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240" yWindow="495" windowWidth="19440" windowHeight="6615" tabRatio="802"/>
  </bookViews>
  <sheets>
    <sheet name="Récap" sheetId="14" r:id="rId1"/>
    <sheet name="Janvier" sheetId="2" r:id="rId2"/>
  </sheets>
  <functionGroups builtInGroupCount="17"/>
  <externalReferences>
    <externalReference r:id="rId3"/>
  </externalReferences>
  <definedNames>
    <definedName name="An">Récap!$O$1</definedName>
    <definedName name="Jours">OFFSET(Récap!$K$1,,,COUNT(Récap!$K$1:$K$31))</definedName>
    <definedName name="NomMois">Récap!$J$1:$J$12</definedName>
    <definedName name="Sem">OFFSET(Récap!$L$1,,,COUNT(Récap!$L$1:$L$54))</definedName>
  </definedNames>
  <calcPr calcId="145621"/>
</workbook>
</file>

<file path=xl/calcChain.xml><?xml version="1.0" encoding="utf-8"?>
<calcChain xmlns="http://schemas.openxmlformats.org/spreadsheetml/2006/main">
  <c r="C9" i="14" l="1"/>
  <c r="D9" i="14"/>
  <c r="L1" i="14"/>
  <c r="B1" i="2"/>
  <c r="AH69" i="2"/>
  <c r="AH68" i="2"/>
  <c r="AH67" i="2"/>
  <c r="AH66" i="2"/>
  <c r="AH65" i="2"/>
  <c r="AH64" i="2"/>
  <c r="AH63" i="2"/>
  <c r="AH62" i="2"/>
  <c r="AH61" i="2"/>
  <c r="AH60" i="2"/>
  <c r="AH59" i="2"/>
  <c r="AH58" i="2"/>
  <c r="AH57" i="2"/>
  <c r="AH56" i="2"/>
  <c r="AH55" i="2"/>
  <c r="AH54" i="2"/>
  <c r="AH53" i="2"/>
  <c r="AH52" i="2"/>
  <c r="AH51" i="2"/>
  <c r="AH50" i="2"/>
  <c r="AH49" i="2"/>
  <c r="AH48" i="2"/>
  <c r="AH47" i="2"/>
  <c r="AH46" i="2"/>
  <c r="AH45" i="2"/>
  <c r="BN34" i="2"/>
  <c r="BM34" i="2"/>
  <c r="BL34" i="2"/>
  <c r="BK34" i="2"/>
  <c r="BJ34" i="2"/>
  <c r="BI34" i="2"/>
  <c r="BH34" i="2"/>
  <c r="BG34" i="2"/>
  <c r="BF34" i="2"/>
  <c r="BE34" i="2"/>
  <c r="BD34" i="2"/>
  <c r="BC34" i="2"/>
  <c r="BB34" i="2"/>
  <c r="BA34" i="2"/>
  <c r="AZ34" i="2"/>
  <c r="AY34" i="2"/>
  <c r="AX34" i="2"/>
  <c r="AW34" i="2"/>
  <c r="AV34" i="2"/>
  <c r="AU34" i="2"/>
  <c r="AT34" i="2"/>
  <c r="AS34" i="2"/>
  <c r="AR34" i="2"/>
  <c r="AQ34" i="2"/>
  <c r="AP34" i="2"/>
  <c r="AO34" i="2"/>
  <c r="AN34" i="2"/>
  <c r="AM34" i="2"/>
  <c r="AL34" i="2"/>
  <c r="AK34" i="2"/>
  <c r="AJ34" i="2"/>
  <c r="BN33" i="2"/>
  <c r="BM33" i="2"/>
  <c r="BL33" i="2"/>
  <c r="BK33" i="2"/>
  <c r="BJ33" i="2"/>
  <c r="BI33" i="2"/>
  <c r="BH33" i="2"/>
  <c r="BG33" i="2"/>
  <c r="BF33" i="2"/>
  <c r="BE33" i="2"/>
  <c r="BD33" i="2"/>
  <c r="BC33" i="2"/>
  <c r="BB33" i="2"/>
  <c r="BA33" i="2"/>
  <c r="AZ33" i="2"/>
  <c r="AY33" i="2"/>
  <c r="AX33" i="2"/>
  <c r="AW33" i="2"/>
  <c r="AV33" i="2"/>
  <c r="AU33" i="2"/>
  <c r="AT33" i="2"/>
  <c r="AS33" i="2"/>
  <c r="AR33" i="2"/>
  <c r="AQ33" i="2"/>
  <c r="AP33" i="2"/>
  <c r="AO33" i="2"/>
  <c r="AN33" i="2"/>
  <c r="AM33" i="2"/>
  <c r="AL33" i="2"/>
  <c r="AK33" i="2"/>
  <c r="AJ33" i="2"/>
  <c r="BN32" i="2"/>
  <c r="BM32" i="2"/>
  <c r="BL32" i="2"/>
  <c r="BK32" i="2"/>
  <c r="BJ32" i="2"/>
  <c r="BI32" i="2"/>
  <c r="BH32" i="2"/>
  <c r="BG32" i="2"/>
  <c r="BF32" i="2"/>
  <c r="BE32" i="2"/>
  <c r="BD32" i="2"/>
  <c r="BC32" i="2"/>
  <c r="BB32" i="2"/>
  <c r="BA32" i="2"/>
  <c r="AZ32" i="2"/>
  <c r="AY32" i="2"/>
  <c r="AX32" i="2"/>
  <c r="AW32" i="2"/>
  <c r="AV32" i="2"/>
  <c r="AU32" i="2"/>
  <c r="AT32" i="2"/>
  <c r="AS32" i="2"/>
  <c r="AR32" i="2"/>
  <c r="AQ32" i="2"/>
  <c r="AP32" i="2"/>
  <c r="AO32" i="2"/>
  <c r="AN32" i="2"/>
  <c r="AM32" i="2"/>
  <c r="AL32" i="2"/>
  <c r="AK32" i="2"/>
  <c r="AJ32" i="2"/>
  <c r="BN31" i="2"/>
  <c r="BM31" i="2"/>
  <c r="BL31" i="2"/>
  <c r="BK31" i="2"/>
  <c r="BJ31" i="2"/>
  <c r="BI31" i="2"/>
  <c r="BH31" i="2"/>
  <c r="BG31" i="2"/>
  <c r="BF31" i="2"/>
  <c r="BE31" i="2"/>
  <c r="BD31" i="2"/>
  <c r="BC31" i="2"/>
  <c r="BB31" i="2"/>
  <c r="BA31" i="2"/>
  <c r="AZ31" i="2"/>
  <c r="AY31" i="2"/>
  <c r="AX31" i="2"/>
  <c r="AW31" i="2"/>
  <c r="AV31" i="2"/>
  <c r="AU31" i="2"/>
  <c r="AT31" i="2"/>
  <c r="AS31" i="2"/>
  <c r="AR31" i="2"/>
  <c r="AQ31" i="2"/>
  <c r="AP31" i="2"/>
  <c r="AO31" i="2"/>
  <c r="AN31" i="2"/>
  <c r="AM31" i="2"/>
  <c r="AL31" i="2"/>
  <c r="AK31" i="2"/>
  <c r="AJ31" i="2"/>
  <c r="BN29" i="2"/>
  <c r="BM29" i="2"/>
  <c r="BL29" i="2"/>
  <c r="BK29" i="2"/>
  <c r="BJ29" i="2"/>
  <c r="BI29" i="2"/>
  <c r="BH29" i="2"/>
  <c r="BG29" i="2"/>
  <c r="BF29" i="2"/>
  <c r="BE29" i="2"/>
  <c r="BD29" i="2"/>
  <c r="BC29" i="2"/>
  <c r="BB29" i="2"/>
  <c r="BA29" i="2"/>
  <c r="AZ29" i="2"/>
  <c r="AY29" i="2"/>
  <c r="AX29" i="2"/>
  <c r="AW29" i="2"/>
  <c r="AV29" i="2"/>
  <c r="AU29" i="2"/>
  <c r="AT29" i="2"/>
  <c r="AS29" i="2"/>
  <c r="AR29" i="2"/>
  <c r="AQ29" i="2"/>
  <c r="AP29" i="2"/>
  <c r="AO29" i="2"/>
  <c r="AN29" i="2"/>
  <c r="AM29" i="2"/>
  <c r="AL29" i="2"/>
  <c r="AK29" i="2"/>
  <c r="AJ29" i="2"/>
  <c r="BN28" i="2"/>
  <c r="BM28" i="2"/>
  <c r="BL28" i="2"/>
  <c r="BK28" i="2"/>
  <c r="BJ28" i="2"/>
  <c r="BI28" i="2"/>
  <c r="BH28" i="2"/>
  <c r="BG28" i="2"/>
  <c r="BF28" i="2"/>
  <c r="BE28" i="2"/>
  <c r="BD28" i="2"/>
  <c r="BC28" i="2"/>
  <c r="BB28" i="2"/>
  <c r="BA28" i="2"/>
  <c r="AZ28" i="2"/>
  <c r="AY28" i="2"/>
  <c r="AX28" i="2"/>
  <c r="AW28" i="2"/>
  <c r="AV28" i="2"/>
  <c r="AU28" i="2"/>
  <c r="AT28" i="2"/>
  <c r="AS28" i="2"/>
  <c r="AR28" i="2"/>
  <c r="AQ28" i="2"/>
  <c r="AP28" i="2"/>
  <c r="AO28" i="2"/>
  <c r="AN28" i="2"/>
  <c r="AM28" i="2"/>
  <c r="AL28" i="2"/>
  <c r="AK28" i="2"/>
  <c r="AJ28" i="2"/>
  <c r="BN27" i="2"/>
  <c r="BM27" i="2"/>
  <c r="BL27" i="2"/>
  <c r="BK27" i="2"/>
  <c r="BJ27" i="2"/>
  <c r="BI27" i="2"/>
  <c r="BH27" i="2"/>
  <c r="BG27" i="2"/>
  <c r="BF27" i="2"/>
  <c r="BE27" i="2"/>
  <c r="BD27" i="2"/>
  <c r="BC27" i="2"/>
  <c r="BB27" i="2"/>
  <c r="BA27" i="2"/>
  <c r="AZ27" i="2"/>
  <c r="AY27" i="2"/>
  <c r="AX27" i="2"/>
  <c r="AW27" i="2"/>
  <c r="AV27" i="2"/>
  <c r="AU27" i="2"/>
  <c r="AT27" i="2"/>
  <c r="AS27" i="2"/>
  <c r="AR27" i="2"/>
  <c r="AQ27" i="2"/>
  <c r="AP27" i="2"/>
  <c r="AO27" i="2"/>
  <c r="AN27" i="2"/>
  <c r="AM27" i="2"/>
  <c r="AL27" i="2"/>
  <c r="AK27" i="2"/>
  <c r="AJ27" i="2"/>
  <c r="BN26" i="2"/>
  <c r="BM26" i="2"/>
  <c r="BL26" i="2"/>
  <c r="BK26" i="2"/>
  <c r="BJ26" i="2"/>
  <c r="BI26" i="2"/>
  <c r="BH26" i="2"/>
  <c r="BG26" i="2"/>
  <c r="BF26" i="2"/>
  <c r="BE26" i="2"/>
  <c r="BD26" i="2"/>
  <c r="BC26" i="2"/>
  <c r="BB26" i="2"/>
  <c r="BA26" i="2"/>
  <c r="AZ26" i="2"/>
  <c r="AY26" i="2"/>
  <c r="AX26" i="2"/>
  <c r="AW26" i="2"/>
  <c r="AV26" i="2"/>
  <c r="AU26" i="2"/>
  <c r="AT26" i="2"/>
  <c r="AS26" i="2"/>
  <c r="AR26" i="2"/>
  <c r="AQ26" i="2"/>
  <c r="AP26" i="2"/>
  <c r="AO26" i="2"/>
  <c r="AN26" i="2"/>
  <c r="AM26" i="2"/>
  <c r="AL26" i="2"/>
  <c r="AK26" i="2"/>
  <c r="AJ26" i="2"/>
  <c r="BN17" i="2"/>
  <c r="BM17" i="2"/>
  <c r="BL17" i="2"/>
  <c r="BK17" i="2"/>
  <c r="BJ17" i="2"/>
  <c r="BI17" i="2"/>
  <c r="BH17" i="2"/>
  <c r="BG17" i="2"/>
  <c r="BF17" i="2"/>
  <c r="BE17" i="2"/>
  <c r="BD17" i="2"/>
  <c r="BC17" i="2"/>
  <c r="BB17" i="2"/>
  <c r="BA17" i="2"/>
  <c r="AZ17" i="2"/>
  <c r="AY17" i="2"/>
  <c r="AX17" i="2"/>
  <c r="AW17" i="2"/>
  <c r="AV17" i="2"/>
  <c r="AU17" i="2"/>
  <c r="AT17" i="2"/>
  <c r="AS17" i="2"/>
  <c r="AR17" i="2"/>
  <c r="AQ17" i="2"/>
  <c r="AP17" i="2"/>
  <c r="AO17" i="2"/>
  <c r="AN17" i="2"/>
  <c r="AM17" i="2"/>
  <c r="AL17" i="2"/>
  <c r="AK17" i="2"/>
  <c r="AJ17" i="2"/>
  <c r="BN16" i="2"/>
  <c r="BM16" i="2"/>
  <c r="BL16" i="2"/>
  <c r="BK16" i="2"/>
  <c r="BJ16" i="2"/>
  <c r="BI16" i="2"/>
  <c r="BH16" i="2"/>
  <c r="BG16" i="2"/>
  <c r="BF16" i="2"/>
  <c r="BE16" i="2"/>
  <c r="BD16" i="2"/>
  <c r="BC16" i="2"/>
  <c r="BB16" i="2"/>
  <c r="BA16" i="2"/>
  <c r="AZ16" i="2"/>
  <c r="AY16" i="2"/>
  <c r="AX16" i="2"/>
  <c r="AW16" i="2"/>
  <c r="AV16" i="2"/>
  <c r="AU16" i="2"/>
  <c r="AT16" i="2"/>
  <c r="AS16" i="2"/>
  <c r="AR16" i="2"/>
  <c r="AQ16" i="2"/>
  <c r="AP16" i="2"/>
  <c r="AO16" i="2"/>
  <c r="AN16" i="2"/>
  <c r="AM16" i="2"/>
  <c r="AL16" i="2"/>
  <c r="AK16" i="2"/>
  <c r="AJ16" i="2"/>
  <c r="BN15" i="2"/>
  <c r="BM15" i="2"/>
  <c r="BL15" i="2"/>
  <c r="BK15" i="2"/>
  <c r="BJ15" i="2"/>
  <c r="BI15" i="2"/>
  <c r="BH15" i="2"/>
  <c r="BG15" i="2"/>
  <c r="BF15" i="2"/>
  <c r="BE15" i="2"/>
  <c r="BD15" i="2"/>
  <c r="BC15" i="2"/>
  <c r="BB15" i="2"/>
  <c r="BA15" i="2"/>
  <c r="AZ15" i="2"/>
  <c r="AY15" i="2"/>
  <c r="AX15" i="2"/>
  <c r="AW15" i="2"/>
  <c r="AV15" i="2"/>
  <c r="AU15" i="2"/>
  <c r="AT15" i="2"/>
  <c r="AS15" i="2"/>
  <c r="AR15" i="2"/>
  <c r="AQ15" i="2"/>
  <c r="AP15" i="2"/>
  <c r="AO15" i="2"/>
  <c r="AN15" i="2"/>
  <c r="AM15" i="2"/>
  <c r="AL15" i="2"/>
  <c r="AK15" i="2"/>
  <c r="AJ15" i="2"/>
  <c r="BN14" i="2"/>
  <c r="BM14" i="2"/>
  <c r="BL14" i="2"/>
  <c r="BK14" i="2"/>
  <c r="BJ14" i="2"/>
  <c r="BI14" i="2"/>
  <c r="BH14" i="2"/>
  <c r="BG14" i="2"/>
  <c r="BF14" i="2"/>
  <c r="BE14" i="2"/>
  <c r="BD14" i="2"/>
  <c r="BC14" i="2"/>
  <c r="BB14" i="2"/>
  <c r="BA14" i="2"/>
  <c r="AZ14" i="2"/>
  <c r="AY14" i="2"/>
  <c r="AX14" i="2"/>
  <c r="AW14" i="2"/>
  <c r="AV14" i="2"/>
  <c r="AU14" i="2"/>
  <c r="AT14" i="2"/>
  <c r="AS14" i="2"/>
  <c r="AR14" i="2"/>
  <c r="AQ14" i="2"/>
  <c r="AP14" i="2"/>
  <c r="AO14" i="2"/>
  <c r="AN14" i="2"/>
  <c r="AM14" i="2"/>
  <c r="AL14" i="2"/>
  <c r="AK14" i="2"/>
  <c r="AJ14" i="2"/>
  <c r="BN13" i="2"/>
  <c r="BM13" i="2"/>
  <c r="BL13" i="2"/>
  <c r="BK13" i="2"/>
  <c r="BJ13" i="2"/>
  <c r="BI13" i="2"/>
  <c r="BH13" i="2"/>
  <c r="BG13" i="2"/>
  <c r="BF13" i="2"/>
  <c r="BE13" i="2"/>
  <c r="BD13" i="2"/>
  <c r="BC13" i="2"/>
  <c r="BB13" i="2"/>
  <c r="BA13" i="2"/>
  <c r="AZ13" i="2"/>
  <c r="AY13" i="2"/>
  <c r="AX13" i="2"/>
  <c r="AW13" i="2"/>
  <c r="AV13" i="2"/>
  <c r="AU13" i="2"/>
  <c r="AT13" i="2"/>
  <c r="AS13" i="2"/>
  <c r="AR13" i="2"/>
  <c r="AQ13" i="2"/>
  <c r="AP13" i="2"/>
  <c r="AO13" i="2"/>
  <c r="AN13" i="2"/>
  <c r="AM13" i="2"/>
  <c r="AL13" i="2"/>
  <c r="AK13" i="2"/>
  <c r="AJ13" i="2"/>
  <c r="BN12" i="2"/>
  <c r="BM12" i="2"/>
  <c r="BL12" i="2"/>
  <c r="BK12" i="2"/>
  <c r="BJ12" i="2"/>
  <c r="BI12" i="2"/>
  <c r="BH12" i="2"/>
  <c r="BG12" i="2"/>
  <c r="BF12" i="2"/>
  <c r="BE12" i="2"/>
  <c r="BD12" i="2"/>
  <c r="BC12" i="2"/>
  <c r="BB12" i="2"/>
  <c r="BA12" i="2"/>
  <c r="AZ12" i="2"/>
  <c r="AY12" i="2"/>
  <c r="AX12" i="2"/>
  <c r="AW12" i="2"/>
  <c r="AV12" i="2"/>
  <c r="AU12" i="2"/>
  <c r="AT12" i="2"/>
  <c r="AS12" i="2"/>
  <c r="AR12" i="2"/>
  <c r="AQ12" i="2"/>
  <c r="AP12" i="2"/>
  <c r="AO12" i="2"/>
  <c r="AN12" i="2"/>
  <c r="AM12" i="2"/>
  <c r="AL12" i="2"/>
  <c r="AK12" i="2"/>
  <c r="AJ12" i="2"/>
  <c r="BN11" i="2"/>
  <c r="BM11" i="2"/>
  <c r="BL11" i="2"/>
  <c r="BK11" i="2"/>
  <c r="BJ11" i="2"/>
  <c r="BI11" i="2"/>
  <c r="BH11" i="2"/>
  <c r="BG11" i="2"/>
  <c r="BF11" i="2"/>
  <c r="BE11" i="2"/>
  <c r="BD11" i="2"/>
  <c r="BC11" i="2"/>
  <c r="BB11" i="2"/>
  <c r="BA11" i="2"/>
  <c r="AZ11" i="2"/>
  <c r="AY11" i="2"/>
  <c r="AX11" i="2"/>
  <c r="AW11" i="2"/>
  <c r="AV11" i="2"/>
  <c r="AU11" i="2"/>
  <c r="AT11" i="2"/>
  <c r="AS11" i="2"/>
  <c r="AR11" i="2"/>
  <c r="AQ11" i="2"/>
  <c r="AP11" i="2"/>
  <c r="AO11" i="2"/>
  <c r="AN11" i="2"/>
  <c r="AM11" i="2"/>
  <c r="AL11" i="2"/>
  <c r="AK11" i="2"/>
  <c r="AJ11" i="2"/>
  <c r="BN10" i="2"/>
  <c r="BM10" i="2"/>
  <c r="BL10" i="2"/>
  <c r="BK10" i="2"/>
  <c r="BJ10" i="2"/>
  <c r="BI10" i="2"/>
  <c r="BH10" i="2"/>
  <c r="BG10" i="2"/>
  <c r="BF10" i="2"/>
  <c r="BE10" i="2"/>
  <c r="BD10" i="2"/>
  <c r="BC10" i="2"/>
  <c r="BB10" i="2"/>
  <c r="BA10" i="2"/>
  <c r="AZ10" i="2"/>
  <c r="AY10" i="2"/>
  <c r="AX10" i="2"/>
  <c r="AW10" i="2"/>
  <c r="AV10" i="2"/>
  <c r="AU10" i="2"/>
  <c r="AT10" i="2"/>
  <c r="AS10" i="2"/>
  <c r="AR10" i="2"/>
  <c r="AQ10" i="2"/>
  <c r="AP10" i="2"/>
  <c r="AO10" i="2"/>
  <c r="AN10" i="2"/>
  <c r="AM10" i="2"/>
  <c r="AL10" i="2"/>
  <c r="AK10" i="2"/>
  <c r="AJ10" i="2"/>
  <c r="BN9" i="2"/>
  <c r="BM9" i="2"/>
  <c r="BL9" i="2"/>
  <c r="BK9" i="2"/>
  <c r="BJ9" i="2"/>
  <c r="BI9" i="2"/>
  <c r="BH9" i="2"/>
  <c r="BG9" i="2"/>
  <c r="BF9" i="2"/>
  <c r="BE9" i="2"/>
  <c r="BD9" i="2"/>
  <c r="BC9" i="2"/>
  <c r="BB9" i="2"/>
  <c r="BA9" i="2"/>
  <c r="AZ9" i="2"/>
  <c r="AY9" i="2"/>
  <c r="AX9" i="2"/>
  <c r="AW9" i="2"/>
  <c r="AV9" i="2"/>
  <c r="AU9" i="2"/>
  <c r="AT9" i="2"/>
  <c r="AS9" i="2"/>
  <c r="AR9" i="2"/>
  <c r="K69" i="2"/>
  <c r="AQ9" i="2"/>
  <c r="AP9" i="2"/>
  <c r="AO9" i="2"/>
  <c r="AN9" i="2"/>
  <c r="AM9" i="2"/>
  <c r="AL9" i="2"/>
  <c r="AK9" i="2"/>
  <c r="AJ9" i="2"/>
  <c r="C62" i="2" s="1"/>
  <c r="BN8" i="2"/>
  <c r="BM8" i="2"/>
  <c r="BL8" i="2"/>
  <c r="BK8" i="2"/>
  <c r="BJ8" i="2"/>
  <c r="BI8" i="2"/>
  <c r="BH8" i="2"/>
  <c r="BG8" i="2"/>
  <c r="Z65" i="2" s="1"/>
  <c r="BF8" i="2"/>
  <c r="BE8" i="2"/>
  <c r="BD8" i="2"/>
  <c r="BC8" i="2"/>
  <c r="BB8" i="2"/>
  <c r="BA8" i="2"/>
  <c r="AZ8" i="2"/>
  <c r="AY8" i="2"/>
  <c r="R69" i="2" s="1"/>
  <c r="AX8" i="2"/>
  <c r="AW8" i="2"/>
  <c r="AV8" i="2"/>
  <c r="AU8" i="2"/>
  <c r="AT8" i="2"/>
  <c r="AS8" i="2"/>
  <c r="AR8" i="2"/>
  <c r="AQ8" i="2"/>
  <c r="J65" i="2" s="1"/>
  <c r="AP8" i="2"/>
  <c r="AO8" i="2"/>
  <c r="AN8" i="2"/>
  <c r="AM8" i="2"/>
  <c r="AL8" i="2"/>
  <c r="AK8" i="2"/>
  <c r="AJ8" i="2"/>
  <c r="BN6" i="2"/>
  <c r="AG59" i="2" s="1"/>
  <c r="BM6" i="2"/>
  <c r="BL6" i="2"/>
  <c r="BK6" i="2"/>
  <c r="BJ6" i="2"/>
  <c r="BI6" i="2"/>
  <c r="BH6" i="2"/>
  <c r="BG6" i="2"/>
  <c r="BF6" i="2"/>
  <c r="Y61" i="2" s="1"/>
  <c r="BE6" i="2"/>
  <c r="BD6" i="2"/>
  <c r="BC6" i="2"/>
  <c r="BB6" i="2"/>
  <c r="BA6" i="2"/>
  <c r="AZ6" i="2"/>
  <c r="AY6" i="2"/>
  <c r="AX6" i="2"/>
  <c r="Q59" i="2" s="1"/>
  <c r="AW6" i="2"/>
  <c r="AV6" i="2"/>
  <c r="AU6" i="2"/>
  <c r="AT6" i="2"/>
  <c r="AS6" i="2"/>
  <c r="AR6" i="2"/>
  <c r="AQ6" i="2"/>
  <c r="AP6" i="2"/>
  <c r="I65" i="2" s="1"/>
  <c r="AO6" i="2"/>
  <c r="AN6" i="2"/>
  <c r="AM6" i="2"/>
  <c r="AL6" i="2"/>
  <c r="AK6" i="2"/>
  <c r="AJ6" i="2"/>
  <c r="AF3" i="2"/>
  <c r="AE3" i="2"/>
  <c r="AD3" i="2"/>
  <c r="AC3" i="2"/>
  <c r="AB3" i="2"/>
  <c r="AA3" i="2"/>
  <c r="Y3" i="2"/>
  <c r="X3" i="2"/>
  <c r="W3" i="2"/>
  <c r="V3" i="2"/>
  <c r="U3" i="2"/>
  <c r="T3" i="2"/>
  <c r="R3" i="2"/>
  <c r="Q3" i="2"/>
  <c r="P3" i="2"/>
  <c r="O3" i="2"/>
  <c r="N3" i="2"/>
  <c r="M3" i="2"/>
  <c r="K3" i="2"/>
  <c r="J3" i="2"/>
  <c r="I3" i="2"/>
  <c r="H3" i="2"/>
  <c r="G3" i="2"/>
  <c r="F3" i="2"/>
  <c r="D3" i="2"/>
  <c r="D1" i="2"/>
  <c r="E1" i="2" s="1"/>
  <c r="F48" i="2"/>
  <c r="V49" i="2"/>
  <c r="AD51" i="2"/>
  <c r="D54" i="2"/>
  <c r="H56" i="2"/>
  <c r="L54" i="2"/>
  <c r="P58" i="2"/>
  <c r="T54" i="2"/>
  <c r="X56" i="2"/>
  <c r="AB54" i="2"/>
  <c r="AF57" i="2"/>
  <c r="D58" i="2"/>
  <c r="H54" i="2"/>
  <c r="L57" i="2"/>
  <c r="P54" i="2"/>
  <c r="T56" i="2"/>
  <c r="AF55" i="2"/>
  <c r="AG63" i="2"/>
  <c r="P53" i="2"/>
  <c r="D57" i="2"/>
  <c r="I59" i="2"/>
  <c r="U53" i="2"/>
  <c r="T53" i="2"/>
  <c r="H59" i="2"/>
  <c r="H55" i="2"/>
  <c r="A3" i="2" a="1"/>
  <c r="A3" i="2"/>
  <c r="V48" i="2"/>
  <c r="V47" i="2"/>
  <c r="V52" i="2"/>
  <c r="V46" i="2"/>
  <c r="F49" i="2"/>
  <c r="AB53" i="2"/>
  <c r="X54" i="2"/>
  <c r="P55" i="2"/>
  <c r="D56" i="2"/>
  <c r="AB56" i="2"/>
  <c r="T57" i="2"/>
  <c r="U58" i="2"/>
  <c r="T59" i="2"/>
  <c r="AG67" i="2"/>
  <c r="F46" i="2"/>
  <c r="F50" i="2"/>
  <c r="V45" i="2"/>
  <c r="AF54" i="2"/>
  <c r="X55" i="2"/>
  <c r="L56" i="2"/>
  <c r="AB57" i="2"/>
  <c r="AF58" i="2"/>
  <c r="F69" i="2"/>
  <c r="F68" i="2"/>
  <c r="F67" i="2"/>
  <c r="F65" i="2"/>
  <c r="F64" i="2"/>
  <c r="F63" i="2"/>
  <c r="F62" i="2"/>
  <c r="F61" i="2"/>
  <c r="F60" i="2"/>
  <c r="F59" i="2"/>
  <c r="F58" i="2"/>
  <c r="F57" i="2"/>
  <c r="F56" i="2"/>
  <c r="F55" i="2"/>
  <c r="F54" i="2"/>
  <c r="N69" i="2"/>
  <c r="N68" i="2"/>
  <c r="N67" i="2"/>
  <c r="N66" i="2"/>
  <c r="N65" i="2"/>
  <c r="N64" i="2"/>
  <c r="N63" i="2"/>
  <c r="N62" i="2"/>
  <c r="N61" i="2"/>
  <c r="N60" i="2"/>
  <c r="N59" i="2"/>
  <c r="N58" i="2"/>
  <c r="N57" i="2"/>
  <c r="N56" i="2"/>
  <c r="N55" i="2"/>
  <c r="N54" i="2"/>
  <c r="N53" i="2"/>
  <c r="V69" i="2"/>
  <c r="V68" i="2"/>
  <c r="V67" i="2"/>
  <c r="V66" i="2"/>
  <c r="V65" i="2"/>
  <c r="V64" i="2"/>
  <c r="V63" i="2"/>
  <c r="V62" i="2"/>
  <c r="V61" i="2"/>
  <c r="V60" i="2"/>
  <c r="V59" i="2"/>
  <c r="V58" i="2"/>
  <c r="V57" i="2"/>
  <c r="V56" i="2"/>
  <c r="V55" i="2"/>
  <c r="V54" i="2"/>
  <c r="V53" i="2"/>
  <c r="AD69" i="2"/>
  <c r="AD68" i="2"/>
  <c r="AD67" i="2"/>
  <c r="AD66" i="2"/>
  <c r="AD65" i="2"/>
  <c r="AD64" i="2"/>
  <c r="AD63" i="2"/>
  <c r="AD62" i="2"/>
  <c r="AD61" i="2"/>
  <c r="AD60" i="2"/>
  <c r="AD59" i="2"/>
  <c r="AD58" i="2"/>
  <c r="AD57" i="2"/>
  <c r="AD56" i="2"/>
  <c r="AD55" i="2"/>
  <c r="AD54" i="2"/>
  <c r="AD53" i="2"/>
  <c r="C53" i="2"/>
  <c r="K45" i="2"/>
  <c r="S47" i="2"/>
  <c r="J45" i="2"/>
  <c r="Z45" i="2"/>
  <c r="J47" i="2"/>
  <c r="Z47" i="2"/>
  <c r="F51" i="2"/>
  <c r="N45" i="2"/>
  <c r="AD45" i="2"/>
  <c r="N46" i="2"/>
  <c r="AD46" i="2"/>
  <c r="N47" i="2"/>
  <c r="AD47" i="2"/>
  <c r="N48" i="2"/>
  <c r="AD48" i="2"/>
  <c r="N49" i="2"/>
  <c r="AD49" i="2"/>
  <c r="V50" i="2"/>
  <c r="N51" i="2"/>
  <c r="F52" i="2"/>
  <c r="J69" i="2"/>
  <c r="J68" i="2"/>
  <c r="J67" i="2"/>
  <c r="J63" i="2"/>
  <c r="J62" i="2"/>
  <c r="J61" i="2"/>
  <c r="J60" i="2"/>
  <c r="J59" i="2"/>
  <c r="J55" i="2"/>
  <c r="J54" i="2"/>
  <c r="J53" i="2"/>
  <c r="J52" i="2"/>
  <c r="J51" i="2"/>
  <c r="R67" i="2"/>
  <c r="R66" i="2"/>
  <c r="R65" i="2"/>
  <c r="R64" i="2"/>
  <c r="R63" i="2"/>
  <c r="R59" i="2"/>
  <c r="R58" i="2"/>
  <c r="R57" i="2"/>
  <c r="R56" i="2"/>
  <c r="R55" i="2"/>
  <c r="R51" i="2"/>
  <c r="R50" i="2"/>
  <c r="Z69" i="2"/>
  <c r="Z68" i="2"/>
  <c r="Z67" i="2"/>
  <c r="Z63" i="2"/>
  <c r="Z62" i="2"/>
  <c r="Z61" i="2"/>
  <c r="Z60" i="2"/>
  <c r="Z59" i="2"/>
  <c r="Z55" i="2"/>
  <c r="Z54" i="2"/>
  <c r="Z53" i="2"/>
  <c r="Z52" i="2"/>
  <c r="Z51" i="2"/>
  <c r="G48" i="2"/>
  <c r="O50" i="2"/>
  <c r="W49" i="2"/>
  <c r="AA48" i="2"/>
  <c r="AE48" i="2"/>
  <c r="J46" i="2"/>
  <c r="Z46" i="2"/>
  <c r="N50" i="2"/>
  <c r="AD52" i="2"/>
  <c r="R45" i="2"/>
  <c r="R46" i="2"/>
  <c r="R47" i="2"/>
  <c r="R48" i="2"/>
  <c r="AD50" i="2"/>
  <c r="V51" i="2"/>
  <c r="N52" i="2"/>
  <c r="F53" i="2"/>
  <c r="E68" i="2"/>
  <c r="E64" i="2"/>
  <c r="E60" i="2"/>
  <c r="E67" i="2"/>
  <c r="E63" i="2"/>
  <c r="E59" i="2"/>
  <c r="E57" i="2"/>
  <c r="E56" i="2"/>
  <c r="E55" i="2"/>
  <c r="E54" i="2"/>
  <c r="E69" i="2"/>
  <c r="E65" i="2"/>
  <c r="E61" i="2"/>
  <c r="E53" i="2"/>
  <c r="E52" i="2"/>
  <c r="E51" i="2"/>
  <c r="E50" i="2"/>
  <c r="E49" i="2"/>
  <c r="E48" i="2"/>
  <c r="E47" i="2"/>
  <c r="E46" i="2"/>
  <c r="E45" i="2"/>
  <c r="E66" i="2"/>
  <c r="E62" i="2"/>
  <c r="E58" i="2"/>
  <c r="I66" i="2"/>
  <c r="I62" i="2"/>
  <c r="I57" i="2"/>
  <c r="I56" i="2"/>
  <c r="I55" i="2"/>
  <c r="I54" i="2"/>
  <c r="I68" i="2"/>
  <c r="I53" i="2"/>
  <c r="I52" i="2"/>
  <c r="I51" i="2"/>
  <c r="I50" i="2"/>
  <c r="I49" i="2"/>
  <c r="I45" i="2"/>
  <c r="I67" i="2"/>
  <c r="I63" i="2"/>
  <c r="M68" i="2"/>
  <c r="M64" i="2"/>
  <c r="M60" i="2"/>
  <c r="M58" i="2"/>
  <c r="M67" i="2"/>
  <c r="M63" i="2"/>
  <c r="M57" i="2"/>
  <c r="M56" i="2"/>
  <c r="M55" i="2"/>
  <c r="M54" i="2"/>
  <c r="M66" i="2"/>
  <c r="M62" i="2"/>
  <c r="M53" i="2"/>
  <c r="M52" i="2"/>
  <c r="M51" i="2"/>
  <c r="M50" i="2"/>
  <c r="M49" i="2"/>
  <c r="M48" i="2"/>
  <c r="M47" i="2"/>
  <c r="M46" i="2"/>
  <c r="M45" i="2"/>
  <c r="M69" i="2"/>
  <c r="M59" i="2"/>
  <c r="M65" i="2"/>
  <c r="M61" i="2"/>
  <c r="Q66" i="2"/>
  <c r="Q65" i="2"/>
  <c r="Q61" i="2"/>
  <c r="Q58" i="2"/>
  <c r="Q57" i="2"/>
  <c r="Q56" i="2"/>
  <c r="Q51" i="2"/>
  <c r="Q50" i="2"/>
  <c r="Q49" i="2"/>
  <c r="Q48" i="2"/>
  <c r="Q47" i="2"/>
  <c r="Q64" i="2"/>
  <c r="Q53" i="2"/>
  <c r="Q60" i="2"/>
  <c r="U68" i="2"/>
  <c r="U64" i="2"/>
  <c r="U60" i="2"/>
  <c r="U67" i="2"/>
  <c r="U63" i="2"/>
  <c r="U59" i="2"/>
  <c r="U57" i="2"/>
  <c r="U56" i="2"/>
  <c r="U55" i="2"/>
  <c r="U54" i="2"/>
  <c r="U69" i="2"/>
  <c r="U65" i="2"/>
  <c r="U61" i="2"/>
  <c r="U52" i="2"/>
  <c r="U51" i="2"/>
  <c r="U50" i="2"/>
  <c r="U49" i="2"/>
  <c r="U48" i="2"/>
  <c r="U47" i="2"/>
  <c r="U46" i="2"/>
  <c r="U45" i="2"/>
  <c r="U66" i="2"/>
  <c r="U62" i="2"/>
  <c r="Y66" i="2"/>
  <c r="Y62" i="2"/>
  <c r="Y69" i="2"/>
  <c r="Y56" i="2"/>
  <c r="Y55" i="2"/>
  <c r="Y54" i="2"/>
  <c r="Y53" i="2"/>
  <c r="Y68" i="2"/>
  <c r="Y51" i="2"/>
  <c r="Y50" i="2"/>
  <c r="Y49" i="2"/>
  <c r="Y48" i="2"/>
  <c r="Y47" i="2"/>
  <c r="Y63" i="2"/>
  <c r="Y59" i="2"/>
  <c r="AC68" i="2"/>
  <c r="AC64" i="2"/>
  <c r="AC60" i="2"/>
  <c r="AC58" i="2"/>
  <c r="AC67" i="2"/>
  <c r="AC63" i="2"/>
  <c r="AC59" i="2"/>
  <c r="AC57" i="2"/>
  <c r="AC56" i="2"/>
  <c r="AC55" i="2"/>
  <c r="AC54" i="2"/>
  <c r="AC53" i="2"/>
  <c r="AC66" i="2"/>
  <c r="AC62" i="2"/>
  <c r="AC52" i="2"/>
  <c r="AC51" i="2"/>
  <c r="AC50" i="2"/>
  <c r="AC49" i="2"/>
  <c r="AC48" i="2"/>
  <c r="AC47" i="2"/>
  <c r="AC46" i="2"/>
  <c r="AC45" i="2"/>
  <c r="AC65" i="2"/>
  <c r="AC61" i="2"/>
  <c r="AC69" i="2"/>
  <c r="AG66" i="2"/>
  <c r="AG62" i="2"/>
  <c r="AG65" i="2"/>
  <c r="AG58" i="2"/>
  <c r="AG56" i="2"/>
  <c r="AG55" i="2"/>
  <c r="AG54" i="2"/>
  <c r="AG53" i="2"/>
  <c r="AG52" i="2"/>
  <c r="AG50" i="2"/>
  <c r="AG49" i="2"/>
  <c r="AG48" i="2"/>
  <c r="AG47" i="2"/>
  <c r="AG46" i="2"/>
  <c r="AG60" i="2"/>
  <c r="AG64" i="2"/>
  <c r="Q63" i="2"/>
  <c r="Q67" i="2"/>
  <c r="C64" i="2"/>
  <c r="G66" i="2"/>
  <c r="K61" i="2"/>
  <c r="O67" i="2"/>
  <c r="S69" i="2"/>
  <c r="S68" i="2"/>
  <c r="W63" i="2"/>
  <c r="W58" i="2"/>
  <c r="AA68" i="2"/>
  <c r="AE63" i="2"/>
  <c r="AE62" i="2"/>
  <c r="D45" i="2"/>
  <c r="H45" i="2"/>
  <c r="L45" i="2"/>
  <c r="P45" i="2"/>
  <c r="T45" i="2"/>
  <c r="X45" i="2"/>
  <c r="AB45" i="2"/>
  <c r="AF45" i="2"/>
  <c r="D46" i="2"/>
  <c r="H46" i="2"/>
  <c r="L46" i="2"/>
  <c r="P46" i="2"/>
  <c r="T46" i="2"/>
  <c r="X46" i="2"/>
  <c r="AB46" i="2"/>
  <c r="AF46" i="2"/>
  <c r="D47" i="2"/>
  <c r="H47" i="2"/>
  <c r="L47" i="2"/>
  <c r="P47" i="2"/>
  <c r="T47" i="2"/>
  <c r="X47" i="2"/>
  <c r="AB47" i="2"/>
  <c r="AF47" i="2"/>
  <c r="D48" i="2"/>
  <c r="H48" i="2"/>
  <c r="L48" i="2"/>
  <c r="P48" i="2"/>
  <c r="T48" i="2"/>
  <c r="X48" i="2"/>
  <c r="AB48" i="2"/>
  <c r="AF48" i="2"/>
  <c r="D49" i="2"/>
  <c r="H49" i="2"/>
  <c r="L49" i="2"/>
  <c r="P49" i="2"/>
  <c r="T49" i="2"/>
  <c r="X49" i="2"/>
  <c r="AB49" i="2"/>
  <c r="AF49" i="2"/>
  <c r="D50" i="2"/>
  <c r="H50" i="2"/>
  <c r="L50" i="2"/>
  <c r="P50" i="2"/>
  <c r="T50" i="2"/>
  <c r="X50" i="2"/>
  <c r="AB50" i="2"/>
  <c r="AF50" i="2"/>
  <c r="D51" i="2"/>
  <c r="H51" i="2"/>
  <c r="L51" i="2"/>
  <c r="P51" i="2"/>
  <c r="T51" i="2"/>
  <c r="X51" i="2"/>
  <c r="AB51" i="2"/>
  <c r="AF51" i="2"/>
  <c r="D52" i="2"/>
  <c r="H52" i="2"/>
  <c r="L52" i="2"/>
  <c r="P52" i="2"/>
  <c r="T52" i="2"/>
  <c r="X52" i="2"/>
  <c r="AB52" i="2"/>
  <c r="AF52" i="2"/>
  <c r="D53" i="2"/>
  <c r="H53" i="2"/>
  <c r="L53" i="2"/>
  <c r="W53" i="2"/>
  <c r="S55" i="2"/>
  <c r="P56" i="2"/>
  <c r="AF56" i="2"/>
  <c r="W57" i="2"/>
  <c r="W60" i="2"/>
  <c r="AA62" i="2"/>
  <c r="AE65" i="2"/>
  <c r="W68" i="2"/>
  <c r="D69" i="2"/>
  <c r="D68" i="2"/>
  <c r="D67" i="2"/>
  <c r="D66" i="2"/>
  <c r="D65" i="2"/>
  <c r="D64" i="2"/>
  <c r="D63" i="2"/>
  <c r="D62" i="2"/>
  <c r="D61" i="2"/>
  <c r="D60" i="2"/>
  <c r="H69" i="2"/>
  <c r="H68" i="2"/>
  <c r="H67" i="2"/>
  <c r="H66" i="2"/>
  <c r="H65" i="2"/>
  <c r="H64" i="2"/>
  <c r="H63" i="2"/>
  <c r="H62" i="2"/>
  <c r="H61" i="2"/>
  <c r="H60" i="2"/>
  <c r="H58" i="2"/>
  <c r="L69" i="2"/>
  <c r="L68" i="2"/>
  <c r="L67" i="2"/>
  <c r="L66" i="2"/>
  <c r="L65" i="2"/>
  <c r="L64" i="2"/>
  <c r="L63" i="2"/>
  <c r="L62" i="2"/>
  <c r="L61" i="2"/>
  <c r="L60" i="2"/>
  <c r="L59" i="2"/>
  <c r="L58" i="2"/>
  <c r="P69" i="2"/>
  <c r="P68" i="2"/>
  <c r="P67" i="2"/>
  <c r="P66" i="2"/>
  <c r="P65" i="2"/>
  <c r="P64" i="2"/>
  <c r="P63" i="2"/>
  <c r="P62" i="2"/>
  <c r="P61" i="2"/>
  <c r="P60" i="2"/>
  <c r="P59" i="2"/>
  <c r="T69" i="2"/>
  <c r="T68" i="2"/>
  <c r="T67" i="2"/>
  <c r="T66" i="2"/>
  <c r="T65" i="2"/>
  <c r="T64" i="2"/>
  <c r="T63" i="2"/>
  <c r="T62" i="2"/>
  <c r="T61" i="2"/>
  <c r="T60" i="2"/>
  <c r="X69" i="2"/>
  <c r="X68" i="2"/>
  <c r="X67" i="2"/>
  <c r="X66" i="2"/>
  <c r="X65" i="2"/>
  <c r="X64" i="2"/>
  <c r="X63" i="2"/>
  <c r="X62" i="2"/>
  <c r="X61" i="2"/>
  <c r="X60" i="2"/>
  <c r="X59" i="2"/>
  <c r="X58" i="2"/>
  <c r="AB69" i="2"/>
  <c r="AB68" i="2"/>
  <c r="AB67" i="2"/>
  <c r="AB66" i="2"/>
  <c r="AB65" i="2"/>
  <c r="AB64" i="2"/>
  <c r="AB63" i="2"/>
  <c r="AB62" i="2"/>
  <c r="AB61" i="2"/>
  <c r="AB60" i="2"/>
  <c r="AB59" i="2"/>
  <c r="AB58" i="2"/>
  <c r="AF69" i="2"/>
  <c r="AF68" i="2"/>
  <c r="AF67" i="2"/>
  <c r="AF66" i="2"/>
  <c r="AF65" i="2"/>
  <c r="AF64" i="2"/>
  <c r="AF63" i="2"/>
  <c r="AF62" i="2"/>
  <c r="AF61" i="2"/>
  <c r="AF60" i="2"/>
  <c r="AF59" i="2"/>
  <c r="X53" i="2"/>
  <c r="AF53" i="2"/>
  <c r="G54" i="2"/>
  <c r="D55" i="2"/>
  <c r="L55" i="2"/>
  <c r="T55" i="2"/>
  <c r="AB55" i="2"/>
  <c r="C56" i="2"/>
  <c r="S56" i="2"/>
  <c r="H57" i="2"/>
  <c r="P57" i="2"/>
  <c r="X57" i="2"/>
  <c r="T58" i="2"/>
  <c r="AE58" i="2"/>
  <c r="D59" i="2"/>
  <c r="O59" i="2"/>
  <c r="K63" i="2"/>
  <c r="K67" i="2"/>
  <c r="AA66" i="2"/>
  <c r="AE61" i="2"/>
  <c r="G57" i="2"/>
  <c r="C55" i="2"/>
  <c r="AA60" i="2"/>
  <c r="W66" i="2"/>
  <c r="S61" i="2"/>
  <c r="K60" i="2"/>
  <c r="G67" i="2"/>
  <c r="AE64" i="2"/>
  <c r="O45" i="2"/>
  <c r="G53" i="2"/>
  <c r="K50" i="2"/>
  <c r="W54" i="2"/>
  <c r="AE69" i="2"/>
  <c r="C59" i="2"/>
  <c r="AA65" i="2"/>
  <c r="S60" i="2"/>
  <c r="O66" i="2"/>
  <c r="C61" i="2"/>
  <c r="C67" i="2"/>
  <c r="G45" i="2"/>
  <c r="K48" i="2"/>
  <c r="O64" i="2"/>
  <c r="S50" i="2"/>
  <c r="W46" i="2"/>
  <c r="AA45" i="2"/>
  <c r="AE46" i="2"/>
  <c r="AA63" i="2"/>
  <c r="K56" i="2"/>
  <c r="O54" i="2"/>
  <c r="S53" i="2"/>
  <c r="G68" i="2"/>
  <c r="O65" i="2"/>
  <c r="K62" i="2"/>
  <c r="G60" i="2"/>
  <c r="O57" i="2"/>
  <c r="AA55" i="2"/>
  <c r="AE53" i="2"/>
  <c r="AE59" i="2"/>
  <c r="AA64" i="2"/>
  <c r="AA69" i="2"/>
  <c r="W59" i="2"/>
  <c r="S64" i="2"/>
  <c r="S65" i="2"/>
  <c r="O63" i="2"/>
  <c r="K64" i="2"/>
  <c r="G62" i="2"/>
  <c r="C60" i="2"/>
  <c r="C65" i="2"/>
  <c r="AE56" i="2"/>
  <c r="AE51" i="2"/>
  <c r="AA51" i="2"/>
  <c r="W51" i="2"/>
  <c r="O58" i="2"/>
  <c r="G51" i="2"/>
  <c r="K57" i="2"/>
  <c r="S45" i="2"/>
  <c r="S66" i="2"/>
  <c r="K53" i="2"/>
  <c r="C51" i="2"/>
  <c r="AA67" i="2"/>
  <c r="AA59" i="2"/>
  <c r="AA56" i="2"/>
  <c r="AE54" i="2"/>
  <c r="O69" i="2"/>
  <c r="K66" i="2"/>
  <c r="G64" i="2"/>
  <c r="O61" i="2"/>
  <c r="AA58" i="2"/>
  <c r="K55" i="2"/>
  <c r="AE66" i="2"/>
  <c r="AE67" i="2"/>
  <c r="AA61" i="2"/>
  <c r="W62" i="2"/>
  <c r="W67" i="2"/>
  <c r="S58" i="2"/>
  <c r="O62" i="2"/>
  <c r="K59" i="2"/>
  <c r="K65" i="2"/>
  <c r="G59" i="2"/>
  <c r="C58" i="2"/>
  <c r="O48" i="2"/>
  <c r="C45" i="2"/>
  <c r="Z49" i="2"/>
  <c r="C54" i="2"/>
  <c r="C50" i="2"/>
  <c r="C46" i="2"/>
  <c r="C57" i="2"/>
  <c r="C69" i="2"/>
  <c r="C68" i="2"/>
  <c r="G50" i="2"/>
  <c r="G46" i="2"/>
  <c r="G61" i="2"/>
  <c r="G63" i="2"/>
  <c r="G58" i="2"/>
  <c r="K51" i="2"/>
  <c r="K47" i="2"/>
  <c r="K58" i="2"/>
  <c r="K68" i="2"/>
  <c r="O68" i="2"/>
  <c r="O51" i="2"/>
  <c r="O47" i="2"/>
  <c r="S63" i="2"/>
  <c r="S52" i="2"/>
  <c r="S48" i="2"/>
  <c r="S57" i="2"/>
  <c r="W61" i="2"/>
  <c r="W69" i="2"/>
  <c r="W55" i="2"/>
  <c r="W52" i="2"/>
  <c r="W48" i="2"/>
  <c r="W56" i="2"/>
  <c r="AA57" i="2"/>
  <c r="AA50" i="2"/>
  <c r="AA46" i="2"/>
  <c r="AA53" i="2"/>
  <c r="AE60" i="2"/>
  <c r="AE49" i="2"/>
  <c r="AE45" i="2"/>
  <c r="G55" i="2"/>
  <c r="AE47" i="2"/>
  <c r="AE52" i="2"/>
  <c r="AA47" i="2"/>
  <c r="AA52" i="2"/>
  <c r="W47" i="2"/>
  <c r="O55" i="2"/>
  <c r="O49" i="2"/>
  <c r="G56" i="2"/>
  <c r="G47" i="2"/>
  <c r="G52" i="2"/>
  <c r="S59" i="2"/>
  <c r="S49" i="2"/>
  <c r="S62" i="2"/>
  <c r="K46" i="2"/>
  <c r="K52" i="2"/>
  <c r="C66" i="2"/>
  <c r="C49" i="2"/>
  <c r="C63" i="2"/>
  <c r="W65" i="2"/>
  <c r="AE55" i="2"/>
  <c r="AE50" i="2"/>
  <c r="AE68" i="2"/>
  <c r="AA49" i="2"/>
  <c r="W45" i="2"/>
  <c r="W50" i="2"/>
  <c r="O46" i="2"/>
  <c r="O52" i="2"/>
  <c r="G69" i="2"/>
  <c r="G49" i="2"/>
  <c r="S46" i="2"/>
  <c r="S51" i="2"/>
  <c r="S67" i="2"/>
  <c r="K49" i="2"/>
  <c r="K54" i="2"/>
  <c r="C47" i="2"/>
  <c r="C52" i="2"/>
  <c r="C4" i="2" s="1" a="1"/>
  <c r="C4" i="2" s="1"/>
  <c r="O53" i="2"/>
  <c r="O60" i="2"/>
  <c r="F45" i="2"/>
  <c r="F47" i="2"/>
  <c r="F66" i="2"/>
  <c r="L2" i="14"/>
  <c r="L3" i="14"/>
  <c r="L4" i="14"/>
  <c r="L5" i="14"/>
  <c r="L6" i="14"/>
  <c r="L7" i="14"/>
  <c r="L8" i="14"/>
  <c r="L9" i="14"/>
  <c r="L10" i="14"/>
  <c r="L11" i="14"/>
  <c r="L12" i="14"/>
  <c r="L13" i="14"/>
  <c r="L14" i="14"/>
  <c r="L15" i="14"/>
  <c r="L16" i="14"/>
  <c r="L17" i="14"/>
  <c r="L18" i="14"/>
  <c r="L19" i="14"/>
  <c r="L20" i="14"/>
  <c r="L21" i="14"/>
  <c r="L22" i="14"/>
  <c r="L23" i="14"/>
  <c r="L24" i="14"/>
  <c r="L25" i="14"/>
  <c r="L26" i="14"/>
  <c r="L27" i="14"/>
  <c r="L28" i="14"/>
  <c r="L29" i="14"/>
  <c r="L30" i="14"/>
  <c r="L31" i="14"/>
  <c r="L32" i="14"/>
  <c r="L33" i="14"/>
  <c r="L34" i="14"/>
  <c r="L35" i="14"/>
  <c r="L36" i="14"/>
  <c r="L37" i="14"/>
  <c r="L38" i="14"/>
  <c r="L39" i="14"/>
  <c r="L40" i="14"/>
  <c r="L41" i="14"/>
  <c r="L42" i="14"/>
  <c r="L43" i="14"/>
  <c r="L44" i="14"/>
  <c r="L45" i="14"/>
  <c r="L46" i="14"/>
  <c r="L47" i="14"/>
  <c r="L48" i="14"/>
  <c r="L49" i="14"/>
  <c r="L50" i="14"/>
  <c r="L51" i="14"/>
  <c r="L52" i="14"/>
  <c r="L53" i="14"/>
  <c r="L54" i="14"/>
  <c r="D2" i="2"/>
  <c r="D4" i="2" s="1" a="1"/>
  <c r="D4" i="2" s="1"/>
  <c r="C2" i="2"/>
  <c r="C48" i="2"/>
  <c r="G65" i="2"/>
  <c r="S54" i="2"/>
  <c r="O56" i="2"/>
  <c r="W64" i="2"/>
  <c r="AA54" i="2"/>
  <c r="AE57" i="2"/>
  <c r="M1" i="14"/>
  <c r="C10" i="14"/>
  <c r="N1" i="14"/>
  <c r="A10" i="14"/>
  <c r="N2" i="14"/>
  <c r="N3" i="14"/>
  <c r="M2" i="14"/>
  <c r="M3" i="14"/>
  <c r="E4" i="14"/>
  <c r="G12" i="14"/>
  <c r="K29" i="14"/>
  <c r="E12" i="14"/>
  <c r="D4" i="14"/>
  <c r="F12" i="14"/>
  <c r="K31" i="14"/>
  <c r="A1" i="14"/>
  <c r="B12" i="14"/>
  <c r="F4" i="14"/>
  <c r="C4" i="14"/>
  <c r="C12" i="14"/>
  <c r="K30" i="14"/>
  <c r="B4" i="14"/>
  <c r="K1" i="14"/>
  <c r="D12" i="14"/>
  <c r="G4" i="14"/>
  <c r="E2" i="2" l="1"/>
  <c r="E4" i="2" s="1" a="1"/>
  <c r="E4" i="2" s="1"/>
  <c r="F1" i="2"/>
  <c r="AG45" i="2"/>
  <c r="AG57" i="2"/>
  <c r="AG69" i="2"/>
  <c r="Y46" i="2"/>
  <c r="Y64" i="2"/>
  <c r="Y65" i="2"/>
  <c r="Q46" i="2"/>
  <c r="Q55" i="2"/>
  <c r="Q62" i="2"/>
  <c r="I48" i="2"/>
  <c r="I64" i="2"/>
  <c r="I69" i="2"/>
  <c r="R49" i="2"/>
  <c r="J48" i="2"/>
  <c r="Z50" i="2"/>
  <c r="Z58" i="2"/>
  <c r="Z66" i="2"/>
  <c r="R54" i="2"/>
  <c r="R62" i="2"/>
  <c r="J50" i="2"/>
  <c r="J58" i="2"/>
  <c r="J66" i="2"/>
  <c r="Y58" i="2"/>
  <c r="AG68" i="2"/>
  <c r="AG51" i="2"/>
  <c r="AG61" i="2"/>
  <c r="Y67" i="2"/>
  <c r="Y52" i="2"/>
  <c r="Y57" i="2"/>
  <c r="Q68" i="2"/>
  <c r="Q52" i="2"/>
  <c r="Q69" i="2"/>
  <c r="I46" i="2"/>
  <c r="I58" i="2"/>
  <c r="I61" i="2"/>
  <c r="Z56" i="2"/>
  <c r="Z64" i="2"/>
  <c r="R52" i="2"/>
  <c r="R60" i="2"/>
  <c r="R68" i="2"/>
  <c r="J56" i="2"/>
  <c r="J64" i="2"/>
  <c r="J49" i="2"/>
  <c r="Y45" i="2"/>
  <c r="Y60" i="2"/>
  <c r="Q45" i="2"/>
  <c r="Q54" i="2"/>
  <c r="I47" i="2"/>
  <c r="I60" i="2"/>
  <c r="Z48" i="2"/>
  <c r="Z57" i="2"/>
  <c r="R53" i="2"/>
  <c r="R61" i="2"/>
  <c r="J57" i="2"/>
  <c r="H12" i="14"/>
  <c r="H4" i="14"/>
  <c r="K2" i="14"/>
  <c r="K3" i="14" s="1"/>
  <c r="K4" i="14" s="1"/>
  <c r="K5" i="14" s="1"/>
  <c r="K6" i="14" s="1"/>
  <c r="K7" i="14" s="1"/>
  <c r="K8" i="14" s="1"/>
  <c r="K9" i="14" s="1"/>
  <c r="K10" i="14" s="1"/>
  <c r="K11" i="14" s="1"/>
  <c r="K12" i="14" s="1"/>
  <c r="K13" i="14" s="1"/>
  <c r="K14" i="14" s="1"/>
  <c r="K15" i="14" s="1"/>
  <c r="K16" i="14" s="1"/>
  <c r="K17" i="14" s="1"/>
  <c r="K18" i="14" s="1"/>
  <c r="K19" i="14" s="1"/>
  <c r="K20" i="14" s="1"/>
  <c r="K21" i="14" s="1"/>
  <c r="K22" i="14" s="1"/>
  <c r="K23" i="14" s="1"/>
  <c r="K24" i="14" s="1"/>
  <c r="K25" i="14" s="1"/>
  <c r="K26" i="14" s="1"/>
  <c r="K27" i="14" s="1"/>
  <c r="K28" i="14" s="1"/>
  <c r="G1" i="2" l="1"/>
  <c r="F2" i="2"/>
  <c r="F4" i="2" s="1" a="1"/>
  <c r="F4" i="2" s="1"/>
  <c r="G2" i="2" l="1"/>
  <c r="G4" i="2" s="1" a="1"/>
  <c r="G4" i="2" s="1"/>
  <c r="H1" i="2"/>
  <c r="I1" i="2" l="1"/>
  <c r="H2" i="2"/>
  <c r="H4" i="2" s="1" a="1"/>
  <c r="H4" i="2" s="1"/>
  <c r="I2" i="2" l="1"/>
  <c r="I4" i="2" s="1" a="1"/>
  <c r="I4" i="2" s="1"/>
  <c r="J1" i="2"/>
  <c r="J2" i="2" l="1"/>
  <c r="J4" i="2" s="1" a="1"/>
  <c r="J4" i="2" s="1"/>
  <c r="K1" i="2"/>
  <c r="K2" i="2" l="1"/>
  <c r="K4" i="2" s="1" a="1"/>
  <c r="K4" i="2" s="1"/>
  <c r="L1" i="2"/>
  <c r="M1" i="2" l="1"/>
  <c r="L2" i="2"/>
  <c r="L4" i="2" s="1" a="1"/>
  <c r="L4" i="2" s="1"/>
  <c r="B14" i="14"/>
  <c r="H14" i="14" l="1"/>
  <c r="M2" i="2"/>
  <c r="M4" i="2" s="1" a="1"/>
  <c r="M4" i="2" s="1"/>
  <c r="N1" i="2"/>
  <c r="N2" i="2" l="1"/>
  <c r="N4" i="2" s="1" a="1"/>
  <c r="N4" i="2" s="1"/>
  <c r="O1" i="2"/>
  <c r="O2" i="2" l="1"/>
  <c r="O4" i="2" s="1" a="1"/>
  <c r="O4" i="2" s="1"/>
  <c r="P1" i="2"/>
  <c r="Q1" i="2" l="1"/>
  <c r="P2" i="2"/>
  <c r="P4" i="2" s="1" a="1"/>
  <c r="P4" i="2" s="1"/>
  <c r="Q2" i="2" l="1"/>
  <c r="Q4" i="2" s="1" a="1"/>
  <c r="Q4" i="2" s="1"/>
  <c r="R1" i="2"/>
  <c r="R2" i="2" l="1"/>
  <c r="R4" i="2" s="1" a="1"/>
  <c r="R4" i="2" s="1"/>
  <c r="S1" i="2"/>
  <c r="S2" i="2" l="1"/>
  <c r="S4" i="2" s="1" a="1"/>
  <c r="S4" i="2" s="1"/>
  <c r="T1" i="2"/>
  <c r="U1" i="2" l="1"/>
  <c r="T2" i="2"/>
  <c r="T4" i="2" s="1" a="1"/>
  <c r="T4" i="2" s="1"/>
  <c r="U2" i="2" l="1"/>
  <c r="U4" i="2" s="1" a="1"/>
  <c r="U4" i="2" s="1"/>
  <c r="V1" i="2"/>
  <c r="W1" i="2" l="1"/>
  <c r="V2" i="2"/>
  <c r="V4" i="2" s="1" a="1"/>
  <c r="V4" i="2" s="1"/>
  <c r="W2" i="2" l="1"/>
  <c r="W4" i="2" s="1" a="1"/>
  <c r="W4" i="2" s="1"/>
  <c r="X1" i="2"/>
  <c r="Y1" i="2" l="1"/>
  <c r="X2" i="2"/>
  <c r="X4" i="2" s="1" a="1"/>
  <c r="X4" i="2" s="1"/>
  <c r="Y2" i="2" l="1"/>
  <c r="Y4" i="2" s="1" a="1"/>
  <c r="Y4" i="2" s="1"/>
  <c r="Z1" i="2"/>
  <c r="AA1" i="2" l="1"/>
  <c r="Z2" i="2"/>
  <c r="Z4" i="2" s="1" a="1"/>
  <c r="Z4" i="2" s="1"/>
  <c r="AA2" i="2" l="1"/>
  <c r="AA4" i="2" s="1" a="1"/>
  <c r="AA4" i="2" s="1"/>
  <c r="AB1" i="2"/>
  <c r="AC1" i="2" l="1"/>
  <c r="AB2" i="2"/>
  <c r="AB4" i="2" s="1" a="1"/>
  <c r="AB4" i="2" s="1"/>
  <c r="AC2" i="2" l="1"/>
  <c r="AC4" i="2" s="1" a="1"/>
  <c r="AC4" i="2" s="1"/>
  <c r="AD1" i="2"/>
  <c r="AE1" i="2" l="1"/>
  <c r="AD2" i="2"/>
  <c r="AD4" i="2" s="1" a="1"/>
  <c r="AD4" i="2" s="1"/>
  <c r="AE2" i="2" l="1"/>
  <c r="AE4" i="2" s="1" a="1"/>
  <c r="AE4" i="2" s="1"/>
  <c r="AF1" i="2"/>
  <c r="AG1" i="2" l="1"/>
  <c r="AG2" i="2" s="1"/>
  <c r="AG4" i="2" s="1" a="1"/>
  <c r="AG4" i="2" s="1"/>
  <c r="AF2" i="2"/>
  <c r="AF4" i="2" s="1" a="1"/>
  <c r="AF4" i="2" s="1"/>
  <c r="A4" i="2" l="1"/>
</calcChain>
</file>

<file path=xl/comments1.xml><?xml version="1.0" encoding="utf-8"?>
<comments xmlns="http://schemas.openxmlformats.org/spreadsheetml/2006/main">
  <authors>
    <author>Courrier</author>
  </authors>
  <commentList>
    <comment ref="R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encadrement ( FB) </t>
        </r>
      </text>
    </comment>
    <comment ref="U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constat amiable 3h</t>
        </r>
      </text>
    </comment>
    <comment ref="P9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</t>
        </r>
      </text>
    </comment>
    <comment ref="AE9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</t>
        </r>
      </text>
    </comment>
    <comment ref="D10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 ma box </t>
        </r>
      </text>
    </comment>
    <comment ref="Y11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1 TP SUR RTT</t>
        </r>
      </text>
    </comment>
    <comment ref="U14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constat amiable 3h</t>
        </r>
      </text>
    </comment>
    <comment ref="N15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</t>
        </r>
      </text>
    </comment>
    <comment ref="AB15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</t>
        </r>
      </text>
    </comment>
    <comment ref="AA16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</t>
        </r>
      </text>
    </comment>
    <comment ref="K1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1 TP SUR RTT</t>
        </r>
      </text>
    </comment>
    <comment ref="AB1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à dispo caen NORD guichet </t>
        </r>
      </text>
    </comment>
    <comment ref="AE1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réunion guichetier mail LP du 23/12/15</t>
        </r>
      </text>
    </comment>
    <comment ref="Y21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échnage avec LECOUVEZ A </t>
        </r>
      </text>
    </comment>
    <comment ref="AE22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réunion guichetier mail LP du 23/12/15</t>
        </r>
      </text>
    </comment>
  </commentList>
</comments>
</file>

<file path=xl/sharedStrings.xml><?xml version="1.0" encoding="utf-8"?>
<sst xmlns="http://schemas.openxmlformats.org/spreadsheetml/2006/main" count="340" uniqueCount="46">
  <si>
    <t>f</t>
  </si>
  <si>
    <t>RC</t>
  </si>
  <si>
    <t>TP</t>
  </si>
  <si>
    <t>S</t>
  </si>
  <si>
    <t>Lrtt</t>
  </si>
  <si>
    <t>enc</t>
  </si>
  <si>
    <t>ca</t>
  </si>
  <si>
    <t>jps</t>
  </si>
  <si>
    <t>d151</t>
  </si>
  <si>
    <t>d162</t>
  </si>
  <si>
    <t>d158</t>
  </si>
  <si>
    <t>d157</t>
  </si>
  <si>
    <t>s</t>
  </si>
  <si>
    <t>l155</t>
  </si>
  <si>
    <t>l152</t>
  </si>
  <si>
    <t>l162</t>
  </si>
  <si>
    <t>l153</t>
  </si>
  <si>
    <t>mad</t>
  </si>
  <si>
    <t>Mois</t>
  </si>
  <si>
    <t>Janvier</t>
  </si>
  <si>
    <t>Février</t>
  </si>
  <si>
    <t>Nbr de jours d'absences</t>
  </si>
  <si>
    <t>Mars</t>
  </si>
  <si>
    <t>Avril</t>
  </si>
  <si>
    <t>á</t>
  </si>
  <si>
    <t>Mai</t>
  </si>
  <si>
    <t>mois</t>
  </si>
  <si>
    <t>Juin</t>
  </si>
  <si>
    <t>jour début</t>
  </si>
  <si>
    <t>Semaine</t>
  </si>
  <si>
    <t>Juillet</t>
  </si>
  <si>
    <t>nb jours</t>
  </si>
  <si>
    <t>Août</t>
  </si>
  <si>
    <t>Septembre</t>
  </si>
  <si>
    <t>Octobre</t>
  </si>
  <si>
    <t>Novembre</t>
  </si>
  <si>
    <t>Décembre</t>
  </si>
  <si>
    <t>TOTAL</t>
  </si>
  <si>
    <t>a</t>
  </si>
  <si>
    <t>m</t>
  </si>
  <si>
    <t>lm</t>
  </si>
  <si>
    <t>Cases police rouge</t>
  </si>
  <si>
    <t>Ne pas tenir compte de l'erreur pour les autres mois</t>
  </si>
  <si>
    <t>Fichier trop volumineux sinon</t>
  </si>
  <si>
    <t>Légende</t>
  </si>
  <si>
    <t>=nbCoul(date1, chaine)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</si>
</sst>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-* #,##0.00\ _F_-;\-* #,##0.00\ _F_-;_-* &quot;-&quot;??\ _F_-;_-@_-"/>
    <numFmt numFmtId="165" formatCode="[$-40C]mmmm\-yy;@"/>
    <numFmt numFmtId="166" formatCode="[$-F800]dddd\,\ mmmm\ dd\,\ yyyy"/>
    <numFmt numFmtId="167" formatCode="&quot;S &quot;00"/>
    <numFmt numFmtId="168" formatCode="&quot;du &quot;dd/mm"/>
    <numFmt numFmtId="169" formatCode="&quot;au &quot;dd/mm"/>
  </numFmts>
  <fonts count="2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b/>
      <sz val="9"/>
      <color indexed="10"/>
      <name val="Arial"/>
      <family val="2"/>
    </font>
    <font>
      <sz val="7"/>
      <name val="Arial"/>
      <family val="2"/>
    </font>
    <font>
      <sz val="12"/>
      <name val="Arial"/>
      <family val="2"/>
    </font>
    <font>
      <sz val="9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name val="Verdana"/>
      <family val="2"/>
    </font>
    <font>
      <b/>
      <sz val="11"/>
      <color theme="1"/>
      <name val="Calibri"/>
      <family val="2"/>
      <scheme val="minor"/>
    </font>
    <font>
      <b/>
      <sz val="9"/>
      <color theme="0"/>
      <name val="Arial"/>
      <family val="2"/>
    </font>
    <font>
      <sz val="11"/>
      <color theme="1"/>
      <name val="Arial"/>
      <family val="2"/>
    </font>
    <font>
      <sz val="8"/>
      <color rgb="FFFF0000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Wingdings"/>
      <charset val="2"/>
    </font>
    <font>
      <sz val="8"/>
      <color rgb="FFFF0000"/>
      <name val="Calibri"/>
      <family val="2"/>
      <scheme val="minor"/>
    </font>
    <font>
      <i/>
      <sz val="8"/>
      <color theme="1" tint="0.34998626667073579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  <fill>
      <patternFill patternType="lightHorizontal">
        <fgColor indexed="9"/>
        <bgColor theme="0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lightHorizontal">
        <fgColor indexed="9"/>
        <bgColor rgb="FFFFFF00"/>
      </patternFill>
    </fill>
    <fill>
      <patternFill patternType="solid">
        <fgColor rgb="FFFF5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C9D624"/>
        <bgColor indexed="64"/>
      </patternFill>
    </fill>
  </fills>
  <borders count="21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</cellStyleXfs>
  <cellXfs count="103">
    <xf numFmtId="0" fontId="0" fillId="0" borderId="0" xfId="0"/>
    <xf numFmtId="0" fontId="4" fillId="0" borderId="1" xfId="0" applyFont="1" applyBorder="1" applyAlignment="1" applyProtection="1">
      <alignment horizontal="center" vertical="center"/>
    </xf>
    <xf numFmtId="165" fontId="4" fillId="0" borderId="2" xfId="0" applyNumberFormat="1" applyFont="1" applyBorder="1" applyAlignment="1" applyProtection="1">
      <alignment horizontal="center" vertical="center"/>
    </xf>
    <xf numFmtId="0" fontId="16" fillId="6" borderId="3" xfId="0" applyFont="1" applyFill="1" applyBorder="1" applyAlignment="1" applyProtection="1">
      <alignment horizontal="center" vertical="center"/>
      <protection locked="0"/>
    </xf>
    <xf numFmtId="0" fontId="6" fillId="0" borderId="3" xfId="0" applyFont="1" applyFill="1" applyBorder="1" applyAlignment="1" applyProtection="1">
      <alignment horizontal="center" vertical="center"/>
      <protection locked="0"/>
    </xf>
    <xf numFmtId="0" fontId="1" fillId="0" borderId="0" xfId="0" applyFont="1" applyProtection="1"/>
    <xf numFmtId="0" fontId="17" fillId="0" borderId="0" xfId="0" applyFont="1" applyProtection="1"/>
    <xf numFmtId="0" fontId="1" fillId="0" borderId="0" xfId="0" applyFont="1" applyFill="1" applyProtection="1"/>
    <xf numFmtId="0" fontId="8" fillId="0" borderId="4" xfId="0" applyFont="1" applyFill="1" applyBorder="1" applyAlignment="1" applyProtection="1">
      <alignment horizontal="center" vertical="center"/>
    </xf>
    <xf numFmtId="0" fontId="4" fillId="0" borderId="0" xfId="0" applyFont="1" applyProtection="1"/>
    <xf numFmtId="0" fontId="4" fillId="0" borderId="0" xfId="0" applyFont="1" applyFill="1" applyProtection="1"/>
    <xf numFmtId="0" fontId="1" fillId="0" borderId="0" xfId="0" applyFont="1" applyAlignment="1" applyProtection="1">
      <alignment wrapText="1"/>
    </xf>
    <xf numFmtId="0" fontId="17" fillId="0" borderId="0" xfId="0" applyFont="1" applyAlignment="1" applyProtection="1">
      <alignment wrapText="1"/>
    </xf>
    <xf numFmtId="0" fontId="1" fillId="0" borderId="0" xfId="0" applyFont="1" applyFill="1" applyAlignment="1" applyProtection="1">
      <alignment wrapText="1"/>
    </xf>
    <xf numFmtId="0" fontId="3" fillId="0" borderId="5" xfId="0" applyFont="1" applyFill="1" applyBorder="1" applyAlignment="1" applyProtection="1">
      <protection locked="0"/>
    </xf>
    <xf numFmtId="0" fontId="3" fillId="0" borderId="5" xfId="0" applyFont="1" applyFill="1" applyBorder="1" applyProtection="1">
      <protection locked="0"/>
    </xf>
    <xf numFmtId="0" fontId="18" fillId="0" borderId="5" xfId="0" applyFont="1" applyFill="1" applyBorder="1" applyAlignment="1" applyProtection="1">
      <alignment horizontal="center" vertical="center"/>
      <protection locked="0"/>
    </xf>
    <xf numFmtId="0" fontId="10" fillId="0" borderId="0" xfId="0" applyFont="1" applyProtection="1"/>
    <xf numFmtId="0" fontId="3" fillId="0" borderId="0" xfId="0" applyFont="1" applyFill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</xf>
    <xf numFmtId="0" fontId="1" fillId="0" borderId="0" xfId="0" applyFont="1" applyFill="1" applyBorder="1" applyProtection="1"/>
    <xf numFmtId="0" fontId="1" fillId="0" borderId="0" xfId="0" applyFont="1" applyAlignment="1" applyProtection="1">
      <alignment horizontal="left" vertical="center"/>
    </xf>
    <xf numFmtId="0" fontId="1" fillId="0" borderId="0" xfId="0" applyFont="1" applyFill="1" applyBorder="1" applyAlignment="1" applyProtection="1">
      <alignment horizontal="left" vertical="center"/>
    </xf>
    <xf numFmtId="0" fontId="3" fillId="0" borderId="6" xfId="2" applyFont="1" applyFill="1" applyBorder="1" applyAlignment="1" applyProtection="1">
      <alignment horizontal="center" vertical="center" shrinkToFit="1"/>
      <protection locked="0"/>
    </xf>
    <xf numFmtId="0" fontId="17" fillId="0" borderId="0" xfId="0" applyFont="1" applyFill="1" applyBorder="1" applyProtection="1"/>
    <xf numFmtId="0" fontId="3" fillId="0" borderId="0" xfId="0" applyFont="1" applyAlignment="1" applyProtection="1">
      <alignment horizontal="center"/>
    </xf>
    <xf numFmtId="0" fontId="3" fillId="0" borderId="0" xfId="2" applyFont="1" applyFill="1" applyBorder="1" applyProtection="1"/>
    <xf numFmtId="0" fontId="3" fillId="0" borderId="0" xfId="0" applyFont="1" applyProtection="1"/>
    <xf numFmtId="0" fontId="3" fillId="0" borderId="5" xfId="3" applyFont="1" applyBorder="1" applyProtection="1">
      <protection locked="0"/>
    </xf>
    <xf numFmtId="0" fontId="11" fillId="3" borderId="5" xfId="3" applyFont="1" applyFill="1" applyBorder="1" applyAlignment="1" applyProtection="1">
      <protection locked="0"/>
    </xf>
    <xf numFmtId="0" fontId="3" fillId="7" borderId="5" xfId="3" applyFont="1" applyFill="1" applyBorder="1" applyProtection="1">
      <protection locked="0"/>
    </xf>
    <xf numFmtId="0" fontId="6" fillId="4" borderId="5" xfId="3" applyFont="1" applyFill="1" applyBorder="1" applyAlignment="1" applyProtection="1">
      <protection locked="0"/>
    </xf>
    <xf numFmtId="0" fontId="3" fillId="0" borderId="5" xfId="3" applyFont="1" applyBorder="1" applyAlignment="1" applyProtection="1">
      <alignment horizontal="center"/>
      <protection locked="0"/>
    </xf>
    <xf numFmtId="0" fontId="11" fillId="0" borderId="5" xfId="3" applyFont="1" applyFill="1" applyBorder="1" applyAlignment="1" applyProtection="1">
      <alignment horizontal="left"/>
      <protection locked="0"/>
    </xf>
    <xf numFmtId="0" fontId="11" fillId="8" borderId="5" xfId="3" applyFont="1" applyFill="1" applyBorder="1" applyAlignment="1" applyProtection="1">
      <alignment horizontal="left"/>
      <protection locked="0"/>
    </xf>
    <xf numFmtId="0" fontId="11" fillId="0" borderId="5" xfId="3" applyFont="1" applyFill="1" applyBorder="1" applyAlignment="1">
      <alignment horizontal="left" vertical="center"/>
    </xf>
    <xf numFmtId="0" fontId="11" fillId="3" borderId="5" xfId="3" applyFont="1" applyFill="1" applyBorder="1" applyAlignment="1" applyProtection="1">
      <alignment horizontal="center"/>
      <protection locked="0"/>
    </xf>
    <xf numFmtId="0" fontId="3" fillId="7" borderId="5" xfId="3" applyFont="1" applyFill="1" applyBorder="1" applyAlignment="1" applyProtection="1">
      <alignment horizontal="center"/>
      <protection locked="0"/>
    </xf>
    <xf numFmtId="0" fontId="5" fillId="7" borderId="5" xfId="3" applyFont="1" applyFill="1" applyBorder="1" applyAlignment="1" applyProtection="1">
      <alignment horizontal="left"/>
      <protection locked="0"/>
    </xf>
    <xf numFmtId="0" fontId="3" fillId="9" borderId="5" xfId="0" applyFont="1" applyFill="1" applyBorder="1" applyAlignment="1" applyProtection="1">
      <alignment horizontal="left"/>
      <protection locked="0"/>
    </xf>
    <xf numFmtId="0" fontId="3" fillId="0" borderId="7" xfId="3" applyFont="1" applyBorder="1" applyAlignment="1" applyProtection="1">
      <alignment horizontal="center"/>
      <protection locked="0"/>
    </xf>
    <xf numFmtId="0" fontId="3" fillId="0" borderId="5" xfId="3" applyFont="1" applyBorder="1" applyAlignment="1" applyProtection="1">
      <alignment horizontal="left"/>
      <protection locked="0"/>
    </xf>
    <xf numFmtId="0" fontId="3" fillId="0" borderId="5" xfId="3" applyFont="1" applyBorder="1" applyAlignment="1" applyProtection="1">
      <alignment horizontal="left" vertical="center"/>
      <protection locked="0"/>
    </xf>
    <xf numFmtId="0" fontId="6" fillId="4" borderId="5" xfId="3" applyFont="1" applyFill="1" applyBorder="1" applyAlignment="1" applyProtection="1">
      <alignment horizontal="left"/>
      <protection locked="0"/>
    </xf>
    <xf numFmtId="0" fontId="3" fillId="0" borderId="0" xfId="0" applyFont="1" applyFill="1" applyBorder="1" applyAlignment="1" applyProtection="1">
      <alignment horizontal="center" vertical="center"/>
    </xf>
    <xf numFmtId="0" fontId="1" fillId="0" borderId="0" xfId="0" applyFont="1" applyBorder="1" applyProtection="1"/>
    <xf numFmtId="0" fontId="3" fillId="10" borderId="8" xfId="3" applyFont="1" applyFill="1" applyBorder="1" applyProtection="1">
      <protection locked="0"/>
    </xf>
    <xf numFmtId="0" fontId="3" fillId="11" borderId="5" xfId="3" applyFont="1" applyFill="1" applyBorder="1" applyProtection="1">
      <protection locked="0"/>
    </xf>
    <xf numFmtId="0" fontId="3" fillId="0" borderId="8" xfId="3" applyFont="1" applyFill="1" applyBorder="1" applyProtection="1">
      <protection locked="0"/>
    </xf>
    <xf numFmtId="0" fontId="3" fillId="0" borderId="5" xfId="3" applyFont="1" applyFill="1" applyBorder="1" applyProtection="1">
      <protection locked="0"/>
    </xf>
    <xf numFmtId="0" fontId="3" fillId="6" borderId="5" xfId="3" applyFont="1" applyFill="1" applyBorder="1" applyProtection="1">
      <protection locked="0"/>
    </xf>
    <xf numFmtId="0" fontId="3" fillId="12" borderId="8" xfId="3" applyFont="1" applyFill="1" applyBorder="1" applyProtection="1">
      <protection locked="0"/>
    </xf>
    <xf numFmtId="0" fontId="3" fillId="13" borderId="5" xfId="3" applyFont="1" applyFill="1" applyBorder="1" applyProtection="1">
      <protection locked="0"/>
    </xf>
    <xf numFmtId="0" fontId="3" fillId="3" borderId="5" xfId="3" applyFont="1" applyFill="1" applyBorder="1" applyProtection="1">
      <protection locked="0"/>
    </xf>
    <xf numFmtId="0" fontId="3" fillId="10" borderId="8" xfId="3" applyFont="1" applyFill="1" applyBorder="1" applyAlignment="1" applyProtection="1">
      <alignment horizontal="center" vertical="center"/>
      <protection locked="0"/>
    </xf>
    <xf numFmtId="0" fontId="2" fillId="14" borderId="9" xfId="0" applyFont="1" applyFill="1" applyBorder="1" applyAlignment="1" applyProtection="1">
      <alignment horizontal="left" vertical="center"/>
      <protection locked="0"/>
    </xf>
    <xf numFmtId="0" fontId="2" fillId="14" borderId="10" xfId="0" applyFont="1" applyFill="1" applyBorder="1" applyProtection="1">
      <protection locked="0"/>
    </xf>
    <xf numFmtId="0" fontId="2" fillId="14" borderId="11" xfId="0" applyFont="1" applyFill="1" applyBorder="1" applyProtection="1">
      <protection locked="0"/>
    </xf>
    <xf numFmtId="0" fontId="2" fillId="14" borderId="12" xfId="0" applyFont="1" applyFill="1" applyBorder="1" applyProtection="1">
      <protection locked="0"/>
    </xf>
    <xf numFmtId="0" fontId="3" fillId="0" borderId="8" xfId="3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 applyProtection="1">
      <alignment horizontal="center" vertical="center" wrapText="1"/>
    </xf>
    <xf numFmtId="0" fontId="3" fillId="10" borderId="14" xfId="3" applyFont="1" applyFill="1" applyBorder="1" applyAlignment="1" applyProtection="1">
      <alignment horizontal="center" vertical="center"/>
      <protection locked="0"/>
    </xf>
    <xf numFmtId="0" fontId="9" fillId="0" borderId="14" xfId="0" applyFont="1" applyBorder="1" applyAlignment="1" applyProtection="1">
      <alignment horizontal="center" vertical="center" wrapText="1"/>
    </xf>
    <xf numFmtId="0" fontId="1" fillId="3" borderId="5" xfId="0" applyFont="1" applyFill="1" applyBorder="1" applyAlignment="1" applyProtection="1">
      <alignment horizontal="center" vertical="center" shrinkToFit="1"/>
    </xf>
    <xf numFmtId="0" fontId="1" fillId="0" borderId="5" xfId="0" applyFont="1" applyFill="1" applyBorder="1" applyAlignment="1" applyProtection="1">
      <alignment horizontal="center" vertical="center" shrinkToFit="1"/>
    </xf>
    <xf numFmtId="0" fontId="5" fillId="0" borderId="5" xfId="0" applyFont="1" applyFill="1" applyBorder="1" applyProtection="1"/>
    <xf numFmtId="0" fontId="3" fillId="10" borderId="5" xfId="3" applyFont="1" applyFill="1" applyBorder="1" applyAlignment="1" applyProtection="1">
      <alignment horizontal="center" vertical="center"/>
      <protection locked="0"/>
    </xf>
    <xf numFmtId="0" fontId="5" fillId="5" borderId="15" xfId="0" applyFont="1" applyFill="1" applyBorder="1" applyProtection="1"/>
    <xf numFmtId="0" fontId="3" fillId="0" borderId="8" xfId="0" applyFont="1" applyFill="1" applyBorder="1" applyAlignment="1" applyProtection="1">
      <alignment horizontal="center" vertical="center"/>
    </xf>
    <xf numFmtId="0" fontId="3" fillId="8" borderId="5" xfId="0" applyFont="1" applyFill="1" applyBorder="1" applyAlignment="1" applyProtection="1">
      <alignment horizontal="center" vertical="center"/>
    </xf>
    <xf numFmtId="0" fontId="19" fillId="0" borderId="16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20" fillId="0" borderId="5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1" fillId="0" borderId="0" xfId="0" applyFont="1" applyAlignment="1">
      <alignment horizontal="center"/>
    </xf>
    <xf numFmtId="0" fontId="22" fillId="0" borderId="0" xfId="0" applyFont="1" applyAlignment="1">
      <alignment horizontal="center"/>
    </xf>
    <xf numFmtId="0" fontId="23" fillId="0" borderId="0" xfId="0" applyFont="1" applyAlignment="1">
      <alignment horizontal="center"/>
    </xf>
    <xf numFmtId="167" fontId="0" fillId="15" borderId="17" xfId="0" applyNumberFormat="1" applyFill="1" applyBorder="1" applyAlignment="1">
      <alignment horizontal="center" vertical="center"/>
    </xf>
    <xf numFmtId="0" fontId="0" fillId="15" borderId="5" xfId="0" applyFill="1" applyBorder="1" applyAlignment="1">
      <alignment horizontal="center" vertical="center"/>
    </xf>
    <xf numFmtId="0" fontId="20" fillId="16" borderId="17" xfId="0" applyFont="1" applyFill="1" applyBorder="1" applyAlignment="1">
      <alignment horizontal="center"/>
    </xf>
    <xf numFmtId="0" fontId="24" fillId="0" borderId="17" xfId="0" applyFont="1" applyBorder="1" applyAlignment="1">
      <alignment horizontal="center" vertical="center"/>
    </xf>
    <xf numFmtId="0" fontId="24" fillId="0" borderId="16" xfId="0" applyFont="1" applyBorder="1" applyAlignment="1">
      <alignment horizontal="center" vertical="center"/>
    </xf>
    <xf numFmtId="0" fontId="15" fillId="0" borderId="5" xfId="0" applyFont="1" applyBorder="1" applyAlignment="1">
      <alignment horizontal="center" vertical="center"/>
    </xf>
    <xf numFmtId="0" fontId="19" fillId="17" borderId="16" xfId="0" applyFont="1" applyFill="1" applyBorder="1" applyAlignment="1">
      <alignment horizontal="center" vertical="center"/>
    </xf>
    <xf numFmtId="166" fontId="19" fillId="17" borderId="17" xfId="0" applyNumberFormat="1" applyFont="1" applyFill="1" applyBorder="1" applyAlignment="1">
      <alignment horizontal="center" vertical="center"/>
    </xf>
    <xf numFmtId="0" fontId="0" fillId="17" borderId="5" xfId="0" applyFill="1" applyBorder="1" applyAlignment="1">
      <alignment horizontal="center" vertical="center"/>
    </xf>
    <xf numFmtId="0" fontId="15" fillId="17" borderId="5" xfId="0" applyFont="1" applyFill="1" applyBorder="1" applyAlignment="1">
      <alignment horizontal="center" vertical="center"/>
    </xf>
    <xf numFmtId="0" fontId="15" fillId="15" borderId="5" xfId="0" applyFont="1" applyFill="1" applyBorder="1" applyAlignment="1">
      <alignment horizontal="center" vertical="center"/>
    </xf>
    <xf numFmtId="0" fontId="14" fillId="0" borderId="0" xfId="0" applyFont="1"/>
    <xf numFmtId="0" fontId="25" fillId="15" borderId="5" xfId="0" applyFont="1" applyFill="1" applyBorder="1" applyAlignment="1">
      <alignment horizontal="center" vertical="center"/>
    </xf>
    <xf numFmtId="0" fontId="18" fillId="6" borderId="5" xfId="3" applyFont="1" applyFill="1" applyBorder="1" applyProtection="1">
      <protection locked="0"/>
    </xf>
    <xf numFmtId="0" fontId="18" fillId="13" borderId="5" xfId="3" applyFont="1" applyFill="1" applyBorder="1" applyProtection="1">
      <protection locked="0"/>
    </xf>
    <xf numFmtId="0" fontId="0" fillId="13" borderId="5" xfId="0" applyFill="1" applyBorder="1"/>
    <xf numFmtId="168" fontId="25" fillId="13" borderId="16" xfId="0" applyNumberFormat="1" applyFont="1" applyFill="1" applyBorder="1" applyAlignment="1">
      <alignment horizontal="left" vertical="center" indent="2"/>
    </xf>
    <xf numFmtId="169" fontId="25" fillId="13" borderId="20" xfId="0" applyNumberFormat="1" applyFont="1" applyFill="1" applyBorder="1" applyAlignment="1">
      <alignment horizontal="left" vertical="center" indent="1"/>
    </xf>
    <xf numFmtId="0" fontId="23" fillId="0" borderId="0" xfId="0" applyFont="1" applyAlignment="1">
      <alignment horizontal="center"/>
    </xf>
    <xf numFmtId="0" fontId="7" fillId="3" borderId="18" xfId="0" applyFont="1" applyFill="1" applyBorder="1" applyAlignment="1" applyProtection="1">
      <alignment horizontal="center" vertical="center"/>
    </xf>
    <xf numFmtId="0" fontId="7" fillId="3" borderId="19" xfId="0" applyFont="1" applyFill="1" applyBorder="1" applyAlignment="1" applyProtection="1">
      <alignment horizontal="center" vertical="center"/>
    </xf>
    <xf numFmtId="0" fontId="26" fillId="0" borderId="5" xfId="0" applyFont="1" applyBorder="1"/>
    <xf numFmtId="0" fontId="0" fillId="0" borderId="5" xfId="0" applyBorder="1"/>
    <xf numFmtId="0" fontId="0" fillId="0" borderId="0" xfId="0" quotePrefix="1"/>
  </cellXfs>
  <cellStyles count="5">
    <cellStyle name="Milliers 4" xfId="1"/>
    <cellStyle name="Normal" xfId="0" builtinId="0"/>
    <cellStyle name="Normal 2 3" xfId="2"/>
    <cellStyle name="Normal 6" xfId="3"/>
    <cellStyle name="Normal 7" xfId="4"/>
  </cellStyles>
  <dxfs count="296">
    <dxf>
      <fill>
        <patternFill>
          <bgColor rgb="FF00FFFF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ill>
        <patternFill>
          <bgColor rgb="FF66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b val="0"/>
        <i val="0"/>
        <color theme="0"/>
        <name val="Cambria"/>
        <scheme val="none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CC00CC"/>
        </patternFill>
      </fill>
    </dxf>
    <dxf>
      <fill>
        <patternFill>
          <bgColor rgb="FFCC00CC"/>
        </patternFill>
      </fill>
    </dxf>
    <dxf>
      <fill>
        <patternFill>
          <bgColor rgb="FFCC00CC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ont>
        <b/>
        <i val="0"/>
        <color rgb="FFFF0000"/>
      </font>
    </dxf>
    <dxf>
      <fill>
        <patternFill>
          <bgColor indexed="22"/>
        </patternFill>
      </fill>
    </dxf>
    <dxf>
      <fill>
        <patternFill>
          <bgColor indexed="15"/>
        </patternFill>
      </fill>
    </dxf>
    <dxf>
      <fill>
        <patternFill>
          <bgColor indexed="11"/>
        </patternFill>
      </fill>
    </dxf>
    <dxf>
      <fill>
        <patternFill>
          <bgColor rgb="FF00FFFF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ill>
        <patternFill>
          <bgColor rgb="FF66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b val="0"/>
        <i val="0"/>
        <color theme="0"/>
        <name val="Cambria"/>
        <scheme val="none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CC00CC"/>
        </patternFill>
      </fill>
    </dxf>
    <dxf>
      <fill>
        <patternFill>
          <bgColor rgb="FFCC00CC"/>
        </patternFill>
      </fill>
    </dxf>
    <dxf>
      <fill>
        <patternFill>
          <bgColor rgb="FFCC00CC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ont>
        <b/>
        <i val="0"/>
        <color rgb="FFFF0000"/>
      </font>
    </dxf>
    <dxf>
      <fill>
        <patternFill>
          <bgColor indexed="22"/>
        </patternFill>
      </fill>
    </dxf>
    <dxf>
      <fill>
        <patternFill>
          <bgColor indexed="15"/>
        </patternFill>
      </fill>
    </dxf>
    <dxf>
      <fill>
        <patternFill>
          <bgColor indexed="11"/>
        </patternFill>
      </fill>
    </dxf>
    <dxf>
      <fill>
        <patternFill>
          <bgColor rgb="FF00FFFF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ill>
        <patternFill>
          <bgColor rgb="FF66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b val="0"/>
        <i val="0"/>
        <color theme="0"/>
        <name val="Cambria"/>
        <scheme val="none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CC00CC"/>
        </patternFill>
      </fill>
    </dxf>
    <dxf>
      <fill>
        <patternFill>
          <bgColor rgb="FFCC00CC"/>
        </patternFill>
      </fill>
    </dxf>
    <dxf>
      <fill>
        <patternFill>
          <bgColor rgb="FFCC00CC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ont>
        <b/>
        <i val="0"/>
        <color rgb="FFFF0000"/>
      </font>
    </dxf>
    <dxf>
      <fill>
        <patternFill>
          <bgColor indexed="22"/>
        </patternFill>
      </fill>
    </dxf>
    <dxf>
      <fill>
        <patternFill>
          <bgColor indexed="15"/>
        </patternFill>
      </fill>
    </dxf>
    <dxf>
      <fill>
        <patternFill>
          <bgColor indexed="11"/>
        </patternFill>
      </fill>
    </dxf>
    <dxf>
      <fill>
        <patternFill>
          <bgColor rgb="FF00FFFF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ill>
        <patternFill>
          <bgColor rgb="FF66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b val="0"/>
        <i val="0"/>
        <color theme="0"/>
        <name val="Cambria"/>
        <scheme val="none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CC00CC"/>
        </patternFill>
      </fill>
    </dxf>
    <dxf>
      <fill>
        <patternFill>
          <bgColor rgb="FFCC00CC"/>
        </patternFill>
      </fill>
    </dxf>
    <dxf>
      <fill>
        <patternFill>
          <bgColor rgb="FFCC00CC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ont>
        <b/>
        <i val="0"/>
        <color rgb="FFFF0000"/>
      </font>
    </dxf>
    <dxf>
      <fill>
        <patternFill>
          <bgColor indexed="22"/>
        </patternFill>
      </fill>
    </dxf>
    <dxf>
      <fill>
        <patternFill>
          <bgColor indexed="15"/>
        </patternFill>
      </fill>
    </dxf>
    <dxf>
      <fill>
        <patternFill>
          <bgColor indexed="11"/>
        </patternFill>
      </fill>
    </dxf>
    <dxf>
      <fill>
        <patternFill>
          <bgColor rgb="FF00FFFF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ill>
        <patternFill>
          <bgColor rgb="FF66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b val="0"/>
        <i val="0"/>
        <color theme="0"/>
        <name val="Cambria"/>
        <scheme val="none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CC00CC"/>
        </patternFill>
      </fill>
    </dxf>
    <dxf>
      <fill>
        <patternFill>
          <bgColor rgb="FFCC00CC"/>
        </patternFill>
      </fill>
    </dxf>
    <dxf>
      <fill>
        <patternFill>
          <bgColor rgb="FFCC00CC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ont>
        <b/>
        <i val="0"/>
        <color rgb="FFFF0000"/>
      </font>
    </dxf>
    <dxf>
      <fill>
        <patternFill>
          <bgColor indexed="22"/>
        </patternFill>
      </fill>
    </dxf>
    <dxf>
      <fill>
        <patternFill>
          <bgColor indexed="15"/>
        </patternFill>
      </fill>
    </dxf>
    <dxf>
      <fill>
        <patternFill>
          <bgColor indexed="11"/>
        </patternFill>
      </fill>
    </dxf>
    <dxf>
      <fill>
        <patternFill>
          <bgColor rgb="FF00FFFF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ill>
        <patternFill>
          <bgColor rgb="FF66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b val="0"/>
        <i val="0"/>
        <color theme="0"/>
        <name val="Cambria"/>
        <scheme val="none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CC00CC"/>
        </patternFill>
      </fill>
    </dxf>
    <dxf>
      <fill>
        <patternFill>
          <bgColor rgb="FFCC00CC"/>
        </patternFill>
      </fill>
    </dxf>
    <dxf>
      <fill>
        <patternFill>
          <bgColor rgb="FFCC00CC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ont>
        <b/>
        <i val="0"/>
        <color rgb="FFFF0000"/>
      </font>
    </dxf>
    <dxf>
      <fill>
        <patternFill>
          <bgColor indexed="22"/>
        </patternFill>
      </fill>
    </dxf>
    <dxf>
      <fill>
        <patternFill>
          <bgColor indexed="15"/>
        </patternFill>
      </fill>
    </dxf>
    <dxf>
      <fill>
        <patternFill>
          <bgColor indexed="1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ill>
        <patternFill>
          <bgColor rgb="FF66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b val="0"/>
        <i val="0"/>
        <color theme="0"/>
        <name val="Cambria"/>
        <scheme val="none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CC00CC"/>
        </patternFill>
      </fill>
    </dxf>
    <dxf>
      <fill>
        <patternFill>
          <bgColor rgb="FFCC00CC"/>
        </patternFill>
      </fill>
    </dxf>
    <dxf>
      <fill>
        <patternFill>
          <bgColor rgb="FFCC00CC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ont>
        <b/>
        <i val="0"/>
        <color rgb="FFFF0000"/>
      </font>
    </dxf>
    <dxf>
      <fill>
        <patternFill>
          <bgColor indexed="22"/>
        </patternFill>
      </fill>
    </dxf>
    <dxf>
      <fill>
        <patternFill>
          <bgColor indexed="15"/>
        </patternFill>
      </fill>
    </dxf>
    <dxf>
      <fill>
        <patternFill>
          <bgColor indexed="1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ill>
        <patternFill>
          <bgColor rgb="FF66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b val="0"/>
        <i val="0"/>
        <color theme="0"/>
        <name val="Cambria"/>
        <scheme val="none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CC00CC"/>
        </patternFill>
      </fill>
    </dxf>
    <dxf>
      <fill>
        <patternFill>
          <bgColor rgb="FFCC00CC"/>
        </patternFill>
      </fill>
    </dxf>
    <dxf>
      <fill>
        <patternFill>
          <bgColor rgb="FFCC00CC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ont>
        <b/>
        <i val="0"/>
        <color rgb="FFFF0000"/>
      </font>
    </dxf>
    <dxf>
      <fill>
        <patternFill>
          <bgColor indexed="22"/>
        </patternFill>
      </fill>
    </dxf>
    <dxf>
      <fill>
        <patternFill>
          <bgColor indexed="15"/>
        </patternFill>
      </fill>
    </dxf>
    <dxf>
      <fill>
        <patternFill>
          <bgColor indexed="11"/>
        </patternFill>
      </fill>
    </dxf>
    <dxf>
      <fill>
        <patternFill>
          <bgColor rgb="FF00FFFF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ill>
        <patternFill>
          <bgColor rgb="FF66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b val="0"/>
        <i val="0"/>
        <color theme="0"/>
        <name val="Cambria"/>
        <scheme val="none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CC00CC"/>
        </patternFill>
      </fill>
    </dxf>
    <dxf>
      <fill>
        <patternFill>
          <bgColor rgb="FFCC00CC"/>
        </patternFill>
      </fill>
    </dxf>
    <dxf>
      <fill>
        <patternFill>
          <bgColor rgb="FFCC00CC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ont>
        <b/>
        <i val="0"/>
        <color rgb="FFFF0000"/>
      </font>
    </dxf>
    <dxf>
      <fill>
        <patternFill>
          <bgColor indexed="22"/>
        </patternFill>
      </fill>
    </dxf>
    <dxf>
      <fill>
        <patternFill>
          <bgColor indexed="15"/>
        </patternFill>
      </fill>
    </dxf>
    <dxf>
      <fill>
        <patternFill>
          <bgColor indexed="11"/>
        </patternFill>
      </fill>
    </dxf>
    <dxf>
      <font>
        <color theme="0"/>
      </font>
    </dxf>
    <dxf>
      <fill>
        <patternFill>
          <bgColor indexed="10"/>
        </patternFill>
      </fill>
    </dxf>
    <dxf>
      <font>
        <b/>
        <i val="0"/>
      </font>
      <fill>
        <patternFill>
          <bgColor indexed="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3"/>
        </patternFill>
      </fill>
    </dxf>
    <dxf>
      <font>
        <b val="0"/>
        <i val="0"/>
        <condense val="0"/>
        <extend val="0"/>
      </font>
      <fill>
        <patternFill>
          <bgColor indexed="22"/>
        </patternFill>
      </fill>
    </dxf>
    <dxf>
      <fill>
        <patternFill>
          <bgColor indexed="15"/>
        </patternFill>
      </fill>
    </dxf>
    <dxf>
      <font>
        <b/>
        <i val="0"/>
        <condense val="0"/>
        <extend val="0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266700</xdr:colOff>
      <xdr:row>12</xdr:row>
      <xdr:rowOff>171450</xdr:rowOff>
    </xdr:from>
    <xdr:to>
      <xdr:col>14</xdr:col>
      <xdr:colOff>571500</xdr:colOff>
      <xdr:row>14</xdr:row>
      <xdr:rowOff>47625</xdr:rowOff>
    </xdr:to>
    <xdr:sp macro="" textlink="">
      <xdr:nvSpPr>
        <xdr:cNvPr id="2" name="Flèche gauche 1"/>
        <xdr:cNvSpPr/>
      </xdr:nvSpPr>
      <xdr:spPr>
        <a:xfrm>
          <a:off x="7810500" y="2524125"/>
          <a:ext cx="1066800" cy="2571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9525</xdr:colOff>
      <xdr:row>1</xdr:row>
      <xdr:rowOff>133350</xdr:rowOff>
    </xdr:from>
    <xdr:to>
      <xdr:col>15</xdr:col>
      <xdr:colOff>733425</xdr:colOff>
      <xdr:row>13</xdr:row>
      <xdr:rowOff>38100</xdr:rowOff>
    </xdr:to>
    <xdr:cxnSp macro="">
      <xdr:nvCxnSpPr>
        <xdr:cNvPr id="4" name="Connecteur droit avec flèche 3"/>
        <xdr:cNvCxnSpPr/>
      </xdr:nvCxnSpPr>
      <xdr:spPr>
        <a:xfrm flipV="1">
          <a:off x="2905125" y="342900"/>
          <a:ext cx="6896100" cy="2238375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wendoline\AppData\Local\Temp\Temp1_Planning.zip\Version%20finale%20par%20si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</sheetNames>
    <sheetDataSet>
      <sheetData sheetId="0"/>
      <sheetData sheetId="1">
        <row r="1">
          <cell r="A1">
            <v>42370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54"/>
  <sheetViews>
    <sheetView showGridLines="0" tabSelected="1" workbookViewId="0">
      <selection activeCell="B14" sqref="B14"/>
    </sheetView>
  </sheetViews>
  <sheetFormatPr baseColWidth="10" defaultRowHeight="15" x14ac:dyDescent="0.25"/>
  <cols>
    <col min="1" max="1" width="28.7109375" style="72" bestFit="1" customWidth="1"/>
    <col min="2" max="2" width="14.7109375" style="72" customWidth="1"/>
    <col min="3" max="3" width="11.42578125" style="72"/>
    <col min="4" max="4" width="12.5703125" style="72" customWidth="1"/>
    <col min="5" max="5" width="11.42578125" style="72"/>
    <col min="9" max="9" width="11.42578125" customWidth="1"/>
    <col min="10" max="10" width="11.42578125" style="72" hidden="1" customWidth="1"/>
    <col min="11" max="14" width="11.42578125" hidden="1" customWidth="1"/>
    <col min="15" max="15" width="11.42578125" customWidth="1"/>
  </cols>
  <sheetData>
    <row r="1" spans="1:17" ht="16.5" thickBot="1" x14ac:dyDescent="0.3">
      <c r="A1" s="83" t="str">
        <f ca="1">IFERROR("Jour ("&amp;IF($B$1&lt;&gt;"",TEXT(INDIRECT($D$1&amp;"!b1")+$B$1-1,"jjjj")&amp;")",NA()),"Jour")</f>
        <v>Jour (jeudi)</v>
      </c>
      <c r="B1" s="85">
        <v>28</v>
      </c>
      <c r="C1" s="71" t="s">
        <v>18</v>
      </c>
      <c r="D1" s="86" t="s">
        <v>19</v>
      </c>
      <c r="J1" s="72" t="s">
        <v>19</v>
      </c>
      <c r="K1">
        <f ca="1">DAY(INDIRECT($D$1&amp;"!A1"))</f>
        <v>1</v>
      </c>
      <c r="L1">
        <f>IF(MOD(WEEKDAY([1]Janvier!A1+1),7)&lt;3,0,1)</f>
        <v>0</v>
      </c>
      <c r="M1" t="str">
        <f>IFERROR(IF(MONTH(C9)=MONTH(D9),INDEX(NomMois,MONTH(C9)),IF(B9&lt;=1,"Janvier",IF(B9&gt;=52,"Décembre",INDEX(NomMois,MONTH(C9))))),"")</f>
        <v>Janvier</v>
      </c>
      <c r="N1" t="str">
        <f>IFERROR(IF(OR(MONTH(C9)=MONTH(D9),B9&lt;=1,B9&gt;=52),"",INDEX(NomMois,MONTH(D9))),"")</f>
        <v/>
      </c>
      <c r="O1" s="81">
        <v>2016</v>
      </c>
      <c r="Q1" t="s">
        <v>44</v>
      </c>
    </row>
    <row r="2" spans="1:17" x14ac:dyDescent="0.25">
      <c r="J2" s="72" t="s">
        <v>20</v>
      </c>
      <c r="K2">
        <f ca="1">K1+1</f>
        <v>2</v>
      </c>
      <c r="L2">
        <f>L1+1</f>
        <v>1</v>
      </c>
      <c r="M2">
        <f>IF(M1&lt;&gt;"",IF(AND(MONTH(C9)&lt;&gt;MONTH(D9),B9&lt;=1),1,DAY(C9)),"")</f>
        <v>4</v>
      </c>
      <c r="N2" t="str">
        <f>IF(N1&lt;&gt;"",1,"")</f>
        <v/>
      </c>
      <c r="Q2" s="100" t="s">
        <v>6</v>
      </c>
    </row>
    <row r="3" spans="1:17" ht="15.75" x14ac:dyDescent="0.25">
      <c r="A3" s="84" t="s">
        <v>21</v>
      </c>
      <c r="B3" s="73" t="s">
        <v>6</v>
      </c>
      <c r="C3" s="73" t="s">
        <v>7</v>
      </c>
      <c r="D3" s="73" t="s">
        <v>1</v>
      </c>
      <c r="E3" s="73" t="s">
        <v>38</v>
      </c>
      <c r="F3" s="73" t="s">
        <v>39</v>
      </c>
      <c r="G3" s="73" t="s">
        <v>40</v>
      </c>
      <c r="H3" s="73" t="s">
        <v>37</v>
      </c>
      <c r="J3" s="72" t="s">
        <v>22</v>
      </c>
      <c r="K3">
        <f ca="1">K2+1</f>
        <v>3</v>
      </c>
      <c r="L3">
        <f>L2+1</f>
        <v>2</v>
      </c>
      <c r="M3">
        <f>IF(M1&lt;&gt;"",IF(OR(N1&lt;&gt;"",AND(MONTH(C9)&lt;&gt;MONTH(D9),B9&gt;=52)),DAY(EOMONTH(C9,0)),DAY(D9))-M2+1,"")</f>
        <v>7</v>
      </c>
      <c r="N3" t="str">
        <f>IF(N1&lt;&gt;"",DAY(D9)-N2+1,"")</f>
        <v/>
      </c>
      <c r="Q3" s="101"/>
    </row>
    <row r="4" spans="1:17" x14ac:dyDescent="0.25">
      <c r="A4" s="74"/>
      <c r="B4" s="87">
        <f t="shared" ref="B4:G4" ca="1" si="0">IF(AND($B$1&lt;&gt;"",$D$1&lt;&gt;""),SUMPRODUCT(--(OFFSET(INDIRECT($D$1&amp;"!b5:b44"),,$B$1)=B$3)),"")</f>
        <v>0</v>
      </c>
      <c r="C4" s="87">
        <f t="shared" ca="1" si="0"/>
        <v>0</v>
      </c>
      <c r="D4" s="87">
        <f t="shared" ca="1" si="0"/>
        <v>0</v>
      </c>
      <c r="E4" s="87">
        <f t="shared" ca="1" si="0"/>
        <v>0</v>
      </c>
      <c r="F4" s="87">
        <f t="shared" ca="1" si="0"/>
        <v>0</v>
      </c>
      <c r="G4" s="87">
        <f t="shared" ca="1" si="0"/>
        <v>0</v>
      </c>
      <c r="H4" s="88">
        <f ca="1">SUM(B4:G4)</f>
        <v>0</v>
      </c>
      <c r="J4" s="72" t="s">
        <v>23</v>
      </c>
      <c r="K4">
        <f t="shared" ref="K4:L18" ca="1" si="1">K3+1</f>
        <v>4</v>
      </c>
      <c r="L4">
        <f t="shared" si="1"/>
        <v>3</v>
      </c>
      <c r="M4" s="76" t="s">
        <v>24</v>
      </c>
      <c r="N4" s="76" t="s">
        <v>24</v>
      </c>
      <c r="O4" t="s">
        <v>42</v>
      </c>
      <c r="Q4" s="101"/>
    </row>
    <row r="5" spans="1:17" x14ac:dyDescent="0.25">
      <c r="A5" s="75"/>
      <c r="C5"/>
      <c r="D5"/>
      <c r="E5"/>
      <c r="J5" t="s">
        <v>25</v>
      </c>
      <c r="K5">
        <f t="shared" ca="1" si="1"/>
        <v>5</v>
      </c>
      <c r="L5">
        <f t="shared" si="1"/>
        <v>4</v>
      </c>
      <c r="M5" s="77" t="s">
        <v>26</v>
      </c>
      <c r="N5" s="77" t="s">
        <v>26</v>
      </c>
      <c r="O5" t="s">
        <v>43</v>
      </c>
      <c r="Q5" s="101"/>
    </row>
    <row r="6" spans="1:17" x14ac:dyDescent="0.25">
      <c r="A6" s="75"/>
      <c r="C6"/>
      <c r="D6"/>
      <c r="E6"/>
      <c r="J6" t="s">
        <v>27</v>
      </c>
      <c r="K6">
        <f t="shared" ca="1" si="1"/>
        <v>6</v>
      </c>
      <c r="L6">
        <f t="shared" si="1"/>
        <v>5</v>
      </c>
      <c r="M6" s="77" t="s">
        <v>28</v>
      </c>
      <c r="N6" s="77" t="s">
        <v>28</v>
      </c>
      <c r="Q6" s="101"/>
    </row>
    <row r="7" spans="1:17" x14ac:dyDescent="0.25">
      <c r="J7" s="72" t="s">
        <v>30</v>
      </c>
      <c r="K7">
        <f t="shared" ca="1" si="1"/>
        <v>7</v>
      </c>
      <c r="L7">
        <f t="shared" si="1"/>
        <v>6</v>
      </c>
      <c r="M7" s="77" t="s">
        <v>31</v>
      </c>
      <c r="N7" s="77" t="s">
        <v>31</v>
      </c>
      <c r="Q7" s="101"/>
    </row>
    <row r="8" spans="1:17" ht="15.75" thickBot="1" x14ac:dyDescent="0.3">
      <c r="J8" s="72" t="s">
        <v>32</v>
      </c>
      <c r="K8">
        <f t="shared" ca="1" si="1"/>
        <v>8</v>
      </c>
      <c r="L8">
        <f t="shared" si="1"/>
        <v>7</v>
      </c>
      <c r="Q8" s="101"/>
    </row>
    <row r="9" spans="1:17" ht="16.5" thickBot="1" x14ac:dyDescent="0.3">
      <c r="A9" s="82" t="s">
        <v>29</v>
      </c>
      <c r="B9" s="79">
        <v>1</v>
      </c>
      <c r="C9" s="95">
        <f>IF(B9&lt;&gt;"",[1]Janvier!A1-WEEKDAY([1]Janvier!A1+2)+4+(B9-1)*7,"")</f>
        <v>42373</v>
      </c>
      <c r="D9" s="96">
        <f>IF(B9&lt;&gt;"",C9+6,"")</f>
        <v>42379</v>
      </c>
      <c r="J9" s="72" t="s">
        <v>33</v>
      </c>
      <c r="K9">
        <f t="shared" ca="1" si="1"/>
        <v>9</v>
      </c>
      <c r="L9">
        <f t="shared" si="1"/>
        <v>8</v>
      </c>
    </row>
    <row r="10" spans="1:17" x14ac:dyDescent="0.25">
      <c r="A10" s="78" t="str">
        <f ca="1">IF(OFFSET(Sem,,,1)=0,"(Dernière sem. année préc.: choisir 0)","")</f>
        <v>(Dernière sem. année préc.: choisir 0)</v>
      </c>
      <c r="B10"/>
      <c r="C10" s="97" t="str">
        <f>IF(B9&lt;&gt;"",IF(OR(YEAR(C9)&lt;YEAR([1]Janvier!A1),YEAR(D9)&gt;YEAR([1]Janvier!A1)),"(Partie "&amp;YEAR([1]Janvier!A1)&amp;")",""),"")</f>
        <v/>
      </c>
      <c r="D10" s="97"/>
      <c r="E10"/>
      <c r="J10" s="72" t="s">
        <v>34</v>
      </c>
      <c r="K10">
        <f t="shared" ca="1" si="1"/>
        <v>10</v>
      </c>
      <c r="L10">
        <f t="shared" si="1"/>
        <v>9</v>
      </c>
    </row>
    <row r="11" spans="1:17" ht="15.75" x14ac:dyDescent="0.25">
      <c r="A11" s="84" t="s">
        <v>21</v>
      </c>
      <c r="B11" s="73" t="s">
        <v>6</v>
      </c>
      <c r="C11" s="73" t="s">
        <v>7</v>
      </c>
      <c r="D11" s="73" t="s">
        <v>1</v>
      </c>
      <c r="E11" s="73" t="s">
        <v>38</v>
      </c>
      <c r="F11" s="73" t="s">
        <v>39</v>
      </c>
      <c r="G11" s="73" t="s">
        <v>40</v>
      </c>
      <c r="H11" s="73" t="s">
        <v>37</v>
      </c>
      <c r="J11" s="72" t="s">
        <v>35</v>
      </c>
      <c r="K11">
        <f t="shared" ca="1" si="1"/>
        <v>11</v>
      </c>
      <c r="L11">
        <f t="shared" si="1"/>
        <v>10</v>
      </c>
    </row>
    <row r="12" spans="1:17" x14ac:dyDescent="0.25">
      <c r="A12" s="74"/>
      <c r="B12" s="91">
        <f t="shared" ref="B12:G12" ca="1" si="2">IFERROR(SUMPRODUCT(--(OFFSET(INDIRECT($M$1&amp;"!b5:b44"),,$M$2,,$M$3)=B$11))+IF($N$1&lt;&gt;"",SUMPRODUCT(--(OFFSET(INDIRECT($N$1&amp;"!b5:b44"),,$N$2,,$N$3)=B$11))),"")</f>
        <v>6</v>
      </c>
      <c r="C12" s="80">
        <f t="shared" ca="1" si="2"/>
        <v>0</v>
      </c>
      <c r="D12" s="80">
        <f t="shared" ca="1" si="2"/>
        <v>0</v>
      </c>
      <c r="E12" s="80">
        <f t="shared" ca="1" si="2"/>
        <v>0</v>
      </c>
      <c r="F12" s="80">
        <f t="shared" ca="1" si="2"/>
        <v>0</v>
      </c>
      <c r="G12" s="80">
        <f t="shared" ca="1" si="2"/>
        <v>0</v>
      </c>
      <c r="H12" s="89">
        <f ca="1">SUM(B12:G12)</f>
        <v>6</v>
      </c>
      <c r="J12" s="72" t="s">
        <v>36</v>
      </c>
      <c r="K12">
        <f t="shared" ca="1" si="1"/>
        <v>12</v>
      </c>
      <c r="L12">
        <f t="shared" si="1"/>
        <v>11</v>
      </c>
    </row>
    <row r="13" spans="1:17" x14ac:dyDescent="0.25">
      <c r="A13"/>
      <c r="B13"/>
      <c r="C13"/>
      <c r="D13"/>
      <c r="E13"/>
      <c r="K13">
        <f t="shared" ca="1" si="1"/>
        <v>13</v>
      </c>
      <c r="L13">
        <f t="shared" si="1"/>
        <v>12</v>
      </c>
    </row>
    <row r="14" spans="1:17" x14ac:dyDescent="0.25">
      <c r="A14" s="94" t="s">
        <v>41</v>
      </c>
      <c r="B14" s="94">
        <f ca="1">nbCoul($C$9,$Q$2)</f>
        <v>6</v>
      </c>
      <c r="C14" s="94">
        <v>0</v>
      </c>
      <c r="D14" s="94">
        <v>0</v>
      </c>
      <c r="E14" s="94">
        <v>0</v>
      </c>
      <c r="F14" s="94">
        <v>0</v>
      </c>
      <c r="G14" s="94">
        <v>0</v>
      </c>
      <c r="H14" s="94">
        <f ca="1">SUM(B14:G14)</f>
        <v>6</v>
      </c>
      <c r="K14">
        <f t="shared" ca="1" si="1"/>
        <v>14</v>
      </c>
      <c r="L14">
        <f t="shared" si="1"/>
        <v>13</v>
      </c>
    </row>
    <row r="15" spans="1:17" x14ac:dyDescent="0.25">
      <c r="A15"/>
      <c r="B15" s="102" t="s">
        <v>45</v>
      </c>
      <c r="C15"/>
      <c r="D15"/>
      <c r="E15"/>
      <c r="K15">
        <f t="shared" ca="1" si="1"/>
        <v>15</v>
      </c>
      <c r="L15">
        <f t="shared" si="1"/>
        <v>14</v>
      </c>
    </row>
    <row r="16" spans="1:17" x14ac:dyDescent="0.25">
      <c r="A16"/>
      <c r="B16"/>
      <c r="C16"/>
      <c r="D16"/>
      <c r="E16"/>
      <c r="K16">
        <f t="shared" ca="1" si="1"/>
        <v>16</v>
      </c>
      <c r="L16">
        <f t="shared" si="1"/>
        <v>15</v>
      </c>
    </row>
    <row r="17" spans="1:12" x14ac:dyDescent="0.25">
      <c r="A17"/>
      <c r="B17"/>
      <c r="C17"/>
      <c r="D17"/>
      <c r="E17"/>
      <c r="K17">
        <f t="shared" ca="1" si="1"/>
        <v>17</v>
      </c>
      <c r="L17">
        <f t="shared" si="1"/>
        <v>16</v>
      </c>
    </row>
    <row r="18" spans="1:12" x14ac:dyDescent="0.25">
      <c r="A18"/>
      <c r="B18"/>
      <c r="C18"/>
      <c r="D18"/>
      <c r="E18"/>
      <c r="K18">
        <f t="shared" ca="1" si="1"/>
        <v>18</v>
      </c>
      <c r="L18">
        <f t="shared" si="1"/>
        <v>17</v>
      </c>
    </row>
    <row r="19" spans="1:12" x14ac:dyDescent="0.25">
      <c r="A19"/>
      <c r="B19" s="90"/>
      <c r="C19"/>
      <c r="D19"/>
      <c r="E19"/>
      <c r="K19">
        <f t="shared" ref="K19:L34" ca="1" si="3">K18+1</f>
        <v>19</v>
      </c>
      <c r="L19">
        <f t="shared" si="3"/>
        <v>18</v>
      </c>
    </row>
    <row r="20" spans="1:12" x14ac:dyDescent="0.25">
      <c r="A20"/>
      <c r="B20"/>
      <c r="C20"/>
      <c r="D20"/>
      <c r="E20"/>
      <c r="K20">
        <f t="shared" ca="1" si="3"/>
        <v>20</v>
      </c>
      <c r="L20">
        <f t="shared" si="3"/>
        <v>19</v>
      </c>
    </row>
    <row r="21" spans="1:12" x14ac:dyDescent="0.25">
      <c r="K21">
        <f t="shared" ca="1" si="3"/>
        <v>21</v>
      </c>
      <c r="L21">
        <f t="shared" si="3"/>
        <v>20</v>
      </c>
    </row>
    <row r="22" spans="1:12" x14ac:dyDescent="0.25">
      <c r="K22">
        <f t="shared" ca="1" si="3"/>
        <v>22</v>
      </c>
      <c r="L22">
        <f t="shared" si="3"/>
        <v>21</v>
      </c>
    </row>
    <row r="23" spans="1:12" x14ac:dyDescent="0.25">
      <c r="K23">
        <f t="shared" ca="1" si="3"/>
        <v>23</v>
      </c>
      <c r="L23">
        <f t="shared" si="3"/>
        <v>22</v>
      </c>
    </row>
    <row r="24" spans="1:12" x14ac:dyDescent="0.25">
      <c r="K24">
        <f t="shared" ca="1" si="3"/>
        <v>24</v>
      </c>
      <c r="L24">
        <f t="shared" si="3"/>
        <v>23</v>
      </c>
    </row>
    <row r="25" spans="1:12" x14ac:dyDescent="0.25">
      <c r="K25">
        <f t="shared" ca="1" si="3"/>
        <v>25</v>
      </c>
      <c r="L25">
        <f t="shared" si="3"/>
        <v>24</v>
      </c>
    </row>
    <row r="26" spans="1:12" x14ac:dyDescent="0.25">
      <c r="K26">
        <f t="shared" ca="1" si="3"/>
        <v>26</v>
      </c>
      <c r="L26">
        <f t="shared" si="3"/>
        <v>25</v>
      </c>
    </row>
    <row r="27" spans="1:12" x14ac:dyDescent="0.25">
      <c r="K27">
        <f t="shared" ca="1" si="3"/>
        <v>27</v>
      </c>
      <c r="L27">
        <f t="shared" si="3"/>
        <v>26</v>
      </c>
    </row>
    <row r="28" spans="1:12" x14ac:dyDescent="0.25">
      <c r="K28">
        <f t="shared" ca="1" si="3"/>
        <v>28</v>
      </c>
      <c r="L28">
        <f t="shared" si="3"/>
        <v>27</v>
      </c>
    </row>
    <row r="29" spans="1:12" x14ac:dyDescent="0.25">
      <c r="K29">
        <f ca="1">IF(ROW()&lt;=DAY(EOMONTH(INDIRECT($D$1&amp;"!A1"),0)),ROW(),"")</f>
        <v>29</v>
      </c>
      <c r="L29">
        <f t="shared" si="3"/>
        <v>28</v>
      </c>
    </row>
    <row r="30" spans="1:12" x14ac:dyDescent="0.25">
      <c r="K30">
        <f ca="1">IF(ROW()&lt;=DAY(EOMONTH(INDIRECT($D$1&amp;"!A1"),0)),ROW(),"")</f>
        <v>30</v>
      </c>
      <c r="L30">
        <f t="shared" si="3"/>
        <v>29</v>
      </c>
    </row>
    <row r="31" spans="1:12" x14ac:dyDescent="0.25">
      <c r="K31">
        <f ca="1">IF(ROW()&lt;=DAY(EOMONTH(INDIRECT($D$1&amp;"!A1"),0)),ROW(),"")</f>
        <v>31</v>
      </c>
      <c r="L31">
        <f t="shared" si="3"/>
        <v>30</v>
      </c>
    </row>
    <row r="32" spans="1:12" x14ac:dyDescent="0.25">
      <c r="L32">
        <f t="shared" si="3"/>
        <v>31</v>
      </c>
    </row>
    <row r="33" spans="12:12" x14ac:dyDescent="0.25">
      <c r="L33">
        <f t="shared" si="3"/>
        <v>32</v>
      </c>
    </row>
    <row r="34" spans="12:12" x14ac:dyDescent="0.25">
      <c r="L34">
        <f t="shared" si="3"/>
        <v>33</v>
      </c>
    </row>
    <row r="35" spans="12:12" x14ac:dyDescent="0.25">
      <c r="L35">
        <f t="shared" ref="L35:L44" si="4">L34+1</f>
        <v>34</v>
      </c>
    </row>
    <row r="36" spans="12:12" x14ac:dyDescent="0.25">
      <c r="L36">
        <f t="shared" si="4"/>
        <v>35</v>
      </c>
    </row>
    <row r="37" spans="12:12" x14ac:dyDescent="0.25">
      <c r="L37">
        <f t="shared" si="4"/>
        <v>36</v>
      </c>
    </row>
    <row r="38" spans="12:12" x14ac:dyDescent="0.25">
      <c r="L38">
        <f t="shared" si="4"/>
        <v>37</v>
      </c>
    </row>
    <row r="39" spans="12:12" x14ac:dyDescent="0.25">
      <c r="L39">
        <f t="shared" si="4"/>
        <v>38</v>
      </c>
    </row>
    <row r="40" spans="12:12" x14ac:dyDescent="0.25">
      <c r="L40">
        <f t="shared" si="4"/>
        <v>39</v>
      </c>
    </row>
    <row r="41" spans="12:12" x14ac:dyDescent="0.25">
      <c r="L41">
        <f t="shared" si="4"/>
        <v>40</v>
      </c>
    </row>
    <row r="42" spans="12:12" x14ac:dyDescent="0.25">
      <c r="L42">
        <f t="shared" si="4"/>
        <v>41</v>
      </c>
    </row>
    <row r="43" spans="12:12" x14ac:dyDescent="0.25">
      <c r="L43">
        <f t="shared" si="4"/>
        <v>42</v>
      </c>
    </row>
    <row r="44" spans="12:12" x14ac:dyDescent="0.25">
      <c r="L44">
        <f t="shared" si="4"/>
        <v>43</v>
      </c>
    </row>
    <row r="45" spans="12:12" x14ac:dyDescent="0.25">
      <c r="L45">
        <f t="shared" ref="L45:L52" si="5">L44+1</f>
        <v>44</v>
      </c>
    </row>
    <row r="46" spans="12:12" x14ac:dyDescent="0.25">
      <c r="L46">
        <f t="shared" si="5"/>
        <v>45</v>
      </c>
    </row>
    <row r="47" spans="12:12" x14ac:dyDescent="0.25">
      <c r="L47">
        <f t="shared" si="5"/>
        <v>46</v>
      </c>
    </row>
    <row r="48" spans="12:12" x14ac:dyDescent="0.25">
      <c r="L48">
        <f t="shared" si="5"/>
        <v>47</v>
      </c>
    </row>
    <row r="49" spans="12:12" x14ac:dyDescent="0.25">
      <c r="L49">
        <f t="shared" si="5"/>
        <v>48</v>
      </c>
    </row>
    <row r="50" spans="12:12" x14ac:dyDescent="0.25">
      <c r="L50">
        <f t="shared" si="5"/>
        <v>49</v>
      </c>
    </row>
    <row r="51" spans="12:12" x14ac:dyDescent="0.25">
      <c r="L51">
        <f t="shared" si="5"/>
        <v>50</v>
      </c>
    </row>
    <row r="52" spans="12:12" x14ac:dyDescent="0.25">
      <c r="L52">
        <f t="shared" si="5"/>
        <v>51</v>
      </c>
    </row>
    <row r="53" spans="12:12" x14ac:dyDescent="0.25">
      <c r="L53">
        <f>IF(L52=52,IF(OR(WEEKDAY([1]Janvier!A1)=5,AND(WEEKDAY([1]Janvier!A1)=4,IF(MOD(An,100)&gt;0,MOD(An,4)=0,MOD(INT(An/100),4)=0))),53,""),L52+1)</f>
        <v>52</v>
      </c>
    </row>
    <row r="54" spans="12:12" x14ac:dyDescent="0.25">
      <c r="L54" t="str">
        <f>IF(L53&lt;&gt;"",IF(OR(WEEKDAY([1]Janvier!A1)=5,AND(WEEKDAY([1]Janvier!A1)=4,IF(MOD(An,100)&gt;0,MOD(An,4)=0,MOD(INT(An/100),4)=0))),53,""),"")</f>
        <v/>
      </c>
    </row>
  </sheetData>
  <dataConsolidate/>
  <mergeCells count="1">
    <mergeCell ref="C10:D10"/>
  </mergeCells>
  <dataValidations count="3">
    <dataValidation type="list" allowBlank="1" showInputMessage="1" showErrorMessage="1" sqref="B9">
      <formula1>Sem</formula1>
    </dataValidation>
    <dataValidation type="list" allowBlank="1" showInputMessage="1" showErrorMessage="1" sqref="B1">
      <formula1>Jours</formula1>
    </dataValidation>
    <dataValidation type="list" allowBlank="1" showInputMessage="1" showErrorMessage="1" sqref="D1">
      <formula1>NomMois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O70"/>
  <sheetViews>
    <sheetView topLeftCell="A29" workbookViewId="0">
      <selection activeCell="B73" sqref="B73"/>
    </sheetView>
  </sheetViews>
  <sheetFormatPr baseColWidth="10" defaultRowHeight="14.25" x14ac:dyDescent="0.2"/>
  <cols>
    <col min="1" max="1" width="8.5703125" style="28" customWidth="1"/>
    <col min="2" max="2" width="18.7109375" style="28" customWidth="1"/>
    <col min="3" max="3" width="3.28515625" style="5" customWidth="1"/>
    <col min="4" max="4" width="3.42578125" style="5" customWidth="1"/>
    <col min="5" max="33" width="3.28515625" style="5" customWidth="1"/>
    <col min="34" max="34" width="1.7109375" style="5" customWidth="1"/>
    <col min="35" max="35" width="3.28515625" style="6" customWidth="1"/>
    <col min="36" max="66" width="3.28515625" style="7" hidden="1" customWidth="1"/>
    <col min="67" max="16384" width="11.42578125" style="5"/>
  </cols>
  <sheetData>
    <row r="1" spans="1:66" ht="18.75" customHeight="1" thickTop="1" thickBot="1" x14ac:dyDescent="0.25">
      <c r="A1" s="1">
        <v>1</v>
      </c>
      <c r="B1" s="2">
        <f>DATE(An,A1,1)</f>
        <v>42370</v>
      </c>
      <c r="C1" s="3">
        <v>1</v>
      </c>
      <c r="D1" s="3">
        <f t="shared" ref="D1:AG1" si="0">C1+1</f>
        <v>2</v>
      </c>
      <c r="E1" s="3">
        <f t="shared" si="0"/>
        <v>3</v>
      </c>
      <c r="F1" s="4">
        <f t="shared" si="0"/>
        <v>4</v>
      </c>
      <c r="G1" s="4">
        <f t="shared" si="0"/>
        <v>5</v>
      </c>
      <c r="H1" s="4">
        <f t="shared" si="0"/>
        <v>6</v>
      </c>
      <c r="I1" s="4">
        <f t="shared" si="0"/>
        <v>7</v>
      </c>
      <c r="J1" s="4">
        <f t="shared" si="0"/>
        <v>8</v>
      </c>
      <c r="K1" s="4">
        <f t="shared" si="0"/>
        <v>9</v>
      </c>
      <c r="L1" s="4">
        <f t="shared" si="0"/>
        <v>10</v>
      </c>
      <c r="M1" s="4">
        <f t="shared" si="0"/>
        <v>11</v>
      </c>
      <c r="N1" s="4">
        <f t="shared" si="0"/>
        <v>12</v>
      </c>
      <c r="O1" s="4">
        <f t="shared" si="0"/>
        <v>13</v>
      </c>
      <c r="P1" s="4">
        <f t="shared" si="0"/>
        <v>14</v>
      </c>
      <c r="Q1" s="4">
        <f t="shared" si="0"/>
        <v>15</v>
      </c>
      <c r="R1" s="4">
        <f t="shared" si="0"/>
        <v>16</v>
      </c>
      <c r="S1" s="4">
        <f t="shared" si="0"/>
        <v>17</v>
      </c>
      <c r="T1" s="4">
        <f t="shared" si="0"/>
        <v>18</v>
      </c>
      <c r="U1" s="4">
        <f t="shared" si="0"/>
        <v>19</v>
      </c>
      <c r="V1" s="4">
        <f t="shared" si="0"/>
        <v>20</v>
      </c>
      <c r="W1" s="4">
        <f t="shared" si="0"/>
        <v>21</v>
      </c>
      <c r="X1" s="4">
        <f t="shared" si="0"/>
        <v>22</v>
      </c>
      <c r="Y1" s="4">
        <f t="shared" si="0"/>
        <v>23</v>
      </c>
      <c r="Z1" s="4">
        <f t="shared" si="0"/>
        <v>24</v>
      </c>
      <c r="AA1" s="4">
        <f t="shared" si="0"/>
        <v>25</v>
      </c>
      <c r="AB1" s="4">
        <f t="shared" si="0"/>
        <v>26</v>
      </c>
      <c r="AC1" s="4">
        <f t="shared" si="0"/>
        <v>27</v>
      </c>
      <c r="AD1" s="4">
        <f t="shared" si="0"/>
        <v>28</v>
      </c>
      <c r="AE1" s="4">
        <f t="shared" si="0"/>
        <v>29</v>
      </c>
      <c r="AF1" s="4">
        <f t="shared" si="0"/>
        <v>30</v>
      </c>
      <c r="AG1" s="4">
        <f t="shared" si="0"/>
        <v>31</v>
      </c>
    </row>
    <row r="2" spans="1:66" s="9" customFormat="1" ht="22.5" customHeight="1" thickTop="1" thickBot="1" x14ac:dyDescent="0.25">
      <c r="A2" s="98"/>
      <c r="B2" s="99"/>
      <c r="C2" s="8" t="str">
        <f t="shared" ref="C2:AG2" si="1">IF(WEEKDAY($B$1+C1-1)=1,"D",IF(WEEKDAY($B$1+C1-1)=2,"L",IF(WEEKDAY($B$1+C1-1)=3,"Ma",IF(WEEKDAY($B$1+C1-1)=4,"Me",IF(WEEKDAY($B$1+C1-1)=5,"J",IF(WEEKDAY($B$1+C1-1)=6,"V",IF(WEEKDAY($B$1+C1-1)=7,"S","")))))))</f>
        <v>V</v>
      </c>
      <c r="D2" s="8" t="str">
        <f t="shared" si="1"/>
        <v>S</v>
      </c>
      <c r="E2" s="8" t="str">
        <f t="shared" si="1"/>
        <v>D</v>
      </c>
      <c r="F2" s="8" t="str">
        <f t="shared" si="1"/>
        <v>L</v>
      </c>
      <c r="G2" s="8" t="str">
        <f t="shared" si="1"/>
        <v>Ma</v>
      </c>
      <c r="H2" s="8" t="str">
        <f t="shared" si="1"/>
        <v>Me</v>
      </c>
      <c r="I2" s="8" t="str">
        <f t="shared" si="1"/>
        <v>J</v>
      </c>
      <c r="J2" s="8" t="str">
        <f t="shared" si="1"/>
        <v>V</v>
      </c>
      <c r="K2" s="8" t="str">
        <f t="shared" si="1"/>
        <v>S</v>
      </c>
      <c r="L2" s="8" t="str">
        <f t="shared" si="1"/>
        <v>D</v>
      </c>
      <c r="M2" s="8" t="str">
        <f t="shared" si="1"/>
        <v>L</v>
      </c>
      <c r="N2" s="8" t="str">
        <f t="shared" si="1"/>
        <v>Ma</v>
      </c>
      <c r="O2" s="8" t="str">
        <f t="shared" si="1"/>
        <v>Me</v>
      </c>
      <c r="P2" s="8" t="str">
        <f t="shared" si="1"/>
        <v>J</v>
      </c>
      <c r="Q2" s="8" t="str">
        <f t="shared" si="1"/>
        <v>V</v>
      </c>
      <c r="R2" s="8" t="str">
        <f t="shared" si="1"/>
        <v>S</v>
      </c>
      <c r="S2" s="8" t="str">
        <f t="shared" si="1"/>
        <v>D</v>
      </c>
      <c r="T2" s="8" t="str">
        <f t="shared" si="1"/>
        <v>L</v>
      </c>
      <c r="U2" s="8" t="str">
        <f t="shared" si="1"/>
        <v>Ma</v>
      </c>
      <c r="V2" s="8" t="str">
        <f t="shared" si="1"/>
        <v>Me</v>
      </c>
      <c r="W2" s="8" t="str">
        <f t="shared" si="1"/>
        <v>J</v>
      </c>
      <c r="X2" s="8" t="str">
        <f t="shared" si="1"/>
        <v>V</v>
      </c>
      <c r="Y2" s="8" t="str">
        <f t="shared" si="1"/>
        <v>S</v>
      </c>
      <c r="Z2" s="8" t="str">
        <f t="shared" si="1"/>
        <v>D</v>
      </c>
      <c r="AA2" s="8" t="str">
        <f t="shared" si="1"/>
        <v>L</v>
      </c>
      <c r="AB2" s="8" t="str">
        <f t="shared" si="1"/>
        <v>Ma</v>
      </c>
      <c r="AC2" s="8" t="str">
        <f t="shared" si="1"/>
        <v>Me</v>
      </c>
      <c r="AD2" s="8" t="str">
        <f t="shared" si="1"/>
        <v>J</v>
      </c>
      <c r="AE2" s="8" t="str">
        <f t="shared" si="1"/>
        <v>V</v>
      </c>
      <c r="AF2" s="8" t="str">
        <f t="shared" si="1"/>
        <v>S</v>
      </c>
      <c r="AG2" s="8" t="str">
        <f t="shared" si="1"/>
        <v>D</v>
      </c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</row>
    <row r="3" spans="1:66" s="11" customFormat="1" ht="32.25" customHeight="1" thickTop="1" x14ac:dyDescent="0.2">
      <c r="A3" s="61">
        <f t="array" ref="A3">(IF(A5="f",0,SUM(IF(ISNUMBER($A$7:$A$70)=TRUE,1,0))))</f>
        <v>0</v>
      </c>
      <c r="B3" s="61"/>
      <c r="C3" s="62" t="s">
        <v>0</v>
      </c>
      <c r="D3" s="63" t="e">
        <f>#VALUE!</f>
        <v>#VALUE!</v>
      </c>
      <c r="E3" s="62" t="s">
        <v>0</v>
      </c>
      <c r="F3" s="63" t="e">
        <f>#VALUE!</f>
        <v>#VALUE!</v>
      </c>
      <c r="G3" s="63" t="e">
        <f>#VALUE!</f>
        <v>#VALUE!</v>
      </c>
      <c r="H3" s="63" t="e">
        <f>#VALUE!</f>
        <v>#VALUE!</v>
      </c>
      <c r="I3" s="63" t="e">
        <f>#VALUE!</f>
        <v>#VALUE!</v>
      </c>
      <c r="J3" s="63" t="e">
        <f>#VALUE!</f>
        <v>#VALUE!</v>
      </c>
      <c r="K3" s="63" t="e">
        <f>#VALUE!</f>
        <v>#VALUE!</v>
      </c>
      <c r="L3" s="62" t="s">
        <v>0</v>
      </c>
      <c r="M3" s="63" t="e">
        <f>#VALUE!</f>
        <v>#VALUE!</v>
      </c>
      <c r="N3" s="63" t="e">
        <f>#VALUE!</f>
        <v>#VALUE!</v>
      </c>
      <c r="O3" s="63" t="e">
        <f>#VALUE!</f>
        <v>#VALUE!</v>
      </c>
      <c r="P3" s="63" t="e">
        <f>#VALUE!</f>
        <v>#VALUE!</v>
      </c>
      <c r="Q3" s="63" t="e">
        <f>#VALUE!</f>
        <v>#VALUE!</v>
      </c>
      <c r="R3" s="63" t="e">
        <f>#VALUE!</f>
        <v>#VALUE!</v>
      </c>
      <c r="S3" s="62" t="s">
        <v>0</v>
      </c>
      <c r="T3" s="63" t="e">
        <f>#VALUE!</f>
        <v>#VALUE!</v>
      </c>
      <c r="U3" s="63" t="e">
        <f>#VALUE!</f>
        <v>#VALUE!</v>
      </c>
      <c r="V3" s="63" t="e">
        <f>#VALUE!</f>
        <v>#VALUE!</v>
      </c>
      <c r="W3" s="63" t="e">
        <f>#VALUE!</f>
        <v>#VALUE!</v>
      </c>
      <c r="X3" s="63" t="e">
        <f>#VALUE!</f>
        <v>#VALUE!</v>
      </c>
      <c r="Y3" s="63" t="e">
        <f>#VALUE!</f>
        <v>#VALUE!</v>
      </c>
      <c r="Z3" s="62" t="s">
        <v>0</v>
      </c>
      <c r="AA3" s="63" t="e">
        <f>#VALUE!</f>
        <v>#VALUE!</v>
      </c>
      <c r="AB3" s="63" t="e">
        <f>#VALUE!</f>
        <v>#VALUE!</v>
      </c>
      <c r="AC3" s="63" t="e">
        <f>#VALUE!</f>
        <v>#VALUE!</v>
      </c>
      <c r="AD3" s="63" t="e">
        <f>#VALUE!</f>
        <v>#VALUE!</v>
      </c>
      <c r="AE3" s="63" t="e">
        <f>#VALUE!</f>
        <v>#VALUE!</v>
      </c>
      <c r="AF3" s="63" t="e">
        <f>#VALUE!</f>
        <v>#VALUE!</v>
      </c>
      <c r="AG3" s="62" t="s">
        <v>0</v>
      </c>
      <c r="AI3" s="12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</row>
    <row r="4" spans="1:66" ht="15.75" customHeight="1" x14ac:dyDescent="0.2">
      <c r="A4" s="64">
        <f>SUM(C4:AG4)</f>
        <v>7</v>
      </c>
      <c r="B4" s="68"/>
      <c r="C4" s="70">
        <f t="array" ref="C4">IF(C2="d","f",IF(C2="","f",(SUM(IF(($A$7:$A$62)="v",(IF(ISBLANK(C$7:C$62),1,0)),0))+SUM(IF(($A$7:$A$62)="fe",(IF(ISBLANK(C$7:C$62),1,0)),0))+SUM(IF(($A$7:$A$62)="fs",(IF(ISBLANK(C$7:C$62),1,0)),0))+SUM(IF(($A$7:$A$62)="fq",(IF(ISBLANK(C$7:C$62),1,0)),0))+SUM(IF(($A$7:$A$62)="ear",(IF(ISBLANK(C$7:C$62),1,0)),0))+SUM(IF(($A$7:$A$62)="rc",(IF(ISBLANK(C$7:C$62),1,0)),0))+SUM(IF(($A$7:$A$62)="vm",(IF(ISBLANK(C$7:C$62),1,0)),0)))+SUM(IF((C$7:C$62)="s",1,IF((C$7:C$62)="v",1,0)))))</f>
        <v>0</v>
      </c>
      <c r="D4" s="70">
        <f t="array" ref="D4">IF(D2="d","f",IF(D2="","f",(SUM(IF(($A$7:$A$62)="v",(IF(ISBLANK(D$7:D$62),1,0)),0))+SUM(IF(($A$7:$A$62)="fe",(IF(ISBLANK(D$7:D$62),1,0)),0))+SUM(IF(($A$7:$A$62)="fs",(IF(ISBLANK(D$7:D$62),1,0)),0))+SUM(IF(($A$7:$A$62)="fq",(IF(ISBLANK(D$7:D$62),1,0)),0))+SUM(IF(($A$7:$A$62)="ear",(IF(ISBLANK(D$7:D$62),1,0)),0))+SUM(IF(($A$7:$A$62)="rc",(IF(ISBLANK(D$7:D$62),1,0)),0))+SUM(IF(($A$7:$A$62)="vm",(IF(ISBLANK(D$7:D$62),1,0)),0)))+SUM(IF((D$7:D$62)="s",1,IF((D$7:D$62)="v",1,0)))))</f>
        <v>0</v>
      </c>
      <c r="E4" s="70" t="str">
        <f t="array" ref="E4">IF(E2="d","f",IF(E2="","f",(SUM(IF(($A$7:$A$62)="v",(IF(ISBLANK(E$7:E$62),1,0)),0))+SUM(IF(($A$7:$A$62)="fe",(IF(ISBLANK(E$7:E$62),1,0)),0))+SUM(IF(($A$7:$A$62)="fs",(IF(ISBLANK(E$7:E$62),1,0)),0))+SUM(IF(($A$7:$A$62)="fq",(IF(ISBLANK(E$7:E$62),1,0)),0))+SUM(IF(($A$7:$A$62)="ear",(IF(ISBLANK(E$7:E$62),1,0)),0))+SUM(IF(($A$7:$A$62)="rc",(IF(ISBLANK(E$7:E$62),1,0)),0))+SUM(IF(($A$7:$A$62)="vm",(IF(ISBLANK(E$7:E$62),1,0)),0)))+SUM(IF((E$7:E$62)="s",1,IF((E$7:E$62)="v",1,0)))))</f>
        <v>f</v>
      </c>
      <c r="F4" s="70">
        <f t="array" ref="F4">IF(F2="d","f",IF(F2="","f",(SUM(IF(($A$7:$A$62)="v",(IF(ISBLANK(F$7:F$62),1,0)),0))+SUM(IF(($A$7:$A$62)="fe",(IF(ISBLANK(F$7:F$62),1,0)),0))+SUM(IF(($A$7:$A$62)="fs",(IF(ISBLANK(F$7:F$62),1,0)),0))+SUM(IF(($A$7:$A$62)="fq",(IF(ISBLANK(F$7:F$62),1,0)),0))+SUM(IF(($A$7:$A$62)="ear",(IF(ISBLANK(F$7:F$62),1,0)),0))+SUM(IF(($A$7:$A$62)="rc",(IF(ISBLANK(F$7:F$62),1,0)),0))+SUM(IF(($A$7:$A$62)="vm",(IF(ISBLANK(F$7:F$62),1,0)),0)))+SUM(IF((F$7:F$62)="s",1,IF((F$7:F$62)="v",1,0)))))</f>
        <v>0</v>
      </c>
      <c r="G4" s="70">
        <f t="array" ref="G4">IF(G2="d","f",IF(G2="","f",(SUM(IF(($A$7:$A$62)="v",(IF(ISBLANK(G$7:G$62),1,0)),0))+SUM(IF(($A$7:$A$62)="fe",(IF(ISBLANK(G$7:G$62),1,0)),0))+SUM(IF(($A$7:$A$62)="fs",(IF(ISBLANK(G$7:G$62),1,0)),0))+SUM(IF(($A$7:$A$62)="fq",(IF(ISBLANK(G$7:G$62),1,0)),0))+SUM(IF(($A$7:$A$62)="ear",(IF(ISBLANK(G$7:G$62),1,0)),0))+SUM(IF(($A$7:$A$62)="rc",(IF(ISBLANK(G$7:G$62),1,0)),0))+SUM(IF(($A$7:$A$62)="vm",(IF(ISBLANK(G$7:G$62),1,0)),0)))+SUM(IF((G$7:G$62)="s",1,IF((G$7:G$62)="v",1,0)))))</f>
        <v>0</v>
      </c>
      <c r="H4" s="70">
        <f t="array" ref="H4">IF(H2="d","f",IF(H2="","f",(SUM(IF(($A$7:$A$62)="v",(IF(ISBLANK(H$7:H$62),1,0)),0))+SUM(IF(($A$7:$A$62)="fe",(IF(ISBLANK(H$7:H$62),1,0)),0))+SUM(IF(($A$7:$A$62)="fs",(IF(ISBLANK(H$7:H$62),1,0)),0))+SUM(IF(($A$7:$A$62)="fq",(IF(ISBLANK(H$7:H$62),1,0)),0))+SUM(IF(($A$7:$A$62)="ear",(IF(ISBLANK(H$7:H$62),1,0)),0))+SUM(IF(($A$7:$A$62)="rc",(IF(ISBLANK(H$7:H$62),1,0)),0))+SUM(IF(($A$7:$A$62)="vm",(IF(ISBLANK(H$7:H$62),1,0)),0)))+SUM(IF((H$7:H$62)="s",1,IF((H$7:H$62)="v",1,0)))))</f>
        <v>0</v>
      </c>
      <c r="I4" s="70">
        <f t="array" ref="I4">IF(I2="d","f",IF(I2="","f",(SUM(IF(($A$7:$A$62)="v",(IF(ISBLANK(I$7:I$62),1,0)),0))+SUM(IF(($A$7:$A$62)="fe",(IF(ISBLANK(I$7:I$62),1,0)),0))+SUM(IF(($A$7:$A$62)="fs",(IF(ISBLANK(I$7:I$62),1,0)),0))+SUM(IF(($A$7:$A$62)="fq",(IF(ISBLANK(I$7:I$62),1,0)),0))+SUM(IF(($A$7:$A$62)="ear",(IF(ISBLANK(I$7:I$62),1,0)),0))+SUM(IF(($A$7:$A$62)="rc",(IF(ISBLANK(I$7:I$62),1,0)),0))+SUM(IF(($A$7:$A$62)="vm",(IF(ISBLANK(I$7:I$62),1,0)),0)))+SUM(IF((I$7:I$62)="s",1,IF((I$7:I$62)="v",1,0)))))</f>
        <v>0</v>
      </c>
      <c r="J4" s="70">
        <f t="array" ref="J4">IF(J2="d","f",IF(J2="","f",(SUM(IF(($A$7:$A$62)="v",(IF(ISBLANK(J$7:J$62),1,0)),0))+SUM(IF(($A$7:$A$62)="fe",(IF(ISBLANK(J$7:J$62),1,0)),0))+SUM(IF(($A$7:$A$62)="fs",(IF(ISBLANK(J$7:J$62),1,0)),0))+SUM(IF(($A$7:$A$62)="fq",(IF(ISBLANK(J$7:J$62),1,0)),0))+SUM(IF(($A$7:$A$62)="ear",(IF(ISBLANK(J$7:J$62),1,0)),0))+SUM(IF(($A$7:$A$62)="rc",(IF(ISBLANK(J$7:J$62),1,0)),0))+SUM(IF(($A$7:$A$62)="vm",(IF(ISBLANK(J$7:J$62),1,0)),0)))+SUM(IF((J$7:J$62)="s",1,IF((J$7:J$62)="v",1,0)))))</f>
        <v>0</v>
      </c>
      <c r="K4" s="70">
        <f t="array" ref="K4">IF(K2="d","f",IF(K2="","f",(SUM(IF(($A$7:$A$62)="v",(IF(ISBLANK(K$7:K$62),1,0)),0))+SUM(IF(($A$7:$A$62)="fe",(IF(ISBLANK(K$7:K$62),1,0)),0))+SUM(IF(($A$7:$A$62)="fs",(IF(ISBLANK(K$7:K$62),1,0)),0))+SUM(IF(($A$7:$A$62)="fq",(IF(ISBLANK(K$7:K$62),1,0)),0))+SUM(IF(($A$7:$A$62)="ear",(IF(ISBLANK(K$7:K$62),1,0)),0))+SUM(IF(($A$7:$A$62)="rc",(IF(ISBLANK(K$7:K$62),1,0)),0))+SUM(IF(($A$7:$A$62)="vm",(IF(ISBLANK(K$7:K$62),1,0)),0)))+SUM(IF((K$7:K$62)="s",1,IF((K$7:K$62)="v",1,0)))))</f>
        <v>0</v>
      </c>
      <c r="L4" s="70" t="str">
        <f t="array" ref="L4">IF(L2="d","f",IF(L2="","f",(SUM(IF(($A$7:$A$62)="v",(IF(ISBLANK(L$7:L$62),1,0)),0))+SUM(IF(($A$7:$A$62)="fe",(IF(ISBLANK(L$7:L$62),1,0)),0))+SUM(IF(($A$7:$A$62)="fs",(IF(ISBLANK(L$7:L$62),1,0)),0))+SUM(IF(($A$7:$A$62)="fq",(IF(ISBLANK(L$7:L$62),1,0)),0))+SUM(IF(($A$7:$A$62)="ear",(IF(ISBLANK(L$7:L$62),1,0)),0))+SUM(IF(($A$7:$A$62)="rc",(IF(ISBLANK(L$7:L$62),1,0)),0))+SUM(IF(($A$7:$A$62)="vm",(IF(ISBLANK(L$7:L$62),1,0)),0)))+SUM(IF((L$7:L$62)="s",1,IF((L$7:L$62)="v",1,0)))))</f>
        <v>f</v>
      </c>
      <c r="M4" s="70">
        <f t="array" ref="M4">IF(M2="d","f",IF(M2="","f",(SUM(IF(($A$7:$A$62)="v",(IF(ISBLANK(M$7:M$62),1,0)),0))+SUM(IF(($A$7:$A$62)="fe",(IF(ISBLANK(M$7:M$62),1,0)),0))+SUM(IF(($A$7:$A$62)="fs",(IF(ISBLANK(M$7:M$62),1,0)),0))+SUM(IF(($A$7:$A$62)="fq",(IF(ISBLANK(M$7:M$62),1,0)),0))+SUM(IF(($A$7:$A$62)="ear",(IF(ISBLANK(M$7:M$62),1,0)),0))+SUM(IF(($A$7:$A$62)="rc",(IF(ISBLANK(M$7:M$62),1,0)),0))+SUM(IF(($A$7:$A$62)="vm",(IF(ISBLANK(M$7:M$62),1,0)),0)))+SUM(IF((M$7:M$62)="s",1,IF((M$7:M$62)="v",1,0)))))</f>
        <v>1</v>
      </c>
      <c r="N4" s="70">
        <f t="array" ref="N4">IF(N2="d","f",IF(N2="","f",(SUM(IF(($A$7:$A$62)="v",(IF(ISBLANK(N$7:N$62),1,0)),0))+SUM(IF(($A$7:$A$62)="fe",(IF(ISBLANK(N$7:N$62),1,0)),0))+SUM(IF(($A$7:$A$62)="fs",(IF(ISBLANK(N$7:N$62),1,0)),0))+SUM(IF(($A$7:$A$62)="fq",(IF(ISBLANK(N$7:N$62),1,0)),0))+SUM(IF(($A$7:$A$62)="ear",(IF(ISBLANK(N$7:N$62),1,0)),0))+SUM(IF(($A$7:$A$62)="rc",(IF(ISBLANK(N$7:N$62),1,0)),0))+SUM(IF(($A$7:$A$62)="vm",(IF(ISBLANK(N$7:N$62),1,0)),0)))+SUM(IF((N$7:N$62)="s",1,IF((N$7:N$62)="v",1,0)))))</f>
        <v>0</v>
      </c>
      <c r="O4" s="70">
        <f t="array" ref="O4">IF(O2="d","f",IF(O2="","f",(SUM(IF(($A$7:$A$62)="v",(IF(ISBLANK(O$7:O$62),1,0)),0))+SUM(IF(($A$7:$A$62)="fe",(IF(ISBLANK(O$7:O$62),1,0)),0))+SUM(IF(($A$7:$A$62)="fs",(IF(ISBLANK(O$7:O$62),1,0)),0))+SUM(IF(($A$7:$A$62)="fq",(IF(ISBLANK(O$7:O$62),1,0)),0))+SUM(IF(($A$7:$A$62)="ear",(IF(ISBLANK(O$7:O$62),1,0)),0))+SUM(IF(($A$7:$A$62)="rc",(IF(ISBLANK(O$7:O$62),1,0)),0))+SUM(IF(($A$7:$A$62)="vm",(IF(ISBLANK(O$7:O$62),1,0)),0)))+SUM(IF((O$7:O$62)="s",1,IF((O$7:O$62)="v",1,0)))))</f>
        <v>1</v>
      </c>
      <c r="P4" s="70">
        <f t="array" ref="P4">IF(P2="d","f",IF(P2="","f",(SUM(IF(($A$7:$A$62)="v",(IF(ISBLANK(P$7:P$62),1,0)),0))+SUM(IF(($A$7:$A$62)="fe",(IF(ISBLANK(P$7:P$62),1,0)),0))+SUM(IF(($A$7:$A$62)="fs",(IF(ISBLANK(P$7:P$62),1,0)),0))+SUM(IF(($A$7:$A$62)="fq",(IF(ISBLANK(P$7:P$62),1,0)),0))+SUM(IF(($A$7:$A$62)="ear",(IF(ISBLANK(P$7:P$62),1,0)),0))+SUM(IF(($A$7:$A$62)="rc",(IF(ISBLANK(P$7:P$62),1,0)),0))+SUM(IF(($A$7:$A$62)="vm",(IF(ISBLANK(P$7:P$62),1,0)),0)))+SUM(IF((P$7:P$62)="s",1,IF((P$7:P$62)="v",1,0)))))</f>
        <v>0</v>
      </c>
      <c r="Q4" s="70">
        <f t="array" ref="Q4">IF(Q2="d","f",IF(Q2="","f",(SUM(IF(($A$7:$A$62)="v",(IF(ISBLANK(Q$7:Q$62),1,0)),0))+SUM(IF(($A$7:$A$62)="fe",(IF(ISBLANK(Q$7:Q$62),1,0)),0))+SUM(IF(($A$7:$A$62)="fs",(IF(ISBLANK(Q$7:Q$62),1,0)),0))+SUM(IF(($A$7:$A$62)="fq",(IF(ISBLANK(Q$7:Q$62),1,0)),0))+SUM(IF(($A$7:$A$62)="ear",(IF(ISBLANK(Q$7:Q$62),1,0)),0))+SUM(IF(($A$7:$A$62)="rc",(IF(ISBLANK(Q$7:Q$62),1,0)),0))+SUM(IF(($A$7:$A$62)="vm",(IF(ISBLANK(Q$7:Q$62),1,0)),0)))+SUM(IF((Q$7:Q$62)="s",1,IF((Q$7:Q$62)="v",1,0)))))</f>
        <v>1</v>
      </c>
      <c r="R4" s="70">
        <f t="array" ref="R4">IF(R2="d","f",IF(R2="","f",(SUM(IF(($A$7:$A$62)="v",(IF(ISBLANK(R$7:R$62),1,0)),0))+SUM(IF(($A$7:$A$62)="fe",(IF(ISBLANK(R$7:R$62),1,0)),0))+SUM(IF(($A$7:$A$62)="fs",(IF(ISBLANK(R$7:R$62),1,0)),0))+SUM(IF(($A$7:$A$62)="fq",(IF(ISBLANK(R$7:R$62),1,0)),0))+SUM(IF(($A$7:$A$62)="ear",(IF(ISBLANK(R$7:R$62),1,0)),0))+SUM(IF(($A$7:$A$62)="rc",(IF(ISBLANK(R$7:R$62),1,0)),0))+SUM(IF(($A$7:$A$62)="vm",(IF(ISBLANK(R$7:R$62),1,0)),0)))+SUM(IF((R$7:R$62)="s",1,IF((R$7:R$62)="v",1,0)))))</f>
        <v>0</v>
      </c>
      <c r="S4" s="70" t="str">
        <f t="array" ref="S4">IF(S2="d","f",IF(S2="","f",(SUM(IF(($A$7:$A$62)="v",(IF(ISBLANK(S$7:S$62),1,0)),0))+SUM(IF(($A$7:$A$62)="fe",(IF(ISBLANK(S$7:S$62),1,0)),0))+SUM(IF(($A$7:$A$62)="fs",(IF(ISBLANK(S$7:S$62),1,0)),0))+SUM(IF(($A$7:$A$62)="fq",(IF(ISBLANK(S$7:S$62),1,0)),0))+SUM(IF(($A$7:$A$62)="ear",(IF(ISBLANK(S$7:S$62),1,0)),0))+SUM(IF(($A$7:$A$62)="rc",(IF(ISBLANK(S$7:S$62),1,0)),0))+SUM(IF(($A$7:$A$62)="vm",(IF(ISBLANK(S$7:S$62),1,0)),0)))+SUM(IF((S$7:S$62)="s",1,IF((S$7:S$62)="v",1,0)))))</f>
        <v>f</v>
      </c>
      <c r="T4" s="70">
        <f t="array" ref="T4">IF(T2="d","f",IF(T2="","f",(SUM(IF(($A$7:$A$62)="v",(IF(ISBLANK(T$7:T$62),1,0)),0))+SUM(IF(($A$7:$A$62)="fe",(IF(ISBLANK(T$7:T$62),1,0)),0))+SUM(IF(($A$7:$A$62)="fs",(IF(ISBLANK(T$7:T$62),1,0)),0))+SUM(IF(($A$7:$A$62)="fq",(IF(ISBLANK(T$7:T$62),1,0)),0))+SUM(IF(($A$7:$A$62)="ear",(IF(ISBLANK(T$7:T$62),1,0)),0))+SUM(IF(($A$7:$A$62)="rc",(IF(ISBLANK(T$7:T$62),1,0)),0))+SUM(IF(($A$7:$A$62)="vm",(IF(ISBLANK(T$7:T$62),1,0)),0)))+SUM(IF((T$7:T$62)="s",1,IF((T$7:T$62)="v",1,0)))))</f>
        <v>0</v>
      </c>
      <c r="U4" s="70">
        <f t="array" ref="U4">IF(U2="d","f",IF(U2="","f",(SUM(IF(($A$7:$A$62)="v",(IF(ISBLANK(U$7:U$62),1,0)),0))+SUM(IF(($A$7:$A$62)="fe",(IF(ISBLANK(U$7:U$62),1,0)),0))+SUM(IF(($A$7:$A$62)="fs",(IF(ISBLANK(U$7:U$62),1,0)),0))+SUM(IF(($A$7:$A$62)="fq",(IF(ISBLANK(U$7:U$62),1,0)),0))+SUM(IF(($A$7:$A$62)="ear",(IF(ISBLANK(U$7:U$62),1,0)),0))+SUM(IF(($A$7:$A$62)="rc",(IF(ISBLANK(U$7:U$62),1,0)),0))+SUM(IF(($A$7:$A$62)="vm",(IF(ISBLANK(U$7:U$62),1,0)),0)))+SUM(IF((U$7:U$62)="s",1,IF((U$7:U$62)="v",1,0)))))</f>
        <v>1</v>
      </c>
      <c r="V4" s="70">
        <f t="array" ref="V4">IF(V2="d","f",IF(V2="","f",(SUM(IF(($A$7:$A$62)="v",(IF(ISBLANK(V$7:V$62),1,0)),0))+SUM(IF(($A$7:$A$62)="fe",(IF(ISBLANK(V$7:V$62),1,0)),0))+SUM(IF(($A$7:$A$62)="fs",(IF(ISBLANK(V$7:V$62),1,0)),0))+SUM(IF(($A$7:$A$62)="fq",(IF(ISBLANK(V$7:V$62),1,0)),0))+SUM(IF(($A$7:$A$62)="ear",(IF(ISBLANK(V$7:V$62),1,0)),0))+SUM(IF(($A$7:$A$62)="rc",(IF(ISBLANK(V$7:V$62),1,0)),0))+SUM(IF(($A$7:$A$62)="vm",(IF(ISBLANK(V$7:V$62),1,0)),0)))+SUM(IF((V$7:V$62)="s",1,IF((V$7:V$62)="v",1,0)))))</f>
        <v>0</v>
      </c>
      <c r="W4" s="70">
        <f t="array" ref="W4">IF(W2="d","f",IF(W2="","f",(SUM(IF(($A$7:$A$62)="v",(IF(ISBLANK(W$7:W$62),1,0)),0))+SUM(IF(($A$7:$A$62)="fe",(IF(ISBLANK(W$7:W$62),1,0)),0))+SUM(IF(($A$7:$A$62)="fs",(IF(ISBLANK(W$7:W$62),1,0)),0))+SUM(IF(($A$7:$A$62)="fq",(IF(ISBLANK(W$7:W$62),1,0)),0))+SUM(IF(($A$7:$A$62)="ear",(IF(ISBLANK(W$7:W$62),1,0)),0))+SUM(IF(($A$7:$A$62)="rc",(IF(ISBLANK(W$7:W$62),1,0)),0))+SUM(IF(($A$7:$A$62)="vm",(IF(ISBLANK(W$7:W$62),1,0)),0)))+SUM(IF((W$7:W$62)="s",1,IF((W$7:W$62)="v",1,0)))))</f>
        <v>0</v>
      </c>
      <c r="X4" s="70">
        <f t="array" ref="X4">IF(X2="d","f",IF(X2="","f",(SUM(IF(($A$7:$A$62)="v",(IF(ISBLANK(X$7:X$62),1,0)),0))+SUM(IF(($A$7:$A$62)="fe",(IF(ISBLANK(X$7:X$62),1,0)),0))+SUM(IF(($A$7:$A$62)="fs",(IF(ISBLANK(X$7:X$62),1,0)),0))+SUM(IF(($A$7:$A$62)="fq",(IF(ISBLANK(X$7:X$62),1,0)),0))+SUM(IF(($A$7:$A$62)="ear",(IF(ISBLANK(X$7:X$62),1,0)),0))+SUM(IF(($A$7:$A$62)="rc",(IF(ISBLANK(X$7:X$62),1,0)),0))+SUM(IF(($A$7:$A$62)="vm",(IF(ISBLANK(X$7:X$62),1,0)),0)))+SUM(IF((X$7:X$62)="s",1,IF((X$7:X$62)="v",1,0)))))</f>
        <v>1</v>
      </c>
      <c r="Y4" s="70">
        <f t="array" ref="Y4">IF(Y2="d","f",IF(Y2="","f",(SUM(IF(($A$7:$A$62)="v",(IF(ISBLANK(Y$7:Y$62),1,0)),0))+SUM(IF(($A$7:$A$62)="fe",(IF(ISBLANK(Y$7:Y$62),1,0)),0))+SUM(IF(($A$7:$A$62)="fs",(IF(ISBLANK(Y$7:Y$62),1,0)),0))+SUM(IF(($A$7:$A$62)="fq",(IF(ISBLANK(Y$7:Y$62),1,0)),0))+SUM(IF(($A$7:$A$62)="ear",(IF(ISBLANK(Y$7:Y$62),1,0)),0))+SUM(IF(($A$7:$A$62)="rc",(IF(ISBLANK(Y$7:Y$62),1,0)),0))+SUM(IF(($A$7:$A$62)="vm",(IF(ISBLANK(Y$7:Y$62),1,0)),0)))+SUM(IF((Y$7:Y$62)="s",1,IF((Y$7:Y$62)="v",1,0)))))</f>
        <v>1</v>
      </c>
      <c r="Z4" s="70" t="str">
        <f t="array" ref="Z4">IF(Z2="d","f",IF(Z2="","f",(SUM(IF(($A$7:$A$62)="v",(IF(ISBLANK(Z$7:Z$62),1,0)),0))+SUM(IF(($A$7:$A$62)="fe",(IF(ISBLANK(Z$7:Z$62),1,0)),0))+SUM(IF(($A$7:$A$62)="fs",(IF(ISBLANK(Z$7:Z$62),1,0)),0))+SUM(IF(($A$7:$A$62)="fq",(IF(ISBLANK(Z$7:Z$62),1,0)),0))+SUM(IF(($A$7:$A$62)="ear",(IF(ISBLANK(Z$7:Z$62),1,0)),0))+SUM(IF(($A$7:$A$62)="rc",(IF(ISBLANK(Z$7:Z$62),1,0)),0))+SUM(IF(($A$7:$A$62)="vm",(IF(ISBLANK(Z$7:Z$62),1,0)),0)))+SUM(IF((Z$7:Z$62)="s",1,IF((Z$7:Z$62)="v",1,0)))))</f>
        <v>f</v>
      </c>
      <c r="AA4" s="70">
        <f t="array" ref="AA4">IF(AA2="d","f",IF(AA2="","f",(SUM(IF(($A$7:$A$62)="v",(IF(ISBLANK(AA$7:AA$62),1,0)),0))+SUM(IF(($A$7:$A$62)="fe",(IF(ISBLANK(AA$7:AA$62),1,0)),0))+SUM(IF(($A$7:$A$62)="fs",(IF(ISBLANK(AA$7:AA$62),1,0)),0))+SUM(IF(($A$7:$A$62)="fq",(IF(ISBLANK(AA$7:AA$62),1,0)),0))+SUM(IF(($A$7:$A$62)="ear",(IF(ISBLANK(AA$7:AA$62),1,0)),0))+SUM(IF(($A$7:$A$62)="rc",(IF(ISBLANK(AA$7:AA$62),1,0)),0))+SUM(IF(($A$7:$A$62)="vm",(IF(ISBLANK(AA$7:AA$62),1,0)),0)))+SUM(IF((AA$7:AA$62)="s",1,IF((AA$7:AA$62)="v",1,0)))))</f>
        <v>0</v>
      </c>
      <c r="AB4" s="70">
        <f t="array" ref="AB4">IF(AB2="d","f",IF(AB2="","f",(SUM(IF(($A$7:$A$62)="v",(IF(ISBLANK(AB$7:AB$62),1,0)),0))+SUM(IF(($A$7:$A$62)="fe",(IF(ISBLANK(AB$7:AB$62),1,0)),0))+SUM(IF(($A$7:$A$62)="fs",(IF(ISBLANK(AB$7:AB$62),1,0)),0))+SUM(IF(($A$7:$A$62)="fq",(IF(ISBLANK(AB$7:AB$62),1,0)),0))+SUM(IF(($A$7:$A$62)="ear",(IF(ISBLANK(AB$7:AB$62),1,0)),0))+SUM(IF(($A$7:$A$62)="rc",(IF(ISBLANK(AB$7:AB$62),1,0)),0))+SUM(IF(($A$7:$A$62)="vm",(IF(ISBLANK(AB$7:AB$62),1,0)),0)))+SUM(IF((AB$7:AB$62)="s",1,IF((AB$7:AB$62)="v",1,0)))))</f>
        <v>0</v>
      </c>
      <c r="AC4" s="70">
        <f t="array" ref="AC4">IF(AC2="d","f",IF(AC2="","f",(SUM(IF(($A$7:$A$62)="v",(IF(ISBLANK(AC$7:AC$62),1,0)),0))+SUM(IF(($A$7:$A$62)="fe",(IF(ISBLANK(AC$7:AC$62),1,0)),0))+SUM(IF(($A$7:$A$62)="fs",(IF(ISBLANK(AC$7:AC$62),1,0)),0))+SUM(IF(($A$7:$A$62)="fq",(IF(ISBLANK(AC$7:AC$62),1,0)),0))+SUM(IF(($A$7:$A$62)="ear",(IF(ISBLANK(AC$7:AC$62),1,0)),0))+SUM(IF(($A$7:$A$62)="rc",(IF(ISBLANK(AC$7:AC$62),1,0)),0))+SUM(IF(($A$7:$A$62)="vm",(IF(ISBLANK(AC$7:AC$62),1,0)),0)))+SUM(IF((AC$7:AC$62)="s",1,IF((AC$7:AC$62)="v",1,0)))))</f>
        <v>0</v>
      </c>
      <c r="AD4" s="70">
        <f t="array" ref="AD4">IF(AD2="d","f",IF(AD2="","f",(SUM(IF(($A$7:$A$62)="v",(IF(ISBLANK(AD$7:AD$62),1,0)),0))+SUM(IF(($A$7:$A$62)="fe",(IF(ISBLANK(AD$7:AD$62),1,0)),0))+SUM(IF(($A$7:$A$62)="fs",(IF(ISBLANK(AD$7:AD$62),1,0)),0))+SUM(IF(($A$7:$A$62)="fq",(IF(ISBLANK(AD$7:AD$62),1,0)),0))+SUM(IF(($A$7:$A$62)="ear",(IF(ISBLANK(AD$7:AD$62),1,0)),0))+SUM(IF(($A$7:$A$62)="rc",(IF(ISBLANK(AD$7:AD$62),1,0)),0))+SUM(IF(($A$7:$A$62)="vm",(IF(ISBLANK(AD$7:AD$62),1,0)),0)))+SUM(IF((AD$7:AD$62)="s",1,IF((AD$7:AD$62)="v",1,0)))))</f>
        <v>1</v>
      </c>
      <c r="AE4" s="70">
        <f t="array" ref="AE4">IF(AE2="d","f",IF(AE2="","f",(SUM(IF(($A$7:$A$62)="v",(IF(ISBLANK(AE$7:AE$62),1,0)),0))+SUM(IF(($A$7:$A$62)="fe",(IF(ISBLANK(AE$7:AE$62),1,0)),0))+SUM(IF(($A$7:$A$62)="fs",(IF(ISBLANK(AE$7:AE$62),1,0)),0))+SUM(IF(($A$7:$A$62)="fq",(IF(ISBLANK(AE$7:AE$62),1,0)),0))+SUM(IF(($A$7:$A$62)="ear",(IF(ISBLANK(AE$7:AE$62),1,0)),0))+SUM(IF(($A$7:$A$62)="rc",(IF(ISBLANK(AE$7:AE$62),1,0)),0))+SUM(IF(($A$7:$A$62)="vm",(IF(ISBLANK(AE$7:AE$62),1,0)),0)))+SUM(IF((AE$7:AE$62)="s",1,IF((AE$7:AE$62)="v",1,0)))))</f>
        <v>0</v>
      </c>
      <c r="AF4" s="70">
        <f t="array" ref="AF4">IF(AF2="d","f",IF(AF2="","f",(SUM(IF(($A$7:$A$62)="v",(IF(ISBLANK(AF$7:AF$62),1,0)),0))+SUM(IF(($A$7:$A$62)="fe",(IF(ISBLANK(AF$7:AF$62),1,0)),0))+SUM(IF(($A$7:$A$62)="fs",(IF(ISBLANK(AF$7:AF$62),1,0)),0))+SUM(IF(($A$7:$A$62)="fq",(IF(ISBLANK(AF$7:AF$62),1,0)),0))+SUM(IF(($A$7:$A$62)="ear",(IF(ISBLANK(AF$7:AF$62),1,0)),0))+SUM(IF(($A$7:$A$62)="rc",(IF(ISBLANK(AF$7:AF$62),1,0)),0))+SUM(IF(($A$7:$A$62)="vm",(IF(ISBLANK(AF$7:AF$62),1,0)),0)))+SUM(IF((AF$7:AF$62)="s",1,IF((AF$7:AF$62)="v",1,0)))))</f>
        <v>0</v>
      </c>
      <c r="AG4" s="70" t="str">
        <f t="array" ref="AG4">IF(AG2="d","f",IF(AG2="","f",(SUM(IF(($A$7:$A$62)="v",(IF(ISBLANK(AG$7:AG$62),1,0)),0))+SUM(IF(($A$7:$A$62)="fe",(IF(ISBLANK(AG$7:AG$62),1,0)),0))+SUM(IF(($A$7:$A$62)="fs",(IF(ISBLANK(AG$7:AG$62),1,0)),0))+SUM(IF(($A$7:$A$62)="fq",(IF(ISBLANK(AG$7:AG$62),1,0)),0))+SUM(IF(($A$7:$A$62)="ear",(IF(ISBLANK(AG$7:AG$62),1,0)),0))+SUM(IF(($A$7:$A$62)="rc",(IF(ISBLANK(AG$7:AG$62),1,0)),0))+SUM(IF(($A$7:$A$62)="vm",(IF(ISBLANK(AG$7:AG$62),1,0)),0)))+SUM(IF((AG$7:AG$62)="s",1,IF((AG$7:AG$62)="v",1,0)))))</f>
        <v>f</v>
      </c>
    </row>
    <row r="5" spans="1:66" ht="13.5" customHeight="1" x14ac:dyDescent="0.2">
      <c r="A5" s="65"/>
      <c r="B5" s="66"/>
      <c r="C5" s="69"/>
      <c r="D5" s="69"/>
      <c r="E5" s="60"/>
      <c r="F5" s="69"/>
      <c r="G5" s="69"/>
      <c r="H5" s="69"/>
      <c r="I5" s="69"/>
      <c r="J5" s="69"/>
      <c r="K5" s="69"/>
      <c r="L5" s="60"/>
      <c r="M5" s="69"/>
      <c r="N5" s="69"/>
      <c r="O5" s="69"/>
      <c r="P5" s="69"/>
      <c r="Q5" s="69"/>
      <c r="R5" s="69"/>
      <c r="S5" s="60"/>
      <c r="T5" s="69"/>
      <c r="U5" s="69"/>
      <c r="V5" s="69"/>
      <c r="W5" s="69"/>
      <c r="X5" s="69"/>
      <c r="Y5" s="69"/>
      <c r="Z5" s="60"/>
      <c r="AA5" s="69"/>
      <c r="AB5" s="69"/>
      <c r="AC5" s="69"/>
      <c r="AD5" s="69"/>
      <c r="AE5" s="69"/>
      <c r="AF5" s="69"/>
      <c r="AG5" s="60"/>
    </row>
    <row r="6" spans="1:66" s="17" customFormat="1" ht="13.5" customHeight="1" x14ac:dyDescent="0.2">
      <c r="A6" s="29"/>
      <c r="B6" s="14"/>
      <c r="C6" s="67" t="s">
        <v>0</v>
      </c>
      <c r="D6" s="15"/>
      <c r="E6" s="67" t="s">
        <v>0</v>
      </c>
      <c r="F6" s="15"/>
      <c r="G6" s="15"/>
      <c r="H6" s="15"/>
      <c r="I6" s="15"/>
      <c r="J6" s="15"/>
      <c r="K6" s="15"/>
      <c r="L6" s="67" t="s">
        <v>0</v>
      </c>
      <c r="M6" s="15"/>
      <c r="N6" s="15"/>
      <c r="O6" s="15"/>
      <c r="P6" s="15"/>
      <c r="Q6" s="15"/>
      <c r="R6" s="15"/>
      <c r="S6" s="67" t="s">
        <v>0</v>
      </c>
      <c r="T6" s="16"/>
      <c r="U6" s="15"/>
      <c r="V6" s="15"/>
      <c r="W6" s="15"/>
      <c r="X6" s="15"/>
      <c r="Y6" s="15"/>
      <c r="Z6" s="67" t="s">
        <v>0</v>
      </c>
      <c r="AA6" s="15"/>
      <c r="AB6" s="15"/>
      <c r="AC6" s="15"/>
      <c r="AD6" s="15"/>
      <c r="AE6" s="15"/>
      <c r="AF6" s="15"/>
      <c r="AG6" s="55" t="s">
        <v>0</v>
      </c>
      <c r="AJ6" s="18" t="str">
        <f t="shared" ref="AJ6:BN6" si="2">IF(ISBLANK(C6),$A6,"")</f>
        <v/>
      </c>
      <c r="AK6" s="18">
        <f t="shared" si="2"/>
        <v>0</v>
      </c>
      <c r="AL6" s="18" t="str">
        <f t="shared" si="2"/>
        <v/>
      </c>
      <c r="AM6" s="18">
        <f t="shared" si="2"/>
        <v>0</v>
      </c>
      <c r="AN6" s="18">
        <f t="shared" si="2"/>
        <v>0</v>
      </c>
      <c r="AO6" s="18">
        <f t="shared" si="2"/>
        <v>0</v>
      </c>
      <c r="AP6" s="18">
        <f t="shared" si="2"/>
        <v>0</v>
      </c>
      <c r="AQ6" s="18">
        <f t="shared" si="2"/>
        <v>0</v>
      </c>
      <c r="AR6" s="18">
        <f t="shared" si="2"/>
        <v>0</v>
      </c>
      <c r="AS6" s="18" t="str">
        <f t="shared" si="2"/>
        <v/>
      </c>
      <c r="AT6" s="18">
        <f t="shared" si="2"/>
        <v>0</v>
      </c>
      <c r="AU6" s="18">
        <f t="shared" si="2"/>
        <v>0</v>
      </c>
      <c r="AV6" s="18">
        <f t="shared" si="2"/>
        <v>0</v>
      </c>
      <c r="AW6" s="18">
        <f t="shared" si="2"/>
        <v>0</v>
      </c>
      <c r="AX6" s="18">
        <f t="shared" si="2"/>
        <v>0</v>
      </c>
      <c r="AY6" s="18">
        <f t="shared" si="2"/>
        <v>0</v>
      </c>
      <c r="AZ6" s="18" t="str">
        <f t="shared" si="2"/>
        <v/>
      </c>
      <c r="BA6" s="18">
        <f t="shared" si="2"/>
        <v>0</v>
      </c>
      <c r="BB6" s="18">
        <f t="shared" si="2"/>
        <v>0</v>
      </c>
      <c r="BC6" s="18">
        <f t="shared" si="2"/>
        <v>0</v>
      </c>
      <c r="BD6" s="18">
        <f t="shared" si="2"/>
        <v>0</v>
      </c>
      <c r="BE6" s="18">
        <f t="shared" si="2"/>
        <v>0</v>
      </c>
      <c r="BF6" s="18">
        <f t="shared" si="2"/>
        <v>0</v>
      </c>
      <c r="BG6" s="18" t="str">
        <f t="shared" si="2"/>
        <v/>
      </c>
      <c r="BH6" s="18">
        <f t="shared" si="2"/>
        <v>0</v>
      </c>
      <c r="BI6" s="18">
        <f t="shared" si="2"/>
        <v>0</v>
      </c>
      <c r="BJ6" s="18">
        <f t="shared" si="2"/>
        <v>0</v>
      </c>
      <c r="BK6" s="18">
        <f t="shared" si="2"/>
        <v>0</v>
      </c>
      <c r="BL6" s="18">
        <f t="shared" si="2"/>
        <v>0</v>
      </c>
      <c r="BM6" s="18">
        <f t="shared" si="2"/>
        <v>0</v>
      </c>
      <c r="BN6" s="18" t="str">
        <f t="shared" si="2"/>
        <v/>
      </c>
    </row>
    <row r="7" spans="1:66" ht="12.75" customHeight="1" x14ac:dyDescent="0.25">
      <c r="A7" s="56"/>
      <c r="B7" s="57"/>
      <c r="C7" s="58"/>
      <c r="D7" s="58"/>
      <c r="E7" s="58"/>
      <c r="F7" s="58"/>
      <c r="G7" s="58"/>
      <c r="H7" s="58"/>
      <c r="I7" s="58"/>
      <c r="J7" s="58"/>
      <c r="K7" s="58"/>
      <c r="L7" s="58"/>
      <c r="M7" s="58"/>
      <c r="N7" s="58"/>
      <c r="O7" s="58"/>
      <c r="P7" s="58"/>
      <c r="Q7" s="58"/>
      <c r="R7" s="58"/>
      <c r="S7" s="58"/>
      <c r="T7" s="58"/>
      <c r="U7" s="58"/>
      <c r="V7" s="58"/>
      <c r="W7" s="58"/>
      <c r="X7" s="58"/>
      <c r="Y7" s="58"/>
      <c r="Z7" s="58"/>
      <c r="AA7" s="58"/>
      <c r="AB7" s="58"/>
      <c r="AC7" s="58"/>
      <c r="AD7" s="58"/>
      <c r="AE7" s="58"/>
      <c r="AF7" s="58"/>
      <c r="AG7" s="59"/>
      <c r="AI7" s="20"/>
      <c r="AJ7" s="18"/>
      <c r="AK7" s="18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/>
      <c r="BI7" s="18"/>
      <c r="BJ7" s="18"/>
      <c r="BK7" s="18"/>
      <c r="BL7" s="18"/>
      <c r="BM7" s="18"/>
      <c r="BN7" s="18"/>
    </row>
    <row r="8" spans="1:66" ht="13.5" customHeight="1" x14ac:dyDescent="0.2">
      <c r="A8" s="33"/>
      <c r="B8" s="34"/>
      <c r="C8" s="47" t="s">
        <v>0</v>
      </c>
      <c r="D8" s="48" t="s">
        <v>4</v>
      </c>
      <c r="E8" s="47" t="s">
        <v>0</v>
      </c>
      <c r="F8" s="49"/>
      <c r="G8" s="49"/>
      <c r="H8" s="49"/>
      <c r="I8" s="49"/>
      <c r="J8" s="49"/>
      <c r="K8" s="48" t="s">
        <v>4</v>
      </c>
      <c r="L8" s="47" t="s">
        <v>0</v>
      </c>
      <c r="M8" s="49"/>
      <c r="N8" s="50"/>
      <c r="O8" s="49"/>
      <c r="P8" s="50"/>
      <c r="Q8" s="50"/>
      <c r="R8" s="50" t="s">
        <v>5</v>
      </c>
      <c r="S8" s="47" t="s">
        <v>0</v>
      </c>
      <c r="T8" s="50"/>
      <c r="U8" s="50"/>
      <c r="V8" s="49"/>
      <c r="W8" s="49"/>
      <c r="X8" s="49"/>
      <c r="Y8" s="48" t="s">
        <v>4</v>
      </c>
      <c r="Z8" s="47" t="s">
        <v>0</v>
      </c>
      <c r="AA8" s="49"/>
      <c r="AB8" s="49"/>
      <c r="AC8" s="49"/>
      <c r="AD8" s="49"/>
      <c r="AE8" s="49"/>
      <c r="AF8" s="48" t="s">
        <v>4</v>
      </c>
      <c r="AG8" s="47" t="s">
        <v>0</v>
      </c>
      <c r="AI8" s="19"/>
      <c r="AJ8" s="18" t="str">
        <f t="shared" ref="AJ8:AS14" si="3">IF(ISBLANK(C8),$A8,"")</f>
        <v/>
      </c>
      <c r="AK8" s="18" t="str">
        <f t="shared" si="3"/>
        <v/>
      </c>
      <c r="AL8" s="18" t="str">
        <f t="shared" si="3"/>
        <v/>
      </c>
      <c r="AM8" s="18">
        <f t="shared" si="3"/>
        <v>0</v>
      </c>
      <c r="AN8" s="18">
        <f t="shared" si="3"/>
        <v>0</v>
      </c>
      <c r="AO8" s="18">
        <f t="shared" si="3"/>
        <v>0</v>
      </c>
      <c r="AP8" s="18">
        <f t="shared" si="3"/>
        <v>0</v>
      </c>
      <c r="AQ8" s="18">
        <f t="shared" si="3"/>
        <v>0</v>
      </c>
      <c r="AR8" s="18" t="str">
        <f t="shared" si="3"/>
        <v/>
      </c>
      <c r="AS8" s="18" t="str">
        <f t="shared" si="3"/>
        <v/>
      </c>
      <c r="AT8" s="18">
        <f t="shared" ref="AT8:BC14" si="4">IF(ISBLANK(M8),$A8,"")</f>
        <v>0</v>
      </c>
      <c r="AU8" s="18">
        <f t="shared" si="4"/>
        <v>0</v>
      </c>
      <c r="AV8" s="18">
        <f t="shared" si="4"/>
        <v>0</v>
      </c>
      <c r="AW8" s="18">
        <f t="shared" si="4"/>
        <v>0</v>
      </c>
      <c r="AX8" s="18">
        <f t="shared" si="4"/>
        <v>0</v>
      </c>
      <c r="AY8" s="18" t="str">
        <f t="shared" si="4"/>
        <v/>
      </c>
      <c r="AZ8" s="18" t="str">
        <f t="shared" si="4"/>
        <v/>
      </c>
      <c r="BA8" s="18">
        <f t="shared" si="4"/>
        <v>0</v>
      </c>
      <c r="BB8" s="18">
        <f t="shared" si="4"/>
        <v>0</v>
      </c>
      <c r="BC8" s="18">
        <f t="shared" si="4"/>
        <v>0</v>
      </c>
      <c r="BD8" s="18">
        <f t="shared" ref="BD8:BM14" si="5">IF(ISBLANK(W8),$A8,"")</f>
        <v>0</v>
      </c>
      <c r="BE8" s="18">
        <f t="shared" si="5"/>
        <v>0</v>
      </c>
      <c r="BF8" s="18" t="str">
        <f t="shared" si="5"/>
        <v/>
      </c>
      <c r="BG8" s="18" t="str">
        <f t="shared" si="5"/>
        <v/>
      </c>
      <c r="BH8" s="18">
        <f t="shared" si="5"/>
        <v>0</v>
      </c>
      <c r="BI8" s="18">
        <f t="shared" si="5"/>
        <v>0</v>
      </c>
      <c r="BJ8" s="18">
        <f t="shared" si="5"/>
        <v>0</v>
      </c>
      <c r="BK8" s="18">
        <f t="shared" si="5"/>
        <v>0</v>
      </c>
      <c r="BL8" s="18">
        <f t="shared" si="5"/>
        <v>0</v>
      </c>
      <c r="BM8" s="18" t="str">
        <f t="shared" si="5"/>
        <v/>
      </c>
      <c r="BN8" s="18" t="str">
        <f t="shared" ref="BN8:BN14" si="6">IF(ISBLANK(AG8),$A8,"")</f>
        <v/>
      </c>
    </row>
    <row r="9" spans="1:66" ht="13.5" customHeight="1" x14ac:dyDescent="0.2">
      <c r="A9" s="33"/>
      <c r="B9" s="34"/>
      <c r="C9" s="47" t="s">
        <v>0</v>
      </c>
      <c r="D9" s="49"/>
      <c r="E9" s="47" t="s">
        <v>0</v>
      </c>
      <c r="F9" s="49"/>
      <c r="G9" s="50"/>
      <c r="H9" s="49"/>
      <c r="I9" s="50"/>
      <c r="J9" s="50"/>
      <c r="K9" s="48" t="s">
        <v>4</v>
      </c>
      <c r="L9" s="47" t="s">
        <v>0</v>
      </c>
      <c r="M9" s="50"/>
      <c r="N9" s="50"/>
      <c r="O9" s="49"/>
      <c r="P9" s="51" t="s">
        <v>6</v>
      </c>
      <c r="Q9" s="50"/>
      <c r="R9" s="48" t="s">
        <v>4</v>
      </c>
      <c r="S9" s="47" t="s">
        <v>0</v>
      </c>
      <c r="T9" s="50"/>
      <c r="U9" s="50"/>
      <c r="V9" s="49"/>
      <c r="W9" s="49"/>
      <c r="X9" s="49"/>
      <c r="Y9" s="49"/>
      <c r="Z9" s="47" t="s">
        <v>0</v>
      </c>
      <c r="AA9" s="49"/>
      <c r="AB9" s="50"/>
      <c r="AC9" s="49"/>
      <c r="AD9" s="49"/>
      <c r="AE9" s="52" t="s">
        <v>7</v>
      </c>
      <c r="AF9" s="48" t="s">
        <v>4</v>
      </c>
      <c r="AG9" s="47" t="s">
        <v>0</v>
      </c>
      <c r="AI9" s="19"/>
      <c r="AJ9" s="18" t="str">
        <f t="shared" si="3"/>
        <v/>
      </c>
      <c r="AK9" s="18">
        <f t="shared" si="3"/>
        <v>0</v>
      </c>
      <c r="AL9" s="18" t="str">
        <f t="shared" si="3"/>
        <v/>
      </c>
      <c r="AM9" s="18">
        <f t="shared" si="3"/>
        <v>0</v>
      </c>
      <c r="AN9" s="18">
        <f t="shared" si="3"/>
        <v>0</v>
      </c>
      <c r="AO9" s="18">
        <f t="shared" si="3"/>
        <v>0</v>
      </c>
      <c r="AP9" s="18">
        <f t="shared" si="3"/>
        <v>0</v>
      </c>
      <c r="AQ9" s="18">
        <f t="shared" si="3"/>
        <v>0</v>
      </c>
      <c r="AR9" s="18" t="str">
        <f t="shared" si="3"/>
        <v/>
      </c>
      <c r="AS9" s="18" t="str">
        <f t="shared" si="3"/>
        <v/>
      </c>
      <c r="AT9" s="18">
        <f t="shared" si="4"/>
        <v>0</v>
      </c>
      <c r="AU9" s="18">
        <f t="shared" si="4"/>
        <v>0</v>
      </c>
      <c r="AV9" s="18">
        <f t="shared" si="4"/>
        <v>0</v>
      </c>
      <c r="AW9" s="18" t="str">
        <f t="shared" si="4"/>
        <v/>
      </c>
      <c r="AX9" s="18">
        <f t="shared" si="4"/>
        <v>0</v>
      </c>
      <c r="AY9" s="18" t="str">
        <f t="shared" si="4"/>
        <v/>
      </c>
      <c r="AZ9" s="18" t="str">
        <f t="shared" si="4"/>
        <v/>
      </c>
      <c r="BA9" s="18">
        <f t="shared" si="4"/>
        <v>0</v>
      </c>
      <c r="BB9" s="18">
        <f t="shared" si="4"/>
        <v>0</v>
      </c>
      <c r="BC9" s="18">
        <f t="shared" si="4"/>
        <v>0</v>
      </c>
      <c r="BD9" s="18">
        <f t="shared" si="5"/>
        <v>0</v>
      </c>
      <c r="BE9" s="18">
        <f t="shared" si="5"/>
        <v>0</v>
      </c>
      <c r="BF9" s="18">
        <f t="shared" si="5"/>
        <v>0</v>
      </c>
      <c r="BG9" s="18" t="str">
        <f t="shared" si="5"/>
        <v/>
      </c>
      <c r="BH9" s="18">
        <f t="shared" si="5"/>
        <v>0</v>
      </c>
      <c r="BI9" s="18">
        <f t="shared" si="5"/>
        <v>0</v>
      </c>
      <c r="BJ9" s="18">
        <f t="shared" si="5"/>
        <v>0</v>
      </c>
      <c r="BK9" s="18">
        <f t="shared" si="5"/>
        <v>0</v>
      </c>
      <c r="BL9" s="18" t="str">
        <f t="shared" si="5"/>
        <v/>
      </c>
      <c r="BM9" s="18" t="str">
        <f t="shared" si="5"/>
        <v/>
      </c>
      <c r="BN9" s="18" t="str">
        <f t="shared" si="6"/>
        <v/>
      </c>
    </row>
    <row r="10" spans="1:66" ht="13.5" customHeight="1" x14ac:dyDescent="0.2">
      <c r="A10" s="33"/>
      <c r="B10" s="34"/>
      <c r="C10" s="47" t="s">
        <v>0</v>
      </c>
      <c r="D10" s="51" t="s">
        <v>6</v>
      </c>
      <c r="E10" s="47" t="s">
        <v>0</v>
      </c>
      <c r="F10" s="92" t="s">
        <v>6</v>
      </c>
      <c r="G10" s="92" t="s">
        <v>6</v>
      </c>
      <c r="H10" s="92" t="s">
        <v>6</v>
      </c>
      <c r="I10" s="92" t="s">
        <v>6</v>
      </c>
      <c r="J10" s="92" t="s">
        <v>6</v>
      </c>
      <c r="K10" s="92" t="s">
        <v>6</v>
      </c>
      <c r="L10" s="47" t="s">
        <v>0</v>
      </c>
      <c r="M10" s="51" t="s">
        <v>6</v>
      </c>
      <c r="N10" s="51" t="s">
        <v>6</v>
      </c>
      <c r="O10" s="51" t="s">
        <v>6</v>
      </c>
      <c r="P10" s="49"/>
      <c r="Q10" s="49"/>
      <c r="R10" s="48" t="s">
        <v>4</v>
      </c>
      <c r="S10" s="47" t="s">
        <v>0</v>
      </c>
      <c r="T10" s="49"/>
      <c r="U10" s="50"/>
      <c r="V10" s="49"/>
      <c r="W10" s="50"/>
      <c r="X10" s="50"/>
      <c r="Y10" s="49"/>
      <c r="Z10" s="47" t="s">
        <v>0</v>
      </c>
      <c r="AA10" s="49"/>
      <c r="AB10" s="50"/>
      <c r="AC10" s="49"/>
      <c r="AD10" s="49"/>
      <c r="AE10" s="49"/>
      <c r="AF10" s="48" t="s">
        <v>4</v>
      </c>
      <c r="AG10" s="47" t="s">
        <v>0</v>
      </c>
      <c r="AI10" s="19"/>
      <c r="AJ10" s="18" t="str">
        <f t="shared" si="3"/>
        <v/>
      </c>
      <c r="AK10" s="18" t="str">
        <f t="shared" si="3"/>
        <v/>
      </c>
      <c r="AL10" s="18" t="str">
        <f t="shared" si="3"/>
        <v/>
      </c>
      <c r="AM10" s="18" t="str">
        <f t="shared" si="3"/>
        <v/>
      </c>
      <c r="AN10" s="18" t="str">
        <f t="shared" si="3"/>
        <v/>
      </c>
      <c r="AO10" s="18" t="str">
        <f t="shared" si="3"/>
        <v/>
      </c>
      <c r="AP10" s="18" t="str">
        <f t="shared" si="3"/>
        <v/>
      </c>
      <c r="AQ10" s="18" t="str">
        <f t="shared" si="3"/>
        <v/>
      </c>
      <c r="AR10" s="18" t="str">
        <f t="shared" si="3"/>
        <v/>
      </c>
      <c r="AS10" s="18" t="str">
        <f t="shared" si="3"/>
        <v/>
      </c>
      <c r="AT10" s="18" t="str">
        <f t="shared" si="4"/>
        <v/>
      </c>
      <c r="AU10" s="18" t="str">
        <f t="shared" si="4"/>
        <v/>
      </c>
      <c r="AV10" s="18" t="str">
        <f t="shared" si="4"/>
        <v/>
      </c>
      <c r="AW10" s="18">
        <f t="shared" si="4"/>
        <v>0</v>
      </c>
      <c r="AX10" s="18">
        <f t="shared" si="4"/>
        <v>0</v>
      </c>
      <c r="AY10" s="18" t="str">
        <f t="shared" si="4"/>
        <v/>
      </c>
      <c r="AZ10" s="18" t="str">
        <f t="shared" si="4"/>
        <v/>
      </c>
      <c r="BA10" s="18">
        <f t="shared" si="4"/>
        <v>0</v>
      </c>
      <c r="BB10" s="18">
        <f t="shared" si="4"/>
        <v>0</v>
      </c>
      <c r="BC10" s="18">
        <f t="shared" si="4"/>
        <v>0</v>
      </c>
      <c r="BD10" s="18">
        <f t="shared" si="5"/>
        <v>0</v>
      </c>
      <c r="BE10" s="18">
        <f t="shared" si="5"/>
        <v>0</v>
      </c>
      <c r="BF10" s="18">
        <f t="shared" si="5"/>
        <v>0</v>
      </c>
      <c r="BG10" s="18" t="str">
        <f t="shared" si="5"/>
        <v/>
      </c>
      <c r="BH10" s="18">
        <f t="shared" si="5"/>
        <v>0</v>
      </c>
      <c r="BI10" s="18">
        <f t="shared" si="5"/>
        <v>0</v>
      </c>
      <c r="BJ10" s="18">
        <f t="shared" si="5"/>
        <v>0</v>
      </c>
      <c r="BK10" s="18">
        <f t="shared" si="5"/>
        <v>0</v>
      </c>
      <c r="BL10" s="18">
        <f t="shared" si="5"/>
        <v>0</v>
      </c>
      <c r="BM10" s="18" t="str">
        <f t="shared" si="5"/>
        <v/>
      </c>
      <c r="BN10" s="18" t="str">
        <f t="shared" si="6"/>
        <v/>
      </c>
    </row>
    <row r="11" spans="1:66" ht="13.5" customHeight="1" x14ac:dyDescent="0.2">
      <c r="A11" s="33"/>
      <c r="B11" s="34"/>
      <c r="C11" s="47" t="s">
        <v>0</v>
      </c>
      <c r="D11" s="48" t="s">
        <v>4</v>
      </c>
      <c r="E11" s="47" t="s">
        <v>0</v>
      </c>
      <c r="F11" s="49"/>
      <c r="G11" s="49"/>
      <c r="H11" s="49"/>
      <c r="I11" s="49"/>
      <c r="J11" s="49"/>
      <c r="K11" s="49"/>
      <c r="L11" s="47" t="s">
        <v>0</v>
      </c>
      <c r="M11" s="49"/>
      <c r="N11" s="50"/>
      <c r="O11" s="49"/>
      <c r="P11" s="50"/>
      <c r="Q11" s="50"/>
      <c r="R11" s="48" t="s">
        <v>4</v>
      </c>
      <c r="S11" s="47" t="s">
        <v>0</v>
      </c>
      <c r="T11" s="93" t="s">
        <v>2</v>
      </c>
      <c r="U11" s="93" t="s">
        <v>2</v>
      </c>
      <c r="V11" s="93" t="s">
        <v>2</v>
      </c>
      <c r="W11" s="93" t="s">
        <v>2</v>
      </c>
      <c r="X11" s="93" t="s">
        <v>2</v>
      </c>
      <c r="Y11" s="93" t="s">
        <v>2</v>
      </c>
      <c r="Z11" s="47" t="s">
        <v>0</v>
      </c>
      <c r="AA11" s="49"/>
      <c r="AB11" s="50"/>
      <c r="AC11" s="49"/>
      <c r="AD11" s="49"/>
      <c r="AE11" s="49"/>
      <c r="AF11" s="49"/>
      <c r="AG11" s="47" t="s">
        <v>0</v>
      </c>
      <c r="AI11" s="19"/>
      <c r="AJ11" s="18" t="str">
        <f t="shared" si="3"/>
        <v/>
      </c>
      <c r="AK11" s="18" t="str">
        <f t="shared" si="3"/>
        <v/>
      </c>
      <c r="AL11" s="18" t="str">
        <f t="shared" si="3"/>
        <v/>
      </c>
      <c r="AM11" s="18">
        <f t="shared" si="3"/>
        <v>0</v>
      </c>
      <c r="AN11" s="18">
        <f t="shared" si="3"/>
        <v>0</v>
      </c>
      <c r="AO11" s="18">
        <f t="shared" si="3"/>
        <v>0</v>
      </c>
      <c r="AP11" s="18">
        <f t="shared" si="3"/>
        <v>0</v>
      </c>
      <c r="AQ11" s="18">
        <f t="shared" si="3"/>
        <v>0</v>
      </c>
      <c r="AR11" s="18">
        <f t="shared" si="3"/>
        <v>0</v>
      </c>
      <c r="AS11" s="18" t="str">
        <f t="shared" si="3"/>
        <v/>
      </c>
      <c r="AT11" s="18">
        <f t="shared" si="4"/>
        <v>0</v>
      </c>
      <c r="AU11" s="18">
        <f t="shared" si="4"/>
        <v>0</v>
      </c>
      <c r="AV11" s="18">
        <f t="shared" si="4"/>
        <v>0</v>
      </c>
      <c r="AW11" s="18">
        <f t="shared" si="4"/>
        <v>0</v>
      </c>
      <c r="AX11" s="18">
        <f t="shared" si="4"/>
        <v>0</v>
      </c>
      <c r="AY11" s="18" t="str">
        <f t="shared" si="4"/>
        <v/>
      </c>
      <c r="AZ11" s="18" t="str">
        <f t="shared" si="4"/>
        <v/>
      </c>
      <c r="BA11" s="18" t="str">
        <f t="shared" si="4"/>
        <v/>
      </c>
      <c r="BB11" s="18" t="str">
        <f t="shared" si="4"/>
        <v/>
      </c>
      <c r="BC11" s="18" t="str">
        <f t="shared" si="4"/>
        <v/>
      </c>
      <c r="BD11" s="18" t="str">
        <f t="shared" si="5"/>
        <v/>
      </c>
      <c r="BE11" s="18" t="str">
        <f t="shared" si="5"/>
        <v/>
      </c>
      <c r="BF11" s="18" t="str">
        <f t="shared" si="5"/>
        <v/>
      </c>
      <c r="BG11" s="18" t="str">
        <f t="shared" si="5"/>
        <v/>
      </c>
      <c r="BH11" s="18">
        <f t="shared" si="5"/>
        <v>0</v>
      </c>
      <c r="BI11" s="18">
        <f t="shared" si="5"/>
        <v>0</v>
      </c>
      <c r="BJ11" s="18">
        <f t="shared" si="5"/>
        <v>0</v>
      </c>
      <c r="BK11" s="18">
        <f t="shared" si="5"/>
        <v>0</v>
      </c>
      <c r="BL11" s="18">
        <f t="shared" si="5"/>
        <v>0</v>
      </c>
      <c r="BM11" s="18">
        <f t="shared" si="5"/>
        <v>0</v>
      </c>
      <c r="BN11" s="18" t="str">
        <f t="shared" si="6"/>
        <v/>
      </c>
    </row>
    <row r="12" spans="1:66" s="21" customFormat="1" ht="13.5" customHeight="1" x14ac:dyDescent="0.2">
      <c r="A12" s="33"/>
      <c r="B12" s="34"/>
      <c r="C12" s="47" t="s">
        <v>0</v>
      </c>
      <c r="D12" s="49"/>
      <c r="E12" s="47" t="s">
        <v>0</v>
      </c>
      <c r="F12" s="49"/>
      <c r="G12" s="50"/>
      <c r="H12" s="49"/>
      <c r="I12" s="50"/>
      <c r="J12" s="50"/>
      <c r="K12" s="48" t="s">
        <v>4</v>
      </c>
      <c r="L12" s="47" t="s">
        <v>0</v>
      </c>
      <c r="M12" s="50"/>
      <c r="N12" s="50"/>
      <c r="O12" s="49"/>
      <c r="P12" s="49"/>
      <c r="Q12" s="49"/>
      <c r="R12" s="48" t="s">
        <v>4</v>
      </c>
      <c r="S12" s="47" t="s">
        <v>0</v>
      </c>
      <c r="T12" s="49"/>
      <c r="U12" s="50"/>
      <c r="V12" s="49" t="s">
        <v>8</v>
      </c>
      <c r="W12" s="49" t="s">
        <v>8</v>
      </c>
      <c r="X12" s="49"/>
      <c r="Y12" s="49"/>
      <c r="Z12" s="47" t="s">
        <v>0</v>
      </c>
      <c r="AA12" s="49"/>
      <c r="AB12" s="50"/>
      <c r="AC12" s="49"/>
      <c r="AD12" s="49"/>
      <c r="AE12" s="52" t="s">
        <v>7</v>
      </c>
      <c r="AF12" s="48" t="s">
        <v>4</v>
      </c>
      <c r="AG12" s="47" t="s">
        <v>0</v>
      </c>
      <c r="AH12" s="5"/>
      <c r="AI12" s="19"/>
      <c r="AJ12" s="18" t="str">
        <f t="shared" si="3"/>
        <v/>
      </c>
      <c r="AK12" s="18">
        <f t="shared" si="3"/>
        <v>0</v>
      </c>
      <c r="AL12" s="18" t="str">
        <f t="shared" si="3"/>
        <v/>
      </c>
      <c r="AM12" s="18">
        <f t="shared" si="3"/>
        <v>0</v>
      </c>
      <c r="AN12" s="18">
        <f t="shared" si="3"/>
        <v>0</v>
      </c>
      <c r="AO12" s="18">
        <f t="shared" si="3"/>
        <v>0</v>
      </c>
      <c r="AP12" s="18">
        <f t="shared" si="3"/>
        <v>0</v>
      </c>
      <c r="AQ12" s="18">
        <f t="shared" si="3"/>
        <v>0</v>
      </c>
      <c r="AR12" s="18" t="str">
        <f t="shared" si="3"/>
        <v/>
      </c>
      <c r="AS12" s="18" t="str">
        <f t="shared" si="3"/>
        <v/>
      </c>
      <c r="AT12" s="18">
        <f t="shared" si="4"/>
        <v>0</v>
      </c>
      <c r="AU12" s="18">
        <f t="shared" si="4"/>
        <v>0</v>
      </c>
      <c r="AV12" s="18">
        <f t="shared" si="4"/>
        <v>0</v>
      </c>
      <c r="AW12" s="18">
        <f t="shared" si="4"/>
        <v>0</v>
      </c>
      <c r="AX12" s="18">
        <f t="shared" si="4"/>
        <v>0</v>
      </c>
      <c r="AY12" s="18" t="str">
        <f t="shared" si="4"/>
        <v/>
      </c>
      <c r="AZ12" s="18" t="str">
        <f t="shared" si="4"/>
        <v/>
      </c>
      <c r="BA12" s="18">
        <f t="shared" si="4"/>
        <v>0</v>
      </c>
      <c r="BB12" s="18">
        <f t="shared" si="4"/>
        <v>0</v>
      </c>
      <c r="BC12" s="18" t="str">
        <f t="shared" si="4"/>
        <v/>
      </c>
      <c r="BD12" s="18" t="str">
        <f t="shared" si="5"/>
        <v/>
      </c>
      <c r="BE12" s="18">
        <f t="shared" si="5"/>
        <v>0</v>
      </c>
      <c r="BF12" s="18">
        <f t="shared" si="5"/>
        <v>0</v>
      </c>
      <c r="BG12" s="18" t="str">
        <f t="shared" si="5"/>
        <v/>
      </c>
      <c r="BH12" s="18">
        <f t="shared" si="5"/>
        <v>0</v>
      </c>
      <c r="BI12" s="18">
        <f t="shared" si="5"/>
        <v>0</v>
      </c>
      <c r="BJ12" s="18">
        <f t="shared" si="5"/>
        <v>0</v>
      </c>
      <c r="BK12" s="18">
        <f t="shared" si="5"/>
        <v>0</v>
      </c>
      <c r="BL12" s="18" t="str">
        <f t="shared" si="5"/>
        <v/>
      </c>
      <c r="BM12" s="18" t="str">
        <f t="shared" si="5"/>
        <v/>
      </c>
      <c r="BN12" s="18" t="str">
        <f t="shared" si="6"/>
        <v/>
      </c>
    </row>
    <row r="13" spans="1:66" ht="13.5" customHeight="1" x14ac:dyDescent="0.2">
      <c r="A13" s="33"/>
      <c r="B13" s="34"/>
      <c r="C13" s="47" t="s">
        <v>0</v>
      </c>
      <c r="D13" s="47" t="s">
        <v>0</v>
      </c>
      <c r="E13" s="47" t="s">
        <v>0</v>
      </c>
      <c r="F13" s="47" t="s">
        <v>0</v>
      </c>
      <c r="G13" s="47" t="s">
        <v>0</v>
      </c>
      <c r="H13" s="47" t="s">
        <v>0</v>
      </c>
      <c r="I13" s="47" t="s">
        <v>0</v>
      </c>
      <c r="J13" s="47" t="s">
        <v>0</v>
      </c>
      <c r="K13" s="47" t="s">
        <v>0</v>
      </c>
      <c r="L13" s="47" t="s">
        <v>0</v>
      </c>
      <c r="M13" s="47" t="s">
        <v>0</v>
      </c>
      <c r="N13" s="47" t="s">
        <v>0</v>
      </c>
      <c r="O13" s="47" t="s">
        <v>0</v>
      </c>
      <c r="P13" s="47" t="s">
        <v>0</v>
      </c>
      <c r="Q13" s="47" t="s">
        <v>0</v>
      </c>
      <c r="R13" s="47" t="s">
        <v>0</v>
      </c>
      <c r="S13" s="47" t="s">
        <v>0</v>
      </c>
      <c r="T13" s="47" t="s">
        <v>0</v>
      </c>
      <c r="U13" s="47" t="s">
        <v>0</v>
      </c>
      <c r="V13" s="47" t="s">
        <v>0</v>
      </c>
      <c r="W13" s="47" t="s">
        <v>0</v>
      </c>
      <c r="X13" s="47" t="s">
        <v>0</v>
      </c>
      <c r="Y13" s="47" t="s">
        <v>0</v>
      </c>
      <c r="Z13" s="47"/>
      <c r="AA13" s="49" t="s">
        <v>9</v>
      </c>
      <c r="AB13" s="50"/>
      <c r="AC13" s="49"/>
      <c r="AD13" s="49"/>
      <c r="AE13" s="49"/>
      <c r="AF13" s="48" t="s">
        <v>4</v>
      </c>
      <c r="AG13" s="47"/>
      <c r="AI13" s="19"/>
      <c r="AJ13" s="18" t="str">
        <f t="shared" si="3"/>
        <v/>
      </c>
      <c r="AK13" s="18" t="str">
        <f t="shared" si="3"/>
        <v/>
      </c>
      <c r="AL13" s="18" t="str">
        <f t="shared" si="3"/>
        <v/>
      </c>
      <c r="AM13" s="18" t="str">
        <f t="shared" si="3"/>
        <v/>
      </c>
      <c r="AN13" s="18" t="str">
        <f t="shared" si="3"/>
        <v/>
      </c>
      <c r="AO13" s="18" t="str">
        <f t="shared" si="3"/>
        <v/>
      </c>
      <c r="AP13" s="18" t="str">
        <f t="shared" si="3"/>
        <v/>
      </c>
      <c r="AQ13" s="18" t="str">
        <f t="shared" si="3"/>
        <v/>
      </c>
      <c r="AR13" s="18" t="str">
        <f t="shared" si="3"/>
        <v/>
      </c>
      <c r="AS13" s="18" t="str">
        <f t="shared" si="3"/>
        <v/>
      </c>
      <c r="AT13" s="18" t="str">
        <f t="shared" si="4"/>
        <v/>
      </c>
      <c r="AU13" s="18" t="str">
        <f t="shared" si="4"/>
        <v/>
      </c>
      <c r="AV13" s="18" t="str">
        <f t="shared" si="4"/>
        <v/>
      </c>
      <c r="AW13" s="18" t="str">
        <f t="shared" si="4"/>
        <v/>
      </c>
      <c r="AX13" s="18" t="str">
        <f t="shared" si="4"/>
        <v/>
      </c>
      <c r="AY13" s="18" t="str">
        <f t="shared" si="4"/>
        <v/>
      </c>
      <c r="AZ13" s="18" t="str">
        <f t="shared" si="4"/>
        <v/>
      </c>
      <c r="BA13" s="18" t="str">
        <f t="shared" si="4"/>
        <v/>
      </c>
      <c r="BB13" s="18" t="str">
        <f t="shared" si="4"/>
        <v/>
      </c>
      <c r="BC13" s="18" t="str">
        <f t="shared" si="4"/>
        <v/>
      </c>
      <c r="BD13" s="18" t="str">
        <f t="shared" si="5"/>
        <v/>
      </c>
      <c r="BE13" s="18" t="str">
        <f t="shared" si="5"/>
        <v/>
      </c>
      <c r="BF13" s="18" t="str">
        <f t="shared" si="5"/>
        <v/>
      </c>
      <c r="BG13" s="18">
        <f t="shared" si="5"/>
        <v>0</v>
      </c>
      <c r="BH13" s="18" t="str">
        <f t="shared" si="5"/>
        <v/>
      </c>
      <c r="BI13" s="18">
        <f t="shared" si="5"/>
        <v>0</v>
      </c>
      <c r="BJ13" s="18">
        <f t="shared" si="5"/>
        <v>0</v>
      </c>
      <c r="BK13" s="18">
        <f t="shared" si="5"/>
        <v>0</v>
      </c>
      <c r="BL13" s="18">
        <f t="shared" si="5"/>
        <v>0</v>
      </c>
      <c r="BM13" s="18" t="str">
        <f t="shared" si="5"/>
        <v/>
      </c>
      <c r="BN13" s="18">
        <f t="shared" si="6"/>
        <v>0</v>
      </c>
    </row>
    <row r="14" spans="1:66" ht="13.5" customHeight="1" x14ac:dyDescent="0.2">
      <c r="A14" s="33"/>
      <c r="B14" s="34"/>
      <c r="C14" s="47" t="s">
        <v>0</v>
      </c>
      <c r="D14" s="49"/>
      <c r="E14" s="47" t="s">
        <v>0</v>
      </c>
      <c r="F14" s="50"/>
      <c r="G14" s="50"/>
      <c r="H14" s="49"/>
      <c r="I14" s="50"/>
      <c r="J14" s="50"/>
      <c r="K14" s="48" t="s">
        <v>4</v>
      </c>
      <c r="L14" s="47" t="s">
        <v>0</v>
      </c>
      <c r="M14" s="50"/>
      <c r="N14" s="50"/>
      <c r="O14" s="49"/>
      <c r="P14" s="49" t="s">
        <v>10</v>
      </c>
      <c r="Q14" s="49" t="s">
        <v>10</v>
      </c>
      <c r="R14" s="48" t="s">
        <v>4</v>
      </c>
      <c r="S14" s="47" t="s">
        <v>0</v>
      </c>
      <c r="T14" s="49" t="s">
        <v>11</v>
      </c>
      <c r="U14" s="50"/>
      <c r="V14" s="49"/>
      <c r="W14" s="49"/>
      <c r="X14" s="49"/>
      <c r="Y14" s="48" t="s">
        <v>4</v>
      </c>
      <c r="Z14" s="47" t="s">
        <v>0</v>
      </c>
      <c r="AA14" s="49"/>
      <c r="AB14" s="50"/>
      <c r="AC14" s="49"/>
      <c r="AD14" s="49"/>
      <c r="AE14" s="49"/>
      <c r="AF14" s="49">
        <v>155</v>
      </c>
      <c r="AG14" s="47" t="s">
        <v>0</v>
      </c>
      <c r="AI14" s="19"/>
      <c r="AJ14" s="18" t="str">
        <f t="shared" si="3"/>
        <v/>
      </c>
      <c r="AK14" s="18">
        <f t="shared" si="3"/>
        <v>0</v>
      </c>
      <c r="AL14" s="18" t="str">
        <f t="shared" si="3"/>
        <v/>
      </c>
      <c r="AM14" s="18">
        <f t="shared" si="3"/>
        <v>0</v>
      </c>
      <c r="AN14" s="18">
        <f t="shared" si="3"/>
        <v>0</v>
      </c>
      <c r="AO14" s="18">
        <f t="shared" si="3"/>
        <v>0</v>
      </c>
      <c r="AP14" s="18">
        <f t="shared" si="3"/>
        <v>0</v>
      </c>
      <c r="AQ14" s="18">
        <f t="shared" si="3"/>
        <v>0</v>
      </c>
      <c r="AR14" s="18" t="str">
        <f t="shared" si="3"/>
        <v/>
      </c>
      <c r="AS14" s="18" t="str">
        <f t="shared" si="3"/>
        <v/>
      </c>
      <c r="AT14" s="18">
        <f t="shared" si="4"/>
        <v>0</v>
      </c>
      <c r="AU14" s="18">
        <f t="shared" si="4"/>
        <v>0</v>
      </c>
      <c r="AV14" s="18">
        <f t="shared" si="4"/>
        <v>0</v>
      </c>
      <c r="AW14" s="18" t="str">
        <f t="shared" si="4"/>
        <v/>
      </c>
      <c r="AX14" s="18" t="str">
        <f t="shared" si="4"/>
        <v/>
      </c>
      <c r="AY14" s="18" t="str">
        <f t="shared" si="4"/>
        <v/>
      </c>
      <c r="AZ14" s="18" t="str">
        <f t="shared" si="4"/>
        <v/>
      </c>
      <c r="BA14" s="18" t="str">
        <f t="shared" si="4"/>
        <v/>
      </c>
      <c r="BB14" s="18">
        <f t="shared" si="4"/>
        <v>0</v>
      </c>
      <c r="BC14" s="18">
        <f t="shared" si="4"/>
        <v>0</v>
      </c>
      <c r="BD14" s="18">
        <f t="shared" si="5"/>
        <v>0</v>
      </c>
      <c r="BE14" s="18">
        <f t="shared" si="5"/>
        <v>0</v>
      </c>
      <c r="BF14" s="18" t="str">
        <f t="shared" si="5"/>
        <v/>
      </c>
      <c r="BG14" s="18" t="str">
        <f t="shared" si="5"/>
        <v/>
      </c>
      <c r="BH14" s="18">
        <f t="shared" si="5"/>
        <v>0</v>
      </c>
      <c r="BI14" s="18">
        <f t="shared" si="5"/>
        <v>0</v>
      </c>
      <c r="BJ14" s="18">
        <f t="shared" si="5"/>
        <v>0</v>
      </c>
      <c r="BK14" s="18">
        <f t="shared" si="5"/>
        <v>0</v>
      </c>
      <c r="BL14" s="18">
        <f t="shared" si="5"/>
        <v>0</v>
      </c>
      <c r="BM14" s="18" t="str">
        <f t="shared" si="5"/>
        <v/>
      </c>
      <c r="BN14" s="18" t="str">
        <f t="shared" si="6"/>
        <v/>
      </c>
    </row>
    <row r="15" spans="1:66" ht="13.5" customHeight="1" x14ac:dyDescent="0.25">
      <c r="A15" s="33"/>
      <c r="B15" s="34"/>
      <c r="C15" s="47" t="s">
        <v>0</v>
      </c>
      <c r="D15" s="48" t="s">
        <v>4</v>
      </c>
      <c r="E15" s="47" t="s">
        <v>0</v>
      </c>
      <c r="F15" s="50"/>
      <c r="G15" s="50"/>
      <c r="H15" s="50"/>
      <c r="I15" s="50"/>
      <c r="J15" s="50"/>
      <c r="K15" s="50"/>
      <c r="L15" s="47" t="s">
        <v>0</v>
      </c>
      <c r="M15" s="50"/>
      <c r="N15" s="51" t="s">
        <v>6</v>
      </c>
      <c r="O15" s="50"/>
      <c r="P15" s="50"/>
      <c r="Q15" s="50"/>
      <c r="R15" s="48" t="s">
        <v>4</v>
      </c>
      <c r="S15" s="47" t="s">
        <v>0</v>
      </c>
      <c r="T15" s="50"/>
      <c r="U15" s="50"/>
      <c r="V15" s="50"/>
      <c r="W15" s="50"/>
      <c r="X15" s="50"/>
      <c r="Y15" s="48" t="s">
        <v>4</v>
      </c>
      <c r="Z15" s="47" t="s">
        <v>0</v>
      </c>
      <c r="AA15" s="50"/>
      <c r="AB15" s="51" t="s">
        <v>6</v>
      </c>
      <c r="AC15" s="51" t="s">
        <v>6</v>
      </c>
      <c r="AD15"/>
      <c r="AE15" s="50"/>
      <c r="AF15" s="50"/>
      <c r="AG15" s="47" t="s">
        <v>0</v>
      </c>
      <c r="AH15" s="21"/>
      <c r="AI15" s="19"/>
      <c r="AJ15" s="18">
        <f t="shared" ref="AJ15:BN15" si="7">IF(ISBLANK(C20),$A20,"")</f>
        <v>0</v>
      </c>
      <c r="AK15" s="18">
        <f t="shared" si="7"/>
        <v>0</v>
      </c>
      <c r="AL15" s="18">
        <f t="shared" si="7"/>
        <v>0</v>
      </c>
      <c r="AM15" s="18">
        <f t="shared" si="7"/>
        <v>0</v>
      </c>
      <c r="AN15" s="18">
        <f t="shared" si="7"/>
        <v>0</v>
      </c>
      <c r="AO15" s="18">
        <f t="shared" si="7"/>
        <v>0</v>
      </c>
      <c r="AP15" s="18">
        <f t="shared" si="7"/>
        <v>0</v>
      </c>
      <c r="AQ15" s="18">
        <f t="shared" si="7"/>
        <v>0</v>
      </c>
      <c r="AR15" s="18">
        <f t="shared" si="7"/>
        <v>0</v>
      </c>
      <c r="AS15" s="18">
        <f t="shared" si="7"/>
        <v>0</v>
      </c>
      <c r="AT15" s="18">
        <f t="shared" si="7"/>
        <v>0</v>
      </c>
      <c r="AU15" s="18">
        <f t="shared" si="7"/>
        <v>0</v>
      </c>
      <c r="AV15" s="18">
        <f t="shared" si="7"/>
        <v>0</v>
      </c>
      <c r="AW15" s="18">
        <f t="shared" si="7"/>
        <v>0</v>
      </c>
      <c r="AX15" s="18">
        <f t="shared" si="7"/>
        <v>0</v>
      </c>
      <c r="AY15" s="18">
        <f t="shared" si="7"/>
        <v>0</v>
      </c>
      <c r="AZ15" s="18">
        <f t="shared" si="7"/>
        <v>0</v>
      </c>
      <c r="BA15" s="18">
        <f t="shared" si="7"/>
        <v>0</v>
      </c>
      <c r="BB15" s="18">
        <f t="shared" si="7"/>
        <v>0</v>
      </c>
      <c r="BC15" s="18">
        <f t="shared" si="7"/>
        <v>0</v>
      </c>
      <c r="BD15" s="18">
        <f t="shared" si="7"/>
        <v>0</v>
      </c>
      <c r="BE15" s="18">
        <f t="shared" si="7"/>
        <v>0</v>
      </c>
      <c r="BF15" s="18">
        <f t="shared" si="7"/>
        <v>0</v>
      </c>
      <c r="BG15" s="18">
        <f t="shared" si="7"/>
        <v>0</v>
      </c>
      <c r="BH15" s="18">
        <f t="shared" si="7"/>
        <v>0</v>
      </c>
      <c r="BI15" s="18">
        <f t="shared" si="7"/>
        <v>0</v>
      </c>
      <c r="BJ15" s="18">
        <f t="shared" si="7"/>
        <v>0</v>
      </c>
      <c r="BK15" s="18">
        <f t="shared" si="7"/>
        <v>0</v>
      </c>
      <c r="BL15" s="18">
        <f t="shared" si="7"/>
        <v>0</v>
      </c>
      <c r="BM15" s="18">
        <f t="shared" si="7"/>
        <v>0</v>
      </c>
      <c r="BN15" s="18">
        <f t="shared" si="7"/>
        <v>0</v>
      </c>
    </row>
    <row r="16" spans="1:66" ht="13.5" customHeight="1" x14ac:dyDescent="0.2">
      <c r="A16" s="33"/>
      <c r="B16" s="34"/>
      <c r="C16" s="47" t="s">
        <v>0</v>
      </c>
      <c r="D16" s="48" t="s">
        <v>4</v>
      </c>
      <c r="E16" s="47" t="s">
        <v>0</v>
      </c>
      <c r="F16" s="50"/>
      <c r="G16" s="50"/>
      <c r="H16" s="50"/>
      <c r="I16" s="50"/>
      <c r="J16" s="50"/>
      <c r="K16" s="50"/>
      <c r="L16" s="47" t="s">
        <v>0</v>
      </c>
      <c r="M16" s="50"/>
      <c r="N16" s="50"/>
      <c r="O16" s="50"/>
      <c r="P16" s="50"/>
      <c r="Q16" s="50"/>
      <c r="R16" s="48" t="s">
        <v>4</v>
      </c>
      <c r="S16" s="47" t="s">
        <v>0</v>
      </c>
      <c r="T16" s="50"/>
      <c r="U16" s="50"/>
      <c r="V16" s="50"/>
      <c r="W16" s="50"/>
      <c r="X16" s="50"/>
      <c r="Y16" s="48" t="s">
        <v>4</v>
      </c>
      <c r="Z16" s="47" t="s">
        <v>0</v>
      </c>
      <c r="AA16" s="52" t="s">
        <v>7</v>
      </c>
      <c r="AB16" s="50"/>
      <c r="AC16" s="50"/>
      <c r="AD16" s="50"/>
      <c r="AE16" s="50"/>
      <c r="AF16" s="50"/>
      <c r="AG16" s="47" t="s">
        <v>0</v>
      </c>
      <c r="AI16" s="19"/>
      <c r="AJ16" s="18" t="str">
        <f t="shared" ref="AJ16:AS17" si="8">IF(ISBLANK(C16),$A16,"")</f>
        <v/>
      </c>
      <c r="AK16" s="18" t="str">
        <f t="shared" si="8"/>
        <v/>
      </c>
      <c r="AL16" s="18" t="str">
        <f t="shared" si="8"/>
        <v/>
      </c>
      <c r="AM16" s="18">
        <f t="shared" si="8"/>
        <v>0</v>
      </c>
      <c r="AN16" s="18">
        <f t="shared" si="8"/>
        <v>0</v>
      </c>
      <c r="AO16" s="18">
        <f t="shared" si="8"/>
        <v>0</v>
      </c>
      <c r="AP16" s="18">
        <f t="shared" si="8"/>
        <v>0</v>
      </c>
      <c r="AQ16" s="18">
        <f t="shared" si="8"/>
        <v>0</v>
      </c>
      <c r="AR16" s="18">
        <f t="shared" si="8"/>
        <v>0</v>
      </c>
      <c r="AS16" s="18" t="str">
        <f t="shared" si="8"/>
        <v/>
      </c>
      <c r="AT16" s="18">
        <f t="shared" ref="AT16:BC17" si="9">IF(ISBLANK(M16),$A16,"")</f>
        <v>0</v>
      </c>
      <c r="AU16" s="18">
        <f t="shared" si="9"/>
        <v>0</v>
      </c>
      <c r="AV16" s="18">
        <f t="shared" si="9"/>
        <v>0</v>
      </c>
      <c r="AW16" s="18">
        <f t="shared" si="9"/>
        <v>0</v>
      </c>
      <c r="AX16" s="18">
        <f t="shared" si="9"/>
        <v>0</v>
      </c>
      <c r="AY16" s="18" t="str">
        <f t="shared" si="9"/>
        <v/>
      </c>
      <c r="AZ16" s="18" t="str">
        <f t="shared" si="9"/>
        <v/>
      </c>
      <c r="BA16" s="18">
        <f t="shared" si="9"/>
        <v>0</v>
      </c>
      <c r="BB16" s="18">
        <f t="shared" si="9"/>
        <v>0</v>
      </c>
      <c r="BC16" s="18">
        <f t="shared" si="9"/>
        <v>0</v>
      </c>
      <c r="BD16" s="18">
        <f t="shared" ref="BD16:BM17" si="10">IF(ISBLANK(W16),$A16,"")</f>
        <v>0</v>
      </c>
      <c r="BE16" s="18">
        <f t="shared" si="10"/>
        <v>0</v>
      </c>
      <c r="BF16" s="18" t="str">
        <f t="shared" si="10"/>
        <v/>
      </c>
      <c r="BG16" s="18" t="str">
        <f t="shared" si="10"/>
        <v/>
      </c>
      <c r="BH16" s="18" t="str">
        <f t="shared" si="10"/>
        <v/>
      </c>
      <c r="BI16" s="18">
        <f t="shared" si="10"/>
        <v>0</v>
      </c>
      <c r="BJ16" s="18">
        <f t="shared" si="10"/>
        <v>0</v>
      </c>
      <c r="BK16" s="18">
        <f t="shared" si="10"/>
        <v>0</v>
      </c>
      <c r="BL16" s="18">
        <f t="shared" si="10"/>
        <v>0</v>
      </c>
      <c r="BM16" s="18">
        <f t="shared" si="10"/>
        <v>0</v>
      </c>
      <c r="BN16" s="18" t="str">
        <f t="shared" ref="BN16:BN17" si="11">IF(ISBLANK(AG16),$A16,"")</f>
        <v/>
      </c>
    </row>
    <row r="17" spans="1:67" ht="13.5" customHeight="1" x14ac:dyDescent="0.2">
      <c r="A17" s="33"/>
      <c r="B17" s="35"/>
      <c r="C17" s="47" t="s">
        <v>0</v>
      </c>
      <c r="D17" s="48" t="s">
        <v>4</v>
      </c>
      <c r="E17" s="47" t="s">
        <v>0</v>
      </c>
      <c r="F17" s="50"/>
      <c r="G17" s="50"/>
      <c r="H17" s="50"/>
      <c r="I17" s="50"/>
      <c r="J17" s="50"/>
      <c r="K17" s="48" t="s">
        <v>4</v>
      </c>
      <c r="L17" s="47" t="s">
        <v>0</v>
      </c>
      <c r="M17" s="50"/>
      <c r="N17" s="50"/>
      <c r="O17" s="50"/>
      <c r="P17" s="50"/>
      <c r="Q17" s="50"/>
      <c r="R17" s="50"/>
      <c r="S17" s="47" t="s">
        <v>0</v>
      </c>
      <c r="T17" s="50"/>
      <c r="U17" s="50"/>
      <c r="V17" s="50"/>
      <c r="W17" s="50"/>
      <c r="X17" s="50"/>
      <c r="Y17" s="48" t="s">
        <v>4</v>
      </c>
      <c r="Z17" s="47" t="s">
        <v>0</v>
      </c>
      <c r="AA17" s="50"/>
      <c r="AB17" s="50"/>
      <c r="AC17" s="50"/>
      <c r="AD17" s="50"/>
      <c r="AE17" s="50"/>
      <c r="AF17" s="48" t="s">
        <v>4</v>
      </c>
      <c r="AG17" s="47" t="s">
        <v>0</v>
      </c>
      <c r="AI17" s="19"/>
      <c r="AJ17" s="18" t="str">
        <f t="shared" si="8"/>
        <v/>
      </c>
      <c r="AK17" s="18" t="str">
        <f t="shared" si="8"/>
        <v/>
      </c>
      <c r="AL17" s="18" t="str">
        <f t="shared" si="8"/>
        <v/>
      </c>
      <c r="AM17" s="18">
        <f t="shared" si="8"/>
        <v>0</v>
      </c>
      <c r="AN17" s="18">
        <f t="shared" si="8"/>
        <v>0</v>
      </c>
      <c r="AO17" s="18">
        <f t="shared" si="8"/>
        <v>0</v>
      </c>
      <c r="AP17" s="18">
        <f t="shared" si="8"/>
        <v>0</v>
      </c>
      <c r="AQ17" s="18">
        <f t="shared" si="8"/>
        <v>0</v>
      </c>
      <c r="AR17" s="18" t="str">
        <f t="shared" si="8"/>
        <v/>
      </c>
      <c r="AS17" s="18" t="str">
        <f t="shared" si="8"/>
        <v/>
      </c>
      <c r="AT17" s="18">
        <f t="shared" si="9"/>
        <v>0</v>
      </c>
      <c r="AU17" s="18">
        <f t="shared" si="9"/>
        <v>0</v>
      </c>
      <c r="AV17" s="18">
        <f t="shared" si="9"/>
        <v>0</v>
      </c>
      <c r="AW17" s="18">
        <f t="shared" si="9"/>
        <v>0</v>
      </c>
      <c r="AX17" s="18">
        <f t="shared" si="9"/>
        <v>0</v>
      </c>
      <c r="AY17" s="18">
        <f t="shared" si="9"/>
        <v>0</v>
      </c>
      <c r="AZ17" s="18" t="str">
        <f t="shared" si="9"/>
        <v/>
      </c>
      <c r="BA17" s="18">
        <f t="shared" si="9"/>
        <v>0</v>
      </c>
      <c r="BB17" s="18">
        <f t="shared" si="9"/>
        <v>0</v>
      </c>
      <c r="BC17" s="18">
        <f t="shared" si="9"/>
        <v>0</v>
      </c>
      <c r="BD17" s="18">
        <f t="shared" si="10"/>
        <v>0</v>
      </c>
      <c r="BE17" s="18">
        <f t="shared" si="10"/>
        <v>0</v>
      </c>
      <c r="BF17" s="18" t="str">
        <f t="shared" si="10"/>
        <v/>
      </c>
      <c r="BG17" s="18" t="str">
        <f t="shared" si="10"/>
        <v/>
      </c>
      <c r="BH17" s="18">
        <f t="shared" si="10"/>
        <v>0</v>
      </c>
      <c r="BI17" s="18">
        <f t="shared" si="10"/>
        <v>0</v>
      </c>
      <c r="BJ17" s="18">
        <f t="shared" si="10"/>
        <v>0</v>
      </c>
      <c r="BK17" s="18">
        <f t="shared" si="10"/>
        <v>0</v>
      </c>
      <c r="BL17" s="18">
        <f t="shared" si="10"/>
        <v>0</v>
      </c>
      <c r="BM17" s="18" t="str">
        <f t="shared" si="10"/>
        <v/>
      </c>
      <c r="BN17" s="18" t="str">
        <f t="shared" si="11"/>
        <v/>
      </c>
    </row>
    <row r="18" spans="1:67" s="22" customFormat="1" ht="13.5" customHeight="1" x14ac:dyDescent="0.2">
      <c r="A18" s="33"/>
      <c r="B18" s="34"/>
      <c r="C18" s="47" t="s">
        <v>0</v>
      </c>
      <c r="D18" s="48" t="s">
        <v>4</v>
      </c>
      <c r="E18" s="47" t="s">
        <v>0</v>
      </c>
      <c r="F18" s="53" t="s">
        <v>2</v>
      </c>
      <c r="G18" s="53" t="s">
        <v>2</v>
      </c>
      <c r="H18" s="93" t="s">
        <v>2</v>
      </c>
      <c r="I18" s="93" t="s">
        <v>2</v>
      </c>
      <c r="J18" s="53" t="s">
        <v>2</v>
      </c>
      <c r="K18" s="53" t="s">
        <v>2</v>
      </c>
      <c r="L18" s="47" t="s">
        <v>0</v>
      </c>
      <c r="M18" s="50"/>
      <c r="N18" s="50"/>
      <c r="O18" s="50"/>
      <c r="P18" s="50"/>
      <c r="Q18" s="50"/>
      <c r="R18" s="50"/>
      <c r="S18" s="47" t="s">
        <v>0</v>
      </c>
      <c r="T18" s="50"/>
      <c r="U18" s="50"/>
      <c r="V18" s="50"/>
      <c r="W18" s="50"/>
      <c r="X18" s="50"/>
      <c r="Y18" s="48" t="s">
        <v>4</v>
      </c>
      <c r="Z18" s="47" t="s">
        <v>0</v>
      </c>
      <c r="AA18" s="50"/>
      <c r="AB18" s="50" t="s">
        <v>17</v>
      </c>
      <c r="AC18" s="50" t="s">
        <v>17</v>
      </c>
      <c r="AD18" s="50" t="s">
        <v>17</v>
      </c>
      <c r="AE18" s="50"/>
      <c r="AF18" s="48" t="s">
        <v>4</v>
      </c>
      <c r="AG18" s="47" t="s">
        <v>0</v>
      </c>
      <c r="AH18" s="5"/>
      <c r="AI18" s="19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</row>
    <row r="19" spans="1:67" s="22" customFormat="1" ht="13.5" customHeight="1" x14ac:dyDescent="0.2">
      <c r="A19" s="33"/>
      <c r="B19" s="36"/>
      <c r="C19" s="47" t="s">
        <v>0</v>
      </c>
      <c r="D19" s="48" t="s">
        <v>4</v>
      </c>
      <c r="E19" s="47" t="s">
        <v>0</v>
      </c>
      <c r="F19" s="50"/>
      <c r="G19" s="50"/>
      <c r="H19" s="50"/>
      <c r="I19" s="50"/>
      <c r="J19" s="50"/>
      <c r="K19" s="48" t="s">
        <v>4</v>
      </c>
      <c r="L19" s="47" t="s">
        <v>0</v>
      </c>
      <c r="M19" s="50"/>
      <c r="N19" s="50"/>
      <c r="O19" s="50"/>
      <c r="P19" s="50"/>
      <c r="Q19" s="50"/>
      <c r="R19" s="50"/>
      <c r="S19" s="47" t="s">
        <v>0</v>
      </c>
      <c r="T19" s="50"/>
      <c r="U19" s="50"/>
      <c r="V19" s="50"/>
      <c r="W19" s="50"/>
      <c r="X19" s="50"/>
      <c r="Y19" s="48" t="s">
        <v>4</v>
      </c>
      <c r="Z19" s="47" t="s">
        <v>0</v>
      </c>
      <c r="AA19" s="50"/>
      <c r="AB19" s="50"/>
      <c r="AC19" s="50"/>
      <c r="AD19" s="50"/>
      <c r="AE19" s="50"/>
      <c r="AF19" s="48" t="s">
        <v>4</v>
      </c>
      <c r="AG19" s="47" t="s">
        <v>0</v>
      </c>
      <c r="AH19" s="5"/>
      <c r="AI19" s="19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</row>
    <row r="20" spans="1:67" ht="13.5" customHeight="1" x14ac:dyDescent="0.25">
      <c r="A20" s="56"/>
      <c r="B20" s="57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  <c r="O20" s="58"/>
      <c r="P20" s="58"/>
      <c r="Q20" s="58"/>
      <c r="R20" s="58"/>
      <c r="S20" s="58"/>
      <c r="T20" s="58"/>
      <c r="U20" s="58"/>
      <c r="V20" s="58"/>
      <c r="W20" s="58"/>
      <c r="X20" s="58"/>
      <c r="Y20" s="58"/>
      <c r="Z20" s="58"/>
      <c r="AA20" s="58"/>
      <c r="AB20" s="58"/>
      <c r="AC20" s="58"/>
      <c r="AD20" s="58"/>
      <c r="AE20" s="58"/>
      <c r="AF20" s="58"/>
      <c r="AG20" s="59"/>
      <c r="AH20" s="46"/>
      <c r="AI20" s="19"/>
      <c r="AJ20" s="45"/>
      <c r="AK20" s="45"/>
      <c r="AL20" s="45"/>
      <c r="AM20" s="45"/>
      <c r="AN20" s="45"/>
      <c r="AO20" s="45"/>
      <c r="AP20" s="45"/>
      <c r="AQ20" s="45"/>
      <c r="AR20" s="45"/>
      <c r="AS20" s="45"/>
      <c r="AT20" s="45"/>
      <c r="AU20" s="45"/>
      <c r="AV20" s="45"/>
      <c r="AW20" s="45"/>
      <c r="AX20" s="45"/>
      <c r="AY20" s="45"/>
      <c r="AZ20" s="45"/>
      <c r="BA20" s="45"/>
      <c r="BB20" s="45"/>
      <c r="BC20" s="45"/>
      <c r="BD20" s="45"/>
      <c r="BE20" s="45"/>
      <c r="BF20" s="45"/>
      <c r="BG20" s="45"/>
      <c r="BH20" s="45"/>
      <c r="BI20" s="45"/>
      <c r="BJ20" s="45"/>
      <c r="BK20" s="45"/>
      <c r="BL20" s="45"/>
      <c r="BM20" s="45"/>
      <c r="BN20" s="45"/>
      <c r="BO20" s="46"/>
    </row>
    <row r="21" spans="1:67" ht="13.5" customHeight="1" x14ac:dyDescent="0.2">
      <c r="A21" s="37"/>
      <c r="B21" s="30"/>
      <c r="C21" s="47" t="s">
        <v>0</v>
      </c>
      <c r="D21" s="48" t="s">
        <v>4</v>
      </c>
      <c r="E21" s="47" t="s">
        <v>0</v>
      </c>
      <c r="F21" s="54">
        <v>162</v>
      </c>
      <c r="G21" s="54">
        <v>162</v>
      </c>
      <c r="H21" s="54">
        <v>162</v>
      </c>
      <c r="I21" s="54">
        <v>162</v>
      </c>
      <c r="J21" s="54">
        <v>162</v>
      </c>
      <c r="K21" s="48" t="s">
        <v>4</v>
      </c>
      <c r="L21" s="47" t="s">
        <v>0</v>
      </c>
      <c r="M21" s="54" t="s">
        <v>12</v>
      </c>
      <c r="N21" s="54">
        <v>157</v>
      </c>
      <c r="O21" s="54" t="s">
        <v>12</v>
      </c>
      <c r="P21" s="54">
        <v>151</v>
      </c>
      <c r="Q21" s="54" t="s">
        <v>12</v>
      </c>
      <c r="R21" s="54">
        <v>163</v>
      </c>
      <c r="S21" s="47" t="s">
        <v>0</v>
      </c>
      <c r="T21" s="54">
        <v>153</v>
      </c>
      <c r="U21" s="54">
        <v>153</v>
      </c>
      <c r="V21" s="54">
        <v>153</v>
      </c>
      <c r="W21" s="54">
        <v>153</v>
      </c>
      <c r="X21" s="54">
        <v>153</v>
      </c>
      <c r="Y21" s="54">
        <v>156</v>
      </c>
      <c r="Z21" s="47" t="s">
        <v>0</v>
      </c>
      <c r="AA21" s="54">
        <v>158</v>
      </c>
      <c r="AB21" s="54">
        <v>157</v>
      </c>
      <c r="AC21" s="54">
        <v>157</v>
      </c>
      <c r="AD21" s="54" t="s">
        <v>3</v>
      </c>
      <c r="AE21" s="50">
        <v>151</v>
      </c>
      <c r="AF21" s="48" t="s">
        <v>4</v>
      </c>
      <c r="AG21" s="47" t="s">
        <v>0</v>
      </c>
      <c r="AI21" s="19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</row>
    <row r="22" spans="1:67" ht="13.5" customHeight="1" x14ac:dyDescent="0.2">
      <c r="A22" s="37"/>
      <c r="B22" s="30"/>
      <c r="C22" s="47" t="s">
        <v>0</v>
      </c>
      <c r="D22" s="54">
        <v>152</v>
      </c>
      <c r="E22" s="47" t="s">
        <v>0</v>
      </c>
      <c r="F22" s="54">
        <v>152</v>
      </c>
      <c r="G22" s="54">
        <v>152</v>
      </c>
      <c r="H22" s="54">
        <v>152</v>
      </c>
      <c r="I22" s="54">
        <v>152</v>
      </c>
      <c r="J22" s="54">
        <v>152</v>
      </c>
      <c r="K22" s="48" t="s">
        <v>4</v>
      </c>
      <c r="L22" s="47" t="s">
        <v>0</v>
      </c>
      <c r="M22" s="54">
        <v>152</v>
      </c>
      <c r="N22" s="54">
        <v>152</v>
      </c>
      <c r="O22" s="54">
        <v>152</v>
      </c>
      <c r="P22" s="54">
        <v>156</v>
      </c>
      <c r="Q22" s="54">
        <v>156</v>
      </c>
      <c r="R22" s="48" t="s">
        <v>4</v>
      </c>
      <c r="S22" s="47" t="s">
        <v>0</v>
      </c>
      <c r="T22" s="54">
        <v>156</v>
      </c>
      <c r="U22" s="54" t="s">
        <v>12</v>
      </c>
      <c r="V22" s="54">
        <v>154</v>
      </c>
      <c r="W22" s="54">
        <v>154</v>
      </c>
      <c r="X22" s="54" t="s">
        <v>12</v>
      </c>
      <c r="Y22" s="54" t="s">
        <v>12</v>
      </c>
      <c r="Z22" s="47" t="s">
        <v>0</v>
      </c>
      <c r="AA22" s="54">
        <v>155</v>
      </c>
      <c r="AB22" s="54">
        <v>162</v>
      </c>
      <c r="AC22" s="54">
        <v>162</v>
      </c>
      <c r="AD22" s="54">
        <v>162</v>
      </c>
      <c r="AE22" s="50">
        <v>154</v>
      </c>
      <c r="AF22" s="48" t="s">
        <v>4</v>
      </c>
      <c r="AG22" s="47" t="s">
        <v>0</v>
      </c>
      <c r="AI22" s="19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</row>
    <row r="23" spans="1:67" ht="13.5" customHeight="1" x14ac:dyDescent="0.25">
      <c r="A23" s="56"/>
      <c r="B23" s="57"/>
      <c r="C23" s="58"/>
      <c r="D23" s="58"/>
      <c r="E23" s="58"/>
      <c r="F23" s="58"/>
      <c r="G23" s="58"/>
      <c r="H23" s="58"/>
      <c r="I23" s="58"/>
      <c r="J23" s="58"/>
      <c r="K23" s="58"/>
      <c r="L23" s="58"/>
      <c r="M23" s="58"/>
      <c r="N23" s="58"/>
      <c r="O23" s="58"/>
      <c r="P23" s="58"/>
      <c r="Q23" s="58"/>
      <c r="R23" s="58"/>
      <c r="S23" s="58"/>
      <c r="T23" s="58"/>
      <c r="U23" s="58"/>
      <c r="V23" s="58"/>
      <c r="W23" s="58"/>
      <c r="X23" s="58"/>
      <c r="Y23" s="58"/>
      <c r="Z23" s="58"/>
      <c r="AA23" s="58"/>
      <c r="AB23" s="58"/>
      <c r="AC23" s="58"/>
      <c r="AD23" s="58"/>
      <c r="AE23" s="58"/>
      <c r="AF23" s="58"/>
      <c r="AG23" s="59"/>
      <c r="AI23" s="19"/>
      <c r="AJ23" s="45"/>
      <c r="AK23" s="45"/>
      <c r="AL23" s="45"/>
      <c r="AM23" s="45"/>
      <c r="AN23" s="45"/>
      <c r="AO23" s="45"/>
      <c r="AP23" s="45"/>
      <c r="AQ23" s="45"/>
      <c r="AR23" s="45"/>
      <c r="AS23" s="45"/>
      <c r="AT23" s="45"/>
      <c r="AU23" s="45"/>
      <c r="AV23" s="45"/>
      <c r="AW23" s="45"/>
      <c r="AX23" s="45"/>
      <c r="AY23" s="45"/>
      <c r="AZ23" s="45"/>
      <c r="BA23" s="45"/>
      <c r="BB23" s="45"/>
      <c r="BC23" s="45"/>
      <c r="BD23" s="45"/>
      <c r="BE23" s="45"/>
      <c r="BF23" s="45"/>
      <c r="BG23" s="45"/>
      <c r="BH23" s="45"/>
      <c r="BI23" s="45"/>
      <c r="BJ23" s="45"/>
      <c r="BK23" s="45"/>
      <c r="BL23" s="45"/>
      <c r="BM23" s="45"/>
      <c r="BN23" s="45"/>
      <c r="BO23" s="46"/>
    </row>
    <row r="24" spans="1:67" s="23" customFormat="1" ht="13.5" customHeight="1" x14ac:dyDescent="0.2">
      <c r="A24" s="38"/>
      <c r="B24" s="39"/>
      <c r="C24" s="31"/>
      <c r="D24" s="31" t="s">
        <v>13</v>
      </c>
      <c r="E24" s="47" t="s">
        <v>0</v>
      </c>
      <c r="F24" s="31"/>
      <c r="G24" s="31"/>
      <c r="H24" s="31"/>
      <c r="I24" s="31"/>
      <c r="J24" s="31"/>
      <c r="K24" s="31" t="s">
        <v>14</v>
      </c>
      <c r="L24" s="47" t="s">
        <v>0</v>
      </c>
      <c r="M24" s="31"/>
      <c r="N24" s="31"/>
      <c r="O24" s="31"/>
      <c r="P24" s="31"/>
      <c r="Q24" s="31"/>
      <c r="R24" s="31" t="s">
        <v>13</v>
      </c>
      <c r="S24" s="47" t="s">
        <v>0</v>
      </c>
      <c r="T24" s="31"/>
      <c r="U24" s="31"/>
      <c r="V24" s="31"/>
      <c r="W24" s="31"/>
      <c r="X24" s="31"/>
      <c r="Y24" s="31" t="s">
        <v>13</v>
      </c>
      <c r="Z24" s="47" t="s">
        <v>0</v>
      </c>
      <c r="AA24" s="31"/>
      <c r="AB24" s="31"/>
      <c r="AC24" s="31"/>
      <c r="AD24" s="31"/>
      <c r="AE24" s="31"/>
      <c r="AF24" s="31"/>
      <c r="AG24" s="47" t="s">
        <v>0</v>
      </c>
      <c r="AH24" s="5"/>
      <c r="AI24" s="20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</row>
    <row r="25" spans="1:67" s="21" customFormat="1" ht="13.5" customHeight="1" x14ac:dyDescent="0.2">
      <c r="A25" s="38"/>
      <c r="B25" s="39"/>
      <c r="C25" s="31"/>
      <c r="D25" s="31"/>
      <c r="E25" s="47" t="s">
        <v>0</v>
      </c>
      <c r="F25" s="31"/>
      <c r="G25" s="31"/>
      <c r="H25" s="31"/>
      <c r="I25" s="31"/>
      <c r="J25" s="31"/>
      <c r="K25" s="31" t="s">
        <v>15</v>
      </c>
      <c r="L25" s="47" t="s">
        <v>0</v>
      </c>
      <c r="M25" s="31"/>
      <c r="N25" s="31"/>
      <c r="O25" s="31"/>
      <c r="P25" s="31"/>
      <c r="Q25" s="31"/>
      <c r="R25" s="31"/>
      <c r="S25" s="47" t="s">
        <v>0</v>
      </c>
      <c r="T25" s="31"/>
      <c r="U25" s="31"/>
      <c r="V25" s="31"/>
      <c r="W25" s="31"/>
      <c r="X25" s="31"/>
      <c r="Y25" s="31" t="s">
        <v>16</v>
      </c>
      <c r="Z25" s="47" t="s">
        <v>0</v>
      </c>
      <c r="AA25" s="31"/>
      <c r="AB25" s="31"/>
      <c r="AC25" s="31"/>
      <c r="AD25" s="31"/>
      <c r="AE25" s="31"/>
      <c r="AF25" s="31"/>
      <c r="AG25" s="47" t="s">
        <v>0</v>
      </c>
      <c r="AH25" s="5"/>
      <c r="AI25" s="19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</row>
    <row r="26" spans="1:67" s="21" customFormat="1" ht="13.5" customHeight="1" x14ac:dyDescent="0.2">
      <c r="A26" s="38"/>
      <c r="B26" s="39"/>
      <c r="C26" s="31"/>
      <c r="D26" s="31"/>
      <c r="E26" s="47" t="s">
        <v>0</v>
      </c>
      <c r="F26" s="31"/>
      <c r="G26" s="31"/>
      <c r="H26" s="31"/>
      <c r="I26" s="31"/>
      <c r="J26" s="31"/>
      <c r="K26" s="31"/>
      <c r="L26" s="47" t="s">
        <v>0</v>
      </c>
      <c r="M26" s="31"/>
      <c r="N26" s="31"/>
      <c r="O26" s="31"/>
      <c r="P26" s="31"/>
      <c r="Q26" s="31"/>
      <c r="R26" s="31"/>
      <c r="S26" s="47" t="s">
        <v>0</v>
      </c>
      <c r="T26" s="31"/>
      <c r="U26" s="31"/>
      <c r="V26" s="31"/>
      <c r="W26" s="31"/>
      <c r="X26" s="31"/>
      <c r="Y26" s="31"/>
      <c r="Z26" s="47" t="s">
        <v>0</v>
      </c>
      <c r="AA26" s="31"/>
      <c r="AB26" s="31"/>
      <c r="AC26" s="31"/>
      <c r="AD26" s="31"/>
      <c r="AE26" s="31"/>
      <c r="AF26" s="31"/>
      <c r="AG26" s="47" t="s">
        <v>0</v>
      </c>
      <c r="AH26" s="5"/>
      <c r="AI26" s="19"/>
      <c r="AJ26" s="18">
        <f t="shared" ref="AJ26:BN26" si="12">IF(ISBLANK(C26),$A26,"")</f>
        <v>0</v>
      </c>
      <c r="AK26" s="18">
        <f t="shared" si="12"/>
        <v>0</v>
      </c>
      <c r="AL26" s="18" t="str">
        <f t="shared" si="12"/>
        <v/>
      </c>
      <c r="AM26" s="18">
        <f t="shared" si="12"/>
        <v>0</v>
      </c>
      <c r="AN26" s="18">
        <f t="shared" si="12"/>
        <v>0</v>
      </c>
      <c r="AO26" s="18">
        <f t="shared" si="12"/>
        <v>0</v>
      </c>
      <c r="AP26" s="18">
        <f t="shared" si="12"/>
        <v>0</v>
      </c>
      <c r="AQ26" s="18">
        <f t="shared" si="12"/>
        <v>0</v>
      </c>
      <c r="AR26" s="18">
        <f t="shared" si="12"/>
        <v>0</v>
      </c>
      <c r="AS26" s="18" t="str">
        <f t="shared" si="12"/>
        <v/>
      </c>
      <c r="AT26" s="18">
        <f t="shared" si="12"/>
        <v>0</v>
      </c>
      <c r="AU26" s="18">
        <f t="shared" si="12"/>
        <v>0</v>
      </c>
      <c r="AV26" s="18">
        <f t="shared" si="12"/>
        <v>0</v>
      </c>
      <c r="AW26" s="18">
        <f t="shared" si="12"/>
        <v>0</v>
      </c>
      <c r="AX26" s="18">
        <f t="shared" si="12"/>
        <v>0</v>
      </c>
      <c r="AY26" s="18">
        <f t="shared" si="12"/>
        <v>0</v>
      </c>
      <c r="AZ26" s="18" t="str">
        <f t="shared" si="12"/>
        <v/>
      </c>
      <c r="BA26" s="18">
        <f t="shared" si="12"/>
        <v>0</v>
      </c>
      <c r="BB26" s="18">
        <f t="shared" si="12"/>
        <v>0</v>
      </c>
      <c r="BC26" s="18">
        <f t="shared" si="12"/>
        <v>0</v>
      </c>
      <c r="BD26" s="18">
        <f t="shared" si="12"/>
        <v>0</v>
      </c>
      <c r="BE26" s="18">
        <f t="shared" si="12"/>
        <v>0</v>
      </c>
      <c r="BF26" s="18">
        <f t="shared" si="12"/>
        <v>0</v>
      </c>
      <c r="BG26" s="18" t="str">
        <f t="shared" si="12"/>
        <v/>
      </c>
      <c r="BH26" s="18">
        <f t="shared" si="12"/>
        <v>0</v>
      </c>
      <c r="BI26" s="18">
        <f t="shared" si="12"/>
        <v>0</v>
      </c>
      <c r="BJ26" s="18">
        <f t="shared" si="12"/>
        <v>0</v>
      </c>
      <c r="BK26" s="18">
        <f t="shared" si="12"/>
        <v>0</v>
      </c>
      <c r="BL26" s="18">
        <f t="shared" si="12"/>
        <v>0</v>
      </c>
      <c r="BM26" s="18">
        <f t="shared" si="12"/>
        <v>0</v>
      </c>
      <c r="BN26" s="18" t="str">
        <f t="shared" si="12"/>
        <v/>
      </c>
    </row>
    <row r="27" spans="1:67" s="21" customFormat="1" ht="13.5" customHeight="1" x14ac:dyDescent="0.2">
      <c r="A27" s="38"/>
      <c r="B27" s="39"/>
      <c r="C27" s="31"/>
      <c r="D27" s="31"/>
      <c r="E27" s="47" t="s">
        <v>0</v>
      </c>
      <c r="F27" s="31"/>
      <c r="G27" s="31"/>
      <c r="H27" s="31"/>
      <c r="I27" s="31"/>
      <c r="J27" s="31"/>
      <c r="K27" s="31"/>
      <c r="L27" s="47" t="s">
        <v>0</v>
      </c>
      <c r="M27" s="31"/>
      <c r="N27" s="31"/>
      <c r="O27" s="31"/>
      <c r="P27" s="31"/>
      <c r="Q27" s="31"/>
      <c r="R27" s="31"/>
      <c r="S27" s="47" t="s">
        <v>0</v>
      </c>
      <c r="T27" s="31"/>
      <c r="U27" s="31"/>
      <c r="V27" s="31"/>
      <c r="W27" s="31"/>
      <c r="X27" s="31"/>
      <c r="Y27" s="31"/>
      <c r="Z27" s="47" t="s">
        <v>0</v>
      </c>
      <c r="AA27" s="31"/>
      <c r="AB27" s="31"/>
      <c r="AC27" s="31"/>
      <c r="AD27" s="31"/>
      <c r="AE27" s="31"/>
      <c r="AF27" s="31"/>
      <c r="AG27" s="47" t="s">
        <v>0</v>
      </c>
      <c r="AH27" s="5"/>
      <c r="AI27" s="19"/>
      <c r="AJ27" s="18">
        <f t="shared" ref="AJ27:AS29" si="13">IF(ISBLANK(C28),$A28,"")</f>
        <v>0</v>
      </c>
      <c r="AK27" s="18">
        <f t="shared" si="13"/>
        <v>0</v>
      </c>
      <c r="AL27" s="18">
        <f t="shared" si="13"/>
        <v>0</v>
      </c>
      <c r="AM27" s="18">
        <f t="shared" si="13"/>
        <v>0</v>
      </c>
      <c r="AN27" s="18">
        <f t="shared" si="13"/>
        <v>0</v>
      </c>
      <c r="AO27" s="18">
        <f t="shared" si="13"/>
        <v>0</v>
      </c>
      <c r="AP27" s="18">
        <f t="shared" si="13"/>
        <v>0</v>
      </c>
      <c r="AQ27" s="18">
        <f t="shared" si="13"/>
        <v>0</v>
      </c>
      <c r="AR27" s="18">
        <f t="shared" si="13"/>
        <v>0</v>
      </c>
      <c r="AS27" s="18">
        <f t="shared" si="13"/>
        <v>0</v>
      </c>
      <c r="AT27" s="18">
        <f t="shared" ref="AT27:BC29" si="14">IF(ISBLANK(M28),$A28,"")</f>
        <v>0</v>
      </c>
      <c r="AU27" s="18">
        <f t="shared" si="14"/>
        <v>0</v>
      </c>
      <c r="AV27" s="18">
        <f t="shared" si="14"/>
        <v>0</v>
      </c>
      <c r="AW27" s="18">
        <f t="shared" si="14"/>
        <v>0</v>
      </c>
      <c r="AX27" s="18">
        <f t="shared" si="14"/>
        <v>0</v>
      </c>
      <c r="AY27" s="18">
        <f t="shared" si="14"/>
        <v>0</v>
      </c>
      <c r="AZ27" s="18">
        <f t="shared" si="14"/>
        <v>0</v>
      </c>
      <c r="BA27" s="18">
        <f t="shared" si="14"/>
        <v>0</v>
      </c>
      <c r="BB27" s="18">
        <f t="shared" si="14"/>
        <v>0</v>
      </c>
      <c r="BC27" s="18">
        <f t="shared" si="14"/>
        <v>0</v>
      </c>
      <c r="BD27" s="18">
        <f t="shared" ref="BD27:BM29" si="15">IF(ISBLANK(W28),$A28,"")</f>
        <v>0</v>
      </c>
      <c r="BE27" s="18">
        <f t="shared" si="15"/>
        <v>0</v>
      </c>
      <c r="BF27" s="18">
        <f t="shared" si="15"/>
        <v>0</v>
      </c>
      <c r="BG27" s="18">
        <f t="shared" si="15"/>
        <v>0</v>
      </c>
      <c r="BH27" s="18">
        <f t="shared" si="15"/>
        <v>0</v>
      </c>
      <c r="BI27" s="18">
        <f t="shared" si="15"/>
        <v>0</v>
      </c>
      <c r="BJ27" s="18">
        <f t="shared" si="15"/>
        <v>0</v>
      </c>
      <c r="BK27" s="18">
        <f t="shared" si="15"/>
        <v>0</v>
      </c>
      <c r="BL27" s="18">
        <f t="shared" si="15"/>
        <v>0</v>
      </c>
      <c r="BM27" s="18">
        <f t="shared" si="15"/>
        <v>0</v>
      </c>
      <c r="BN27" s="18">
        <f t="shared" ref="BN27:BN29" si="16">IF(ISBLANK(AG28),$A28,"")</f>
        <v>0</v>
      </c>
    </row>
    <row r="28" spans="1:67" s="21" customFormat="1" ht="13.5" customHeight="1" x14ac:dyDescent="0.25">
      <c r="A28" s="56"/>
      <c r="B28" s="57"/>
      <c r="C28" s="58"/>
      <c r="D28" s="58"/>
      <c r="E28" s="58"/>
      <c r="F28" s="58"/>
      <c r="G28" s="58"/>
      <c r="H28" s="58"/>
      <c r="I28" s="58"/>
      <c r="J28" s="58"/>
      <c r="K28" s="58"/>
      <c r="L28" s="58"/>
      <c r="M28" s="58"/>
      <c r="N28" s="58"/>
      <c r="O28" s="58"/>
      <c r="P28" s="58"/>
      <c r="Q28" s="58"/>
      <c r="R28" s="58"/>
      <c r="S28" s="58"/>
      <c r="T28" s="58"/>
      <c r="U28" s="58"/>
      <c r="V28" s="58"/>
      <c r="W28" s="58"/>
      <c r="X28" s="58"/>
      <c r="Y28" s="58"/>
      <c r="Z28" s="58"/>
      <c r="AA28" s="58"/>
      <c r="AB28" s="58"/>
      <c r="AC28" s="58"/>
      <c r="AD28" s="58"/>
      <c r="AE28" s="58"/>
      <c r="AF28" s="58"/>
      <c r="AG28" s="59"/>
      <c r="AH28" s="5"/>
      <c r="AI28" s="19"/>
      <c r="AJ28" s="45">
        <f t="shared" si="13"/>
        <v>0</v>
      </c>
      <c r="AK28" s="45">
        <f t="shared" si="13"/>
        <v>0</v>
      </c>
      <c r="AL28" s="45" t="str">
        <f t="shared" si="13"/>
        <v/>
      </c>
      <c r="AM28" s="45">
        <f t="shared" si="13"/>
        <v>0</v>
      </c>
      <c r="AN28" s="45">
        <f t="shared" si="13"/>
        <v>0</v>
      </c>
      <c r="AO28" s="45">
        <f t="shared" si="13"/>
        <v>0</v>
      </c>
      <c r="AP28" s="45">
        <f t="shared" si="13"/>
        <v>0</v>
      </c>
      <c r="AQ28" s="45">
        <f t="shared" si="13"/>
        <v>0</v>
      </c>
      <c r="AR28" s="45">
        <f t="shared" si="13"/>
        <v>0</v>
      </c>
      <c r="AS28" s="45" t="str">
        <f t="shared" si="13"/>
        <v/>
      </c>
      <c r="AT28" s="45">
        <f t="shared" si="14"/>
        <v>0</v>
      </c>
      <c r="AU28" s="45">
        <f t="shared" si="14"/>
        <v>0</v>
      </c>
      <c r="AV28" s="45">
        <f t="shared" si="14"/>
        <v>0</v>
      </c>
      <c r="AW28" s="45">
        <f t="shared" si="14"/>
        <v>0</v>
      </c>
      <c r="AX28" s="45">
        <f t="shared" si="14"/>
        <v>0</v>
      </c>
      <c r="AY28" s="45">
        <f t="shared" si="14"/>
        <v>0</v>
      </c>
      <c r="AZ28" s="45" t="str">
        <f t="shared" si="14"/>
        <v/>
      </c>
      <c r="BA28" s="45">
        <f t="shared" si="14"/>
        <v>0</v>
      </c>
      <c r="BB28" s="45">
        <f t="shared" si="14"/>
        <v>0</v>
      </c>
      <c r="BC28" s="45">
        <f t="shared" si="14"/>
        <v>0</v>
      </c>
      <c r="BD28" s="45">
        <f t="shared" si="15"/>
        <v>0</v>
      </c>
      <c r="BE28" s="45">
        <f t="shared" si="15"/>
        <v>0</v>
      </c>
      <c r="BF28" s="45">
        <f t="shared" si="15"/>
        <v>0</v>
      </c>
      <c r="BG28" s="45" t="str">
        <f t="shared" si="15"/>
        <v/>
      </c>
      <c r="BH28" s="45">
        <f t="shared" si="15"/>
        <v>0</v>
      </c>
      <c r="BI28" s="45">
        <f t="shared" si="15"/>
        <v>0</v>
      </c>
      <c r="BJ28" s="45">
        <f t="shared" si="15"/>
        <v>0</v>
      </c>
      <c r="BK28" s="45">
        <f t="shared" si="15"/>
        <v>0</v>
      </c>
      <c r="BL28" s="45">
        <f t="shared" si="15"/>
        <v>0</v>
      </c>
      <c r="BM28" s="45">
        <f t="shared" si="15"/>
        <v>0</v>
      </c>
      <c r="BN28" s="45" t="str">
        <f t="shared" si="16"/>
        <v/>
      </c>
    </row>
    <row r="29" spans="1:67" s="21" customFormat="1" ht="13.5" customHeight="1" x14ac:dyDescent="0.2">
      <c r="A29" s="24"/>
      <c r="B29" s="40"/>
      <c r="C29" s="50"/>
      <c r="D29" s="50"/>
      <c r="E29" s="47" t="s">
        <v>0</v>
      </c>
      <c r="F29" s="50"/>
      <c r="G29" s="50"/>
      <c r="H29" s="50"/>
      <c r="I29" s="50"/>
      <c r="J29" s="50"/>
      <c r="K29" s="50"/>
      <c r="L29" s="47" t="s">
        <v>0</v>
      </c>
      <c r="M29" s="50"/>
      <c r="N29" s="50"/>
      <c r="O29" s="50"/>
      <c r="P29" s="50"/>
      <c r="Q29" s="50"/>
      <c r="R29" s="50"/>
      <c r="S29" s="47" t="s">
        <v>0</v>
      </c>
      <c r="T29" s="50"/>
      <c r="U29" s="50"/>
      <c r="V29" s="50"/>
      <c r="W29" s="50"/>
      <c r="X29" s="50"/>
      <c r="Y29" s="50"/>
      <c r="Z29" s="47" t="s">
        <v>0</v>
      </c>
      <c r="AA29" s="50"/>
      <c r="AB29" s="50"/>
      <c r="AC29" s="50"/>
      <c r="AD29" s="50"/>
      <c r="AE29" s="50"/>
      <c r="AF29" s="50"/>
      <c r="AG29" s="47" t="s">
        <v>0</v>
      </c>
      <c r="AH29" s="5"/>
      <c r="AI29" s="19"/>
      <c r="AJ29" s="18">
        <f t="shared" si="13"/>
        <v>0</v>
      </c>
      <c r="AK29" s="18">
        <f t="shared" si="13"/>
        <v>0</v>
      </c>
      <c r="AL29" s="18">
        <f t="shared" si="13"/>
        <v>0</v>
      </c>
      <c r="AM29" s="18">
        <f t="shared" si="13"/>
        <v>0</v>
      </c>
      <c r="AN29" s="18">
        <f t="shared" si="13"/>
        <v>0</v>
      </c>
      <c r="AO29" s="18">
        <f t="shared" si="13"/>
        <v>0</v>
      </c>
      <c r="AP29" s="18">
        <f t="shared" si="13"/>
        <v>0</v>
      </c>
      <c r="AQ29" s="18">
        <f t="shared" si="13"/>
        <v>0</v>
      </c>
      <c r="AR29" s="18">
        <f t="shared" si="13"/>
        <v>0</v>
      </c>
      <c r="AS29" s="18">
        <f t="shared" si="13"/>
        <v>0</v>
      </c>
      <c r="AT29" s="18">
        <f t="shared" si="14"/>
        <v>0</v>
      </c>
      <c r="AU29" s="18">
        <f t="shared" si="14"/>
        <v>0</v>
      </c>
      <c r="AV29" s="18">
        <f t="shared" si="14"/>
        <v>0</v>
      </c>
      <c r="AW29" s="18">
        <f t="shared" si="14"/>
        <v>0</v>
      </c>
      <c r="AX29" s="18">
        <f t="shared" si="14"/>
        <v>0</v>
      </c>
      <c r="AY29" s="18">
        <f t="shared" si="14"/>
        <v>0</v>
      </c>
      <c r="AZ29" s="18">
        <f t="shared" si="14"/>
        <v>0</v>
      </c>
      <c r="BA29" s="18">
        <f t="shared" si="14"/>
        <v>0</v>
      </c>
      <c r="BB29" s="18">
        <f t="shared" si="14"/>
        <v>0</v>
      </c>
      <c r="BC29" s="18">
        <f t="shared" si="14"/>
        <v>0</v>
      </c>
      <c r="BD29" s="18">
        <f t="shared" si="15"/>
        <v>0</v>
      </c>
      <c r="BE29" s="18">
        <f t="shared" si="15"/>
        <v>0</v>
      </c>
      <c r="BF29" s="18">
        <f t="shared" si="15"/>
        <v>0</v>
      </c>
      <c r="BG29" s="18">
        <f t="shared" si="15"/>
        <v>0</v>
      </c>
      <c r="BH29" s="18">
        <f t="shared" si="15"/>
        <v>0</v>
      </c>
      <c r="BI29" s="18">
        <f t="shared" si="15"/>
        <v>0</v>
      </c>
      <c r="BJ29" s="18">
        <f t="shared" si="15"/>
        <v>0</v>
      </c>
      <c r="BK29" s="18">
        <f t="shared" si="15"/>
        <v>0</v>
      </c>
      <c r="BL29" s="18">
        <f t="shared" si="15"/>
        <v>0</v>
      </c>
      <c r="BM29" s="18">
        <f t="shared" si="15"/>
        <v>0</v>
      </c>
      <c r="BN29" s="18">
        <f t="shared" si="16"/>
        <v>0</v>
      </c>
    </row>
    <row r="30" spans="1:67" s="21" customFormat="1" ht="13.5" customHeight="1" x14ac:dyDescent="0.25">
      <c r="A30" s="56"/>
      <c r="B30" s="57"/>
      <c r="C30" s="58"/>
      <c r="D30" s="58"/>
      <c r="E30" s="58"/>
      <c r="F30" s="58"/>
      <c r="G30" s="58"/>
      <c r="H30" s="58"/>
      <c r="I30" s="58"/>
      <c r="J30" s="58"/>
      <c r="K30" s="58"/>
      <c r="L30" s="58"/>
      <c r="M30" s="58"/>
      <c r="N30" s="58"/>
      <c r="O30" s="58"/>
      <c r="P30" s="58"/>
      <c r="Q30" s="58"/>
      <c r="R30" s="58"/>
      <c r="S30" s="58"/>
      <c r="T30" s="58"/>
      <c r="U30" s="58"/>
      <c r="V30" s="58"/>
      <c r="W30" s="58"/>
      <c r="X30" s="58"/>
      <c r="Y30" s="58"/>
      <c r="Z30" s="58"/>
      <c r="AA30" s="58"/>
      <c r="AB30" s="58"/>
      <c r="AC30" s="58"/>
      <c r="AD30" s="58"/>
      <c r="AE30" s="58"/>
      <c r="AF30" s="58"/>
      <c r="AG30" s="59"/>
      <c r="AH30" s="5"/>
      <c r="AI30" s="19"/>
      <c r="AJ30" s="45"/>
      <c r="AK30" s="45"/>
      <c r="AL30" s="45"/>
      <c r="AM30" s="45"/>
      <c r="AN30" s="45"/>
      <c r="AO30" s="45"/>
      <c r="AP30" s="45"/>
      <c r="AQ30" s="45"/>
      <c r="AR30" s="45"/>
      <c r="AS30" s="45"/>
      <c r="AT30" s="45"/>
      <c r="AU30" s="45"/>
      <c r="AV30" s="45"/>
      <c r="AW30" s="45"/>
      <c r="AX30" s="45"/>
      <c r="AY30" s="45"/>
      <c r="AZ30" s="45"/>
      <c r="BA30" s="45"/>
      <c r="BB30" s="45"/>
      <c r="BC30" s="45"/>
      <c r="BD30" s="45"/>
      <c r="BE30" s="45"/>
      <c r="BF30" s="45"/>
      <c r="BG30" s="45"/>
      <c r="BH30" s="45"/>
      <c r="BI30" s="45"/>
      <c r="BJ30" s="45"/>
      <c r="BK30" s="45"/>
      <c r="BL30" s="45"/>
      <c r="BM30" s="45"/>
      <c r="BN30" s="45"/>
    </row>
    <row r="31" spans="1:67" s="21" customFormat="1" ht="13.5" customHeight="1" x14ac:dyDescent="0.2">
      <c r="A31" s="41"/>
      <c r="B31" s="42"/>
      <c r="C31" s="47" t="s">
        <v>0</v>
      </c>
      <c r="D31" s="48" t="s">
        <v>4</v>
      </c>
      <c r="E31" s="47" t="s">
        <v>0</v>
      </c>
      <c r="F31" s="50">
        <v>155</v>
      </c>
      <c r="G31" s="50">
        <v>155</v>
      </c>
      <c r="H31" s="50">
        <v>155</v>
      </c>
      <c r="I31" s="50">
        <v>155</v>
      </c>
      <c r="J31" s="50">
        <v>155</v>
      </c>
      <c r="K31" s="50">
        <v>155</v>
      </c>
      <c r="L31" s="47" t="s">
        <v>0</v>
      </c>
      <c r="M31" s="50">
        <v>155</v>
      </c>
      <c r="N31" s="50">
        <v>155</v>
      </c>
      <c r="O31" s="50">
        <v>155</v>
      </c>
      <c r="P31" s="50">
        <v>155</v>
      </c>
      <c r="Q31" s="50">
        <v>155</v>
      </c>
      <c r="R31" s="48" t="s">
        <v>4</v>
      </c>
      <c r="S31" s="47" t="s">
        <v>0</v>
      </c>
      <c r="T31" s="50">
        <v>155</v>
      </c>
      <c r="U31" s="50">
        <v>155</v>
      </c>
      <c r="V31" s="50">
        <v>155</v>
      </c>
      <c r="W31" s="50">
        <v>155</v>
      </c>
      <c r="X31" s="50">
        <v>155</v>
      </c>
      <c r="Y31" s="48" t="s">
        <v>4</v>
      </c>
      <c r="Z31" s="47" t="s">
        <v>0</v>
      </c>
      <c r="AA31" s="50"/>
      <c r="AB31" s="50"/>
      <c r="AC31" s="50"/>
      <c r="AD31" s="50"/>
      <c r="AE31" s="50"/>
      <c r="AF31" s="50"/>
      <c r="AG31" s="47" t="s">
        <v>0</v>
      </c>
      <c r="AH31" s="5"/>
      <c r="AI31" s="19"/>
      <c r="AJ31" s="18">
        <f t="shared" ref="AJ31:BN31" si="17">IF(ISBLANK(C32),$A32,"")</f>
        <v>0</v>
      </c>
      <c r="AK31" s="18">
        <f t="shared" si="17"/>
        <v>0</v>
      </c>
      <c r="AL31" s="18" t="str">
        <f t="shared" si="17"/>
        <v/>
      </c>
      <c r="AM31" s="18">
        <f t="shared" si="17"/>
        <v>0</v>
      </c>
      <c r="AN31" s="18">
        <f t="shared" si="17"/>
        <v>0</v>
      </c>
      <c r="AO31" s="18">
        <f t="shared" si="17"/>
        <v>0</v>
      </c>
      <c r="AP31" s="18">
        <f t="shared" si="17"/>
        <v>0</v>
      </c>
      <c r="AQ31" s="18">
        <f t="shared" si="17"/>
        <v>0</v>
      </c>
      <c r="AR31" s="18">
        <f t="shared" si="17"/>
        <v>0</v>
      </c>
      <c r="AS31" s="18" t="str">
        <f t="shared" si="17"/>
        <v/>
      </c>
      <c r="AT31" s="18">
        <f t="shared" si="17"/>
        <v>0</v>
      </c>
      <c r="AU31" s="18">
        <f t="shared" si="17"/>
        <v>0</v>
      </c>
      <c r="AV31" s="18">
        <f t="shared" si="17"/>
        <v>0</v>
      </c>
      <c r="AW31" s="18">
        <f t="shared" si="17"/>
        <v>0</v>
      </c>
      <c r="AX31" s="18">
        <f t="shared" si="17"/>
        <v>0</v>
      </c>
      <c r="AY31" s="18">
        <f t="shared" si="17"/>
        <v>0</v>
      </c>
      <c r="AZ31" s="18" t="str">
        <f t="shared" si="17"/>
        <v/>
      </c>
      <c r="BA31" s="18">
        <f t="shared" si="17"/>
        <v>0</v>
      </c>
      <c r="BB31" s="18">
        <f t="shared" si="17"/>
        <v>0</v>
      </c>
      <c r="BC31" s="18">
        <f t="shared" si="17"/>
        <v>0</v>
      </c>
      <c r="BD31" s="18">
        <f t="shared" si="17"/>
        <v>0</v>
      </c>
      <c r="BE31" s="18">
        <f t="shared" si="17"/>
        <v>0</v>
      </c>
      <c r="BF31" s="18">
        <f t="shared" si="17"/>
        <v>0</v>
      </c>
      <c r="BG31" s="18" t="str">
        <f t="shared" si="17"/>
        <v/>
      </c>
      <c r="BH31" s="18">
        <f t="shared" si="17"/>
        <v>0</v>
      </c>
      <c r="BI31" s="18">
        <f t="shared" si="17"/>
        <v>0</v>
      </c>
      <c r="BJ31" s="18">
        <f t="shared" si="17"/>
        <v>0</v>
      </c>
      <c r="BK31" s="18">
        <f t="shared" si="17"/>
        <v>0</v>
      </c>
      <c r="BL31" s="18">
        <f t="shared" si="17"/>
        <v>0</v>
      </c>
      <c r="BM31" s="18">
        <f t="shared" si="17"/>
        <v>0</v>
      </c>
      <c r="BN31" s="18" t="str">
        <f t="shared" si="17"/>
        <v/>
      </c>
    </row>
    <row r="32" spans="1:67" s="21" customFormat="1" ht="13.5" customHeight="1" x14ac:dyDescent="0.2">
      <c r="A32" s="33"/>
      <c r="B32" s="42"/>
      <c r="C32" s="50"/>
      <c r="D32" s="50"/>
      <c r="E32" s="47" t="s">
        <v>0</v>
      </c>
      <c r="F32" s="50"/>
      <c r="G32" s="50"/>
      <c r="H32" s="50"/>
      <c r="I32" s="50"/>
      <c r="J32" s="50"/>
      <c r="K32" s="50"/>
      <c r="L32" s="47" t="s">
        <v>0</v>
      </c>
      <c r="M32" s="50"/>
      <c r="N32" s="50"/>
      <c r="O32" s="50"/>
      <c r="P32" s="50"/>
      <c r="Q32" s="50"/>
      <c r="R32" s="50"/>
      <c r="S32" s="47" t="s">
        <v>0</v>
      </c>
      <c r="T32" s="50"/>
      <c r="U32" s="50"/>
      <c r="V32" s="50"/>
      <c r="W32" s="50"/>
      <c r="X32" s="50"/>
      <c r="Y32" s="50"/>
      <c r="Z32" s="47" t="s">
        <v>0</v>
      </c>
      <c r="AA32" s="50"/>
      <c r="AB32" s="50"/>
      <c r="AC32" s="50"/>
      <c r="AD32" s="50"/>
      <c r="AE32" s="50"/>
      <c r="AF32" s="50"/>
      <c r="AG32" s="47" t="s">
        <v>0</v>
      </c>
      <c r="AH32" s="5"/>
      <c r="AI32" s="19"/>
      <c r="AJ32" s="18">
        <f t="shared" ref="AJ32:AS34" si="18">IF(ISBLANK(C35),$A35,"")</f>
        <v>0</v>
      </c>
      <c r="AK32" s="18">
        <f t="shared" si="18"/>
        <v>0</v>
      </c>
      <c r="AL32" s="18">
        <f t="shared" si="18"/>
        <v>0</v>
      </c>
      <c r="AM32" s="18">
        <f t="shared" si="18"/>
        <v>0</v>
      </c>
      <c r="AN32" s="18">
        <f t="shared" si="18"/>
        <v>0</v>
      </c>
      <c r="AO32" s="18">
        <f t="shared" si="18"/>
        <v>0</v>
      </c>
      <c r="AP32" s="18">
        <f t="shared" si="18"/>
        <v>0</v>
      </c>
      <c r="AQ32" s="18">
        <f t="shared" si="18"/>
        <v>0</v>
      </c>
      <c r="AR32" s="18">
        <f t="shared" si="18"/>
        <v>0</v>
      </c>
      <c r="AS32" s="18">
        <f t="shared" si="18"/>
        <v>0</v>
      </c>
      <c r="AT32" s="18">
        <f t="shared" ref="AT32:BC34" si="19">IF(ISBLANK(M35),$A35,"")</f>
        <v>0</v>
      </c>
      <c r="AU32" s="18">
        <f t="shared" si="19"/>
        <v>0</v>
      </c>
      <c r="AV32" s="18">
        <f t="shared" si="19"/>
        <v>0</v>
      </c>
      <c r="AW32" s="18">
        <f t="shared" si="19"/>
        <v>0</v>
      </c>
      <c r="AX32" s="18">
        <f t="shared" si="19"/>
        <v>0</v>
      </c>
      <c r="AY32" s="18">
        <f t="shared" si="19"/>
        <v>0</v>
      </c>
      <c r="AZ32" s="18">
        <f t="shared" si="19"/>
        <v>0</v>
      </c>
      <c r="BA32" s="18">
        <f t="shared" si="19"/>
        <v>0</v>
      </c>
      <c r="BB32" s="18">
        <f t="shared" si="19"/>
        <v>0</v>
      </c>
      <c r="BC32" s="18">
        <f t="shared" si="19"/>
        <v>0</v>
      </c>
      <c r="BD32" s="18">
        <f t="shared" ref="BD32:BM34" si="20">IF(ISBLANK(W35),$A35,"")</f>
        <v>0</v>
      </c>
      <c r="BE32" s="18">
        <f t="shared" si="20"/>
        <v>0</v>
      </c>
      <c r="BF32" s="18">
        <f t="shared" si="20"/>
        <v>0</v>
      </c>
      <c r="BG32" s="18">
        <f t="shared" si="20"/>
        <v>0</v>
      </c>
      <c r="BH32" s="18">
        <f t="shared" si="20"/>
        <v>0</v>
      </c>
      <c r="BI32" s="18">
        <f t="shared" si="20"/>
        <v>0</v>
      </c>
      <c r="BJ32" s="18">
        <f t="shared" si="20"/>
        <v>0</v>
      </c>
      <c r="BK32" s="18">
        <f t="shared" si="20"/>
        <v>0</v>
      </c>
      <c r="BL32" s="18">
        <f t="shared" si="20"/>
        <v>0</v>
      </c>
      <c r="BM32" s="18">
        <f t="shared" si="20"/>
        <v>0</v>
      </c>
      <c r="BN32" s="18">
        <f t="shared" ref="BN32:BN34" si="21">IF(ISBLANK(AG35),$A35,"")</f>
        <v>0</v>
      </c>
    </row>
    <row r="33" spans="1:66" s="21" customFormat="1" ht="13.5" customHeight="1" x14ac:dyDescent="0.2">
      <c r="A33" s="33"/>
      <c r="B33" s="42"/>
      <c r="C33" s="50"/>
      <c r="D33" s="50"/>
      <c r="E33" s="47" t="s">
        <v>0</v>
      </c>
      <c r="F33" s="50"/>
      <c r="G33" s="50"/>
      <c r="H33" s="50"/>
      <c r="I33" s="50"/>
      <c r="J33" s="50"/>
      <c r="K33" s="50"/>
      <c r="L33" s="47" t="s">
        <v>0</v>
      </c>
      <c r="M33" s="50"/>
      <c r="N33" s="50"/>
      <c r="O33" s="50"/>
      <c r="P33" s="50"/>
      <c r="Q33" s="50"/>
      <c r="R33" s="50"/>
      <c r="S33" s="47" t="s">
        <v>0</v>
      </c>
      <c r="T33" s="50"/>
      <c r="U33" s="50"/>
      <c r="V33" s="50"/>
      <c r="W33" s="50"/>
      <c r="X33" s="50"/>
      <c r="Y33" s="50"/>
      <c r="Z33" s="47" t="s">
        <v>0</v>
      </c>
      <c r="AA33" s="50"/>
      <c r="AB33" s="50"/>
      <c r="AC33" s="50"/>
      <c r="AD33" s="50"/>
      <c r="AE33" s="50"/>
      <c r="AF33" s="50"/>
      <c r="AG33" s="47" t="s">
        <v>0</v>
      </c>
      <c r="AH33" s="5"/>
      <c r="AI33" s="19"/>
      <c r="AJ33" s="18">
        <f t="shared" si="18"/>
        <v>0</v>
      </c>
      <c r="AK33" s="18">
        <f t="shared" si="18"/>
        <v>0</v>
      </c>
      <c r="AL33" s="18" t="str">
        <f t="shared" si="18"/>
        <v/>
      </c>
      <c r="AM33" s="18">
        <f t="shared" si="18"/>
        <v>0</v>
      </c>
      <c r="AN33" s="18">
        <f t="shared" si="18"/>
        <v>0</v>
      </c>
      <c r="AO33" s="18">
        <f t="shared" si="18"/>
        <v>0</v>
      </c>
      <c r="AP33" s="18">
        <f t="shared" si="18"/>
        <v>0</v>
      </c>
      <c r="AQ33" s="18">
        <f t="shared" si="18"/>
        <v>0</v>
      </c>
      <c r="AR33" s="18">
        <f t="shared" si="18"/>
        <v>0</v>
      </c>
      <c r="AS33" s="18" t="str">
        <f t="shared" si="18"/>
        <v/>
      </c>
      <c r="AT33" s="18">
        <f t="shared" si="19"/>
        <v>0</v>
      </c>
      <c r="AU33" s="18">
        <f t="shared" si="19"/>
        <v>0</v>
      </c>
      <c r="AV33" s="18">
        <f t="shared" si="19"/>
        <v>0</v>
      </c>
      <c r="AW33" s="18">
        <f t="shared" si="19"/>
        <v>0</v>
      </c>
      <c r="AX33" s="18">
        <f t="shared" si="19"/>
        <v>0</v>
      </c>
      <c r="AY33" s="18">
        <f t="shared" si="19"/>
        <v>0</v>
      </c>
      <c r="AZ33" s="18" t="str">
        <f t="shared" si="19"/>
        <v/>
      </c>
      <c r="BA33" s="18">
        <f t="shared" si="19"/>
        <v>0</v>
      </c>
      <c r="BB33" s="18">
        <f t="shared" si="19"/>
        <v>0</v>
      </c>
      <c r="BC33" s="18">
        <f t="shared" si="19"/>
        <v>0</v>
      </c>
      <c r="BD33" s="18">
        <f t="shared" si="20"/>
        <v>0</v>
      </c>
      <c r="BE33" s="18">
        <f t="shared" si="20"/>
        <v>0</v>
      </c>
      <c r="BF33" s="18">
        <f t="shared" si="20"/>
        <v>0</v>
      </c>
      <c r="BG33" s="18" t="str">
        <f t="shared" si="20"/>
        <v/>
      </c>
      <c r="BH33" s="18">
        <f t="shared" si="20"/>
        <v>0</v>
      </c>
      <c r="BI33" s="18">
        <f t="shared" si="20"/>
        <v>0</v>
      </c>
      <c r="BJ33" s="18">
        <f t="shared" si="20"/>
        <v>0</v>
      </c>
      <c r="BK33" s="18">
        <f t="shared" si="20"/>
        <v>0</v>
      </c>
      <c r="BL33" s="18">
        <f t="shared" si="20"/>
        <v>0</v>
      </c>
      <c r="BM33" s="18">
        <f t="shared" si="20"/>
        <v>0</v>
      </c>
      <c r="BN33" s="18" t="str">
        <f t="shared" si="21"/>
        <v/>
      </c>
    </row>
    <row r="34" spans="1:66" s="21" customFormat="1" ht="13.5" customHeight="1" x14ac:dyDescent="0.2">
      <c r="A34" s="33"/>
      <c r="B34" s="43"/>
      <c r="C34" s="50"/>
      <c r="D34" s="50"/>
      <c r="E34" s="47" t="s">
        <v>0</v>
      </c>
      <c r="F34" s="50"/>
      <c r="G34" s="50"/>
      <c r="H34" s="50"/>
      <c r="I34" s="50"/>
      <c r="J34" s="50"/>
      <c r="K34" s="50"/>
      <c r="L34" s="47" t="s">
        <v>0</v>
      </c>
      <c r="M34" s="50"/>
      <c r="N34" s="50"/>
      <c r="O34" s="50"/>
      <c r="P34" s="50"/>
      <c r="Q34" s="50"/>
      <c r="R34" s="50"/>
      <c r="S34" s="47" t="s">
        <v>0</v>
      </c>
      <c r="T34" s="50"/>
      <c r="U34" s="50"/>
      <c r="V34" s="50"/>
      <c r="W34" s="50"/>
      <c r="X34" s="50"/>
      <c r="Y34" s="50"/>
      <c r="Z34" s="47" t="s">
        <v>0</v>
      </c>
      <c r="AA34" s="50"/>
      <c r="AB34" s="50"/>
      <c r="AC34" s="50"/>
      <c r="AD34" s="50"/>
      <c r="AE34" s="50"/>
      <c r="AF34" s="50"/>
      <c r="AG34" s="47" t="s">
        <v>0</v>
      </c>
      <c r="AH34" s="5"/>
      <c r="AI34" s="19"/>
      <c r="AJ34" s="18">
        <f t="shared" si="18"/>
        <v>0</v>
      </c>
      <c r="AK34" s="18">
        <f t="shared" si="18"/>
        <v>0</v>
      </c>
      <c r="AL34" s="18" t="str">
        <f t="shared" si="18"/>
        <v/>
      </c>
      <c r="AM34" s="18">
        <f t="shared" si="18"/>
        <v>0</v>
      </c>
      <c r="AN34" s="18">
        <f t="shared" si="18"/>
        <v>0</v>
      </c>
      <c r="AO34" s="18">
        <f t="shared" si="18"/>
        <v>0</v>
      </c>
      <c r="AP34" s="18">
        <f t="shared" si="18"/>
        <v>0</v>
      </c>
      <c r="AQ34" s="18">
        <f t="shared" si="18"/>
        <v>0</v>
      </c>
      <c r="AR34" s="18">
        <f t="shared" si="18"/>
        <v>0</v>
      </c>
      <c r="AS34" s="18" t="str">
        <f t="shared" si="18"/>
        <v/>
      </c>
      <c r="AT34" s="18">
        <f t="shared" si="19"/>
        <v>0</v>
      </c>
      <c r="AU34" s="18">
        <f t="shared" si="19"/>
        <v>0</v>
      </c>
      <c r="AV34" s="18">
        <f t="shared" si="19"/>
        <v>0</v>
      </c>
      <c r="AW34" s="18">
        <f t="shared" si="19"/>
        <v>0</v>
      </c>
      <c r="AX34" s="18">
        <f t="shared" si="19"/>
        <v>0</v>
      </c>
      <c r="AY34" s="18">
        <f t="shared" si="19"/>
        <v>0</v>
      </c>
      <c r="AZ34" s="18" t="str">
        <f t="shared" si="19"/>
        <v/>
      </c>
      <c r="BA34" s="18">
        <f t="shared" si="19"/>
        <v>0</v>
      </c>
      <c r="BB34" s="18">
        <f t="shared" si="19"/>
        <v>0</v>
      </c>
      <c r="BC34" s="18">
        <f t="shared" si="19"/>
        <v>0</v>
      </c>
      <c r="BD34" s="18">
        <f t="shared" si="20"/>
        <v>0</v>
      </c>
      <c r="BE34" s="18">
        <f t="shared" si="20"/>
        <v>0</v>
      </c>
      <c r="BF34" s="18">
        <f t="shared" si="20"/>
        <v>0</v>
      </c>
      <c r="BG34" s="18" t="str">
        <f t="shared" si="20"/>
        <v/>
      </c>
      <c r="BH34" s="18">
        <f t="shared" si="20"/>
        <v>0</v>
      </c>
      <c r="BI34" s="18">
        <f t="shared" si="20"/>
        <v>0</v>
      </c>
      <c r="BJ34" s="18">
        <f t="shared" si="20"/>
        <v>0</v>
      </c>
      <c r="BK34" s="18">
        <f t="shared" si="20"/>
        <v>0</v>
      </c>
      <c r="BL34" s="18">
        <f t="shared" si="20"/>
        <v>0</v>
      </c>
      <c r="BM34" s="18">
        <f t="shared" si="20"/>
        <v>0</v>
      </c>
      <c r="BN34" s="18" t="str">
        <f t="shared" si="21"/>
        <v/>
      </c>
    </row>
    <row r="35" spans="1:66" s="21" customFormat="1" ht="13.5" customHeight="1" x14ac:dyDescent="0.25">
      <c r="A35" s="56"/>
      <c r="B35" s="57"/>
      <c r="C35" s="58"/>
      <c r="D35" s="58"/>
      <c r="E35" s="58"/>
      <c r="F35" s="58"/>
      <c r="G35" s="58"/>
      <c r="H35" s="58"/>
      <c r="I35" s="58"/>
      <c r="J35" s="58"/>
      <c r="K35" s="58"/>
      <c r="L35" s="58"/>
      <c r="M35" s="58"/>
      <c r="N35" s="58"/>
      <c r="O35" s="58"/>
      <c r="P35" s="58"/>
      <c r="Q35" s="58"/>
      <c r="R35" s="58"/>
      <c r="S35" s="58"/>
      <c r="T35" s="58"/>
      <c r="U35" s="58"/>
      <c r="V35" s="58"/>
      <c r="W35" s="58"/>
      <c r="X35" s="58"/>
      <c r="Y35" s="58"/>
      <c r="Z35" s="58"/>
      <c r="AA35" s="58"/>
      <c r="AB35" s="58"/>
      <c r="AC35" s="58"/>
      <c r="AD35" s="58"/>
      <c r="AE35" s="58"/>
      <c r="AF35" s="58"/>
      <c r="AG35" s="59"/>
      <c r="AH35" s="5"/>
      <c r="AI35" s="19"/>
      <c r="AJ35" s="45"/>
      <c r="AK35" s="45"/>
      <c r="AL35" s="45"/>
      <c r="AM35" s="45"/>
      <c r="AN35" s="45"/>
      <c r="AO35" s="45"/>
      <c r="AP35" s="45"/>
      <c r="AQ35" s="45"/>
      <c r="AR35" s="45"/>
      <c r="AS35" s="45"/>
      <c r="AT35" s="45"/>
      <c r="AU35" s="45"/>
      <c r="AV35" s="45"/>
      <c r="AW35" s="45"/>
      <c r="AX35" s="45"/>
      <c r="AY35" s="45"/>
      <c r="AZ35" s="45"/>
      <c r="BA35" s="45"/>
      <c r="BB35" s="45"/>
      <c r="BC35" s="45"/>
      <c r="BD35" s="45"/>
      <c r="BE35" s="45"/>
      <c r="BF35" s="45"/>
      <c r="BG35" s="45"/>
      <c r="BH35" s="45"/>
      <c r="BI35" s="45"/>
      <c r="BJ35" s="45"/>
      <c r="BK35" s="45"/>
      <c r="BL35" s="45"/>
      <c r="BM35" s="45"/>
      <c r="BN35" s="45"/>
    </row>
    <row r="36" spans="1:66" s="21" customFormat="1" ht="13.5" customHeight="1" x14ac:dyDescent="0.2">
      <c r="A36" s="24"/>
      <c r="B36" s="40"/>
      <c r="C36" s="50"/>
      <c r="D36" s="50"/>
      <c r="E36" s="49" t="s">
        <v>0</v>
      </c>
      <c r="F36" s="50"/>
      <c r="G36" s="50"/>
      <c r="H36" s="50"/>
      <c r="I36" s="50"/>
      <c r="J36" s="50"/>
      <c r="K36" s="50"/>
      <c r="L36" s="49" t="s">
        <v>0</v>
      </c>
      <c r="M36" s="50"/>
      <c r="N36" s="50"/>
      <c r="O36" s="50"/>
      <c r="P36" s="50"/>
      <c r="Q36" s="50"/>
      <c r="R36" s="50"/>
      <c r="S36" s="49" t="s">
        <v>0</v>
      </c>
      <c r="T36" s="50"/>
      <c r="U36" s="50"/>
      <c r="V36" s="50"/>
      <c r="W36" s="50"/>
      <c r="X36" s="50"/>
      <c r="Y36" s="50"/>
      <c r="Z36" s="49" t="s">
        <v>0</v>
      </c>
      <c r="AA36" s="50"/>
      <c r="AB36" s="50"/>
      <c r="AC36" s="50"/>
      <c r="AD36" s="50"/>
      <c r="AE36" s="50"/>
      <c r="AF36" s="50"/>
      <c r="AG36" s="49" t="s">
        <v>0</v>
      </c>
      <c r="AH36" s="5"/>
      <c r="AI36" s="19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7"/>
      <c r="BB36" s="7"/>
      <c r="BC36" s="7"/>
      <c r="BD36" s="7"/>
      <c r="BE36" s="7"/>
      <c r="BF36" s="7"/>
      <c r="BG36" s="7"/>
      <c r="BH36" s="7"/>
      <c r="BI36" s="7"/>
      <c r="BJ36" s="7"/>
      <c r="BK36" s="7"/>
      <c r="BL36" s="7"/>
      <c r="BM36" s="7"/>
      <c r="BN36" s="7"/>
    </row>
    <row r="37" spans="1:66" s="21" customFormat="1" ht="13.5" customHeight="1" x14ac:dyDescent="0.2">
      <c r="A37" s="24"/>
      <c r="B37" s="40"/>
      <c r="C37" s="50"/>
      <c r="D37" s="50"/>
      <c r="E37" s="49" t="s">
        <v>0</v>
      </c>
      <c r="F37" s="50"/>
      <c r="G37" s="50"/>
      <c r="H37" s="50"/>
      <c r="I37" s="50"/>
      <c r="J37" s="50"/>
      <c r="K37" s="50"/>
      <c r="L37" s="49" t="s">
        <v>0</v>
      </c>
      <c r="M37" s="50"/>
      <c r="N37" s="50"/>
      <c r="O37" s="50"/>
      <c r="P37" s="50"/>
      <c r="Q37" s="50"/>
      <c r="R37" s="50"/>
      <c r="S37" s="49" t="s">
        <v>0</v>
      </c>
      <c r="T37" s="50"/>
      <c r="U37" s="50"/>
      <c r="V37" s="50"/>
      <c r="W37" s="50"/>
      <c r="X37" s="50"/>
      <c r="Y37" s="50"/>
      <c r="Z37" s="49" t="s">
        <v>0</v>
      </c>
      <c r="AA37" s="50"/>
      <c r="AB37" s="50"/>
      <c r="AC37" s="50"/>
      <c r="AD37" s="50"/>
      <c r="AE37" s="50"/>
      <c r="AF37" s="50"/>
      <c r="AG37" s="49" t="s">
        <v>0</v>
      </c>
      <c r="AH37" s="5"/>
      <c r="AI37" s="19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  <c r="AZ37" s="7"/>
      <c r="BA37" s="7"/>
      <c r="BB37" s="7"/>
      <c r="BC37" s="7"/>
      <c r="BD37" s="7"/>
      <c r="BE37" s="7"/>
      <c r="BF37" s="7"/>
      <c r="BG37" s="7"/>
      <c r="BH37" s="7"/>
      <c r="BI37" s="7"/>
      <c r="BJ37" s="7"/>
      <c r="BK37" s="7"/>
      <c r="BL37" s="7"/>
      <c r="BM37" s="7"/>
      <c r="BN37" s="7"/>
    </row>
    <row r="38" spans="1:66" s="21" customFormat="1" ht="13.5" customHeight="1" x14ac:dyDescent="0.2">
      <c r="A38" s="24"/>
      <c r="B38" s="40"/>
      <c r="C38" s="50"/>
      <c r="D38" s="50"/>
      <c r="E38" s="49" t="s">
        <v>0</v>
      </c>
      <c r="F38" s="50"/>
      <c r="G38" s="50"/>
      <c r="H38" s="50"/>
      <c r="I38" s="50"/>
      <c r="J38" s="50"/>
      <c r="K38" s="50"/>
      <c r="L38" s="49" t="s">
        <v>0</v>
      </c>
      <c r="M38" s="50"/>
      <c r="N38" s="50"/>
      <c r="O38" s="50"/>
      <c r="P38" s="50"/>
      <c r="Q38" s="50"/>
      <c r="R38" s="50"/>
      <c r="S38" s="49" t="s">
        <v>0</v>
      </c>
      <c r="T38" s="50"/>
      <c r="U38" s="50"/>
      <c r="V38" s="50"/>
      <c r="W38" s="50"/>
      <c r="X38" s="50"/>
      <c r="Y38" s="50"/>
      <c r="Z38" s="49" t="s">
        <v>0</v>
      </c>
      <c r="AA38" s="50"/>
      <c r="AB38" s="50"/>
      <c r="AC38" s="50"/>
      <c r="AD38" s="50"/>
      <c r="AE38" s="50"/>
      <c r="AF38" s="50"/>
      <c r="AG38" s="49" t="s">
        <v>0</v>
      </c>
      <c r="AH38" s="5"/>
      <c r="AI38" s="19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7"/>
      <c r="AY38" s="7"/>
      <c r="AZ38" s="7"/>
      <c r="BA38" s="7"/>
      <c r="BB38" s="7"/>
      <c r="BC38" s="7"/>
      <c r="BD38" s="7"/>
      <c r="BE38" s="7"/>
      <c r="BF38" s="7"/>
      <c r="BG38" s="7"/>
      <c r="BH38" s="7"/>
      <c r="BI38" s="7"/>
      <c r="BJ38" s="7"/>
      <c r="BK38" s="7"/>
      <c r="BL38" s="7"/>
      <c r="BM38" s="7"/>
      <c r="BN38" s="7"/>
    </row>
    <row r="39" spans="1:66" s="21" customFormat="1" ht="12.95" customHeight="1" x14ac:dyDescent="0.25">
      <c r="A39" s="56"/>
      <c r="B39" s="57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  <c r="Q39" s="58"/>
      <c r="R39" s="58"/>
      <c r="S39" s="58"/>
      <c r="T39" s="58"/>
      <c r="U39" s="58"/>
      <c r="V39" s="58"/>
      <c r="W39" s="58"/>
      <c r="X39" s="58"/>
      <c r="Y39" s="58"/>
      <c r="Z39" s="58"/>
      <c r="AA39" s="58"/>
      <c r="AB39" s="58"/>
      <c r="AC39" s="58"/>
      <c r="AD39" s="58"/>
      <c r="AE39" s="58"/>
      <c r="AF39" s="58"/>
      <c r="AG39" s="59"/>
      <c r="AH39" s="5"/>
      <c r="AI39" s="19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7"/>
      <c r="AY39" s="7"/>
      <c r="AZ39" s="7"/>
      <c r="BA39" s="7"/>
      <c r="BB39" s="7"/>
      <c r="BC39" s="7"/>
      <c r="BD39" s="7"/>
      <c r="BE39" s="7"/>
      <c r="BF39" s="7"/>
      <c r="BG39" s="7"/>
      <c r="BH39" s="7"/>
      <c r="BI39" s="7"/>
      <c r="BJ39" s="7"/>
      <c r="BK39" s="7"/>
      <c r="BL39" s="7"/>
      <c r="BM39" s="7"/>
      <c r="BN39" s="7"/>
    </row>
    <row r="40" spans="1:66" s="21" customFormat="1" ht="12.95" customHeight="1" x14ac:dyDescent="0.2">
      <c r="A40" s="38"/>
      <c r="B40" s="44"/>
      <c r="C40" s="31"/>
      <c r="D40" s="31"/>
      <c r="E40" s="49" t="s">
        <v>0</v>
      </c>
      <c r="F40" s="31"/>
      <c r="G40" s="31"/>
      <c r="H40" s="31"/>
      <c r="I40" s="31"/>
      <c r="J40" s="31"/>
      <c r="K40" s="31"/>
      <c r="L40" s="49" t="s">
        <v>0</v>
      </c>
      <c r="M40" s="31"/>
      <c r="N40" s="31"/>
      <c r="O40" s="31"/>
      <c r="P40" s="31"/>
      <c r="Q40" s="31"/>
      <c r="R40" s="31"/>
      <c r="S40" s="49" t="s">
        <v>0</v>
      </c>
      <c r="T40" s="31"/>
      <c r="U40" s="31"/>
      <c r="V40" s="31"/>
      <c r="W40" s="31"/>
      <c r="X40" s="31"/>
      <c r="Y40" s="31"/>
      <c r="Z40" s="49" t="s">
        <v>0</v>
      </c>
      <c r="AA40" s="31"/>
      <c r="AB40" s="31"/>
      <c r="AC40" s="31"/>
      <c r="AD40" s="31"/>
      <c r="AE40" s="31"/>
      <c r="AF40" s="31"/>
      <c r="AG40" s="49" t="s">
        <v>0</v>
      </c>
      <c r="AH40" s="5"/>
      <c r="AI40" s="19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7"/>
      <c r="AY40" s="7"/>
      <c r="AZ40" s="7"/>
      <c r="BA40" s="7"/>
      <c r="BB40" s="7"/>
      <c r="BC40" s="7"/>
      <c r="BD40" s="7"/>
      <c r="BE40" s="7"/>
      <c r="BF40" s="7"/>
      <c r="BG40" s="7"/>
      <c r="BH40" s="7"/>
      <c r="BI40" s="7"/>
      <c r="BJ40" s="7"/>
      <c r="BK40" s="7"/>
      <c r="BL40" s="7"/>
      <c r="BM40" s="7"/>
      <c r="BN40" s="7"/>
    </row>
    <row r="41" spans="1:66" s="21" customFormat="1" ht="12.95" customHeight="1" x14ac:dyDescent="0.2">
      <c r="A41" s="38"/>
      <c r="B41" s="44"/>
      <c r="C41" s="31"/>
      <c r="D41" s="31"/>
      <c r="E41" s="49" t="s">
        <v>0</v>
      </c>
      <c r="F41" s="31"/>
      <c r="G41" s="31"/>
      <c r="H41" s="31"/>
      <c r="I41" s="31"/>
      <c r="J41" s="31"/>
      <c r="K41" s="31"/>
      <c r="L41" s="49" t="s">
        <v>0</v>
      </c>
      <c r="M41" s="31"/>
      <c r="N41" s="31"/>
      <c r="O41" s="31"/>
      <c r="P41" s="31"/>
      <c r="Q41" s="31"/>
      <c r="R41" s="31"/>
      <c r="S41" s="49" t="s">
        <v>0</v>
      </c>
      <c r="T41" s="31"/>
      <c r="U41" s="31"/>
      <c r="V41" s="31"/>
      <c r="W41" s="31"/>
      <c r="X41" s="31"/>
      <c r="Y41" s="31"/>
      <c r="Z41" s="49" t="s">
        <v>0</v>
      </c>
      <c r="AA41" s="31"/>
      <c r="AB41" s="31"/>
      <c r="AC41" s="31"/>
      <c r="AD41" s="31"/>
      <c r="AE41" s="31"/>
      <c r="AF41" s="31"/>
      <c r="AG41" s="49" t="s">
        <v>0</v>
      </c>
      <c r="AH41" s="5"/>
      <c r="AI41" s="19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7"/>
      <c r="BG41" s="7"/>
      <c r="BH41" s="7"/>
      <c r="BI41" s="7"/>
      <c r="BJ41" s="7"/>
      <c r="BK41" s="7"/>
      <c r="BL41" s="7"/>
      <c r="BM41" s="7"/>
      <c r="BN41" s="7"/>
    </row>
    <row r="42" spans="1:66" s="21" customFormat="1" ht="12.95" customHeight="1" x14ac:dyDescent="0.2">
      <c r="A42" s="38"/>
      <c r="B42" s="44"/>
      <c r="C42" s="31"/>
      <c r="D42" s="31"/>
      <c r="E42" s="49" t="s">
        <v>0</v>
      </c>
      <c r="F42" s="31"/>
      <c r="G42" s="31"/>
      <c r="H42" s="31"/>
      <c r="I42" s="31"/>
      <c r="J42" s="31"/>
      <c r="K42" s="31"/>
      <c r="L42" s="49" t="s">
        <v>0</v>
      </c>
      <c r="M42" s="31"/>
      <c r="N42" s="31"/>
      <c r="O42" s="31"/>
      <c r="P42" s="31"/>
      <c r="Q42" s="31"/>
      <c r="R42" s="31"/>
      <c r="S42" s="49" t="s">
        <v>0</v>
      </c>
      <c r="T42" s="31"/>
      <c r="U42" s="31"/>
      <c r="V42" s="31"/>
      <c r="W42" s="31"/>
      <c r="X42" s="31"/>
      <c r="Y42" s="31"/>
      <c r="Z42" s="49" t="s">
        <v>0</v>
      </c>
      <c r="AA42" s="31"/>
      <c r="AB42" s="31"/>
      <c r="AC42" s="31"/>
      <c r="AD42" s="31"/>
      <c r="AE42" s="31"/>
      <c r="AF42" s="31"/>
      <c r="AG42" s="49" t="s">
        <v>0</v>
      </c>
      <c r="AH42" s="5"/>
      <c r="AI42" s="25"/>
    </row>
    <row r="43" spans="1:66" s="21" customFormat="1" ht="12.95" customHeight="1" x14ac:dyDescent="0.2">
      <c r="A43" s="38"/>
      <c r="B43" s="44"/>
      <c r="C43" s="31"/>
      <c r="D43" s="31"/>
      <c r="E43" s="49" t="s">
        <v>0</v>
      </c>
      <c r="F43" s="31"/>
      <c r="G43" s="31"/>
      <c r="H43" s="31"/>
      <c r="I43" s="31"/>
      <c r="J43" s="31"/>
      <c r="K43" s="31"/>
      <c r="L43" s="49" t="s">
        <v>0</v>
      </c>
      <c r="M43" s="31"/>
      <c r="N43" s="31"/>
      <c r="O43" s="31"/>
      <c r="P43" s="31"/>
      <c r="Q43" s="31"/>
      <c r="R43" s="31"/>
      <c r="S43" s="49" t="s">
        <v>0</v>
      </c>
      <c r="T43" s="31"/>
      <c r="U43" s="31"/>
      <c r="V43" s="31"/>
      <c r="W43" s="31"/>
      <c r="X43" s="31"/>
      <c r="Y43" s="31"/>
      <c r="Z43" s="49" t="s">
        <v>0</v>
      </c>
      <c r="AA43" s="31"/>
      <c r="AB43" s="31"/>
      <c r="AC43" s="31"/>
      <c r="AD43" s="31"/>
      <c r="AE43" s="31"/>
      <c r="AF43" s="31"/>
      <c r="AG43" s="49" t="s">
        <v>0</v>
      </c>
      <c r="AH43" s="5"/>
      <c r="AI43" s="19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  <c r="BC43" s="7"/>
      <c r="BD43" s="7"/>
      <c r="BE43" s="7"/>
      <c r="BF43" s="7"/>
      <c r="BG43" s="7"/>
      <c r="BH43" s="7"/>
      <c r="BI43" s="7"/>
      <c r="BJ43" s="7"/>
      <c r="BK43" s="7"/>
      <c r="BL43" s="7"/>
      <c r="BM43" s="7"/>
      <c r="BN43" s="7"/>
    </row>
    <row r="44" spans="1:66" s="21" customFormat="1" ht="12.95" customHeight="1" x14ac:dyDescent="0.2">
      <c r="A44" s="38"/>
      <c r="B44" s="44"/>
      <c r="C44" s="31"/>
      <c r="D44" s="31"/>
      <c r="E44" s="49" t="s">
        <v>0</v>
      </c>
      <c r="F44" s="31"/>
      <c r="G44" s="31"/>
      <c r="H44" s="31"/>
      <c r="I44" s="31"/>
      <c r="J44" s="31"/>
      <c r="K44" s="31"/>
      <c r="L44" s="49" t="s">
        <v>0</v>
      </c>
      <c r="M44" s="31"/>
      <c r="N44" s="31"/>
      <c r="O44" s="31"/>
      <c r="P44" s="31"/>
      <c r="Q44" s="31"/>
      <c r="R44" s="31"/>
      <c r="S44" s="49" t="s">
        <v>0</v>
      </c>
      <c r="T44" s="31"/>
      <c r="U44" s="31"/>
      <c r="V44" s="31"/>
      <c r="W44" s="31"/>
      <c r="X44" s="31"/>
      <c r="Y44" s="31"/>
      <c r="Z44" s="49" t="s">
        <v>0</v>
      </c>
      <c r="AA44" s="31"/>
      <c r="AB44" s="31"/>
      <c r="AC44" s="31"/>
      <c r="AD44" s="31"/>
      <c r="AE44" s="31"/>
      <c r="AF44" s="31"/>
      <c r="AG44" s="49" t="s">
        <v>0</v>
      </c>
      <c r="AH44" s="5"/>
      <c r="AI44" s="19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7"/>
      <c r="AY44" s="7"/>
      <c r="AZ44" s="7"/>
      <c r="BA44" s="7"/>
      <c r="BB44" s="7"/>
      <c r="BC44" s="7"/>
      <c r="BD44" s="7"/>
      <c r="BE44" s="7"/>
      <c r="BF44" s="7"/>
      <c r="BG44" s="7"/>
      <c r="BH44" s="7"/>
      <c r="BI44" s="7"/>
      <c r="BJ44" s="7"/>
      <c r="BK44" s="7"/>
      <c r="BL44" s="7"/>
      <c r="BM44" s="7"/>
      <c r="BN44" s="7"/>
    </row>
    <row r="45" spans="1:66" s="21" customFormat="1" ht="12.95" hidden="1" customHeight="1" x14ac:dyDescent="0.2">
      <c r="A45" s="31"/>
      <c r="B45" s="32"/>
      <c r="C45" s="26">
        <f>COUNTIF(C$6:C$40,#REF!)+COUNTIF(C$6,"f")+COUNTIF(AJ$6:AJ$35,#REF!)</f>
        <v>1</v>
      </c>
      <c r="D45" s="26">
        <f>COUNTIF(D$6:D$40,#REF!)+COUNTIF(D$6,"f")+COUNTIF(AK$6:AK$35,#REF!)</f>
        <v>0</v>
      </c>
      <c r="E45" s="26">
        <f>COUNTIF(E$6:E$40,#REF!)+COUNTIF(E$6,"f")+COUNTIF(AL$6:AL$35,#REF!)</f>
        <v>1</v>
      </c>
      <c r="F45" s="26">
        <f>COUNTIF(F$6:F$40,#REF!)+COUNTIF(F$6,"f")+COUNTIF(AM$6:AM$35,#REF!)</f>
        <v>0</v>
      </c>
      <c r="G45" s="26">
        <f>COUNTIF(G$6:G$40,#REF!)+COUNTIF(G$6,"f")+COUNTIF(AN$6:AN$35,#REF!)</f>
        <v>0</v>
      </c>
      <c r="H45" s="26">
        <f>COUNTIF(H$6:H$40,#REF!)+COUNTIF(H$6,"f")+COUNTIF(AO$6:AO$35,#REF!)</f>
        <v>0</v>
      </c>
      <c r="I45" s="26">
        <f>COUNTIF(I$6:I$40,#REF!)+COUNTIF(I$6,"f")+COUNTIF(AP$6:AP$35,#REF!)</f>
        <v>0</v>
      </c>
      <c r="J45" s="26">
        <f>COUNTIF(J$6:J$40,#REF!)+COUNTIF(J$6,"f")+COUNTIF(AQ$6:AQ$35,#REF!)</f>
        <v>0</v>
      </c>
      <c r="K45" s="26">
        <f>COUNTIF(K$6:K$40,#REF!)+COUNTIF(K$6,"f")+COUNTIF(AR$6:AR$35,#REF!)</f>
        <v>0</v>
      </c>
      <c r="L45" s="26">
        <f>COUNTIF(L$6:L$40,#REF!)+COUNTIF(L$6,"f")+COUNTIF(AS$6:AS$35,#REF!)</f>
        <v>1</v>
      </c>
      <c r="M45" s="26">
        <f>COUNTIF(M$6:M$40,#REF!)+COUNTIF(M$6,"f")+COUNTIF(AT$6:AT$35,#REF!)</f>
        <v>0</v>
      </c>
      <c r="N45" s="26">
        <f>COUNTIF(N$6:N$40,#REF!)+COUNTIF(N$6,"f")+COUNTIF(AU$6:AU$35,#REF!)</f>
        <v>0</v>
      </c>
      <c r="O45" s="26">
        <f>COUNTIF(O$6:O$40,#REF!)+COUNTIF(O$6,"f")+COUNTIF(AV$6:AV$35,#REF!)</f>
        <v>0</v>
      </c>
      <c r="P45" s="26">
        <f>COUNTIF(P$6:P$40,#REF!)+COUNTIF(P$6,"f")+COUNTIF(AW$6:AW$35,#REF!)</f>
        <v>0</v>
      </c>
      <c r="Q45" s="26">
        <f>COUNTIF(Q$6:Q$40,#REF!)+COUNTIF(Q$6,"f")+COUNTIF(AX$6:AX$35,#REF!)</f>
        <v>0</v>
      </c>
      <c r="R45" s="26">
        <f>COUNTIF(R$6:R$40,#REF!)+COUNTIF(R$6,"f")+COUNTIF(AY$6:AY$35,#REF!)</f>
        <v>0</v>
      </c>
      <c r="S45" s="26">
        <f>COUNTIF(S$6:S$40,#REF!)+COUNTIF(S$6,"f")+COUNTIF(AZ$6:AZ$35,#REF!)</f>
        <v>1</v>
      </c>
      <c r="T45" s="26">
        <f>COUNTIF(T$6:T$40,#REF!)+COUNTIF(T$6,"f")+COUNTIF(BA$6:BA$35,#REF!)</f>
        <v>0</v>
      </c>
      <c r="U45" s="26">
        <f>COUNTIF(U$6:U$40,#REF!)+COUNTIF(U$6,"f")+COUNTIF(BB$6:BB$35,#REF!)</f>
        <v>0</v>
      </c>
      <c r="V45" s="26">
        <f>COUNTIF(V$6:V$40,#REF!)+COUNTIF(V$6,"f")+COUNTIF(BC$6:BC$35,#REF!)</f>
        <v>0</v>
      </c>
      <c r="W45" s="26">
        <f>COUNTIF(W$6:W$40,#REF!)+COUNTIF(W$6,"f")+COUNTIF(BD$6:BD$35,#REF!)</f>
        <v>0</v>
      </c>
      <c r="X45" s="26">
        <f>COUNTIF(X$6:X$40,#REF!)+COUNTIF(X$6,"f")+COUNTIF(BE$6:BE$35,#REF!)</f>
        <v>0</v>
      </c>
      <c r="Y45" s="26">
        <f>COUNTIF(Y$6:Y$40,#REF!)+COUNTIF(Y$6,"f")+COUNTIF(BF$6:BF$35,#REF!)</f>
        <v>0</v>
      </c>
      <c r="Z45" s="26">
        <f>COUNTIF(Z$6:Z$40,#REF!)+COUNTIF(Z$6,"f")+COUNTIF(BG$6:BG$35,#REF!)</f>
        <v>1</v>
      </c>
      <c r="AA45" s="26">
        <f>COUNTIF(AA$6:AA$40,#REF!)+COUNTIF(AA$6,"f")+COUNTIF(BH$6:BH$35,#REF!)</f>
        <v>0</v>
      </c>
      <c r="AB45" s="26">
        <f>COUNTIF(AB$6:AB$40,#REF!)+COUNTIF(AB$6,"f")+COUNTIF(BI$6:BI$35,#REF!)</f>
        <v>0</v>
      </c>
      <c r="AC45" s="26">
        <f>COUNTIF(AC$6:AC$40,#REF!)+COUNTIF(AC$6,"f")+COUNTIF(BJ$6:BJ$35,#REF!)</f>
        <v>0</v>
      </c>
      <c r="AD45" s="26">
        <f>COUNTIF(AD$6:AD$40,#REF!)+COUNTIF(AD$6,"f")+COUNTIF(BK$6:BK$35,#REF!)</f>
        <v>0</v>
      </c>
      <c r="AE45" s="26">
        <f>COUNTIF(AE$6:AE$40,#REF!)+COUNTIF(AE$6,"f")+COUNTIF(BL$6:BL$35,#REF!)</f>
        <v>0</v>
      </c>
      <c r="AF45" s="26">
        <f>COUNTIF(AF$6:AF$40,#REF!)+COUNTIF(AF$6,"f")+COUNTIF(BM$6:BM$35,#REF!)</f>
        <v>0</v>
      </c>
      <c r="AG45" s="26">
        <f>COUNTIF(AG$6:AG$40,#REF!)+COUNTIF(AG$6,"f")+COUNTIF(BN$6:BN$35,#REF!)</f>
        <v>1</v>
      </c>
      <c r="AH45" s="21" t="e">
        <f>#REF!</f>
        <v>#REF!</v>
      </c>
      <c r="AI45" s="25"/>
    </row>
    <row r="46" spans="1:66" s="21" customFormat="1" ht="12.95" hidden="1" customHeight="1" x14ac:dyDescent="0.2">
      <c r="A46" s="31"/>
      <c r="B46" s="32"/>
      <c r="C46" s="26">
        <f>COUNTIF(C$6:C$40,#REF!)+COUNTIF(C$6,"f")+COUNTIF(AJ$6:AJ$35,#REF!)</f>
        <v>1</v>
      </c>
      <c r="D46" s="26">
        <f>COUNTIF(D$6:D$40,#REF!)+COUNTIF(D$6,"f")+COUNTIF(AK$6:AK$35,#REF!)</f>
        <v>0</v>
      </c>
      <c r="E46" s="26">
        <f>COUNTIF(E$6:E$40,#REF!)+COUNTIF(E$6,"f")+COUNTIF(AL$6:AL$35,#REF!)</f>
        <v>1</v>
      </c>
      <c r="F46" s="26">
        <f>COUNTIF(F$6:F$40,#REF!)+COUNTIF(F$6,"f")+COUNTIF(AM$6:AM$35,#REF!)</f>
        <v>0</v>
      </c>
      <c r="G46" s="26">
        <f>COUNTIF(G$6:G$40,#REF!)+COUNTIF(G$6,"f")+COUNTIF(AN$6:AN$35,#REF!)</f>
        <v>0</v>
      </c>
      <c r="H46" s="26">
        <f>COUNTIF(H$6:H$40,#REF!)+COUNTIF(H$6,"f")+COUNTIF(AO$6:AO$35,#REF!)</f>
        <v>0</v>
      </c>
      <c r="I46" s="26">
        <f>COUNTIF(I$6:I$40,#REF!)+COUNTIF(I$6,"f")+COUNTIF(AP$6:AP$35,#REF!)</f>
        <v>0</v>
      </c>
      <c r="J46" s="26">
        <f>COUNTIF(J$6:J$40,#REF!)+COUNTIF(J$6,"f")+COUNTIF(AQ$6:AQ$35,#REF!)</f>
        <v>0</v>
      </c>
      <c r="K46" s="26">
        <f>COUNTIF(K$6:K$40,#REF!)+COUNTIF(K$6,"f")+COUNTIF(AR$6:AR$35,#REF!)</f>
        <v>0</v>
      </c>
      <c r="L46" s="26">
        <f>COUNTIF(L$6:L$40,#REF!)+COUNTIF(L$6,"f")+COUNTIF(AS$6:AS$35,#REF!)</f>
        <v>1</v>
      </c>
      <c r="M46" s="26">
        <f>COUNTIF(M$6:M$40,#REF!)+COUNTIF(M$6,"f")+COUNTIF(AT$6:AT$35,#REF!)</f>
        <v>0</v>
      </c>
      <c r="N46" s="26">
        <f>COUNTIF(N$6:N$40,#REF!)+COUNTIF(N$6,"f")+COUNTIF(AU$6:AU$35,#REF!)</f>
        <v>0</v>
      </c>
      <c r="O46" s="26">
        <f>COUNTIF(O$6:O$40,#REF!)+COUNTIF(O$6,"f")+COUNTIF(AV$6:AV$35,#REF!)</f>
        <v>0</v>
      </c>
      <c r="P46" s="26">
        <f>COUNTIF(P$6:P$40,#REF!)+COUNTIF(P$6,"f")+COUNTIF(AW$6:AW$35,#REF!)</f>
        <v>0</v>
      </c>
      <c r="Q46" s="26">
        <f>COUNTIF(Q$6:Q$40,#REF!)+COUNTIF(Q$6,"f")+COUNTIF(AX$6:AX$35,#REF!)</f>
        <v>0</v>
      </c>
      <c r="R46" s="26">
        <f>COUNTIF(R$6:R$40,#REF!)+COUNTIF(R$6,"f")+COUNTIF(AY$6:AY$35,#REF!)</f>
        <v>0</v>
      </c>
      <c r="S46" s="26">
        <f>COUNTIF(S$6:S$40,#REF!)+COUNTIF(S$6,"f")+COUNTIF(AZ$6:AZ$35,#REF!)</f>
        <v>1</v>
      </c>
      <c r="T46" s="26">
        <f>COUNTIF(T$6:T$40,#REF!)+COUNTIF(T$6,"f")+COUNTIF(BA$6:BA$35,#REF!)</f>
        <v>0</v>
      </c>
      <c r="U46" s="26">
        <f>COUNTIF(U$6:U$40,#REF!)+COUNTIF(U$6,"f")+COUNTIF(BB$6:BB$35,#REF!)</f>
        <v>0</v>
      </c>
      <c r="V46" s="26">
        <f>COUNTIF(V$6:V$40,#REF!)+COUNTIF(V$6,"f")+COUNTIF(BC$6:BC$35,#REF!)</f>
        <v>0</v>
      </c>
      <c r="W46" s="26">
        <f>COUNTIF(W$6:W$40,#REF!)+COUNTIF(W$6,"f")+COUNTIF(BD$6:BD$35,#REF!)</f>
        <v>0</v>
      </c>
      <c r="X46" s="26">
        <f>COUNTIF(X$6:X$40,#REF!)+COUNTIF(X$6,"f")+COUNTIF(BE$6:BE$35,#REF!)</f>
        <v>0</v>
      </c>
      <c r="Y46" s="26">
        <f>COUNTIF(Y$6:Y$40,#REF!)+COUNTIF(Y$6,"f")+COUNTIF(BF$6:BF$35,#REF!)</f>
        <v>0</v>
      </c>
      <c r="Z46" s="26">
        <f>COUNTIF(Z$6:Z$40,#REF!)+COUNTIF(Z$6,"f")+COUNTIF(BG$6:BG$35,#REF!)</f>
        <v>1</v>
      </c>
      <c r="AA46" s="26">
        <f>COUNTIF(AA$6:AA$40,#REF!)+COUNTIF(AA$6,"f")+COUNTIF(BH$6:BH$35,#REF!)</f>
        <v>0</v>
      </c>
      <c r="AB46" s="26">
        <f>COUNTIF(AB$6:AB$40,#REF!)+COUNTIF(AB$6,"f")+COUNTIF(BI$6:BI$35,#REF!)</f>
        <v>0</v>
      </c>
      <c r="AC46" s="26">
        <f>COUNTIF(AC$6:AC$40,#REF!)+COUNTIF(AC$6,"f")+COUNTIF(BJ$6:BJ$35,#REF!)</f>
        <v>0</v>
      </c>
      <c r="AD46" s="26">
        <f>COUNTIF(AD$6:AD$40,#REF!)+COUNTIF(AD$6,"f")+COUNTIF(BK$6:BK$35,#REF!)</f>
        <v>0</v>
      </c>
      <c r="AE46" s="26">
        <f>COUNTIF(AE$6:AE$40,#REF!)+COUNTIF(AE$6,"f")+COUNTIF(BL$6:BL$35,#REF!)</f>
        <v>0</v>
      </c>
      <c r="AF46" s="26">
        <f>COUNTIF(AF$6:AF$40,#REF!)+COUNTIF(AF$6,"f")+COUNTIF(BM$6:BM$35,#REF!)</f>
        <v>0</v>
      </c>
      <c r="AG46" s="26">
        <f>COUNTIF(AG$6:AG$40,#REF!)+COUNTIF(AG$6,"f")+COUNTIF(BN$6:BN$35,#REF!)</f>
        <v>1</v>
      </c>
      <c r="AH46" s="27" t="e">
        <f>#REF!</f>
        <v>#REF!</v>
      </c>
      <c r="AI46" s="25"/>
    </row>
    <row r="47" spans="1:66" s="21" customFormat="1" ht="12.95" hidden="1" customHeight="1" x14ac:dyDescent="0.2">
      <c r="A47" s="31"/>
      <c r="B47" s="32"/>
      <c r="C47" s="26">
        <f>COUNTIF(C$6:C$40,#REF!)+COUNTIF(C$6,"f")+COUNTIF(AJ$6:AJ$35,#REF!)</f>
        <v>1</v>
      </c>
      <c r="D47" s="26">
        <f>COUNTIF(D$6:D$40,#REF!)+COUNTIF(D$6,"f")+COUNTIF(AK$6:AK$35,#REF!)</f>
        <v>0</v>
      </c>
      <c r="E47" s="26">
        <f>COUNTIF(E$6:E$40,#REF!)+COUNTIF(E$6,"f")+COUNTIF(AL$6:AL$35,#REF!)</f>
        <v>1</v>
      </c>
      <c r="F47" s="26">
        <f>COUNTIF(F$6:F$40,#REF!)+COUNTIF(F$6,"f")+COUNTIF(AM$6:AM$35,#REF!)</f>
        <v>0</v>
      </c>
      <c r="G47" s="26">
        <f>COUNTIF(G$6:G$40,#REF!)+COUNTIF(G$6,"f")+COUNTIF(AN$6:AN$35,#REF!)</f>
        <v>0</v>
      </c>
      <c r="H47" s="26">
        <f>COUNTIF(H$6:H$40,#REF!)+COUNTIF(H$6,"f")+COUNTIF(AO$6:AO$35,#REF!)</f>
        <v>0</v>
      </c>
      <c r="I47" s="26">
        <f>COUNTIF(I$6:I$40,#REF!)+COUNTIF(I$6,"f")+COUNTIF(AP$6:AP$35,#REF!)</f>
        <v>0</v>
      </c>
      <c r="J47" s="26">
        <f>COUNTIF(J$6:J$40,#REF!)+COUNTIF(J$6,"f")+COUNTIF(AQ$6:AQ$35,#REF!)</f>
        <v>0</v>
      </c>
      <c r="K47" s="26">
        <f>COUNTIF(K$6:K$40,#REF!)+COUNTIF(K$6,"f")+COUNTIF(AR$6:AR$35,#REF!)</f>
        <v>0</v>
      </c>
      <c r="L47" s="26">
        <f>COUNTIF(L$6:L$40,#REF!)+COUNTIF(L$6,"f")+COUNTIF(AS$6:AS$35,#REF!)</f>
        <v>1</v>
      </c>
      <c r="M47" s="26">
        <f>COUNTIF(M$6:M$40,#REF!)+COUNTIF(M$6,"f")+COUNTIF(AT$6:AT$35,#REF!)</f>
        <v>0</v>
      </c>
      <c r="N47" s="26">
        <f>COUNTIF(N$6:N$40,#REF!)+COUNTIF(N$6,"f")+COUNTIF(AU$6:AU$35,#REF!)</f>
        <v>0</v>
      </c>
      <c r="O47" s="26">
        <f>COUNTIF(O$6:O$40,#REF!)+COUNTIF(O$6,"f")+COUNTIF(AV$6:AV$35,#REF!)</f>
        <v>0</v>
      </c>
      <c r="P47" s="26">
        <f>COUNTIF(P$6:P$40,#REF!)+COUNTIF(P$6,"f")+COUNTIF(AW$6:AW$35,#REF!)</f>
        <v>0</v>
      </c>
      <c r="Q47" s="26">
        <f>COUNTIF(Q$6:Q$40,#REF!)+COUNTIF(Q$6,"f")+COUNTIF(AX$6:AX$35,#REF!)</f>
        <v>0</v>
      </c>
      <c r="R47" s="26">
        <f>COUNTIF(R$6:R$40,#REF!)+COUNTIF(R$6,"f")+COUNTIF(AY$6:AY$35,#REF!)</f>
        <v>0</v>
      </c>
      <c r="S47" s="26">
        <f>COUNTIF(S$6:S$40,#REF!)+COUNTIF(S$6,"f")+COUNTIF(AZ$6:AZ$35,#REF!)</f>
        <v>1</v>
      </c>
      <c r="T47" s="26">
        <f>COUNTIF(T$6:T$40,#REF!)+COUNTIF(T$6,"f")+COUNTIF(BA$6:BA$35,#REF!)</f>
        <v>0</v>
      </c>
      <c r="U47" s="26">
        <f>COUNTIF(U$6:U$40,#REF!)+COUNTIF(U$6,"f")+COUNTIF(BB$6:BB$35,#REF!)</f>
        <v>0</v>
      </c>
      <c r="V47" s="26">
        <f>COUNTIF(V$6:V$40,#REF!)+COUNTIF(V$6,"f")+COUNTIF(BC$6:BC$35,#REF!)</f>
        <v>0</v>
      </c>
      <c r="W47" s="26">
        <f>COUNTIF(W$6:W$40,#REF!)+COUNTIF(W$6,"f")+COUNTIF(BD$6:BD$35,#REF!)</f>
        <v>0</v>
      </c>
      <c r="X47" s="26">
        <f>COUNTIF(X$6:X$40,#REF!)+COUNTIF(X$6,"f")+COUNTIF(BE$6:BE$35,#REF!)</f>
        <v>0</v>
      </c>
      <c r="Y47" s="26">
        <f>COUNTIF(Y$6:Y$40,#REF!)+COUNTIF(Y$6,"f")+COUNTIF(BF$6:BF$35,#REF!)</f>
        <v>0</v>
      </c>
      <c r="Z47" s="26">
        <f>COUNTIF(Z$6:Z$40,#REF!)+COUNTIF(Z$6,"f")+COUNTIF(BG$6:BG$35,#REF!)</f>
        <v>1</v>
      </c>
      <c r="AA47" s="26">
        <f>COUNTIF(AA$6:AA$40,#REF!)+COUNTIF(AA$6,"f")+COUNTIF(BH$6:BH$35,#REF!)</f>
        <v>0</v>
      </c>
      <c r="AB47" s="26">
        <f>COUNTIF(AB$6:AB$40,#REF!)+COUNTIF(AB$6,"f")+COUNTIF(BI$6:BI$35,#REF!)</f>
        <v>0</v>
      </c>
      <c r="AC47" s="26">
        <f>COUNTIF(AC$6:AC$40,#REF!)+COUNTIF(AC$6,"f")+COUNTIF(BJ$6:BJ$35,#REF!)</f>
        <v>0</v>
      </c>
      <c r="AD47" s="26">
        <f>COUNTIF(AD$6:AD$40,#REF!)+COUNTIF(AD$6,"f")+COUNTIF(BK$6:BK$35,#REF!)</f>
        <v>0</v>
      </c>
      <c r="AE47" s="26">
        <f>COUNTIF(AE$6:AE$40,#REF!)+COUNTIF(AE$6,"f")+COUNTIF(BL$6:BL$35,#REF!)</f>
        <v>0</v>
      </c>
      <c r="AF47" s="26">
        <f>COUNTIF(AF$6:AF$40,#REF!)+COUNTIF(AF$6,"f")+COUNTIF(BM$6:BM$35,#REF!)</f>
        <v>0</v>
      </c>
      <c r="AG47" s="26">
        <f>COUNTIF(AG$6:AG$40,#REF!)+COUNTIF(AG$6,"f")+COUNTIF(BN$6:BN$35,#REF!)</f>
        <v>1</v>
      </c>
      <c r="AH47" s="27" t="e">
        <f>#REF!</f>
        <v>#REF!</v>
      </c>
      <c r="AI47" s="25"/>
    </row>
    <row r="48" spans="1:66" s="21" customFormat="1" ht="12.95" hidden="1" customHeight="1" x14ac:dyDescent="0.2">
      <c r="A48" s="31"/>
      <c r="B48" s="32"/>
      <c r="C48" s="26">
        <f t="shared" ref="C48:AG48" si="22">COUNTIF(C$6:C$40,$A39)+COUNTIF(C$6,"f")+COUNTIF(AJ$6:AJ$35,$A39)</f>
        <v>10</v>
      </c>
      <c r="D48" s="26">
        <f t="shared" si="22"/>
        <v>13</v>
      </c>
      <c r="E48" s="26">
        <f t="shared" si="22"/>
        <v>5</v>
      </c>
      <c r="F48" s="26">
        <f t="shared" si="22"/>
        <v>17</v>
      </c>
      <c r="G48" s="26">
        <f t="shared" si="22"/>
        <v>17</v>
      </c>
      <c r="H48" s="26">
        <f t="shared" si="22"/>
        <v>17</v>
      </c>
      <c r="I48" s="26">
        <f t="shared" si="22"/>
        <v>17</v>
      </c>
      <c r="J48" s="26">
        <f t="shared" si="22"/>
        <v>17</v>
      </c>
      <c r="K48" s="26">
        <f t="shared" si="22"/>
        <v>12</v>
      </c>
      <c r="L48" s="26">
        <f t="shared" si="22"/>
        <v>5</v>
      </c>
      <c r="M48" s="26">
        <f t="shared" si="22"/>
        <v>17</v>
      </c>
      <c r="N48" s="26">
        <f t="shared" si="22"/>
        <v>17</v>
      </c>
      <c r="O48" s="26">
        <f t="shared" si="22"/>
        <v>17</v>
      </c>
      <c r="P48" s="26">
        <f t="shared" si="22"/>
        <v>16</v>
      </c>
      <c r="Q48" s="26">
        <f t="shared" si="22"/>
        <v>17</v>
      </c>
      <c r="R48" s="26">
        <f t="shared" si="22"/>
        <v>11</v>
      </c>
      <c r="S48" s="26">
        <f t="shared" si="22"/>
        <v>5</v>
      </c>
      <c r="T48" s="26">
        <f t="shared" si="22"/>
        <v>16</v>
      </c>
      <c r="U48" s="26">
        <f t="shared" si="22"/>
        <v>17</v>
      </c>
      <c r="V48" s="26">
        <f t="shared" si="22"/>
        <v>16</v>
      </c>
      <c r="W48" s="26">
        <f t="shared" si="22"/>
        <v>16</v>
      </c>
      <c r="X48" s="26">
        <f t="shared" si="22"/>
        <v>17</v>
      </c>
      <c r="Y48" s="26">
        <f t="shared" si="22"/>
        <v>13</v>
      </c>
      <c r="Z48" s="26">
        <f t="shared" si="22"/>
        <v>6</v>
      </c>
      <c r="AA48" s="26">
        <f t="shared" si="22"/>
        <v>17</v>
      </c>
      <c r="AB48" s="26">
        <f t="shared" si="22"/>
        <v>19</v>
      </c>
      <c r="AC48" s="26">
        <f t="shared" si="22"/>
        <v>19</v>
      </c>
      <c r="AD48" s="26">
        <f t="shared" si="22"/>
        <v>19</v>
      </c>
      <c r="AE48" s="26">
        <f t="shared" si="22"/>
        <v>17</v>
      </c>
      <c r="AF48" s="26">
        <f t="shared" si="22"/>
        <v>12</v>
      </c>
      <c r="AG48" s="26">
        <f t="shared" si="22"/>
        <v>6</v>
      </c>
      <c r="AH48" s="27">
        <f>A39</f>
        <v>0</v>
      </c>
      <c r="AI48" s="25"/>
    </row>
    <row r="49" spans="1:35" s="21" customFormat="1" ht="12.95" hidden="1" customHeight="1" x14ac:dyDescent="0.2">
      <c r="A49" s="31"/>
      <c r="B49" s="32"/>
      <c r="C49" s="26">
        <f t="shared" ref="C49:AG49" si="23">COUNTIF(C$6:C$40,$A37)+COUNTIF(C$6,"f")+COUNTIF(AJ$6:AJ$35,$A37)</f>
        <v>10</v>
      </c>
      <c r="D49" s="26">
        <f t="shared" si="23"/>
        <v>13</v>
      </c>
      <c r="E49" s="26">
        <f t="shared" si="23"/>
        <v>5</v>
      </c>
      <c r="F49" s="26">
        <f t="shared" si="23"/>
        <v>17</v>
      </c>
      <c r="G49" s="26">
        <f t="shared" si="23"/>
        <v>17</v>
      </c>
      <c r="H49" s="26">
        <f t="shared" si="23"/>
        <v>17</v>
      </c>
      <c r="I49" s="26">
        <f t="shared" si="23"/>
        <v>17</v>
      </c>
      <c r="J49" s="26">
        <f t="shared" si="23"/>
        <v>17</v>
      </c>
      <c r="K49" s="26">
        <f t="shared" si="23"/>
        <v>12</v>
      </c>
      <c r="L49" s="26">
        <f t="shared" si="23"/>
        <v>5</v>
      </c>
      <c r="M49" s="26">
        <f t="shared" si="23"/>
        <v>17</v>
      </c>
      <c r="N49" s="26">
        <f t="shared" si="23"/>
        <v>17</v>
      </c>
      <c r="O49" s="26">
        <f t="shared" si="23"/>
        <v>17</v>
      </c>
      <c r="P49" s="26">
        <f t="shared" si="23"/>
        <v>16</v>
      </c>
      <c r="Q49" s="26">
        <f t="shared" si="23"/>
        <v>17</v>
      </c>
      <c r="R49" s="26">
        <f t="shared" si="23"/>
        <v>11</v>
      </c>
      <c r="S49" s="26">
        <f t="shared" si="23"/>
        <v>5</v>
      </c>
      <c r="T49" s="26">
        <f t="shared" si="23"/>
        <v>16</v>
      </c>
      <c r="U49" s="26">
        <f t="shared" si="23"/>
        <v>17</v>
      </c>
      <c r="V49" s="26">
        <f t="shared" si="23"/>
        <v>16</v>
      </c>
      <c r="W49" s="26">
        <f t="shared" si="23"/>
        <v>16</v>
      </c>
      <c r="X49" s="26">
        <f t="shared" si="23"/>
        <v>17</v>
      </c>
      <c r="Y49" s="26">
        <f t="shared" si="23"/>
        <v>13</v>
      </c>
      <c r="Z49" s="26">
        <f t="shared" si="23"/>
        <v>6</v>
      </c>
      <c r="AA49" s="26">
        <f t="shared" si="23"/>
        <v>17</v>
      </c>
      <c r="AB49" s="26">
        <f t="shared" si="23"/>
        <v>19</v>
      </c>
      <c r="AC49" s="26">
        <f t="shared" si="23"/>
        <v>19</v>
      </c>
      <c r="AD49" s="26">
        <f t="shared" si="23"/>
        <v>19</v>
      </c>
      <c r="AE49" s="26">
        <f t="shared" si="23"/>
        <v>17</v>
      </c>
      <c r="AF49" s="26">
        <f t="shared" si="23"/>
        <v>12</v>
      </c>
      <c r="AG49" s="26">
        <f t="shared" si="23"/>
        <v>6</v>
      </c>
      <c r="AH49" s="27">
        <f>A37</f>
        <v>0</v>
      </c>
      <c r="AI49" s="25"/>
    </row>
    <row r="50" spans="1:35" s="21" customFormat="1" ht="12.95" hidden="1" customHeight="1" x14ac:dyDescent="0.2">
      <c r="A50" s="31"/>
      <c r="B50" s="32"/>
      <c r="C50" s="26">
        <f t="shared" ref="C50:AG50" si="24">COUNTIF(C$6:C$40,$A36)+COUNTIF(C$6,"f")+COUNTIF(AJ$6:AJ$35,$A36)</f>
        <v>10</v>
      </c>
      <c r="D50" s="26">
        <f t="shared" si="24"/>
        <v>13</v>
      </c>
      <c r="E50" s="26">
        <f t="shared" si="24"/>
        <v>5</v>
      </c>
      <c r="F50" s="26">
        <f t="shared" si="24"/>
        <v>17</v>
      </c>
      <c r="G50" s="26">
        <f t="shared" si="24"/>
        <v>17</v>
      </c>
      <c r="H50" s="26">
        <f t="shared" si="24"/>
        <v>17</v>
      </c>
      <c r="I50" s="26">
        <f t="shared" si="24"/>
        <v>17</v>
      </c>
      <c r="J50" s="26">
        <f t="shared" si="24"/>
        <v>17</v>
      </c>
      <c r="K50" s="26">
        <f t="shared" si="24"/>
        <v>12</v>
      </c>
      <c r="L50" s="26">
        <f t="shared" si="24"/>
        <v>5</v>
      </c>
      <c r="M50" s="26">
        <f t="shared" si="24"/>
        <v>17</v>
      </c>
      <c r="N50" s="26">
        <f t="shared" si="24"/>
        <v>17</v>
      </c>
      <c r="O50" s="26">
        <f t="shared" si="24"/>
        <v>17</v>
      </c>
      <c r="P50" s="26">
        <f t="shared" si="24"/>
        <v>16</v>
      </c>
      <c r="Q50" s="26">
        <f t="shared" si="24"/>
        <v>17</v>
      </c>
      <c r="R50" s="26">
        <f t="shared" si="24"/>
        <v>11</v>
      </c>
      <c r="S50" s="26">
        <f t="shared" si="24"/>
        <v>5</v>
      </c>
      <c r="T50" s="26">
        <f t="shared" si="24"/>
        <v>16</v>
      </c>
      <c r="U50" s="26">
        <f t="shared" si="24"/>
        <v>17</v>
      </c>
      <c r="V50" s="26">
        <f t="shared" si="24"/>
        <v>16</v>
      </c>
      <c r="W50" s="26">
        <f t="shared" si="24"/>
        <v>16</v>
      </c>
      <c r="X50" s="26">
        <f t="shared" si="24"/>
        <v>17</v>
      </c>
      <c r="Y50" s="26">
        <f t="shared" si="24"/>
        <v>13</v>
      </c>
      <c r="Z50" s="26">
        <f t="shared" si="24"/>
        <v>6</v>
      </c>
      <c r="AA50" s="26">
        <f t="shared" si="24"/>
        <v>17</v>
      </c>
      <c r="AB50" s="26">
        <f t="shared" si="24"/>
        <v>19</v>
      </c>
      <c r="AC50" s="26">
        <f t="shared" si="24"/>
        <v>19</v>
      </c>
      <c r="AD50" s="26">
        <f t="shared" si="24"/>
        <v>19</v>
      </c>
      <c r="AE50" s="26">
        <f t="shared" si="24"/>
        <v>17</v>
      </c>
      <c r="AF50" s="26">
        <f t="shared" si="24"/>
        <v>12</v>
      </c>
      <c r="AG50" s="26">
        <f t="shared" si="24"/>
        <v>6</v>
      </c>
      <c r="AH50" s="27">
        <f>A36</f>
        <v>0</v>
      </c>
      <c r="AI50" s="25"/>
    </row>
    <row r="51" spans="1:35" s="21" customFormat="1" ht="12.95" hidden="1" customHeight="1" x14ac:dyDescent="0.2">
      <c r="A51" s="31"/>
      <c r="B51" s="32"/>
      <c r="C51" s="26">
        <f t="shared" ref="C51:AG51" si="25">COUNTIF(C$6:C$40,$A35)+COUNTIF(C$6,"f")+COUNTIF(AJ$6:AJ$35,$A35)</f>
        <v>10</v>
      </c>
      <c r="D51" s="26">
        <f t="shared" si="25"/>
        <v>13</v>
      </c>
      <c r="E51" s="26">
        <f t="shared" si="25"/>
        <v>5</v>
      </c>
      <c r="F51" s="26">
        <f t="shared" si="25"/>
        <v>17</v>
      </c>
      <c r="G51" s="26">
        <f t="shared" si="25"/>
        <v>17</v>
      </c>
      <c r="H51" s="26">
        <f t="shared" si="25"/>
        <v>17</v>
      </c>
      <c r="I51" s="26">
        <f t="shared" si="25"/>
        <v>17</v>
      </c>
      <c r="J51" s="26">
        <f t="shared" si="25"/>
        <v>17</v>
      </c>
      <c r="K51" s="26">
        <f t="shared" si="25"/>
        <v>12</v>
      </c>
      <c r="L51" s="26">
        <f t="shared" si="25"/>
        <v>5</v>
      </c>
      <c r="M51" s="26">
        <f t="shared" si="25"/>
        <v>17</v>
      </c>
      <c r="N51" s="26">
        <f t="shared" si="25"/>
        <v>17</v>
      </c>
      <c r="O51" s="26">
        <f t="shared" si="25"/>
        <v>17</v>
      </c>
      <c r="P51" s="26">
        <f t="shared" si="25"/>
        <v>16</v>
      </c>
      <c r="Q51" s="26">
        <f t="shared" si="25"/>
        <v>17</v>
      </c>
      <c r="R51" s="26">
        <f t="shared" si="25"/>
        <v>11</v>
      </c>
      <c r="S51" s="26">
        <f t="shared" si="25"/>
        <v>5</v>
      </c>
      <c r="T51" s="26">
        <f t="shared" si="25"/>
        <v>16</v>
      </c>
      <c r="U51" s="26">
        <f t="shared" si="25"/>
        <v>17</v>
      </c>
      <c r="V51" s="26">
        <f t="shared" si="25"/>
        <v>16</v>
      </c>
      <c r="W51" s="26">
        <f t="shared" si="25"/>
        <v>16</v>
      </c>
      <c r="X51" s="26">
        <f t="shared" si="25"/>
        <v>17</v>
      </c>
      <c r="Y51" s="26">
        <f t="shared" si="25"/>
        <v>13</v>
      </c>
      <c r="Z51" s="26">
        <f t="shared" si="25"/>
        <v>6</v>
      </c>
      <c r="AA51" s="26">
        <f t="shared" si="25"/>
        <v>17</v>
      </c>
      <c r="AB51" s="26">
        <f t="shared" si="25"/>
        <v>19</v>
      </c>
      <c r="AC51" s="26">
        <f t="shared" si="25"/>
        <v>19</v>
      </c>
      <c r="AD51" s="26">
        <f t="shared" si="25"/>
        <v>19</v>
      </c>
      <c r="AE51" s="26">
        <f t="shared" si="25"/>
        <v>17</v>
      </c>
      <c r="AF51" s="26">
        <f t="shared" si="25"/>
        <v>12</v>
      </c>
      <c r="AG51" s="26">
        <f t="shared" si="25"/>
        <v>6</v>
      </c>
      <c r="AH51" s="27">
        <f>A35</f>
        <v>0</v>
      </c>
      <c r="AI51" s="25"/>
    </row>
    <row r="52" spans="1:35" s="21" customFormat="1" ht="12.95" hidden="1" customHeight="1" x14ac:dyDescent="0.2">
      <c r="A52" s="31"/>
      <c r="B52" s="32"/>
      <c r="C52" s="26">
        <f t="shared" ref="C52:AG52" si="26">COUNTIF(C$6:C$40,$A32)+COUNTIF(C$6,"f")+COUNTIF(AJ$6:AJ$35,$A32)</f>
        <v>10</v>
      </c>
      <c r="D52" s="26">
        <f t="shared" si="26"/>
        <v>13</v>
      </c>
      <c r="E52" s="26">
        <f t="shared" si="26"/>
        <v>5</v>
      </c>
      <c r="F52" s="26">
        <f t="shared" si="26"/>
        <v>17</v>
      </c>
      <c r="G52" s="26">
        <f t="shared" si="26"/>
        <v>17</v>
      </c>
      <c r="H52" s="26">
        <f t="shared" si="26"/>
        <v>17</v>
      </c>
      <c r="I52" s="26">
        <f t="shared" si="26"/>
        <v>17</v>
      </c>
      <c r="J52" s="26">
        <f t="shared" si="26"/>
        <v>17</v>
      </c>
      <c r="K52" s="26">
        <f t="shared" si="26"/>
        <v>12</v>
      </c>
      <c r="L52" s="26">
        <f t="shared" si="26"/>
        <v>5</v>
      </c>
      <c r="M52" s="26">
        <f t="shared" si="26"/>
        <v>17</v>
      </c>
      <c r="N52" s="26">
        <f t="shared" si="26"/>
        <v>17</v>
      </c>
      <c r="O52" s="26">
        <f t="shared" si="26"/>
        <v>17</v>
      </c>
      <c r="P52" s="26">
        <f t="shared" si="26"/>
        <v>16</v>
      </c>
      <c r="Q52" s="26">
        <f t="shared" si="26"/>
        <v>17</v>
      </c>
      <c r="R52" s="26">
        <f t="shared" si="26"/>
        <v>11</v>
      </c>
      <c r="S52" s="26">
        <f t="shared" si="26"/>
        <v>5</v>
      </c>
      <c r="T52" s="26">
        <f t="shared" si="26"/>
        <v>16</v>
      </c>
      <c r="U52" s="26">
        <f t="shared" si="26"/>
        <v>17</v>
      </c>
      <c r="V52" s="26">
        <f t="shared" si="26"/>
        <v>16</v>
      </c>
      <c r="W52" s="26">
        <f t="shared" si="26"/>
        <v>16</v>
      </c>
      <c r="X52" s="26">
        <f t="shared" si="26"/>
        <v>17</v>
      </c>
      <c r="Y52" s="26">
        <f t="shared" si="26"/>
        <v>13</v>
      </c>
      <c r="Z52" s="26">
        <f t="shared" si="26"/>
        <v>6</v>
      </c>
      <c r="AA52" s="26">
        <f t="shared" si="26"/>
        <v>17</v>
      </c>
      <c r="AB52" s="26">
        <f t="shared" si="26"/>
        <v>19</v>
      </c>
      <c r="AC52" s="26">
        <f t="shared" si="26"/>
        <v>19</v>
      </c>
      <c r="AD52" s="26">
        <f t="shared" si="26"/>
        <v>19</v>
      </c>
      <c r="AE52" s="26">
        <f t="shared" si="26"/>
        <v>17</v>
      </c>
      <c r="AF52" s="26">
        <f t="shared" si="26"/>
        <v>12</v>
      </c>
      <c r="AG52" s="26">
        <f t="shared" si="26"/>
        <v>6</v>
      </c>
      <c r="AH52" s="27">
        <f>A32</f>
        <v>0</v>
      </c>
      <c r="AI52" s="25"/>
    </row>
    <row r="53" spans="1:35" s="21" customFormat="1" ht="12.95" hidden="1" customHeight="1" x14ac:dyDescent="0.2">
      <c r="A53" s="31"/>
      <c r="B53" s="32"/>
      <c r="C53" s="26">
        <f t="shared" ref="C53:AG53" si="27">COUNTIF(C$6:C$40,$A31)+COUNTIF(C$6,"f")+COUNTIF(AJ$6:AJ$35,$A31)</f>
        <v>10</v>
      </c>
      <c r="D53" s="26">
        <f t="shared" si="27"/>
        <v>13</v>
      </c>
      <c r="E53" s="26">
        <f t="shared" si="27"/>
        <v>5</v>
      </c>
      <c r="F53" s="26">
        <f t="shared" si="27"/>
        <v>17</v>
      </c>
      <c r="G53" s="26">
        <f t="shared" si="27"/>
        <v>17</v>
      </c>
      <c r="H53" s="26">
        <f t="shared" si="27"/>
        <v>17</v>
      </c>
      <c r="I53" s="26">
        <f t="shared" si="27"/>
        <v>17</v>
      </c>
      <c r="J53" s="26">
        <f t="shared" si="27"/>
        <v>17</v>
      </c>
      <c r="K53" s="26">
        <f t="shared" si="27"/>
        <v>12</v>
      </c>
      <c r="L53" s="26">
        <f t="shared" si="27"/>
        <v>5</v>
      </c>
      <c r="M53" s="26">
        <f t="shared" si="27"/>
        <v>17</v>
      </c>
      <c r="N53" s="26">
        <f t="shared" si="27"/>
        <v>17</v>
      </c>
      <c r="O53" s="26">
        <f t="shared" si="27"/>
        <v>17</v>
      </c>
      <c r="P53" s="26">
        <f t="shared" si="27"/>
        <v>16</v>
      </c>
      <c r="Q53" s="26">
        <f t="shared" si="27"/>
        <v>17</v>
      </c>
      <c r="R53" s="26">
        <f t="shared" si="27"/>
        <v>11</v>
      </c>
      <c r="S53" s="26">
        <f t="shared" si="27"/>
        <v>5</v>
      </c>
      <c r="T53" s="26">
        <f t="shared" si="27"/>
        <v>16</v>
      </c>
      <c r="U53" s="26">
        <f t="shared" si="27"/>
        <v>17</v>
      </c>
      <c r="V53" s="26">
        <f t="shared" si="27"/>
        <v>16</v>
      </c>
      <c r="W53" s="26">
        <f t="shared" si="27"/>
        <v>16</v>
      </c>
      <c r="X53" s="26">
        <f t="shared" si="27"/>
        <v>17</v>
      </c>
      <c r="Y53" s="26">
        <f t="shared" si="27"/>
        <v>13</v>
      </c>
      <c r="Z53" s="26">
        <f t="shared" si="27"/>
        <v>6</v>
      </c>
      <c r="AA53" s="26">
        <f t="shared" si="27"/>
        <v>17</v>
      </c>
      <c r="AB53" s="26">
        <f t="shared" si="27"/>
        <v>19</v>
      </c>
      <c r="AC53" s="26">
        <f t="shared" si="27"/>
        <v>19</v>
      </c>
      <c r="AD53" s="26">
        <f t="shared" si="27"/>
        <v>19</v>
      </c>
      <c r="AE53" s="26">
        <f t="shared" si="27"/>
        <v>17</v>
      </c>
      <c r="AF53" s="26">
        <f t="shared" si="27"/>
        <v>12</v>
      </c>
      <c r="AG53" s="26">
        <f t="shared" si="27"/>
        <v>6</v>
      </c>
      <c r="AH53" s="27">
        <f>A31</f>
        <v>0</v>
      </c>
      <c r="AI53" s="25"/>
    </row>
    <row r="54" spans="1:35" s="21" customFormat="1" ht="12.95" hidden="1" customHeight="1" x14ac:dyDescent="0.2">
      <c r="A54" s="31"/>
      <c r="B54" s="32"/>
      <c r="C54" s="26">
        <f t="shared" ref="C54:AG54" si="28">COUNTIF(C$6:C$40,$A30)+COUNTIF(C$6,"f")+COUNTIF(AJ$6:AJ$35,$A30)</f>
        <v>10</v>
      </c>
      <c r="D54" s="26">
        <f t="shared" si="28"/>
        <v>13</v>
      </c>
      <c r="E54" s="26">
        <f t="shared" si="28"/>
        <v>5</v>
      </c>
      <c r="F54" s="26">
        <f t="shared" si="28"/>
        <v>17</v>
      </c>
      <c r="G54" s="26">
        <f t="shared" si="28"/>
        <v>17</v>
      </c>
      <c r="H54" s="26">
        <f t="shared" si="28"/>
        <v>17</v>
      </c>
      <c r="I54" s="26">
        <f t="shared" si="28"/>
        <v>17</v>
      </c>
      <c r="J54" s="26">
        <f t="shared" si="28"/>
        <v>17</v>
      </c>
      <c r="K54" s="26">
        <f t="shared" si="28"/>
        <v>12</v>
      </c>
      <c r="L54" s="26">
        <f t="shared" si="28"/>
        <v>5</v>
      </c>
      <c r="M54" s="26">
        <f t="shared" si="28"/>
        <v>17</v>
      </c>
      <c r="N54" s="26">
        <f t="shared" si="28"/>
        <v>17</v>
      </c>
      <c r="O54" s="26">
        <f t="shared" si="28"/>
        <v>17</v>
      </c>
      <c r="P54" s="26">
        <f t="shared" si="28"/>
        <v>16</v>
      </c>
      <c r="Q54" s="26">
        <f t="shared" si="28"/>
        <v>17</v>
      </c>
      <c r="R54" s="26">
        <f t="shared" si="28"/>
        <v>11</v>
      </c>
      <c r="S54" s="26">
        <f t="shared" si="28"/>
        <v>5</v>
      </c>
      <c r="T54" s="26">
        <f t="shared" si="28"/>
        <v>16</v>
      </c>
      <c r="U54" s="26">
        <f t="shared" si="28"/>
        <v>17</v>
      </c>
      <c r="V54" s="26">
        <f t="shared" si="28"/>
        <v>16</v>
      </c>
      <c r="W54" s="26">
        <f t="shared" si="28"/>
        <v>16</v>
      </c>
      <c r="X54" s="26">
        <f t="shared" si="28"/>
        <v>17</v>
      </c>
      <c r="Y54" s="26">
        <f t="shared" si="28"/>
        <v>13</v>
      </c>
      <c r="Z54" s="26">
        <f t="shared" si="28"/>
        <v>6</v>
      </c>
      <c r="AA54" s="26">
        <f t="shared" si="28"/>
        <v>17</v>
      </c>
      <c r="AB54" s="26">
        <f t="shared" si="28"/>
        <v>19</v>
      </c>
      <c r="AC54" s="26">
        <f t="shared" si="28"/>
        <v>19</v>
      </c>
      <c r="AD54" s="26">
        <f t="shared" si="28"/>
        <v>19</v>
      </c>
      <c r="AE54" s="26">
        <f t="shared" si="28"/>
        <v>17</v>
      </c>
      <c r="AF54" s="26">
        <f t="shared" si="28"/>
        <v>12</v>
      </c>
      <c r="AG54" s="26">
        <f t="shared" si="28"/>
        <v>6</v>
      </c>
      <c r="AH54" s="27">
        <f>A30</f>
        <v>0</v>
      </c>
      <c r="AI54" s="25"/>
    </row>
    <row r="55" spans="1:35" s="21" customFormat="1" ht="12.95" hidden="1" customHeight="1" x14ac:dyDescent="0.2">
      <c r="A55" s="31"/>
      <c r="B55" s="32"/>
      <c r="C55" s="26">
        <f t="shared" ref="C55:AG55" si="29">COUNTIF(C$6:C$40,$A29)+COUNTIF(C$6,"f")+COUNTIF(AJ$6:AJ$35,$A29)</f>
        <v>10</v>
      </c>
      <c r="D55" s="26">
        <f t="shared" si="29"/>
        <v>13</v>
      </c>
      <c r="E55" s="26">
        <f t="shared" si="29"/>
        <v>5</v>
      </c>
      <c r="F55" s="26">
        <f t="shared" si="29"/>
        <v>17</v>
      </c>
      <c r="G55" s="26">
        <f t="shared" si="29"/>
        <v>17</v>
      </c>
      <c r="H55" s="26">
        <f t="shared" si="29"/>
        <v>17</v>
      </c>
      <c r="I55" s="26">
        <f t="shared" si="29"/>
        <v>17</v>
      </c>
      <c r="J55" s="26">
        <f t="shared" si="29"/>
        <v>17</v>
      </c>
      <c r="K55" s="26">
        <f t="shared" si="29"/>
        <v>12</v>
      </c>
      <c r="L55" s="26">
        <f t="shared" si="29"/>
        <v>5</v>
      </c>
      <c r="M55" s="26">
        <f t="shared" si="29"/>
        <v>17</v>
      </c>
      <c r="N55" s="26">
        <f t="shared" si="29"/>
        <v>17</v>
      </c>
      <c r="O55" s="26">
        <f t="shared" si="29"/>
        <v>17</v>
      </c>
      <c r="P55" s="26">
        <f t="shared" si="29"/>
        <v>16</v>
      </c>
      <c r="Q55" s="26">
        <f t="shared" si="29"/>
        <v>17</v>
      </c>
      <c r="R55" s="26">
        <f t="shared" si="29"/>
        <v>11</v>
      </c>
      <c r="S55" s="26">
        <f t="shared" si="29"/>
        <v>5</v>
      </c>
      <c r="T55" s="26">
        <f t="shared" si="29"/>
        <v>16</v>
      </c>
      <c r="U55" s="26">
        <f t="shared" si="29"/>
        <v>17</v>
      </c>
      <c r="V55" s="26">
        <f t="shared" si="29"/>
        <v>16</v>
      </c>
      <c r="W55" s="26">
        <f t="shared" si="29"/>
        <v>16</v>
      </c>
      <c r="X55" s="26">
        <f t="shared" si="29"/>
        <v>17</v>
      </c>
      <c r="Y55" s="26">
        <f t="shared" si="29"/>
        <v>13</v>
      </c>
      <c r="Z55" s="26">
        <f t="shared" si="29"/>
        <v>6</v>
      </c>
      <c r="AA55" s="26">
        <f t="shared" si="29"/>
        <v>17</v>
      </c>
      <c r="AB55" s="26">
        <f t="shared" si="29"/>
        <v>19</v>
      </c>
      <c r="AC55" s="26">
        <f t="shared" si="29"/>
        <v>19</v>
      </c>
      <c r="AD55" s="26">
        <f t="shared" si="29"/>
        <v>19</v>
      </c>
      <c r="AE55" s="26">
        <f t="shared" si="29"/>
        <v>17</v>
      </c>
      <c r="AF55" s="26">
        <f t="shared" si="29"/>
        <v>12</v>
      </c>
      <c r="AG55" s="26">
        <f t="shared" si="29"/>
        <v>6</v>
      </c>
      <c r="AH55" s="27">
        <f>A29</f>
        <v>0</v>
      </c>
      <c r="AI55" s="25"/>
    </row>
    <row r="56" spans="1:35" s="21" customFormat="1" ht="12.95" hidden="1" customHeight="1" x14ac:dyDescent="0.2">
      <c r="A56" s="31"/>
      <c r="B56" s="32"/>
      <c r="C56" s="26">
        <f t="shared" ref="C56:AG56" si="30">COUNTIF(C$6:C$40,$A28)+COUNTIF(C$6,"f")+COUNTIF(AJ$6:AJ$35,$A28)</f>
        <v>10</v>
      </c>
      <c r="D56" s="26">
        <f t="shared" si="30"/>
        <v>13</v>
      </c>
      <c r="E56" s="26">
        <f t="shared" si="30"/>
        <v>5</v>
      </c>
      <c r="F56" s="26">
        <f t="shared" si="30"/>
        <v>17</v>
      </c>
      <c r="G56" s="26">
        <f t="shared" si="30"/>
        <v>17</v>
      </c>
      <c r="H56" s="26">
        <f t="shared" si="30"/>
        <v>17</v>
      </c>
      <c r="I56" s="26">
        <f t="shared" si="30"/>
        <v>17</v>
      </c>
      <c r="J56" s="26">
        <f t="shared" si="30"/>
        <v>17</v>
      </c>
      <c r="K56" s="26">
        <f t="shared" si="30"/>
        <v>12</v>
      </c>
      <c r="L56" s="26">
        <f t="shared" si="30"/>
        <v>5</v>
      </c>
      <c r="M56" s="26">
        <f t="shared" si="30"/>
        <v>17</v>
      </c>
      <c r="N56" s="26">
        <f t="shared" si="30"/>
        <v>17</v>
      </c>
      <c r="O56" s="26">
        <f t="shared" si="30"/>
        <v>17</v>
      </c>
      <c r="P56" s="26">
        <f t="shared" si="30"/>
        <v>16</v>
      </c>
      <c r="Q56" s="26">
        <f t="shared" si="30"/>
        <v>17</v>
      </c>
      <c r="R56" s="26">
        <f t="shared" si="30"/>
        <v>11</v>
      </c>
      <c r="S56" s="26">
        <f t="shared" si="30"/>
        <v>5</v>
      </c>
      <c r="T56" s="26">
        <f t="shared" si="30"/>
        <v>16</v>
      </c>
      <c r="U56" s="26">
        <f t="shared" si="30"/>
        <v>17</v>
      </c>
      <c r="V56" s="26">
        <f t="shared" si="30"/>
        <v>16</v>
      </c>
      <c r="W56" s="26">
        <f t="shared" si="30"/>
        <v>16</v>
      </c>
      <c r="X56" s="26">
        <f t="shared" si="30"/>
        <v>17</v>
      </c>
      <c r="Y56" s="26">
        <f t="shared" si="30"/>
        <v>13</v>
      </c>
      <c r="Z56" s="26">
        <f t="shared" si="30"/>
        <v>6</v>
      </c>
      <c r="AA56" s="26">
        <f t="shared" si="30"/>
        <v>17</v>
      </c>
      <c r="AB56" s="26">
        <f t="shared" si="30"/>
        <v>19</v>
      </c>
      <c r="AC56" s="26">
        <f t="shared" si="30"/>
        <v>19</v>
      </c>
      <c r="AD56" s="26">
        <f t="shared" si="30"/>
        <v>19</v>
      </c>
      <c r="AE56" s="26">
        <f t="shared" si="30"/>
        <v>17</v>
      </c>
      <c r="AF56" s="26">
        <f t="shared" si="30"/>
        <v>12</v>
      </c>
      <c r="AG56" s="26">
        <f t="shared" si="30"/>
        <v>6</v>
      </c>
      <c r="AH56" s="27">
        <f>A28</f>
        <v>0</v>
      </c>
      <c r="AI56" s="25"/>
    </row>
    <row r="57" spans="1:35" s="21" customFormat="1" ht="12.95" hidden="1" customHeight="1" x14ac:dyDescent="0.2">
      <c r="A57" s="31"/>
      <c r="B57" s="32"/>
      <c r="C57" s="26">
        <f t="shared" ref="C57:AG57" si="31">COUNTIF(C$6:C$40,$A26)+COUNTIF(C$6,"f")+COUNTIF(AJ$6:AJ$35,$A26)</f>
        <v>10</v>
      </c>
      <c r="D57" s="26">
        <f t="shared" si="31"/>
        <v>13</v>
      </c>
      <c r="E57" s="26">
        <f t="shared" si="31"/>
        <v>5</v>
      </c>
      <c r="F57" s="26">
        <f t="shared" si="31"/>
        <v>17</v>
      </c>
      <c r="G57" s="26">
        <f t="shared" si="31"/>
        <v>17</v>
      </c>
      <c r="H57" s="26">
        <f t="shared" si="31"/>
        <v>17</v>
      </c>
      <c r="I57" s="26">
        <f t="shared" si="31"/>
        <v>17</v>
      </c>
      <c r="J57" s="26">
        <f t="shared" si="31"/>
        <v>17</v>
      </c>
      <c r="K57" s="26">
        <f t="shared" si="31"/>
        <v>12</v>
      </c>
      <c r="L57" s="26">
        <f t="shared" si="31"/>
        <v>5</v>
      </c>
      <c r="M57" s="26">
        <f t="shared" si="31"/>
        <v>17</v>
      </c>
      <c r="N57" s="26">
        <f t="shared" si="31"/>
        <v>17</v>
      </c>
      <c r="O57" s="26">
        <f t="shared" si="31"/>
        <v>17</v>
      </c>
      <c r="P57" s="26">
        <f t="shared" si="31"/>
        <v>16</v>
      </c>
      <c r="Q57" s="26">
        <f t="shared" si="31"/>
        <v>17</v>
      </c>
      <c r="R57" s="26">
        <f t="shared" si="31"/>
        <v>11</v>
      </c>
      <c r="S57" s="26">
        <f t="shared" si="31"/>
        <v>5</v>
      </c>
      <c r="T57" s="26">
        <f t="shared" si="31"/>
        <v>16</v>
      </c>
      <c r="U57" s="26">
        <f t="shared" si="31"/>
        <v>17</v>
      </c>
      <c r="V57" s="26">
        <f t="shared" si="31"/>
        <v>16</v>
      </c>
      <c r="W57" s="26">
        <f t="shared" si="31"/>
        <v>16</v>
      </c>
      <c r="X57" s="26">
        <f t="shared" si="31"/>
        <v>17</v>
      </c>
      <c r="Y57" s="26">
        <f t="shared" si="31"/>
        <v>13</v>
      </c>
      <c r="Z57" s="26">
        <f t="shared" si="31"/>
        <v>6</v>
      </c>
      <c r="AA57" s="26">
        <f t="shared" si="31"/>
        <v>17</v>
      </c>
      <c r="AB57" s="26">
        <f t="shared" si="31"/>
        <v>19</v>
      </c>
      <c r="AC57" s="26">
        <f t="shared" si="31"/>
        <v>19</v>
      </c>
      <c r="AD57" s="26">
        <f t="shared" si="31"/>
        <v>19</v>
      </c>
      <c r="AE57" s="26">
        <f t="shared" si="31"/>
        <v>17</v>
      </c>
      <c r="AF57" s="26">
        <f t="shared" si="31"/>
        <v>12</v>
      </c>
      <c r="AG57" s="26">
        <f t="shared" si="31"/>
        <v>6</v>
      </c>
      <c r="AH57" s="27">
        <f>A26</f>
        <v>0</v>
      </c>
      <c r="AI57" s="25"/>
    </row>
    <row r="58" spans="1:35" s="21" customFormat="1" ht="12.95" hidden="1" customHeight="1" x14ac:dyDescent="0.2">
      <c r="A58" s="31"/>
      <c r="B58" s="32"/>
      <c r="C58" s="26">
        <f t="shared" ref="C58:AG58" si="32">COUNTIF(C$6:C$40,$A19)+COUNTIF(C$6,"f")+COUNTIF(AJ$6:AJ$35,$A19)</f>
        <v>10</v>
      </c>
      <c r="D58" s="26">
        <f t="shared" si="32"/>
        <v>13</v>
      </c>
      <c r="E58" s="26">
        <f t="shared" si="32"/>
        <v>5</v>
      </c>
      <c r="F58" s="26">
        <f t="shared" si="32"/>
        <v>17</v>
      </c>
      <c r="G58" s="26">
        <f t="shared" si="32"/>
        <v>17</v>
      </c>
      <c r="H58" s="26">
        <f t="shared" si="32"/>
        <v>17</v>
      </c>
      <c r="I58" s="26">
        <f t="shared" si="32"/>
        <v>17</v>
      </c>
      <c r="J58" s="26">
        <f t="shared" si="32"/>
        <v>17</v>
      </c>
      <c r="K58" s="26">
        <f t="shared" si="32"/>
        <v>12</v>
      </c>
      <c r="L58" s="26">
        <f t="shared" si="32"/>
        <v>5</v>
      </c>
      <c r="M58" s="26">
        <f t="shared" si="32"/>
        <v>17</v>
      </c>
      <c r="N58" s="26">
        <f t="shared" si="32"/>
        <v>17</v>
      </c>
      <c r="O58" s="26">
        <f t="shared" si="32"/>
        <v>17</v>
      </c>
      <c r="P58" s="26">
        <f t="shared" si="32"/>
        <v>16</v>
      </c>
      <c r="Q58" s="26">
        <f t="shared" si="32"/>
        <v>17</v>
      </c>
      <c r="R58" s="26">
        <f t="shared" si="32"/>
        <v>11</v>
      </c>
      <c r="S58" s="26">
        <f t="shared" si="32"/>
        <v>5</v>
      </c>
      <c r="T58" s="26">
        <f t="shared" si="32"/>
        <v>16</v>
      </c>
      <c r="U58" s="26">
        <f t="shared" si="32"/>
        <v>17</v>
      </c>
      <c r="V58" s="26">
        <f t="shared" si="32"/>
        <v>16</v>
      </c>
      <c r="W58" s="26">
        <f t="shared" si="32"/>
        <v>16</v>
      </c>
      <c r="X58" s="26">
        <f t="shared" si="32"/>
        <v>17</v>
      </c>
      <c r="Y58" s="26">
        <f t="shared" si="32"/>
        <v>13</v>
      </c>
      <c r="Z58" s="26">
        <f t="shared" si="32"/>
        <v>6</v>
      </c>
      <c r="AA58" s="26">
        <f t="shared" si="32"/>
        <v>17</v>
      </c>
      <c r="AB58" s="26">
        <f t="shared" si="32"/>
        <v>19</v>
      </c>
      <c r="AC58" s="26">
        <f t="shared" si="32"/>
        <v>19</v>
      </c>
      <c r="AD58" s="26">
        <f t="shared" si="32"/>
        <v>19</v>
      </c>
      <c r="AE58" s="26">
        <f t="shared" si="32"/>
        <v>17</v>
      </c>
      <c r="AF58" s="26">
        <f t="shared" si="32"/>
        <v>12</v>
      </c>
      <c r="AG58" s="26">
        <f t="shared" si="32"/>
        <v>6</v>
      </c>
      <c r="AH58" s="27">
        <f>A19</f>
        <v>0</v>
      </c>
      <c r="AI58" s="25"/>
    </row>
    <row r="59" spans="1:35" s="21" customFormat="1" ht="12.95" hidden="1" customHeight="1" x14ac:dyDescent="0.2">
      <c r="A59" s="31"/>
      <c r="B59" s="32"/>
      <c r="C59" s="26">
        <f t="shared" ref="C59:AG59" si="33">COUNTIF(C$6:C$40,$A18)+COUNTIF(C$6,"f")+COUNTIF(AJ$6:AJ$35,$A18)</f>
        <v>10</v>
      </c>
      <c r="D59" s="26">
        <f t="shared" si="33"/>
        <v>13</v>
      </c>
      <c r="E59" s="26">
        <f t="shared" si="33"/>
        <v>5</v>
      </c>
      <c r="F59" s="26">
        <f t="shared" si="33"/>
        <v>17</v>
      </c>
      <c r="G59" s="26">
        <f t="shared" si="33"/>
        <v>17</v>
      </c>
      <c r="H59" s="26">
        <f t="shared" si="33"/>
        <v>17</v>
      </c>
      <c r="I59" s="26">
        <f t="shared" si="33"/>
        <v>17</v>
      </c>
      <c r="J59" s="26">
        <f t="shared" si="33"/>
        <v>17</v>
      </c>
      <c r="K59" s="26">
        <f t="shared" si="33"/>
        <v>12</v>
      </c>
      <c r="L59" s="26">
        <f t="shared" si="33"/>
        <v>5</v>
      </c>
      <c r="M59" s="26">
        <f t="shared" si="33"/>
        <v>17</v>
      </c>
      <c r="N59" s="26">
        <f t="shared" si="33"/>
        <v>17</v>
      </c>
      <c r="O59" s="26">
        <f t="shared" si="33"/>
        <v>17</v>
      </c>
      <c r="P59" s="26">
        <f t="shared" si="33"/>
        <v>16</v>
      </c>
      <c r="Q59" s="26">
        <f t="shared" si="33"/>
        <v>17</v>
      </c>
      <c r="R59" s="26">
        <f t="shared" si="33"/>
        <v>11</v>
      </c>
      <c r="S59" s="26">
        <f t="shared" si="33"/>
        <v>5</v>
      </c>
      <c r="T59" s="26">
        <f t="shared" si="33"/>
        <v>16</v>
      </c>
      <c r="U59" s="26">
        <f t="shared" si="33"/>
        <v>17</v>
      </c>
      <c r="V59" s="26">
        <f t="shared" si="33"/>
        <v>16</v>
      </c>
      <c r="W59" s="26">
        <f t="shared" si="33"/>
        <v>16</v>
      </c>
      <c r="X59" s="26">
        <f t="shared" si="33"/>
        <v>17</v>
      </c>
      <c r="Y59" s="26">
        <f t="shared" si="33"/>
        <v>13</v>
      </c>
      <c r="Z59" s="26">
        <f t="shared" si="33"/>
        <v>6</v>
      </c>
      <c r="AA59" s="26">
        <f t="shared" si="33"/>
        <v>17</v>
      </c>
      <c r="AB59" s="26">
        <f t="shared" si="33"/>
        <v>19</v>
      </c>
      <c r="AC59" s="26">
        <f t="shared" si="33"/>
        <v>19</v>
      </c>
      <c r="AD59" s="26">
        <f t="shared" si="33"/>
        <v>19</v>
      </c>
      <c r="AE59" s="26">
        <f t="shared" si="33"/>
        <v>17</v>
      </c>
      <c r="AF59" s="26">
        <f t="shared" si="33"/>
        <v>12</v>
      </c>
      <c r="AG59" s="26">
        <f t="shared" si="33"/>
        <v>6</v>
      </c>
      <c r="AH59" s="27">
        <f>A18</f>
        <v>0</v>
      </c>
      <c r="AI59" s="25"/>
    </row>
    <row r="60" spans="1:35" s="21" customFormat="1" ht="12.95" hidden="1" customHeight="1" x14ac:dyDescent="0.2">
      <c r="A60" s="31"/>
      <c r="B60" s="32"/>
      <c r="C60" s="26">
        <f t="shared" ref="C60:AG60" si="34">COUNTIF(C$6:C$40,$A17)+COUNTIF(C$6,"f")+COUNTIF(AJ$6:AJ$35,$A17)</f>
        <v>10</v>
      </c>
      <c r="D60" s="26">
        <f t="shared" si="34"/>
        <v>13</v>
      </c>
      <c r="E60" s="26">
        <f t="shared" si="34"/>
        <v>5</v>
      </c>
      <c r="F60" s="26">
        <f t="shared" si="34"/>
        <v>17</v>
      </c>
      <c r="G60" s="26">
        <f t="shared" si="34"/>
        <v>17</v>
      </c>
      <c r="H60" s="26">
        <f t="shared" si="34"/>
        <v>17</v>
      </c>
      <c r="I60" s="26">
        <f t="shared" si="34"/>
        <v>17</v>
      </c>
      <c r="J60" s="26">
        <f t="shared" si="34"/>
        <v>17</v>
      </c>
      <c r="K60" s="26">
        <f t="shared" si="34"/>
        <v>12</v>
      </c>
      <c r="L60" s="26">
        <f t="shared" si="34"/>
        <v>5</v>
      </c>
      <c r="M60" s="26">
        <f t="shared" si="34"/>
        <v>17</v>
      </c>
      <c r="N60" s="26">
        <f t="shared" si="34"/>
        <v>17</v>
      </c>
      <c r="O60" s="26">
        <f t="shared" si="34"/>
        <v>17</v>
      </c>
      <c r="P60" s="26">
        <f t="shared" si="34"/>
        <v>16</v>
      </c>
      <c r="Q60" s="26">
        <f t="shared" si="34"/>
        <v>17</v>
      </c>
      <c r="R60" s="26">
        <f t="shared" si="34"/>
        <v>11</v>
      </c>
      <c r="S60" s="26">
        <f t="shared" si="34"/>
        <v>5</v>
      </c>
      <c r="T60" s="26">
        <f t="shared" si="34"/>
        <v>16</v>
      </c>
      <c r="U60" s="26">
        <f t="shared" si="34"/>
        <v>17</v>
      </c>
      <c r="V60" s="26">
        <f t="shared" si="34"/>
        <v>16</v>
      </c>
      <c r="W60" s="26">
        <f t="shared" si="34"/>
        <v>16</v>
      </c>
      <c r="X60" s="26">
        <f t="shared" si="34"/>
        <v>17</v>
      </c>
      <c r="Y60" s="26">
        <f t="shared" si="34"/>
        <v>13</v>
      </c>
      <c r="Z60" s="26">
        <f t="shared" si="34"/>
        <v>6</v>
      </c>
      <c r="AA60" s="26">
        <f t="shared" si="34"/>
        <v>17</v>
      </c>
      <c r="AB60" s="26">
        <f t="shared" si="34"/>
        <v>19</v>
      </c>
      <c r="AC60" s="26">
        <f t="shared" si="34"/>
        <v>19</v>
      </c>
      <c r="AD60" s="26">
        <f t="shared" si="34"/>
        <v>19</v>
      </c>
      <c r="AE60" s="26">
        <f t="shared" si="34"/>
        <v>17</v>
      </c>
      <c r="AF60" s="26">
        <f t="shared" si="34"/>
        <v>12</v>
      </c>
      <c r="AG60" s="26">
        <f t="shared" si="34"/>
        <v>6</v>
      </c>
      <c r="AH60" s="27">
        <f>A17</f>
        <v>0</v>
      </c>
      <c r="AI60" s="25"/>
    </row>
    <row r="61" spans="1:35" s="21" customFormat="1" ht="12.95" hidden="1" customHeight="1" x14ac:dyDescent="0.2">
      <c r="A61" s="31"/>
      <c r="B61" s="32"/>
      <c r="C61" s="26">
        <f t="shared" ref="C61:AG61" si="35">COUNTIF(C$6:C$40,$A16)+COUNTIF(C$6,"f")+COUNTIF(AJ$6:AJ$35,$A16)</f>
        <v>10</v>
      </c>
      <c r="D61" s="26">
        <f t="shared" si="35"/>
        <v>13</v>
      </c>
      <c r="E61" s="26">
        <f t="shared" si="35"/>
        <v>5</v>
      </c>
      <c r="F61" s="26">
        <f t="shared" si="35"/>
        <v>17</v>
      </c>
      <c r="G61" s="26">
        <f t="shared" si="35"/>
        <v>17</v>
      </c>
      <c r="H61" s="26">
        <f t="shared" si="35"/>
        <v>17</v>
      </c>
      <c r="I61" s="26">
        <f t="shared" si="35"/>
        <v>17</v>
      </c>
      <c r="J61" s="26">
        <f t="shared" si="35"/>
        <v>17</v>
      </c>
      <c r="K61" s="26">
        <f t="shared" si="35"/>
        <v>12</v>
      </c>
      <c r="L61" s="26">
        <f t="shared" si="35"/>
        <v>5</v>
      </c>
      <c r="M61" s="26">
        <f t="shared" si="35"/>
        <v>17</v>
      </c>
      <c r="N61" s="26">
        <f t="shared" si="35"/>
        <v>17</v>
      </c>
      <c r="O61" s="26">
        <f t="shared" si="35"/>
        <v>17</v>
      </c>
      <c r="P61" s="26">
        <f t="shared" si="35"/>
        <v>16</v>
      </c>
      <c r="Q61" s="26">
        <f t="shared" si="35"/>
        <v>17</v>
      </c>
      <c r="R61" s="26">
        <f t="shared" si="35"/>
        <v>11</v>
      </c>
      <c r="S61" s="26">
        <f t="shared" si="35"/>
        <v>5</v>
      </c>
      <c r="T61" s="26">
        <f t="shared" si="35"/>
        <v>16</v>
      </c>
      <c r="U61" s="26">
        <f t="shared" si="35"/>
        <v>17</v>
      </c>
      <c r="V61" s="26">
        <f t="shared" si="35"/>
        <v>16</v>
      </c>
      <c r="W61" s="26">
        <f t="shared" si="35"/>
        <v>16</v>
      </c>
      <c r="X61" s="26">
        <f t="shared" si="35"/>
        <v>17</v>
      </c>
      <c r="Y61" s="26">
        <f t="shared" si="35"/>
        <v>13</v>
      </c>
      <c r="Z61" s="26">
        <f t="shared" si="35"/>
        <v>6</v>
      </c>
      <c r="AA61" s="26">
        <f t="shared" si="35"/>
        <v>17</v>
      </c>
      <c r="AB61" s="26">
        <f t="shared" si="35"/>
        <v>19</v>
      </c>
      <c r="AC61" s="26">
        <f t="shared" si="35"/>
        <v>19</v>
      </c>
      <c r="AD61" s="26">
        <f t="shared" si="35"/>
        <v>19</v>
      </c>
      <c r="AE61" s="26">
        <f t="shared" si="35"/>
        <v>17</v>
      </c>
      <c r="AF61" s="26">
        <f t="shared" si="35"/>
        <v>12</v>
      </c>
      <c r="AG61" s="26">
        <f t="shared" si="35"/>
        <v>6</v>
      </c>
      <c r="AH61" s="27">
        <f>A16</f>
        <v>0</v>
      </c>
      <c r="AI61" s="25"/>
    </row>
    <row r="62" spans="1:35" s="21" customFormat="1" ht="12.4" hidden="1" customHeight="1" x14ac:dyDescent="0.2">
      <c r="A62" s="31"/>
      <c r="B62" s="32"/>
      <c r="C62" s="26">
        <f t="shared" ref="C62:AG62" si="36">COUNTIF(C$6:C$40,$A20)+COUNTIF(C$6,"f")+COUNTIF(AJ$6:AJ$35,$A20)</f>
        <v>10</v>
      </c>
      <c r="D62" s="26">
        <f t="shared" si="36"/>
        <v>13</v>
      </c>
      <c r="E62" s="26">
        <f t="shared" si="36"/>
        <v>5</v>
      </c>
      <c r="F62" s="26">
        <f t="shared" si="36"/>
        <v>17</v>
      </c>
      <c r="G62" s="26">
        <f t="shared" si="36"/>
        <v>17</v>
      </c>
      <c r="H62" s="26">
        <f t="shared" si="36"/>
        <v>17</v>
      </c>
      <c r="I62" s="26">
        <f t="shared" si="36"/>
        <v>17</v>
      </c>
      <c r="J62" s="26">
        <f t="shared" si="36"/>
        <v>17</v>
      </c>
      <c r="K62" s="26">
        <f t="shared" si="36"/>
        <v>12</v>
      </c>
      <c r="L62" s="26">
        <f t="shared" si="36"/>
        <v>5</v>
      </c>
      <c r="M62" s="26">
        <f t="shared" si="36"/>
        <v>17</v>
      </c>
      <c r="N62" s="26">
        <f t="shared" si="36"/>
        <v>17</v>
      </c>
      <c r="O62" s="26">
        <f t="shared" si="36"/>
        <v>17</v>
      </c>
      <c r="P62" s="26">
        <f t="shared" si="36"/>
        <v>16</v>
      </c>
      <c r="Q62" s="26">
        <f t="shared" si="36"/>
        <v>17</v>
      </c>
      <c r="R62" s="26">
        <f t="shared" si="36"/>
        <v>11</v>
      </c>
      <c r="S62" s="26">
        <f t="shared" si="36"/>
        <v>5</v>
      </c>
      <c r="T62" s="26">
        <f t="shared" si="36"/>
        <v>16</v>
      </c>
      <c r="U62" s="26">
        <f t="shared" si="36"/>
        <v>17</v>
      </c>
      <c r="V62" s="26">
        <f t="shared" si="36"/>
        <v>16</v>
      </c>
      <c r="W62" s="26">
        <f t="shared" si="36"/>
        <v>16</v>
      </c>
      <c r="X62" s="26">
        <f t="shared" si="36"/>
        <v>17</v>
      </c>
      <c r="Y62" s="26">
        <f t="shared" si="36"/>
        <v>13</v>
      </c>
      <c r="Z62" s="26">
        <f t="shared" si="36"/>
        <v>6</v>
      </c>
      <c r="AA62" s="26">
        <f t="shared" si="36"/>
        <v>17</v>
      </c>
      <c r="AB62" s="26">
        <f t="shared" si="36"/>
        <v>19</v>
      </c>
      <c r="AC62" s="26">
        <f t="shared" si="36"/>
        <v>19</v>
      </c>
      <c r="AD62" s="26">
        <f t="shared" si="36"/>
        <v>19</v>
      </c>
      <c r="AE62" s="26">
        <f t="shared" si="36"/>
        <v>17</v>
      </c>
      <c r="AF62" s="26">
        <f t="shared" si="36"/>
        <v>12</v>
      </c>
      <c r="AG62" s="26">
        <f t="shared" si="36"/>
        <v>6</v>
      </c>
      <c r="AH62" s="27">
        <f>A20</f>
        <v>0</v>
      </c>
      <c r="AI62" s="25"/>
    </row>
    <row r="63" spans="1:35" s="21" customFormat="1" ht="12.4" hidden="1" customHeight="1" x14ac:dyDescent="0.2">
      <c r="A63" s="31"/>
      <c r="B63" s="32"/>
      <c r="C63" s="26">
        <f t="shared" ref="C63:AG63" si="37">COUNTIF(C$6:C$40,$A14)+COUNTIF(C$6,"f")+COUNTIF(AJ$6:AJ$35,$A14)</f>
        <v>10</v>
      </c>
      <c r="D63" s="26">
        <f t="shared" si="37"/>
        <v>13</v>
      </c>
      <c r="E63" s="26">
        <f t="shared" si="37"/>
        <v>5</v>
      </c>
      <c r="F63" s="26">
        <f t="shared" si="37"/>
        <v>17</v>
      </c>
      <c r="G63" s="26">
        <f t="shared" si="37"/>
        <v>17</v>
      </c>
      <c r="H63" s="26">
        <f t="shared" si="37"/>
        <v>17</v>
      </c>
      <c r="I63" s="26">
        <f t="shared" si="37"/>
        <v>17</v>
      </c>
      <c r="J63" s="26">
        <f t="shared" si="37"/>
        <v>17</v>
      </c>
      <c r="K63" s="26">
        <f t="shared" si="37"/>
        <v>12</v>
      </c>
      <c r="L63" s="26">
        <f t="shared" si="37"/>
        <v>5</v>
      </c>
      <c r="M63" s="26">
        <f t="shared" si="37"/>
        <v>17</v>
      </c>
      <c r="N63" s="26">
        <f t="shared" si="37"/>
        <v>17</v>
      </c>
      <c r="O63" s="26">
        <f t="shared" si="37"/>
        <v>17</v>
      </c>
      <c r="P63" s="26">
        <f t="shared" si="37"/>
        <v>16</v>
      </c>
      <c r="Q63" s="26">
        <f t="shared" si="37"/>
        <v>17</v>
      </c>
      <c r="R63" s="26">
        <f t="shared" si="37"/>
        <v>11</v>
      </c>
      <c r="S63" s="26">
        <f t="shared" si="37"/>
        <v>5</v>
      </c>
      <c r="T63" s="26">
        <f t="shared" si="37"/>
        <v>16</v>
      </c>
      <c r="U63" s="26">
        <f t="shared" si="37"/>
        <v>17</v>
      </c>
      <c r="V63" s="26">
        <f t="shared" si="37"/>
        <v>16</v>
      </c>
      <c r="W63" s="26">
        <f t="shared" si="37"/>
        <v>16</v>
      </c>
      <c r="X63" s="26">
        <f t="shared" si="37"/>
        <v>17</v>
      </c>
      <c r="Y63" s="26">
        <f t="shared" si="37"/>
        <v>13</v>
      </c>
      <c r="Z63" s="26">
        <f t="shared" si="37"/>
        <v>6</v>
      </c>
      <c r="AA63" s="26">
        <f t="shared" si="37"/>
        <v>17</v>
      </c>
      <c r="AB63" s="26">
        <f t="shared" si="37"/>
        <v>19</v>
      </c>
      <c r="AC63" s="26">
        <f t="shared" si="37"/>
        <v>19</v>
      </c>
      <c r="AD63" s="26">
        <f t="shared" si="37"/>
        <v>19</v>
      </c>
      <c r="AE63" s="26">
        <f t="shared" si="37"/>
        <v>17</v>
      </c>
      <c r="AF63" s="26">
        <f t="shared" si="37"/>
        <v>12</v>
      </c>
      <c r="AG63" s="26">
        <f t="shared" si="37"/>
        <v>6</v>
      </c>
      <c r="AH63" s="27">
        <f>A14</f>
        <v>0</v>
      </c>
      <c r="AI63" s="25"/>
    </row>
    <row r="64" spans="1:35" s="21" customFormat="1" ht="12.4" hidden="1" customHeight="1" x14ac:dyDescent="0.2">
      <c r="A64" s="31"/>
      <c r="B64" s="32"/>
      <c r="C64" s="26">
        <f t="shared" ref="C64:AG64" si="38">COUNTIF(C$6:C$40,$A13)+COUNTIF(C$6,"f")+COUNTIF(AJ$6:AJ$35,$A13)</f>
        <v>10</v>
      </c>
      <c r="D64" s="26">
        <f t="shared" si="38"/>
        <v>13</v>
      </c>
      <c r="E64" s="26">
        <f t="shared" si="38"/>
        <v>5</v>
      </c>
      <c r="F64" s="26">
        <f t="shared" si="38"/>
        <v>17</v>
      </c>
      <c r="G64" s="26">
        <f t="shared" si="38"/>
        <v>17</v>
      </c>
      <c r="H64" s="26">
        <f t="shared" si="38"/>
        <v>17</v>
      </c>
      <c r="I64" s="26">
        <f t="shared" si="38"/>
        <v>17</v>
      </c>
      <c r="J64" s="26">
        <f t="shared" si="38"/>
        <v>17</v>
      </c>
      <c r="K64" s="26">
        <f t="shared" si="38"/>
        <v>12</v>
      </c>
      <c r="L64" s="26">
        <f t="shared" si="38"/>
        <v>5</v>
      </c>
      <c r="M64" s="26">
        <f t="shared" si="38"/>
        <v>17</v>
      </c>
      <c r="N64" s="26">
        <f t="shared" si="38"/>
        <v>17</v>
      </c>
      <c r="O64" s="26">
        <f t="shared" si="38"/>
        <v>17</v>
      </c>
      <c r="P64" s="26">
        <f t="shared" si="38"/>
        <v>16</v>
      </c>
      <c r="Q64" s="26">
        <f t="shared" si="38"/>
        <v>17</v>
      </c>
      <c r="R64" s="26">
        <f t="shared" si="38"/>
        <v>11</v>
      </c>
      <c r="S64" s="26">
        <f t="shared" si="38"/>
        <v>5</v>
      </c>
      <c r="T64" s="26">
        <f t="shared" si="38"/>
        <v>16</v>
      </c>
      <c r="U64" s="26">
        <f t="shared" si="38"/>
        <v>17</v>
      </c>
      <c r="V64" s="26">
        <f t="shared" si="38"/>
        <v>16</v>
      </c>
      <c r="W64" s="26">
        <f t="shared" si="38"/>
        <v>16</v>
      </c>
      <c r="X64" s="26">
        <f t="shared" si="38"/>
        <v>17</v>
      </c>
      <c r="Y64" s="26">
        <f t="shared" si="38"/>
        <v>13</v>
      </c>
      <c r="Z64" s="26">
        <f t="shared" si="38"/>
        <v>6</v>
      </c>
      <c r="AA64" s="26">
        <f t="shared" si="38"/>
        <v>17</v>
      </c>
      <c r="AB64" s="26">
        <f t="shared" si="38"/>
        <v>19</v>
      </c>
      <c r="AC64" s="26">
        <f t="shared" si="38"/>
        <v>19</v>
      </c>
      <c r="AD64" s="26">
        <f t="shared" si="38"/>
        <v>19</v>
      </c>
      <c r="AE64" s="26">
        <f t="shared" si="38"/>
        <v>17</v>
      </c>
      <c r="AF64" s="26">
        <f t="shared" si="38"/>
        <v>12</v>
      </c>
      <c r="AG64" s="26">
        <f t="shared" si="38"/>
        <v>6</v>
      </c>
      <c r="AH64" s="27">
        <f>A13</f>
        <v>0</v>
      </c>
      <c r="AI64" s="25"/>
    </row>
    <row r="65" spans="1:35" s="21" customFormat="1" ht="12.4" hidden="1" customHeight="1" x14ac:dyDescent="0.2">
      <c r="A65" s="31"/>
      <c r="B65" s="32"/>
      <c r="C65" s="26">
        <f t="shared" ref="C65:AG65" si="39">COUNTIF(C$6:C$40,$A12)+COUNTIF(C$6,"f")+COUNTIF(AJ$6:AJ$35,$A12)</f>
        <v>10</v>
      </c>
      <c r="D65" s="26">
        <f t="shared" si="39"/>
        <v>13</v>
      </c>
      <c r="E65" s="26">
        <f t="shared" si="39"/>
        <v>5</v>
      </c>
      <c r="F65" s="26">
        <f t="shared" si="39"/>
        <v>17</v>
      </c>
      <c r="G65" s="26">
        <f t="shared" si="39"/>
        <v>17</v>
      </c>
      <c r="H65" s="26">
        <f t="shared" si="39"/>
        <v>17</v>
      </c>
      <c r="I65" s="26">
        <f t="shared" si="39"/>
        <v>17</v>
      </c>
      <c r="J65" s="26">
        <f t="shared" si="39"/>
        <v>17</v>
      </c>
      <c r="K65" s="26">
        <f t="shared" si="39"/>
        <v>12</v>
      </c>
      <c r="L65" s="26">
        <f t="shared" si="39"/>
        <v>5</v>
      </c>
      <c r="M65" s="26">
        <f t="shared" si="39"/>
        <v>17</v>
      </c>
      <c r="N65" s="26">
        <f t="shared" si="39"/>
        <v>17</v>
      </c>
      <c r="O65" s="26">
        <f t="shared" si="39"/>
        <v>17</v>
      </c>
      <c r="P65" s="26">
        <f t="shared" si="39"/>
        <v>16</v>
      </c>
      <c r="Q65" s="26">
        <f t="shared" si="39"/>
        <v>17</v>
      </c>
      <c r="R65" s="26">
        <f t="shared" si="39"/>
        <v>11</v>
      </c>
      <c r="S65" s="26">
        <f t="shared" si="39"/>
        <v>5</v>
      </c>
      <c r="T65" s="26">
        <f t="shared" si="39"/>
        <v>16</v>
      </c>
      <c r="U65" s="26">
        <f t="shared" si="39"/>
        <v>17</v>
      </c>
      <c r="V65" s="26">
        <f t="shared" si="39"/>
        <v>16</v>
      </c>
      <c r="W65" s="26">
        <f t="shared" si="39"/>
        <v>16</v>
      </c>
      <c r="X65" s="26">
        <f t="shared" si="39"/>
        <v>17</v>
      </c>
      <c r="Y65" s="26">
        <f t="shared" si="39"/>
        <v>13</v>
      </c>
      <c r="Z65" s="26">
        <f t="shared" si="39"/>
        <v>6</v>
      </c>
      <c r="AA65" s="26">
        <f t="shared" si="39"/>
        <v>17</v>
      </c>
      <c r="AB65" s="26">
        <f t="shared" si="39"/>
        <v>19</v>
      </c>
      <c r="AC65" s="26">
        <f t="shared" si="39"/>
        <v>19</v>
      </c>
      <c r="AD65" s="26">
        <f t="shared" si="39"/>
        <v>19</v>
      </c>
      <c r="AE65" s="26">
        <f t="shared" si="39"/>
        <v>17</v>
      </c>
      <c r="AF65" s="26">
        <f t="shared" si="39"/>
        <v>12</v>
      </c>
      <c r="AG65" s="26">
        <f t="shared" si="39"/>
        <v>6</v>
      </c>
      <c r="AH65" s="27">
        <f>A12</f>
        <v>0</v>
      </c>
      <c r="AI65" s="25"/>
    </row>
    <row r="66" spans="1:35" s="21" customFormat="1" ht="12.4" hidden="1" customHeight="1" x14ac:dyDescent="0.2">
      <c r="A66" s="31"/>
      <c r="B66" s="32"/>
      <c r="C66" s="26">
        <f t="shared" ref="C66:AG66" si="40">COUNTIF(C$6:C$40,$A11)+COUNTIF(C$6,"f")+COUNTIF(AJ$6:AJ$35,$A11)</f>
        <v>10</v>
      </c>
      <c r="D66" s="26">
        <f t="shared" si="40"/>
        <v>13</v>
      </c>
      <c r="E66" s="26">
        <f t="shared" si="40"/>
        <v>5</v>
      </c>
      <c r="F66" s="26">
        <f t="shared" si="40"/>
        <v>17</v>
      </c>
      <c r="G66" s="26">
        <f t="shared" si="40"/>
        <v>17</v>
      </c>
      <c r="H66" s="26">
        <f t="shared" si="40"/>
        <v>17</v>
      </c>
      <c r="I66" s="26">
        <f t="shared" si="40"/>
        <v>17</v>
      </c>
      <c r="J66" s="26">
        <f t="shared" si="40"/>
        <v>17</v>
      </c>
      <c r="K66" s="26">
        <f t="shared" si="40"/>
        <v>12</v>
      </c>
      <c r="L66" s="26">
        <f t="shared" si="40"/>
        <v>5</v>
      </c>
      <c r="M66" s="26">
        <f t="shared" si="40"/>
        <v>17</v>
      </c>
      <c r="N66" s="26">
        <f t="shared" si="40"/>
        <v>17</v>
      </c>
      <c r="O66" s="26">
        <f t="shared" si="40"/>
        <v>17</v>
      </c>
      <c r="P66" s="26">
        <f t="shared" si="40"/>
        <v>16</v>
      </c>
      <c r="Q66" s="26">
        <f t="shared" si="40"/>
        <v>17</v>
      </c>
      <c r="R66" s="26">
        <f t="shared" si="40"/>
        <v>11</v>
      </c>
      <c r="S66" s="26">
        <f t="shared" si="40"/>
        <v>5</v>
      </c>
      <c r="T66" s="26">
        <f t="shared" si="40"/>
        <v>16</v>
      </c>
      <c r="U66" s="26">
        <f t="shared" si="40"/>
        <v>17</v>
      </c>
      <c r="V66" s="26">
        <f t="shared" si="40"/>
        <v>16</v>
      </c>
      <c r="W66" s="26">
        <f t="shared" si="40"/>
        <v>16</v>
      </c>
      <c r="X66" s="26">
        <f t="shared" si="40"/>
        <v>17</v>
      </c>
      <c r="Y66" s="26">
        <f t="shared" si="40"/>
        <v>13</v>
      </c>
      <c r="Z66" s="26">
        <f t="shared" si="40"/>
        <v>6</v>
      </c>
      <c r="AA66" s="26">
        <f t="shared" si="40"/>
        <v>17</v>
      </c>
      <c r="AB66" s="26">
        <f t="shared" si="40"/>
        <v>19</v>
      </c>
      <c r="AC66" s="26">
        <f t="shared" si="40"/>
        <v>19</v>
      </c>
      <c r="AD66" s="26">
        <f t="shared" si="40"/>
        <v>19</v>
      </c>
      <c r="AE66" s="26">
        <f t="shared" si="40"/>
        <v>17</v>
      </c>
      <c r="AF66" s="26">
        <f t="shared" si="40"/>
        <v>12</v>
      </c>
      <c r="AG66" s="26">
        <f t="shared" si="40"/>
        <v>6</v>
      </c>
      <c r="AH66" s="27">
        <f>A11</f>
        <v>0</v>
      </c>
      <c r="AI66" s="25"/>
    </row>
    <row r="67" spans="1:35" s="21" customFormat="1" ht="12.4" hidden="1" customHeight="1" x14ac:dyDescent="0.2">
      <c r="A67" s="31"/>
      <c r="B67" s="32"/>
      <c r="C67" s="26">
        <f t="shared" ref="C67:AG67" si="41">COUNTIF(C$6:C$40,$A10)+COUNTIF(C$6,"f")+COUNTIF(AJ$6:AJ$35,$A10)</f>
        <v>10</v>
      </c>
      <c r="D67" s="26">
        <f t="shared" si="41"/>
        <v>13</v>
      </c>
      <c r="E67" s="26">
        <f t="shared" si="41"/>
        <v>5</v>
      </c>
      <c r="F67" s="26">
        <f t="shared" si="41"/>
        <v>17</v>
      </c>
      <c r="G67" s="26">
        <f t="shared" si="41"/>
        <v>17</v>
      </c>
      <c r="H67" s="26">
        <f t="shared" si="41"/>
        <v>17</v>
      </c>
      <c r="I67" s="26">
        <f t="shared" si="41"/>
        <v>17</v>
      </c>
      <c r="J67" s="26">
        <f t="shared" si="41"/>
        <v>17</v>
      </c>
      <c r="K67" s="26">
        <f t="shared" si="41"/>
        <v>12</v>
      </c>
      <c r="L67" s="26">
        <f t="shared" si="41"/>
        <v>5</v>
      </c>
      <c r="M67" s="26">
        <f t="shared" si="41"/>
        <v>17</v>
      </c>
      <c r="N67" s="26">
        <f t="shared" si="41"/>
        <v>17</v>
      </c>
      <c r="O67" s="26">
        <f t="shared" si="41"/>
        <v>17</v>
      </c>
      <c r="P67" s="26">
        <f t="shared" si="41"/>
        <v>16</v>
      </c>
      <c r="Q67" s="26">
        <f t="shared" si="41"/>
        <v>17</v>
      </c>
      <c r="R67" s="26">
        <f t="shared" si="41"/>
        <v>11</v>
      </c>
      <c r="S67" s="26">
        <f t="shared" si="41"/>
        <v>5</v>
      </c>
      <c r="T67" s="26">
        <f t="shared" si="41"/>
        <v>16</v>
      </c>
      <c r="U67" s="26">
        <f t="shared" si="41"/>
        <v>17</v>
      </c>
      <c r="V67" s="26">
        <f t="shared" si="41"/>
        <v>16</v>
      </c>
      <c r="W67" s="26">
        <f t="shared" si="41"/>
        <v>16</v>
      </c>
      <c r="X67" s="26">
        <f t="shared" si="41"/>
        <v>17</v>
      </c>
      <c r="Y67" s="26">
        <f t="shared" si="41"/>
        <v>13</v>
      </c>
      <c r="Z67" s="26">
        <f t="shared" si="41"/>
        <v>6</v>
      </c>
      <c r="AA67" s="26">
        <f t="shared" si="41"/>
        <v>17</v>
      </c>
      <c r="AB67" s="26">
        <f t="shared" si="41"/>
        <v>19</v>
      </c>
      <c r="AC67" s="26">
        <f t="shared" si="41"/>
        <v>19</v>
      </c>
      <c r="AD67" s="26">
        <f t="shared" si="41"/>
        <v>19</v>
      </c>
      <c r="AE67" s="26">
        <f t="shared" si="41"/>
        <v>17</v>
      </c>
      <c r="AF67" s="26">
        <f t="shared" si="41"/>
        <v>12</v>
      </c>
      <c r="AG67" s="26">
        <f t="shared" si="41"/>
        <v>6</v>
      </c>
      <c r="AH67" s="27">
        <f>A10</f>
        <v>0</v>
      </c>
      <c r="AI67" s="25"/>
    </row>
    <row r="68" spans="1:35" s="21" customFormat="1" ht="12.4" hidden="1" customHeight="1" x14ac:dyDescent="0.2">
      <c r="A68" s="31"/>
      <c r="B68" s="32"/>
      <c r="C68" s="26">
        <f t="shared" ref="C68:AG68" si="42">COUNTIF(C$6:C$40,$A9)+COUNTIF(C$6,"f")+COUNTIF(AJ$6:AJ$35,$A9)</f>
        <v>10</v>
      </c>
      <c r="D68" s="26">
        <f t="shared" si="42"/>
        <v>13</v>
      </c>
      <c r="E68" s="26">
        <f t="shared" si="42"/>
        <v>5</v>
      </c>
      <c r="F68" s="26">
        <f t="shared" si="42"/>
        <v>17</v>
      </c>
      <c r="G68" s="26">
        <f t="shared" si="42"/>
        <v>17</v>
      </c>
      <c r="H68" s="26">
        <f t="shared" si="42"/>
        <v>17</v>
      </c>
      <c r="I68" s="26">
        <f t="shared" si="42"/>
        <v>17</v>
      </c>
      <c r="J68" s="26">
        <f t="shared" si="42"/>
        <v>17</v>
      </c>
      <c r="K68" s="26">
        <f t="shared" si="42"/>
        <v>12</v>
      </c>
      <c r="L68" s="26">
        <f t="shared" si="42"/>
        <v>5</v>
      </c>
      <c r="M68" s="26">
        <f t="shared" si="42"/>
        <v>17</v>
      </c>
      <c r="N68" s="26">
        <f t="shared" si="42"/>
        <v>17</v>
      </c>
      <c r="O68" s="26">
        <f t="shared" si="42"/>
        <v>17</v>
      </c>
      <c r="P68" s="26">
        <f t="shared" si="42"/>
        <v>16</v>
      </c>
      <c r="Q68" s="26">
        <f t="shared" si="42"/>
        <v>17</v>
      </c>
      <c r="R68" s="26">
        <f t="shared" si="42"/>
        <v>11</v>
      </c>
      <c r="S68" s="26">
        <f t="shared" si="42"/>
        <v>5</v>
      </c>
      <c r="T68" s="26">
        <f t="shared" si="42"/>
        <v>16</v>
      </c>
      <c r="U68" s="26">
        <f t="shared" si="42"/>
        <v>17</v>
      </c>
      <c r="V68" s="26">
        <f t="shared" si="42"/>
        <v>16</v>
      </c>
      <c r="W68" s="26">
        <f t="shared" si="42"/>
        <v>16</v>
      </c>
      <c r="X68" s="26">
        <f t="shared" si="42"/>
        <v>17</v>
      </c>
      <c r="Y68" s="26">
        <f t="shared" si="42"/>
        <v>13</v>
      </c>
      <c r="Z68" s="26">
        <f t="shared" si="42"/>
        <v>6</v>
      </c>
      <c r="AA68" s="26">
        <f t="shared" si="42"/>
        <v>17</v>
      </c>
      <c r="AB68" s="26">
        <f t="shared" si="42"/>
        <v>19</v>
      </c>
      <c r="AC68" s="26">
        <f t="shared" si="42"/>
        <v>19</v>
      </c>
      <c r="AD68" s="26">
        <f t="shared" si="42"/>
        <v>19</v>
      </c>
      <c r="AE68" s="26">
        <f t="shared" si="42"/>
        <v>17</v>
      </c>
      <c r="AF68" s="26">
        <f t="shared" si="42"/>
        <v>12</v>
      </c>
      <c r="AG68" s="26">
        <f t="shared" si="42"/>
        <v>6</v>
      </c>
      <c r="AH68" s="27">
        <f>A9</f>
        <v>0</v>
      </c>
      <c r="AI68" s="25"/>
    </row>
    <row r="69" spans="1:35" s="21" customFormat="1" ht="12.4" hidden="1" customHeight="1" x14ac:dyDescent="0.2">
      <c r="A69" s="31"/>
      <c r="B69" s="32"/>
      <c r="C69" s="26">
        <f t="shared" ref="C69:AG69" si="43">COUNTIF(C$6:C$40,$A8)+COUNTIF(C$6,"f")+COUNTIF(AJ$6:AJ$35,$A8)</f>
        <v>10</v>
      </c>
      <c r="D69" s="26">
        <f t="shared" si="43"/>
        <v>13</v>
      </c>
      <c r="E69" s="26">
        <f t="shared" si="43"/>
        <v>5</v>
      </c>
      <c r="F69" s="26">
        <f t="shared" si="43"/>
        <v>17</v>
      </c>
      <c r="G69" s="26">
        <f t="shared" si="43"/>
        <v>17</v>
      </c>
      <c r="H69" s="26">
        <f t="shared" si="43"/>
        <v>17</v>
      </c>
      <c r="I69" s="26">
        <f t="shared" si="43"/>
        <v>17</v>
      </c>
      <c r="J69" s="26">
        <f t="shared" si="43"/>
        <v>17</v>
      </c>
      <c r="K69" s="26">
        <f t="shared" si="43"/>
        <v>12</v>
      </c>
      <c r="L69" s="26">
        <f t="shared" si="43"/>
        <v>5</v>
      </c>
      <c r="M69" s="26">
        <f t="shared" si="43"/>
        <v>17</v>
      </c>
      <c r="N69" s="26">
        <f t="shared" si="43"/>
        <v>17</v>
      </c>
      <c r="O69" s="26">
        <f t="shared" si="43"/>
        <v>17</v>
      </c>
      <c r="P69" s="26">
        <f t="shared" si="43"/>
        <v>16</v>
      </c>
      <c r="Q69" s="26">
        <f t="shared" si="43"/>
        <v>17</v>
      </c>
      <c r="R69" s="26">
        <f t="shared" si="43"/>
        <v>11</v>
      </c>
      <c r="S69" s="26">
        <f t="shared" si="43"/>
        <v>5</v>
      </c>
      <c r="T69" s="26">
        <f t="shared" si="43"/>
        <v>16</v>
      </c>
      <c r="U69" s="26">
        <f t="shared" si="43"/>
        <v>17</v>
      </c>
      <c r="V69" s="26">
        <f t="shared" si="43"/>
        <v>16</v>
      </c>
      <c r="W69" s="26">
        <f t="shared" si="43"/>
        <v>16</v>
      </c>
      <c r="X69" s="26">
        <f t="shared" si="43"/>
        <v>17</v>
      </c>
      <c r="Y69" s="26">
        <f t="shared" si="43"/>
        <v>13</v>
      </c>
      <c r="Z69" s="26">
        <f t="shared" si="43"/>
        <v>6</v>
      </c>
      <c r="AA69" s="26">
        <f t="shared" si="43"/>
        <v>17</v>
      </c>
      <c r="AB69" s="26">
        <f t="shared" si="43"/>
        <v>19</v>
      </c>
      <c r="AC69" s="26">
        <f t="shared" si="43"/>
        <v>19</v>
      </c>
      <c r="AD69" s="26">
        <f t="shared" si="43"/>
        <v>19</v>
      </c>
      <c r="AE69" s="26">
        <f t="shared" si="43"/>
        <v>17</v>
      </c>
      <c r="AF69" s="26">
        <f t="shared" si="43"/>
        <v>12</v>
      </c>
      <c r="AG69" s="26">
        <f t="shared" si="43"/>
        <v>6</v>
      </c>
      <c r="AH69" s="27">
        <f>A8</f>
        <v>0</v>
      </c>
      <c r="AI69" s="25"/>
    </row>
    <row r="70" spans="1:35" s="21" customFormat="1" ht="12.4" hidden="1" customHeight="1" x14ac:dyDescent="0.2">
      <c r="A70" s="31"/>
      <c r="B70" s="32"/>
      <c r="C70" s="21">
        <v>32</v>
      </c>
      <c r="D70" s="21">
        <v>31</v>
      </c>
      <c r="E70" s="21">
        <v>30</v>
      </c>
      <c r="F70" s="21">
        <v>29</v>
      </c>
      <c r="G70" s="21">
        <v>28</v>
      </c>
      <c r="H70" s="21">
        <v>27</v>
      </c>
      <c r="I70" s="21">
        <v>26</v>
      </c>
      <c r="J70" s="21">
        <v>25</v>
      </c>
      <c r="K70" s="21">
        <v>24</v>
      </c>
      <c r="L70" s="21">
        <v>23</v>
      </c>
      <c r="M70" s="21">
        <v>22</v>
      </c>
      <c r="N70" s="21">
        <v>21</v>
      </c>
      <c r="O70" s="21">
        <v>20</v>
      </c>
      <c r="P70" s="21">
        <v>19</v>
      </c>
      <c r="Q70" s="21">
        <v>18</v>
      </c>
      <c r="R70" s="21">
        <v>17</v>
      </c>
      <c r="S70" s="21">
        <v>16</v>
      </c>
      <c r="T70" s="21">
        <v>15</v>
      </c>
      <c r="U70" s="21">
        <v>14</v>
      </c>
      <c r="V70" s="21">
        <v>13</v>
      </c>
      <c r="W70" s="21">
        <v>12</v>
      </c>
      <c r="X70" s="21">
        <v>11</v>
      </c>
      <c r="Y70" s="21">
        <v>10</v>
      </c>
      <c r="Z70" s="21">
        <v>9</v>
      </c>
      <c r="AA70" s="21">
        <v>8</v>
      </c>
      <c r="AB70" s="21">
        <v>7</v>
      </c>
      <c r="AC70" s="21">
        <v>6</v>
      </c>
      <c r="AD70" s="21">
        <v>5</v>
      </c>
      <c r="AE70" s="21">
        <v>4</v>
      </c>
      <c r="AF70" s="21">
        <v>3</v>
      </c>
      <c r="AG70" s="21">
        <v>2</v>
      </c>
      <c r="AH70" s="27"/>
      <c r="AI70" s="25"/>
    </row>
  </sheetData>
  <mergeCells count="1">
    <mergeCell ref="A2:B2"/>
  </mergeCells>
  <conditionalFormatting sqref="A4:A5">
    <cfRule type="cellIs" dxfId="295" priority="5525" stopIfTrue="1" operator="lessThan">
      <formula>0</formula>
    </cfRule>
    <cfRule type="cellIs" dxfId="294" priority="5526" stopIfTrue="1" operator="greaterThan">
      <formula>0</formula>
    </cfRule>
  </conditionalFormatting>
  <conditionalFormatting sqref="C2:AG2">
    <cfRule type="cellIs" dxfId="293" priority="5527" stopIfTrue="1" operator="equal">
      <formula>"d"</formula>
    </cfRule>
  </conditionalFormatting>
  <conditionalFormatting sqref="F5:K5 M5:R5 T5:Y5 AA5:AF5 C5:D5 C4:AG4">
    <cfRule type="cellIs" dxfId="292" priority="5524" stopIfTrue="1" operator="equal">
      <formula>"f"</formula>
    </cfRule>
    <cfRule type="cellIs" dxfId="291" priority="5529" stopIfTrue="1" operator="greaterThan">
      <formula>0.00001</formula>
    </cfRule>
    <cfRule type="cellIs" dxfId="290" priority="5530" stopIfTrue="1" operator="lessThan">
      <formula>0</formula>
    </cfRule>
  </conditionalFormatting>
  <conditionalFormatting sqref="F5:K5 M5:R5 T5:Y5 AA5:AF5 C5:D5">
    <cfRule type="cellIs" dxfId="289" priority="5528" operator="greaterThan">
      <formula>0.1</formula>
    </cfRule>
  </conditionalFormatting>
  <conditionalFormatting sqref="D3 F3:K3 M3:R3 T3:Y3 AA3:AF3">
    <cfRule type="cellIs" dxfId="288" priority="5519" stopIfTrue="1" operator="equal">
      <formula>""</formula>
    </cfRule>
    <cfRule type="expression" dxfId="287" priority="5520" stopIfTrue="1">
      <formula>AND(D3&lt;&gt;0,D4+D5&gt;0)</formula>
    </cfRule>
    <cfRule type="cellIs" dxfId="286" priority="5521" stopIfTrue="1" operator="equal">
      <formula>"f"</formula>
    </cfRule>
    <cfRule type="cellIs" dxfId="285" priority="5522" stopIfTrue="1" operator="notEqual">
      <formula>""</formula>
    </cfRule>
    <cfRule type="containsErrors" dxfId="284" priority="5523">
      <formula>ISERROR(D3)</formula>
    </cfRule>
  </conditionalFormatting>
  <conditionalFormatting sqref="C7:AG7 D6 F6:K6 M6:R6 T6:Y6 AA6:AF6">
    <cfRule type="cellIs" dxfId="283" priority="5410" stopIfTrue="1" operator="equal">
      <formula>"rtt"</formula>
    </cfRule>
    <cfRule type="cellIs" dxfId="282" priority="5411" stopIfTrue="1" operator="equal">
      <formula>"ca"</formula>
    </cfRule>
    <cfRule type="cellIs" dxfId="281" priority="5412" stopIfTrue="1" operator="equal">
      <formula>"f"</formula>
    </cfRule>
    <cfRule type="cellIs" dxfId="280" priority="5413" stopIfTrue="1" operator="equal">
      <formula>"G"</formula>
    </cfRule>
    <cfRule type="cellIs" dxfId="279" priority="5414" stopIfTrue="1" operator="equal">
      <formula>"pat"</formula>
    </cfRule>
    <cfRule type="cellIs" dxfId="278" priority="5415" stopIfTrue="1" operator="equal">
      <formula>"mat"</formula>
    </cfRule>
    <cfRule type="cellIs" dxfId="277" priority="5416" stopIfTrue="1" operator="equal">
      <formula>"?"</formula>
    </cfRule>
    <cfRule type="cellIs" dxfId="276" priority="5417" stopIfTrue="1" operator="equal">
      <formula>"ar"</formula>
    </cfRule>
    <cfRule type="cellIs" dxfId="275" priority="5418" stopIfTrue="1" operator="equal">
      <formula>"ai"</formula>
    </cfRule>
    <cfRule type="cellIs" dxfId="274" priority="5419" stopIfTrue="1" operator="equal">
      <formula>"frtt"</formula>
    </cfRule>
    <cfRule type="cellIs" dxfId="273" priority="5420" stopIfTrue="1" operator="between">
      <formula>"d1"</formula>
      <formula>"d999"</formula>
    </cfRule>
    <cfRule type="cellIs" dxfId="272" priority="5421" stopIfTrue="1" operator="equal">
      <formula>"fdif"</formula>
    </cfRule>
    <cfRule type="cellIs" dxfId="271" priority="5422" stopIfTrue="1" operator="equal">
      <formula>"fo"</formula>
    </cfRule>
    <cfRule type="cellIs" dxfId="270" priority="5423" stopIfTrue="1" operator="equal">
      <formula>"adiv"</formula>
    </cfRule>
    <cfRule type="cellIs" dxfId="269" priority="5424" stopIfTrue="1" operator="equal">
      <formula>"mad"</formula>
    </cfRule>
    <cfRule type="cellIs" dxfId="268" priority="5425" stopIfTrue="1" operator="equal">
      <formula>"hsct"</formula>
    </cfRule>
    <cfRule type="cellIs" dxfId="267" priority="5426" stopIfTrue="1" operator="equal">
      <formula>"fsy"</formula>
    </cfRule>
    <cfRule type="cellIs" dxfId="266" priority="5427" stopIfTrue="1" operator="equal">
      <formula>"asai"</formula>
    </cfRule>
    <cfRule type="cellIs" dxfId="265" priority="5428" stopIfTrue="1" operator="equal">
      <formula>"jas"</formula>
    </cfRule>
    <cfRule type="cellIs" dxfId="264" priority="5429" stopIfTrue="1" operator="equal">
      <formula>"asaf"</formula>
    </cfRule>
    <cfRule type="cellIs" dxfId="263" priority="5430" stopIfTrue="1" operator="equal">
      <formula>"atm"</formula>
    </cfRule>
    <cfRule type="cellIs" dxfId="262" priority="5431" stopIfTrue="1" operator="equal">
      <formula>"ata"</formula>
    </cfRule>
    <cfRule type="cellIs" dxfId="261" priority="5432" stopIfTrue="1" operator="equal">
      <formula>"clm"</formula>
    </cfRule>
    <cfRule type="cellIs" dxfId="260" priority="5433" stopIfTrue="1" operator="equal">
      <formula>"rc"</formula>
    </cfRule>
    <cfRule type="cellIs" dxfId="259" priority="5434" stopIfTrue="1" operator="equal">
      <formula>"lrtt"</formula>
    </cfRule>
    <cfRule type="cellIs" dxfId="258" priority="5435" stopIfTrue="1" operator="equal">
      <formula>"L"</formula>
    </cfRule>
    <cfRule type="cellIs" dxfId="257" priority="5436" stopIfTrue="1" operator="equal">
      <formula>"rrtt"</formula>
    </cfRule>
    <cfRule type="cellIs" dxfId="256" priority="5437" stopIfTrue="1" operator="between">
      <formula>"fq1"</formula>
      <formula>"fq9"</formula>
    </cfRule>
    <cfRule type="cellIs" dxfId="255" priority="5438" stopIfTrue="1" operator="equal">
      <formula>"tp"</formula>
    </cfRule>
    <cfRule type="cellIs" dxfId="254" priority="5439" stopIfTrue="1" operator="equal">
      <formula>"VE"</formula>
    </cfRule>
  </conditionalFormatting>
  <conditionalFormatting sqref="D6 F6:K6 M6:R6 T6:Y6 AA6:AF6">
    <cfRule type="expression" dxfId="253" priority="5057">
      <formula>D$3="f"</formula>
    </cfRule>
  </conditionalFormatting>
  <conditionalFormatting sqref="C7:AG7 D6 F6:K6 M6:R6 T6:Y6 AA6:AF6">
    <cfRule type="cellIs" dxfId="252" priority="4811" operator="equal">
      <formula>"jps"</formula>
    </cfRule>
  </conditionalFormatting>
  <conditionalFormatting sqref="T6">
    <cfRule type="cellIs" dxfId="251" priority="1788" stopIfTrue="1" operator="equal">
      <formula>"rtt"</formula>
    </cfRule>
    <cfRule type="cellIs" dxfId="250" priority="1789" stopIfTrue="1" operator="equal">
      <formula>"ca"</formula>
    </cfRule>
    <cfRule type="cellIs" dxfId="249" priority="1790" stopIfTrue="1" operator="equal">
      <formula>"f"</formula>
    </cfRule>
    <cfRule type="cellIs" dxfId="248" priority="1791" stopIfTrue="1" operator="equal">
      <formula>"G"</formula>
    </cfRule>
    <cfRule type="cellIs" dxfId="247" priority="1792" stopIfTrue="1" operator="equal">
      <formula>"pat"</formula>
    </cfRule>
    <cfRule type="cellIs" dxfId="246" priority="1793" stopIfTrue="1" operator="equal">
      <formula>"mat"</formula>
    </cfRule>
    <cfRule type="cellIs" dxfId="245" priority="1794" stopIfTrue="1" operator="equal">
      <formula>"?"</formula>
    </cfRule>
    <cfRule type="cellIs" dxfId="244" priority="1795" stopIfTrue="1" operator="equal">
      <formula>"ar"</formula>
    </cfRule>
    <cfRule type="cellIs" dxfId="243" priority="1796" stopIfTrue="1" operator="equal">
      <formula>"ai"</formula>
    </cfRule>
    <cfRule type="cellIs" dxfId="242" priority="1797" stopIfTrue="1" operator="equal">
      <formula>"frtt"</formula>
    </cfRule>
    <cfRule type="cellIs" dxfId="241" priority="1798" stopIfTrue="1" operator="between">
      <formula>"d1"</formula>
      <formula>"d999"</formula>
    </cfRule>
    <cfRule type="cellIs" dxfId="240" priority="1799" stopIfTrue="1" operator="equal">
      <formula>"fdif"</formula>
    </cfRule>
    <cfRule type="cellIs" dxfId="239" priority="1800" stopIfTrue="1" operator="equal">
      <formula>"fo"</formula>
    </cfRule>
    <cfRule type="cellIs" dxfId="238" priority="1801" stopIfTrue="1" operator="equal">
      <formula>"adiv"</formula>
    </cfRule>
    <cfRule type="cellIs" dxfId="237" priority="1802" stopIfTrue="1" operator="equal">
      <formula>"mad"</formula>
    </cfRule>
    <cfRule type="cellIs" dxfId="236" priority="1803" stopIfTrue="1" operator="equal">
      <formula>"hsct"</formula>
    </cfRule>
    <cfRule type="cellIs" dxfId="235" priority="1804" stopIfTrue="1" operator="equal">
      <formula>"fsy"</formula>
    </cfRule>
    <cfRule type="cellIs" dxfId="234" priority="1805" stopIfTrue="1" operator="equal">
      <formula>"asai"</formula>
    </cfRule>
    <cfRule type="cellIs" dxfId="233" priority="1806" stopIfTrue="1" operator="equal">
      <formula>"jas"</formula>
    </cfRule>
    <cfRule type="cellIs" dxfId="232" priority="1807" stopIfTrue="1" operator="equal">
      <formula>"asaf"</formula>
    </cfRule>
    <cfRule type="cellIs" dxfId="231" priority="1808" stopIfTrue="1" operator="equal">
      <formula>"atm"</formula>
    </cfRule>
    <cfRule type="cellIs" dxfId="230" priority="1809" stopIfTrue="1" operator="equal">
      <formula>"ata"</formula>
    </cfRule>
    <cfRule type="cellIs" dxfId="229" priority="1810" stopIfTrue="1" operator="equal">
      <formula>"clm"</formula>
    </cfRule>
    <cfRule type="cellIs" dxfId="228" priority="1811" stopIfTrue="1" operator="equal">
      <formula>"rc"</formula>
    </cfRule>
    <cfRule type="cellIs" dxfId="227" priority="1812" stopIfTrue="1" operator="equal">
      <formula>"lrtt"</formula>
    </cfRule>
    <cfRule type="cellIs" dxfId="226" priority="1813" stopIfTrue="1" operator="equal">
      <formula>"L"</formula>
    </cfRule>
    <cfRule type="cellIs" dxfId="225" priority="1814" stopIfTrue="1" operator="equal">
      <formula>"rrtt"</formula>
    </cfRule>
    <cfRule type="cellIs" dxfId="224" priority="1815" stopIfTrue="1" operator="between">
      <formula>"fq1"</formula>
      <formula>"fq9"</formula>
    </cfRule>
    <cfRule type="cellIs" dxfId="223" priority="1816" stopIfTrue="1" operator="equal">
      <formula>"tp"</formula>
    </cfRule>
    <cfRule type="cellIs" dxfId="222" priority="1817" stopIfTrue="1" operator="equal">
      <formula>"VE"</formula>
    </cfRule>
  </conditionalFormatting>
  <conditionalFormatting sqref="T6">
    <cfRule type="cellIs" dxfId="221" priority="1786" operator="equal">
      <formula>"aa"</formula>
    </cfRule>
    <cfRule type="cellIs" dxfId="220" priority="1787" operator="equal">
      <formula>"RC"</formula>
    </cfRule>
  </conditionalFormatting>
  <conditionalFormatting sqref="T6">
    <cfRule type="expression" dxfId="219" priority="1784">
      <formula>T$3="f"</formula>
    </cfRule>
  </conditionalFormatting>
  <conditionalFormatting sqref="T6">
    <cfRule type="cellIs" dxfId="218" priority="1754" stopIfTrue="1" operator="equal">
      <formula>"rtt"</formula>
    </cfRule>
    <cfRule type="cellIs" dxfId="217" priority="1755" stopIfTrue="1" operator="equal">
      <formula>"ca"</formula>
    </cfRule>
    <cfRule type="cellIs" dxfId="216" priority="1756" stopIfTrue="1" operator="equal">
      <formula>"f"</formula>
    </cfRule>
    <cfRule type="cellIs" dxfId="215" priority="1757" stopIfTrue="1" operator="equal">
      <formula>"G"</formula>
    </cfRule>
    <cfRule type="cellIs" dxfId="214" priority="1758" stopIfTrue="1" operator="equal">
      <formula>"pat"</formula>
    </cfRule>
    <cfRule type="cellIs" dxfId="213" priority="1759" stopIfTrue="1" operator="equal">
      <formula>"mat"</formula>
    </cfRule>
    <cfRule type="cellIs" dxfId="212" priority="1760" stopIfTrue="1" operator="equal">
      <formula>"?"</formula>
    </cfRule>
    <cfRule type="cellIs" dxfId="211" priority="1761" stopIfTrue="1" operator="equal">
      <formula>"ar"</formula>
    </cfRule>
    <cfRule type="cellIs" dxfId="210" priority="1762" stopIfTrue="1" operator="equal">
      <formula>"ai"</formula>
    </cfRule>
    <cfRule type="cellIs" dxfId="209" priority="1763" stopIfTrue="1" operator="equal">
      <formula>"frtt"</formula>
    </cfRule>
    <cfRule type="cellIs" dxfId="208" priority="1764" stopIfTrue="1" operator="between">
      <formula>"d1"</formula>
      <formula>"d999"</formula>
    </cfRule>
    <cfRule type="cellIs" dxfId="207" priority="1765" stopIfTrue="1" operator="equal">
      <formula>"fdif"</formula>
    </cfRule>
    <cfRule type="cellIs" dxfId="206" priority="1766" stopIfTrue="1" operator="equal">
      <formula>"fo"</formula>
    </cfRule>
    <cfRule type="cellIs" dxfId="205" priority="1767" stopIfTrue="1" operator="equal">
      <formula>"adiv"</formula>
    </cfRule>
    <cfRule type="cellIs" dxfId="204" priority="1768" stopIfTrue="1" operator="equal">
      <formula>"mad"</formula>
    </cfRule>
    <cfRule type="cellIs" dxfId="203" priority="1769" stopIfTrue="1" operator="equal">
      <formula>"hsct"</formula>
    </cfRule>
    <cfRule type="cellIs" dxfId="202" priority="1770" stopIfTrue="1" operator="equal">
      <formula>"fsy"</formula>
    </cfRule>
    <cfRule type="cellIs" dxfId="201" priority="1771" stopIfTrue="1" operator="equal">
      <formula>"asai"</formula>
    </cfRule>
    <cfRule type="cellIs" dxfId="200" priority="1772" stopIfTrue="1" operator="equal">
      <formula>"jas"</formula>
    </cfRule>
    <cfRule type="cellIs" dxfId="199" priority="1773" stopIfTrue="1" operator="equal">
      <formula>"asaf"</formula>
    </cfRule>
    <cfRule type="cellIs" dxfId="198" priority="1774" stopIfTrue="1" operator="equal">
      <formula>"atm"</formula>
    </cfRule>
    <cfRule type="cellIs" dxfId="197" priority="1775" stopIfTrue="1" operator="equal">
      <formula>"ata"</formula>
    </cfRule>
    <cfRule type="cellIs" dxfId="196" priority="1776" stopIfTrue="1" operator="equal">
      <formula>"clm"</formula>
    </cfRule>
    <cfRule type="cellIs" dxfId="195" priority="1777" stopIfTrue="1" operator="equal">
      <formula>"rc"</formula>
    </cfRule>
    <cfRule type="cellIs" dxfId="194" priority="1778" stopIfTrue="1" operator="equal">
      <formula>"lrtt"</formula>
    </cfRule>
    <cfRule type="cellIs" dxfId="193" priority="1779" stopIfTrue="1" operator="equal">
      <formula>"L"</formula>
    </cfRule>
    <cfRule type="cellIs" dxfId="192" priority="1780" stopIfTrue="1" operator="equal">
      <formula>"rrtt"</formula>
    </cfRule>
    <cfRule type="cellIs" dxfId="191" priority="1781" stopIfTrue="1" operator="between">
      <formula>"fq1"</formula>
      <formula>"fq9"</formula>
    </cfRule>
    <cfRule type="cellIs" dxfId="190" priority="1782" stopIfTrue="1" operator="equal">
      <formula>"tp"</formula>
    </cfRule>
    <cfRule type="cellIs" dxfId="189" priority="1783" stopIfTrue="1" operator="equal">
      <formula>"VE"</formula>
    </cfRule>
  </conditionalFormatting>
  <conditionalFormatting sqref="T6">
    <cfRule type="cellIs" dxfId="188" priority="1752" operator="equal">
      <formula>"aa"</formula>
    </cfRule>
    <cfRule type="cellIs" dxfId="187" priority="1753" operator="equal">
      <formula>"RC"</formula>
    </cfRule>
  </conditionalFormatting>
  <conditionalFormatting sqref="T6">
    <cfRule type="expression" dxfId="186" priority="1750">
      <formula>T$3="f"</formula>
    </cfRule>
  </conditionalFormatting>
  <conditionalFormatting sqref="C20:AG20">
    <cfRule type="cellIs" dxfId="185" priority="157" stopIfTrue="1" operator="equal">
      <formula>"rtt"</formula>
    </cfRule>
    <cfRule type="cellIs" dxfId="184" priority="158" stopIfTrue="1" operator="equal">
      <formula>"ca"</formula>
    </cfRule>
    <cfRule type="cellIs" dxfId="183" priority="159" stopIfTrue="1" operator="equal">
      <formula>"f"</formula>
    </cfRule>
    <cfRule type="cellIs" dxfId="182" priority="160" stopIfTrue="1" operator="equal">
      <formula>"G"</formula>
    </cfRule>
    <cfRule type="cellIs" dxfId="181" priority="161" stopIfTrue="1" operator="equal">
      <formula>"pat"</formula>
    </cfRule>
    <cfRule type="cellIs" dxfId="180" priority="162" stopIfTrue="1" operator="equal">
      <formula>"mat"</formula>
    </cfRule>
    <cfRule type="cellIs" dxfId="179" priority="163" stopIfTrue="1" operator="equal">
      <formula>"?"</formula>
    </cfRule>
    <cfRule type="cellIs" dxfId="178" priority="164" stopIfTrue="1" operator="equal">
      <formula>"ar"</formula>
    </cfRule>
    <cfRule type="cellIs" dxfId="177" priority="165" stopIfTrue="1" operator="equal">
      <formula>"ai"</formula>
    </cfRule>
    <cfRule type="cellIs" dxfId="176" priority="166" stopIfTrue="1" operator="equal">
      <formula>"frtt"</formula>
    </cfRule>
    <cfRule type="cellIs" dxfId="175" priority="167" stopIfTrue="1" operator="between">
      <formula>"d1"</formula>
      <formula>"d999"</formula>
    </cfRule>
    <cfRule type="cellIs" dxfId="174" priority="168" stopIfTrue="1" operator="equal">
      <formula>"fdif"</formula>
    </cfRule>
    <cfRule type="cellIs" dxfId="173" priority="169" stopIfTrue="1" operator="equal">
      <formula>"fo"</formula>
    </cfRule>
    <cfRule type="cellIs" dxfId="172" priority="170" stopIfTrue="1" operator="equal">
      <formula>"adiv"</formula>
    </cfRule>
    <cfRule type="cellIs" dxfId="171" priority="171" stopIfTrue="1" operator="equal">
      <formula>"mad"</formula>
    </cfRule>
    <cfRule type="cellIs" dxfId="170" priority="172" stopIfTrue="1" operator="equal">
      <formula>"hsct"</formula>
    </cfRule>
    <cfRule type="cellIs" dxfId="169" priority="173" stopIfTrue="1" operator="equal">
      <formula>"fsy"</formula>
    </cfRule>
    <cfRule type="cellIs" dxfId="168" priority="174" stopIfTrue="1" operator="equal">
      <formula>"asai"</formula>
    </cfRule>
    <cfRule type="cellIs" dxfId="167" priority="175" stopIfTrue="1" operator="equal">
      <formula>"jas"</formula>
    </cfRule>
    <cfRule type="cellIs" dxfId="166" priority="176" stopIfTrue="1" operator="equal">
      <formula>"asaf"</formula>
    </cfRule>
    <cfRule type="cellIs" dxfId="165" priority="177" stopIfTrue="1" operator="equal">
      <formula>"atm"</formula>
    </cfRule>
    <cfRule type="cellIs" dxfId="164" priority="178" stopIfTrue="1" operator="equal">
      <formula>"ata"</formula>
    </cfRule>
    <cfRule type="cellIs" dxfId="163" priority="179" stopIfTrue="1" operator="equal">
      <formula>"clm"</formula>
    </cfRule>
    <cfRule type="cellIs" dxfId="162" priority="180" stopIfTrue="1" operator="equal">
      <formula>"rc"</formula>
    </cfRule>
    <cfRule type="cellIs" dxfId="161" priority="181" stopIfTrue="1" operator="equal">
      <formula>"lrtt"</formula>
    </cfRule>
    <cfRule type="cellIs" dxfId="160" priority="182" stopIfTrue="1" operator="equal">
      <formula>"L"</formula>
    </cfRule>
    <cfRule type="cellIs" dxfId="159" priority="183" stopIfTrue="1" operator="equal">
      <formula>"rrtt"</formula>
    </cfRule>
    <cfRule type="cellIs" dxfId="158" priority="184" stopIfTrue="1" operator="between">
      <formula>"fq1"</formula>
      <formula>"fq9"</formula>
    </cfRule>
    <cfRule type="cellIs" dxfId="157" priority="185" stopIfTrue="1" operator="equal">
      <formula>"tp"</formula>
    </cfRule>
    <cfRule type="cellIs" dxfId="156" priority="186" stopIfTrue="1" operator="equal">
      <formula>"VE"</formula>
    </cfRule>
  </conditionalFormatting>
  <conditionalFormatting sqref="C20:AG20">
    <cfRule type="cellIs" dxfId="155" priority="156" operator="equal">
      <formula>"jps"</formula>
    </cfRule>
  </conditionalFormatting>
  <conditionalFormatting sqref="C23:AG23">
    <cfRule type="cellIs" dxfId="154" priority="126" stopIfTrue="1" operator="equal">
      <formula>"rtt"</formula>
    </cfRule>
    <cfRule type="cellIs" dxfId="153" priority="127" stopIfTrue="1" operator="equal">
      <formula>"ca"</formula>
    </cfRule>
    <cfRule type="cellIs" dxfId="152" priority="128" stopIfTrue="1" operator="equal">
      <formula>"f"</formula>
    </cfRule>
    <cfRule type="cellIs" dxfId="151" priority="129" stopIfTrue="1" operator="equal">
      <formula>"G"</formula>
    </cfRule>
    <cfRule type="cellIs" dxfId="150" priority="130" stopIfTrue="1" operator="equal">
      <formula>"pat"</formula>
    </cfRule>
    <cfRule type="cellIs" dxfId="149" priority="131" stopIfTrue="1" operator="equal">
      <formula>"mat"</formula>
    </cfRule>
    <cfRule type="cellIs" dxfId="148" priority="132" stopIfTrue="1" operator="equal">
      <formula>"?"</formula>
    </cfRule>
    <cfRule type="cellIs" dxfId="147" priority="133" stopIfTrue="1" operator="equal">
      <formula>"ar"</formula>
    </cfRule>
    <cfRule type="cellIs" dxfId="146" priority="134" stopIfTrue="1" operator="equal">
      <formula>"ai"</formula>
    </cfRule>
    <cfRule type="cellIs" dxfId="145" priority="135" stopIfTrue="1" operator="equal">
      <formula>"frtt"</formula>
    </cfRule>
    <cfRule type="cellIs" dxfId="144" priority="136" stopIfTrue="1" operator="between">
      <formula>"d1"</formula>
      <formula>"d999"</formula>
    </cfRule>
    <cfRule type="cellIs" dxfId="143" priority="137" stopIfTrue="1" operator="equal">
      <formula>"fdif"</formula>
    </cfRule>
    <cfRule type="cellIs" dxfId="142" priority="138" stopIfTrue="1" operator="equal">
      <formula>"fo"</formula>
    </cfRule>
    <cfRule type="cellIs" dxfId="141" priority="139" stopIfTrue="1" operator="equal">
      <formula>"adiv"</formula>
    </cfRule>
    <cfRule type="cellIs" dxfId="140" priority="140" stopIfTrue="1" operator="equal">
      <formula>"mad"</formula>
    </cfRule>
    <cfRule type="cellIs" dxfId="139" priority="141" stopIfTrue="1" operator="equal">
      <formula>"hsct"</formula>
    </cfRule>
    <cfRule type="cellIs" dxfId="138" priority="142" stopIfTrue="1" operator="equal">
      <formula>"fsy"</formula>
    </cfRule>
    <cfRule type="cellIs" dxfId="137" priority="143" stopIfTrue="1" operator="equal">
      <formula>"asai"</formula>
    </cfRule>
    <cfRule type="cellIs" dxfId="136" priority="144" stopIfTrue="1" operator="equal">
      <formula>"jas"</formula>
    </cfRule>
    <cfRule type="cellIs" dxfId="135" priority="145" stopIfTrue="1" operator="equal">
      <formula>"asaf"</formula>
    </cfRule>
    <cfRule type="cellIs" dxfId="134" priority="146" stopIfTrue="1" operator="equal">
      <formula>"atm"</formula>
    </cfRule>
    <cfRule type="cellIs" dxfId="133" priority="147" stopIfTrue="1" operator="equal">
      <formula>"ata"</formula>
    </cfRule>
    <cfRule type="cellIs" dxfId="132" priority="148" stopIfTrue="1" operator="equal">
      <formula>"clm"</formula>
    </cfRule>
    <cfRule type="cellIs" dxfId="131" priority="149" stopIfTrue="1" operator="equal">
      <formula>"rc"</formula>
    </cfRule>
    <cfRule type="cellIs" dxfId="130" priority="150" stopIfTrue="1" operator="equal">
      <formula>"lrtt"</formula>
    </cfRule>
    <cfRule type="cellIs" dxfId="129" priority="151" stopIfTrue="1" operator="equal">
      <formula>"L"</formula>
    </cfRule>
    <cfRule type="cellIs" dxfId="128" priority="152" stopIfTrue="1" operator="equal">
      <formula>"rrtt"</formula>
    </cfRule>
    <cfRule type="cellIs" dxfId="127" priority="153" stopIfTrue="1" operator="between">
      <formula>"fq1"</formula>
      <formula>"fq9"</formula>
    </cfRule>
    <cfRule type="cellIs" dxfId="126" priority="154" stopIfTrue="1" operator="equal">
      <formula>"tp"</formula>
    </cfRule>
    <cfRule type="cellIs" dxfId="125" priority="155" stopIfTrue="1" operator="equal">
      <formula>"VE"</formula>
    </cfRule>
  </conditionalFormatting>
  <conditionalFormatting sqref="C23:AG23">
    <cfRule type="cellIs" dxfId="124" priority="125" operator="equal">
      <formula>"jps"</formula>
    </cfRule>
  </conditionalFormatting>
  <conditionalFormatting sqref="C28:AG28">
    <cfRule type="cellIs" dxfId="123" priority="95" stopIfTrue="1" operator="equal">
      <formula>"rtt"</formula>
    </cfRule>
    <cfRule type="cellIs" dxfId="122" priority="96" stopIfTrue="1" operator="equal">
      <formula>"ca"</formula>
    </cfRule>
    <cfRule type="cellIs" dxfId="121" priority="97" stopIfTrue="1" operator="equal">
      <formula>"f"</formula>
    </cfRule>
    <cfRule type="cellIs" dxfId="120" priority="98" stopIfTrue="1" operator="equal">
      <formula>"G"</formula>
    </cfRule>
    <cfRule type="cellIs" dxfId="119" priority="99" stopIfTrue="1" operator="equal">
      <formula>"pat"</formula>
    </cfRule>
    <cfRule type="cellIs" dxfId="118" priority="100" stopIfTrue="1" operator="equal">
      <formula>"mat"</formula>
    </cfRule>
    <cfRule type="cellIs" dxfId="117" priority="101" stopIfTrue="1" operator="equal">
      <formula>"?"</formula>
    </cfRule>
    <cfRule type="cellIs" dxfId="116" priority="102" stopIfTrue="1" operator="equal">
      <formula>"ar"</formula>
    </cfRule>
    <cfRule type="cellIs" dxfId="115" priority="103" stopIfTrue="1" operator="equal">
      <formula>"ai"</formula>
    </cfRule>
    <cfRule type="cellIs" dxfId="114" priority="104" stopIfTrue="1" operator="equal">
      <formula>"frtt"</formula>
    </cfRule>
    <cfRule type="cellIs" dxfId="113" priority="105" stopIfTrue="1" operator="between">
      <formula>"d1"</formula>
      <formula>"d999"</formula>
    </cfRule>
    <cfRule type="cellIs" dxfId="112" priority="106" stopIfTrue="1" operator="equal">
      <formula>"fdif"</formula>
    </cfRule>
    <cfRule type="cellIs" dxfId="111" priority="107" stopIfTrue="1" operator="equal">
      <formula>"fo"</formula>
    </cfRule>
    <cfRule type="cellIs" dxfId="110" priority="108" stopIfTrue="1" operator="equal">
      <formula>"adiv"</formula>
    </cfRule>
    <cfRule type="cellIs" dxfId="109" priority="109" stopIfTrue="1" operator="equal">
      <formula>"mad"</formula>
    </cfRule>
    <cfRule type="cellIs" dxfId="108" priority="110" stopIfTrue="1" operator="equal">
      <formula>"hsct"</formula>
    </cfRule>
    <cfRule type="cellIs" dxfId="107" priority="111" stopIfTrue="1" operator="equal">
      <formula>"fsy"</formula>
    </cfRule>
    <cfRule type="cellIs" dxfId="106" priority="112" stopIfTrue="1" operator="equal">
      <formula>"asai"</formula>
    </cfRule>
    <cfRule type="cellIs" dxfId="105" priority="113" stopIfTrue="1" operator="equal">
      <formula>"jas"</formula>
    </cfRule>
    <cfRule type="cellIs" dxfId="104" priority="114" stopIfTrue="1" operator="equal">
      <formula>"asaf"</formula>
    </cfRule>
    <cfRule type="cellIs" dxfId="103" priority="115" stopIfTrue="1" operator="equal">
      <formula>"atm"</formula>
    </cfRule>
    <cfRule type="cellIs" dxfId="102" priority="116" stopIfTrue="1" operator="equal">
      <formula>"ata"</formula>
    </cfRule>
    <cfRule type="cellIs" dxfId="101" priority="117" stopIfTrue="1" operator="equal">
      <formula>"clm"</formula>
    </cfRule>
    <cfRule type="cellIs" dxfId="100" priority="118" stopIfTrue="1" operator="equal">
      <formula>"rc"</formula>
    </cfRule>
    <cfRule type="cellIs" dxfId="99" priority="119" stopIfTrue="1" operator="equal">
      <formula>"lrtt"</formula>
    </cfRule>
    <cfRule type="cellIs" dxfId="98" priority="120" stopIfTrue="1" operator="equal">
      <formula>"L"</formula>
    </cfRule>
    <cfRule type="cellIs" dxfId="97" priority="121" stopIfTrue="1" operator="equal">
      <formula>"rrtt"</formula>
    </cfRule>
    <cfRule type="cellIs" dxfId="96" priority="122" stopIfTrue="1" operator="between">
      <formula>"fq1"</formula>
      <formula>"fq9"</formula>
    </cfRule>
    <cfRule type="cellIs" dxfId="95" priority="123" stopIfTrue="1" operator="equal">
      <formula>"tp"</formula>
    </cfRule>
    <cfRule type="cellIs" dxfId="94" priority="124" stopIfTrue="1" operator="equal">
      <formula>"VE"</formula>
    </cfRule>
  </conditionalFormatting>
  <conditionalFormatting sqref="C28:AG28">
    <cfRule type="cellIs" dxfId="93" priority="94" operator="equal">
      <formula>"jps"</formula>
    </cfRule>
  </conditionalFormatting>
  <conditionalFormatting sqref="C30:AG30">
    <cfRule type="cellIs" dxfId="92" priority="64" stopIfTrue="1" operator="equal">
      <formula>"rtt"</formula>
    </cfRule>
    <cfRule type="cellIs" dxfId="91" priority="65" stopIfTrue="1" operator="equal">
      <formula>"ca"</formula>
    </cfRule>
    <cfRule type="cellIs" dxfId="90" priority="66" stopIfTrue="1" operator="equal">
      <formula>"f"</formula>
    </cfRule>
    <cfRule type="cellIs" dxfId="89" priority="67" stopIfTrue="1" operator="equal">
      <formula>"G"</formula>
    </cfRule>
    <cfRule type="cellIs" dxfId="88" priority="68" stopIfTrue="1" operator="equal">
      <formula>"pat"</formula>
    </cfRule>
    <cfRule type="cellIs" dxfId="87" priority="69" stopIfTrue="1" operator="equal">
      <formula>"mat"</formula>
    </cfRule>
    <cfRule type="cellIs" dxfId="86" priority="70" stopIfTrue="1" operator="equal">
      <formula>"?"</formula>
    </cfRule>
    <cfRule type="cellIs" dxfId="85" priority="71" stopIfTrue="1" operator="equal">
      <formula>"ar"</formula>
    </cfRule>
    <cfRule type="cellIs" dxfId="84" priority="72" stopIfTrue="1" operator="equal">
      <formula>"ai"</formula>
    </cfRule>
    <cfRule type="cellIs" dxfId="83" priority="73" stopIfTrue="1" operator="equal">
      <formula>"frtt"</formula>
    </cfRule>
    <cfRule type="cellIs" dxfId="82" priority="74" stopIfTrue="1" operator="between">
      <formula>"d1"</formula>
      <formula>"d999"</formula>
    </cfRule>
    <cfRule type="cellIs" dxfId="81" priority="75" stopIfTrue="1" operator="equal">
      <formula>"fdif"</formula>
    </cfRule>
    <cfRule type="cellIs" dxfId="80" priority="76" stopIfTrue="1" operator="equal">
      <formula>"fo"</formula>
    </cfRule>
    <cfRule type="cellIs" dxfId="79" priority="77" stopIfTrue="1" operator="equal">
      <formula>"adiv"</formula>
    </cfRule>
    <cfRule type="cellIs" dxfId="78" priority="78" stopIfTrue="1" operator="equal">
      <formula>"mad"</formula>
    </cfRule>
    <cfRule type="cellIs" dxfId="77" priority="79" stopIfTrue="1" operator="equal">
      <formula>"hsct"</formula>
    </cfRule>
    <cfRule type="cellIs" dxfId="76" priority="80" stopIfTrue="1" operator="equal">
      <formula>"fsy"</formula>
    </cfRule>
    <cfRule type="cellIs" dxfId="75" priority="81" stopIfTrue="1" operator="equal">
      <formula>"asai"</formula>
    </cfRule>
    <cfRule type="cellIs" dxfId="74" priority="82" stopIfTrue="1" operator="equal">
      <formula>"jas"</formula>
    </cfRule>
    <cfRule type="cellIs" dxfId="73" priority="83" stopIfTrue="1" operator="equal">
      <formula>"asaf"</formula>
    </cfRule>
    <cfRule type="cellIs" dxfId="72" priority="84" stopIfTrue="1" operator="equal">
      <formula>"atm"</formula>
    </cfRule>
    <cfRule type="cellIs" dxfId="71" priority="85" stopIfTrue="1" operator="equal">
      <formula>"ata"</formula>
    </cfRule>
    <cfRule type="cellIs" dxfId="70" priority="86" stopIfTrue="1" operator="equal">
      <formula>"clm"</formula>
    </cfRule>
    <cfRule type="cellIs" dxfId="69" priority="87" stopIfTrue="1" operator="equal">
      <formula>"rc"</formula>
    </cfRule>
    <cfRule type="cellIs" dxfId="68" priority="88" stopIfTrue="1" operator="equal">
      <formula>"lrtt"</formula>
    </cfRule>
    <cfRule type="cellIs" dxfId="67" priority="89" stopIfTrue="1" operator="equal">
      <formula>"L"</formula>
    </cfRule>
    <cfRule type="cellIs" dxfId="66" priority="90" stopIfTrue="1" operator="equal">
      <formula>"rrtt"</formula>
    </cfRule>
    <cfRule type="cellIs" dxfId="65" priority="91" stopIfTrue="1" operator="between">
      <formula>"fq1"</formula>
      <formula>"fq9"</formula>
    </cfRule>
    <cfRule type="cellIs" dxfId="64" priority="92" stopIfTrue="1" operator="equal">
      <formula>"tp"</formula>
    </cfRule>
    <cfRule type="cellIs" dxfId="63" priority="93" stopIfTrue="1" operator="equal">
      <formula>"VE"</formula>
    </cfRule>
  </conditionalFormatting>
  <conditionalFormatting sqref="C30:AG30">
    <cfRule type="cellIs" dxfId="62" priority="63" operator="equal">
      <formula>"jps"</formula>
    </cfRule>
  </conditionalFormatting>
  <conditionalFormatting sqref="C35:AG35">
    <cfRule type="cellIs" dxfId="61" priority="33" stopIfTrue="1" operator="equal">
      <formula>"rtt"</formula>
    </cfRule>
    <cfRule type="cellIs" dxfId="60" priority="34" stopIfTrue="1" operator="equal">
      <formula>"ca"</formula>
    </cfRule>
    <cfRule type="cellIs" dxfId="59" priority="35" stopIfTrue="1" operator="equal">
      <formula>"f"</formula>
    </cfRule>
    <cfRule type="cellIs" dxfId="58" priority="36" stopIfTrue="1" operator="equal">
      <formula>"G"</formula>
    </cfRule>
    <cfRule type="cellIs" dxfId="57" priority="37" stopIfTrue="1" operator="equal">
      <formula>"pat"</formula>
    </cfRule>
    <cfRule type="cellIs" dxfId="56" priority="38" stopIfTrue="1" operator="equal">
      <formula>"mat"</formula>
    </cfRule>
    <cfRule type="cellIs" dxfId="55" priority="39" stopIfTrue="1" operator="equal">
      <formula>"?"</formula>
    </cfRule>
    <cfRule type="cellIs" dxfId="54" priority="40" stopIfTrue="1" operator="equal">
      <formula>"ar"</formula>
    </cfRule>
    <cfRule type="cellIs" dxfId="53" priority="41" stopIfTrue="1" operator="equal">
      <formula>"ai"</formula>
    </cfRule>
    <cfRule type="cellIs" dxfId="52" priority="42" stopIfTrue="1" operator="equal">
      <formula>"frtt"</formula>
    </cfRule>
    <cfRule type="cellIs" dxfId="51" priority="43" stopIfTrue="1" operator="between">
      <formula>"d1"</formula>
      <formula>"d999"</formula>
    </cfRule>
    <cfRule type="cellIs" dxfId="50" priority="44" stopIfTrue="1" operator="equal">
      <formula>"fdif"</formula>
    </cfRule>
    <cfRule type="cellIs" dxfId="49" priority="45" stopIfTrue="1" operator="equal">
      <formula>"fo"</formula>
    </cfRule>
    <cfRule type="cellIs" dxfId="48" priority="46" stopIfTrue="1" operator="equal">
      <formula>"adiv"</formula>
    </cfRule>
    <cfRule type="cellIs" dxfId="47" priority="47" stopIfTrue="1" operator="equal">
      <formula>"mad"</formula>
    </cfRule>
    <cfRule type="cellIs" dxfId="46" priority="48" stopIfTrue="1" operator="equal">
      <formula>"hsct"</formula>
    </cfRule>
    <cfRule type="cellIs" dxfId="45" priority="49" stopIfTrue="1" operator="equal">
      <formula>"fsy"</formula>
    </cfRule>
    <cfRule type="cellIs" dxfId="44" priority="50" stopIfTrue="1" operator="equal">
      <formula>"asai"</formula>
    </cfRule>
    <cfRule type="cellIs" dxfId="43" priority="51" stopIfTrue="1" operator="equal">
      <formula>"jas"</formula>
    </cfRule>
    <cfRule type="cellIs" dxfId="42" priority="52" stopIfTrue="1" operator="equal">
      <formula>"asaf"</formula>
    </cfRule>
    <cfRule type="cellIs" dxfId="41" priority="53" stopIfTrue="1" operator="equal">
      <formula>"atm"</formula>
    </cfRule>
    <cfRule type="cellIs" dxfId="40" priority="54" stopIfTrue="1" operator="equal">
      <formula>"ata"</formula>
    </cfRule>
    <cfRule type="cellIs" dxfId="39" priority="55" stopIfTrue="1" operator="equal">
      <formula>"clm"</formula>
    </cfRule>
    <cfRule type="cellIs" dxfId="38" priority="56" stopIfTrue="1" operator="equal">
      <formula>"rc"</formula>
    </cfRule>
    <cfRule type="cellIs" dxfId="37" priority="57" stopIfTrue="1" operator="equal">
      <formula>"lrtt"</formula>
    </cfRule>
    <cfRule type="cellIs" dxfId="36" priority="58" stopIfTrue="1" operator="equal">
      <formula>"L"</formula>
    </cfRule>
    <cfRule type="cellIs" dxfId="35" priority="59" stopIfTrue="1" operator="equal">
      <formula>"rrtt"</formula>
    </cfRule>
    <cfRule type="cellIs" dxfId="34" priority="60" stopIfTrue="1" operator="between">
      <formula>"fq1"</formula>
      <formula>"fq9"</formula>
    </cfRule>
    <cfRule type="cellIs" dxfId="33" priority="61" stopIfTrue="1" operator="equal">
      <formula>"tp"</formula>
    </cfRule>
    <cfRule type="cellIs" dxfId="32" priority="62" stopIfTrue="1" operator="equal">
      <formula>"VE"</formula>
    </cfRule>
  </conditionalFormatting>
  <conditionalFormatting sqref="C35:AG35">
    <cfRule type="cellIs" dxfId="31" priority="32" operator="equal">
      <formula>"jps"</formula>
    </cfRule>
  </conditionalFormatting>
  <conditionalFormatting sqref="C39:AG39">
    <cfRule type="cellIs" dxfId="30" priority="2" stopIfTrue="1" operator="equal">
      <formula>"rtt"</formula>
    </cfRule>
    <cfRule type="cellIs" dxfId="29" priority="3" stopIfTrue="1" operator="equal">
      <formula>"ca"</formula>
    </cfRule>
    <cfRule type="cellIs" dxfId="28" priority="4" stopIfTrue="1" operator="equal">
      <formula>"f"</formula>
    </cfRule>
    <cfRule type="cellIs" dxfId="27" priority="5" stopIfTrue="1" operator="equal">
      <formula>"G"</formula>
    </cfRule>
    <cfRule type="cellIs" dxfId="26" priority="6" stopIfTrue="1" operator="equal">
      <formula>"pat"</formula>
    </cfRule>
    <cfRule type="cellIs" dxfId="25" priority="7" stopIfTrue="1" operator="equal">
      <formula>"mat"</formula>
    </cfRule>
    <cfRule type="cellIs" dxfId="24" priority="8" stopIfTrue="1" operator="equal">
      <formula>"?"</formula>
    </cfRule>
    <cfRule type="cellIs" dxfId="23" priority="9" stopIfTrue="1" operator="equal">
      <formula>"ar"</formula>
    </cfRule>
    <cfRule type="cellIs" dxfId="22" priority="10" stopIfTrue="1" operator="equal">
      <formula>"ai"</formula>
    </cfRule>
    <cfRule type="cellIs" dxfId="21" priority="11" stopIfTrue="1" operator="equal">
      <formula>"frtt"</formula>
    </cfRule>
    <cfRule type="cellIs" dxfId="20" priority="12" stopIfTrue="1" operator="between">
      <formula>"d1"</formula>
      <formula>"d999"</formula>
    </cfRule>
    <cfRule type="cellIs" dxfId="19" priority="13" stopIfTrue="1" operator="equal">
      <formula>"fdif"</formula>
    </cfRule>
    <cfRule type="cellIs" dxfId="18" priority="14" stopIfTrue="1" operator="equal">
      <formula>"fo"</formula>
    </cfRule>
    <cfRule type="cellIs" dxfId="17" priority="15" stopIfTrue="1" operator="equal">
      <formula>"adiv"</formula>
    </cfRule>
    <cfRule type="cellIs" dxfId="16" priority="16" stopIfTrue="1" operator="equal">
      <formula>"mad"</formula>
    </cfRule>
    <cfRule type="cellIs" dxfId="15" priority="17" stopIfTrue="1" operator="equal">
      <formula>"hsct"</formula>
    </cfRule>
    <cfRule type="cellIs" dxfId="14" priority="18" stopIfTrue="1" operator="equal">
      <formula>"fsy"</formula>
    </cfRule>
    <cfRule type="cellIs" dxfId="13" priority="19" stopIfTrue="1" operator="equal">
      <formula>"asai"</formula>
    </cfRule>
    <cfRule type="cellIs" dxfId="12" priority="20" stopIfTrue="1" operator="equal">
      <formula>"jas"</formula>
    </cfRule>
    <cfRule type="cellIs" dxfId="11" priority="21" stopIfTrue="1" operator="equal">
      <formula>"asaf"</formula>
    </cfRule>
    <cfRule type="cellIs" dxfId="10" priority="22" stopIfTrue="1" operator="equal">
      <formula>"atm"</formula>
    </cfRule>
    <cfRule type="cellIs" dxfId="9" priority="23" stopIfTrue="1" operator="equal">
      <formula>"ata"</formula>
    </cfRule>
    <cfRule type="cellIs" dxfId="8" priority="24" stopIfTrue="1" operator="equal">
      <formula>"clm"</formula>
    </cfRule>
    <cfRule type="cellIs" dxfId="7" priority="25" stopIfTrue="1" operator="equal">
      <formula>"rc"</formula>
    </cfRule>
    <cfRule type="cellIs" dxfId="6" priority="26" stopIfTrue="1" operator="equal">
      <formula>"lrtt"</formula>
    </cfRule>
    <cfRule type="cellIs" dxfId="5" priority="27" stopIfTrue="1" operator="equal">
      <formula>"L"</formula>
    </cfRule>
    <cfRule type="cellIs" dxfId="4" priority="28" stopIfTrue="1" operator="equal">
      <formula>"rrtt"</formula>
    </cfRule>
    <cfRule type="cellIs" dxfId="3" priority="29" stopIfTrue="1" operator="between">
      <formula>"fq1"</formula>
      <formula>"fq9"</formula>
    </cfRule>
    <cfRule type="cellIs" dxfId="2" priority="30" stopIfTrue="1" operator="equal">
      <formula>"tp"</formula>
    </cfRule>
    <cfRule type="cellIs" dxfId="1" priority="31" stopIfTrue="1" operator="equal">
      <formula>"VE"</formula>
    </cfRule>
  </conditionalFormatting>
  <conditionalFormatting sqref="C39:AG39">
    <cfRule type="cellIs" dxfId="0" priority="1" operator="equal">
      <formula>"jps"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Récap</vt:lpstr>
      <vt:lpstr>Janvier</vt:lpstr>
      <vt:lpstr>An</vt:lpstr>
      <vt:lpstr>NomMois</vt:lpstr>
    </vt:vector>
  </TitlesOfParts>
  <Company>La Poste Courrier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GWENDOLINE FELIX</dc:creator>
  <cp:lastModifiedBy>Eric</cp:lastModifiedBy>
  <dcterms:created xsi:type="dcterms:W3CDTF">2016-01-26T13:37:02Z</dcterms:created>
  <dcterms:modified xsi:type="dcterms:W3CDTF">2016-02-21T14:15:08Z</dcterms:modified>
</cp:coreProperties>
</file>