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CBF1EF1-68AE-4B12-901F-456A3D81B81C}" xr6:coauthVersionLast="47" xr6:coauthVersionMax="47" xr10:uidLastSave="{00000000-0000-0000-0000-000000000000}"/>
  <bookViews>
    <workbookView xWindow="3510" yWindow="3510" windowWidth="28800" windowHeight="15435" xr2:uid="{1A16437F-7567-4011-9829-F78FC98B38B0}"/>
  </bookViews>
  <sheets>
    <sheet name="Calendrier" sheetId="1" r:id="rId1"/>
    <sheet name="Sources" sheetId="2" r:id="rId2"/>
  </sheets>
  <functionGroups builtInGroupCount="19"/>
  <definedNames>
    <definedName name="_xlnm.Print_Area" localSheetId="0">Calendrier!$B$2:$AH$26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D8" i="1"/>
  <c r="D9" i="1" s="1"/>
  <c r="C12" i="1" s="1"/>
  <c r="D28" i="1" a="1"/>
  <c r="D28" i="1" l="1"/>
  <c r="AB9" i="1"/>
  <c r="T9" i="1"/>
  <c r="L9" i="1"/>
  <c r="C18" i="1"/>
  <c r="C16" i="1"/>
  <c r="C10" i="1"/>
  <c r="C19" i="1"/>
  <c r="C11" i="1"/>
  <c r="C26" i="1"/>
  <c r="C24" i="1"/>
  <c r="C23" i="1"/>
  <c r="C15" i="1"/>
  <c r="C22" i="1"/>
  <c r="C14" i="1"/>
  <c r="C21" i="1"/>
  <c r="C13" i="1"/>
  <c r="C25" i="1"/>
  <c r="C17" i="1"/>
  <c r="C20" i="1"/>
  <c r="AA9" i="1"/>
  <c r="S9" i="1"/>
  <c r="K9" i="1"/>
  <c r="Z9" i="1"/>
  <c r="R9" i="1"/>
  <c r="J9" i="1"/>
  <c r="AG9" i="1"/>
  <c r="I9" i="1"/>
  <c r="AH9" i="1"/>
  <c r="Q9" i="1"/>
  <c r="AF9" i="1"/>
  <c r="X9" i="1"/>
  <c r="P9" i="1"/>
  <c r="H9" i="1"/>
  <c r="AE9" i="1"/>
  <c r="W9" i="1"/>
  <c r="O9" i="1"/>
  <c r="G9" i="1"/>
  <c r="Y9" i="1"/>
  <c r="V9" i="1"/>
  <c r="N9" i="1"/>
  <c r="F9" i="1"/>
  <c r="AD9" i="1"/>
  <c r="AC9" i="1"/>
  <c r="U9" i="1"/>
  <c r="M9" i="1"/>
  <c r="E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<sst xmlns="http://schemas.openxmlformats.org/spreadsheetml/2006/main" count="76" uniqueCount="72">
  <si>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</si>
  <si>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</si>
  <si>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</si>
  <si>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</si>
  <si>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</si>
  <si>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</si>
  <si>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</si>
  <si>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</si>
  <si>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</si>
  <si>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</si>
  <si>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</si>
  <si>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</si>
  <si>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</si>
  <si>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</si>
  <si>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</si>
  <si>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Horaires</t>
  </si>
  <si>
    <t>Salariés</t>
  </si>
  <si>
    <t>Années</t>
  </si>
  <si>
    <t>Mois</t>
  </si>
  <si>
    <t>Tranches</t>
  </si>
  <si>
    <t>Matin</t>
  </si>
  <si>
    <t>Journée</t>
  </si>
  <si>
    <t>Soir</t>
  </si>
  <si>
    <t>Num</t>
  </si>
  <si>
    <t>Guillaume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</si>
  <si>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</si>
  <si>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</si>
  <si>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</si>
  <si>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</si>
  <si>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</si>
  <si>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</si>
  <si>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</si>
  <si>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</si>
  <si>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</si>
  <si>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</si>
  <si>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Sous-traitant 1</t>
  </si>
  <si>
    <t>Sous-traitant 2</t>
  </si>
  <si>
    <t>Sous-traitant 3</t>
  </si>
  <si>
    <t>Sous-traitant 4</t>
  </si>
  <si>
    <t>Sous-traitant 5</t>
  </si>
  <si>
    <t>Sous-traitant 6</t>
  </si>
  <si>
    <t>Sous-traitant 7</t>
  </si>
  <si>
    <t>Sous-traitant 8</t>
  </si>
  <si>
    <t>Sous-traitant 9</t>
  </si>
  <si>
    <t>Sous-traitant 10</t>
  </si>
  <si>
    <t>Sous-traitant 11</t>
  </si>
  <si>
    <t>Sous-traitant 12</t>
  </si>
  <si>
    <t>Sous-traitant 13</t>
  </si>
  <si>
    <t>Sous-traitant 14</t>
  </si>
  <si>
    <t>Sous-traitant 15</t>
  </si>
  <si>
    <t>Sous-traitant 16</t>
  </si>
  <si>
    <t>Sous-traitant 17</t>
  </si>
  <si>
    <t>Sous-traitant 18</t>
  </si>
  <si>
    <t>Sous-traitant 19</t>
  </si>
  <si>
    <t>Sous-traitant 20</t>
  </si>
  <si>
    <t>Sous-traitant 21</t>
  </si>
  <si>
    <t>Sous-traitant 22</t>
  </si>
  <si>
    <t>Sous-traitant 23</t>
  </si>
  <si>
    <t>Sous-traitant 24</t>
  </si>
  <si>
    <t>Sous-traitant 25</t>
  </si>
  <si>
    <t>Sous-traitant 26</t>
  </si>
  <si>
    <t>Sous-traitant 27</t>
  </si>
  <si>
    <t>Sous-traitant 28</t>
  </si>
  <si>
    <t>Sous-traitant 29</t>
  </si>
  <si>
    <t>Sous-traitant 30</t>
  </si>
  <si>
    <t>Sous-traitant 31</t>
  </si>
  <si>
    <t>Sous-traitant 32</t>
  </si>
  <si>
    <t>Sous-traitant 33</t>
  </si>
  <si>
    <t>Sous-traitant 34</t>
  </si>
  <si>
    <t>Sous-traitant 35</t>
  </si>
  <si>
    <t>Pose de parquet</t>
  </si>
  <si>
    <t>RDV 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</si>
</sst>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 applyAlignment="1">
      <alignment textRotation="90" wrapText="1"/>
    </xf>
    <xf numFmtId="0" fontId="0" fillId="0" borderId="0" xfId="0" applyAlignment="1">
      <alignment textRotation="43"/>
    </xf>
    <xf numFmtId="0" fontId="3" fillId="0" borderId="0" xfId="0" applyFont="1" applyAlignment="1">
      <alignment vertical="center"/>
    </xf>
    <xf numFmtId="20" fontId="6" fillId="0" borderId="0" xfId="0" applyNumberFormat="1" applyFont="1"/>
    <xf numFmtId="0" fontId="7" fillId="4" borderId="1" xfId="0" applyFont="1" applyFill="1" applyBorder="1"/>
    <xf numFmtId="0" fontId="0" fillId="0" borderId="1" xfId="0" applyBorder="1"/>
    <xf numFmtId="0" fontId="4" fillId="0" borderId="1" xfId="0" applyFont="1" applyBorder="1"/>
    <xf numFmtId="20" fontId="0" fillId="0" borderId="1" xfId="0" applyNumberFormat="1" applyBorder="1"/>
    <xf numFmtId="0" fontId="0" fillId="0" borderId="2" xfId="0" applyBorder="1"/>
    <xf numFmtId="0" fontId="1" fillId="0" borderId="0" xfId="0" applyFont="1" applyAlignment="1">
      <alignment horizontal="right" indent="1"/>
    </xf>
    <xf numFmtId="0" fontId="9" fillId="0" borderId="0" xfId="0" applyFont="1" applyAlignment="1">
      <alignment horizontal="right" indent="1"/>
    </xf>
    <xf numFmtId="0" fontId="2" fillId="3" borderId="3" xfId="0" applyFont="1" applyFill="1" applyBorder="1" applyAlignment="1">
      <alignment horizontal="right" indent="1"/>
    </xf>
    <xf numFmtId="0" fontId="9" fillId="2" borderId="4" xfId="0" applyFont="1" applyFill="1" applyBorder="1" applyAlignment="1">
      <alignment horizontal="right" indent="1"/>
    </xf>
    <xf numFmtId="0" fontId="2" fillId="3" borderId="5" xfId="0" applyFont="1" applyFill="1" applyBorder="1" applyAlignment="1">
      <alignment horizontal="right" indent="1"/>
    </xf>
    <xf numFmtId="0" fontId="9" fillId="2" borderId="6" xfId="0" applyFont="1" applyFill="1" applyBorder="1" applyAlignment="1">
      <alignment horizontal="right" indent="1"/>
    </xf>
    <xf numFmtId="0" fontId="1" fillId="3" borderId="7" xfId="0" applyFont="1" applyFill="1" applyBorder="1" applyAlignment="1">
      <alignment horizontal="right" indent="1"/>
    </xf>
    <xf numFmtId="0" fontId="9" fillId="2" borderId="8" xfId="0" applyFont="1" applyFill="1" applyBorder="1" applyAlignment="1">
      <alignment horizontal="right" indent="1"/>
    </xf>
    <xf numFmtId="164" fontId="5" fillId="0" borderId="0" xfId="0" applyNumberFormat="1" applyFont="1"/>
    <xf numFmtId="0" fontId="5" fillId="0" borderId="0" xfId="0" applyFont="1"/>
    <xf numFmtId="0" fontId="8" fillId="0" borderId="0" xfId="0" applyFont="1" applyAlignment="1">
      <alignment vertical="center"/>
    </xf>
    <xf numFmtId="0" fontId="0" fillId="6" borderId="0" xfId="0" applyFill="1" applyAlignment="1">
      <alignment horizontal="center" vertical="center"/>
    </xf>
    <xf numFmtId="20" fontId="6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textRotation="90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5">
    <dxf>
      <fill>
        <gradientFill degree="90">
          <stop position="0">
            <color theme="0"/>
          </stop>
          <stop position="1">
            <color theme="7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darkDown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790A-FF73-452E-97B7-EE6E3D6C35CB}">
  <sheetPr codeName="Feuil1">
    <pageSetUpPr fitToPage="1"/>
  </sheetPr>
  <dimension ref="B1:AI28"/>
  <sheetViews>
    <sheetView tabSelected="1" topLeftCell="A4" zoomScale="81" zoomScaleNormal="100" workbookViewId="0">
      <selection activeCell="D28" sqref="D28"/>
    </sheetView>
  </sheetViews>
  <sheetFormatPr baseColWidth="10" defaultRowHeight="25.15" customHeight="1" x14ac:dyDescent="0.25"/>
  <cols>
    <col min="1" max="1" width="7.28515625" customWidth="1"/>
    <col min="2" max="2" width="12.7109375" customWidth="1"/>
    <col min="4" max="34" width="35.7109375" customWidth="1"/>
    <col min="35" max="35" width="4.7109375" customWidth="1"/>
  </cols>
  <sheetData>
    <row r="1" spans="2:35" ht="25.15" customHeight="1" thickBot="1" x14ac:dyDescent="0.3"/>
    <row r="2" spans="2:35" ht="25.15" customHeight="1" x14ac:dyDescent="0.25">
      <c r="B2" s="12" t="s">
        <v>0</v>
      </c>
      <c r="C2" s="13">
        <v>2024</v>
      </c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3"/>
      <c r="AG2" s="3"/>
      <c r="AH2" s="3"/>
    </row>
    <row r="3" spans="2:35" ht="25.15" customHeight="1" x14ac:dyDescent="0.25">
      <c r="B3" s="14" t="s">
        <v>1</v>
      </c>
      <c r="C3" s="15" t="s">
        <v>2</v>
      </c>
      <c r="E3" s="3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3"/>
      <c r="AG3" s="3"/>
      <c r="AH3" s="3"/>
    </row>
    <row r="4" spans="2:35" ht="25.15" customHeight="1" thickBot="1" x14ac:dyDescent="0.3">
      <c r="B4" s="16" t="s">
        <v>14</v>
      </c>
      <c r="C4" s="17" t="s">
        <v>25</v>
      </c>
      <c r="E4" s="3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3"/>
      <c r="AG4" s="3"/>
      <c r="AH4" s="3"/>
    </row>
    <row r="5" spans="2:35" ht="25.15" customHeight="1" x14ac:dyDescent="0.25">
      <c r="B5" s="10"/>
      <c r="C5" s="11"/>
      <c r="E5" s="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3"/>
      <c r="AG5" s="3"/>
      <c r="AH5" s="3"/>
    </row>
    <row r="7" spans="2:35" ht="25.15" hidden="1" customHeight="1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5" ht="118.15" hidden="1" customHeight="1" x14ac:dyDescent="0.25">
      <c r="D8" s="1">
        <f>DATE($C$2,VLOOKUP($C$3,Sources!$C$3:$D$14,2,FALSE),Calendrier!D7)</f>
        <v>45323</v>
      </c>
      <c r="E8" s="1">
        <f>DATE($C$2,VLOOKUP($C$3,Sources!$C$3:$D$14,2,FALSE),Calendrier!E7)</f>
        <v>45324</v>
      </c>
      <c r="F8" s="1">
        <f>DATE($C$2,VLOOKUP($C$3,Sources!$C$3:$D$14,2,FALSE),Calendrier!F7)</f>
        <v>45325</v>
      </c>
      <c r="G8" s="1">
        <f>DATE($C$2,VLOOKUP($C$3,Sources!$C$3:$D$14,2,FALSE),Calendrier!G7)</f>
        <v>45326</v>
      </c>
      <c r="H8" s="1">
        <f>DATE($C$2,VLOOKUP($C$3,Sources!$C$3:$D$14,2,FALSE),Calendrier!H7)</f>
        <v>45327</v>
      </c>
      <c r="I8" s="1">
        <f>DATE($C$2,VLOOKUP($C$3,Sources!$C$3:$D$14,2,FALSE),Calendrier!I7)</f>
        <v>45328</v>
      </c>
      <c r="J8" s="1">
        <f>DATE($C$2,VLOOKUP($C$3,Sources!$C$3:$D$14,2,FALSE),Calendrier!J7)</f>
        <v>45329</v>
      </c>
      <c r="K8" s="1">
        <f>DATE($C$2,VLOOKUP($C$3,Sources!$C$3:$D$14,2,FALSE),Calendrier!K7)</f>
        <v>45330</v>
      </c>
      <c r="L8" s="1">
        <f>DATE($C$2,VLOOKUP($C$3,Sources!$C$3:$D$14,2,FALSE),Calendrier!L7)</f>
        <v>45331</v>
      </c>
      <c r="M8" s="1">
        <f>DATE($C$2,VLOOKUP($C$3,Sources!$C$3:$D$14,2,FALSE),Calendrier!M7)</f>
        <v>45332</v>
      </c>
      <c r="N8" s="1">
        <f>DATE($C$2,VLOOKUP($C$3,Sources!$C$3:$D$14,2,FALSE),Calendrier!N7)</f>
        <v>45333</v>
      </c>
      <c r="O8" s="1">
        <f>DATE($C$2,VLOOKUP($C$3,Sources!$C$3:$D$14,2,FALSE),Calendrier!O7)</f>
        <v>45334</v>
      </c>
      <c r="P8" s="1">
        <f>DATE($C$2,VLOOKUP($C$3,Sources!$C$3:$D$14,2,FALSE),Calendrier!P7)</f>
        <v>45335</v>
      </c>
      <c r="Q8" s="1">
        <f>DATE($C$2,VLOOKUP($C$3,Sources!$C$3:$D$14,2,FALSE),Calendrier!Q7)</f>
        <v>45336</v>
      </c>
      <c r="R8" s="1">
        <f>DATE($C$2,VLOOKUP($C$3,Sources!$C$3:$D$14,2,FALSE),Calendrier!R7)</f>
        <v>45337</v>
      </c>
      <c r="S8" s="1">
        <f>DATE($C$2,VLOOKUP($C$3,Sources!$C$3:$D$14,2,FALSE),Calendrier!S7)</f>
        <v>45338</v>
      </c>
      <c r="T8" s="1">
        <f>DATE($C$2,VLOOKUP($C$3,Sources!$C$3:$D$14,2,FALSE),Calendrier!T7)</f>
        <v>45339</v>
      </c>
      <c r="U8" s="1">
        <f>DATE($C$2,VLOOKUP($C$3,Sources!$C$3:$D$14,2,FALSE),Calendrier!U7)</f>
        <v>45340</v>
      </c>
      <c r="V8" s="1">
        <f>DATE($C$2,VLOOKUP($C$3,Sources!$C$3:$D$14,2,FALSE),Calendrier!V7)</f>
        <v>45341</v>
      </c>
      <c r="W8" s="1">
        <f>DATE($C$2,VLOOKUP($C$3,Sources!$C$3:$D$14,2,FALSE),Calendrier!W7)</f>
        <v>45342</v>
      </c>
      <c r="X8" s="1">
        <f>DATE($C$2,VLOOKUP($C$3,Sources!$C$3:$D$14,2,FALSE),Calendrier!X7)</f>
        <v>45343</v>
      </c>
      <c r="Y8" s="1">
        <f>DATE($C$2,VLOOKUP($C$3,Sources!$C$3:$D$14,2,FALSE),Calendrier!Y7)</f>
        <v>45344</v>
      </c>
      <c r="Z8" s="1">
        <f>DATE($C$2,VLOOKUP($C$3,Sources!$C$3:$D$14,2,FALSE),Calendrier!Z7)</f>
        <v>45345</v>
      </c>
      <c r="AA8" s="1">
        <f>DATE($C$2,VLOOKUP($C$3,Sources!$C$3:$D$14,2,FALSE),Calendrier!AA7)</f>
        <v>45346</v>
      </c>
      <c r="AB8" s="1">
        <f>DATE($C$2,VLOOKUP($C$3,Sources!$C$3:$D$14,2,FALSE),Calendrier!AB7)</f>
        <v>45347</v>
      </c>
      <c r="AC8" s="1">
        <f>DATE($C$2,VLOOKUP($C$3,Sources!$C$3:$D$14,2,FALSE),Calendrier!AC7)</f>
        <v>45348</v>
      </c>
      <c r="AD8" s="1">
        <f>DATE($C$2,VLOOKUP($C$3,Sources!$C$3:$D$14,2,FALSE),Calendrier!AD7)</f>
        <v>45349</v>
      </c>
      <c r="AE8" s="1">
        <f>DATE($C$2,VLOOKUP($C$3,Sources!$C$3:$D$14,2,FALSE),Calendrier!AE7)</f>
        <v>45350</v>
      </c>
      <c r="AF8" s="1">
        <f>DATE($C$2,VLOOKUP($C$3,Sources!$C$3:$D$14,2,FALSE),Calendrier!AF7)</f>
        <v>45351</v>
      </c>
      <c r="AG8" s="1">
        <f>DATE($C$2,VLOOKUP($C$3,Sources!$C$3:$D$14,2,FALSE),Calendrier!AG7)</f>
        <v>45352</v>
      </c>
      <c r="AH8" s="1">
        <f>DATE($C$2,VLOOKUP($C$3,Sources!$C$3:$D$14,2,FALSE),Calendrier!AH7)</f>
        <v>45353</v>
      </c>
    </row>
    <row r="9" spans="2:35" ht="24.6" customHeight="1" x14ac:dyDescent="0.25">
      <c r="D9" s="18" t="str">
        <f>IF(AND($C$2&lt;&gt;"",$C$3&lt;&gt;""),TEXT(D8,"jjjj")&amp;" "&amp;TEXT(D8,"jj"),"")</f>
        <v>jeudi 01</v>
      </c>
      <c r="E9" s="19" t="str">
        <f>IF(AND($C$2&lt;&gt;"",$C$3&lt;&gt;""),IF(MONTH(E8)=MONTH($D$8),TEXT(E8,"jjjj")&amp;" "&amp;TEXT(E8,"jj"),""),"")</f>
        <v>vendredi 02</v>
      </c>
      <c r="F9" s="19" t="str">
        <f t="shared" ref="F9:AH9" si="0">IF(AND($C$2&lt;&gt;"",$C$3&lt;&gt;""),IF(MONTH(F8)=MONTH($D$8),TEXT(F8,"jjjj")&amp;" "&amp;TEXT(F8,"jj"),""),"")</f>
        <v>samedi 03</v>
      </c>
      <c r="G9" s="19" t="str">
        <f t="shared" si="0"/>
        <v>dimanche 04</v>
      </c>
      <c r="H9" s="19" t="str">
        <f t="shared" si="0"/>
        <v>lundi 05</v>
      </c>
      <c r="I9" s="19" t="str">
        <f t="shared" si="0"/>
        <v>mardi 06</v>
      </c>
      <c r="J9" s="19" t="str">
        <f t="shared" si="0"/>
        <v>mercredi 07</v>
      </c>
      <c r="K9" s="19" t="str">
        <f t="shared" si="0"/>
        <v>jeudi 08</v>
      </c>
      <c r="L9" s="19" t="str">
        <f t="shared" si="0"/>
        <v>vendredi 09</v>
      </c>
      <c r="M9" s="19" t="str">
        <f t="shared" si="0"/>
        <v>samedi 10</v>
      </c>
      <c r="N9" s="19" t="str">
        <f t="shared" si="0"/>
        <v>dimanche 11</v>
      </c>
      <c r="O9" s="19" t="str">
        <f t="shared" si="0"/>
        <v>lundi 12</v>
      </c>
      <c r="P9" s="19" t="str">
        <f t="shared" si="0"/>
        <v>mardi 13</v>
      </c>
      <c r="Q9" s="19" t="str">
        <f t="shared" si="0"/>
        <v>mercredi 14</v>
      </c>
      <c r="R9" s="19" t="str">
        <f t="shared" si="0"/>
        <v>jeudi 15</v>
      </c>
      <c r="S9" s="19" t="str">
        <f t="shared" si="0"/>
        <v>vendredi 16</v>
      </c>
      <c r="T9" s="19" t="str">
        <f t="shared" si="0"/>
        <v>samedi 17</v>
      </c>
      <c r="U9" s="19" t="str">
        <f t="shared" si="0"/>
        <v>dimanche 18</v>
      </c>
      <c r="V9" s="19" t="str">
        <f t="shared" si="0"/>
        <v>lundi 19</v>
      </c>
      <c r="W9" s="19" t="str">
        <f t="shared" si="0"/>
        <v>mardi 20</v>
      </c>
      <c r="X9" s="19" t="str">
        <f t="shared" si="0"/>
        <v>mercredi 21</v>
      </c>
      <c r="Y9" s="19" t="str">
        <f t="shared" si="0"/>
        <v>jeudi 22</v>
      </c>
      <c r="Z9" s="19" t="str">
        <f t="shared" si="0"/>
        <v>vendredi 23</v>
      </c>
      <c r="AA9" s="19" t="str">
        <f t="shared" si="0"/>
        <v>samedi 24</v>
      </c>
      <c r="AB9" s="19" t="str">
        <f t="shared" si="0"/>
        <v>dimanche 25</v>
      </c>
      <c r="AC9" s="19" t="str">
        <f t="shared" si="0"/>
        <v>lundi 26</v>
      </c>
      <c r="AD9" s="19" t="str">
        <f t="shared" si="0"/>
        <v>mardi 27</v>
      </c>
      <c r="AE9" s="19" t="str">
        <f t="shared" si="0"/>
        <v>mercredi 28</v>
      </c>
      <c r="AF9" s="19" t="str">
        <f t="shared" si="0"/>
        <v>jeudi 29</v>
      </c>
      <c r="AG9" s="19" t="str">
        <f t="shared" si="0"/>
        <v/>
      </c>
      <c r="AH9" s="19" t="str">
        <f t="shared" si="0"/>
        <v/>
      </c>
      <c r="AI9" s="2"/>
    </row>
    <row r="10" spans="2:35" ht="25.15" customHeight="1" x14ac:dyDescent="0.25">
      <c r="B10" s="23" t="str">
        <f>IF(AND(C2&lt;&gt;"",C3&lt;&gt;"",C4&lt;&gt;""),"Planning horaires de " &amp; C4 &amp; " pour le mois de " &amp; C3,"")</f>
        <v>Planning horaires de Employé 1 pour le mois de Février</v>
      </c>
      <c r="C10" s="22">
        <f>IF($D$9&lt;&gt;"",Sources!J3,"")</f>
        <v>0.25</v>
      </c>
    </row>
    <row r="11" spans="2:35" ht="25.15" customHeight="1" x14ac:dyDescent="0.25">
      <c r="B11" s="23"/>
      <c r="C11" s="22">
        <f>IF($D$9&lt;&gt;"",Sources!J4,"")</f>
        <v>0.29166666666666702</v>
      </c>
    </row>
    <row r="12" spans="2:35" ht="25.15" customHeight="1" x14ac:dyDescent="0.25">
      <c r="B12" s="23"/>
      <c r="C12" s="22">
        <f>IF($D$9&lt;&gt;"",Sources!J5,"")</f>
        <v>0.33333333333333298</v>
      </c>
      <c r="D12" s="24" t="s">
        <v>70</v>
      </c>
    </row>
    <row r="13" spans="2:35" ht="25.15" customHeight="1" x14ac:dyDescent="0.25">
      <c r="B13" s="23"/>
      <c r="C13" s="22">
        <f>IF($D$9&lt;&gt;"",Sources!J6,"")</f>
        <v>0.375</v>
      </c>
      <c r="D13" s="24"/>
    </row>
    <row r="14" spans="2:35" ht="25.15" customHeight="1" x14ac:dyDescent="0.25">
      <c r="B14" s="23"/>
      <c r="C14" s="22">
        <f>IF($D$9&lt;&gt;"",Sources!J7,"")</f>
        <v>0.41666666666666702</v>
      </c>
      <c r="D14" s="24"/>
    </row>
    <row r="15" spans="2:35" ht="25.15" customHeight="1" x14ac:dyDescent="0.25">
      <c r="B15" s="23"/>
      <c r="C15" s="22">
        <f>IF($D$9&lt;&gt;"",Sources!J8,"")</f>
        <v>0.45833333333333298</v>
      </c>
      <c r="D15" s="24"/>
    </row>
    <row r="16" spans="2:35" ht="25.15" customHeight="1" x14ac:dyDescent="0.25">
      <c r="B16" s="23"/>
      <c r="C16" s="22">
        <f>IF($D$9&lt;&gt;"",Sources!J9,"")</f>
        <v>0.5</v>
      </c>
      <c r="D16" s="24"/>
    </row>
    <row r="17" spans="2:4" ht="25.15" customHeight="1" x14ac:dyDescent="0.25">
      <c r="B17" s="23"/>
      <c r="C17" s="22">
        <f>IF($D$9&lt;&gt;"",Sources!J10,"")</f>
        <v>0.54166666666666696</v>
      </c>
    </row>
    <row r="18" spans="2:4" ht="25.15" customHeight="1" x14ac:dyDescent="0.25">
      <c r="B18" s="23"/>
      <c r="C18" s="22">
        <f>IF($D$9&lt;&gt;"",Sources!J11,"")</f>
        <v>0.58333333333333304</v>
      </c>
      <c r="D18" s="21" t="s">
        <v>71</v>
      </c>
    </row>
    <row r="19" spans="2:4" ht="25.15" customHeight="1" x14ac:dyDescent="0.25">
      <c r="B19" s="23"/>
      <c r="C19" s="22">
        <f>IF($D$9&lt;&gt;"",Sources!J12,"")</f>
        <v>0.625</v>
      </c>
      <c r="D19" s="24" t="s">
        <v>70</v>
      </c>
    </row>
    <row r="20" spans="2:4" ht="25.15" customHeight="1" x14ac:dyDescent="0.25">
      <c r="B20" s="23"/>
      <c r="C20" s="22">
        <f>IF($D$9&lt;&gt;"",Sources!J13,"")</f>
        <v>0.66666666666666696</v>
      </c>
      <c r="D20" s="24"/>
    </row>
    <row r="21" spans="2:4" ht="25.15" customHeight="1" x14ac:dyDescent="0.25">
      <c r="B21" s="23"/>
      <c r="C21" s="22">
        <f>IF($D$9&lt;&gt;"",Sources!J14,"")</f>
        <v>0.70833333333333304</v>
      </c>
      <c r="D21" s="24"/>
    </row>
    <row r="22" spans="2:4" ht="25.15" customHeight="1" x14ac:dyDescent="0.25">
      <c r="B22" s="23"/>
      <c r="C22" s="22">
        <f>IF($D$9&lt;&gt;"",Sources!J15,"")</f>
        <v>0.75</v>
      </c>
      <c r="D22" s="21" t="s">
        <v>71</v>
      </c>
    </row>
    <row r="23" spans="2:4" ht="25.15" customHeight="1" x14ac:dyDescent="0.25">
      <c r="B23" s="23"/>
      <c r="C23" s="22">
        <f>IF($D$9&lt;&gt;"",Sources!J16,"")</f>
        <v>0.79166666666666696</v>
      </c>
    </row>
    <row r="24" spans="2:4" ht="25.15" customHeight="1" x14ac:dyDescent="0.25">
      <c r="B24" s="23"/>
      <c r="C24" s="22">
        <f>IF($D$9&lt;&gt;"",Sources!J17,"")</f>
        <v>0.83333333333333304</v>
      </c>
    </row>
    <row r="25" spans="2:4" ht="25.15" customHeight="1" x14ac:dyDescent="0.25">
      <c r="B25" s="23"/>
      <c r="C25" s="22">
        <f>IF($D$9&lt;&gt;"",Sources!J18,"")</f>
        <v>0.875</v>
      </c>
    </row>
    <row r="26" spans="2:4" ht="25.15" customHeight="1" x14ac:dyDescent="0.25">
      <c r="B26" s="23"/>
      <c r="C26" s="22">
        <f>IF($D$9&lt;&gt;"",Sources!J19,"")</f>
        <v>0.91666666666666696</v>
      </c>
    </row>
    <row r="27" spans="2:4" ht="25.15" customHeight="1" x14ac:dyDescent="0.25">
      <c r="C27" s="4"/>
    </row>
    <row r="28" spans="2:4" ht="25.15" customHeight="1" x14ac:dyDescent="0.25">
      <c r="D28" cm="1">
        <f t="array" ref="D28">nbCellsFusion(D10:D26)</f>
        <v>10</v>
      </c>
    </row>
  </sheetData>
  <mergeCells count="3">
    <mergeCell ref="B10:B26"/>
    <mergeCell ref="D12:D16"/>
    <mergeCell ref="D19:D21"/>
  </mergeCells>
  <conditionalFormatting sqref="C10:C26">
    <cfRule type="expression" dxfId="4" priority="11">
      <formula>$D$9&lt;&gt;""</formula>
    </cfRule>
  </conditionalFormatting>
  <conditionalFormatting sqref="D9:AH9">
    <cfRule type="expression" dxfId="3" priority="12">
      <formula>D$9&lt;&gt;""</formula>
    </cfRule>
  </conditionalFormatting>
  <conditionalFormatting sqref="D9:AH12 D17:AH18 E13:AH16 E19:AH21 D19 D22:AH26">
    <cfRule type="expression" dxfId="2" priority="10">
      <formula>D$9&lt;&gt;""</formula>
    </cfRule>
  </conditionalFormatting>
  <conditionalFormatting sqref="D10:AH12 D17:AH18 E13:AH16 E19:AH21 D19 D22:AH26">
    <cfRule type="expression" dxfId="1" priority="9">
      <formula>AND(D$9&lt;&gt;"",OR(WEEKDAY(D$8,2)=6,WEEKDAY(D$8,2)=7))</formula>
    </cfRule>
  </conditionalFormatting>
  <conditionalFormatting sqref="B10:B26">
    <cfRule type="expression" dxfId="0" priority="2">
      <formula>$B$10&lt;&gt;""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37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B71FA01-C69A-4126-8326-070C1FCAB99F}">
          <x14:formula1>
            <xm:f>Sources!$F$3:$F$26</xm:f>
          </x14:formula1>
          <xm:sqref>C2</xm:sqref>
        </x14:dataValidation>
        <x14:dataValidation type="list" allowBlank="1" showInputMessage="1" showErrorMessage="1" xr:uid="{27B5F6AA-2A96-451C-9D03-77484F8C508F}">
          <x14:formula1>
            <xm:f>Sources!$C$3:$C$14</xm:f>
          </x14:formula1>
          <xm:sqref>C3</xm:sqref>
        </x14:dataValidation>
        <x14:dataValidation type="list" allowBlank="1" showInputMessage="1" showErrorMessage="1" xr:uid="{97926664-1C3D-4624-B4DB-D2395FB067D1}">
          <x14:formula1>
            <xm:f>Sources!$H$3:$H$48</xm:f>
          </x14:formula1>
          <xm:sqref>C4</xm:sqref>
        </x14:dataValidation>
        <x14:dataValidation type="list" allowBlank="1" showInputMessage="1" showErrorMessage="1" xr:uid="{EC814B7E-49F9-46D6-B653-3D4647B4991E}">
          <x14:formula1>
            <xm:f>Sources!$L$3:$L$5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3467-CDA6-42C1-982F-6C70E6D7A6B0}">
  <sheetPr codeName="Feuil2"/>
  <dimension ref="C2:L48"/>
  <sheetViews>
    <sheetView workbookViewId="0">
      <selection activeCell="L19" sqref="L19"/>
    </sheetView>
  </sheetViews>
  <sheetFormatPr baseColWidth="10" defaultRowHeight="15" x14ac:dyDescent="0.25"/>
  <cols>
    <col min="8" max="8" width="14" bestFit="1" customWidth="1"/>
  </cols>
  <sheetData>
    <row r="2" spans="3:12" x14ac:dyDescent="0.25">
      <c r="C2" s="5" t="s">
        <v>18</v>
      </c>
      <c r="D2" s="5" t="s">
        <v>23</v>
      </c>
      <c r="F2" s="5" t="s">
        <v>17</v>
      </c>
      <c r="H2" s="5" t="s">
        <v>16</v>
      </c>
      <c r="J2" s="5" t="s">
        <v>15</v>
      </c>
      <c r="L2" s="5" t="s">
        <v>19</v>
      </c>
    </row>
    <row r="3" spans="3:12" x14ac:dyDescent="0.25">
      <c r="C3" s="6" t="s">
        <v>3</v>
      </c>
      <c r="D3" s="6">
        <v>1</v>
      </c>
      <c r="F3" s="6">
        <v>2024</v>
      </c>
      <c r="H3" s="7" t="s">
        <v>24</v>
      </c>
      <c r="J3" s="8">
        <v>0.25</v>
      </c>
      <c r="L3" s="6" t="s">
        <v>20</v>
      </c>
    </row>
    <row r="4" spans="3:12" x14ac:dyDescent="0.25">
      <c r="C4" s="6" t="s">
        <v>2</v>
      </c>
      <c r="D4" s="6">
        <v>2</v>
      </c>
      <c r="F4" s="6">
        <v>2025</v>
      </c>
      <c r="H4" s="6" t="s">
        <v>25</v>
      </c>
      <c r="J4" s="8">
        <v>0.29166666666666702</v>
      </c>
      <c r="L4" s="6" t="s">
        <v>21</v>
      </c>
    </row>
    <row r="5" spans="3:12" x14ac:dyDescent="0.25">
      <c r="C5" s="6" t="s">
        <v>4</v>
      </c>
      <c r="D5" s="6">
        <v>3</v>
      </c>
      <c r="F5" s="6">
        <v>2026</v>
      </c>
      <c r="H5" s="6" t="s">
        <v>26</v>
      </c>
      <c r="J5" s="8">
        <v>0.33333333333333298</v>
      </c>
      <c r="L5" s="6" t="s">
        <v>22</v>
      </c>
    </row>
    <row r="6" spans="3:12" x14ac:dyDescent="0.25">
      <c r="C6" s="6" t="s">
        <v>5</v>
      </c>
      <c r="D6" s="6">
        <v>4</v>
      </c>
      <c r="F6" s="6">
        <v>2027</v>
      </c>
      <c r="H6" s="6" t="s">
        <v>27</v>
      </c>
      <c r="J6" s="8">
        <v>0.375</v>
      </c>
    </row>
    <row r="7" spans="3:12" x14ac:dyDescent="0.25">
      <c r="C7" s="6" t="s">
        <v>6</v>
      </c>
      <c r="D7" s="6">
        <v>5</v>
      </c>
      <c r="F7" s="6">
        <v>2028</v>
      </c>
      <c r="H7" s="6" t="s">
        <v>28</v>
      </c>
      <c r="J7" s="8">
        <v>0.41666666666666702</v>
      </c>
    </row>
    <row r="8" spans="3:12" x14ac:dyDescent="0.25">
      <c r="C8" s="6" t="s">
        <v>7</v>
      </c>
      <c r="D8" s="6">
        <v>6</v>
      </c>
      <c r="F8" s="6">
        <v>2029</v>
      </c>
      <c r="H8" s="6" t="s">
        <v>29</v>
      </c>
      <c r="J8" s="8">
        <v>0.45833333333333298</v>
      </c>
    </row>
    <row r="9" spans="3:12" x14ac:dyDescent="0.25">
      <c r="C9" s="6" t="s">
        <v>8</v>
      </c>
      <c r="D9" s="6">
        <v>7</v>
      </c>
      <c r="F9" s="6">
        <v>2030</v>
      </c>
      <c r="H9" s="6" t="s">
        <v>30</v>
      </c>
      <c r="J9" s="8">
        <v>0.5</v>
      </c>
    </row>
    <row r="10" spans="3:12" x14ac:dyDescent="0.25">
      <c r="C10" s="6" t="s">
        <v>9</v>
      </c>
      <c r="D10" s="6">
        <v>8</v>
      </c>
      <c r="F10" s="6">
        <v>2031</v>
      </c>
      <c r="H10" s="6" t="s">
        <v>31</v>
      </c>
      <c r="J10" s="8">
        <v>0.54166666666666696</v>
      </c>
    </row>
    <row r="11" spans="3:12" x14ac:dyDescent="0.25">
      <c r="C11" s="6" t="s">
        <v>10</v>
      </c>
      <c r="D11" s="6">
        <v>9</v>
      </c>
      <c r="F11" s="6">
        <v>2032</v>
      </c>
      <c r="H11" s="6" t="s">
        <v>32</v>
      </c>
      <c r="J11" s="8">
        <v>0.58333333333333304</v>
      </c>
    </row>
    <row r="12" spans="3:12" x14ac:dyDescent="0.25">
      <c r="C12" s="6" t="s">
        <v>11</v>
      </c>
      <c r="D12" s="6">
        <v>10</v>
      </c>
      <c r="F12" s="6">
        <v>2033</v>
      </c>
      <c r="H12" s="6" t="s">
        <v>33</v>
      </c>
      <c r="J12" s="8">
        <v>0.625</v>
      </c>
    </row>
    <row r="13" spans="3:12" x14ac:dyDescent="0.25">
      <c r="C13" s="6" t="s">
        <v>12</v>
      </c>
      <c r="D13" s="6">
        <v>11</v>
      </c>
      <c r="F13" s="6">
        <v>2034</v>
      </c>
      <c r="H13" s="6" t="s">
        <v>34</v>
      </c>
      <c r="J13" s="8">
        <v>0.66666666666666696</v>
      </c>
    </row>
    <row r="14" spans="3:12" x14ac:dyDescent="0.25">
      <c r="C14" s="6" t="s">
        <v>13</v>
      </c>
      <c r="D14" s="6">
        <v>12</v>
      </c>
      <c r="F14" s="6">
        <v>2035</v>
      </c>
      <c r="H14" s="9" t="s">
        <v>35</v>
      </c>
      <c r="J14" s="8">
        <v>0.70833333333333304</v>
      </c>
    </row>
    <row r="15" spans="3:12" x14ac:dyDescent="0.25">
      <c r="F15" s="6">
        <v>2036</v>
      </c>
      <c r="H15" s="9" t="s">
        <v>36</v>
      </c>
      <c r="J15" s="8">
        <v>0.75</v>
      </c>
    </row>
    <row r="16" spans="3:12" x14ac:dyDescent="0.25">
      <c r="F16" s="6">
        <v>2037</v>
      </c>
      <c r="H16" s="9" t="s">
        <v>37</v>
      </c>
      <c r="J16" s="8">
        <v>0.79166666666666696</v>
      </c>
    </row>
    <row r="17" spans="6:10" x14ac:dyDescent="0.25">
      <c r="F17" s="6">
        <v>2038</v>
      </c>
      <c r="H17" s="9" t="s">
        <v>38</v>
      </c>
      <c r="J17" s="8">
        <v>0.83333333333333304</v>
      </c>
    </row>
    <row r="18" spans="6:10" x14ac:dyDescent="0.25">
      <c r="F18" s="6">
        <v>2039</v>
      </c>
      <c r="H18" s="9" t="s">
        <v>39</v>
      </c>
      <c r="J18" s="8">
        <v>0.875</v>
      </c>
    </row>
    <row r="19" spans="6:10" x14ac:dyDescent="0.25">
      <c r="F19" s="6">
        <v>2040</v>
      </c>
      <c r="H19" s="9" t="s">
        <v>40</v>
      </c>
      <c r="J19" s="8">
        <v>0.91666666666666696</v>
      </c>
    </row>
    <row r="20" spans="6:10" x14ac:dyDescent="0.25">
      <c r="F20" s="6">
        <v>2041</v>
      </c>
      <c r="H20" s="9" t="s">
        <v>41</v>
      </c>
    </row>
    <row r="21" spans="6:10" x14ac:dyDescent="0.25">
      <c r="F21" s="6">
        <v>2042</v>
      </c>
      <c r="H21" s="9" t="s">
        <v>42</v>
      </c>
    </row>
    <row r="22" spans="6:10" x14ac:dyDescent="0.25">
      <c r="F22" s="6">
        <v>2043</v>
      </c>
      <c r="H22" s="9" t="s">
        <v>43</v>
      </c>
    </row>
    <row r="23" spans="6:10" x14ac:dyDescent="0.25">
      <c r="F23" s="6">
        <v>2044</v>
      </c>
      <c r="H23" s="9" t="s">
        <v>44</v>
      </c>
    </row>
    <row r="24" spans="6:10" x14ac:dyDescent="0.25">
      <c r="F24" s="6">
        <v>2045</v>
      </c>
      <c r="H24" s="9" t="s">
        <v>45</v>
      </c>
    </row>
    <row r="25" spans="6:10" x14ac:dyDescent="0.25">
      <c r="F25" s="6">
        <v>2046</v>
      </c>
      <c r="H25" s="9" t="s">
        <v>46</v>
      </c>
    </row>
    <row r="26" spans="6:10" x14ac:dyDescent="0.25">
      <c r="F26" s="6">
        <v>2050</v>
      </c>
      <c r="H26" s="9" t="s">
        <v>47</v>
      </c>
    </row>
    <row r="27" spans="6:10" x14ac:dyDescent="0.25">
      <c r="H27" s="9" t="s">
        <v>48</v>
      </c>
    </row>
    <row r="28" spans="6:10" x14ac:dyDescent="0.25">
      <c r="H28" s="9" t="s">
        <v>49</v>
      </c>
    </row>
    <row r="29" spans="6:10" x14ac:dyDescent="0.25">
      <c r="H29" s="9" t="s">
        <v>50</v>
      </c>
    </row>
    <row r="30" spans="6:10" x14ac:dyDescent="0.25">
      <c r="H30" s="9" t="s">
        <v>51</v>
      </c>
    </row>
    <row r="31" spans="6:10" x14ac:dyDescent="0.25">
      <c r="H31" s="9" t="s">
        <v>52</v>
      </c>
    </row>
    <row r="32" spans="6:10" x14ac:dyDescent="0.25">
      <c r="H32" s="9" t="s">
        <v>53</v>
      </c>
    </row>
    <row r="33" spans="8:8" x14ac:dyDescent="0.25">
      <c r="H33" s="9" t="s">
        <v>54</v>
      </c>
    </row>
    <row r="34" spans="8:8" x14ac:dyDescent="0.25">
      <c r="H34" s="9" t="s">
        <v>55</v>
      </c>
    </row>
    <row r="35" spans="8:8" x14ac:dyDescent="0.25">
      <c r="H35" s="9" t="s">
        <v>56</v>
      </c>
    </row>
    <row r="36" spans="8:8" x14ac:dyDescent="0.25">
      <c r="H36" s="9" t="s">
        <v>57</v>
      </c>
    </row>
    <row r="37" spans="8:8" x14ac:dyDescent="0.25">
      <c r="H37" s="9" t="s">
        <v>58</v>
      </c>
    </row>
    <row r="38" spans="8:8" x14ac:dyDescent="0.25">
      <c r="H38" s="9" t="s">
        <v>59</v>
      </c>
    </row>
    <row r="39" spans="8:8" x14ac:dyDescent="0.25">
      <c r="H39" s="9" t="s">
        <v>60</v>
      </c>
    </row>
    <row r="40" spans="8:8" x14ac:dyDescent="0.25">
      <c r="H40" s="9" t="s">
        <v>61</v>
      </c>
    </row>
    <row r="41" spans="8:8" x14ac:dyDescent="0.25">
      <c r="H41" s="9" t="s">
        <v>62</v>
      </c>
    </row>
    <row r="42" spans="8:8" x14ac:dyDescent="0.25">
      <c r="H42" s="9" t="s">
        <v>63</v>
      </c>
    </row>
    <row r="43" spans="8:8" x14ac:dyDescent="0.25">
      <c r="H43" s="9" t="s">
        <v>64</v>
      </c>
    </row>
    <row r="44" spans="8:8" x14ac:dyDescent="0.25">
      <c r="H44" s="9" t="s">
        <v>65</v>
      </c>
    </row>
    <row r="45" spans="8:8" x14ac:dyDescent="0.25">
      <c r="H45" s="9" t="s">
        <v>66</v>
      </c>
    </row>
    <row r="46" spans="8:8" x14ac:dyDescent="0.25">
      <c r="H46" s="9" t="s">
        <v>67</v>
      </c>
    </row>
    <row r="47" spans="8:8" x14ac:dyDescent="0.25">
      <c r="H47" s="9" t="s">
        <v>68</v>
      </c>
    </row>
    <row r="48" spans="8:8" x14ac:dyDescent="0.25">
      <c r="H48" s="9" t="s">
        <v>69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Sources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eric</cp:lastModifiedBy>
  <cp:lastPrinted>2024-02-25T17:56:53Z</cp:lastPrinted>
  <dcterms:created xsi:type="dcterms:W3CDTF">2017-12-01T15:01:31Z</dcterms:created>
  <dcterms:modified xsi:type="dcterms:W3CDTF">2024-02-26T00:00:46Z</dcterms:modified>
</cp:coreProperties>
</file>