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6C2E994-12BC-48CC-96AA-124D1076E5D3}" xr6:coauthVersionLast="45" xr6:coauthVersionMax="45" xr10:uidLastSave="{00000000-0000-0000-0000-000000000000}"/>
  <bookViews>
    <workbookView xWindow="1335" yWindow="3885" windowWidth="26940" windowHeight="12780" xr2:uid="{C7A125CE-CD85-463B-A8CC-2FEE86BA65BD}"/>
  </bookViews>
  <sheets>
    <sheet name="calcul poids" sheetId="1" r:id="rId1"/>
  </sheets>
  <definedNames>
    <definedName name="_xlnm._FilterDatabase" localSheetId="0" hidden="1">'calcul poids'!$A$3:$F$23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8" i="1" l="1"/>
  <c r="D28" i="1"/>
  <c r="C29" i="1"/>
  <c r="D29" i="1"/>
  <c r="C30" i="1"/>
  <c r="D30" i="1" s="1"/>
  <c r="C31" i="1"/>
  <c r="D31" i="1"/>
  <c r="C32" i="1"/>
  <c r="D32" i="1" s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D27" i="1"/>
  <c r="C27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</calcChain>
</file>

<file path=xl/sharedStrings.xml><?xml version="1.0" encoding="utf-8"?>
<sst xmlns="http://schemas.openxmlformats.org/spreadsheetml/2006/main" count="40" uniqueCount="33">
  <si>
    <t>Numéro référence</t>
  </si>
  <si>
    <t>Référence</t>
  </si>
  <si>
    <t>Qté</t>
  </si>
  <si>
    <t>Poids PCS(Kg)</t>
  </si>
  <si>
    <t>Volume PCS(dm3)</t>
  </si>
  <si>
    <t>Choix traitement</t>
  </si>
  <si>
    <t>Poids Total(Kg)</t>
  </si>
  <si>
    <t>A</t>
  </si>
  <si>
    <t>Tonneau 1</t>
  </si>
  <si>
    <t>B</t>
  </si>
  <si>
    <t>C</t>
  </si>
  <si>
    <t>D</t>
  </si>
  <si>
    <t>E</t>
  </si>
  <si>
    <t>F</t>
  </si>
  <si>
    <t>PPPPP</t>
  </si>
  <si>
    <t>Tonneau 8</t>
  </si>
  <si>
    <t>Numéro tonneau</t>
  </si>
  <si>
    <t>Tonneau 2</t>
  </si>
  <si>
    <t>Tonneau 3</t>
  </si>
  <si>
    <t>Tonneau 4</t>
  </si>
  <si>
    <t>Tonneau 5</t>
  </si>
  <si>
    <t>Tonneau 6</t>
  </si>
  <si>
    <t>Tonneau 7</t>
  </si>
  <si>
    <t>Tonneau 9</t>
  </si>
  <si>
    <t>Tonneau 10</t>
  </si>
  <si>
    <t>Tonneau 11</t>
  </si>
  <si>
    <t>Tonneau 12</t>
  </si>
  <si>
    <t>Tonneau 13</t>
  </si>
  <si>
    <t>Tonneau 14</t>
  </si>
  <si>
    <t>Tonneau 15</t>
  </si>
  <si>
    <t>Poidsmax</t>
  </si>
  <si>
    <t>Charge</t>
  </si>
  <si>
    <t>Msg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</si>
</sst>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 applyProtection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0" xfId="0" applyBorder="1" applyProtection="1"/>
    <xf numFmtId="0" fontId="0" fillId="0" borderId="0" xfId="0" applyProtection="1"/>
    <xf numFmtId="0" fontId="3" fillId="0" borderId="11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42"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75E478-7052-4BD7-9719-3E89EE616FA0}" name="Tableau2" displayName="Tableau2" ref="A3:G23" totalsRowShown="0" headerRowDxfId="41" headerRowBorderDxfId="40" tableBorderDxfId="39" totalsRowBorderDxfId="38">
  <autoFilter ref="A3:G23" xr:uid="{7C11E570-7658-4DBF-8447-2A357DE8AF13}"/>
  <sortState xmlns:xlrd2="http://schemas.microsoft.com/office/spreadsheetml/2017/richdata2" ref="A4:G23">
    <sortCondition ref="A3:A23"/>
  </sortState>
  <tableColumns count="7">
    <tableColumn id="1" xr3:uid="{79BAA876-FF47-4A46-A9D5-829A3713573D}" name="Numéro référence" dataDxfId="37"/>
    <tableColumn id="2" xr3:uid="{005605C9-E6A1-44FB-8DD8-3B23BA580157}" name="Référence" dataDxfId="36"/>
    <tableColumn id="4" xr3:uid="{C890B077-E2C0-438D-8931-98FDFC5A1B39}" name="Qté" dataDxfId="35"/>
    <tableColumn id="5" xr3:uid="{3C6662D8-1723-44A7-A41B-CD5537BC4603}" name="Poids PCS(Kg)" dataDxfId="34"/>
    <tableColumn id="6" xr3:uid="{1D0A3610-389B-4BA6-B27D-8E00E6DE853F}" name="Volume PCS(dm3)" dataDxfId="33"/>
    <tableColumn id="7" xr3:uid="{68025385-00C2-4877-9868-9E41D149356B}" name="Choix traitement" dataDxfId="32"/>
    <tableColumn id="8" xr3:uid="{9F8C9C8D-D031-439A-B690-2AE3F9CDA5E0}" name="Poids Total(Kg)" dataDxfId="31">
      <calculatedColumnFormula>Tableau2[[#This Row],[Qté]]*Tableau2[[#This Row],[Poids PCS(Kg)]]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609D-B7B6-4413-A73C-DD4C6C86A0CD}">
  <sheetPr codeName="Feuil2">
    <tabColor rgb="FFFF0000"/>
  </sheetPr>
  <dimension ref="A1:CU136"/>
  <sheetViews>
    <sheetView showGridLines="0" tabSelected="1" topLeftCell="A13" zoomScale="85" zoomScaleNormal="85" workbookViewId="0">
      <selection activeCell="E31" sqref="E31"/>
    </sheetView>
  </sheetViews>
  <sheetFormatPr baseColWidth="10" defaultColWidth="18.7109375" defaultRowHeight="15" x14ac:dyDescent="0.25"/>
  <cols>
    <col min="1" max="1" width="36.28515625" customWidth="1"/>
    <col min="2" max="2" width="45.140625" bestFit="1" customWidth="1"/>
    <col min="3" max="3" width="44.85546875" customWidth="1"/>
    <col min="4" max="4" width="36.28515625" customWidth="1"/>
    <col min="5" max="5" width="40.42578125" bestFit="1" customWidth="1"/>
    <col min="6" max="6" width="31" customWidth="1"/>
    <col min="7" max="7" width="30.28515625" bestFit="1" customWidth="1"/>
    <col min="8" max="8" width="37.5703125" bestFit="1" customWidth="1"/>
    <col min="9" max="9" width="34" bestFit="1" customWidth="1"/>
    <col min="11" max="11" width="21.42578125" bestFit="1" customWidth="1"/>
  </cols>
  <sheetData>
    <row r="1" spans="1:98" ht="43.9" customHeight="1" thickBo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</row>
    <row r="2" spans="1:98" ht="1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2"/>
    </row>
    <row r="3" spans="1:98" ht="19.899999999999999" customHeight="1" x14ac:dyDescent="0.35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 t="s">
        <v>6</v>
      </c>
      <c r="H3" s="3"/>
      <c r="I3" s="3"/>
      <c r="J3" s="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</row>
    <row r="4" spans="1:98" ht="19.899999999999999" customHeight="1" x14ac:dyDescent="0.3">
      <c r="A4" s="11">
        <v>1</v>
      </c>
      <c r="B4" s="12" t="s">
        <v>7</v>
      </c>
      <c r="C4" s="13">
        <v>100</v>
      </c>
      <c r="D4" s="12">
        <v>0.1</v>
      </c>
      <c r="E4" s="14">
        <v>5.0000000000000001E-3</v>
      </c>
      <c r="F4" s="15" t="s">
        <v>8</v>
      </c>
      <c r="G4" s="16">
        <f>Tableau2[[#This Row],[Qté]]*Tableau2[[#This Row],[Poids PCS(Kg)]]</f>
        <v>10</v>
      </c>
      <c r="H4" s="3"/>
      <c r="I4" s="3"/>
      <c r="J4" s="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</row>
    <row r="5" spans="1:98" ht="19.899999999999999" customHeight="1" x14ac:dyDescent="0.3">
      <c r="A5" s="11">
        <v>2</v>
      </c>
      <c r="B5" s="12" t="s">
        <v>9</v>
      </c>
      <c r="C5" s="13">
        <v>50</v>
      </c>
      <c r="D5" s="12">
        <v>0.2</v>
      </c>
      <c r="E5" s="14">
        <v>3.0000000000000001E-3</v>
      </c>
      <c r="F5" s="15" t="s">
        <v>8</v>
      </c>
      <c r="G5" s="16">
        <f>Tableau2[[#This Row],[Qté]]*Tableau2[[#This Row],[Poids PCS(Kg)]]</f>
        <v>10</v>
      </c>
      <c r="H5" s="17"/>
      <c r="I5" s="3"/>
      <c r="J5" s="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</row>
    <row r="6" spans="1:98" ht="19.899999999999999" customHeight="1" x14ac:dyDescent="0.3">
      <c r="A6" s="11">
        <v>3</v>
      </c>
      <c r="B6" s="12" t="s">
        <v>10</v>
      </c>
      <c r="C6" s="13">
        <v>20</v>
      </c>
      <c r="D6" s="12">
        <v>5.0000000000000001E-3</v>
      </c>
      <c r="E6" s="14">
        <v>7.0000000000000001E-3</v>
      </c>
      <c r="F6" s="15" t="s">
        <v>17</v>
      </c>
      <c r="G6" s="16">
        <f>Tableau2[[#This Row],[Qté]]*Tableau2[[#This Row],[Poids PCS(Kg)]]</f>
        <v>0.1</v>
      </c>
      <c r="H6" s="18"/>
      <c r="I6" s="3"/>
      <c r="J6" s="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</row>
    <row r="7" spans="1:98" ht="19.899999999999999" customHeight="1" x14ac:dyDescent="0.3">
      <c r="A7" s="11">
        <v>4</v>
      </c>
      <c r="B7" s="12" t="s">
        <v>11</v>
      </c>
      <c r="C7" s="13">
        <v>40</v>
      </c>
      <c r="D7" s="12">
        <v>1E-3</v>
      </c>
      <c r="E7" s="14">
        <v>5.0000000000000001E-3</v>
      </c>
      <c r="F7" s="15" t="s">
        <v>17</v>
      </c>
      <c r="G7" s="16">
        <f>Tableau2[[#This Row],[Qté]]*Tableau2[[#This Row],[Poids PCS(Kg)]]</f>
        <v>0.04</v>
      </c>
      <c r="H7" s="18"/>
      <c r="I7" s="3"/>
      <c r="J7" s="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</row>
    <row r="8" spans="1:98" ht="19.899999999999999" customHeight="1" x14ac:dyDescent="0.3">
      <c r="A8" s="11">
        <v>5</v>
      </c>
      <c r="B8" s="12" t="s">
        <v>12</v>
      </c>
      <c r="C8" s="13">
        <v>150</v>
      </c>
      <c r="D8" s="12">
        <v>0.6</v>
      </c>
      <c r="E8" s="14">
        <v>4.7000000000000002E-3</v>
      </c>
      <c r="F8" s="15" t="s">
        <v>18</v>
      </c>
      <c r="G8" s="16">
        <f>Tableau2[[#This Row],[Qté]]*Tableau2[[#This Row],[Poids PCS(Kg)]]</f>
        <v>90</v>
      </c>
      <c r="H8" s="3"/>
      <c r="I8" s="3"/>
      <c r="J8" s="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</row>
    <row r="9" spans="1:98" ht="19.899999999999999" customHeight="1" x14ac:dyDescent="0.3">
      <c r="A9" s="11">
        <v>6</v>
      </c>
      <c r="B9" s="12" t="s">
        <v>13</v>
      </c>
      <c r="C9" s="13">
        <v>260</v>
      </c>
      <c r="D9" s="12">
        <v>2E-3</v>
      </c>
      <c r="E9" s="14">
        <v>8.6999999999999994E-3</v>
      </c>
      <c r="F9" s="15" t="s">
        <v>18</v>
      </c>
      <c r="G9" s="16">
        <f>Tableau2[[#This Row],[Qté]]*Tableau2[[#This Row],[Poids PCS(Kg)]]</f>
        <v>0.52</v>
      </c>
      <c r="H9" s="3"/>
      <c r="I9" s="3"/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</row>
    <row r="10" spans="1:98" ht="19.899999999999999" customHeight="1" x14ac:dyDescent="0.3">
      <c r="A10" s="11">
        <v>7</v>
      </c>
      <c r="B10" s="12" t="s">
        <v>14</v>
      </c>
      <c r="C10" s="13">
        <v>1000</v>
      </c>
      <c r="D10" s="19">
        <v>10</v>
      </c>
      <c r="E10" s="20"/>
      <c r="F10" s="15" t="s">
        <v>18</v>
      </c>
      <c r="G10" s="16">
        <f>Tableau2[[#This Row],[Qté]]*Tableau2[[#This Row],[Poids PCS(Kg)]]</f>
        <v>10000</v>
      </c>
      <c r="H10" s="3"/>
      <c r="I10" s="3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</row>
    <row r="11" spans="1:98" ht="19.899999999999999" customHeight="1" x14ac:dyDescent="0.3">
      <c r="A11" s="11">
        <v>8</v>
      </c>
      <c r="B11" s="12"/>
      <c r="C11" s="13"/>
      <c r="D11" s="19"/>
      <c r="E11" s="20"/>
      <c r="F11" s="15"/>
      <c r="G11" s="16">
        <f>Tableau2[[#This Row],[Qté]]*Tableau2[[#This Row],[Poids PCS(Kg)]]</f>
        <v>0</v>
      </c>
      <c r="H11" s="3"/>
      <c r="I11" s="3"/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</row>
    <row r="12" spans="1:98" ht="19.899999999999999" customHeight="1" x14ac:dyDescent="0.3">
      <c r="A12" s="11">
        <v>9</v>
      </c>
      <c r="B12" s="12"/>
      <c r="C12" s="13"/>
      <c r="D12" s="19"/>
      <c r="E12" s="20"/>
      <c r="F12" s="15"/>
      <c r="G12" s="16">
        <f>Tableau2[[#This Row],[Qté]]*Tableau2[[#This Row],[Poids PCS(Kg)]]</f>
        <v>0</v>
      </c>
      <c r="H12" s="3"/>
      <c r="I12" s="3"/>
      <c r="J12" s="9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</row>
    <row r="13" spans="1:98" ht="19.899999999999999" customHeight="1" x14ac:dyDescent="0.3">
      <c r="A13" s="11">
        <v>10</v>
      </c>
      <c r="B13" s="12"/>
      <c r="C13" s="13"/>
      <c r="D13" s="19"/>
      <c r="E13" s="20"/>
      <c r="F13" s="15"/>
      <c r="G13" s="16">
        <f>Tableau2[[#This Row],[Qté]]*Tableau2[[#This Row],[Poids PCS(Kg)]]</f>
        <v>0</v>
      </c>
      <c r="H13" s="3"/>
      <c r="I13" s="3"/>
      <c r="J13" s="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</row>
    <row r="14" spans="1:98" ht="19.899999999999999" customHeight="1" x14ac:dyDescent="0.3">
      <c r="A14" s="11">
        <v>11</v>
      </c>
      <c r="B14" s="12"/>
      <c r="C14" s="13"/>
      <c r="D14" s="19"/>
      <c r="E14" s="20"/>
      <c r="F14" s="15"/>
      <c r="G14" s="16">
        <f>Tableau2[[#This Row],[Qté]]*Tableau2[[#This Row],[Poids PCS(Kg)]]</f>
        <v>0</v>
      </c>
      <c r="H14" s="3"/>
      <c r="I14" s="3"/>
      <c r="J14" s="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</row>
    <row r="15" spans="1:98" ht="19.899999999999999" customHeight="1" x14ac:dyDescent="0.3">
      <c r="A15" s="11">
        <v>12</v>
      </c>
      <c r="B15" s="12"/>
      <c r="C15" s="13"/>
      <c r="D15" s="19"/>
      <c r="E15" s="20"/>
      <c r="F15" s="15"/>
      <c r="G15" s="16">
        <f>Tableau2[[#This Row],[Qté]]*Tableau2[[#This Row],[Poids PCS(Kg)]]</f>
        <v>0</v>
      </c>
      <c r="H15" s="3"/>
      <c r="I15" s="3"/>
      <c r="J15" s="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</row>
    <row r="16" spans="1:98" ht="19.899999999999999" customHeight="1" x14ac:dyDescent="0.3">
      <c r="A16" s="11">
        <v>13</v>
      </c>
      <c r="B16" s="12"/>
      <c r="C16" s="13"/>
      <c r="D16" s="19"/>
      <c r="E16" s="20"/>
      <c r="F16" s="15"/>
      <c r="G16" s="16">
        <f>Tableau2[[#This Row],[Qté]]*Tableau2[[#This Row],[Poids PCS(Kg)]]</f>
        <v>0</v>
      </c>
      <c r="H16" s="3"/>
      <c r="I16" s="3"/>
      <c r="J16" s="9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</row>
    <row r="17" spans="1:99" ht="19.899999999999999" customHeight="1" x14ac:dyDescent="0.3">
      <c r="A17" s="11">
        <v>14</v>
      </c>
      <c r="B17" s="12"/>
      <c r="C17" s="13"/>
      <c r="D17" s="19"/>
      <c r="E17" s="20"/>
      <c r="F17" s="15"/>
      <c r="G17" s="16">
        <f>Tableau2[[#This Row],[Qté]]*Tableau2[[#This Row],[Poids PCS(Kg)]]</f>
        <v>0</v>
      </c>
      <c r="H17" s="3"/>
      <c r="I17" s="3"/>
      <c r="J17" s="9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</row>
    <row r="18" spans="1:99" ht="19.899999999999999" customHeight="1" x14ac:dyDescent="0.3">
      <c r="A18" s="11">
        <v>15</v>
      </c>
      <c r="B18" s="12"/>
      <c r="C18" s="13"/>
      <c r="D18" s="19"/>
      <c r="E18" s="20"/>
      <c r="F18" s="15"/>
      <c r="G18" s="16">
        <f>Tableau2[[#This Row],[Qté]]*Tableau2[[#This Row],[Poids PCS(Kg)]]</f>
        <v>0</v>
      </c>
      <c r="H18" s="3"/>
      <c r="I18" s="3"/>
      <c r="J18" s="9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</row>
    <row r="19" spans="1:99" ht="19.899999999999999" customHeight="1" x14ac:dyDescent="0.3">
      <c r="A19" s="11">
        <v>16</v>
      </c>
      <c r="B19" s="12"/>
      <c r="C19" s="13"/>
      <c r="D19" s="19"/>
      <c r="E19" s="20"/>
      <c r="F19" s="15"/>
      <c r="G19" s="16">
        <f>Tableau2[[#This Row],[Qté]]*Tableau2[[#This Row],[Poids PCS(Kg)]]</f>
        <v>0</v>
      </c>
      <c r="H19" s="3"/>
      <c r="I19" s="3"/>
      <c r="J19" s="9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</row>
    <row r="20" spans="1:99" ht="19.899999999999999" customHeight="1" x14ac:dyDescent="0.3">
      <c r="A20" s="11">
        <v>17</v>
      </c>
      <c r="B20" s="12"/>
      <c r="C20" s="13"/>
      <c r="D20" s="19"/>
      <c r="E20" s="20"/>
      <c r="F20" s="15"/>
      <c r="G20" s="16">
        <f>Tableau2[[#This Row],[Qté]]*Tableau2[[#This Row],[Poids PCS(Kg)]]</f>
        <v>0</v>
      </c>
      <c r="H20" s="3"/>
      <c r="I20" s="3"/>
      <c r="J20" s="9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</row>
    <row r="21" spans="1:99" ht="19.899999999999999" customHeight="1" x14ac:dyDescent="0.3">
      <c r="A21" s="11">
        <v>18</v>
      </c>
      <c r="B21" s="12"/>
      <c r="C21" s="13"/>
      <c r="D21" s="19"/>
      <c r="E21" s="20"/>
      <c r="F21" s="15"/>
      <c r="G21" s="16">
        <f>Tableau2[[#This Row],[Qté]]*Tableau2[[#This Row],[Poids PCS(Kg)]]</f>
        <v>0</v>
      </c>
      <c r="H21" s="3"/>
      <c r="I21" s="3"/>
      <c r="J21" s="9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</row>
    <row r="22" spans="1:99" ht="19.899999999999999" customHeight="1" x14ac:dyDescent="0.3">
      <c r="A22" s="11">
        <v>19</v>
      </c>
      <c r="B22" s="12"/>
      <c r="C22" s="13"/>
      <c r="D22" s="19"/>
      <c r="E22" s="20"/>
      <c r="F22" s="15"/>
      <c r="G22" s="16">
        <f>Tableau2[[#This Row],[Qté]]*Tableau2[[#This Row],[Poids PCS(Kg)]]</f>
        <v>0</v>
      </c>
      <c r="H22" s="3"/>
      <c r="I22" s="3"/>
      <c r="J22" s="9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</row>
    <row r="23" spans="1:99" ht="19.899999999999999" customHeight="1" thickBot="1" x14ac:dyDescent="0.35">
      <c r="A23" s="11">
        <v>20</v>
      </c>
      <c r="B23" s="12"/>
      <c r="C23" s="13"/>
      <c r="D23" s="19"/>
      <c r="E23" s="20"/>
      <c r="F23" s="21"/>
      <c r="G23" s="22">
        <f>Tableau2[[#This Row],[Qté]]*Tableau2[[#This Row],[Poids PCS(Kg)]]</f>
        <v>0</v>
      </c>
      <c r="H23" s="3"/>
      <c r="I23" s="3"/>
      <c r="J23" s="9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</row>
    <row r="24" spans="1:99" ht="19.899999999999999" customHeight="1" x14ac:dyDescent="0.25">
      <c r="A24" s="23"/>
      <c r="B24" s="23"/>
      <c r="C24" s="23"/>
      <c r="D24" s="23"/>
      <c r="E24" s="23"/>
      <c r="F24" s="24"/>
      <c r="G24" s="25"/>
      <c r="H24" s="3"/>
      <c r="I24" s="3"/>
      <c r="J24" s="9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ht="19.899999999999999" customHeight="1" x14ac:dyDescent="0.25"/>
    <row r="26" spans="1:99" ht="19.899999999999999" customHeight="1" x14ac:dyDescent="0.25">
      <c r="A26" s="26" t="s">
        <v>16</v>
      </c>
      <c r="B26" s="29" t="s">
        <v>30</v>
      </c>
      <c r="C26" s="31" t="s">
        <v>31</v>
      </c>
      <c r="D26" s="27" t="s">
        <v>32</v>
      </c>
    </row>
    <row r="27" spans="1:99" ht="19.899999999999999" customHeight="1" x14ac:dyDescent="0.25">
      <c r="A27" s="27" t="s">
        <v>8</v>
      </c>
      <c r="B27" s="28">
        <v>60</v>
      </c>
      <c r="C27" s="31">
        <f>IF(B27="","",SUMIF(Tableau2[Choix traitement],A27,Tableau2[Poids Total(Kg)]))</f>
        <v>20</v>
      </c>
      <c r="D27" s="27" t="str">
        <f>IF(B27="","",IF(C27&gt;B27,"Poids dépassé",""))</f>
        <v/>
      </c>
    </row>
    <row r="28" spans="1:99" ht="19.899999999999999" customHeight="1" x14ac:dyDescent="0.25">
      <c r="A28" s="27" t="s">
        <v>17</v>
      </c>
      <c r="B28" s="28">
        <v>50</v>
      </c>
      <c r="C28" s="31">
        <f>IF(B28="","",SUMIF(Tableau2[Choix traitement],A28,Tableau2[Poids Total(Kg)]))</f>
        <v>0.14000000000000001</v>
      </c>
      <c r="D28" s="27" t="str">
        <f t="shared" ref="D28:D41" si="0">IF(B28="","",IF(C28&gt;B28,"Poids dépassé",""))</f>
        <v/>
      </c>
    </row>
    <row r="29" spans="1:99" ht="19.899999999999999" customHeight="1" x14ac:dyDescent="0.25">
      <c r="A29" s="27" t="s">
        <v>18</v>
      </c>
      <c r="B29" s="28">
        <v>40</v>
      </c>
      <c r="C29" s="31">
        <f>IF(B29="","",SUMIF(Tableau2[Choix traitement],A29,Tableau2[Poids Total(Kg)]))</f>
        <v>10090.52</v>
      </c>
      <c r="D29" s="27" t="str">
        <f t="shared" si="0"/>
        <v>Poids dépassé</v>
      </c>
    </row>
    <row r="30" spans="1:99" ht="19.899999999999999" customHeight="1" x14ac:dyDescent="0.25">
      <c r="A30" s="27" t="s">
        <v>19</v>
      </c>
      <c r="B30" s="28">
        <v>70</v>
      </c>
      <c r="C30" s="31">
        <f>IF(B30="","",SUMIF(Tableau2[Choix traitement],A30,Tableau2[Poids Total(Kg)]))</f>
        <v>0</v>
      </c>
      <c r="D30" s="27" t="str">
        <f t="shared" si="0"/>
        <v/>
      </c>
    </row>
    <row r="31" spans="1:99" ht="19.899999999999999" customHeight="1" x14ac:dyDescent="0.25">
      <c r="A31" s="27" t="s">
        <v>20</v>
      </c>
      <c r="B31" s="28">
        <v>80</v>
      </c>
      <c r="C31" s="31">
        <f>IF(B31="","",SUMIF(Tableau2[Choix traitement],A31,Tableau2[Poids Total(Kg)]))</f>
        <v>0</v>
      </c>
      <c r="D31" s="27" t="str">
        <f t="shared" si="0"/>
        <v/>
      </c>
    </row>
    <row r="32" spans="1:99" ht="19.899999999999999" customHeight="1" x14ac:dyDescent="0.25">
      <c r="A32" s="27" t="s">
        <v>21</v>
      </c>
      <c r="B32" s="28">
        <v>90</v>
      </c>
      <c r="C32" s="31">
        <f>IF(B32="","",SUMIF(Tableau2[Choix traitement],A32,Tableau2[Poids Total(Kg)]))</f>
        <v>0</v>
      </c>
      <c r="D32" s="27" t="str">
        <f t="shared" si="0"/>
        <v/>
      </c>
    </row>
    <row r="33" spans="1:4" ht="19.899999999999999" customHeight="1" x14ac:dyDescent="0.25">
      <c r="A33" s="27" t="s">
        <v>22</v>
      </c>
      <c r="B33" s="28"/>
      <c r="C33" s="31" t="str">
        <f>IF(B33="","",SUMIF(Tableau2[Choix traitement],A33,Tableau2[Poids Total(Kg)]))</f>
        <v/>
      </c>
      <c r="D33" s="27" t="str">
        <f t="shared" si="0"/>
        <v/>
      </c>
    </row>
    <row r="34" spans="1:4" ht="19.899999999999999" customHeight="1" x14ac:dyDescent="0.25">
      <c r="A34" s="27" t="s">
        <v>15</v>
      </c>
      <c r="B34" s="28"/>
      <c r="C34" s="31" t="str">
        <f>IF(B34="","",SUMIF(Tableau2[Choix traitement],A34,Tableau2[Poids Total(Kg)]))</f>
        <v/>
      </c>
      <c r="D34" s="27" t="str">
        <f t="shared" si="0"/>
        <v/>
      </c>
    </row>
    <row r="35" spans="1:4" ht="19.899999999999999" customHeight="1" x14ac:dyDescent="0.25">
      <c r="A35" s="27" t="s">
        <v>23</v>
      </c>
      <c r="B35" s="28"/>
      <c r="C35" s="31" t="str">
        <f>IF(B35="","",SUMIF(Tableau2[Choix traitement],A35,Tableau2[Poids Total(Kg)]))</f>
        <v/>
      </c>
      <c r="D35" s="27" t="str">
        <f t="shared" si="0"/>
        <v/>
      </c>
    </row>
    <row r="36" spans="1:4" ht="19.899999999999999" customHeight="1" x14ac:dyDescent="0.25">
      <c r="A36" s="27" t="s">
        <v>24</v>
      </c>
      <c r="B36" s="28"/>
      <c r="C36" s="31" t="str">
        <f>IF(B36="","",SUMIF(Tableau2[Choix traitement],A36,Tableau2[Poids Total(Kg)]))</f>
        <v/>
      </c>
      <c r="D36" s="27" t="str">
        <f t="shared" si="0"/>
        <v/>
      </c>
    </row>
    <row r="37" spans="1:4" ht="19.899999999999999" customHeight="1" x14ac:dyDescent="0.25">
      <c r="A37" s="27" t="s">
        <v>25</v>
      </c>
      <c r="B37" s="28"/>
      <c r="C37" s="31" t="str">
        <f>IF(B37="","",SUMIF(Tableau2[Choix traitement],A37,Tableau2[Poids Total(Kg)]))</f>
        <v/>
      </c>
      <c r="D37" s="27" t="str">
        <f t="shared" si="0"/>
        <v/>
      </c>
    </row>
    <row r="38" spans="1:4" ht="19.899999999999999" customHeight="1" x14ac:dyDescent="0.25">
      <c r="A38" s="27" t="s">
        <v>26</v>
      </c>
      <c r="B38" s="28"/>
      <c r="C38" s="31" t="str">
        <f>IF(B38="","",SUMIF(Tableau2[Choix traitement],A38,Tableau2[Poids Total(Kg)]))</f>
        <v/>
      </c>
      <c r="D38" s="27" t="str">
        <f t="shared" si="0"/>
        <v/>
      </c>
    </row>
    <row r="39" spans="1:4" ht="19.899999999999999" customHeight="1" x14ac:dyDescent="0.25">
      <c r="A39" s="27" t="s">
        <v>27</v>
      </c>
      <c r="B39" s="28"/>
      <c r="C39" s="31" t="str">
        <f>IF(B39="","",SUMIF(Tableau2[Choix traitement],A39,Tableau2[Poids Total(Kg)]))</f>
        <v/>
      </c>
      <c r="D39" s="27" t="str">
        <f t="shared" si="0"/>
        <v/>
      </c>
    </row>
    <row r="40" spans="1:4" ht="19.899999999999999" customHeight="1" x14ac:dyDescent="0.25">
      <c r="A40" s="27" t="s">
        <v>28</v>
      </c>
      <c r="B40" s="28"/>
      <c r="C40" s="31" t="str">
        <f>IF(B40="","",SUMIF(Tableau2[Choix traitement],A40,Tableau2[Poids Total(Kg)]))</f>
        <v/>
      </c>
      <c r="D40" s="27" t="str">
        <f t="shared" si="0"/>
        <v/>
      </c>
    </row>
    <row r="41" spans="1:4" ht="19.899999999999999" customHeight="1" x14ac:dyDescent="0.25">
      <c r="A41" s="27" t="s">
        <v>29</v>
      </c>
      <c r="B41" s="28"/>
      <c r="C41" s="31" t="str">
        <f>IF(B41="","",SUMIF(Tableau2[Choix traitement],A41,Tableau2[Poids Total(Kg)]))</f>
        <v/>
      </c>
      <c r="D41" s="27" t="str">
        <f t="shared" si="0"/>
        <v/>
      </c>
    </row>
    <row r="42" spans="1:4" ht="19.899999999999999" customHeight="1" x14ac:dyDescent="0.25"/>
    <row r="43" spans="1:4" ht="19.899999999999999" customHeight="1" x14ac:dyDescent="0.25"/>
    <row r="44" spans="1:4" ht="19.899999999999999" customHeight="1" x14ac:dyDescent="0.25"/>
    <row r="45" spans="1:4" ht="19.899999999999999" customHeight="1" x14ac:dyDescent="0.25"/>
    <row r="46" spans="1:4" ht="19.899999999999999" customHeight="1" x14ac:dyDescent="0.25"/>
    <row r="47" spans="1:4" ht="19.899999999999999" customHeight="1" x14ac:dyDescent="0.25"/>
    <row r="48" spans="1:4" ht="19.899999999999999" customHeight="1" x14ac:dyDescent="0.25"/>
    <row r="49" ht="19.899999999999999" customHeight="1" x14ac:dyDescent="0.25"/>
    <row r="50" ht="19.899999999999999" customHeight="1" x14ac:dyDescent="0.25"/>
    <row r="51" ht="19.899999999999999" customHeight="1" x14ac:dyDescent="0.25"/>
    <row r="52" ht="19.899999999999999" customHeight="1" x14ac:dyDescent="0.25"/>
    <row r="53" ht="19.899999999999999" customHeight="1" x14ac:dyDescent="0.25"/>
    <row r="54" ht="19.899999999999999" customHeight="1" x14ac:dyDescent="0.25"/>
    <row r="55" ht="19.899999999999999" customHeight="1" x14ac:dyDescent="0.25"/>
    <row r="56" ht="19.899999999999999" customHeight="1" x14ac:dyDescent="0.25"/>
    <row r="57" ht="19.899999999999999" customHeight="1" x14ac:dyDescent="0.25"/>
    <row r="58" ht="19.899999999999999" customHeight="1" x14ac:dyDescent="0.25"/>
    <row r="59" ht="19.899999999999999" customHeight="1" x14ac:dyDescent="0.25"/>
    <row r="60" ht="19.899999999999999" customHeight="1" x14ac:dyDescent="0.25"/>
    <row r="61" ht="19.899999999999999" customHeight="1" x14ac:dyDescent="0.25"/>
    <row r="62" ht="19.899999999999999" customHeight="1" x14ac:dyDescent="0.25"/>
    <row r="63" ht="19.899999999999999" customHeight="1" x14ac:dyDescent="0.25"/>
    <row r="64" ht="19.899999999999999" customHeight="1" x14ac:dyDescent="0.25"/>
    <row r="65" ht="19.899999999999999" customHeight="1" x14ac:dyDescent="0.25"/>
    <row r="66" ht="19.899999999999999" customHeight="1" x14ac:dyDescent="0.25"/>
    <row r="67" ht="19.899999999999999" customHeight="1" x14ac:dyDescent="0.25"/>
    <row r="68" ht="19.899999999999999" customHeight="1" x14ac:dyDescent="0.25"/>
    <row r="69" ht="19.899999999999999" customHeight="1" x14ac:dyDescent="0.25"/>
    <row r="70" ht="19.899999999999999" customHeight="1" x14ac:dyDescent="0.25"/>
    <row r="71" ht="19.899999999999999" customHeight="1" x14ac:dyDescent="0.25"/>
    <row r="72" ht="19.899999999999999" customHeight="1" x14ac:dyDescent="0.25"/>
    <row r="73" ht="19.899999999999999" customHeight="1" x14ac:dyDescent="0.25"/>
    <row r="74" ht="19.899999999999999" customHeight="1" x14ac:dyDescent="0.25"/>
    <row r="75" ht="19.899999999999999" customHeight="1" x14ac:dyDescent="0.25"/>
    <row r="76" ht="19.899999999999999" customHeight="1" x14ac:dyDescent="0.25"/>
    <row r="77" ht="19.899999999999999" customHeight="1" x14ac:dyDescent="0.25"/>
    <row r="78" ht="19.899999999999999" customHeight="1" x14ac:dyDescent="0.25"/>
    <row r="79" ht="19.899999999999999" customHeight="1" x14ac:dyDescent="0.25"/>
    <row r="80" ht="19.899999999999999" customHeight="1" x14ac:dyDescent="0.25"/>
    <row r="81" ht="19.899999999999999" customHeight="1" x14ac:dyDescent="0.25"/>
    <row r="82" ht="19.899999999999999" customHeight="1" x14ac:dyDescent="0.25"/>
    <row r="83" ht="19.899999999999999" customHeight="1" x14ac:dyDescent="0.25"/>
    <row r="84" ht="19.899999999999999" customHeight="1" x14ac:dyDescent="0.25"/>
    <row r="85" ht="19.899999999999999" customHeight="1" x14ac:dyDescent="0.25"/>
    <row r="86" ht="19.899999999999999" customHeight="1" x14ac:dyDescent="0.25"/>
    <row r="87" ht="19.899999999999999" customHeight="1" x14ac:dyDescent="0.25"/>
    <row r="88" ht="19.899999999999999" customHeight="1" x14ac:dyDescent="0.25"/>
    <row r="89" ht="19.899999999999999" customHeight="1" x14ac:dyDescent="0.25"/>
    <row r="90" ht="19.899999999999999" customHeight="1" x14ac:dyDescent="0.25"/>
    <row r="91" ht="19.899999999999999" customHeight="1" x14ac:dyDescent="0.25"/>
    <row r="92" ht="19.899999999999999" customHeight="1" x14ac:dyDescent="0.25"/>
    <row r="93" ht="19.899999999999999" customHeight="1" x14ac:dyDescent="0.25"/>
    <row r="94" ht="19.899999999999999" customHeight="1" x14ac:dyDescent="0.25"/>
    <row r="95" ht="19.899999999999999" customHeight="1" x14ac:dyDescent="0.25"/>
    <row r="96" ht="19.899999999999999" customHeight="1" x14ac:dyDescent="0.25"/>
    <row r="97" ht="19.899999999999999" customHeight="1" x14ac:dyDescent="0.25"/>
    <row r="98" ht="19.899999999999999" customHeight="1" x14ac:dyDescent="0.25"/>
    <row r="99" ht="19.899999999999999" customHeight="1" x14ac:dyDescent="0.25"/>
    <row r="100" ht="19.899999999999999" customHeight="1" x14ac:dyDescent="0.25"/>
    <row r="101" ht="19.899999999999999" customHeight="1" x14ac:dyDescent="0.25"/>
    <row r="102" ht="19.899999999999999" customHeight="1" x14ac:dyDescent="0.25"/>
    <row r="103" ht="19.899999999999999" customHeight="1" x14ac:dyDescent="0.25"/>
    <row r="104" ht="19.899999999999999" customHeight="1" x14ac:dyDescent="0.25"/>
    <row r="105" ht="19.899999999999999" customHeight="1" x14ac:dyDescent="0.25"/>
    <row r="106" ht="19.899999999999999" customHeight="1" x14ac:dyDescent="0.25"/>
    <row r="107" ht="19.899999999999999" customHeight="1" x14ac:dyDescent="0.25"/>
    <row r="108" ht="19.899999999999999" customHeight="1" x14ac:dyDescent="0.25"/>
    <row r="109" ht="19.899999999999999" customHeight="1" x14ac:dyDescent="0.25"/>
    <row r="110" ht="19.899999999999999" customHeight="1" x14ac:dyDescent="0.25"/>
    <row r="111" ht="19.899999999999999" customHeight="1" x14ac:dyDescent="0.25"/>
    <row r="112" ht="19.899999999999999" customHeight="1" x14ac:dyDescent="0.25"/>
    <row r="113" ht="19.899999999999999" customHeight="1" x14ac:dyDescent="0.25"/>
    <row r="114" ht="19.899999999999999" customHeight="1" x14ac:dyDescent="0.25"/>
    <row r="115" ht="19.899999999999999" customHeight="1" x14ac:dyDescent="0.25"/>
    <row r="116" ht="19.899999999999999" customHeight="1" x14ac:dyDescent="0.25"/>
    <row r="117" ht="19.899999999999999" customHeight="1" x14ac:dyDescent="0.25"/>
    <row r="118" ht="19.899999999999999" customHeight="1" x14ac:dyDescent="0.25"/>
    <row r="119" ht="19.899999999999999" customHeight="1" x14ac:dyDescent="0.25"/>
    <row r="120" ht="19.899999999999999" customHeight="1" x14ac:dyDescent="0.25"/>
    <row r="121" ht="19.899999999999999" customHeight="1" x14ac:dyDescent="0.25"/>
    <row r="122" ht="19.899999999999999" customHeight="1" x14ac:dyDescent="0.25"/>
    <row r="123" ht="19.899999999999999" customHeight="1" x14ac:dyDescent="0.25"/>
    <row r="124" ht="19.899999999999999" customHeight="1" x14ac:dyDescent="0.25"/>
    <row r="125" ht="19.899999999999999" customHeight="1" x14ac:dyDescent="0.25"/>
    <row r="126" ht="19.899999999999999" customHeight="1" x14ac:dyDescent="0.25"/>
    <row r="127" ht="19.899999999999999" customHeight="1" x14ac:dyDescent="0.25"/>
    <row r="128" ht="19.899999999999999" customHeight="1" x14ac:dyDescent="0.25"/>
    <row r="129" ht="19.899999999999999" customHeight="1" x14ac:dyDescent="0.25"/>
    <row r="130" ht="19.899999999999999" customHeight="1" x14ac:dyDescent="0.25"/>
    <row r="131" ht="19.899999999999999" customHeight="1" x14ac:dyDescent="0.25"/>
    <row r="132" ht="19.899999999999999" customHeight="1" x14ac:dyDescent="0.25"/>
    <row r="133" ht="19.899999999999999" customHeight="1" x14ac:dyDescent="0.25"/>
    <row r="134" ht="19.899999999999999" customHeight="1" x14ac:dyDescent="0.25"/>
    <row r="135" ht="19.899999999999999" customHeight="1" x14ac:dyDescent="0.25"/>
    <row r="136" ht="19.899999999999999" customHeight="1" x14ac:dyDescent="0.25"/>
  </sheetData>
  <sheetProtection formatCells="0" formatColumns="0" insertColumns="0" insertRows="0" insertHyperlinks="0" deleteColumns="0" deleteRows="0" selectLockedCells="1"/>
  <mergeCells count="1">
    <mergeCell ref="A1:J1"/>
  </mergeCells>
  <conditionalFormatting sqref="F4:F23">
    <cfRule type="cellIs" dxfId="30" priority="23" operator="equal">
      <formula>#REF!</formula>
    </cfRule>
    <cfRule type="cellIs" dxfId="29" priority="24" operator="equal">
      <formula>#REF!</formula>
    </cfRule>
    <cfRule type="cellIs" dxfId="28" priority="25" operator="equal">
      <formula>#REF!</formula>
    </cfRule>
    <cfRule type="cellIs" dxfId="27" priority="26" operator="equal">
      <formula>#REF!</formula>
    </cfRule>
    <cfRule type="cellIs" dxfId="26" priority="27" operator="equal">
      <formula>#REF!</formula>
    </cfRule>
    <cfRule type="cellIs" dxfId="25" priority="28" operator="equal">
      <formula>#REF!</formula>
    </cfRule>
    <cfRule type="cellIs" dxfId="24" priority="29" operator="equal">
      <formula>#REF!</formula>
    </cfRule>
    <cfRule type="cellIs" dxfId="23" priority="30" operator="equal">
      <formula>#REF!</formula>
    </cfRule>
    <cfRule type="cellIs" dxfId="22" priority="31" operator="equal">
      <formula>#REF!</formula>
    </cfRule>
    <cfRule type="cellIs" dxfId="21" priority="32" operator="equal">
      <formula>#REF!</formula>
    </cfRule>
    <cfRule type="cellIs" dxfId="20" priority="33" operator="equal">
      <formula>#REF!</formula>
    </cfRule>
    <cfRule type="cellIs" dxfId="19" priority="34" operator="equal">
      <formula>#REF!</formula>
    </cfRule>
    <cfRule type="cellIs" dxfId="18" priority="35" operator="equal">
      <formula>#REF!</formula>
    </cfRule>
    <cfRule type="cellIs" dxfId="17" priority="36" operator="equal">
      <formula>#REF!</formula>
    </cfRule>
    <cfRule type="cellIs" dxfId="16" priority="37" operator="equal">
      <formula>#REF!</formula>
    </cfRule>
  </conditionalFormatting>
  <conditionalFormatting sqref="A27:A41 C27:D41">
    <cfRule type="expression" dxfId="15" priority="1">
      <formula>$C27&gt;$B27</formula>
    </cfRule>
  </conditionalFormatting>
  <dataValidations count="1">
    <dataValidation type="list" allowBlank="1" showInputMessage="1" showErrorMessage="1" sqref="F4:F23" xr:uid="{3CBFA62E-1528-4B77-9DAD-ED9D71F8393E}">
      <formula1>$A$27:$A$41</formula1>
    </dataValidation>
  </dataValidations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Eric</cp:lastModifiedBy>
  <dcterms:created xsi:type="dcterms:W3CDTF">2022-11-04T19:52:53Z</dcterms:created>
  <dcterms:modified xsi:type="dcterms:W3CDTF">2022-11-04T22:03:13Z</dcterms:modified>
</cp:coreProperties>
</file>