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75" windowWidth="20055" windowHeight="7935" firstSheet="1" activeTab="3"/>
  </bookViews>
  <sheets>
    <sheet name="Données de base" sheetId="1" r:id="rId1"/>
    <sheet name="Minimiser budget" sheetId="3" r:id="rId2"/>
    <sheet name="Rapport des réponses 1" sheetId="6" r:id="rId3"/>
    <sheet name="Max quantité" sheetId="2" r:id="rId4"/>
    <sheet name="Rapport des réponses 2" sheetId="5" r:id="rId5"/>
  </sheets>
  <definedNames>
    <definedName name="solver_adj" localSheetId="3" hidden="1">'Max quantité'!$F$12:$F$13</definedName>
    <definedName name="solver_adj" localSheetId="1" hidden="1">'Minimiser budget'!$F$12:$F$13</definedName>
    <definedName name="solver_cvg" localSheetId="3" hidden="1">0.000001</definedName>
    <definedName name="solver_cvg" localSheetId="1" hidden="1">0.001</definedName>
    <definedName name="solver_drv" localSheetId="3" hidden="1">1</definedName>
    <definedName name="solver_drv" localSheetId="1" hidden="1">1</definedName>
    <definedName name="solver_eng" localSheetId="3" hidden="1">3</definedName>
    <definedName name="solver_eng" localSheetId="1" hidden="1">3</definedName>
    <definedName name="solver_est" localSheetId="3" hidden="1">1</definedName>
    <definedName name="solver_est" localSheetId="1" hidden="1">1</definedName>
    <definedName name="solver_itr" localSheetId="3" hidden="1">2147483647</definedName>
    <definedName name="solver_itr" localSheetId="1" hidden="1">2147483647</definedName>
    <definedName name="solver_lhs1" localSheetId="3" hidden="1">'Max quantité'!$F$12:$F$13</definedName>
    <definedName name="solver_lhs1" localSheetId="1" hidden="1">'Minimiser budget'!$F$12:$F$13</definedName>
    <definedName name="solver_lhs2" localSheetId="3" hidden="1">'Max quantité'!$F$12:$F$13</definedName>
    <definedName name="solver_lhs2" localSheetId="1" hidden="1">'Minimiser budget'!$F$12:$F$13</definedName>
    <definedName name="solver_lhs3" localSheetId="3" hidden="1">'Max quantité'!$G$8</definedName>
    <definedName name="solver_lhs3" localSheetId="1" hidden="1">'Minimiser budget'!$G$8</definedName>
    <definedName name="solver_lhs4" localSheetId="1" hidden="1">'Minimiser budget'!$G$8</definedName>
    <definedName name="solver_lin" localSheetId="3" hidden="1">2</definedName>
    <definedName name="solver_lin" localSheetId="1" hidden="1">2</definedName>
    <definedName name="solver_mip" localSheetId="3" hidden="1">2147483647</definedName>
    <definedName name="solver_mip" localSheetId="1" hidden="1">2147483647</definedName>
    <definedName name="solver_mni" localSheetId="3" hidden="1">30</definedName>
    <definedName name="solver_mni" localSheetId="1" hidden="1">30</definedName>
    <definedName name="solver_mrt" localSheetId="3" hidden="1">0.075</definedName>
    <definedName name="solver_mrt" localSheetId="1" hidden="1">0.075</definedName>
    <definedName name="solver_msl" localSheetId="3" hidden="1">2</definedName>
    <definedName name="solver_msl" localSheetId="1" hidden="1">2</definedName>
    <definedName name="solver_neg" localSheetId="3" hidden="1">1</definedName>
    <definedName name="solver_neg" localSheetId="1" hidden="1">1</definedName>
    <definedName name="solver_nod" localSheetId="3" hidden="1">2147483647</definedName>
    <definedName name="solver_nod" localSheetId="1" hidden="1">2147483647</definedName>
    <definedName name="solver_num" localSheetId="3" hidden="1">3</definedName>
    <definedName name="solver_num" localSheetId="1" hidden="1">3</definedName>
    <definedName name="solver_nwt" localSheetId="3" hidden="1">1</definedName>
    <definedName name="solver_nwt" localSheetId="1" hidden="1">1</definedName>
    <definedName name="solver_opt" localSheetId="3" hidden="1">'Max quantité'!$G$5</definedName>
    <definedName name="solver_opt" localSheetId="1" hidden="1">'Minimiser budget'!$G$5</definedName>
    <definedName name="solver_pre" localSheetId="3" hidden="1">0.0001</definedName>
    <definedName name="solver_pre" localSheetId="1" hidden="1">0.001</definedName>
    <definedName name="solver_rbv" localSheetId="3" hidden="1">1</definedName>
    <definedName name="solver_rbv" localSheetId="1" hidden="1">1</definedName>
    <definedName name="solver_rel1" localSheetId="3" hidden="1">1</definedName>
    <definedName name="solver_rel1" localSheetId="1" hidden="1">1</definedName>
    <definedName name="solver_rel2" localSheetId="3" hidden="1">4</definedName>
    <definedName name="solver_rel2" localSheetId="1" hidden="1">4</definedName>
    <definedName name="solver_rel3" localSheetId="3" hidden="1">1</definedName>
    <definedName name="solver_rel3" localSheetId="1" hidden="1">3</definedName>
    <definedName name="solver_rel4" localSheetId="1" hidden="1">3</definedName>
    <definedName name="solver_rhs1" localSheetId="3" hidden="1">'Max quantité'!$I$12:$I$13</definedName>
    <definedName name="solver_rhs1" localSheetId="1" hidden="1">'Minimiser budget'!$F$8</definedName>
    <definedName name="solver_rhs2" localSheetId="3" hidden="1">entier</definedName>
    <definedName name="solver_rhs2" localSheetId="1" hidden="1">entier</definedName>
    <definedName name="solver_rhs3" localSheetId="3" hidden="1">'Max quantité'!$F$8</definedName>
    <definedName name="solver_rhs3" localSheetId="1" hidden="1">'Minimiser budget'!$F$8</definedName>
    <definedName name="solver_rhs4" localSheetId="1" hidden="1">'Minimiser budget'!$F$8</definedName>
    <definedName name="solver_rlx" localSheetId="3" hidden="1">2</definedName>
    <definedName name="solver_rlx" localSheetId="1" hidden="1">2</definedName>
    <definedName name="solver_rsd" localSheetId="3" hidden="1">0</definedName>
    <definedName name="solver_rsd" localSheetId="1" hidden="1">0</definedName>
    <definedName name="solver_scl" localSheetId="3" hidden="1">2</definedName>
    <definedName name="solver_scl" localSheetId="1" hidden="1">2</definedName>
    <definedName name="solver_sho" localSheetId="3" hidden="1">2</definedName>
    <definedName name="solver_sho" localSheetId="1" hidden="1">2</definedName>
    <definedName name="solver_ssz" localSheetId="3" hidden="1">100</definedName>
    <definedName name="solver_ssz" localSheetId="1" hidden="1">100</definedName>
    <definedName name="solver_tim" localSheetId="3" hidden="1">100</definedName>
    <definedName name="solver_tim" localSheetId="1" hidden="1">100</definedName>
    <definedName name="solver_tol" localSheetId="3" hidden="1">0.01</definedName>
    <definedName name="solver_tol" localSheetId="1" hidden="1">0.01</definedName>
    <definedName name="solver_typ" localSheetId="3" hidden="1">1</definedName>
    <definedName name="solver_typ" localSheetId="1" hidden="1">2</definedName>
    <definedName name="solver_val" localSheetId="3" hidden="1">0</definedName>
    <definedName name="solver_val" localSheetId="1" hidden="1">0</definedName>
    <definedName name="solver_ver" localSheetId="3" hidden="1">3</definedName>
    <definedName name="solver_ver" localSheetId="1" hidden="1">3</definedName>
  </definedNames>
  <calcPr calcId="145621"/>
</workbook>
</file>

<file path=xl/calcChain.xml><?xml version="1.0" encoding="utf-8"?>
<calcChain xmlns="http://schemas.openxmlformats.org/spreadsheetml/2006/main">
  <c r="I13" i="2" l="1"/>
  <c r="I12" i="2"/>
  <c r="G13" i="2"/>
  <c r="H13" i="2" s="1"/>
  <c r="D13" i="2"/>
  <c r="G12" i="2"/>
  <c r="D12" i="2"/>
  <c r="H12" i="2" s="1"/>
  <c r="G12" i="3"/>
  <c r="G13" i="3"/>
  <c r="D13" i="3"/>
  <c r="D12" i="3"/>
  <c r="H12" i="3" s="1"/>
  <c r="H13" i="3" l="1"/>
  <c r="G5" i="3" s="1"/>
  <c r="G8" i="2"/>
  <c r="G5" i="2"/>
  <c r="G8" i="3"/>
</calcChain>
</file>

<file path=xl/comments1.xml><?xml version="1.0" encoding="utf-8"?>
<comments xmlns="http://schemas.openxmlformats.org/spreadsheetml/2006/main">
  <authors>
    <author>d.allier</author>
  </authors>
  <commentList>
    <comment ref="G5" authorId="0">
      <text>
        <r>
          <rPr>
            <b/>
            <sz val="9"/>
            <color indexed="81"/>
            <rFont val="Tahoma"/>
            <family val="2"/>
          </rPr>
          <t>d.allier:</t>
        </r>
        <r>
          <rPr>
            <sz val="9"/>
            <color indexed="81"/>
            <rFont val="Tahoma"/>
            <family val="2"/>
          </rPr>
          <t xml:space="preserve">
Fonction objectif: coût total (coût minimum pour obtenir la quantité souhaitée)</t>
        </r>
      </text>
    </comment>
    <comment ref="F8" authorId="0">
      <text>
        <r>
          <rPr>
            <b/>
            <sz val="9"/>
            <color indexed="81"/>
            <rFont val="Tahoma"/>
            <family val="2"/>
          </rPr>
          <t>d.allier:</t>
        </r>
        <r>
          <rPr>
            <sz val="9"/>
            <color indexed="81"/>
            <rFont val="Tahoma"/>
            <family val="2"/>
          </rPr>
          <t xml:space="preserve">
Quantité souhaitée</t>
        </r>
      </text>
    </comment>
  </commentList>
</comments>
</file>

<file path=xl/comments2.xml><?xml version="1.0" encoding="utf-8"?>
<comments xmlns="http://schemas.openxmlformats.org/spreadsheetml/2006/main">
  <authors>
    <author>d.allier</author>
  </authors>
  <commentList>
    <comment ref="G5" authorId="0">
      <text>
        <r>
          <rPr>
            <b/>
            <sz val="9"/>
            <color indexed="81"/>
            <rFont val="Tahoma"/>
            <family val="2"/>
          </rPr>
          <t>d.allier:</t>
        </r>
        <r>
          <rPr>
            <sz val="9"/>
            <color indexed="81"/>
            <rFont val="Tahoma"/>
            <family val="2"/>
          </rPr>
          <t xml:space="preserve">
Fonction objectif: quantité achetée (quantité max sous contrainte budgtéaire)</t>
        </r>
      </text>
    </comment>
    <comment ref="F8" authorId="0">
      <text>
        <r>
          <rPr>
            <b/>
            <sz val="9"/>
            <color indexed="81"/>
            <rFont val="Tahoma"/>
            <family val="2"/>
          </rPr>
          <t>d.allier:</t>
        </r>
        <r>
          <rPr>
            <sz val="9"/>
            <color indexed="81"/>
            <rFont val="Tahoma"/>
            <family val="2"/>
          </rPr>
          <t xml:space="preserve">
Budget maximun</t>
        </r>
      </text>
    </comment>
  </commentList>
</comments>
</file>

<file path=xl/sharedStrings.xml><?xml version="1.0" encoding="utf-8"?>
<sst xmlns="http://schemas.openxmlformats.org/spreadsheetml/2006/main" count="122" uniqueCount="50">
  <si>
    <t>Référence</t>
  </si>
  <si>
    <t>Prix unitaire</t>
  </si>
  <si>
    <t>Quantité gratuite</t>
  </si>
  <si>
    <t>XXX 260</t>
  </si>
  <si>
    <t>Remise</t>
  </si>
  <si>
    <t>5 unités gratuite pour chaque achat de 100 unités</t>
  </si>
  <si>
    <t>Cout total</t>
  </si>
  <si>
    <t>Quantité demandée</t>
  </si>
  <si>
    <t>Quantité livrée</t>
  </si>
  <si>
    <t>Coût remisé unitaire</t>
  </si>
  <si>
    <t>Qté supplémentaire / 100</t>
  </si>
  <si>
    <t>Qté à acheter</t>
  </si>
  <si>
    <t>Coût total</t>
  </si>
  <si>
    <t>Microsoft Excel 12.0 Rapport des réponses</t>
  </si>
  <si>
    <t>Cellule</t>
  </si>
  <si>
    <t>Nom</t>
  </si>
  <si>
    <t>Valeur initiale</t>
  </si>
  <si>
    <t>Valeur finale</t>
  </si>
  <si>
    <t>Cellules variables</t>
  </si>
  <si>
    <t>Contraintes</t>
  </si>
  <si>
    <t>Valeur</t>
  </si>
  <si>
    <t>Formule</t>
  </si>
  <si>
    <t>État</t>
  </si>
  <si>
    <t>Marge</t>
  </si>
  <si>
    <t>$G$5</t>
  </si>
  <si>
    <t>$F$12</t>
  </si>
  <si>
    <t>$F$13</t>
  </si>
  <si>
    <t>XXX 260 Qté à acheter</t>
  </si>
  <si>
    <t>$G$8</t>
  </si>
  <si>
    <t>Non lié</t>
  </si>
  <si>
    <t>$F$12=entier</t>
  </si>
  <si>
    <t>Lié</t>
  </si>
  <si>
    <t>$F$13=entier</t>
  </si>
  <si>
    <t>$F$12&gt;=0</t>
  </si>
  <si>
    <t>$F$13&gt;=0</t>
  </si>
  <si>
    <t>Budget maximum</t>
  </si>
  <si>
    <t>Quantité achetée</t>
  </si>
  <si>
    <t>Budget utilisée</t>
  </si>
  <si>
    <t>Feuille: [Exemple optim.xlsx]Max quantité</t>
  </si>
  <si>
    <t>Date du rapport: 04/06/2016 18:27:14</t>
  </si>
  <si>
    <t>Cellule cible (Max)</t>
  </si>
  <si>
    <t>$G$8&lt;=$F$8</t>
  </si>
  <si>
    <t>YYYY 150</t>
  </si>
  <si>
    <t>YYY 150</t>
  </si>
  <si>
    <t>YYYY 150 Qté à acheter</t>
  </si>
  <si>
    <t>Feuille: [Exemple optim.xlsx]Minimiser budget</t>
  </si>
  <si>
    <t>Date du rapport: 04/06/2016 18:39:22</t>
  </si>
  <si>
    <t>Cellule cible (Min)</t>
  </si>
  <si>
    <t>$G$8=$F$8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</si>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</sst>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18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9" fontId="0" fillId="0" borderId="1" xfId="3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4" fontId="0" fillId="0" borderId="1" xfId="2" applyFont="1" applyBorder="1" applyAlignment="1">
      <alignment horizontal="center"/>
    </xf>
    <xf numFmtId="0" fontId="0" fillId="0" borderId="1" xfId="0" applyBorder="1"/>
    <xf numFmtId="2" fontId="0" fillId="0" borderId="1" xfId="0" applyNumberFormat="1" applyBorder="1"/>
    <xf numFmtId="0" fontId="0" fillId="0" borderId="0" xfId="0"/>
    <xf numFmtId="0" fontId="0" fillId="0" borderId="1" xfId="0" applyBorder="1" applyAlignment="1">
      <alignment horizontal="center"/>
    </xf>
    <xf numFmtId="44" fontId="0" fillId="0" borderId="0" xfId="0" applyNumberFormat="1"/>
    <xf numFmtId="4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44" fontId="0" fillId="0" borderId="1" xfId="0" applyNumberFormat="1" applyBorder="1"/>
    <xf numFmtId="43" fontId="2" fillId="2" borderId="1" xfId="1" applyFont="1" applyFill="1" applyBorder="1"/>
    <xf numFmtId="0" fontId="2" fillId="3" borderId="0" xfId="0" applyFont="1" applyFill="1" applyAlignment="1">
      <alignment horizontal="center"/>
    </xf>
    <xf numFmtId="44" fontId="2" fillId="3" borderId="0" xfId="0" applyNumberFormat="1" applyFont="1" applyFill="1" applyAlignment="1">
      <alignment horizontal="center"/>
    </xf>
    <xf numFmtId="0" fontId="0" fillId="4" borderId="0" xfId="0" applyFill="1" applyAlignment="1">
      <alignment horizontal="center"/>
    </xf>
    <xf numFmtId="0" fontId="2" fillId="4" borderId="0" xfId="0" applyFont="1" applyFill="1"/>
    <xf numFmtId="43" fontId="2" fillId="4" borderId="0" xfId="0" applyNumberFormat="1" applyFont="1" applyFill="1"/>
    <xf numFmtId="0" fontId="2" fillId="0" borderId="0" xfId="0" applyFont="1"/>
    <xf numFmtId="0" fontId="0" fillId="0" borderId="3" xfId="0" applyFill="1" applyBorder="1" applyAlignment="1"/>
    <xf numFmtId="0" fontId="0" fillId="0" borderId="4" xfId="0" applyFill="1" applyBorder="1" applyAlignment="1"/>
    <xf numFmtId="44" fontId="0" fillId="0" borderId="3" xfId="0" applyNumberFormat="1" applyFill="1" applyBorder="1" applyAlignment="1"/>
    <xf numFmtId="0" fontId="3" fillId="0" borderId="2" xfId="0" applyFont="1" applyFill="1" applyBorder="1" applyAlignment="1">
      <alignment horizontal="center"/>
    </xf>
    <xf numFmtId="2" fontId="0" fillId="0" borderId="4" xfId="0" applyNumberFormat="1" applyFill="1" applyBorder="1" applyAlignment="1"/>
    <xf numFmtId="2" fontId="0" fillId="0" borderId="3" xfId="0" applyNumberFormat="1" applyFill="1" applyBorder="1" applyAlignment="1"/>
    <xf numFmtId="44" fontId="0" fillId="4" borderId="0" xfId="2" applyFont="1" applyFill="1" applyAlignment="1">
      <alignment horizontal="center"/>
    </xf>
    <xf numFmtId="44" fontId="2" fillId="4" borderId="0" xfId="2" applyFont="1" applyFill="1"/>
    <xf numFmtId="44" fontId="0" fillId="0" borderId="4" xfId="0" applyNumberFormat="1" applyFill="1" applyBorder="1" applyAlignment="1"/>
    <xf numFmtId="0" fontId="6" fillId="0" borderId="2" xfId="0" applyFont="1" applyFill="1" applyBorder="1" applyAlignment="1">
      <alignment horizontal="center"/>
    </xf>
    <xf numFmtId="43" fontId="0" fillId="0" borderId="4" xfId="0" applyNumberFormat="1" applyFill="1" applyBorder="1" applyAlignment="1"/>
    <xf numFmtId="0" fontId="2" fillId="3" borderId="0" xfId="0" applyNumberFormat="1" applyFont="1" applyFill="1" applyAlignment="1">
      <alignment horizontal="center"/>
    </xf>
    <xf numFmtId="0" fontId="7" fillId="0" borderId="0" xfId="0" applyFont="1" applyAlignment="1">
      <alignment horizont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F6"/>
  <sheetViews>
    <sheetView showGridLines="0" workbookViewId="0">
      <selection activeCell="C5" sqref="C5"/>
    </sheetView>
  </sheetViews>
  <sheetFormatPr baseColWidth="10" defaultRowHeight="15" x14ac:dyDescent="0.25"/>
  <cols>
    <col min="3" max="3" width="11.85546875" bestFit="1" customWidth="1"/>
    <col min="5" max="5" width="7.5703125" bestFit="1" customWidth="1"/>
    <col min="6" max="6" width="45" bestFit="1" customWidth="1"/>
  </cols>
  <sheetData>
    <row r="4" spans="2:6" x14ac:dyDescent="0.25">
      <c r="B4" s="3" t="s">
        <v>0</v>
      </c>
      <c r="C4" s="3" t="s">
        <v>1</v>
      </c>
      <c r="D4" s="5"/>
      <c r="E4" s="3" t="s">
        <v>4</v>
      </c>
      <c r="F4" s="3" t="s">
        <v>2</v>
      </c>
    </row>
    <row r="5" spans="2:6" x14ac:dyDescent="0.25">
      <c r="B5" s="8" t="s">
        <v>42</v>
      </c>
      <c r="C5" s="4">
        <v>355</v>
      </c>
      <c r="D5" s="5"/>
      <c r="E5" s="2">
        <v>0.1</v>
      </c>
      <c r="F5" s="3" t="s">
        <v>5</v>
      </c>
    </row>
    <row r="6" spans="2:6" x14ac:dyDescent="0.25">
      <c r="B6" s="3" t="s">
        <v>3</v>
      </c>
      <c r="C6" s="4">
        <v>315</v>
      </c>
      <c r="D6" s="5"/>
      <c r="E6" s="1">
        <v>0</v>
      </c>
      <c r="F6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</sheetPr>
  <dimension ref="C5:L13"/>
  <sheetViews>
    <sheetView showGridLines="0" workbookViewId="0">
      <selection activeCell="F15" sqref="F15"/>
    </sheetView>
  </sheetViews>
  <sheetFormatPr baseColWidth="10" defaultRowHeight="15" x14ac:dyDescent="0.25"/>
  <cols>
    <col min="4" max="4" width="19.28515625" bestFit="1" customWidth="1"/>
    <col min="5" max="5" width="23.85546875" bestFit="1" customWidth="1"/>
    <col min="6" max="6" width="19" bestFit="1" customWidth="1"/>
    <col min="7" max="7" width="14.42578125" bestFit="1" customWidth="1"/>
    <col min="8" max="8" width="12.85546875" bestFit="1" customWidth="1"/>
  </cols>
  <sheetData>
    <row r="5" spans="3:12" x14ac:dyDescent="0.25">
      <c r="C5" s="7"/>
      <c r="D5" s="7"/>
      <c r="E5" s="7"/>
      <c r="F5" s="14" t="s">
        <v>6</v>
      </c>
      <c r="G5" s="15">
        <f>SUM(H12:H13)</f>
        <v>296644.5</v>
      </c>
      <c r="H5" s="7"/>
      <c r="I5" s="7"/>
      <c r="J5" s="7"/>
      <c r="K5" s="7"/>
      <c r="L5" s="7"/>
    </row>
    <row r="6" spans="3:12" x14ac:dyDescent="0.25">
      <c r="C6" s="7"/>
      <c r="D6" s="7"/>
      <c r="E6" s="7"/>
      <c r="F6" s="7"/>
      <c r="G6" s="7"/>
      <c r="H6" s="7"/>
      <c r="I6" s="7"/>
      <c r="J6" s="7"/>
      <c r="K6" s="7"/>
      <c r="L6" s="7"/>
    </row>
    <row r="7" spans="3:12" x14ac:dyDescent="0.25">
      <c r="C7" s="7"/>
      <c r="D7" s="7"/>
      <c r="E7" s="7"/>
      <c r="F7" s="16" t="s">
        <v>7</v>
      </c>
      <c r="G7" s="17" t="s">
        <v>8</v>
      </c>
      <c r="H7" s="7"/>
      <c r="I7" s="7"/>
      <c r="J7" s="7"/>
      <c r="K7" s="7"/>
      <c r="L7" s="7"/>
    </row>
    <row r="8" spans="3:12" x14ac:dyDescent="0.25">
      <c r="C8" s="7"/>
      <c r="D8" s="7"/>
      <c r="E8" s="7"/>
      <c r="F8" s="16">
        <v>970</v>
      </c>
      <c r="G8" s="18">
        <f>SUM(G12:G13)</f>
        <v>970</v>
      </c>
      <c r="H8" s="7"/>
      <c r="I8" s="7"/>
      <c r="J8" s="7"/>
      <c r="K8" s="7"/>
      <c r="L8" s="7"/>
    </row>
    <row r="10" spans="3:12" x14ac:dyDescent="0.25">
      <c r="C10" s="7"/>
      <c r="D10" s="7"/>
      <c r="E10" s="7"/>
      <c r="F10" s="7"/>
      <c r="G10" s="7"/>
      <c r="H10" s="7"/>
      <c r="I10" s="7"/>
      <c r="J10" s="7"/>
      <c r="K10" s="9"/>
      <c r="L10" s="9"/>
    </row>
    <row r="11" spans="3:12" x14ac:dyDescent="0.25">
      <c r="C11" s="8" t="s">
        <v>0</v>
      </c>
      <c r="D11" s="8" t="s">
        <v>9</v>
      </c>
      <c r="E11" s="8" t="s">
        <v>10</v>
      </c>
      <c r="F11" s="11" t="s">
        <v>11</v>
      </c>
      <c r="G11" s="11" t="s">
        <v>8</v>
      </c>
      <c r="H11" s="11" t="s">
        <v>12</v>
      </c>
      <c r="I11" s="7"/>
      <c r="J11" s="7"/>
      <c r="K11" s="9"/>
      <c r="L11" s="9"/>
    </row>
    <row r="12" spans="3:12" x14ac:dyDescent="0.25">
      <c r="C12" s="8" t="s">
        <v>42</v>
      </c>
      <c r="D12" s="10">
        <f>'Données de base'!C5-('Données de base'!C5*'Données de base'!E5)</f>
        <v>319.5</v>
      </c>
      <c r="E12" s="8">
        <v>5</v>
      </c>
      <c r="F12" s="6">
        <v>821</v>
      </c>
      <c r="G12" s="13">
        <f>(ROUNDDOWN(F12/100,0)*E12)+F12</f>
        <v>861</v>
      </c>
      <c r="H12" s="12">
        <f>F12*D12</f>
        <v>262309.5</v>
      </c>
      <c r="I12" s="7"/>
      <c r="J12" s="7"/>
      <c r="K12" s="9"/>
      <c r="L12" s="9"/>
    </row>
    <row r="13" spans="3:12" x14ac:dyDescent="0.25">
      <c r="C13" s="8" t="s">
        <v>3</v>
      </c>
      <c r="D13" s="10">
        <f>'Données de base'!C6-('Données de base'!C6*'Données de base'!E6)</f>
        <v>315</v>
      </c>
      <c r="E13" s="8">
        <v>0</v>
      </c>
      <c r="F13" s="6">
        <v>109</v>
      </c>
      <c r="G13" s="13">
        <f>F13</f>
        <v>109</v>
      </c>
      <c r="H13" s="12">
        <f>D13*G13</f>
        <v>34335</v>
      </c>
      <c r="I13" s="7"/>
      <c r="J13" s="7"/>
      <c r="K13" s="9"/>
      <c r="L13" s="7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G23"/>
  <sheetViews>
    <sheetView showGridLines="0" workbookViewId="0"/>
  </sheetViews>
  <sheetFormatPr baseColWidth="10" defaultRowHeight="15" x14ac:dyDescent="0.25"/>
  <cols>
    <col min="1" max="1" width="2.28515625" customWidth="1"/>
    <col min="2" max="2" width="7.28515625" customWidth="1"/>
    <col min="3" max="3" width="20.85546875" bestFit="1" customWidth="1"/>
    <col min="4" max="4" width="13.5703125" bestFit="1" customWidth="1"/>
    <col min="5" max="5" width="12.85546875" bestFit="1" customWidth="1"/>
    <col min="6" max="6" width="7.42578125" bestFit="1" customWidth="1"/>
    <col min="7" max="7" width="6.7109375" customWidth="1"/>
  </cols>
  <sheetData>
    <row r="1" spans="1:5" x14ac:dyDescent="0.25">
      <c r="A1" s="19" t="s">
        <v>13</v>
      </c>
    </row>
    <row r="2" spans="1:5" x14ac:dyDescent="0.25">
      <c r="A2" s="19" t="s">
        <v>45</v>
      </c>
    </row>
    <row r="3" spans="1:5" x14ac:dyDescent="0.25">
      <c r="A3" s="19" t="s">
        <v>46</v>
      </c>
    </row>
    <row r="6" spans="1:5" ht="15.75" thickBot="1" x14ac:dyDescent="0.3">
      <c r="A6" s="7" t="s">
        <v>47</v>
      </c>
    </row>
    <row r="7" spans="1:5" ht="15.75" thickBot="1" x14ac:dyDescent="0.3">
      <c r="B7" s="29" t="s">
        <v>14</v>
      </c>
      <c r="C7" s="29" t="s">
        <v>15</v>
      </c>
      <c r="D7" s="29" t="s">
        <v>16</v>
      </c>
      <c r="E7" s="29" t="s">
        <v>17</v>
      </c>
    </row>
    <row r="8" spans="1:5" ht="15.75" thickBot="1" x14ac:dyDescent="0.3">
      <c r="B8" s="20" t="s">
        <v>24</v>
      </c>
      <c r="C8" s="20" t="s">
        <v>6</v>
      </c>
      <c r="D8" s="22">
        <v>301050</v>
      </c>
      <c r="E8" s="22">
        <v>301050</v>
      </c>
    </row>
    <row r="11" spans="1:5" ht="15.75" thickBot="1" x14ac:dyDescent="0.3">
      <c r="A11" s="7" t="s">
        <v>18</v>
      </c>
    </row>
    <row r="12" spans="1:5" ht="15.75" thickBot="1" x14ac:dyDescent="0.3">
      <c r="B12" s="29" t="s">
        <v>14</v>
      </c>
      <c r="C12" s="29" t="s">
        <v>15</v>
      </c>
      <c r="D12" s="29" t="s">
        <v>16</v>
      </c>
      <c r="E12" s="29" t="s">
        <v>17</v>
      </c>
    </row>
    <row r="13" spans="1:5" x14ac:dyDescent="0.25">
      <c r="B13" s="21" t="s">
        <v>25</v>
      </c>
      <c r="C13" s="21" t="s">
        <v>44</v>
      </c>
      <c r="D13" s="24">
        <v>400</v>
      </c>
      <c r="E13" s="24">
        <v>400</v>
      </c>
    </row>
    <row r="14" spans="1:5" ht="15.75" thickBot="1" x14ac:dyDescent="0.3">
      <c r="B14" s="20" t="s">
        <v>26</v>
      </c>
      <c r="C14" s="20" t="s">
        <v>27</v>
      </c>
      <c r="D14" s="25">
        <v>550.00000009999997</v>
      </c>
      <c r="E14" s="25">
        <v>550.00000009999997</v>
      </c>
    </row>
    <row r="17" spans="1:7" ht="15.75" thickBot="1" x14ac:dyDescent="0.3">
      <c r="A17" s="7" t="s">
        <v>19</v>
      </c>
    </row>
    <row r="18" spans="1:7" ht="15.75" thickBot="1" x14ac:dyDescent="0.3">
      <c r="B18" s="29" t="s">
        <v>14</v>
      </c>
      <c r="C18" s="29" t="s">
        <v>15</v>
      </c>
      <c r="D18" s="29" t="s">
        <v>20</v>
      </c>
      <c r="E18" s="29" t="s">
        <v>21</v>
      </c>
      <c r="F18" s="29" t="s">
        <v>22</v>
      </c>
      <c r="G18" s="29" t="s">
        <v>23</v>
      </c>
    </row>
    <row r="19" spans="1:7" x14ac:dyDescent="0.25">
      <c r="B19" s="21" t="s">
        <v>28</v>
      </c>
      <c r="C19" s="21" t="s">
        <v>8</v>
      </c>
      <c r="D19" s="30">
        <v>970.00000009999997</v>
      </c>
      <c r="E19" s="21" t="s">
        <v>48</v>
      </c>
      <c r="F19" s="21" t="s">
        <v>29</v>
      </c>
      <c r="G19" s="21">
        <v>0</v>
      </c>
    </row>
    <row r="20" spans="1:7" x14ac:dyDescent="0.25">
      <c r="B20" s="21" t="s">
        <v>25</v>
      </c>
      <c r="C20" s="21" t="s">
        <v>44</v>
      </c>
      <c r="D20" s="24">
        <v>400</v>
      </c>
      <c r="E20" s="21" t="s">
        <v>30</v>
      </c>
      <c r="F20" s="21" t="s">
        <v>31</v>
      </c>
      <c r="G20" s="24">
        <v>0</v>
      </c>
    </row>
    <row r="21" spans="1:7" x14ac:dyDescent="0.25">
      <c r="B21" s="21" t="s">
        <v>26</v>
      </c>
      <c r="C21" s="21" t="s">
        <v>27</v>
      </c>
      <c r="D21" s="24">
        <v>550.00000009999997</v>
      </c>
      <c r="E21" s="21" t="s">
        <v>32</v>
      </c>
      <c r="F21" s="21" t="s">
        <v>31</v>
      </c>
      <c r="G21" s="24">
        <v>0</v>
      </c>
    </row>
    <row r="22" spans="1:7" x14ac:dyDescent="0.25">
      <c r="B22" s="21" t="s">
        <v>25</v>
      </c>
      <c r="C22" s="21" t="s">
        <v>44</v>
      </c>
      <c r="D22" s="24">
        <v>400</v>
      </c>
      <c r="E22" s="21" t="s">
        <v>33</v>
      </c>
      <c r="F22" s="21" t="s">
        <v>29</v>
      </c>
      <c r="G22" s="24">
        <v>400</v>
      </c>
    </row>
    <row r="23" spans="1:7" ht="15.75" thickBot="1" x14ac:dyDescent="0.3">
      <c r="B23" s="20" t="s">
        <v>26</v>
      </c>
      <c r="C23" s="20" t="s">
        <v>27</v>
      </c>
      <c r="D23" s="25">
        <v>550.00000009999997</v>
      </c>
      <c r="E23" s="20" t="s">
        <v>34</v>
      </c>
      <c r="F23" s="20" t="s">
        <v>29</v>
      </c>
      <c r="G23" s="25">
        <v>550.00000009999997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F0"/>
  </sheetPr>
  <dimension ref="C5:L13"/>
  <sheetViews>
    <sheetView showGridLines="0" tabSelected="1" workbookViewId="0">
      <selection activeCell="F12" sqref="F12"/>
    </sheetView>
  </sheetViews>
  <sheetFormatPr baseColWidth="10" defaultRowHeight="15" x14ac:dyDescent="0.25"/>
  <cols>
    <col min="1" max="3" width="11.42578125" style="7"/>
    <col min="4" max="4" width="19.28515625" style="7" bestFit="1" customWidth="1"/>
    <col min="5" max="5" width="23.85546875" style="7" bestFit="1" customWidth="1"/>
    <col min="6" max="6" width="19" style="7" bestFit="1" customWidth="1"/>
    <col min="7" max="7" width="14.42578125" style="7" bestFit="1" customWidth="1"/>
    <col min="8" max="8" width="12.85546875" style="7" bestFit="1" customWidth="1"/>
    <col min="9" max="16384" width="11.42578125" style="7"/>
  </cols>
  <sheetData>
    <row r="5" spans="3:12" x14ac:dyDescent="0.25">
      <c r="F5" s="14" t="s">
        <v>36</v>
      </c>
      <c r="G5" s="31">
        <f>SUM(G12:G13)</f>
        <v>817.00000000000011</v>
      </c>
    </row>
    <row r="7" spans="3:12" x14ac:dyDescent="0.25">
      <c r="F7" s="16" t="s">
        <v>35</v>
      </c>
      <c r="G7" s="17" t="s">
        <v>37</v>
      </c>
    </row>
    <row r="8" spans="3:12" x14ac:dyDescent="0.25">
      <c r="F8" s="26">
        <v>250000</v>
      </c>
      <c r="G8" s="27">
        <f>SUM(H12:H13)</f>
        <v>249804.00000000003</v>
      </c>
    </row>
    <row r="10" spans="3:12" x14ac:dyDescent="0.25">
      <c r="K10" s="9"/>
      <c r="L10" s="9"/>
    </row>
    <row r="11" spans="3:12" x14ac:dyDescent="0.25">
      <c r="C11" s="8" t="s">
        <v>0</v>
      </c>
      <c r="D11" s="8" t="s">
        <v>9</v>
      </c>
      <c r="E11" s="8" t="s">
        <v>10</v>
      </c>
      <c r="F11" s="11" t="s">
        <v>11</v>
      </c>
      <c r="G11" s="11" t="s">
        <v>8</v>
      </c>
      <c r="H11" s="11" t="s">
        <v>12</v>
      </c>
      <c r="I11" s="32" t="s">
        <v>49</v>
      </c>
      <c r="K11" s="9"/>
      <c r="L11" s="9"/>
    </row>
    <row r="12" spans="3:12" x14ac:dyDescent="0.25">
      <c r="C12" s="8" t="s">
        <v>43</v>
      </c>
      <c r="D12" s="10">
        <f>'Données de base'!C5-('Données de base'!C5*'Données de base'!E5)</f>
        <v>319.5</v>
      </c>
      <c r="E12" s="8">
        <v>5</v>
      </c>
      <c r="F12" s="6">
        <v>772.00000000000011</v>
      </c>
      <c r="G12" s="13">
        <f>(ROUNDDOWN(F12/100,0)*E12)+F12</f>
        <v>807.00000000000011</v>
      </c>
      <c r="H12" s="12">
        <f>F12*D12</f>
        <v>246654.00000000003</v>
      </c>
      <c r="I12" s="32">
        <f>INT($F$8/D12)</f>
        <v>782</v>
      </c>
      <c r="K12" s="9"/>
      <c r="L12" s="9"/>
    </row>
    <row r="13" spans="3:12" x14ac:dyDescent="0.25">
      <c r="C13" s="8" t="s">
        <v>3</v>
      </c>
      <c r="D13" s="10">
        <f>'Données de base'!C6-('Données de base'!C6*'Données de base'!E6)</f>
        <v>315</v>
      </c>
      <c r="E13" s="8">
        <v>0</v>
      </c>
      <c r="F13" s="6">
        <v>10</v>
      </c>
      <c r="G13" s="13">
        <f>F13</f>
        <v>10</v>
      </c>
      <c r="H13" s="12">
        <f>D13*G13</f>
        <v>3150</v>
      </c>
      <c r="I13" s="32">
        <f>INT($F$8/D13)</f>
        <v>793</v>
      </c>
      <c r="K13" s="9"/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G23"/>
  <sheetViews>
    <sheetView showGridLines="0" workbookViewId="0">
      <selection activeCell="C23" sqref="C23"/>
    </sheetView>
  </sheetViews>
  <sheetFormatPr baseColWidth="10" defaultRowHeight="15" x14ac:dyDescent="0.25"/>
  <cols>
    <col min="1" max="1" width="2.28515625" customWidth="1"/>
    <col min="2" max="2" width="7.28515625" customWidth="1"/>
    <col min="3" max="3" width="24" bestFit="1" customWidth="1"/>
    <col min="4" max="4" width="13.5703125" bestFit="1" customWidth="1"/>
    <col min="5" max="5" width="12.42578125" bestFit="1" customWidth="1"/>
    <col min="6" max="6" width="7.42578125" bestFit="1" customWidth="1"/>
    <col min="7" max="7" width="6.7109375" customWidth="1"/>
  </cols>
  <sheetData>
    <row r="1" spans="1:5" x14ac:dyDescent="0.25">
      <c r="A1" s="19" t="s">
        <v>13</v>
      </c>
    </row>
    <row r="2" spans="1:5" x14ac:dyDescent="0.25">
      <c r="A2" s="19" t="s">
        <v>38</v>
      </c>
    </row>
    <row r="3" spans="1:5" x14ac:dyDescent="0.25">
      <c r="A3" s="19" t="s">
        <v>39</v>
      </c>
    </row>
    <row r="6" spans="1:5" ht="15.75" thickBot="1" x14ac:dyDescent="0.3">
      <c r="A6" s="7" t="s">
        <v>40</v>
      </c>
    </row>
    <row r="7" spans="1:5" ht="15.75" thickBot="1" x14ac:dyDescent="0.3">
      <c r="B7" s="23" t="s">
        <v>14</v>
      </c>
      <c r="C7" s="23" t="s">
        <v>15</v>
      </c>
      <c r="D7" s="23" t="s">
        <v>16</v>
      </c>
      <c r="E7" s="23" t="s">
        <v>17</v>
      </c>
    </row>
    <row r="8" spans="1:5" ht="15.75" thickBot="1" x14ac:dyDescent="0.3">
      <c r="B8" s="20" t="s">
        <v>24</v>
      </c>
      <c r="C8" s="20" t="s">
        <v>36</v>
      </c>
      <c r="D8" s="22">
        <v>0</v>
      </c>
      <c r="E8" s="22">
        <v>804</v>
      </c>
    </row>
    <row r="11" spans="1:5" ht="15.75" thickBot="1" x14ac:dyDescent="0.3">
      <c r="A11" s="7" t="s">
        <v>18</v>
      </c>
    </row>
    <row r="12" spans="1:5" ht="15.75" thickBot="1" x14ac:dyDescent="0.3">
      <c r="B12" s="23" t="s">
        <v>14</v>
      </c>
      <c r="C12" s="23" t="s">
        <v>15</v>
      </c>
      <c r="D12" s="23" t="s">
        <v>16</v>
      </c>
      <c r="E12" s="23" t="s">
        <v>17</v>
      </c>
    </row>
    <row r="13" spans="1:5" x14ac:dyDescent="0.25">
      <c r="B13" s="21" t="s">
        <v>25</v>
      </c>
      <c r="C13" s="21" t="s">
        <v>44</v>
      </c>
      <c r="D13" s="24">
        <v>0</v>
      </c>
      <c r="E13" s="24">
        <v>300</v>
      </c>
    </row>
    <row r="14" spans="1:5" ht="15.75" thickBot="1" x14ac:dyDescent="0.3">
      <c r="B14" s="20" t="s">
        <v>26</v>
      </c>
      <c r="C14" s="20" t="s">
        <v>27</v>
      </c>
      <c r="D14" s="25">
        <v>0</v>
      </c>
      <c r="E14" s="25">
        <v>489</v>
      </c>
    </row>
    <row r="17" spans="1:7" ht="15.75" thickBot="1" x14ac:dyDescent="0.3">
      <c r="A17" s="7" t="s">
        <v>19</v>
      </c>
    </row>
    <row r="18" spans="1:7" ht="15.75" thickBot="1" x14ac:dyDescent="0.3">
      <c r="B18" s="23" t="s">
        <v>14</v>
      </c>
      <c r="C18" s="23" t="s">
        <v>15</v>
      </c>
      <c r="D18" s="23" t="s">
        <v>20</v>
      </c>
      <c r="E18" s="23" t="s">
        <v>21</v>
      </c>
      <c r="F18" s="23" t="s">
        <v>22</v>
      </c>
      <c r="G18" s="23" t="s">
        <v>23</v>
      </c>
    </row>
    <row r="19" spans="1:7" x14ac:dyDescent="0.25">
      <c r="B19" s="21" t="s">
        <v>28</v>
      </c>
      <c r="C19" s="21" t="s">
        <v>37</v>
      </c>
      <c r="D19" s="28">
        <v>249885</v>
      </c>
      <c r="E19" s="21" t="s">
        <v>41</v>
      </c>
      <c r="F19" s="21" t="s">
        <v>29</v>
      </c>
      <c r="G19" s="21">
        <v>115</v>
      </c>
    </row>
    <row r="20" spans="1:7" x14ac:dyDescent="0.25">
      <c r="B20" s="21" t="s">
        <v>25</v>
      </c>
      <c r="C20" s="21" t="s">
        <v>44</v>
      </c>
      <c r="D20" s="24">
        <v>300</v>
      </c>
      <c r="E20" s="21" t="s">
        <v>30</v>
      </c>
      <c r="F20" s="21" t="s">
        <v>31</v>
      </c>
      <c r="G20" s="24">
        <v>0</v>
      </c>
    </row>
    <row r="21" spans="1:7" x14ac:dyDescent="0.25">
      <c r="B21" s="21" t="s">
        <v>26</v>
      </c>
      <c r="C21" s="21" t="s">
        <v>27</v>
      </c>
      <c r="D21" s="24">
        <v>489</v>
      </c>
      <c r="E21" s="21" t="s">
        <v>32</v>
      </c>
      <c r="F21" s="21" t="s">
        <v>31</v>
      </c>
      <c r="G21" s="24">
        <v>0</v>
      </c>
    </row>
    <row r="22" spans="1:7" x14ac:dyDescent="0.25">
      <c r="B22" s="21" t="s">
        <v>25</v>
      </c>
      <c r="C22" s="21" t="s">
        <v>44</v>
      </c>
      <c r="D22" s="24">
        <v>300</v>
      </c>
      <c r="E22" s="21" t="s">
        <v>33</v>
      </c>
      <c r="F22" s="21" t="s">
        <v>29</v>
      </c>
      <c r="G22" s="24">
        <v>300</v>
      </c>
    </row>
    <row r="23" spans="1:7" ht="15.75" thickBot="1" x14ac:dyDescent="0.3">
      <c r="B23" s="20" t="s">
        <v>26</v>
      </c>
      <c r="C23" s="20" t="s">
        <v>27</v>
      </c>
      <c r="D23" s="25">
        <v>489</v>
      </c>
      <c r="E23" s="20" t="s">
        <v>34</v>
      </c>
      <c r="F23" s="20" t="s">
        <v>29</v>
      </c>
      <c r="G23" s="25">
        <v>489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 de base</vt:lpstr>
      <vt:lpstr>Minimiser budget</vt:lpstr>
      <vt:lpstr>Rapport des réponses 1</vt:lpstr>
      <vt:lpstr>Max quantité</vt:lpstr>
      <vt:lpstr>Rapport des réponses 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d.allier</dc:creator>
  <cp:lastModifiedBy>Eric</cp:lastModifiedBy>
  <dcterms:created xsi:type="dcterms:W3CDTF">2016-06-04T13:32:15Z</dcterms:created>
  <dcterms:modified xsi:type="dcterms:W3CDTF">2016-06-04T23:09:48Z</dcterms:modified>
</cp:coreProperties>
</file>