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7558CB2-5393-490D-A9FB-1154BCB054DF}" xr6:coauthVersionLast="45" xr6:coauthVersionMax="46" xr10:uidLastSave="{00000000-0000-0000-0000-000000000000}"/>
  <bookViews>
    <workbookView xWindow="750" yWindow="750" windowWidth="18900" windowHeight="12750" activeTab="1" xr2:uid="{2A21D1EC-B7E6-481D-B62C-0D6B7E42C70E}"/>
  </bookViews>
  <sheets>
    <sheet name="Recette" sheetId="1" r:id="rId1"/>
    <sheet name="Recap" sheetId="5" r:id="rId2"/>
    <sheet name="Suivi mensuel" sheetId="6" r:id="rId3"/>
  </sheets>
  <definedNames>
    <definedName name="Segment_Années">#N/A</definedName>
    <definedName name="Segment_N_client">#N/A</definedName>
    <definedName name="Segment_Nom">#N/A</definedName>
  </definedNames>
  <calcPr calcId="181029"/>
  <pivotCaches>
    <pivotCache cacheId="15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1" l="1"/>
  <c r="H13" i="1"/>
  <c r="H12" i="1"/>
  <c r="H11" i="1"/>
  <c r="H10" i="1"/>
  <c r="H9" i="1"/>
  <c r="H8" i="1"/>
  <c r="H7" i="1"/>
  <c r="H6" i="1"/>
  <c r="H5" i="1"/>
  <c r="H4" i="1"/>
  <c r="H3" i="1"/>
  <c r="H2" i="1"/>
  <c r="H28" i="1" l="1"/>
</calcChain>
</file>

<file path=xl/sharedStrings.xml><?xml version="1.0" encoding="utf-8"?>
<sst xmlns="http://schemas.openxmlformats.org/spreadsheetml/2006/main" count="137" uniqueCount="70">
  <si>
    <t>N client</t>
  </si>
  <si>
    <t>Date</t>
  </si>
  <si>
    <t>Nom</t>
  </si>
  <si>
    <t>Montant</t>
  </si>
  <si>
    <t>Type paiement</t>
  </si>
  <si>
    <t>Num cheque</t>
  </si>
  <si>
    <t>débours</t>
  </si>
  <si>
    <t>Total</t>
  </si>
  <si>
    <t>Num Facture</t>
  </si>
  <si>
    <t>Intervention</t>
  </si>
  <si>
    <t>CHEQUE</t>
  </si>
  <si>
    <t>F210104 - 00367-0001</t>
  </si>
  <si>
    <t>F210107 - 00368-0001</t>
  </si>
  <si>
    <t>F210107 - 00369-0001</t>
  </si>
  <si>
    <t>F210107 - 00370-0001</t>
  </si>
  <si>
    <t>VIREMENT</t>
  </si>
  <si>
    <t>F210111 - 00371-0001</t>
  </si>
  <si>
    <t>F210113 - 00372-0001</t>
  </si>
  <si>
    <t>F210122 - 00373-0001</t>
  </si>
  <si>
    <t>F210122 - 0048 -0001</t>
  </si>
  <si>
    <t>F210122 - 00374-0001</t>
  </si>
  <si>
    <t>F210121 - 0084-0001</t>
  </si>
  <si>
    <t>F210127 - 00374-0001</t>
  </si>
  <si>
    <t>F210129 - 00140-0001</t>
  </si>
  <si>
    <t>xxx</t>
  </si>
  <si>
    <t>yyy</t>
  </si>
  <si>
    <t>zzz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</si>
  <si>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</si>
  <si>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</si>
  <si>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</si>
  <si>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</si>
  <si>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</si>
  <si>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</si>
  <si>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</si>
  <si>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</si>
  <si>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</si>
  <si>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</si>
  <si>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Étiquettes de lignes</t>
  </si>
  <si>
    <t>Total général</t>
  </si>
  <si>
    <t>(vide)</t>
  </si>
  <si>
    <t>Somme de Montant</t>
  </si>
  <si>
    <t>2021</t>
  </si>
  <si>
    <t>Années</t>
  </si>
  <si>
    <t>07-janv</t>
  </si>
  <si>
    <t>22-févr</t>
  </si>
  <si>
    <t>Total 2021</t>
  </si>
  <si>
    <t>11-janv</t>
  </si>
  <si>
    <t>12-janv</t>
  </si>
  <si>
    <t>27-févr</t>
  </si>
  <si>
    <t>18-janv</t>
  </si>
  <si>
    <t>28-févr</t>
  </si>
  <si>
    <t>22-janv</t>
  </si>
  <si>
    <t>05-mars</t>
  </si>
  <si>
    <t>06-mars</t>
  </si>
  <si>
    <t>07-mars</t>
  </si>
  <si>
    <t>26-janv</t>
  </si>
  <si>
    <t>12-mars</t>
  </si>
  <si>
    <t>27-janv</t>
  </si>
  <si>
    <t>18-mars</t>
  </si>
  <si>
    <t>29-janv</t>
  </si>
  <si>
    <t>26-mars</t>
  </si>
  <si>
    <t>04-janv</t>
  </si>
  <si>
    <t>04-févr</t>
  </si>
  <si>
    <t>05-janv</t>
  </si>
  <si>
    <t>11-févr</t>
  </si>
  <si>
    <t>06-janv</t>
  </si>
  <si>
    <t>ou</t>
  </si>
  <si>
    <t>Somme de Montant2</t>
  </si>
  <si>
    <t>Nombre de Montant</t>
  </si>
  <si>
    <t>Nombre de 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</si>
</sst>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" fontId="0" fillId="0" borderId="0" xfId="0" applyNumberFormat="1"/>
    <xf numFmtId="49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quotePrefix="1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alignment wrapText="1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3</xdr:row>
      <xdr:rowOff>0</xdr:rowOff>
    </xdr:from>
    <xdr:to>
      <xdr:col>11</xdr:col>
      <xdr:colOff>409575</xdr:colOff>
      <xdr:row>16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 client">
              <a:extLst>
                <a:ext uri="{FF2B5EF4-FFF2-40B4-BE49-F238E27FC236}">
                  <a16:creationId xmlns:a16="http://schemas.microsoft.com/office/drawing/2014/main" id="{57C25694-15E9-40DF-9125-3764CF734B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0550" y="933450"/>
              <a:ext cx="11620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9525</xdr:colOff>
      <xdr:row>3</xdr:row>
      <xdr:rowOff>9525</xdr:rowOff>
    </xdr:from>
    <xdr:to>
      <xdr:col>8</xdr:col>
      <xdr:colOff>685800</xdr:colOff>
      <xdr:row>16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F626BADE-FBED-4DEA-90C7-B3865018832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19850" y="942975"/>
              <a:ext cx="14382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38099</xdr:colOff>
      <xdr:row>0</xdr:row>
      <xdr:rowOff>133350</xdr:rowOff>
    </xdr:from>
    <xdr:to>
      <xdr:col>12</xdr:col>
      <xdr:colOff>495300</xdr:colOff>
      <xdr:row>2</xdr:row>
      <xdr:rowOff>114299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>
              <a:extLst>
                <a:ext uri="{FF2B5EF4-FFF2-40B4-BE49-F238E27FC236}">
                  <a16:creationId xmlns:a16="http://schemas.microsoft.com/office/drawing/2014/main" id="{7ADC1303-3919-456E-AD9C-AF15050C7E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48424" y="133350"/>
              <a:ext cx="3771901" cy="723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227.821780555554" createdVersion="6" refreshedVersion="6" minRefreshableVersion="3" recordCount="26" xr:uid="{3FFBFADC-F23B-477C-A0BB-E0907AE3076C}">
  <cacheSource type="worksheet">
    <worksheetSource name="Recette"/>
  </cacheSource>
  <cacheFields count="11">
    <cacheField name="N client" numFmtId="164">
      <sharedItems containsSemiMixedTypes="0" containsString="0" containsNumber="1" containsInteger="1" minValue="48" maxValue="375" count="11">
        <n v="367"/>
        <n v="368"/>
        <n v="369"/>
        <n v="370"/>
        <n v="222"/>
        <n v="371"/>
        <n v="372"/>
        <n v="373"/>
        <n v="48"/>
        <n v="374"/>
        <n v="375" u="1"/>
      </sharedItems>
    </cacheField>
    <cacheField name="Date" numFmtId="14">
      <sharedItems containsSemiMixedTypes="0" containsNonDate="0" containsDate="1" containsString="0" minDate="2021-01-04T00:00:00" maxDate="2021-03-27T00:00:00" count="22">
        <d v="2021-01-04T00:00:00"/>
        <d v="2021-01-05T00:00:00"/>
        <d v="2021-01-06T00:00:00"/>
        <d v="2021-01-07T00:00:00"/>
        <d v="2021-01-11T00:00:00"/>
        <d v="2021-01-12T00:00:00"/>
        <d v="2021-01-18T00:00:00"/>
        <d v="2021-01-22T00:00:00"/>
        <d v="2021-01-26T00:00:00"/>
        <d v="2021-01-27T00:00:00"/>
        <d v="2021-01-29T00:00:00"/>
        <d v="2021-02-04T00:00:00"/>
        <d v="2021-02-11T00:00:00"/>
        <d v="2021-02-22T00:00:00"/>
        <d v="2021-02-27T00:00:00"/>
        <d v="2021-02-28T00:00:00"/>
        <d v="2021-03-05T00:00:00"/>
        <d v="2021-03-06T00:00:00"/>
        <d v="2021-03-07T00:00:00"/>
        <d v="2021-03-12T00:00:00"/>
        <d v="2021-03-18T00:00:00"/>
        <d v="2021-03-26T00:00:00"/>
      </sharedItems>
      <fieldGroup par="10" base="1">
        <rangePr groupBy="days" startDate="2021-01-04T00:00:00" endDate="2021-03-27T00:00:00"/>
        <groupItems count="368">
          <s v="&lt;04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3/2021"/>
        </groupItems>
      </fieldGroup>
    </cacheField>
    <cacheField name="Nom" numFmtId="0">
      <sharedItems count="13">
        <s v="xxx"/>
        <s v="yyy"/>
        <s v="zzz"/>
        <s v="aaa"/>
        <s v="bbb"/>
        <s v="ccc"/>
        <s v="ddd"/>
        <s v="eee"/>
        <s v="fff"/>
        <s v="ggg"/>
        <s v="hhh"/>
        <s v="iii"/>
        <s v="jjj"/>
      </sharedItems>
    </cacheField>
    <cacheField name="Montant" numFmtId="0">
      <sharedItems containsSemiMixedTypes="0" containsString="0" containsNumber="1" containsInteger="1" minValue="15" maxValue="145"/>
    </cacheField>
    <cacheField name="Type paiement" numFmtId="0">
      <sharedItems/>
    </cacheField>
    <cacheField name="Num cheque" numFmtId="0">
      <sharedItems containsNonDate="0" containsString="0" containsBlank="1"/>
    </cacheField>
    <cacheField name="débours" numFmtId="0">
      <sharedItems containsNonDate="0" containsString="0" containsBlank="1"/>
    </cacheField>
    <cacheField name="Total" numFmtId="0">
      <sharedItems containsSemiMixedTypes="0" containsString="0" containsNumber="1" containsInteger="1" minValue="15" maxValue="145"/>
    </cacheField>
    <cacheField name="Num Facture" numFmtId="0">
      <sharedItems count="12">
        <s v="F210104 - 00367-0001"/>
        <s v="F210107 - 00368-0001"/>
        <s v="F210107 - 00369-0001"/>
        <s v="F210107 - 00370-0001"/>
        <s v="F210111 - 00371-0001"/>
        <s v="F210113 - 00372-0001"/>
        <s v="F210122 - 00373-0001"/>
        <s v="F210122 - 0048 -0001"/>
        <s v="F210122 - 00374-0001"/>
        <s v="F210121 - 0084-0001"/>
        <s v="F210127 - 00374-0001"/>
        <s v="F210129 - 00140-0001"/>
      </sharedItems>
    </cacheField>
    <cacheField name="Intervention" numFmtId="0">
      <sharedItems containsNonDate="0" containsString="0" containsBlank="1" count="1">
        <m/>
      </sharedItems>
    </cacheField>
    <cacheField name="Années" numFmtId="0" databaseField="0">
      <fieldGroup base="1">
        <rangePr groupBy="years" startDate="2021-01-04T00:00:00" endDate="2021-03-27T00:00:00"/>
        <groupItems count="3">
          <s v="&lt;04/01/2021"/>
          <s v="2021"/>
          <s v="&gt;27/03/2021"/>
        </groupItems>
      </fieldGroup>
    </cacheField>
  </cacheFields>
  <extLst>
    <ext xmlns:x14="http://schemas.microsoft.com/office/spreadsheetml/2009/9/main" uri="{725AE2AE-9491-48be-B2B4-4EB974FC3084}">
      <x14:pivotCacheDefinition pivotCacheId="4153113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n v="30"/>
    <s v="CHEQUE"/>
    <m/>
    <m/>
    <n v="30"/>
    <x v="0"/>
    <x v="0"/>
  </r>
  <r>
    <x v="1"/>
    <x v="1"/>
    <x v="1"/>
    <n v="50"/>
    <s v="CHEQUE"/>
    <m/>
    <m/>
    <n v="50"/>
    <x v="1"/>
    <x v="0"/>
  </r>
  <r>
    <x v="2"/>
    <x v="2"/>
    <x v="2"/>
    <n v="60"/>
    <s v="CHEQUE"/>
    <m/>
    <m/>
    <n v="60"/>
    <x v="2"/>
    <x v="0"/>
  </r>
  <r>
    <x v="3"/>
    <x v="3"/>
    <x v="3"/>
    <n v="70"/>
    <s v="CHEQUE"/>
    <m/>
    <m/>
    <n v="70"/>
    <x v="3"/>
    <x v="0"/>
  </r>
  <r>
    <x v="4"/>
    <x v="4"/>
    <x v="4"/>
    <n v="30"/>
    <s v="VIREMENT"/>
    <m/>
    <m/>
    <n v="30"/>
    <x v="4"/>
    <x v="0"/>
  </r>
  <r>
    <x v="5"/>
    <x v="5"/>
    <x v="5"/>
    <n v="54"/>
    <s v="CHEQUE"/>
    <m/>
    <m/>
    <n v="54"/>
    <x v="4"/>
    <x v="0"/>
  </r>
  <r>
    <x v="6"/>
    <x v="6"/>
    <x v="6"/>
    <n v="145"/>
    <s v="VIREMENT"/>
    <m/>
    <m/>
    <n v="145"/>
    <x v="5"/>
    <x v="0"/>
  </r>
  <r>
    <x v="7"/>
    <x v="7"/>
    <x v="7"/>
    <n v="45"/>
    <s v="CHEQUE"/>
    <m/>
    <m/>
    <n v="45"/>
    <x v="6"/>
    <x v="0"/>
  </r>
  <r>
    <x v="8"/>
    <x v="7"/>
    <x v="8"/>
    <n v="30"/>
    <s v="CHEQUE"/>
    <m/>
    <m/>
    <n v="30"/>
    <x v="7"/>
    <x v="0"/>
  </r>
  <r>
    <x v="9"/>
    <x v="7"/>
    <x v="9"/>
    <n v="30"/>
    <s v="CHEQUE"/>
    <m/>
    <m/>
    <n v="30"/>
    <x v="8"/>
    <x v="0"/>
  </r>
  <r>
    <x v="9"/>
    <x v="8"/>
    <x v="10"/>
    <n v="15"/>
    <s v="CHEQUE"/>
    <m/>
    <m/>
    <n v="15"/>
    <x v="9"/>
    <x v="0"/>
  </r>
  <r>
    <x v="9"/>
    <x v="9"/>
    <x v="11"/>
    <n v="50"/>
    <s v="CHEQUE"/>
    <m/>
    <m/>
    <n v="50"/>
    <x v="10"/>
    <x v="0"/>
  </r>
  <r>
    <x v="9"/>
    <x v="10"/>
    <x v="12"/>
    <n v="85"/>
    <s v="CHEQUE"/>
    <m/>
    <m/>
    <n v="85"/>
    <x v="11"/>
    <x v="0"/>
  </r>
  <r>
    <x v="0"/>
    <x v="11"/>
    <x v="0"/>
    <n v="30"/>
    <s v="CHEQUE"/>
    <m/>
    <m/>
    <n v="30"/>
    <x v="0"/>
    <x v="0"/>
  </r>
  <r>
    <x v="1"/>
    <x v="12"/>
    <x v="1"/>
    <n v="50"/>
    <s v="CHEQUE"/>
    <m/>
    <m/>
    <n v="50"/>
    <x v="1"/>
    <x v="0"/>
  </r>
  <r>
    <x v="2"/>
    <x v="13"/>
    <x v="2"/>
    <n v="60"/>
    <s v="CHEQUE"/>
    <m/>
    <m/>
    <n v="60"/>
    <x v="2"/>
    <x v="0"/>
  </r>
  <r>
    <x v="3"/>
    <x v="13"/>
    <x v="3"/>
    <n v="70"/>
    <s v="CHEQUE"/>
    <m/>
    <m/>
    <n v="70"/>
    <x v="3"/>
    <x v="0"/>
  </r>
  <r>
    <x v="4"/>
    <x v="13"/>
    <x v="4"/>
    <n v="30"/>
    <s v="VIREMENT"/>
    <m/>
    <m/>
    <n v="30"/>
    <x v="4"/>
    <x v="0"/>
  </r>
  <r>
    <x v="5"/>
    <x v="14"/>
    <x v="5"/>
    <n v="54"/>
    <s v="CHEQUE"/>
    <m/>
    <m/>
    <n v="54"/>
    <x v="4"/>
    <x v="0"/>
  </r>
  <r>
    <x v="3"/>
    <x v="15"/>
    <x v="3"/>
    <n v="145"/>
    <s v="VIREMENT"/>
    <m/>
    <m/>
    <n v="145"/>
    <x v="5"/>
    <x v="0"/>
  </r>
  <r>
    <x v="7"/>
    <x v="16"/>
    <x v="7"/>
    <n v="45"/>
    <s v="CHEQUE"/>
    <m/>
    <m/>
    <n v="45"/>
    <x v="6"/>
    <x v="0"/>
  </r>
  <r>
    <x v="8"/>
    <x v="17"/>
    <x v="8"/>
    <n v="30"/>
    <s v="CHEQUE"/>
    <m/>
    <m/>
    <n v="30"/>
    <x v="7"/>
    <x v="0"/>
  </r>
  <r>
    <x v="9"/>
    <x v="18"/>
    <x v="9"/>
    <n v="30"/>
    <s v="CHEQUE"/>
    <m/>
    <m/>
    <n v="30"/>
    <x v="8"/>
    <x v="0"/>
  </r>
  <r>
    <x v="9"/>
    <x v="19"/>
    <x v="10"/>
    <n v="15"/>
    <s v="CHEQUE"/>
    <m/>
    <m/>
    <n v="15"/>
    <x v="9"/>
    <x v="0"/>
  </r>
  <r>
    <x v="9"/>
    <x v="20"/>
    <x v="11"/>
    <n v="50"/>
    <s v="CHEQUE"/>
    <m/>
    <m/>
    <n v="50"/>
    <x v="10"/>
    <x v="0"/>
  </r>
  <r>
    <x v="9"/>
    <x v="21"/>
    <x v="12"/>
    <n v="85"/>
    <s v="CHEQUE"/>
    <m/>
    <m/>
    <n v="85"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9497D1-AE44-4125-B8DE-8F81441404E0}" name="Tableau croisé dynamique1" cacheId="1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F9" firstHeaderRow="2" firstDataRow="2" firstDataCol="5"/>
  <pivotFields count="11">
    <pivotField compact="0" outline="0" showAll="0">
      <items count="12">
        <item x="8"/>
        <item x="4"/>
        <item x="0"/>
        <item x="1"/>
        <item x="2"/>
        <item x="3"/>
        <item x="5"/>
        <item x="6"/>
        <item x="7"/>
        <item x="9"/>
        <item m="1" x="10"/>
        <item t="default"/>
      </items>
    </pivotField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13"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0"/>
        <item h="1" x="1"/>
        <item h="1" x="2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3">
        <item x="0"/>
        <item x="1"/>
        <item x="2"/>
        <item x="3"/>
        <item x="4"/>
        <item x="5"/>
        <item x="9"/>
        <item x="6"/>
        <item x="8"/>
        <item x="7"/>
        <item x="10"/>
        <item x="11"/>
        <item t="default"/>
      </items>
    </pivotField>
    <pivotField axis="axisRow" compact="0" outline="0" showAll="0" defaultSubtotal="0">
      <items count="1">
        <item x="0"/>
      </items>
    </pivotField>
    <pivotField axis="axisRow" compact="0" outline="0" showAll="0">
      <items count="4">
        <item x="0"/>
        <item x="1"/>
        <item x="2"/>
        <item t="default"/>
      </items>
    </pivotField>
  </pivotFields>
  <rowFields count="5">
    <field x="2"/>
    <field x="10"/>
    <field x="1"/>
    <field x="9"/>
    <field x="8"/>
  </rowFields>
  <rowItems count="5">
    <i>
      <x/>
      <x v="1"/>
      <x v="7"/>
      <x/>
      <x v="3"/>
    </i>
    <i r="2">
      <x v="53"/>
      <x/>
      <x v="3"/>
    </i>
    <i r="2">
      <x v="59"/>
      <x/>
      <x v="5"/>
    </i>
    <i t="default" r="1">
      <x v="1"/>
    </i>
    <i t="grand">
      <x/>
    </i>
  </rowItems>
  <colItems count="1">
    <i/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B2B0AE-D003-440F-80E9-4A7AB1E8FED4}" name="Tableau croisé dynamique2" cacheId="1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27" firstHeaderRow="0" firstDataRow="1" firstDataCol="1"/>
  <pivotFields count="11">
    <pivotField dataField="1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</pivotFields>
  <rowFields count="2">
    <field x="10"/>
    <field x="1"/>
  </rowFields>
  <rowItems count="24">
    <i>
      <x v="1"/>
    </i>
    <i r="1">
      <x v="4"/>
    </i>
    <i r="1">
      <x v="5"/>
    </i>
    <i r="1">
      <x v="6"/>
    </i>
    <i r="1">
      <x v="7"/>
    </i>
    <i r="1">
      <x v="11"/>
    </i>
    <i r="1">
      <x v="12"/>
    </i>
    <i r="1">
      <x v="18"/>
    </i>
    <i r="1">
      <x v="22"/>
    </i>
    <i r="1">
      <x v="26"/>
    </i>
    <i r="1">
      <x v="27"/>
    </i>
    <i r="1">
      <x v="29"/>
    </i>
    <i r="1">
      <x v="35"/>
    </i>
    <i r="1">
      <x v="42"/>
    </i>
    <i r="1">
      <x v="53"/>
    </i>
    <i r="1">
      <x v="58"/>
    </i>
    <i r="1">
      <x v="59"/>
    </i>
    <i r="1">
      <x v="65"/>
    </i>
    <i r="1">
      <x v="66"/>
    </i>
    <i r="1">
      <x v="67"/>
    </i>
    <i r="1">
      <x v="72"/>
    </i>
    <i r="1">
      <x v="78"/>
    </i>
    <i r="1">
      <x v="8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N client" fld="0" subtotal="count" baseField="10" baseItem="1"/>
    <dataField name="Nombre de Montant" fld="3" subtotal="count" baseField="10" baseItem="1"/>
    <dataField name="Somme de Montant2" fld="3" baseField="0" baseItem="0"/>
  </dataFields>
  <formats count="1"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_client" xr10:uid="{842D5DA5-7E4F-4697-AAA5-610DC0A8E8D7}" sourceName="N client">
  <pivotTables>
    <pivotTable tabId="5" name="Tableau croisé dynamique1"/>
  </pivotTables>
  <data>
    <tabular pivotCacheId="415311328">
      <items count="11">
        <i x="3" s="1"/>
        <i x="8" s="1" nd="1"/>
        <i x="4" s="1" nd="1"/>
        <i x="0" s="1" nd="1"/>
        <i x="1" s="1" nd="1"/>
        <i x="2" s="1" nd="1"/>
        <i x="5" s="1" nd="1"/>
        <i x="6" s="1" nd="1"/>
        <i x="7" s="1" nd="1"/>
        <i x="9" s="1" nd="1"/>
        <i x="1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A2D0C8CE-06E0-4DF6-8BE7-5CED616D12E9}" sourceName="Nom">
  <pivotTables>
    <pivotTable tabId="5" name="Tableau croisé dynamique1"/>
  </pivotTables>
  <data>
    <tabular pivotCacheId="415311328">
      <items count="13">
        <i x="3" s="1"/>
        <i x="4"/>
        <i x="5"/>
        <i x="6"/>
        <i x="7"/>
        <i x="8"/>
        <i x="9"/>
        <i x="10"/>
        <i x="11"/>
        <i x="12"/>
        <i x="0"/>
        <i x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5C6A53B3-916A-498F-B980-F4B06E017AF0}" sourceName="Années">
  <pivotTables>
    <pivotTable tabId="5" name="Tableau croisé dynamique1"/>
  </pivotTables>
  <data>
    <tabular pivotCacheId="415311328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 client" xr10:uid="{ADB8E6C9-525B-4942-B8EB-AF8285D8011A}" cache="Segment_N_client" caption="N client" rowHeight="241300"/>
  <slicer name="Nom" xr10:uid="{8A84DBF8-F190-47BF-B818-771CB71A3967}" cache="Segment_Nom" caption="Nom" rowHeight="241300"/>
  <slicer name="Années" xr10:uid="{374D2164-058B-4601-8FC3-54D35F756D0A}" cache="Segment_Années" caption="Années" columnCount="7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1D8C81-7AB5-4AC7-9E5A-5B8DC7ABD183}" name="Recette" displayName="Recette" ref="A1:J28" totalsRowCount="1">
  <tableColumns count="10">
    <tableColumn id="9" xr3:uid="{5A8C960A-30C1-436F-BB08-02A5E3DD1B11}" name="N client" dataDxfId="5"/>
    <tableColumn id="1" xr3:uid="{A4401B1A-5852-4813-B6A5-B13867C7E8AD}" name="Date" dataDxfId="2" totalsRowDxfId="1"/>
    <tableColumn id="2" xr3:uid="{B86FE65C-A1E5-4340-99B7-B9B1CA907916}" name="Nom"/>
    <tableColumn id="3" xr3:uid="{6F80966E-20BB-40F8-A092-14731F5CCE89}" name="Montant"/>
    <tableColumn id="4" xr3:uid="{9466C7CC-F16C-45A3-AA99-8EF33D45FF06}" name="Type paiement"/>
    <tableColumn id="5" xr3:uid="{707CF463-5930-435A-A0DF-1FE57E4E7990}" name="Num cheque"/>
    <tableColumn id="7" xr3:uid="{E682FFFF-5FF3-4BA3-99E1-B520F87588C7}" name="débours"/>
    <tableColumn id="6" xr3:uid="{C6587DDF-4F42-4BFC-A72C-5FA654905CF6}" name="Total" totalsRowFunction="custom" dataDxfId="4">
      <calculatedColumnFormula>Recette[[#This Row],[Montant]]-Recette[[#This Row],[débours]]</calculatedColumnFormula>
      <totalsRowFormula>SUM(H2:H20)</totalsRowFormula>
    </tableColumn>
    <tableColumn id="8" xr3:uid="{A236DE97-3252-4EB8-8401-863E95F11F9A}" name="Num Facture"/>
    <tableColumn id="10" xr3:uid="{6E0150BD-51F8-46E6-A9D2-816083D2C75A}" name="Intervention" dataDxfId="3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914F0-7811-4F05-8EB9-3E79ADE71010}">
  <sheetPr codeName="Feuil1"/>
  <dimension ref="A1:M28"/>
  <sheetViews>
    <sheetView topLeftCell="A2" workbookViewId="0">
      <selection activeCell="B4" sqref="B4"/>
    </sheetView>
  </sheetViews>
  <sheetFormatPr baseColWidth="10" defaultRowHeight="15" x14ac:dyDescent="0.25"/>
  <cols>
    <col min="1" max="1" width="10.140625" bestFit="1" customWidth="1"/>
    <col min="2" max="2" width="10.7109375" style="10" customWidth="1"/>
    <col min="3" max="3" width="43.7109375" bestFit="1" customWidth="1"/>
    <col min="4" max="4" width="12" bestFit="1" customWidth="1"/>
    <col min="5" max="5" width="16.5703125" bestFit="1" customWidth="1"/>
    <col min="9" max="9" width="19.42578125" bestFit="1" customWidth="1"/>
    <col min="10" max="10" width="28.140625" customWidth="1"/>
    <col min="15" max="15" width="28.85546875" bestFit="1" customWidth="1"/>
  </cols>
  <sheetData>
    <row r="1" spans="1:13" x14ac:dyDescent="0.25">
      <c r="A1" t="s">
        <v>0</v>
      </c>
      <c r="B1" s="10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3" x14ac:dyDescent="0.25">
      <c r="A2" s="1">
        <v>367</v>
      </c>
      <c r="B2" s="10">
        <v>44200</v>
      </c>
      <c r="C2" s="2" t="s">
        <v>24</v>
      </c>
      <c r="D2">
        <v>30</v>
      </c>
      <c r="E2" t="s">
        <v>10</v>
      </c>
      <c r="H2">
        <f>Recette[[#This Row],[Montant]]-Recette[[#This Row],[débours]]</f>
        <v>30</v>
      </c>
      <c r="I2" t="s">
        <v>11</v>
      </c>
      <c r="J2" s="3"/>
    </row>
    <row r="3" spans="1:13" x14ac:dyDescent="0.25">
      <c r="A3" s="1">
        <v>368</v>
      </c>
      <c r="B3" s="10">
        <v>44201</v>
      </c>
      <c r="C3" t="s">
        <v>25</v>
      </c>
      <c r="D3">
        <v>50</v>
      </c>
      <c r="E3" t="s">
        <v>10</v>
      </c>
      <c r="H3">
        <f>Recette[[#This Row],[Montant]]-Recette[[#This Row],[débours]]</f>
        <v>50</v>
      </c>
      <c r="I3" t="s">
        <v>12</v>
      </c>
    </row>
    <row r="4" spans="1:13" x14ac:dyDescent="0.25">
      <c r="A4" s="1">
        <v>369</v>
      </c>
      <c r="B4" s="10">
        <v>44202</v>
      </c>
      <c r="C4" t="s">
        <v>26</v>
      </c>
      <c r="D4">
        <v>60</v>
      </c>
      <c r="E4" t="s">
        <v>10</v>
      </c>
      <c r="H4">
        <f>Recette[[#This Row],[Montant]]-Recette[[#This Row],[débours]]</f>
        <v>60</v>
      </c>
      <c r="I4" t="s">
        <v>13</v>
      </c>
    </row>
    <row r="5" spans="1:13" x14ac:dyDescent="0.25">
      <c r="A5" s="1">
        <v>370</v>
      </c>
      <c r="B5" s="10">
        <v>44203</v>
      </c>
      <c r="C5" t="s">
        <v>27</v>
      </c>
      <c r="D5">
        <v>70</v>
      </c>
      <c r="E5" t="s">
        <v>10</v>
      </c>
      <c r="H5">
        <f>Recette[[#This Row],[Montant]]-Recette[[#This Row],[débours]]</f>
        <v>70</v>
      </c>
      <c r="I5" t="s">
        <v>14</v>
      </c>
    </row>
    <row r="6" spans="1:13" x14ac:dyDescent="0.25">
      <c r="A6" s="1">
        <v>222</v>
      </c>
      <c r="B6" s="10">
        <v>44207</v>
      </c>
      <c r="C6" t="s">
        <v>28</v>
      </c>
      <c r="D6">
        <v>30</v>
      </c>
      <c r="E6" t="s">
        <v>15</v>
      </c>
      <c r="H6">
        <f>Recette[[#This Row],[Montant]]-Recette[[#This Row],[débours]]</f>
        <v>30</v>
      </c>
      <c r="I6" t="s">
        <v>16</v>
      </c>
      <c r="K6" s="5"/>
      <c r="L6" s="5"/>
      <c r="M6" s="5"/>
    </row>
    <row r="7" spans="1:13" x14ac:dyDescent="0.25">
      <c r="A7" s="1">
        <v>371</v>
      </c>
      <c r="B7" s="10">
        <v>44208</v>
      </c>
      <c r="C7" t="s">
        <v>29</v>
      </c>
      <c r="D7">
        <v>54</v>
      </c>
      <c r="E7" t="s">
        <v>10</v>
      </c>
      <c r="H7">
        <f>Recette[[#This Row],[Montant]]-Recette[[#This Row],[débours]]</f>
        <v>54</v>
      </c>
      <c r="I7" t="s">
        <v>16</v>
      </c>
    </row>
    <row r="8" spans="1:13" x14ac:dyDescent="0.25">
      <c r="A8" s="1">
        <v>372</v>
      </c>
      <c r="B8" s="10">
        <v>44214</v>
      </c>
      <c r="C8" t="s">
        <v>30</v>
      </c>
      <c r="D8">
        <v>145</v>
      </c>
      <c r="E8" t="s">
        <v>15</v>
      </c>
      <c r="H8">
        <f>Recette[[#This Row],[Montant]]-Recette[[#This Row],[débours]]</f>
        <v>145</v>
      </c>
      <c r="I8" t="s">
        <v>17</v>
      </c>
    </row>
    <row r="9" spans="1:13" x14ac:dyDescent="0.25">
      <c r="A9" s="1">
        <v>373</v>
      </c>
      <c r="B9" s="10">
        <v>44218</v>
      </c>
      <c r="C9" t="s">
        <v>31</v>
      </c>
      <c r="D9">
        <v>45</v>
      </c>
      <c r="E9" t="s">
        <v>10</v>
      </c>
      <c r="H9">
        <f>Recette[[#This Row],[Montant]]-Recette[[#This Row],[débours]]</f>
        <v>45</v>
      </c>
      <c r="I9" t="s">
        <v>18</v>
      </c>
    </row>
    <row r="10" spans="1:13" x14ac:dyDescent="0.25">
      <c r="A10" s="1">
        <v>48</v>
      </c>
      <c r="B10" s="10">
        <v>44218</v>
      </c>
      <c r="C10" t="s">
        <v>32</v>
      </c>
      <c r="D10">
        <v>30</v>
      </c>
      <c r="E10" t="s">
        <v>10</v>
      </c>
      <c r="H10">
        <f>Recette[[#This Row],[Montant]]-Recette[[#This Row],[débours]]</f>
        <v>30</v>
      </c>
      <c r="I10" t="s">
        <v>19</v>
      </c>
    </row>
    <row r="11" spans="1:13" x14ac:dyDescent="0.25">
      <c r="A11" s="1">
        <v>374</v>
      </c>
      <c r="B11" s="10">
        <v>44218</v>
      </c>
      <c r="C11" t="s">
        <v>33</v>
      </c>
      <c r="D11">
        <v>30</v>
      </c>
      <c r="E11" t="s">
        <v>10</v>
      </c>
      <c r="H11">
        <f>Recette[[#This Row],[Montant]]-Recette[[#This Row],[débours]]</f>
        <v>30</v>
      </c>
      <c r="I11" t="s">
        <v>20</v>
      </c>
    </row>
    <row r="12" spans="1:13" x14ac:dyDescent="0.25">
      <c r="A12" s="1">
        <v>374</v>
      </c>
      <c r="B12" s="10">
        <v>44222</v>
      </c>
      <c r="C12" t="s">
        <v>34</v>
      </c>
      <c r="D12">
        <v>15</v>
      </c>
      <c r="E12" t="s">
        <v>10</v>
      </c>
      <c r="H12">
        <f>Recette[[#This Row],[Montant]]-Recette[[#This Row],[débours]]</f>
        <v>15</v>
      </c>
      <c r="I12" t="s">
        <v>21</v>
      </c>
    </row>
    <row r="13" spans="1:13" x14ac:dyDescent="0.25">
      <c r="A13" s="1">
        <v>374</v>
      </c>
      <c r="B13" s="10">
        <v>44223</v>
      </c>
      <c r="C13" t="s">
        <v>35</v>
      </c>
      <c r="D13">
        <v>50</v>
      </c>
      <c r="E13" t="s">
        <v>10</v>
      </c>
      <c r="H13">
        <f>Recette[[#This Row],[Montant]]-Recette[[#This Row],[débours]]</f>
        <v>50</v>
      </c>
      <c r="I13" t="s">
        <v>22</v>
      </c>
    </row>
    <row r="14" spans="1:13" x14ac:dyDescent="0.25">
      <c r="A14" s="1">
        <v>374</v>
      </c>
      <c r="B14" s="10">
        <v>44225</v>
      </c>
      <c r="C14" t="s">
        <v>36</v>
      </c>
      <c r="D14">
        <v>85</v>
      </c>
      <c r="E14" t="s">
        <v>10</v>
      </c>
      <c r="H14">
        <f>Recette[[#This Row],[Montant]]-Recette[[#This Row],[débours]]</f>
        <v>85</v>
      </c>
      <c r="I14" t="s">
        <v>23</v>
      </c>
    </row>
    <row r="15" spans="1:13" x14ac:dyDescent="0.25">
      <c r="A15" s="1">
        <v>367</v>
      </c>
      <c r="B15" s="10">
        <v>44231</v>
      </c>
      <c r="C15" t="s">
        <v>24</v>
      </c>
      <c r="D15">
        <v>30</v>
      </c>
      <c r="E15" t="s">
        <v>10</v>
      </c>
      <c r="H15">
        <v>30</v>
      </c>
      <c r="I15" t="s">
        <v>11</v>
      </c>
      <c r="L15">
        <v>44231</v>
      </c>
    </row>
    <row r="16" spans="1:13" x14ac:dyDescent="0.25">
      <c r="A16" s="1">
        <v>368</v>
      </c>
      <c r="B16" s="10">
        <v>44238</v>
      </c>
      <c r="C16" t="s">
        <v>25</v>
      </c>
      <c r="D16">
        <v>50</v>
      </c>
      <c r="E16" t="s">
        <v>10</v>
      </c>
      <c r="H16">
        <v>50</v>
      </c>
      <c r="I16" t="s">
        <v>12</v>
      </c>
      <c r="L16">
        <v>44238</v>
      </c>
    </row>
    <row r="17" spans="1:12" x14ac:dyDescent="0.25">
      <c r="A17" s="1">
        <v>369</v>
      </c>
      <c r="B17" s="10">
        <v>44249</v>
      </c>
      <c r="C17" t="s">
        <v>26</v>
      </c>
      <c r="D17">
        <v>60</v>
      </c>
      <c r="E17" t="s">
        <v>10</v>
      </c>
      <c r="H17">
        <v>60</v>
      </c>
      <c r="I17" t="s">
        <v>13</v>
      </c>
      <c r="L17">
        <v>44249</v>
      </c>
    </row>
    <row r="18" spans="1:12" x14ac:dyDescent="0.25">
      <c r="A18" s="1">
        <v>370</v>
      </c>
      <c r="B18" s="10">
        <v>44249</v>
      </c>
      <c r="C18" t="s">
        <v>27</v>
      </c>
      <c r="D18">
        <v>70</v>
      </c>
      <c r="E18" t="s">
        <v>10</v>
      </c>
      <c r="H18">
        <v>70</v>
      </c>
      <c r="I18" t="s">
        <v>14</v>
      </c>
      <c r="L18">
        <v>44249</v>
      </c>
    </row>
    <row r="19" spans="1:12" x14ac:dyDescent="0.25">
      <c r="A19" s="1">
        <v>222</v>
      </c>
      <c r="B19" s="10">
        <v>44249</v>
      </c>
      <c r="C19" t="s">
        <v>28</v>
      </c>
      <c r="D19">
        <v>30</v>
      </c>
      <c r="E19" t="s">
        <v>15</v>
      </c>
      <c r="H19">
        <v>30</v>
      </c>
      <c r="I19" t="s">
        <v>16</v>
      </c>
      <c r="L19">
        <v>44249</v>
      </c>
    </row>
    <row r="20" spans="1:12" x14ac:dyDescent="0.25">
      <c r="A20" s="1">
        <v>371</v>
      </c>
      <c r="B20" s="10">
        <v>44254</v>
      </c>
      <c r="C20" t="s">
        <v>29</v>
      </c>
      <c r="D20">
        <v>54</v>
      </c>
      <c r="E20" t="s">
        <v>10</v>
      </c>
      <c r="H20">
        <v>54</v>
      </c>
      <c r="I20" t="s">
        <v>16</v>
      </c>
      <c r="L20">
        <v>44254</v>
      </c>
    </row>
    <row r="21" spans="1:12" x14ac:dyDescent="0.25">
      <c r="A21" s="1">
        <v>370</v>
      </c>
      <c r="B21" s="10">
        <v>44255</v>
      </c>
      <c r="C21" t="s">
        <v>27</v>
      </c>
      <c r="D21">
        <v>145</v>
      </c>
      <c r="E21" t="s">
        <v>15</v>
      </c>
      <c r="H21">
        <v>145</v>
      </c>
      <c r="I21" t="s">
        <v>17</v>
      </c>
      <c r="L21">
        <v>44255</v>
      </c>
    </row>
    <row r="22" spans="1:12" x14ac:dyDescent="0.25">
      <c r="A22" s="1">
        <v>373</v>
      </c>
      <c r="B22" s="10">
        <v>44260</v>
      </c>
      <c r="C22" t="s">
        <v>31</v>
      </c>
      <c r="D22">
        <v>45</v>
      </c>
      <c r="E22" t="s">
        <v>10</v>
      </c>
      <c r="H22">
        <v>45</v>
      </c>
      <c r="I22" t="s">
        <v>18</v>
      </c>
      <c r="L22">
        <v>44260</v>
      </c>
    </row>
    <row r="23" spans="1:12" x14ac:dyDescent="0.25">
      <c r="A23" s="1">
        <v>48</v>
      </c>
      <c r="B23" s="10">
        <v>44261</v>
      </c>
      <c r="C23" t="s">
        <v>32</v>
      </c>
      <c r="D23">
        <v>30</v>
      </c>
      <c r="E23" t="s">
        <v>10</v>
      </c>
      <c r="H23">
        <v>30</v>
      </c>
      <c r="I23" t="s">
        <v>19</v>
      </c>
      <c r="L23">
        <v>44261</v>
      </c>
    </row>
    <row r="24" spans="1:12" x14ac:dyDescent="0.25">
      <c r="A24" s="1">
        <v>374</v>
      </c>
      <c r="B24" s="10">
        <v>44262</v>
      </c>
      <c r="C24" t="s">
        <v>33</v>
      </c>
      <c r="D24">
        <v>30</v>
      </c>
      <c r="E24" t="s">
        <v>10</v>
      </c>
      <c r="H24">
        <v>30</v>
      </c>
      <c r="I24" t="s">
        <v>20</v>
      </c>
      <c r="L24">
        <v>44262</v>
      </c>
    </row>
    <row r="25" spans="1:12" x14ac:dyDescent="0.25">
      <c r="A25" s="1">
        <v>374</v>
      </c>
      <c r="B25" s="10">
        <v>44267</v>
      </c>
      <c r="C25" t="s">
        <v>34</v>
      </c>
      <c r="D25">
        <v>15</v>
      </c>
      <c r="E25" t="s">
        <v>10</v>
      </c>
      <c r="H25">
        <v>15</v>
      </c>
      <c r="I25" t="s">
        <v>21</v>
      </c>
      <c r="L25">
        <v>44267</v>
      </c>
    </row>
    <row r="26" spans="1:12" x14ac:dyDescent="0.25">
      <c r="A26" s="1">
        <v>374</v>
      </c>
      <c r="B26" s="10">
        <v>44273</v>
      </c>
      <c r="C26" t="s">
        <v>35</v>
      </c>
      <c r="D26">
        <v>50</v>
      </c>
      <c r="E26" t="s">
        <v>10</v>
      </c>
      <c r="H26" s="6">
        <v>50</v>
      </c>
      <c r="I26" t="s">
        <v>22</v>
      </c>
      <c r="J26" s="6"/>
      <c r="L26">
        <v>44273</v>
      </c>
    </row>
    <row r="27" spans="1:12" x14ac:dyDescent="0.25">
      <c r="A27" s="1">
        <v>374</v>
      </c>
      <c r="B27" s="10">
        <v>44281</v>
      </c>
      <c r="C27" t="s">
        <v>36</v>
      </c>
      <c r="D27">
        <v>85</v>
      </c>
      <c r="E27" t="s">
        <v>10</v>
      </c>
      <c r="H27" s="7">
        <v>85</v>
      </c>
      <c r="I27" t="s">
        <v>23</v>
      </c>
      <c r="J27" s="6"/>
      <c r="K27" s="4"/>
      <c r="L27">
        <v>44281</v>
      </c>
    </row>
    <row r="28" spans="1:12" x14ac:dyDescent="0.25">
      <c r="H28">
        <f>SUM(H2:H20)</f>
        <v>988</v>
      </c>
    </row>
  </sheetData>
  <sortState xmlns:xlrd2="http://schemas.microsoft.com/office/spreadsheetml/2017/richdata2" ref="L15:L27">
    <sortCondition ref="L15"/>
  </sortState>
  <mergeCells count="1">
    <mergeCell ref="K6:M6"/>
  </mergeCells>
  <dataValidations count="1">
    <dataValidation type="list" allowBlank="1" showDropDown="1" showInputMessage="1" showErrorMessage="1" sqref="K2" xr:uid="{77A47976-7F72-4462-99C8-AEFF4F48BB5F}">
      <formula1>#REF!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C0551-F450-4857-B9A3-0D16979846B7}">
  <sheetPr codeName="Feuil5"/>
  <dimension ref="A1:J9"/>
  <sheetViews>
    <sheetView tabSelected="1" workbookViewId="0">
      <selection activeCell="E12" sqref="E12"/>
    </sheetView>
  </sheetViews>
  <sheetFormatPr baseColWidth="10" defaultRowHeight="15" x14ac:dyDescent="0.25"/>
  <cols>
    <col min="1" max="1" width="12.5703125" bestFit="1" customWidth="1"/>
    <col min="2" max="2" width="14.42578125" bestFit="1" customWidth="1"/>
    <col min="3" max="5" width="19.42578125" bestFit="1" customWidth="1"/>
    <col min="6" max="7" width="5.42578125" bestFit="1" customWidth="1"/>
    <col min="10" max="10" width="4" customWidth="1"/>
  </cols>
  <sheetData>
    <row r="1" spans="1:10" ht="43.5" customHeight="1" x14ac:dyDescent="0.25"/>
    <row r="3" spans="1:10" x14ac:dyDescent="0.25">
      <c r="A3" s="8" t="s">
        <v>40</v>
      </c>
    </row>
    <row r="4" spans="1:10" x14ac:dyDescent="0.25">
      <c r="A4" s="8" t="s">
        <v>2</v>
      </c>
      <c r="B4" s="8" t="s">
        <v>42</v>
      </c>
      <c r="C4" s="8" t="s">
        <v>1</v>
      </c>
      <c r="D4" s="8" t="s">
        <v>9</v>
      </c>
      <c r="E4" s="8" t="s">
        <v>8</v>
      </c>
      <c r="F4" t="s">
        <v>7</v>
      </c>
    </row>
    <row r="5" spans="1:10" x14ac:dyDescent="0.25">
      <c r="A5" t="s">
        <v>27</v>
      </c>
      <c r="B5" t="s">
        <v>41</v>
      </c>
      <c r="C5" t="s">
        <v>43</v>
      </c>
      <c r="D5" t="s">
        <v>39</v>
      </c>
      <c r="E5" t="s">
        <v>14</v>
      </c>
      <c r="F5" s="6">
        <v>70</v>
      </c>
      <c r="J5" t="s">
        <v>66</v>
      </c>
    </row>
    <row r="6" spans="1:10" x14ac:dyDescent="0.25">
      <c r="C6" t="s">
        <v>44</v>
      </c>
      <c r="D6" t="s">
        <v>39</v>
      </c>
      <c r="E6" t="s">
        <v>14</v>
      </c>
      <c r="F6" s="6">
        <v>70</v>
      </c>
    </row>
    <row r="7" spans="1:10" x14ac:dyDescent="0.25">
      <c r="C7" t="s">
        <v>50</v>
      </c>
      <c r="D7" t="s">
        <v>39</v>
      </c>
      <c r="E7" t="s">
        <v>17</v>
      </c>
      <c r="F7" s="6">
        <v>145</v>
      </c>
    </row>
    <row r="8" spans="1:10" x14ac:dyDescent="0.25">
      <c r="B8" t="s">
        <v>45</v>
      </c>
      <c r="F8" s="6">
        <v>285</v>
      </c>
    </row>
    <row r="9" spans="1:10" x14ac:dyDescent="0.25">
      <c r="A9" t="s">
        <v>38</v>
      </c>
      <c r="F9" s="6">
        <v>285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F8879-40BC-4640-8790-36D1F19A60E1}">
  <sheetPr codeName="Feuil6"/>
  <dimension ref="A3:D27"/>
  <sheetViews>
    <sheetView workbookViewId="0">
      <selection activeCell="F3" sqref="F3"/>
    </sheetView>
  </sheetViews>
  <sheetFormatPr baseColWidth="10" defaultRowHeight="15" x14ac:dyDescent="0.25"/>
  <cols>
    <col min="1" max="1" width="21" bestFit="1" customWidth="1"/>
    <col min="2" max="3" width="11" bestFit="1" customWidth="1"/>
    <col min="4" max="4" width="10.42578125" bestFit="1" customWidth="1"/>
  </cols>
  <sheetData>
    <row r="3" spans="1:4" s="12" customFormat="1" ht="30" x14ac:dyDescent="0.25">
      <c r="A3" s="8" t="s">
        <v>37</v>
      </c>
      <c r="B3" s="12" t="s">
        <v>69</v>
      </c>
      <c r="C3" s="12" t="s">
        <v>68</v>
      </c>
      <c r="D3" s="12" t="s">
        <v>67</v>
      </c>
    </row>
    <row r="4" spans="1:4" x14ac:dyDescent="0.25">
      <c r="A4" s="9" t="s">
        <v>41</v>
      </c>
      <c r="B4" s="6">
        <v>26</v>
      </c>
      <c r="C4" s="6">
        <v>26</v>
      </c>
      <c r="D4" s="6">
        <v>1388</v>
      </c>
    </row>
    <row r="5" spans="1:4" x14ac:dyDescent="0.25">
      <c r="A5" s="11" t="s">
        <v>61</v>
      </c>
      <c r="B5" s="6">
        <v>1</v>
      </c>
      <c r="C5" s="6">
        <v>1</v>
      </c>
      <c r="D5" s="6">
        <v>30</v>
      </c>
    </row>
    <row r="6" spans="1:4" x14ac:dyDescent="0.25">
      <c r="A6" s="11" t="s">
        <v>63</v>
      </c>
      <c r="B6" s="6">
        <v>1</v>
      </c>
      <c r="C6" s="6">
        <v>1</v>
      </c>
      <c r="D6" s="6">
        <v>50</v>
      </c>
    </row>
    <row r="7" spans="1:4" x14ac:dyDescent="0.25">
      <c r="A7" s="11" t="s">
        <v>65</v>
      </c>
      <c r="B7" s="6">
        <v>1</v>
      </c>
      <c r="C7" s="6">
        <v>1</v>
      </c>
      <c r="D7" s="6">
        <v>60</v>
      </c>
    </row>
    <row r="8" spans="1:4" x14ac:dyDescent="0.25">
      <c r="A8" s="11" t="s">
        <v>43</v>
      </c>
      <c r="B8" s="6">
        <v>1</v>
      </c>
      <c r="C8" s="6">
        <v>1</v>
      </c>
      <c r="D8" s="6">
        <v>70</v>
      </c>
    </row>
    <row r="9" spans="1:4" x14ac:dyDescent="0.25">
      <c r="A9" s="11" t="s">
        <v>46</v>
      </c>
      <c r="B9" s="6">
        <v>1</v>
      </c>
      <c r="C9" s="6">
        <v>1</v>
      </c>
      <c r="D9" s="6">
        <v>30</v>
      </c>
    </row>
    <row r="10" spans="1:4" x14ac:dyDescent="0.25">
      <c r="A10" s="11" t="s">
        <v>47</v>
      </c>
      <c r="B10" s="6">
        <v>1</v>
      </c>
      <c r="C10" s="6">
        <v>1</v>
      </c>
      <c r="D10" s="6">
        <v>54</v>
      </c>
    </row>
    <row r="11" spans="1:4" x14ac:dyDescent="0.25">
      <c r="A11" s="11" t="s">
        <v>49</v>
      </c>
      <c r="B11" s="6">
        <v>1</v>
      </c>
      <c r="C11" s="6">
        <v>1</v>
      </c>
      <c r="D11" s="6">
        <v>145</v>
      </c>
    </row>
    <row r="12" spans="1:4" x14ac:dyDescent="0.25">
      <c r="A12" s="11" t="s">
        <v>51</v>
      </c>
      <c r="B12" s="6">
        <v>3</v>
      </c>
      <c r="C12" s="6">
        <v>3</v>
      </c>
      <c r="D12" s="6">
        <v>105</v>
      </c>
    </row>
    <row r="13" spans="1:4" x14ac:dyDescent="0.25">
      <c r="A13" s="11" t="s">
        <v>55</v>
      </c>
      <c r="B13" s="6">
        <v>1</v>
      </c>
      <c r="C13" s="6">
        <v>1</v>
      </c>
      <c r="D13" s="6">
        <v>15</v>
      </c>
    </row>
    <row r="14" spans="1:4" x14ac:dyDescent="0.25">
      <c r="A14" s="11" t="s">
        <v>57</v>
      </c>
      <c r="B14" s="6">
        <v>1</v>
      </c>
      <c r="C14" s="6">
        <v>1</v>
      </c>
      <c r="D14" s="6">
        <v>50</v>
      </c>
    </row>
    <row r="15" spans="1:4" x14ac:dyDescent="0.25">
      <c r="A15" s="11" t="s">
        <v>59</v>
      </c>
      <c r="B15" s="6">
        <v>1</v>
      </c>
      <c r="C15" s="6">
        <v>1</v>
      </c>
      <c r="D15" s="6">
        <v>85</v>
      </c>
    </row>
    <row r="16" spans="1:4" x14ac:dyDescent="0.25">
      <c r="A16" s="11" t="s">
        <v>62</v>
      </c>
      <c r="B16" s="6">
        <v>1</v>
      </c>
      <c r="C16" s="6">
        <v>1</v>
      </c>
      <c r="D16" s="6">
        <v>30</v>
      </c>
    </row>
    <row r="17" spans="1:4" x14ac:dyDescent="0.25">
      <c r="A17" s="11" t="s">
        <v>64</v>
      </c>
      <c r="B17" s="6">
        <v>1</v>
      </c>
      <c r="C17" s="6">
        <v>1</v>
      </c>
      <c r="D17" s="6">
        <v>50</v>
      </c>
    </row>
    <row r="18" spans="1:4" x14ac:dyDescent="0.25">
      <c r="A18" s="11" t="s">
        <v>44</v>
      </c>
      <c r="B18" s="6">
        <v>3</v>
      </c>
      <c r="C18" s="6">
        <v>3</v>
      </c>
      <c r="D18" s="6">
        <v>160</v>
      </c>
    </row>
    <row r="19" spans="1:4" x14ac:dyDescent="0.25">
      <c r="A19" s="11" t="s">
        <v>48</v>
      </c>
      <c r="B19" s="6">
        <v>1</v>
      </c>
      <c r="C19" s="6">
        <v>1</v>
      </c>
      <c r="D19" s="6">
        <v>54</v>
      </c>
    </row>
    <row r="20" spans="1:4" x14ac:dyDescent="0.25">
      <c r="A20" s="11" t="s">
        <v>50</v>
      </c>
      <c r="B20" s="6">
        <v>1</v>
      </c>
      <c r="C20" s="6">
        <v>1</v>
      </c>
      <c r="D20" s="6">
        <v>145</v>
      </c>
    </row>
    <row r="21" spans="1:4" x14ac:dyDescent="0.25">
      <c r="A21" s="11" t="s">
        <v>52</v>
      </c>
      <c r="B21" s="6">
        <v>1</v>
      </c>
      <c r="C21" s="6">
        <v>1</v>
      </c>
      <c r="D21" s="6">
        <v>45</v>
      </c>
    </row>
    <row r="22" spans="1:4" x14ac:dyDescent="0.25">
      <c r="A22" s="11" t="s">
        <v>53</v>
      </c>
      <c r="B22" s="6">
        <v>1</v>
      </c>
      <c r="C22" s="6">
        <v>1</v>
      </c>
      <c r="D22" s="6">
        <v>30</v>
      </c>
    </row>
    <row r="23" spans="1:4" x14ac:dyDescent="0.25">
      <c r="A23" s="11" t="s">
        <v>54</v>
      </c>
      <c r="B23" s="6">
        <v>1</v>
      </c>
      <c r="C23" s="6">
        <v>1</v>
      </c>
      <c r="D23" s="6">
        <v>30</v>
      </c>
    </row>
    <row r="24" spans="1:4" x14ac:dyDescent="0.25">
      <c r="A24" s="11" t="s">
        <v>56</v>
      </c>
      <c r="B24" s="6">
        <v>1</v>
      </c>
      <c r="C24" s="6">
        <v>1</v>
      </c>
      <c r="D24" s="6">
        <v>15</v>
      </c>
    </row>
    <row r="25" spans="1:4" x14ac:dyDescent="0.25">
      <c r="A25" s="11" t="s">
        <v>58</v>
      </c>
      <c r="B25" s="6">
        <v>1</v>
      </c>
      <c r="C25" s="6">
        <v>1</v>
      </c>
      <c r="D25" s="6">
        <v>50</v>
      </c>
    </row>
    <row r="26" spans="1:4" x14ac:dyDescent="0.25">
      <c r="A26" s="11" t="s">
        <v>60</v>
      </c>
      <c r="B26" s="6">
        <v>1</v>
      </c>
      <c r="C26" s="6">
        <v>1</v>
      </c>
      <c r="D26" s="6">
        <v>85</v>
      </c>
    </row>
    <row r="27" spans="1:4" x14ac:dyDescent="0.25">
      <c r="A27" s="9" t="s">
        <v>38</v>
      </c>
      <c r="B27" s="6">
        <v>26</v>
      </c>
      <c r="C27" s="6">
        <v>26</v>
      </c>
      <c r="D27" s="6">
        <v>1388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Recette</vt:lpstr>
      <vt:lpstr>Recap</vt:lpstr>
      <vt:lpstr>Suivi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Alienware</dc:creator>
  <cp:lastModifiedBy>Eric</cp:lastModifiedBy>
  <dcterms:created xsi:type="dcterms:W3CDTF">2021-01-31T17:38:25Z</dcterms:created>
  <dcterms:modified xsi:type="dcterms:W3CDTF">2021-01-31T18:50:11Z</dcterms:modified>
</cp:coreProperties>
</file>