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5E614079-2C50-4226-A248-FE1BC21824EF}" xr6:coauthVersionLast="45" xr6:coauthVersionMax="45" xr10:uidLastSave="{00000000-0000-0000-0000-000000000000}"/>
  <bookViews>
    <workbookView xWindow="3150" yWindow="3675" windowWidth="18900" windowHeight="11175" xr2:uid="{34255802-8044-4ED4-A655-BEE8763EEF26}"/>
  </bookViews>
  <sheets>
    <sheet name="Feuil1" sheetId="1" r:id="rId1"/>
    <sheet name="Template" sheetId="3" r:id="rId2"/>
  </sheets>
  <externalReferences>
    <externalReference r:id="rId3"/>
  </externalReferences>
  <definedNames>
    <definedName name="champ">#REF!</definedName>
    <definedName name="champ1">#REF!</definedName>
    <definedName name="Chrono">0</definedName>
    <definedName name="ChronoTime">44218.8659259259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3" i="3" l="1"/>
  <c r="AF12" i="3"/>
  <c r="AE12" i="3"/>
  <c r="AD12" i="3"/>
  <c r="AC12" i="3"/>
  <c r="AB12" i="3"/>
  <c r="AA12" i="3"/>
  <c r="Z12" i="3"/>
  <c r="AF11" i="3"/>
  <c r="AE11" i="3"/>
  <c r="AD11" i="3"/>
  <c r="AC11" i="3"/>
  <c r="AB11" i="3"/>
  <c r="AA11" i="3"/>
  <c r="Z11" i="3"/>
  <c r="AF10" i="3"/>
  <c r="AE10" i="3"/>
  <c r="AD10" i="3"/>
  <c r="AC10" i="3"/>
  <c r="AB10" i="3"/>
  <c r="AA10" i="3"/>
  <c r="Z10" i="3"/>
  <c r="B10" i="3"/>
  <c r="AF9" i="3"/>
  <c r="AE9" i="3"/>
  <c r="AD9" i="3"/>
  <c r="AC9" i="3"/>
  <c r="AB9" i="3"/>
  <c r="AA9" i="3"/>
  <c r="Z9" i="3"/>
  <c r="AF8" i="3"/>
  <c r="AE8" i="3"/>
  <c r="AD8" i="3"/>
  <c r="AC8" i="3"/>
  <c r="AB8" i="3"/>
  <c r="AA8" i="3"/>
  <c r="Z8" i="3"/>
  <c r="AF7" i="3"/>
  <c r="AE7" i="3"/>
  <c r="AD7" i="3"/>
  <c r="AC7" i="3"/>
  <c r="AB7" i="3"/>
  <c r="AA7" i="3"/>
  <c r="Z7" i="3"/>
  <c r="AF6" i="3"/>
  <c r="AE6" i="3"/>
  <c r="AD6" i="3"/>
  <c r="AC6" i="3"/>
  <c r="AB6" i="3"/>
  <c r="AA6" i="3"/>
  <c r="Z6" i="3"/>
  <c r="X6" i="3" a="1"/>
  <c r="X10" i="3" s="1"/>
  <c r="AF12" i="1"/>
  <c r="AE12" i="1"/>
  <c r="AD12" i="1"/>
  <c r="AC12" i="1"/>
  <c r="AB12" i="1"/>
  <c r="AA12" i="1"/>
  <c r="Z12" i="1"/>
  <c r="AF11" i="1"/>
  <c r="AE11" i="1"/>
  <c r="AD11" i="1"/>
  <c r="AC11" i="1"/>
  <c r="AB11" i="1"/>
  <c r="AA11" i="1"/>
  <c r="Z11" i="1"/>
  <c r="AF10" i="1"/>
  <c r="AE10" i="1"/>
  <c r="AD10" i="1"/>
  <c r="AC10" i="1"/>
  <c r="AB10" i="1"/>
  <c r="AA10" i="1"/>
  <c r="Z10" i="1"/>
  <c r="B10" i="1"/>
  <c r="AF9" i="1"/>
  <c r="AE9" i="1"/>
  <c r="AD9" i="1"/>
  <c r="AC9" i="1"/>
  <c r="AB9" i="1"/>
  <c r="AA9" i="1"/>
  <c r="Z9" i="1"/>
  <c r="AF8" i="1"/>
  <c r="AE8" i="1"/>
  <c r="AD8" i="1"/>
  <c r="AC8" i="1"/>
  <c r="AB8" i="1"/>
  <c r="AA8" i="1"/>
  <c r="Z8" i="1"/>
  <c r="AF7" i="1"/>
  <c r="AE7" i="1"/>
  <c r="AD7" i="1"/>
  <c r="AC7" i="1"/>
  <c r="AB7" i="1"/>
  <c r="AA7" i="1"/>
  <c r="Z7" i="1"/>
  <c r="AF6" i="1"/>
  <c r="AE6" i="1"/>
  <c r="AD6" i="1"/>
  <c r="AC6" i="1"/>
  <c r="AB6" i="1"/>
  <c r="AA6" i="1"/>
  <c r="Z6" i="1"/>
  <c r="X6" i="1" a="1"/>
  <c r="X9" i="1" s="1"/>
  <c r="X7" i="3" l="1"/>
  <c r="X9" i="3"/>
  <c r="X8" i="3"/>
  <c r="X6" i="3"/>
  <c r="X10" i="1"/>
  <c r="X7" i="1"/>
  <c r="X8" i="1"/>
  <c r="X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Pillonel,Cédric,CH-Romont</author>
  </authors>
  <commentList>
    <comment ref="D10" authorId="0" shapeId="0" xr:uid="{049E1193-EC90-4C18-8ECC-A65C51DC081B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F10" authorId="0" shapeId="0" xr:uid="{CEC15BF4-5BAD-4041-9923-73881C0B2A84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H10" authorId="0" shapeId="0" xr:uid="{C0956F58-D384-46EB-A6F1-C81D694B6DF0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J10" authorId="0" shapeId="0" xr:uid="{91C14496-AB4D-48C9-B3D4-2377A5BAA33F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L10" authorId="0" shapeId="0" xr:uid="{0091AD0D-88D8-4FB7-B678-1EC9316288C5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N10" authorId="0" shapeId="0" xr:uid="{8E46D40E-577B-4989-ABBB-B65E1ECC79B2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P10" authorId="0" shapeId="0" xr:uid="{667E0723-2CBB-42BF-9423-F686F8959943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R10" authorId="0" shapeId="0" xr:uid="{D6D26456-17BC-455E-AB09-6D89A411A6E5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T10" authorId="0" shapeId="0" xr:uid="{7774234D-6A00-452E-A131-1A1AAB0BBC51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V10" authorId="0" shapeId="0" xr:uid="{DF1D33B2-81BA-4196-BDB2-B6DE02B433AB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Pillonel,Cédric,CH-Romont</author>
  </authors>
  <commentList>
    <comment ref="D10" authorId="0" shapeId="0" xr:uid="{25C6A63C-8A89-4081-AA14-CDA3FDCCE86A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F10" authorId="0" shapeId="0" xr:uid="{FE46200D-4294-421F-BBA5-1146AEA07F2E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H10" authorId="0" shapeId="0" xr:uid="{7D92375E-175B-4C2A-AC5B-C1E57D8C5CDA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J10" authorId="0" shapeId="0" xr:uid="{AE4F0E4B-9B7D-4B4B-8C96-15DDAE67C5C4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L10" authorId="0" shapeId="0" xr:uid="{C30FCE11-E83A-478A-8D22-4BBEC9F6ED74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N10" authorId="0" shapeId="0" xr:uid="{9C4BEC76-CE46-4ED9-9F43-DCA769B1D8CA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P10" authorId="0" shapeId="0" xr:uid="{9208BFA3-01AB-4F5E-ABB7-6941207D2F5E}">
      <text>
        <r>
          <rPr>
            <sz val="9"/>
            <color indexed="81"/>
            <rFont val="Tahoma"/>
            <family val="2"/>
          </rPr>
          <t>// Coupure brûleurs sans injection d'eau //
- Nom et numéro de l'alarme : _______
- Temps d'arrêt : _______
- Commentaire : _______
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R10" authorId="0" shapeId="0" xr:uid="{5F365776-4C82-4E98-AA89-2D3BB2166746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T10" authorId="0" shapeId="0" xr:uid="{B491C6E9-C4BA-42E7-9BBF-6C197C241359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  <comment ref="V10" authorId="0" shapeId="0" xr:uid="{CDB6AFB8-306F-42A0-BBA1-DC0F83D6449F}">
      <text>
        <r>
          <rPr>
            <sz val="9"/>
            <color indexed="81"/>
            <rFont val="Tahoma"/>
            <family val="2"/>
          </rPr>
          <t>// Démarrage après mécanique //
- Adapter la température par rapport aux précédents démarrages après nettoyage mécanique.
- Température ajoutée ou diminuée : _______ °C
- Commentaire : _______
// Eau de process //
- Si R5, remplir le fichier suivi torréfaction (onglet R5).
- Dernière température : _______ °C
- Dernière couleur : _______ CTN
- Température avant eau de process : _______ °C
- Temps de torréfaction de la grillée : _______ secondes.
- Nom et numéro de l'alarme : _______
- Commentaire : _______
// Eau de secours //
- Remplir le fichier suivi torréfaction (onglet R5).
- Commentaire : _______
// R5 //
- Remplir le fichier suivi torréfaction (onglet R5).
- Commentaire : _______
// Autre //
- Commentaire : _______</t>
        </r>
      </text>
    </comment>
  </commentList>
</comments>
</file>

<file path=xl/sharedStrings.xml><?xml version="1.0" encoding="utf-8"?>
<sst xmlns="http://schemas.openxmlformats.org/spreadsheetml/2006/main" count="156" uniqueCount="17">
  <si>
    <t>Visa(s)</t>
  </si>
  <si>
    <t>Date</t>
  </si>
  <si>
    <t>Heure</t>
  </si>
  <si>
    <t>Température</t>
  </si>
  <si>
    <t>00h00</t>
  </si>
  <si>
    <t>Couleur</t>
  </si>
  <si>
    <t>Température du torréfacteur (si démarrage à froid) ?</t>
  </si>
  <si>
    <t>Litrage</t>
  </si>
  <si>
    <t>Humidité</t>
  </si>
  <si>
    <t>Nouveau litrage</t>
  </si>
  <si>
    <t>Qualité précédente</t>
  </si>
  <si>
    <t>Rep 1</t>
  </si>
  <si>
    <t>Rep 2</t>
  </si>
  <si>
    <t>Semaine ?</t>
  </si>
  <si>
    <t>Commentaire</t>
  </si>
  <si>
    <t>Tarmac</t>
  </si>
  <si>
    <t>Quenching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</si>
</sst>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&quot;MT&quot;\ 00&quot;&quot;"/>
    <numFmt numFmtId="165" formatCode="&quot;CTN&quot;\ 0&quot;&quot;"/>
    <numFmt numFmtId="166" formatCode="&quot;Humidité&quot;\ 0.0&quot; %&quot;"/>
    <numFmt numFmtId="167" formatCode="&quot;Split&quot;\ 0&quot;&quot;"/>
    <numFmt numFmtId="168" formatCode="dddd\ d/mm/yyyy"/>
    <numFmt numFmtId="169" formatCode="hh&quot;h&quot;mm"/>
    <numFmt numFmtId="170" formatCode="0.0&quot; °C&quot;"/>
    <numFmt numFmtId="171" formatCode="\T\o\r\r\é\f\a\c\t\e\u\r\ \a\r\r\ê\t\é\ \d\e\p\u\i\s\ @"/>
    <numFmt numFmtId="172" formatCode="0.0&quot; CTN&quot;"/>
    <numFmt numFmtId="173" formatCode="&quot;Démarrage du torréfacteur à froid avec&quot;\ 0&quot; °C&quot;"/>
    <numFmt numFmtId="174" formatCode="0.0&quot; litres&quot;"/>
    <numFmt numFmtId="175" formatCode="&quot;Nombre de silos sur ce torréfacteur :&quot;\ 0.0&quot;&quot;"/>
    <numFmt numFmtId="176" formatCode="&quot;Semaine&quot;\ 00&quot;&quot;"/>
    <numFmt numFmtId="177" formatCode="0&quot; x S2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4"/>
      <name val="Calibri"/>
      <family val="2"/>
      <scheme val="minor"/>
    </font>
    <font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0" fillId="0" borderId="1" xfId="0" applyBorder="1"/>
    <xf numFmtId="164" fontId="4" fillId="0" borderId="3" xfId="0" applyNumberFormat="1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7" fontId="5" fillId="0" borderId="1" xfId="0" applyNumberFormat="1" applyFont="1" applyBorder="1" applyAlignment="1">
      <alignment horizontal="center" vertical="center"/>
    </xf>
    <xf numFmtId="167" fontId="5" fillId="0" borderId="3" xfId="0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0" fillId="0" borderId="5" xfId="0" applyBorder="1" applyAlignment="1">
      <alignment vertical="top"/>
    </xf>
    <xf numFmtId="0" fontId="0" fillId="0" borderId="0" xfId="0" applyAlignment="1">
      <alignment vertical="top"/>
    </xf>
    <xf numFmtId="0" fontId="0" fillId="0" borderId="5" xfId="0" applyBorder="1"/>
    <xf numFmtId="0" fontId="9" fillId="0" borderId="1" xfId="0" applyFont="1" applyBorder="1" applyAlignment="1">
      <alignment horizontal="center"/>
    </xf>
    <xf numFmtId="168" fontId="4" fillId="0" borderId="10" xfId="0" applyNumberFormat="1" applyFont="1" applyBorder="1" applyAlignment="1">
      <alignment horizontal="left" vertical="center"/>
    </xf>
    <xf numFmtId="169" fontId="4" fillId="0" borderId="11" xfId="0" applyNumberFormat="1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4" fillId="0" borderId="0" xfId="0" applyFont="1"/>
    <xf numFmtId="0" fontId="2" fillId="0" borderId="0" xfId="0" applyFont="1" applyAlignment="1">
      <alignment horizontal="center" vertical="center"/>
    </xf>
    <xf numFmtId="174" fontId="10" fillId="0" borderId="15" xfId="0" applyNumberFormat="1" applyFont="1" applyBorder="1" applyAlignment="1">
      <alignment horizontal="center" vertical="center" wrapText="1"/>
    </xf>
    <xf numFmtId="2" fontId="10" fillId="0" borderId="19" xfId="0" applyNumberFormat="1" applyFont="1" applyBorder="1" applyAlignment="1">
      <alignment horizontal="center" vertical="center" wrapText="1"/>
    </xf>
    <xf numFmtId="2" fontId="10" fillId="0" borderId="20" xfId="0" applyNumberFormat="1" applyFont="1" applyBorder="1" applyAlignment="1">
      <alignment horizontal="center" vertical="center" wrapText="1"/>
    </xf>
    <xf numFmtId="172" fontId="10" fillId="0" borderId="21" xfId="0" applyNumberFormat="1" applyFont="1" applyBorder="1" applyAlignment="1">
      <alignment horizontal="center" vertical="center" wrapText="1"/>
    </xf>
    <xf numFmtId="172" fontId="10" fillId="0" borderId="22" xfId="0" applyNumberFormat="1" applyFont="1" applyBorder="1" applyAlignment="1">
      <alignment horizontal="center" vertical="center" wrapText="1"/>
    </xf>
    <xf numFmtId="172" fontId="10" fillId="0" borderId="23" xfId="0" applyNumberFormat="1" applyFont="1" applyBorder="1" applyAlignment="1">
      <alignment horizontal="center" vertical="center" wrapText="1"/>
    </xf>
    <xf numFmtId="175" fontId="4" fillId="0" borderId="18" xfId="0" applyNumberFormat="1" applyFont="1" applyBorder="1" applyAlignment="1">
      <alignment horizontal="left" vertical="center"/>
    </xf>
    <xf numFmtId="176" fontId="4" fillId="0" borderId="20" xfId="0" applyNumberFormat="1" applyFont="1" applyBorder="1" applyAlignment="1">
      <alignment horizontal="left" vertical="center" wrapText="1"/>
    </xf>
    <xf numFmtId="170" fontId="2" fillId="0" borderId="0" xfId="0" applyNumberFormat="1" applyFont="1"/>
    <xf numFmtId="177" fontId="0" fillId="0" borderId="0" xfId="0" applyNumberFormat="1"/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0" fontId="11" fillId="0" borderId="15" xfId="0" applyFont="1" applyBorder="1" applyAlignment="1">
      <alignment horizontal="left" vertical="top" wrapText="1"/>
    </xf>
    <xf numFmtId="0" fontId="11" fillId="0" borderId="16" xfId="0" applyFont="1" applyBorder="1" applyAlignment="1">
      <alignment horizontal="left" vertical="top" wrapText="1"/>
    </xf>
    <xf numFmtId="0" fontId="11" fillId="0" borderId="17" xfId="0" applyFont="1" applyBorder="1" applyAlignment="1">
      <alignment horizontal="left" vertical="top" wrapText="1"/>
    </xf>
    <xf numFmtId="173" fontId="4" fillId="0" borderId="18" xfId="0" applyNumberFormat="1" applyFont="1" applyBorder="1" applyAlignment="1">
      <alignment horizontal="left" vertical="center" wrapText="1"/>
    </xf>
    <xf numFmtId="173" fontId="4" fillId="0" borderId="17" xfId="0" applyNumberFormat="1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172" fontId="10" fillId="0" borderId="15" xfId="0" applyNumberFormat="1" applyFont="1" applyBorder="1" applyAlignment="1">
      <alignment horizontal="center" vertical="center"/>
    </xf>
    <xf numFmtId="172" fontId="10" fillId="0" borderId="16" xfId="0" applyNumberFormat="1" applyFont="1" applyBorder="1" applyAlignment="1">
      <alignment horizontal="center" vertical="center"/>
    </xf>
    <xf numFmtId="172" fontId="10" fillId="0" borderId="17" xfId="0" applyNumberFormat="1" applyFont="1" applyBorder="1" applyAlignment="1">
      <alignment horizontal="center" vertical="center"/>
    </xf>
    <xf numFmtId="170" fontId="10" fillId="0" borderId="5" xfId="0" applyNumberFormat="1" applyFont="1" applyBorder="1" applyAlignment="1">
      <alignment horizontal="center" vertical="center"/>
    </xf>
    <xf numFmtId="170" fontId="10" fillId="0" borderId="6" xfId="0" applyNumberFormat="1" applyFont="1" applyBorder="1" applyAlignment="1">
      <alignment horizontal="center" vertical="center"/>
    </xf>
    <xf numFmtId="170" fontId="10" fillId="0" borderId="12" xfId="0" applyNumberFormat="1" applyFont="1" applyBorder="1" applyAlignment="1">
      <alignment horizontal="center" vertical="center"/>
    </xf>
    <xf numFmtId="171" fontId="4" fillId="0" borderId="13" xfId="0" applyNumberFormat="1" applyFont="1" applyBorder="1" applyAlignment="1">
      <alignment horizontal="left" vertical="center"/>
    </xf>
    <xf numFmtId="171" fontId="4" fillId="0" borderId="14" xfId="0" applyNumberFormat="1" applyFont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9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9" xfId="0" applyNumberFormat="1" applyFont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7" fontId="5" fillId="0" borderId="9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3</xdr:row>
      <xdr:rowOff>171450</xdr:rowOff>
    </xdr:from>
    <xdr:to>
      <xdr:col>1</xdr:col>
      <xdr:colOff>2549250</xdr:colOff>
      <xdr:row>4</xdr:row>
      <xdr:rowOff>112275</xdr:rowOff>
    </xdr:to>
    <xdr:sp macro="[1]!AjouterUneNouvelleLigne" textlink="">
      <xdr:nvSpPr>
        <xdr:cNvPr id="4" name="ZoneTexte 3">
          <a:extLst>
            <a:ext uri="{FF2B5EF4-FFF2-40B4-BE49-F238E27FC236}">
              <a16:creationId xmlns:a16="http://schemas.microsoft.com/office/drawing/2014/main" id="{6A4A8997-EE99-4D33-915C-CF0B3375E7C6}"/>
            </a:ext>
          </a:extLst>
        </xdr:cNvPr>
        <xdr:cNvSpPr txBox="1"/>
      </xdr:nvSpPr>
      <xdr:spPr>
        <a:xfrm>
          <a:off x="914400" y="895350"/>
          <a:ext cx="1692000" cy="198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>
              <a:solidFill>
                <a:sysClr val="windowText" lastClr="000000"/>
              </a:solidFill>
            </a:rPr>
            <a:t>Ajouter une nouvelle ligne</a:t>
          </a:r>
        </a:p>
      </xdr:txBody>
    </xdr:sp>
    <xdr:clientData/>
  </xdr:twoCellAnchor>
  <xdr:twoCellAnchor>
    <xdr:from>
      <xdr:col>1</xdr:col>
      <xdr:colOff>857250</xdr:colOff>
      <xdr:row>3</xdr:row>
      <xdr:rowOff>171450</xdr:rowOff>
    </xdr:from>
    <xdr:to>
      <xdr:col>1</xdr:col>
      <xdr:colOff>2549250</xdr:colOff>
      <xdr:row>4</xdr:row>
      <xdr:rowOff>112275</xdr:rowOff>
    </xdr:to>
    <xdr:sp macro="[0]!AjouterUneNouvelleLigne" textlink="">
      <xdr:nvSpPr>
        <xdr:cNvPr id="6" name="ZoneTexte 5">
          <a:extLst>
            <a:ext uri="{FF2B5EF4-FFF2-40B4-BE49-F238E27FC236}">
              <a16:creationId xmlns:a16="http://schemas.microsoft.com/office/drawing/2014/main" id="{784A2992-CB5C-45FF-91FF-393E7430613D}"/>
            </a:ext>
          </a:extLst>
        </xdr:cNvPr>
        <xdr:cNvSpPr txBox="1"/>
      </xdr:nvSpPr>
      <xdr:spPr>
        <a:xfrm>
          <a:off x="914400" y="895350"/>
          <a:ext cx="1692000" cy="198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>
              <a:solidFill>
                <a:sysClr val="windowText" lastClr="000000"/>
              </a:solidFill>
            </a:rPr>
            <a:t>Ajouter une nouvelle ligne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DeTest"/>
      <sheetName val="Template"/>
    </sheetNames>
    <definedNames>
      <definedName name="AjouterUneNouvelleLign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F2FF-7A43-4217-A06D-421B1A72CDB0}">
  <sheetPr codeName="Feuil1"/>
  <dimension ref="A1:AF12"/>
  <sheetViews>
    <sheetView tabSelected="1" workbookViewId="0">
      <selection activeCell="B4" sqref="B4"/>
    </sheetView>
  </sheetViews>
  <sheetFormatPr baseColWidth="10" defaultRowHeight="15" x14ac:dyDescent="0.25"/>
  <cols>
    <col min="1" max="1" width="0.85546875" customWidth="1"/>
    <col min="2" max="2" width="47.28515625" customWidth="1"/>
    <col min="3" max="3" width="11.28515625" customWidth="1"/>
    <col min="4" max="23" width="9.7109375" customWidth="1"/>
    <col min="24" max="24" width="13.28515625" customWidth="1"/>
    <col min="25" max="25" width="0.85546875" customWidth="1"/>
  </cols>
  <sheetData>
    <row r="1" spans="1:32" ht="15.75" thickBot="1" x14ac:dyDescent="0.3">
      <c r="A1" s="1"/>
      <c r="B1" s="1"/>
      <c r="E1" s="2"/>
      <c r="X1" s="2"/>
    </row>
    <row r="2" spans="1:32" ht="31.5" x14ac:dyDescent="0.25">
      <c r="A2" s="1"/>
      <c r="B2" s="51"/>
      <c r="C2" s="3"/>
      <c r="D2" s="53"/>
      <c r="E2" s="54"/>
      <c r="F2" s="54"/>
      <c r="G2" s="54"/>
      <c r="H2" s="54"/>
      <c r="I2" s="54"/>
      <c r="J2" s="54"/>
      <c r="K2" s="54"/>
      <c r="L2" s="55"/>
      <c r="M2" s="4"/>
      <c r="N2" s="56"/>
      <c r="O2" s="57"/>
      <c r="P2" s="5"/>
      <c r="Q2" s="57"/>
      <c r="R2" s="58"/>
      <c r="S2" s="6"/>
      <c r="T2" s="59"/>
      <c r="U2" s="59"/>
      <c r="V2" s="61"/>
      <c r="W2" s="61"/>
      <c r="X2" s="62"/>
    </row>
    <row r="3" spans="1:32" ht="16.5" customHeight="1" thickBot="1" x14ac:dyDescent="0.3">
      <c r="A3" s="1"/>
      <c r="B3" s="52"/>
      <c r="C3" s="3"/>
      <c r="D3" s="65"/>
      <c r="E3" s="66"/>
      <c r="F3" s="66"/>
      <c r="G3" s="66"/>
      <c r="H3" s="66"/>
      <c r="I3" s="66"/>
      <c r="J3" s="66"/>
      <c r="K3" s="66"/>
      <c r="L3" s="67"/>
      <c r="M3" s="4"/>
      <c r="N3" s="68"/>
      <c r="O3" s="69"/>
      <c r="P3" s="7"/>
      <c r="Q3" s="69"/>
      <c r="R3" s="70"/>
      <c r="S3" s="8"/>
      <c r="T3" s="60"/>
      <c r="U3" s="60"/>
      <c r="V3" s="63"/>
      <c r="W3" s="63"/>
      <c r="X3" s="64"/>
    </row>
    <row r="4" spans="1:32" x14ac:dyDescent="0.25">
      <c r="A4" s="1"/>
      <c r="B4" s="9"/>
      <c r="C4" s="9"/>
      <c r="D4" s="10"/>
      <c r="E4" s="11"/>
      <c r="F4" s="12"/>
      <c r="G4" s="12"/>
      <c r="H4" s="12"/>
      <c r="I4" s="12"/>
      <c r="J4" s="12"/>
      <c r="K4" s="12"/>
      <c r="L4" s="12"/>
      <c r="M4" s="13"/>
      <c r="N4" s="12"/>
      <c r="O4" s="12"/>
      <c r="P4" s="12"/>
      <c r="Q4" s="12"/>
      <c r="R4" s="12"/>
      <c r="S4" s="13"/>
      <c r="T4" s="12"/>
      <c r="U4" s="12"/>
      <c r="V4" s="12"/>
      <c r="W4" s="12"/>
      <c r="X4" s="14"/>
    </row>
    <row r="5" spans="1:32" ht="21.75" thickBot="1" x14ac:dyDescent="0.35">
      <c r="A5" s="1"/>
      <c r="B5" s="50"/>
      <c r="C5" s="50"/>
      <c r="D5" s="49">
        <v>1</v>
      </c>
      <c r="E5" s="49"/>
      <c r="F5" s="49">
        <v>2</v>
      </c>
      <c r="G5" s="49"/>
      <c r="H5" s="49">
        <v>3</v>
      </c>
      <c r="I5" s="49"/>
      <c r="J5" s="49">
        <v>4</v>
      </c>
      <c r="K5" s="49"/>
      <c r="L5" s="49">
        <v>5</v>
      </c>
      <c r="M5" s="49"/>
      <c r="N5" s="49">
        <v>6</v>
      </c>
      <c r="O5" s="49"/>
      <c r="P5" s="49">
        <v>7</v>
      </c>
      <c r="Q5" s="49"/>
      <c r="R5" s="49">
        <v>8</v>
      </c>
      <c r="S5" s="49"/>
      <c r="T5" s="49">
        <v>9</v>
      </c>
      <c r="U5" s="49"/>
      <c r="V5" s="49">
        <v>10</v>
      </c>
      <c r="W5" s="49"/>
      <c r="X5" s="15" t="s">
        <v>0</v>
      </c>
    </row>
    <row r="6" spans="1:32" ht="15.75" thickBot="1" x14ac:dyDescent="0.3">
      <c r="A6" s="1"/>
      <c r="B6" s="16" t="s">
        <v>1</v>
      </c>
      <c r="C6" s="17" t="s">
        <v>2</v>
      </c>
      <c r="D6" s="44" t="s">
        <v>3</v>
      </c>
      <c r="E6" s="45"/>
      <c r="F6" s="44" t="s">
        <v>3</v>
      </c>
      <c r="G6" s="45"/>
      <c r="H6" s="44" t="s">
        <v>3</v>
      </c>
      <c r="I6" s="45"/>
      <c r="J6" s="44" t="s">
        <v>3</v>
      </c>
      <c r="K6" s="45"/>
      <c r="L6" s="44" t="s">
        <v>3</v>
      </c>
      <c r="M6" s="45"/>
      <c r="N6" s="44" t="s">
        <v>3</v>
      </c>
      <c r="O6" s="45"/>
      <c r="P6" s="44" t="s">
        <v>3</v>
      </c>
      <c r="Q6" s="45"/>
      <c r="R6" s="44" t="s">
        <v>3</v>
      </c>
      <c r="S6" s="45"/>
      <c r="T6" s="44" t="s">
        <v>3</v>
      </c>
      <c r="U6" s="45"/>
      <c r="V6" s="44" t="s">
        <v>3</v>
      </c>
      <c r="W6" s="46"/>
      <c r="X6" s="18" t="e">
        <f t="array" aca="1" ref="X6:X10" ca="1">SansDoublons(D11:W12)</f>
        <v>#NAME?</v>
      </c>
      <c r="Y6" s="19"/>
      <c r="Z6" s="20" t="str">
        <f>IF(COUNTIF(D10:W10,"*Démarrage après mécanique*"),"Démarrage après mécanique","")</f>
        <v/>
      </c>
      <c r="AA6" s="20" t="str">
        <f>IF(COUNTIF(D10:W10,"*Eau de process*"),"Eau de process","")</f>
        <v/>
      </c>
      <c r="AB6" s="20" t="str">
        <f>IF(COUNTIF(D10:W10,"*Eau de secours*"),"Eau de secours","")</f>
        <v/>
      </c>
      <c r="AC6" s="20" t="str">
        <f>IF(COUNTIF(D10:W10,"*R5*"),"R5","")</f>
        <v/>
      </c>
      <c r="AD6" s="20" t="str">
        <f>IF(COUNTIF(D10:W10,"*Autre*"),"Autre","")</f>
        <v/>
      </c>
      <c r="AE6" s="20" t="str">
        <f>IF(COUNTIF(B8,"*Température du torréfacteur (si démarrage à froid) ?*"),"","Démarrage à froid")</f>
        <v/>
      </c>
      <c r="AF6" s="20" t="str">
        <f>IF(COUNTIF(D10:W10,"*Coupure brûleurs sans injection d'eau*"),"Coupure brûleurs sans injection d'eau","")</f>
        <v/>
      </c>
    </row>
    <row r="7" spans="1:32" ht="15.75" thickBot="1" x14ac:dyDescent="0.3">
      <c r="A7" s="1"/>
      <c r="B7" s="47" t="s">
        <v>4</v>
      </c>
      <c r="C7" s="48"/>
      <c r="D7" s="41" t="s">
        <v>5</v>
      </c>
      <c r="E7" s="42"/>
      <c r="F7" s="41" t="s">
        <v>5</v>
      </c>
      <c r="G7" s="42"/>
      <c r="H7" s="41" t="s">
        <v>5</v>
      </c>
      <c r="I7" s="42"/>
      <c r="J7" s="41" t="s">
        <v>5</v>
      </c>
      <c r="K7" s="42"/>
      <c r="L7" s="41" t="s">
        <v>5</v>
      </c>
      <c r="M7" s="42"/>
      <c r="N7" s="41" t="s">
        <v>5</v>
      </c>
      <c r="O7" s="42"/>
      <c r="P7" s="41" t="s">
        <v>5</v>
      </c>
      <c r="Q7" s="42"/>
      <c r="R7" s="41" t="s">
        <v>5</v>
      </c>
      <c r="S7" s="42"/>
      <c r="T7" s="41" t="s">
        <v>5</v>
      </c>
      <c r="U7" s="42"/>
      <c r="V7" s="41" t="s">
        <v>5</v>
      </c>
      <c r="W7" s="43"/>
      <c r="X7" s="18" t="e">
        <f ca="1"/>
        <v>#NAME?</v>
      </c>
      <c r="Y7" s="19"/>
      <c r="Z7" s="20" t="str">
        <f>IF(COUNTIF(D10:W10,"*Démarrage après mécanique*"),"Démarrage après mécanique","")</f>
        <v/>
      </c>
      <c r="AA7" s="20" t="str">
        <f>IF(COUNTIF(D10:W10,"*Eau de process*"),"Eau de process","")</f>
        <v/>
      </c>
      <c r="AB7" s="20" t="str">
        <f>IF(COUNTIF(D10:W10,"*Eau de secours*"),"Eau de secours","")</f>
        <v/>
      </c>
      <c r="AC7" s="20" t="str">
        <f>IF(COUNTIF(D10:W10,"*R5*"),"R5","")</f>
        <v/>
      </c>
      <c r="AD7" s="20" t="str">
        <f>IF(COUNTIF(D10:W10,"*Autre*"),"Autre","")</f>
        <v/>
      </c>
      <c r="AE7" s="20" t="str">
        <f>IF(COUNTIF(B8,"*Température du torréfacteur (si démarrage à froid) ?*"),"","Démarrage à froid")</f>
        <v/>
      </c>
      <c r="AF7" s="20" t="str">
        <f>IF(COUNTIF(D10:W10,"*Coupure brûleurs sans injection d'eau*"),"Coupure brûleurs sans injection d'eau","")</f>
        <v/>
      </c>
    </row>
    <row r="8" spans="1:32" ht="30.75" thickBot="1" x14ac:dyDescent="0.3">
      <c r="A8" s="1"/>
      <c r="B8" s="37" t="s">
        <v>6</v>
      </c>
      <c r="C8" s="38"/>
      <c r="D8" s="21" t="s">
        <v>7</v>
      </c>
      <c r="E8" s="22" t="s">
        <v>8</v>
      </c>
      <c r="F8" s="21" t="s">
        <v>9</v>
      </c>
      <c r="G8" s="22" t="s">
        <v>8</v>
      </c>
      <c r="H8" s="21" t="s">
        <v>9</v>
      </c>
      <c r="I8" s="22" t="s">
        <v>8</v>
      </c>
      <c r="J8" s="21" t="s">
        <v>9</v>
      </c>
      <c r="K8" s="22" t="s">
        <v>8</v>
      </c>
      <c r="L8" s="21" t="s">
        <v>9</v>
      </c>
      <c r="M8" s="22" t="s">
        <v>8</v>
      </c>
      <c r="N8" s="21" t="s">
        <v>9</v>
      </c>
      <c r="O8" s="22" t="s">
        <v>8</v>
      </c>
      <c r="P8" s="21" t="s">
        <v>9</v>
      </c>
      <c r="Q8" s="22" t="s">
        <v>8</v>
      </c>
      <c r="R8" s="21" t="s">
        <v>9</v>
      </c>
      <c r="S8" s="22" t="s">
        <v>8</v>
      </c>
      <c r="T8" s="21" t="s">
        <v>9</v>
      </c>
      <c r="U8" s="22" t="s">
        <v>8</v>
      </c>
      <c r="V8" s="21" t="s">
        <v>9</v>
      </c>
      <c r="W8" s="23" t="s">
        <v>8</v>
      </c>
      <c r="X8" s="18" t="e">
        <f ca="1"/>
        <v>#NAME?</v>
      </c>
      <c r="Y8" s="19"/>
      <c r="Z8" s="20" t="str">
        <f>IF(COUNTIF(D10:W10,"*Démarrage après mécanique*"),"Démarrage après mécanique","")</f>
        <v/>
      </c>
      <c r="AA8" s="20" t="str">
        <f>IF(COUNTIF(D10:W10,"*Eau de process*"),"Eau de process","")</f>
        <v/>
      </c>
      <c r="AB8" s="20" t="str">
        <f>IF(COUNTIF(D10:W10,"*Eau de secours*"),"Eau de secours","")</f>
        <v/>
      </c>
      <c r="AC8" s="20" t="str">
        <f>IF(COUNTIF(D10:W10,"*R5*"),"R5","")</f>
        <v/>
      </c>
      <c r="AD8" s="20" t="str">
        <f>IF(COUNTIF(D10:W10,"*Autre*"),"Autre","")</f>
        <v/>
      </c>
      <c r="AE8" s="20" t="str">
        <f>IF(COUNTIF(B8,"*Température du torréfacteur (si démarrage à froid) ?*"),"","Démarrage à froid")</f>
        <v/>
      </c>
      <c r="AF8" s="20" t="str">
        <f>IF(COUNTIF(D10:W10,"*Coupure brûleurs sans injection d'eau*"),"Coupure brûleurs sans injection d'eau","")</f>
        <v/>
      </c>
    </row>
    <row r="9" spans="1:32" ht="15.75" thickBot="1" x14ac:dyDescent="0.3">
      <c r="A9" s="1"/>
      <c r="B9" s="39" t="s">
        <v>10</v>
      </c>
      <c r="C9" s="40"/>
      <c r="D9" s="24" t="s">
        <v>11</v>
      </c>
      <c r="E9" s="25" t="s">
        <v>12</v>
      </c>
      <c r="F9" s="24" t="s">
        <v>11</v>
      </c>
      <c r="G9" s="25" t="s">
        <v>12</v>
      </c>
      <c r="H9" s="24" t="s">
        <v>11</v>
      </c>
      <c r="I9" s="25" t="s">
        <v>12</v>
      </c>
      <c r="J9" s="24" t="s">
        <v>11</v>
      </c>
      <c r="K9" s="25" t="s">
        <v>12</v>
      </c>
      <c r="L9" s="24" t="s">
        <v>11</v>
      </c>
      <c r="M9" s="25" t="s">
        <v>12</v>
      </c>
      <c r="N9" s="24" t="s">
        <v>11</v>
      </c>
      <c r="O9" s="25" t="s">
        <v>12</v>
      </c>
      <c r="P9" s="24" t="s">
        <v>11</v>
      </c>
      <c r="Q9" s="25" t="s">
        <v>12</v>
      </c>
      <c r="R9" s="24" t="s">
        <v>11</v>
      </c>
      <c r="S9" s="25" t="s">
        <v>12</v>
      </c>
      <c r="T9" s="24" t="s">
        <v>11</v>
      </c>
      <c r="U9" s="25" t="s">
        <v>12</v>
      </c>
      <c r="V9" s="24" t="s">
        <v>11</v>
      </c>
      <c r="W9" s="26" t="s">
        <v>12</v>
      </c>
      <c r="X9" s="18" t="e">
        <f ca="1"/>
        <v>#NAME?</v>
      </c>
      <c r="Y9" s="19"/>
      <c r="Z9" s="20" t="str">
        <f>IF(COUNTIF(D10:W10,"*Démarrage après mécanique*"),"Démarrage après mécanique","")</f>
        <v/>
      </c>
      <c r="AA9" s="20" t="str">
        <f>IF(COUNTIF(D10:W10,"*Eau de process*"),"Eau de process","")</f>
        <v/>
      </c>
      <c r="AB9" s="20" t="str">
        <f>IF(COUNTIF(D10:W10,"*Eau de secours*"),"Eau de secours","")</f>
        <v/>
      </c>
      <c r="AC9" s="20" t="str">
        <f>IF(COUNTIF(D10:W10,"*R5*"),"R5","")</f>
        <v/>
      </c>
      <c r="AD9" s="20" t="str">
        <f>IF(COUNTIF(D10:W10,"*Autre*"),"Autre","")</f>
        <v/>
      </c>
      <c r="AE9" s="20" t="str">
        <f>IF(COUNTIF(B8,"*Température du torréfacteur (si démarrage à froid) ?*"),"","Démarrage à froid")</f>
        <v/>
      </c>
      <c r="AF9" s="20" t="str">
        <f>IF(COUNTIF(D10:W10,"*Coupure brûleurs sans injection d'eau*"),"Coupure brûleurs sans injection d'eau","")</f>
        <v/>
      </c>
    </row>
    <row r="10" spans="1:32" ht="15.75" customHeight="1" thickBot="1" x14ac:dyDescent="0.3">
      <c r="A10" s="1"/>
      <c r="B10" s="27">
        <f>B17+1</f>
        <v>1</v>
      </c>
      <c r="C10" s="28" t="s">
        <v>13</v>
      </c>
      <c r="D10" s="34" t="s">
        <v>14</v>
      </c>
      <c r="E10" s="35"/>
      <c r="F10" s="34" t="s">
        <v>14</v>
      </c>
      <c r="G10" s="35"/>
      <c r="H10" s="34" t="s">
        <v>14</v>
      </c>
      <c r="I10" s="35"/>
      <c r="J10" s="34" t="s">
        <v>14</v>
      </c>
      <c r="K10" s="35"/>
      <c r="L10" s="34" t="s">
        <v>14</v>
      </c>
      <c r="M10" s="35"/>
      <c r="N10" s="34" t="s">
        <v>14</v>
      </c>
      <c r="O10" s="35"/>
      <c r="P10" s="34" t="s">
        <v>14</v>
      </c>
      <c r="Q10" s="35"/>
      <c r="R10" s="34" t="s">
        <v>14</v>
      </c>
      <c r="S10" s="35"/>
      <c r="T10" s="34" t="s">
        <v>14</v>
      </c>
      <c r="U10" s="35"/>
      <c r="V10" s="34" t="s">
        <v>14</v>
      </c>
      <c r="W10" s="36"/>
      <c r="X10" s="18" t="e">
        <f ca="1"/>
        <v>#NAME?</v>
      </c>
      <c r="Y10" s="19"/>
      <c r="Z10" s="20" t="str">
        <f>IF(COUNTIF(D10:W10,"*Démarrage après mécanique*"),"Démarrage après mécanique","")</f>
        <v/>
      </c>
      <c r="AA10" s="20" t="str">
        <f>IF(COUNTIF(D10:W10,"*Eau de process*"),"Eau de process","")</f>
        <v/>
      </c>
      <c r="AB10" s="20" t="str">
        <f>IF(COUNTIF(D10:W10,"*Eau de secours*"),"Eau de secours","")</f>
        <v/>
      </c>
      <c r="AC10" s="20" t="str">
        <f>IF(COUNTIF(D10:W10,"*R5*"),"R5","")</f>
        <v/>
      </c>
      <c r="AD10" s="20" t="str">
        <f>IF(COUNTIF(D10:W10,"*Autre*"),"Autre","")</f>
        <v/>
      </c>
      <c r="AE10" s="20" t="str">
        <f>IF(COUNTIF(B8,"*Température du torréfacteur (si démarrage à froid) ?*"),"","Démarrage à froid")</f>
        <v/>
      </c>
      <c r="AF10" s="20" t="str">
        <f>IF(COUNTIF(D10:W10,"*Coupure brûleurs sans injection d'eau*"),"Coupure brûleurs sans injection d'eau","")</f>
        <v/>
      </c>
    </row>
    <row r="11" spans="1:32" x14ac:dyDescent="0.25">
      <c r="A11" s="1"/>
      <c r="B11" s="14"/>
      <c r="C11" s="14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14"/>
      <c r="Z11" s="20" t="str">
        <f>IF(COUNTIF(D10:W10,"*Démarrage après mécanique*"),"Démarrage après mécanique","")</f>
        <v/>
      </c>
      <c r="AA11" s="20" t="str">
        <f>IF(COUNTIF(D10:W10,"*Eau de process*"),"Eau de process","")</f>
        <v/>
      </c>
      <c r="AB11" s="20" t="str">
        <f>IF(COUNTIF(D10:W10,"*Eau de secours*"),"Eau de secours","")</f>
        <v/>
      </c>
      <c r="AC11" s="20" t="str">
        <f>IF(COUNTIF(D10:W10,"*R5*"),"R5","")</f>
        <v/>
      </c>
      <c r="AD11" s="20" t="str">
        <f>IF(COUNTIF(D10:W10,"*Autre*"),"Autre","")</f>
        <v/>
      </c>
      <c r="AE11" s="20" t="str">
        <f>IF(COUNTIF(B8,"*Température du torréfacteur (si démarrage à froid) ?*"),"","Démarrage à froid")</f>
        <v/>
      </c>
      <c r="AF11" s="20" t="str">
        <f>IF(COUNTIF(D10:W10,"*Coupure brûleurs sans injection d'eau*"),"Coupure brûleurs sans injection d'eau","")</f>
        <v/>
      </c>
    </row>
    <row r="12" spans="1:32" x14ac:dyDescent="0.25">
      <c r="A12" s="1"/>
      <c r="D12" s="33"/>
      <c r="E12" s="33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Z12" s="1" t="str">
        <f>IF(COUNTIF(D10:W10,"*Démarrage après mécanique*"),"Démarrage après mécanique","")</f>
        <v/>
      </c>
      <c r="AA12" s="1" t="str">
        <f>IF(COUNTIF(D10:W10,"*Eau de process*"),"Eau de process","")</f>
        <v/>
      </c>
      <c r="AB12" s="1" t="str">
        <f>IF(COUNTIF(D10:W10,"*Eau de secours*"),"Eau de secours","")</f>
        <v/>
      </c>
      <c r="AC12" s="1" t="str">
        <f>IF(COUNTIF(D10:W10,"*R5*"),"R5","")</f>
        <v/>
      </c>
      <c r="AD12" s="1" t="str">
        <f>IF(COUNTIF(D10:W10,"*Autre*"),"Autre","")</f>
        <v/>
      </c>
      <c r="AE12" s="20" t="str">
        <f>IF(COUNTIF(B8,"*Température du torréfacteur (si démarrage à froid) ?*"),"","Démarrage à froid")</f>
        <v/>
      </c>
      <c r="AF12" s="20" t="str">
        <f>IF(COUNTIF(D10:W10,"*Coupure brûleurs sans injection d'eau*"),"Coupure brûleurs sans injection d'eau","")</f>
        <v/>
      </c>
    </row>
  </sheetData>
  <mergeCells count="73">
    <mergeCell ref="T2:U3"/>
    <mergeCell ref="V2:X3"/>
    <mergeCell ref="D3:L3"/>
    <mergeCell ref="N3:O3"/>
    <mergeCell ref="Q3:R3"/>
    <mergeCell ref="L5:M5"/>
    <mergeCell ref="B2:B3"/>
    <mergeCell ref="D2:L2"/>
    <mergeCell ref="N2:O2"/>
    <mergeCell ref="Q2:R2"/>
    <mergeCell ref="B5:C5"/>
    <mergeCell ref="D5:E5"/>
    <mergeCell ref="F5:G5"/>
    <mergeCell ref="H5:I5"/>
    <mergeCell ref="J5:K5"/>
    <mergeCell ref="D6:E6"/>
    <mergeCell ref="F6:G6"/>
    <mergeCell ref="H6:I6"/>
    <mergeCell ref="J6:K6"/>
    <mergeCell ref="L6:M6"/>
    <mergeCell ref="N5:O5"/>
    <mergeCell ref="P5:Q5"/>
    <mergeCell ref="R5:S5"/>
    <mergeCell ref="T5:U5"/>
    <mergeCell ref="V5:W5"/>
    <mergeCell ref="B7:C7"/>
    <mergeCell ref="D7:E7"/>
    <mergeCell ref="F7:G7"/>
    <mergeCell ref="H7:I7"/>
    <mergeCell ref="J7:K7"/>
    <mergeCell ref="V7:W7"/>
    <mergeCell ref="N6:O6"/>
    <mergeCell ref="P6:Q6"/>
    <mergeCell ref="R6:S6"/>
    <mergeCell ref="T6:U6"/>
    <mergeCell ref="V6:W6"/>
    <mergeCell ref="L7:M7"/>
    <mergeCell ref="N7:O7"/>
    <mergeCell ref="P7:Q7"/>
    <mergeCell ref="R7:S7"/>
    <mergeCell ref="T7:U7"/>
    <mergeCell ref="V10:W10"/>
    <mergeCell ref="B8:C8"/>
    <mergeCell ref="B9:C9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N12:O12"/>
    <mergeCell ref="D11:E11"/>
    <mergeCell ref="F11:G11"/>
    <mergeCell ref="H11:I11"/>
    <mergeCell ref="J11:K11"/>
    <mergeCell ref="L11:M11"/>
    <mergeCell ref="N11:O11"/>
    <mergeCell ref="D12:E12"/>
    <mergeCell ref="F12:G12"/>
    <mergeCell ref="H12:I12"/>
    <mergeCell ref="J12:K12"/>
    <mergeCell ref="L12:M12"/>
    <mergeCell ref="P12:Q12"/>
    <mergeCell ref="R12:S12"/>
    <mergeCell ref="T12:U12"/>
    <mergeCell ref="V12:W12"/>
    <mergeCell ref="P11:Q11"/>
    <mergeCell ref="R11:S11"/>
    <mergeCell ref="T11:U11"/>
    <mergeCell ref="V11:W11"/>
  </mergeCells>
  <dataValidations count="14">
    <dataValidation type="custom" showErrorMessage="1" errorTitle="Erreur" error="Vous n'êtes pas autorisé à écrire à cet endroit !" sqref="X6:X10" xr:uid="{B2955C4F-FA6C-4CA8-A728-489CAA927273}">
      <formula1>""""""</formula1>
    </dataValidation>
    <dataValidation type="decimal" allowBlank="1" showInputMessage="1" showErrorMessage="1" errorTitle="Erreur" error="Entrez uniquement un nombre !" sqref="D8 F8 H8 J8 L8 N8 P8 R8 T8 V8" xr:uid="{D727EF24-42FC-4D9B-9428-0A9A6F7ABD2C}">
      <formula1>1</formula1>
      <formula2>100</formula2>
    </dataValidation>
    <dataValidation type="decimal" allowBlank="1" showInputMessage="1" showErrorMessage="1" errorTitle="Erreur" error="Entrez uniquement un nombre !" sqref="E8 G8 I8 K8 M8 O8 Q8 S8 U8 W8" xr:uid="{F0FAE2F4-12CD-4343-AB6C-DC64FF12DD4E}">
      <formula1>1</formula1>
      <formula2>9</formula2>
    </dataValidation>
    <dataValidation type="list" allowBlank="1" showInputMessage="1" showErrorMessage="1" errorTitle="Erreur" error="Merci de sélectionner une qualité présente dans la liste déroulante !" sqref="B9:C9" xr:uid="{B452B25D-FED7-406C-9200-2E67110FE3F5}">
      <formula1>OFFSET($A$13,0,0,COUNTA($A:$A))</formula1>
    </dataValidation>
    <dataValidation type="custom" showInputMessage="1" showErrorMessage="1" errorTitle="Erreur" error="Vous n'êtes pas autorisé à écrire à cet endroit !" sqref="A6:A12 AG1:AN1 Y2:AD3 Y6:AF12 AG4:AN5 B11:X12 AG11:AN11" xr:uid="{C0754046-A49E-43AE-A6AB-1644D29FF056}">
      <formula1>""""""</formula1>
    </dataValidation>
    <dataValidation type="textLength" allowBlank="1" showInputMessage="1" showErrorMessage="1" errorTitle="Erreur" error="Entrez une heure uniquement !" sqref="C6" xr:uid="{89D04E59-574B-432A-9FF3-C595E41BA3D2}">
      <formula1>4</formula1>
      <formula2>5</formula2>
    </dataValidation>
    <dataValidation showInputMessage="1" errorTitle="Erreur" error="Veuillez entrer un nombre compris entre 1 et 100 !" sqref="B10" xr:uid="{068F3E9B-1102-4B3A-82EA-97C050F775CC}"/>
    <dataValidation type="decimal" allowBlank="1" showInputMessage="1" showErrorMessage="1" errorTitle="Erreur" error="Entrez uniquement un nombre !" sqref="B8" xr:uid="{E3DF56F5-E824-4048-9843-DDD51FC551A2}">
      <formula1>1</formula1>
      <formula2>250</formula2>
    </dataValidation>
    <dataValidation type="decimal" allowBlank="1" showInputMessage="1" showErrorMessage="1" errorTitle="Erreur" error="Entrez uniquement un nombre !" sqref="D7:W7 D9:W9" xr:uid="{D30DB9B5-7443-47F0-B971-64960288D7D2}">
      <formula1>1</formula1>
      <formula2>999</formula2>
    </dataValidation>
    <dataValidation type="date" operator="greaterThan" allowBlank="1" showInputMessage="1" showErrorMessage="1" errorTitle="Erreur" error="Entrez uniquement la date ! Exemple : 01.01.2020" sqref="B6" xr:uid="{70CDF76F-E545-4E58-9788-40732C4473EB}">
      <formula1>43831</formula1>
    </dataValidation>
    <dataValidation type="list" allowBlank="1" showErrorMessage="1" errorTitle="Erreur" error="Merci de saisir un commentaire UNIQUEMENT via la liste déroulante ! Argumentez ensuite votre commentaire en double-cliquant dessus." sqref="D10:W10" xr:uid="{D4623E24-4B7F-446E-B48D-EE5086BCDD45}">
      <formula1>"Coupure brûleurs sans injection d'eau,Démarrage après mécanique,Eau de process,Eau de secours,R5,Autre"</formula1>
    </dataValidation>
    <dataValidation allowBlank="1" showInputMessage="1" sqref="B7:C7" xr:uid="{4E1A956B-64BD-4741-A3D5-52D82B679999}"/>
    <dataValidation type="decimal" showInputMessage="1" showErrorMessage="1" errorTitle="Erreur" error="Entrez uniquement un nombre compris entre 1 et 53 !" sqref="C10" xr:uid="{ED3F601D-F4B2-4BB9-8DC6-FBECC03465C9}">
      <formula1>1</formula1>
      <formula2>53</formula2>
    </dataValidation>
    <dataValidation type="decimal" allowBlank="1" showInputMessage="1" showErrorMessage="1" errorTitle="Erreur" error="Entrez uniquement un nombre entre 200 et 260 !" sqref="D6:W6" xr:uid="{C9044105-570D-4E0B-A8D7-58F54F86F69F}">
      <formula1>200</formula1>
      <formula2>260</formula2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5DC45-FBD6-4F3D-8114-D22AA54474DA}">
  <sheetPr codeName="Recette"/>
  <dimension ref="A1:AF14"/>
  <sheetViews>
    <sheetView showGridLines="0" zoomScaleNormal="100" workbookViewId="0">
      <pane ySplit="5" topLeftCell="A6" activePane="bottomLeft" state="frozen"/>
      <selection pane="bottomLeft" activeCell="D6" sqref="D6:E6"/>
    </sheetView>
  </sheetViews>
  <sheetFormatPr baseColWidth="10" defaultRowHeight="15" x14ac:dyDescent="0.25"/>
  <cols>
    <col min="1" max="1" width="0.85546875" style="1" customWidth="1"/>
    <col min="2" max="2" width="47.28515625" customWidth="1"/>
    <col min="3" max="3" width="11.28515625" customWidth="1"/>
    <col min="4" max="23" width="9.7109375" customWidth="1"/>
    <col min="24" max="24" width="13.28515625" customWidth="1"/>
    <col min="25" max="25" width="0.85546875" customWidth="1"/>
    <col min="26" max="30" width="11.42578125" customWidth="1"/>
  </cols>
  <sheetData>
    <row r="1" spans="1:32" ht="4.5" customHeight="1" thickBot="1" x14ac:dyDescent="0.3">
      <c r="B1" s="1"/>
      <c r="E1" s="2"/>
      <c r="X1" s="2"/>
    </row>
    <row r="2" spans="1:32" ht="26.25" customHeight="1" x14ac:dyDescent="0.25">
      <c r="B2" s="51"/>
      <c r="C2" s="3"/>
      <c r="D2" s="53"/>
      <c r="E2" s="54"/>
      <c r="F2" s="54"/>
      <c r="G2" s="54"/>
      <c r="H2" s="54"/>
      <c r="I2" s="54"/>
      <c r="J2" s="54"/>
      <c r="K2" s="54"/>
      <c r="L2" s="55"/>
      <c r="M2" s="4"/>
      <c r="N2" s="56"/>
      <c r="O2" s="57"/>
      <c r="P2" s="5"/>
      <c r="Q2" s="57"/>
      <c r="R2" s="58"/>
      <c r="S2" s="6"/>
      <c r="T2" s="59"/>
      <c r="U2" s="59"/>
      <c r="V2" s="61"/>
      <c r="W2" s="61"/>
      <c r="X2" s="62"/>
    </row>
    <row r="3" spans="1:32" ht="26.25" customHeight="1" thickBot="1" x14ac:dyDescent="0.3">
      <c r="B3" s="52"/>
      <c r="C3" s="3"/>
      <c r="D3" s="65"/>
      <c r="E3" s="66"/>
      <c r="F3" s="66"/>
      <c r="G3" s="66"/>
      <c r="H3" s="66"/>
      <c r="I3" s="66"/>
      <c r="J3" s="66"/>
      <c r="K3" s="66"/>
      <c r="L3" s="67"/>
      <c r="M3" s="4"/>
      <c r="N3" s="68"/>
      <c r="O3" s="69"/>
      <c r="P3" s="7"/>
      <c r="Q3" s="69"/>
      <c r="R3" s="70"/>
      <c r="S3" s="8"/>
      <c r="T3" s="60"/>
      <c r="U3" s="60"/>
      <c r="V3" s="63"/>
      <c r="W3" s="63"/>
      <c r="X3" s="64"/>
    </row>
    <row r="4" spans="1:32" ht="20.25" customHeight="1" x14ac:dyDescent="0.25">
      <c r="B4" s="9"/>
      <c r="C4" s="9"/>
      <c r="D4" s="10"/>
      <c r="E4" s="11"/>
      <c r="F4" s="12"/>
      <c r="G4" s="12"/>
      <c r="H4" s="12"/>
      <c r="I4" s="12"/>
      <c r="J4" s="12"/>
      <c r="K4" s="12"/>
      <c r="L4" s="12"/>
      <c r="M4" s="13"/>
      <c r="N4" s="12"/>
      <c r="O4" s="12"/>
      <c r="P4" s="12"/>
      <c r="Q4" s="12"/>
      <c r="R4" s="12"/>
      <c r="S4" s="13"/>
      <c r="T4" s="12"/>
      <c r="U4" s="12"/>
      <c r="V4" s="12"/>
      <c r="W4" s="12"/>
      <c r="X4" s="14"/>
    </row>
    <row r="5" spans="1:32" ht="51" customHeight="1" thickBot="1" x14ac:dyDescent="0.35">
      <c r="B5" s="50"/>
      <c r="C5" s="50"/>
      <c r="D5" s="49">
        <v>1</v>
      </c>
      <c r="E5" s="49"/>
      <c r="F5" s="49">
        <v>2</v>
      </c>
      <c r="G5" s="49"/>
      <c r="H5" s="49">
        <v>3</v>
      </c>
      <c r="I5" s="49"/>
      <c r="J5" s="49">
        <v>4</v>
      </c>
      <c r="K5" s="49"/>
      <c r="L5" s="49">
        <v>5</v>
      </c>
      <c r="M5" s="49"/>
      <c r="N5" s="49">
        <v>6</v>
      </c>
      <c r="O5" s="49"/>
      <c r="P5" s="49">
        <v>7</v>
      </c>
      <c r="Q5" s="49"/>
      <c r="R5" s="49">
        <v>8</v>
      </c>
      <c r="S5" s="49"/>
      <c r="T5" s="49">
        <v>9</v>
      </c>
      <c r="U5" s="49"/>
      <c r="V5" s="49">
        <v>10</v>
      </c>
      <c r="W5" s="49"/>
      <c r="X5" s="15" t="s">
        <v>0</v>
      </c>
    </row>
    <row r="6" spans="1:32" ht="15.75" thickBot="1" x14ac:dyDescent="0.3">
      <c r="B6" s="16" t="s">
        <v>1</v>
      </c>
      <c r="C6" s="17" t="s">
        <v>2</v>
      </c>
      <c r="D6" s="44" t="s">
        <v>3</v>
      </c>
      <c r="E6" s="45"/>
      <c r="F6" s="44" t="s">
        <v>3</v>
      </c>
      <c r="G6" s="45"/>
      <c r="H6" s="44" t="s">
        <v>3</v>
      </c>
      <c r="I6" s="45"/>
      <c r="J6" s="44" t="s">
        <v>3</v>
      </c>
      <c r="K6" s="45"/>
      <c r="L6" s="44" t="s">
        <v>3</v>
      </c>
      <c r="M6" s="45"/>
      <c r="N6" s="44" t="s">
        <v>3</v>
      </c>
      <c r="O6" s="45"/>
      <c r="P6" s="44" t="s">
        <v>3</v>
      </c>
      <c r="Q6" s="45"/>
      <c r="R6" s="44" t="s">
        <v>3</v>
      </c>
      <c r="S6" s="45"/>
      <c r="T6" s="44" t="s">
        <v>3</v>
      </c>
      <c r="U6" s="45"/>
      <c r="V6" s="44" t="s">
        <v>3</v>
      </c>
      <c r="W6" s="46"/>
      <c r="X6" s="18" t="e">
        <f t="array" aca="1" ref="X6:X10" ca="1">SansDoublons(D11:W12)</f>
        <v>#NAME?</v>
      </c>
      <c r="Y6" s="19"/>
      <c r="Z6" s="20" t="str">
        <f>IF(COUNTIF(D10:W10,"*Démarrage après mécanique*"),"Démarrage après mécanique","")</f>
        <v/>
      </c>
      <c r="AA6" s="20" t="str">
        <f>IF(COUNTIF(D10:W10,"*Eau de process*"),"Eau de process","")</f>
        <v/>
      </c>
      <c r="AB6" s="20" t="str">
        <f>IF(COUNTIF(D10:W10,"*Eau de secours*"),"Eau de secours","")</f>
        <v/>
      </c>
      <c r="AC6" s="20" t="str">
        <f>IF(COUNTIF(D10:W10,"*R5*"),"R5","")</f>
        <v/>
      </c>
      <c r="AD6" s="20" t="str">
        <f>IF(COUNTIF(D10:W10,"*Autre*"),"Autre","")</f>
        <v/>
      </c>
      <c r="AE6" s="20" t="str">
        <f>IF(COUNTIF(B8,"*Température du torréfacteur (si démarrage à froid) ?*"),"","Démarrage à froid")</f>
        <v/>
      </c>
      <c r="AF6" s="20" t="str">
        <f>IF(COUNTIF(D10:W10,"*Coupure brûleurs sans injection d'eau*"),"Coupure brûleurs sans injection d'eau","")</f>
        <v/>
      </c>
    </row>
    <row r="7" spans="1:32" ht="15.75" thickBot="1" x14ac:dyDescent="0.3">
      <c r="B7" s="47" t="s">
        <v>4</v>
      </c>
      <c r="C7" s="48"/>
      <c r="D7" s="41" t="s">
        <v>5</v>
      </c>
      <c r="E7" s="42"/>
      <c r="F7" s="41" t="s">
        <v>5</v>
      </c>
      <c r="G7" s="42"/>
      <c r="H7" s="41" t="s">
        <v>5</v>
      </c>
      <c r="I7" s="42"/>
      <c r="J7" s="41" t="s">
        <v>5</v>
      </c>
      <c r="K7" s="42"/>
      <c r="L7" s="41" t="s">
        <v>5</v>
      </c>
      <c r="M7" s="42"/>
      <c r="N7" s="41" t="s">
        <v>5</v>
      </c>
      <c r="O7" s="42"/>
      <c r="P7" s="41" t="s">
        <v>5</v>
      </c>
      <c r="Q7" s="42"/>
      <c r="R7" s="41" t="s">
        <v>5</v>
      </c>
      <c r="S7" s="42"/>
      <c r="T7" s="41" t="s">
        <v>5</v>
      </c>
      <c r="U7" s="42"/>
      <c r="V7" s="41" t="s">
        <v>5</v>
      </c>
      <c r="W7" s="43"/>
      <c r="X7" s="18" t="e">
        <f ca="1"/>
        <v>#NAME?</v>
      </c>
      <c r="Y7" s="19"/>
      <c r="Z7" s="20" t="str">
        <f>IF(COUNTIF(D10:W10,"*Démarrage après mécanique*"),"Démarrage après mécanique","")</f>
        <v/>
      </c>
      <c r="AA7" s="20" t="str">
        <f>IF(COUNTIF(D10:W10,"*Eau de process*"),"Eau de process","")</f>
        <v/>
      </c>
      <c r="AB7" s="20" t="str">
        <f>IF(COUNTIF(D10:W10,"*Eau de secours*"),"Eau de secours","")</f>
        <v/>
      </c>
      <c r="AC7" s="20" t="str">
        <f>IF(COUNTIF(D10:W10,"*R5*"),"R5","")</f>
        <v/>
      </c>
      <c r="AD7" s="20" t="str">
        <f>IF(COUNTIF(D10:W10,"*Autre*"),"Autre","")</f>
        <v/>
      </c>
      <c r="AE7" s="20" t="str">
        <f>IF(COUNTIF(B8,"*Température du torréfacteur (si démarrage à froid) ?*"),"","Démarrage à froid")</f>
        <v/>
      </c>
      <c r="AF7" s="20" t="str">
        <f>IF(COUNTIF(D10:W10,"*Coupure brûleurs sans injection d'eau*"),"Coupure brûleurs sans injection d'eau","")</f>
        <v/>
      </c>
    </row>
    <row r="8" spans="1:32" ht="30.75" thickBot="1" x14ac:dyDescent="0.3">
      <c r="B8" s="37" t="s">
        <v>6</v>
      </c>
      <c r="C8" s="38"/>
      <c r="D8" s="21" t="s">
        <v>7</v>
      </c>
      <c r="E8" s="22" t="s">
        <v>8</v>
      </c>
      <c r="F8" s="21" t="s">
        <v>9</v>
      </c>
      <c r="G8" s="22" t="s">
        <v>8</v>
      </c>
      <c r="H8" s="21" t="s">
        <v>9</v>
      </c>
      <c r="I8" s="22" t="s">
        <v>8</v>
      </c>
      <c r="J8" s="21" t="s">
        <v>9</v>
      </c>
      <c r="K8" s="22" t="s">
        <v>8</v>
      </c>
      <c r="L8" s="21" t="s">
        <v>9</v>
      </c>
      <c r="M8" s="22" t="s">
        <v>8</v>
      </c>
      <c r="N8" s="21" t="s">
        <v>9</v>
      </c>
      <c r="O8" s="22" t="s">
        <v>8</v>
      </c>
      <c r="P8" s="21" t="s">
        <v>9</v>
      </c>
      <c r="Q8" s="22" t="s">
        <v>8</v>
      </c>
      <c r="R8" s="21" t="s">
        <v>9</v>
      </c>
      <c r="S8" s="22" t="s">
        <v>8</v>
      </c>
      <c r="T8" s="21" t="s">
        <v>9</v>
      </c>
      <c r="U8" s="22" t="s">
        <v>8</v>
      </c>
      <c r="V8" s="21" t="s">
        <v>9</v>
      </c>
      <c r="W8" s="23" t="s">
        <v>8</v>
      </c>
      <c r="X8" s="18" t="e">
        <f ca="1"/>
        <v>#NAME?</v>
      </c>
      <c r="Y8" s="19"/>
      <c r="Z8" s="20" t="str">
        <f>IF(COUNTIF(D10:W10,"*Démarrage après mécanique*"),"Démarrage après mécanique","")</f>
        <v/>
      </c>
      <c r="AA8" s="20" t="str">
        <f>IF(COUNTIF(D10:W10,"*Eau de process*"),"Eau de process","")</f>
        <v/>
      </c>
      <c r="AB8" s="20" t="str">
        <f>IF(COUNTIF(D10:W10,"*Eau de secours*"),"Eau de secours","")</f>
        <v/>
      </c>
      <c r="AC8" s="20" t="str">
        <f>IF(COUNTIF(D10:W10,"*R5*"),"R5","")</f>
        <v/>
      </c>
      <c r="AD8" s="20" t="str">
        <f>IF(COUNTIF(D10:W10,"*Autre*"),"Autre","")</f>
        <v/>
      </c>
      <c r="AE8" s="20" t="str">
        <f>IF(COUNTIF(B8,"*Température du torréfacteur (si démarrage à froid) ?*"),"","Démarrage à froid")</f>
        <v/>
      </c>
      <c r="AF8" s="20" t="str">
        <f>IF(COUNTIF(D10:W10,"*Coupure brûleurs sans injection d'eau*"),"Coupure brûleurs sans injection d'eau","")</f>
        <v/>
      </c>
    </row>
    <row r="9" spans="1:32" ht="15.75" thickBot="1" x14ac:dyDescent="0.3">
      <c r="B9" s="39" t="s">
        <v>10</v>
      </c>
      <c r="C9" s="40"/>
      <c r="D9" s="24" t="s">
        <v>11</v>
      </c>
      <c r="E9" s="25" t="s">
        <v>12</v>
      </c>
      <c r="F9" s="24" t="s">
        <v>11</v>
      </c>
      <c r="G9" s="25" t="s">
        <v>12</v>
      </c>
      <c r="H9" s="24" t="s">
        <v>11</v>
      </c>
      <c r="I9" s="25" t="s">
        <v>12</v>
      </c>
      <c r="J9" s="24" t="s">
        <v>11</v>
      </c>
      <c r="K9" s="25" t="s">
        <v>12</v>
      </c>
      <c r="L9" s="24" t="s">
        <v>11</v>
      </c>
      <c r="M9" s="25" t="s">
        <v>12</v>
      </c>
      <c r="N9" s="24" t="s">
        <v>11</v>
      </c>
      <c r="O9" s="25" t="s">
        <v>12</v>
      </c>
      <c r="P9" s="24" t="s">
        <v>11</v>
      </c>
      <c r="Q9" s="25" t="s">
        <v>12</v>
      </c>
      <c r="R9" s="24" t="s">
        <v>11</v>
      </c>
      <c r="S9" s="25" t="s">
        <v>12</v>
      </c>
      <c r="T9" s="24" t="s">
        <v>11</v>
      </c>
      <c r="U9" s="25" t="s">
        <v>12</v>
      </c>
      <c r="V9" s="24" t="s">
        <v>11</v>
      </c>
      <c r="W9" s="26" t="s">
        <v>12</v>
      </c>
      <c r="X9" s="18" t="e">
        <f ca="1"/>
        <v>#NAME?</v>
      </c>
      <c r="Y9" s="19"/>
      <c r="Z9" s="20" t="str">
        <f>IF(COUNTIF(D10:W10,"*Démarrage après mécanique*"),"Démarrage après mécanique","")</f>
        <v/>
      </c>
      <c r="AA9" s="20" t="str">
        <f>IF(COUNTIF(D10:W10,"*Eau de process*"),"Eau de process","")</f>
        <v/>
      </c>
      <c r="AB9" s="20" t="str">
        <f>IF(COUNTIF(D10:W10,"*Eau de secours*"),"Eau de secours","")</f>
        <v/>
      </c>
      <c r="AC9" s="20" t="str">
        <f>IF(COUNTIF(D10:W10,"*R5*"),"R5","")</f>
        <v/>
      </c>
      <c r="AD9" s="20" t="str">
        <f>IF(COUNTIF(D10:W10,"*Autre*"),"Autre","")</f>
        <v/>
      </c>
      <c r="AE9" s="20" t="str">
        <f>IF(COUNTIF(B8,"*Température du torréfacteur (si démarrage à froid) ?*"),"","Démarrage à froid")</f>
        <v/>
      </c>
      <c r="AF9" s="20" t="str">
        <f>IF(COUNTIF(D10:W10,"*Coupure brûleurs sans injection d'eau*"),"Coupure brûleurs sans injection d'eau","")</f>
        <v/>
      </c>
    </row>
    <row r="10" spans="1:32" ht="30" customHeight="1" thickBot="1" x14ac:dyDescent="0.3">
      <c r="B10" s="27">
        <f>B17+1</f>
        <v>1</v>
      </c>
      <c r="C10" s="28" t="s">
        <v>13</v>
      </c>
      <c r="D10" s="34" t="s">
        <v>14</v>
      </c>
      <c r="E10" s="35"/>
      <c r="F10" s="34" t="s">
        <v>14</v>
      </c>
      <c r="G10" s="35"/>
      <c r="H10" s="34" t="s">
        <v>14</v>
      </c>
      <c r="I10" s="35"/>
      <c r="J10" s="34" t="s">
        <v>14</v>
      </c>
      <c r="K10" s="35"/>
      <c r="L10" s="34" t="s">
        <v>14</v>
      </c>
      <c r="M10" s="35"/>
      <c r="N10" s="34" t="s">
        <v>14</v>
      </c>
      <c r="O10" s="35"/>
      <c r="P10" s="34" t="s">
        <v>14</v>
      </c>
      <c r="Q10" s="35"/>
      <c r="R10" s="34" t="s">
        <v>14</v>
      </c>
      <c r="S10" s="35"/>
      <c r="T10" s="34" t="s">
        <v>14</v>
      </c>
      <c r="U10" s="35"/>
      <c r="V10" s="34" t="s">
        <v>14</v>
      </c>
      <c r="W10" s="36"/>
      <c r="X10" s="18" t="e">
        <f ca="1"/>
        <v>#NAME?</v>
      </c>
      <c r="Y10" s="19"/>
      <c r="Z10" s="20" t="str">
        <f>IF(COUNTIF(D10:W10,"*Démarrage après mécanique*"),"Démarrage après mécanique","")</f>
        <v/>
      </c>
      <c r="AA10" s="20" t="str">
        <f>IF(COUNTIF(D10:W10,"*Eau de process*"),"Eau de process","")</f>
        <v/>
      </c>
      <c r="AB10" s="20" t="str">
        <f>IF(COUNTIF(D10:W10,"*Eau de secours*"),"Eau de secours","")</f>
        <v/>
      </c>
      <c r="AC10" s="20" t="str">
        <f>IF(COUNTIF(D10:W10,"*R5*"),"R5","")</f>
        <v/>
      </c>
      <c r="AD10" s="20" t="str">
        <f>IF(COUNTIF(D10:W10,"*Autre*"),"Autre","")</f>
        <v/>
      </c>
      <c r="AE10" s="20" t="str">
        <f>IF(COUNTIF(B8,"*Température du torréfacteur (si démarrage à froid) ?*"),"","Démarrage à froid")</f>
        <v/>
      </c>
      <c r="AF10" s="20" t="str">
        <f>IF(COUNTIF(D10:W10,"*Coupure brûleurs sans injection d'eau*"),"Coupure brûleurs sans injection d'eau","")</f>
        <v/>
      </c>
    </row>
    <row r="11" spans="1:32" ht="3" customHeight="1" x14ac:dyDescent="0.25">
      <c r="B11" s="14"/>
      <c r="C11" s="14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14"/>
      <c r="Z11" s="20" t="str">
        <f>IF(COUNTIF(D10:W10,"*Démarrage après mécanique*"),"Démarrage après mécanique","")</f>
        <v/>
      </c>
      <c r="AA11" s="20" t="str">
        <f>IF(COUNTIF(D10:W10,"*Eau de process*"),"Eau de process","")</f>
        <v/>
      </c>
      <c r="AB11" s="20" t="str">
        <f>IF(COUNTIF(D10:W10,"*Eau de secours*"),"Eau de secours","")</f>
        <v/>
      </c>
      <c r="AC11" s="20" t="str">
        <f>IF(COUNTIF(D10:W10,"*R5*"),"R5","")</f>
        <v/>
      </c>
      <c r="AD11" s="20" t="str">
        <f>IF(COUNTIF(D10:W10,"*Autre*"),"Autre","")</f>
        <v/>
      </c>
      <c r="AE11" s="20" t="str">
        <f>IF(COUNTIF(B8,"*Température du torréfacteur (si démarrage à froid) ?*"),"","Démarrage à froid")</f>
        <v/>
      </c>
      <c r="AF11" s="20" t="str">
        <f>IF(COUNTIF(D10:W10,"*Coupure brûleurs sans injection d'eau*"),"Coupure brûleurs sans injection d'eau","")</f>
        <v/>
      </c>
    </row>
    <row r="12" spans="1:32" ht="3" customHeight="1" x14ac:dyDescent="0.25">
      <c r="D12" s="33"/>
      <c r="E12" s="33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Z12" s="1" t="str">
        <f>IF(COUNTIF(D10:W10,"*Démarrage après mécanique*"),"Démarrage après mécanique","")</f>
        <v/>
      </c>
      <c r="AA12" s="1" t="str">
        <f>IF(COUNTIF(D10:W10,"*Eau de process*"),"Eau de process","")</f>
        <v/>
      </c>
      <c r="AB12" s="1" t="str">
        <f>IF(COUNTIF(D10:W10,"*Eau de secours*"),"Eau de secours","")</f>
        <v/>
      </c>
      <c r="AC12" s="1" t="str">
        <f>IF(COUNTIF(D10:W10,"*R5*"),"R5","")</f>
        <v/>
      </c>
      <c r="AD12" s="1" t="str">
        <f>IF(COUNTIF(D10:W10,"*Autre*"),"Autre","")</f>
        <v/>
      </c>
      <c r="AE12" s="20" t="str">
        <f>IF(COUNTIF(B8,"*Température du torréfacteur (si démarrage à froid) ?*"),"","Démarrage à froid")</f>
        <v/>
      </c>
      <c r="AF12" s="20" t="str">
        <f>IF(COUNTIF(D10:W10,"*Coupure brûleurs sans injection d'eau*"),"Coupure brûleurs sans injection d'eau","")</f>
        <v/>
      </c>
    </row>
    <row r="13" spans="1:32" x14ac:dyDescent="0.25">
      <c r="A13" s="1" t="s">
        <v>15</v>
      </c>
      <c r="D13" s="29" t="str">
        <f>D6</f>
        <v>Température</v>
      </c>
    </row>
    <row r="14" spans="1:32" x14ac:dyDescent="0.25">
      <c r="C14" s="1" t="s">
        <v>16</v>
      </c>
      <c r="S14" s="30"/>
    </row>
  </sheetData>
  <sheetProtection selectLockedCells="1"/>
  <mergeCells count="73">
    <mergeCell ref="T2:U3"/>
    <mergeCell ref="V2:X3"/>
    <mergeCell ref="D3:L3"/>
    <mergeCell ref="N3:O3"/>
    <mergeCell ref="Q3:R3"/>
    <mergeCell ref="L5:M5"/>
    <mergeCell ref="B2:B3"/>
    <mergeCell ref="D2:L2"/>
    <mergeCell ref="N2:O2"/>
    <mergeCell ref="Q2:R2"/>
    <mergeCell ref="B5:C5"/>
    <mergeCell ref="D5:E5"/>
    <mergeCell ref="F5:G5"/>
    <mergeCell ref="H5:I5"/>
    <mergeCell ref="J5:K5"/>
    <mergeCell ref="D6:E6"/>
    <mergeCell ref="F6:G6"/>
    <mergeCell ref="H6:I6"/>
    <mergeCell ref="J6:K6"/>
    <mergeCell ref="L6:M6"/>
    <mergeCell ref="N5:O5"/>
    <mergeCell ref="P5:Q5"/>
    <mergeCell ref="R5:S5"/>
    <mergeCell ref="T5:U5"/>
    <mergeCell ref="V5:W5"/>
    <mergeCell ref="B7:C7"/>
    <mergeCell ref="D7:E7"/>
    <mergeCell ref="F7:G7"/>
    <mergeCell ref="H7:I7"/>
    <mergeCell ref="J7:K7"/>
    <mergeCell ref="V7:W7"/>
    <mergeCell ref="N6:O6"/>
    <mergeCell ref="P6:Q6"/>
    <mergeCell ref="R6:S6"/>
    <mergeCell ref="T6:U6"/>
    <mergeCell ref="V6:W6"/>
    <mergeCell ref="L7:M7"/>
    <mergeCell ref="N7:O7"/>
    <mergeCell ref="P7:Q7"/>
    <mergeCell ref="R7:S7"/>
    <mergeCell ref="T7:U7"/>
    <mergeCell ref="V10:W10"/>
    <mergeCell ref="B8:C8"/>
    <mergeCell ref="B9:C9"/>
    <mergeCell ref="D10:E10"/>
    <mergeCell ref="F10:G10"/>
    <mergeCell ref="H10:I10"/>
    <mergeCell ref="J10:K10"/>
    <mergeCell ref="L10:M10"/>
    <mergeCell ref="N10:O10"/>
    <mergeCell ref="P10:Q10"/>
    <mergeCell ref="R10:S10"/>
    <mergeCell ref="T10:U10"/>
    <mergeCell ref="N12:O12"/>
    <mergeCell ref="D11:E11"/>
    <mergeCell ref="F11:G11"/>
    <mergeCell ref="H11:I11"/>
    <mergeCell ref="J11:K11"/>
    <mergeCell ref="L11:M11"/>
    <mergeCell ref="N11:O11"/>
    <mergeCell ref="D12:E12"/>
    <mergeCell ref="F12:G12"/>
    <mergeCell ref="H12:I12"/>
    <mergeCell ref="J12:K12"/>
    <mergeCell ref="L12:M12"/>
    <mergeCell ref="P12:Q12"/>
    <mergeCell ref="R12:S12"/>
    <mergeCell ref="T12:U12"/>
    <mergeCell ref="V12:W12"/>
    <mergeCell ref="P11:Q11"/>
    <mergeCell ref="R11:S11"/>
    <mergeCell ref="T11:U11"/>
    <mergeCell ref="V11:W11"/>
  </mergeCells>
  <dataValidations count="14">
    <dataValidation type="custom" showErrorMessage="1" errorTitle="Erreur" error="Vous n'êtes pas autorisé à écrire à cet endroit !" sqref="X6:X10" xr:uid="{CB4A157B-3344-4D6E-99D6-62A124B2486C}">
      <formula1>""""""</formula1>
    </dataValidation>
    <dataValidation type="decimal" allowBlank="1" showInputMessage="1" showErrorMessage="1" errorTitle="Erreur" error="Entrez uniquement un nombre entre 200 et 260 !" sqref="D6:W6" xr:uid="{46ED6E7B-2A8E-4CC4-A300-E12B9F794625}">
      <formula1>200</formula1>
      <formula2>260</formula2>
    </dataValidation>
    <dataValidation type="decimal" showInputMessage="1" showErrorMessage="1" errorTitle="Erreur" error="Entrez uniquement un nombre compris entre 1 et 53 !" sqref="C10" xr:uid="{CDB1E37E-93C2-4085-8705-E8C034C99DD9}">
      <formula1>1</formula1>
      <formula2>53</formula2>
    </dataValidation>
    <dataValidation type="list" allowBlank="1" showInputMessage="1" showErrorMessage="1" errorTitle="Erreur" error="Merci de sélectionner une qualité présente dans la liste déroulante !" sqref="B9:C9" xr:uid="{2FD2AB42-1DD3-4A83-877C-EF0E60E22F3B}">
      <formula1>OFFSET($A$13,0,0,COUNTA($A:$A))</formula1>
    </dataValidation>
    <dataValidation allowBlank="1" showInputMessage="1" sqref="B7:C7" xr:uid="{90055903-006A-40DB-B9DE-F2C333077A1E}"/>
    <dataValidation type="list" allowBlank="1" showErrorMessage="1" errorTitle="Erreur" error="Merci de saisir un commentaire UNIQUEMENT via la liste déroulante ! Argumentez ensuite votre commentaire en double-cliquant dessus." sqref="D10:W10" xr:uid="{22FD3F1A-A882-4376-94BB-9D940B054957}">
      <formula1>"Coupure brûleurs sans injection d'eau,Démarrage après mécanique,Eau de process,Eau de secours,R5,Autre"</formula1>
    </dataValidation>
    <dataValidation type="date" operator="greaterThan" allowBlank="1" showInputMessage="1" showErrorMessage="1" errorTitle="Erreur" error="Entrez uniquement la date ! Exemple : 01.01.2020" sqref="B6" xr:uid="{BE448637-5119-46CA-9F0D-8D25D1A17942}">
      <formula1>43831</formula1>
    </dataValidation>
    <dataValidation type="decimal" allowBlank="1" showInputMessage="1" showErrorMessage="1" errorTitle="Erreur" error="Entrez uniquement un nombre !" sqref="D7:W7 D9:W9" xr:uid="{B09DE070-6421-448F-A403-0A1DA04DE340}">
      <formula1>1</formula1>
      <formula2>999</formula2>
    </dataValidation>
    <dataValidation type="decimal" allowBlank="1" showInputMessage="1" showErrorMessage="1" errorTitle="Erreur" error="Entrez uniquement un nombre !" sqref="E8 G8 I8 K8 M8 O8 Q8 S8 U8 W8" xr:uid="{E4894DD9-E2F6-4C39-99F2-BE57FB1CE1D5}">
      <formula1>1</formula1>
      <formula2>9</formula2>
    </dataValidation>
    <dataValidation type="decimal" allowBlank="1" showInputMessage="1" showErrorMessage="1" errorTitle="Erreur" error="Entrez uniquement un nombre !" sqref="B8" xr:uid="{81DCF3DF-E17D-4EBD-9A0D-AC4BE2FB9575}">
      <formula1>1</formula1>
      <formula2>250</formula2>
    </dataValidation>
    <dataValidation type="decimal" allowBlank="1" showInputMessage="1" showErrorMessage="1" errorTitle="Erreur" error="Entrez uniquement un nombre !" sqref="D8 F8 H8 J8 L8 N8 P8 R8 T8 V8" xr:uid="{435EA62C-7B91-4B82-BB88-CD6A7A6811C1}">
      <formula1>1</formula1>
      <formula2>100</formula2>
    </dataValidation>
    <dataValidation showInputMessage="1" errorTitle="Erreur" error="Veuillez entrer un nombre compris entre 1 et 100 !" sqref="B10" xr:uid="{11323154-E78A-481F-A558-EB025887D0DC}"/>
    <dataValidation type="textLength" allowBlank="1" showInputMessage="1" showErrorMessage="1" errorTitle="Erreur" error="Entrez une heure uniquement !" sqref="C6" xr:uid="{BBA26EA4-A34C-4556-A3E8-19D93F1B4170}">
      <formula1>4</formula1>
      <formula2>5</formula2>
    </dataValidation>
    <dataValidation type="custom" showInputMessage="1" showErrorMessage="1" errorTitle="Erreur" error="Vous n'êtes pas autorisé à écrire à cet endroit !" sqref="B11:X12 Y6:AF12 D4:X5 AG4:XFD5 B13:AD13 B1:X1 A6:A1048576 AG11:XFD11 Y14:AD1048576 AE1:XFD1" xr:uid="{04D41E8E-04DD-4BEE-ADCE-29632281B92B}">
      <formula1>""""""</formula1>
    </dataValidation>
  </dataValidation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Template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2021-01-23T09:47:35Z</dcterms:created>
  <dcterms:modified xsi:type="dcterms:W3CDTF">2021-01-23T09:56:55Z</dcterms:modified>
</cp:coreProperties>
</file>