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5440" windowHeight="13890" activeTab="1"/>
  </bookViews>
  <sheets>
    <sheet name="Listing des professionnels" sheetId="5" r:id="rId1"/>
    <sheet name="Répartition" sheetId="14" r:id="rId2"/>
    <sheet name="Couverture" sheetId="15" r:id="rId3"/>
  </sheets>
  <definedNames>
    <definedName name="_xlnm._FilterDatabase" localSheetId="2" hidden="1">Couverture!#REF!</definedName>
    <definedName name="_xlnm._FilterDatabase" localSheetId="0" hidden="1">'Listing des professionnels'!$A$1:$E$10</definedName>
    <definedName name="_xlnm._FilterDatabase" localSheetId="1" hidden="1">Répartition!#REF!</definedName>
    <definedName name="Campagne">'Listing des professionnels'!$E:$E</definedName>
    <definedName name="Date_de_création">'Listing des professionnels'!$B:$B</definedName>
    <definedName name="Département">'Listing des professionnels'!$C:$C</definedName>
    <definedName name="_xlnm.Extract" localSheetId="2">Couverture!#REF!</definedName>
    <definedName name="_xlnm.Extract" localSheetId="1">Répartition!#REF!</definedName>
    <definedName name="Ponderation">'Listing des professionnels'!$F:$F</definedName>
  </definedNames>
  <calcPr calcId="145621" calcOnSave="0"/>
  <pivotCaches>
    <pivotCache cacheId="18" r:id="rId4"/>
  </pivotCaches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3" i="14" l="1"/>
  <c r="B24" i="14" s="1"/>
  <c r="B25" i="14" s="1"/>
  <c r="B26" i="14" s="1"/>
  <c r="B27" i="14" s="1"/>
  <c r="B28" i="14" s="1"/>
  <c r="B29" i="14" s="1"/>
  <c r="B30" i="14" s="1"/>
  <c r="B31" i="14" s="1"/>
  <c r="B22" i="14"/>
  <c r="C23" i="14"/>
  <c r="C24" i="14"/>
  <c r="C22" i="14"/>
  <c r="D24" i="14" l="1"/>
  <c r="D23" i="14"/>
  <c r="D22" i="14"/>
  <c r="F5" i="5"/>
  <c r="F10" i="5"/>
  <c r="F9" i="5"/>
  <c r="F8" i="5"/>
  <c r="F7" i="5"/>
  <c r="F6" i="5"/>
  <c r="F4" i="5"/>
  <c r="F3" i="5"/>
  <c r="F2" i="5"/>
  <c r="C25" i="14"/>
  <c r="D25" i="14" l="1"/>
  <c r="C26" i="14"/>
  <c r="C27" i="14" l="1"/>
  <c r="D26" i="14" l="1"/>
  <c r="D27" i="14"/>
  <c r="C28" i="14"/>
  <c r="D28" i="14" l="1"/>
  <c r="C29" i="14"/>
  <c r="D29" i="14" l="1"/>
  <c r="C30" i="14"/>
  <c r="D30" i="14" l="1"/>
  <c r="C31" i="14"/>
  <c r="D31" i="14" l="1"/>
</calcChain>
</file>

<file path=xl/sharedStrings.xml><?xml version="1.0" encoding="utf-8"?>
<sst xmlns="http://schemas.openxmlformats.org/spreadsheetml/2006/main" count="92" uniqueCount="42">
  <si>
    <t>Action</t>
  </si>
  <si>
    <t>Thermostat</t>
  </si>
  <si>
    <t>Travaux de plomberie</t>
  </si>
  <si>
    <t>Salle de bain</t>
  </si>
  <si>
    <t>Petits travaux d'electricité</t>
  </si>
  <si>
    <t>Mise aux normes électrique</t>
  </si>
  <si>
    <t>Plancher chauffant electrique</t>
  </si>
  <si>
    <t>Dépannage électrique</t>
  </si>
  <si>
    <t>44</t>
  </si>
  <si>
    <t>Chaudière électrique</t>
  </si>
  <si>
    <t>Chaudière biomasse</t>
  </si>
  <si>
    <t>45</t>
  </si>
  <si>
    <t>49</t>
  </si>
  <si>
    <t>47</t>
  </si>
  <si>
    <t>Chauffage</t>
  </si>
  <si>
    <t>Travaux "Génériques"</t>
  </si>
  <si>
    <t>Chaudières</t>
  </si>
  <si>
    <t>Salle de Bains</t>
  </si>
  <si>
    <t>Nombre de départements</t>
  </si>
  <si>
    <t>Nombre de pros</t>
  </si>
  <si>
    <t>Nombre de pros / département</t>
  </si>
  <si>
    <t>Date d'insctiption</t>
  </si>
  <si>
    <t>Professionnel 1</t>
  </si>
  <si>
    <t>Professionnel 2</t>
  </si>
  <si>
    <t>Professionnel 3</t>
  </si>
  <si>
    <t>Professionnel 4</t>
  </si>
  <si>
    <t>Professionnel 5</t>
  </si>
  <si>
    <t>Professionnel 6</t>
  </si>
  <si>
    <t>Professionnel 7</t>
  </si>
  <si>
    <t>Département</t>
  </si>
  <si>
    <t>Nom</t>
  </si>
  <si>
    <t>Type de travaux</t>
  </si>
  <si>
    <t>²</t>
  </si>
  <si>
    <t>46</t>
  </si>
  <si>
    <t>48</t>
  </si>
  <si>
    <t>Départements couverts</t>
  </si>
  <si>
    <t>Autre affichage intéressant :</t>
  </si>
  <si>
    <t>Étiquettes de lignes</t>
  </si>
  <si>
    <t>Étiquettes de colonnes</t>
  </si>
  <si>
    <t>Somme de 6.00</t>
  </si>
  <si>
    <t>Nb Pro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</si>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</sst>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0">
    <xf numFmtId="0" fontId="0" fillId="0" borderId="0" xfId="0"/>
    <xf numFmtId="0" fontId="0" fillId="0" borderId="0" xfId="0" applyAlignment="1"/>
    <xf numFmtId="0" fontId="19" fillId="0" borderId="0" xfId="0" applyFont="1" applyAlignment="1">
      <alignment horizontal="center" vertical="center" wrapText="1"/>
    </xf>
    <xf numFmtId="49" fontId="18" fillId="0" borderId="0" xfId="0" applyNumberFormat="1" applyFont="1" applyAlignment="1">
      <alignment wrapText="1"/>
    </xf>
    <xf numFmtId="14" fontId="18" fillId="0" borderId="0" xfId="0" applyNumberFormat="1" applyFont="1" applyAlignment="1">
      <alignment horizontal="right" wrapText="1"/>
    </xf>
    <xf numFmtId="0" fontId="0" fillId="0" borderId="0" xfId="0" applyBorder="1" applyAlignment="1">
      <alignment wrapText="1"/>
    </xf>
    <xf numFmtId="0" fontId="0" fillId="0" borderId="0" xfId="0"/>
    <xf numFmtId="0" fontId="19" fillId="34" borderId="0" xfId="0" applyFont="1" applyFill="1" applyAlignment="1" applyProtection="1">
      <alignment horizontal="center" vertical="center" wrapText="1"/>
      <protection locked="0"/>
    </xf>
    <xf numFmtId="0" fontId="0" fillId="34" borderId="0" xfId="0" applyFill="1" applyProtection="1">
      <protection locked="0"/>
    </xf>
    <xf numFmtId="0" fontId="19" fillId="0" borderId="0" xfId="0" applyFont="1" applyAlignment="1">
      <alignment horizontal="center" vertical="center"/>
    </xf>
    <xf numFmtId="49" fontId="18" fillId="0" borderId="0" xfId="0" applyNumberFormat="1" applyFont="1" applyAlignment="1"/>
    <xf numFmtId="2" fontId="19" fillId="33" borderId="0" xfId="0" applyNumberFormat="1" applyFont="1" applyFill="1" applyAlignment="1" applyProtection="1">
      <alignment horizontal="center" vertical="center" wrapText="1"/>
      <protection locked="0"/>
    </xf>
    <xf numFmtId="2" fontId="0" fillId="33" borderId="0" xfId="0" applyNumberFormat="1" applyFill="1" applyProtection="1">
      <protection locked="0"/>
    </xf>
    <xf numFmtId="49" fontId="0" fillId="0" borderId="0" xfId="0" applyNumberFormat="1"/>
    <xf numFmtId="49" fontId="0" fillId="0" borderId="10" xfId="0" applyNumberFormat="1" applyFont="1" applyBorder="1" applyAlignment="1">
      <alignment horizontal="right" vertical="center"/>
    </xf>
    <xf numFmtId="49" fontId="0" fillId="0" borderId="11" xfId="0" applyNumberFormat="1" applyFont="1" applyBorder="1" applyAlignment="1">
      <alignment horizontal="right" vertical="center"/>
    </xf>
    <xf numFmtId="14" fontId="1" fillId="11" borderId="13" xfId="20" applyNumberFormat="1" applyBorder="1" applyAlignment="1">
      <alignment horizontal="center" vertical="center"/>
    </xf>
    <xf numFmtId="49" fontId="0" fillId="0" borderId="14" xfId="0" applyNumberFormat="1" applyFont="1" applyBorder="1" applyAlignment="1">
      <alignment horizontal="center" vertical="center" textRotation="45" shrinkToFit="1"/>
    </xf>
    <xf numFmtId="0" fontId="0" fillId="0" borderId="0" xfId="0" applyAlignment="1">
      <alignment shrinkToFit="1"/>
    </xf>
    <xf numFmtId="14" fontId="0" fillId="35" borderId="0" xfId="20" applyNumberFormat="1" applyFont="1" applyFill="1" applyBorder="1" applyAlignment="1">
      <alignment horizontal="center" vertical="center" textRotation="45" wrapText="1"/>
    </xf>
    <xf numFmtId="0" fontId="0" fillId="35" borderId="10" xfId="0" applyFill="1" applyBorder="1"/>
    <xf numFmtId="164" fontId="0" fillId="35" borderId="10" xfId="0" applyNumberFormat="1" applyFill="1" applyBorder="1"/>
    <xf numFmtId="0" fontId="0" fillId="36" borderId="12" xfId="0" applyFont="1" applyFill="1" applyBorder="1" applyAlignment="1">
      <alignment horizontal="right" shrinkToFit="1"/>
    </xf>
    <xf numFmtId="49" fontId="0" fillId="0" borderId="0" xfId="0" applyNumberFormat="1" applyFont="1" applyBorder="1" applyAlignment="1">
      <alignment horizontal="center" vertical="center" textRotation="45" shrinkToFit="1"/>
    </xf>
    <xf numFmtId="14" fontId="0" fillId="35" borderId="0" xfId="20" applyNumberFormat="1" applyFont="1" applyFill="1" applyBorder="1" applyAlignment="1">
      <alignment horizontal="center" vertical="center" wrapText="1"/>
    </xf>
    <xf numFmtId="14" fontId="0" fillId="35" borderId="10" xfId="20" applyNumberFormat="1" applyFont="1" applyFill="1" applyBorder="1" applyAlignment="1">
      <alignment horizontal="center"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6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font>
        <color rgb="FF00B050"/>
      </font>
      <fill>
        <patternFill>
          <bgColor theme="9" tint="0.79998168889431442"/>
        </patternFill>
      </fill>
    </dxf>
    <dxf>
      <font>
        <color theme="9"/>
      </font>
    </dxf>
    <dxf>
      <fill>
        <patternFill>
          <bgColor theme="5" tint="0.79998168889431442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" refreshedDate="42951.885626041665" createdVersion="4" refreshedVersion="4" minRefreshableVersion="3" recordCount="15">
  <cacheSource type="worksheet">
    <worksheetSource ref="A1:F1048576" sheet="Listing des professionnels"/>
  </cacheSource>
  <cacheFields count="6">
    <cacheField name="Nom" numFmtId="0">
      <sharedItems containsBlank="1"/>
    </cacheField>
    <cacheField name="Date d'insctiption" numFmtId="0">
      <sharedItems containsNonDate="0" containsDate="1" containsString="0" containsBlank="1" minDate="2017-06-01T00:00:00" maxDate="2017-07-02T00:00:00"/>
    </cacheField>
    <cacheField name="Département" numFmtId="0">
      <sharedItems containsBlank="1" count="7">
        <s v="44"/>
        <s v="45"/>
        <s v="46"/>
        <s v="47"/>
        <s v="48"/>
        <s v="49"/>
        <m/>
      </sharedItems>
    </cacheField>
    <cacheField name="Action" numFmtId="0">
      <sharedItems containsBlank="1"/>
    </cacheField>
    <cacheField name="Type de travaux" numFmtId="0">
      <sharedItems containsBlank="1" count="5">
        <s v="Chaudières"/>
        <s v="Salle de Bains"/>
        <s v="Chauffage"/>
        <s v="Travaux &quot;Génériques&quot;"/>
        <m/>
      </sharedItems>
    </cacheField>
    <cacheField name="6.00" numFmtId="2">
      <sharedItems containsString="0" containsBlank="1" containsNumber="1" minValue="0.5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s v="Professionnel 1"/>
    <d v="2017-06-01T00:00:00"/>
    <x v="0"/>
    <s v="Chaudière biomasse"/>
    <x v="0"/>
    <n v="0.5"/>
  </r>
  <r>
    <s v="Professionnel 1"/>
    <d v="2017-06-01T00:00:00"/>
    <x v="0"/>
    <s v="Chaudière électrique"/>
    <x v="0"/>
    <n v="0.5"/>
  </r>
  <r>
    <s v="Professionnel 2"/>
    <d v="2017-06-15T00:00:00"/>
    <x v="1"/>
    <s v="Salle de bain"/>
    <x v="1"/>
    <n v="1"/>
  </r>
  <r>
    <s v="Professionnel 2"/>
    <d v="2017-06-15T00:00:00"/>
    <x v="1"/>
    <s v="Plancher chauffant electrique"/>
    <x v="2"/>
    <n v="1"/>
  </r>
  <r>
    <s v="Professionnel 3"/>
    <d v="2017-06-20T00:00:00"/>
    <x v="2"/>
    <s v="Thermostat"/>
    <x v="2"/>
    <n v="1"/>
  </r>
  <r>
    <s v="Professionnel 4"/>
    <d v="2017-07-01T00:00:00"/>
    <x v="3"/>
    <s v="Travaux de plomberie"/>
    <x v="3"/>
    <n v="1"/>
  </r>
  <r>
    <s v="Professionnel 5"/>
    <d v="2017-07-01T00:00:00"/>
    <x v="4"/>
    <s v="Petits travaux d'electricité"/>
    <x v="3"/>
    <n v="1"/>
  </r>
  <r>
    <s v="Professionnel 6"/>
    <d v="2017-07-01T00:00:00"/>
    <x v="5"/>
    <s v="Mise aux normes électrique"/>
    <x v="3"/>
    <n v="1"/>
  </r>
  <r>
    <s v="Professionnel 7"/>
    <d v="2017-07-01T00:00:00"/>
    <x v="0"/>
    <s v="Dépannage électrique"/>
    <x v="3"/>
    <n v="1"/>
  </r>
  <r>
    <m/>
    <m/>
    <x v="6"/>
    <m/>
    <x v="4"/>
    <m/>
  </r>
  <r>
    <m/>
    <m/>
    <x v="6"/>
    <m/>
    <x v="4"/>
    <m/>
  </r>
  <r>
    <m/>
    <m/>
    <x v="6"/>
    <m/>
    <x v="4"/>
    <m/>
  </r>
  <r>
    <m/>
    <m/>
    <x v="6"/>
    <m/>
    <x v="4"/>
    <m/>
  </r>
  <r>
    <m/>
    <m/>
    <x v="6"/>
    <m/>
    <x v="4"/>
    <m/>
  </r>
  <r>
    <m/>
    <m/>
    <x v="6"/>
    <m/>
    <x v="4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8" applyNumberFormats="0" applyBorderFormats="0" applyFontFormats="0" applyPatternFormats="0" applyAlignmentFormats="0" applyWidthHeightFormats="1" dataCaption="Valeurs" grandTotalCaption="Nb Pro" updatedVersion="4" minRefreshableVersion="3" useAutoFormatting="1" itemPrintTitles="1" createdVersion="4" indent="0" outline="1" outlineData="1" multipleFieldFilters="0">
  <location ref="E20:L26" firstHeaderRow="1" firstDataRow="2" firstDataCol="1"/>
  <pivotFields count="6">
    <pivotField showAll="0"/>
    <pivotField showAll="0"/>
    <pivotField axis="axisCol" showAll="0">
      <items count="8">
        <item x="0"/>
        <item x="1"/>
        <item x="2"/>
        <item x="3"/>
        <item x="4"/>
        <item x="5"/>
        <item x="6"/>
        <item t="default"/>
      </items>
    </pivotField>
    <pivotField showAll="0"/>
    <pivotField axis="axisRow" showAll="0">
      <items count="6">
        <item x="0"/>
        <item x="2"/>
        <item x="1"/>
        <item x="3"/>
        <item h="1" x="4"/>
        <item t="default"/>
      </items>
    </pivotField>
    <pivotField dataField="1" showAll="0"/>
  </pivotFields>
  <rowFields count="1">
    <field x="4"/>
  </rowFields>
  <rowItems count="5">
    <i>
      <x/>
    </i>
    <i>
      <x v="1"/>
    </i>
    <i>
      <x v="2"/>
    </i>
    <i>
      <x v="3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Somme de 6.00" fld="5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pane ySplit="1" topLeftCell="A2" activePane="bottomLeft" state="frozen"/>
      <selection pane="bottomLeft" activeCell="F1" sqref="A1:F1048576"/>
    </sheetView>
  </sheetViews>
  <sheetFormatPr baseColWidth="10" defaultRowHeight="15" x14ac:dyDescent="0.25"/>
  <cols>
    <col min="1" max="1" width="18.5703125" style="1" customWidth="1"/>
    <col min="2" max="2" width="22.140625" customWidth="1"/>
    <col min="3" max="3" width="22" customWidth="1"/>
    <col min="4" max="4" width="30.42578125" bestFit="1" customWidth="1"/>
    <col min="5" max="5" width="33.5703125" style="8" bestFit="1" customWidth="1"/>
    <col min="6" max="6" width="4.5703125" style="12" bestFit="1" customWidth="1"/>
  </cols>
  <sheetData>
    <row r="1" spans="1:8" x14ac:dyDescent="0.25">
      <c r="A1" s="9" t="s">
        <v>30</v>
      </c>
      <c r="B1" s="2" t="s">
        <v>21</v>
      </c>
      <c r="C1" s="2" t="s">
        <v>29</v>
      </c>
      <c r="D1" s="2" t="s">
        <v>0</v>
      </c>
      <c r="E1" s="7" t="s">
        <v>31</v>
      </c>
      <c r="F1" s="11">
        <v>6</v>
      </c>
    </row>
    <row r="2" spans="1:8" x14ac:dyDescent="0.25">
      <c r="A2" s="10" t="s">
        <v>22</v>
      </c>
      <c r="B2" s="4">
        <v>42887</v>
      </c>
      <c r="C2" s="3" t="s">
        <v>8</v>
      </c>
      <c r="D2" s="3" t="s">
        <v>10</v>
      </c>
      <c r="E2" s="8" t="s">
        <v>16</v>
      </c>
      <c r="F2" s="12">
        <f>IFERROR((1/COUNTIFS($E$2:$E$10,E2,$A$2:$A$10,A2,$C$2:$C$10,C2)),"")</f>
        <v>0.5</v>
      </c>
    </row>
    <row r="3" spans="1:8" x14ac:dyDescent="0.25">
      <c r="A3" s="10" t="s">
        <v>22</v>
      </c>
      <c r="B3" s="4">
        <v>42887</v>
      </c>
      <c r="C3" s="3" t="s">
        <v>8</v>
      </c>
      <c r="D3" s="3" t="s">
        <v>9</v>
      </c>
      <c r="E3" s="8" t="s">
        <v>16</v>
      </c>
      <c r="F3" s="12">
        <f t="shared" ref="F3:F10" si="0">IFERROR((1/COUNTIFS($E$2:$E$10,E3,$A$2:$A$10,A3,$C$2:$C$10,C3)),"")</f>
        <v>0.5</v>
      </c>
    </row>
    <row r="4" spans="1:8" x14ac:dyDescent="0.25">
      <c r="A4" s="10" t="s">
        <v>23</v>
      </c>
      <c r="B4" s="4">
        <v>42901</v>
      </c>
      <c r="C4" s="3" t="s">
        <v>11</v>
      </c>
      <c r="D4" s="3" t="s">
        <v>3</v>
      </c>
      <c r="E4" s="8" t="s">
        <v>17</v>
      </c>
      <c r="F4" s="12">
        <f>IFERROR((1/COUNTIFS($E$2:$E$10,E4,$A$2:$A$10,A4,$C$2:$C$10,C4)),"")</f>
        <v>1</v>
      </c>
    </row>
    <row r="5" spans="1:8" x14ac:dyDescent="0.25">
      <c r="A5" s="10" t="s">
        <v>23</v>
      </c>
      <c r="B5" s="4">
        <v>42901</v>
      </c>
      <c r="C5" s="3" t="s">
        <v>11</v>
      </c>
      <c r="D5" s="3" t="s">
        <v>6</v>
      </c>
      <c r="E5" s="8" t="s">
        <v>14</v>
      </c>
      <c r="F5" s="12">
        <f>IFERROR((1/COUNTIFS($E$2:$E$10,E5,$A$2:$A$10,A5,$C$2:$C$10,C5)),"")</f>
        <v>1</v>
      </c>
    </row>
    <row r="6" spans="1:8" x14ac:dyDescent="0.25">
      <c r="A6" s="10" t="s">
        <v>24</v>
      </c>
      <c r="B6" s="4">
        <v>42906</v>
      </c>
      <c r="C6" s="3" t="s">
        <v>33</v>
      </c>
      <c r="D6" s="3" t="s">
        <v>1</v>
      </c>
      <c r="E6" s="8" t="s">
        <v>14</v>
      </c>
      <c r="F6" s="12">
        <f t="shared" si="0"/>
        <v>1</v>
      </c>
    </row>
    <row r="7" spans="1:8" x14ac:dyDescent="0.25">
      <c r="A7" s="10" t="s">
        <v>25</v>
      </c>
      <c r="B7" s="4">
        <v>42917</v>
      </c>
      <c r="C7" s="3" t="s">
        <v>13</v>
      </c>
      <c r="D7" s="3" t="s">
        <v>2</v>
      </c>
      <c r="E7" s="8" t="s">
        <v>15</v>
      </c>
      <c r="F7" s="12">
        <f t="shared" si="0"/>
        <v>1</v>
      </c>
    </row>
    <row r="8" spans="1:8" x14ac:dyDescent="0.25">
      <c r="A8" s="10" t="s">
        <v>26</v>
      </c>
      <c r="B8" s="4">
        <v>42917</v>
      </c>
      <c r="C8" s="3" t="s">
        <v>34</v>
      </c>
      <c r="D8" s="3" t="s">
        <v>4</v>
      </c>
      <c r="E8" s="8" t="s">
        <v>15</v>
      </c>
      <c r="F8" s="12">
        <f t="shared" si="0"/>
        <v>1</v>
      </c>
    </row>
    <row r="9" spans="1:8" x14ac:dyDescent="0.25">
      <c r="A9" s="10" t="s">
        <v>27</v>
      </c>
      <c r="B9" s="4">
        <v>42917</v>
      </c>
      <c r="C9" s="3" t="s">
        <v>12</v>
      </c>
      <c r="D9" s="3" t="s">
        <v>5</v>
      </c>
      <c r="E9" s="8" t="s">
        <v>15</v>
      </c>
      <c r="F9" s="12">
        <f t="shared" si="0"/>
        <v>1</v>
      </c>
    </row>
    <row r="10" spans="1:8" x14ac:dyDescent="0.25">
      <c r="A10" s="10" t="s">
        <v>28</v>
      </c>
      <c r="B10" s="4">
        <v>42917</v>
      </c>
      <c r="C10" s="3" t="s">
        <v>8</v>
      </c>
      <c r="D10" s="3" t="s">
        <v>7</v>
      </c>
      <c r="E10" s="8" t="s">
        <v>15</v>
      </c>
      <c r="F10" s="12">
        <f t="shared" si="0"/>
        <v>1</v>
      </c>
    </row>
    <row r="15" spans="1:8" x14ac:dyDescent="0.25">
      <c r="H15" t="s">
        <v>32</v>
      </c>
    </row>
  </sheetData>
  <autoFilter ref="A1:E10"/>
  <sortState ref="A2:D10">
    <sortCondition ref="B1"/>
  </sortState>
  <conditionalFormatting sqref="E1:E1048576">
    <cfRule type="containsText" dxfId="3" priority="4" operator="containsText" text="Action non trouvée">
      <formula>NOT(ISERROR(SEARCH("Action non trouvée",E1)))</formula>
    </cfRule>
    <cfRule type="colorScale" priority="5">
      <colorScale>
        <cfvo type="min"/>
        <cfvo type="max"/>
        <color rgb="FFFF7128"/>
        <color rgb="FFFFEF9C"/>
      </colorScale>
    </cfRule>
    <cfRule type="containsText" dxfId="2" priority="6" operator="containsText" text="Action non ciblée par une campagne">
      <formula>NOT(ISERROR(SEARCH("Action non ciblée par une campagne",E1)))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tabSelected="1" zoomScale="85" zoomScaleNormal="85" workbookViewId="0">
      <pane xSplit="5" ySplit="1" topLeftCell="F14" activePane="bottomRight" state="frozen"/>
      <selection pane="topRight" activeCell="G1" sqref="G1"/>
      <selection pane="bottomLeft" activeCell="A2" sqref="A2"/>
      <selection pane="bottomRight" activeCell="K31" sqref="K31"/>
    </sheetView>
  </sheetViews>
  <sheetFormatPr baseColWidth="10" defaultRowHeight="15" x14ac:dyDescent="0.25"/>
  <cols>
    <col min="1" max="1" width="5.140625" style="6" customWidth="1"/>
    <col min="2" max="2" width="19" style="6" customWidth="1"/>
    <col min="3" max="4" width="7.7109375" style="6" customWidth="1"/>
    <col min="5" max="5" width="21.140625" style="6" customWidth="1"/>
    <col min="6" max="6" width="23.85546875" style="18" customWidth="1"/>
    <col min="7" max="11" width="3.140625" style="6" customWidth="1"/>
    <col min="12" max="12" width="7" style="6" customWidth="1"/>
    <col min="13" max="13" width="7" style="6" bestFit="1" customWidth="1"/>
    <col min="14" max="16384" width="11.42578125" style="6"/>
  </cols>
  <sheetData>
    <row r="1" spans="1:9" s="13" customFormat="1" ht="81.75" customHeight="1" thickBot="1" x14ac:dyDescent="0.3">
      <c r="B1" s="16">
        <v>42887</v>
      </c>
      <c r="C1" s="19" t="s">
        <v>18</v>
      </c>
      <c r="D1" s="19" t="s">
        <v>19</v>
      </c>
      <c r="E1" s="19" t="s">
        <v>20</v>
      </c>
      <c r="F1" s="17" t="s">
        <v>8</v>
      </c>
      <c r="G1" s="17" t="s">
        <v>11</v>
      </c>
      <c r="H1" s="17" t="s">
        <v>33</v>
      </c>
      <c r="I1" s="17" t="s">
        <v>13</v>
      </c>
    </row>
    <row r="2" spans="1:9" ht="24.75" customHeight="1" x14ac:dyDescent="0.25">
      <c r="A2" s="5"/>
      <c r="B2" s="15" t="s">
        <v>16</v>
      </c>
      <c r="C2" s="20">
        <v>1</v>
      </c>
      <c r="D2" s="20">
        <v>1</v>
      </c>
      <c r="E2" s="21">
        <v>1</v>
      </c>
      <c r="F2" s="22">
        <v>1</v>
      </c>
      <c r="G2" s="22" t="s">
        <v>41</v>
      </c>
      <c r="H2" s="22" t="s">
        <v>41</v>
      </c>
      <c r="I2" s="22" t="s">
        <v>41</v>
      </c>
    </row>
    <row r="3" spans="1:9" ht="24.75" customHeight="1" x14ac:dyDescent="0.25">
      <c r="A3" s="5"/>
      <c r="B3" s="14" t="s">
        <v>17</v>
      </c>
      <c r="C3" s="20">
        <v>1</v>
      </c>
      <c r="D3" s="20">
        <v>1</v>
      </c>
      <c r="E3" s="21">
        <v>1</v>
      </c>
      <c r="F3" s="22" t="s">
        <v>41</v>
      </c>
      <c r="G3" s="22">
        <v>1</v>
      </c>
      <c r="H3" s="22" t="s">
        <v>41</v>
      </c>
      <c r="I3" s="22" t="s">
        <v>41</v>
      </c>
    </row>
    <row r="4" spans="1:9" ht="24.75" customHeight="1" x14ac:dyDescent="0.25">
      <c r="A4" s="5"/>
      <c r="B4" s="14" t="s">
        <v>14</v>
      </c>
      <c r="C4" s="20">
        <v>2</v>
      </c>
      <c r="D4" s="20">
        <v>2</v>
      </c>
      <c r="E4" s="21">
        <v>1</v>
      </c>
      <c r="F4" s="22" t="s">
        <v>41</v>
      </c>
      <c r="G4" s="22">
        <v>1</v>
      </c>
      <c r="H4" s="22">
        <v>1</v>
      </c>
      <c r="I4" s="22" t="s">
        <v>41</v>
      </c>
    </row>
    <row r="5" spans="1:9" ht="24.75" customHeight="1" x14ac:dyDescent="0.25">
      <c r="A5" s="5"/>
      <c r="B5" s="14" t="s">
        <v>15</v>
      </c>
      <c r="C5" s="20">
        <v>2</v>
      </c>
      <c r="D5" s="20">
        <v>2</v>
      </c>
      <c r="E5" s="21">
        <v>1</v>
      </c>
      <c r="F5" s="22">
        <v>1</v>
      </c>
      <c r="G5" s="22" t="s">
        <v>41</v>
      </c>
      <c r="H5" s="22" t="s">
        <v>41</v>
      </c>
      <c r="I5" s="22">
        <v>1</v>
      </c>
    </row>
    <row r="12" spans="1:9" x14ac:dyDescent="0.25">
      <c r="B12" s="6" t="s">
        <v>36</v>
      </c>
    </row>
    <row r="14" spans="1:9" ht="42.75" customHeight="1" thickBot="1" x14ac:dyDescent="0.3">
      <c r="B14" s="16"/>
      <c r="C14" s="24" t="s">
        <v>35</v>
      </c>
      <c r="D14" s="23"/>
      <c r="E14" s="23"/>
      <c r="F14" s="23"/>
      <c r="G14" s="23"/>
      <c r="H14" s="23"/>
      <c r="I14" s="23"/>
    </row>
    <row r="15" spans="1:9" x14ac:dyDescent="0.25">
      <c r="B15" s="15" t="s">
        <v>16</v>
      </c>
      <c r="C15" s="20">
        <v>44</v>
      </c>
    </row>
    <row r="16" spans="1:9" x14ac:dyDescent="0.25">
      <c r="B16" s="14" t="s">
        <v>17</v>
      </c>
      <c r="C16" s="20">
        <v>45</v>
      </c>
    </row>
    <row r="17" spans="2:13" x14ac:dyDescent="0.25">
      <c r="B17" s="14" t="s">
        <v>14</v>
      </c>
      <c r="C17" s="20">
        <v>45.46</v>
      </c>
    </row>
    <row r="18" spans="2:13" x14ac:dyDescent="0.25">
      <c r="B18" s="14" t="s">
        <v>15</v>
      </c>
      <c r="C18" s="20">
        <v>44.47</v>
      </c>
    </row>
    <row r="20" spans="2:13" x14ac:dyDescent="0.25">
      <c r="E20" s="26" t="s">
        <v>39</v>
      </c>
      <c r="F20" s="26" t="s">
        <v>38</v>
      </c>
      <c r="G20"/>
      <c r="H20"/>
      <c r="I20"/>
      <c r="J20"/>
      <c r="K20"/>
      <c r="L20"/>
      <c r="M20"/>
    </row>
    <row r="21" spans="2:13" ht="73.5" customHeight="1" x14ac:dyDescent="0.25">
      <c r="B21" s="19" t="s">
        <v>18</v>
      </c>
      <c r="C21" s="19" t="s">
        <v>19</v>
      </c>
      <c r="D21" s="19" t="s">
        <v>20</v>
      </c>
      <c r="E21" s="26" t="s">
        <v>37</v>
      </c>
      <c r="F21" s="6" t="s">
        <v>8</v>
      </c>
      <c r="G21" s="6" t="s">
        <v>11</v>
      </c>
      <c r="H21" s="6" t="s">
        <v>33</v>
      </c>
      <c r="I21" s="6" t="s">
        <v>13</v>
      </c>
      <c r="J21" s="6" t="s">
        <v>34</v>
      </c>
      <c r="K21" s="6" t="s">
        <v>12</v>
      </c>
      <c r="L21" s="6" t="s">
        <v>40</v>
      </c>
      <c r="M21"/>
    </row>
    <row r="22" spans="2:13" x14ac:dyDescent="0.25">
      <c r="B22" s="20">
        <f>IF(OR(E22="Nb Pro",B21=""),"",SUMPRODUCT(--(F22:K22&lt;&gt;"")))</f>
        <v>1</v>
      </c>
      <c r="C22" s="6">
        <f>IF(B22="","",GETPIVOTDATA("6.00",$E$20,"Type de travaux",E22))</f>
        <v>1</v>
      </c>
      <c r="D22" s="29">
        <f>IF(C22="","",C22/B22)</f>
        <v>1</v>
      </c>
      <c r="E22" s="27" t="s">
        <v>16</v>
      </c>
      <c r="F22" s="28">
        <v>1</v>
      </c>
      <c r="G22" s="28"/>
      <c r="H22" s="28"/>
      <c r="I22" s="28"/>
      <c r="J22" s="28"/>
      <c r="K22" s="28"/>
      <c r="L22" s="28">
        <v>1</v>
      </c>
      <c r="M22"/>
    </row>
    <row r="23" spans="2:13" x14ac:dyDescent="0.25">
      <c r="B23" s="20">
        <f t="shared" ref="B23:B31" si="0">IF(OR(E23="Nb Pro",B22=""),"",SUMPRODUCT(--(F23:K23&lt;&gt;"")))</f>
        <v>2</v>
      </c>
      <c r="C23" s="6">
        <f t="shared" ref="C23:C31" si="1">IF(B23="","",GETPIVOTDATA("6.00",$E$20,"Type de travaux",E23))</f>
        <v>2</v>
      </c>
      <c r="D23" s="29">
        <f t="shared" ref="D23:D31" si="2">IF(C23="","",C23/B23)</f>
        <v>1</v>
      </c>
      <c r="E23" s="27" t="s">
        <v>14</v>
      </c>
      <c r="F23" s="28"/>
      <c r="G23" s="28">
        <v>1</v>
      </c>
      <c r="H23" s="28">
        <v>1</v>
      </c>
      <c r="I23" s="28"/>
      <c r="J23" s="28"/>
      <c r="K23" s="28"/>
      <c r="L23" s="28">
        <v>2</v>
      </c>
      <c r="M23"/>
    </row>
    <row r="24" spans="2:13" x14ac:dyDescent="0.25">
      <c r="B24" s="20">
        <f t="shared" si="0"/>
        <v>1</v>
      </c>
      <c r="C24" s="6">
        <f t="shared" si="1"/>
        <v>1</v>
      </c>
      <c r="D24" s="29">
        <f t="shared" si="2"/>
        <v>1</v>
      </c>
      <c r="E24" s="27" t="s">
        <v>17</v>
      </c>
      <c r="F24" s="28"/>
      <c r="G24" s="28">
        <v>1</v>
      </c>
      <c r="H24" s="28"/>
      <c r="I24" s="28"/>
      <c r="J24" s="28"/>
      <c r="K24" s="28"/>
      <c r="L24" s="28">
        <v>1</v>
      </c>
      <c r="M24"/>
    </row>
    <row r="25" spans="2:13" x14ac:dyDescent="0.25">
      <c r="B25" s="20">
        <f t="shared" si="0"/>
        <v>4</v>
      </c>
      <c r="C25" s="6">
        <f t="shared" si="1"/>
        <v>4</v>
      </c>
      <c r="D25" s="29">
        <f t="shared" si="2"/>
        <v>1</v>
      </c>
      <c r="E25" s="27" t="s">
        <v>15</v>
      </c>
      <c r="F25" s="28">
        <v>1</v>
      </c>
      <c r="G25" s="28"/>
      <c r="H25" s="28"/>
      <c r="I25" s="28">
        <v>1</v>
      </c>
      <c r="J25" s="28">
        <v>1</v>
      </c>
      <c r="K25" s="28">
        <v>1</v>
      </c>
      <c r="L25" s="28">
        <v>4</v>
      </c>
      <c r="M25"/>
    </row>
    <row r="26" spans="2:13" x14ac:dyDescent="0.25">
      <c r="B26" s="20" t="str">
        <f t="shared" si="0"/>
        <v/>
      </c>
      <c r="C26" s="6" t="str">
        <f t="shared" si="1"/>
        <v/>
      </c>
      <c r="D26" s="29" t="str">
        <f t="shared" si="2"/>
        <v/>
      </c>
      <c r="E26" s="27" t="s">
        <v>40</v>
      </c>
      <c r="F26" s="28">
        <v>2</v>
      </c>
      <c r="G26" s="28">
        <v>2</v>
      </c>
      <c r="H26" s="28">
        <v>1</v>
      </c>
      <c r="I26" s="28">
        <v>1</v>
      </c>
      <c r="J26" s="28">
        <v>1</v>
      </c>
      <c r="K26" s="28">
        <v>1</v>
      </c>
      <c r="L26" s="28">
        <v>8</v>
      </c>
      <c r="M26"/>
    </row>
    <row r="27" spans="2:13" x14ac:dyDescent="0.25">
      <c r="B27" s="20" t="str">
        <f t="shared" si="0"/>
        <v/>
      </c>
      <c r="C27" s="6" t="str">
        <f t="shared" si="1"/>
        <v/>
      </c>
      <c r="D27" s="29" t="str">
        <f t="shared" si="2"/>
        <v/>
      </c>
      <c r="E27"/>
      <c r="F27"/>
      <c r="G27"/>
      <c r="H27"/>
      <c r="I27"/>
      <c r="J27"/>
      <c r="K27"/>
      <c r="L27"/>
      <c r="M27"/>
    </row>
    <row r="28" spans="2:13" x14ac:dyDescent="0.25">
      <c r="B28" s="20" t="str">
        <f t="shared" si="0"/>
        <v/>
      </c>
      <c r="C28" s="6" t="str">
        <f t="shared" si="1"/>
        <v/>
      </c>
      <c r="D28" s="29" t="str">
        <f t="shared" si="2"/>
        <v/>
      </c>
      <c r="E28"/>
      <c r="F28"/>
      <c r="G28"/>
    </row>
    <row r="29" spans="2:13" x14ac:dyDescent="0.25">
      <c r="B29" s="20" t="str">
        <f t="shared" si="0"/>
        <v/>
      </c>
      <c r="C29" s="6" t="str">
        <f t="shared" si="1"/>
        <v/>
      </c>
      <c r="D29" s="29" t="str">
        <f t="shared" si="2"/>
        <v/>
      </c>
      <c r="E29"/>
      <c r="F29"/>
      <c r="G29"/>
    </row>
    <row r="30" spans="2:13" x14ac:dyDescent="0.25">
      <c r="B30" s="20" t="str">
        <f t="shared" si="0"/>
        <v/>
      </c>
      <c r="C30" s="6" t="str">
        <f t="shared" si="1"/>
        <v/>
      </c>
      <c r="D30" s="29" t="str">
        <f t="shared" si="2"/>
        <v/>
      </c>
      <c r="E30"/>
      <c r="F30"/>
      <c r="G30"/>
    </row>
    <row r="31" spans="2:13" x14ac:dyDescent="0.25">
      <c r="B31" s="20" t="str">
        <f t="shared" si="0"/>
        <v/>
      </c>
      <c r="C31" s="6" t="str">
        <f t="shared" si="1"/>
        <v/>
      </c>
      <c r="D31" s="29" t="str">
        <f t="shared" si="2"/>
        <v/>
      </c>
      <c r="E31"/>
      <c r="F31"/>
      <c r="G31"/>
    </row>
    <row r="32" spans="2:13" x14ac:dyDescent="0.25">
      <c r="E32"/>
      <c r="F32"/>
      <c r="G32"/>
    </row>
    <row r="33" spans="5:7" x14ac:dyDescent="0.25">
      <c r="E33"/>
      <c r="F33"/>
      <c r="G33"/>
    </row>
    <row r="34" spans="5:7" x14ac:dyDescent="0.25">
      <c r="E34"/>
      <c r="F34"/>
      <c r="G34"/>
    </row>
    <row r="35" spans="5:7" x14ac:dyDescent="0.25">
      <c r="E35"/>
      <c r="F35"/>
      <c r="G35"/>
    </row>
    <row r="36" spans="5:7" x14ac:dyDescent="0.25">
      <c r="E36"/>
      <c r="F36"/>
      <c r="G36"/>
    </row>
    <row r="37" spans="5:7" x14ac:dyDescent="0.25">
      <c r="E37"/>
      <c r="F37"/>
      <c r="G37"/>
    </row>
  </sheetData>
  <dataConsolidate/>
  <conditionalFormatting sqref="F2:I5">
    <cfRule type="cellIs" dxfId="1" priority="3" operator="greaterThan">
      <formula>0</formula>
    </cfRule>
  </conditionalFormatting>
  <pageMargins left="0.7" right="0.7" top="0.75" bottom="0.75" header="0.3" footer="0.3"/>
  <pageSetup paperSize="9" orientation="portrait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2D6CAAFF-4BDC-438D-899E-A13745E89BA0}">
            <xm:f>NOT(ISERROR(SEARCH("+",F2)))</xm:f>
            <xm:f>"+"</xm:f>
            <x14:dxf>
              <font>
                <color rgb="FF00B050"/>
              </font>
              <fill>
                <patternFill>
                  <bgColor theme="9" tint="0.79998168889431442"/>
                </patternFill>
              </fill>
            </x14:dxf>
          </x14:cfRule>
          <xm:sqref>F2:I5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"/>
  <sheetViews>
    <sheetView zoomScale="85" zoomScaleNormal="85" workbookViewId="0">
      <pane xSplit="5" ySplit="1" topLeftCell="F2" activePane="bottomRight" state="frozen"/>
      <selection pane="topRight" activeCell="G1" sqref="G1"/>
      <selection pane="bottomLeft" activeCell="A2" sqref="A2"/>
      <selection pane="bottomRight" activeCell="C3" sqref="C3"/>
    </sheetView>
  </sheetViews>
  <sheetFormatPr baseColWidth="10" defaultRowHeight="15" x14ac:dyDescent="0.25"/>
  <cols>
    <col min="1" max="1" width="5.140625" style="6" customWidth="1"/>
    <col min="2" max="2" width="35.28515625" style="6" bestFit="1" customWidth="1"/>
    <col min="3" max="3" width="35.28515625" style="6" customWidth="1"/>
    <col min="4" max="5" width="7.7109375" style="6" customWidth="1"/>
    <col min="6" max="6" width="7.7109375" style="18" customWidth="1"/>
    <col min="7" max="11" width="7.7109375" style="6" customWidth="1"/>
    <col min="12" max="16384" width="11.42578125" style="6"/>
  </cols>
  <sheetData>
    <row r="1" spans="2:9" ht="42.75" customHeight="1" x14ac:dyDescent="0.25">
      <c r="C1" s="25" t="s">
        <v>35</v>
      </c>
      <c r="D1" s="23"/>
      <c r="E1" s="23"/>
      <c r="F1" s="23"/>
      <c r="G1" s="23"/>
      <c r="H1" s="23"/>
      <c r="I1" s="23"/>
    </row>
    <row r="2" spans="2:9" x14ac:dyDescent="0.25">
      <c r="B2" s="14" t="s">
        <v>16</v>
      </c>
      <c r="C2" s="20">
        <v>44</v>
      </c>
    </row>
    <row r="3" spans="2:9" x14ac:dyDescent="0.25">
      <c r="B3" s="14" t="s">
        <v>17</v>
      </c>
      <c r="C3" s="20">
        <v>45</v>
      </c>
    </row>
    <row r="4" spans="2:9" x14ac:dyDescent="0.25">
      <c r="B4" s="14" t="s">
        <v>14</v>
      </c>
      <c r="C4" s="20">
        <v>45.46</v>
      </c>
    </row>
    <row r="5" spans="2:9" x14ac:dyDescent="0.25">
      <c r="B5" s="14" t="s">
        <v>15</v>
      </c>
      <c r="C5" s="20">
        <v>44.47</v>
      </c>
    </row>
  </sheetData>
  <dataConsolidate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BD3EF2FF8E6EB4EA2A69B0F299A6034" ma:contentTypeVersion="6" ma:contentTypeDescription="Crée un document." ma:contentTypeScope="" ma:versionID="6b78cdbe73a5c9c0f6efbaf71ce2e7de">
  <xsd:schema xmlns:xsd="http://www.w3.org/2001/XMLSchema" xmlns:xs="http://www.w3.org/2001/XMLSchema" xmlns:p="http://schemas.microsoft.com/office/2006/metadata/properties" xmlns:ns2="f6d6d2cd-7467-47f4-9c79-d73a426d1923" xmlns:ns3="72d736bf-92d8-4fdb-bab8-4c6b71dc4ec8" targetNamespace="http://schemas.microsoft.com/office/2006/metadata/properties" ma:root="true" ma:fieldsID="b7b2b209e5b29822e4c258a9bdb5a96e" ns2:_="" ns3:_="">
    <xsd:import namespace="f6d6d2cd-7467-47f4-9c79-d73a426d1923"/>
    <xsd:import namespace="72d736bf-92d8-4fdb-bab8-4c6b71dc4ec8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d6d2cd-7467-47f4-9c79-d73a426d192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0" nillable="true" ma:displayName="Dernier partage par heure par utilisateu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1" nillable="true" ma:displayName="Dernier partage par heur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d736bf-92d8-4fdb-bab8-4c6b71dc4ec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220C51-FA9A-4BF7-B5C7-ECB4A03A7097}">
  <ds:schemaRefs>
    <ds:schemaRef ds:uri="http://www.w3.org/XML/1998/namespace"/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72d736bf-92d8-4fdb-bab8-4c6b71dc4ec8"/>
    <ds:schemaRef ds:uri="http://schemas.openxmlformats.org/package/2006/metadata/core-properties"/>
    <ds:schemaRef ds:uri="f6d6d2cd-7467-47f4-9c79-d73a426d1923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F6469B8-8C97-4086-895F-7FCDCA72D2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d6d2cd-7467-47f4-9c79-d73a426d1923"/>
    <ds:schemaRef ds:uri="72d736bf-92d8-4fdb-bab8-4c6b71dc4e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DB388C2-1FEB-444E-9A25-688367D068B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Listing des professionnels</vt:lpstr>
      <vt:lpstr>Répartition</vt:lpstr>
      <vt:lpstr>Couverture</vt:lpstr>
      <vt:lpstr>Campagne</vt:lpstr>
      <vt:lpstr>Date_de_création</vt:lpstr>
      <vt:lpstr>Département</vt:lpstr>
      <vt:lpstr>Ponderation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ROUSSELOT</dc:creator>
  <cp:lastModifiedBy>Eric</cp:lastModifiedBy>
  <dcterms:created xsi:type="dcterms:W3CDTF">2017-07-26T08:50:38Z</dcterms:created>
  <dcterms:modified xsi:type="dcterms:W3CDTF">2017-08-04T19:28:23Z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0x0101009BD3EF2FF8E6EB4EA2A69B0F299A6034</vt:lpwstr>
  </property>
</Properties>
</file>