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5440" windowHeight="11760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/>
  <c r="M21" i="1"/>
  <c r="L20" i="1"/>
  <c r="E7" i="1" a="1"/>
  <c r="E7" i="1" s="1"/>
  <c r="L17" i="1"/>
  <c r="L18" i="1"/>
  <c r="L19" i="1"/>
  <c r="L21" i="1"/>
  <c r="I11" i="1" l="1"/>
  <c r="I18" i="1"/>
  <c r="I19" i="1"/>
  <c r="I20" i="1"/>
  <c r="I21" i="1"/>
  <c r="I22" i="1"/>
  <c r="I13" i="1"/>
  <c r="I14" i="1"/>
  <c r="I15" i="1"/>
  <c r="I16" i="1"/>
  <c r="I17" i="1"/>
  <c r="I12" i="1"/>
  <c r="E11" i="1"/>
  <c r="E12" i="1" s="1"/>
  <c r="G11" i="1" l="1"/>
  <c r="B3" i="1"/>
  <c r="F11" i="1" l="1"/>
  <c r="H11" i="1" s="1"/>
  <c r="J15" i="1"/>
  <c r="J22" i="1"/>
  <c r="J30" i="1"/>
  <c r="J24" i="1"/>
  <c r="J32" i="1"/>
  <c r="J11" i="1"/>
  <c r="J18" i="1"/>
  <c r="J33" i="1"/>
  <c r="J16" i="1"/>
  <c r="J23" i="1"/>
  <c r="J31" i="1"/>
  <c r="J17" i="1"/>
  <c r="J25" i="1"/>
  <c r="J14" i="1"/>
  <c r="J29" i="1"/>
  <c r="J26" i="1"/>
  <c r="J34" i="1"/>
  <c r="J12" i="1"/>
  <c r="J19" i="1"/>
  <c r="J27" i="1"/>
  <c r="J35" i="1"/>
  <c r="J13" i="1"/>
  <c r="J20" i="1"/>
  <c r="J28" i="1"/>
  <c r="J21" i="1"/>
  <c r="E13" i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F12" i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G12" i="1"/>
  <c r="G13" i="1" l="1"/>
  <c r="G14" i="1" s="1"/>
  <c r="G15" i="1" s="1"/>
  <c r="G16" i="1" s="1"/>
  <c r="G17" i="1" s="1"/>
  <c r="G18" i="1" s="1"/>
  <c r="G19" i="1" s="1"/>
  <c r="H12" i="1"/>
  <c r="H13" i="1" s="1"/>
  <c r="H14" i="1"/>
  <c r="H15" i="1" s="1"/>
  <c r="H16" i="1" s="1"/>
  <c r="H17" i="1" s="1"/>
  <c r="H18" i="1" s="1"/>
  <c r="H19" i="1" s="1"/>
  <c r="G20" i="1" l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H20" i="1"/>
  <c r="H21" i="1" l="1"/>
  <c r="H22" i="1" l="1"/>
  <c r="H23" i="1" l="1"/>
  <c r="H24" i="1" l="1"/>
  <c r="H25" i="1" l="1"/>
  <c r="H26" i="1" l="1"/>
  <c r="H27" i="1" l="1"/>
  <c r="H28" i="1" l="1"/>
  <c r="H29" i="1" l="1"/>
  <c r="H30" i="1" l="1"/>
  <c r="H31" i="1" l="1"/>
  <c r="H32" i="1" s="1"/>
  <c r="H33" i="1" s="1"/>
  <c r="H34" i="1" s="1"/>
  <c r="H35" i="1" s="1"/>
</calcChain>
</file>

<file path=xl/sharedStrings.xml><?xml version="1.0" encoding="utf-8"?>
<sst xmlns="http://schemas.openxmlformats.org/spreadsheetml/2006/main" count="39" uniqueCount="37">
  <si>
    <t xml:space="preserve">Evolution année / année </t>
  </si>
  <si>
    <t>Année 1 (Année initiale)</t>
  </si>
  <si>
    <t>Année 2</t>
  </si>
  <si>
    <t>Année 3</t>
  </si>
  <si>
    <t>Année 4</t>
  </si>
  <si>
    <t>Année 5</t>
  </si>
  <si>
    <t>Année 6</t>
  </si>
  <si>
    <t>Année 7</t>
  </si>
  <si>
    <t>Année 8</t>
  </si>
  <si>
    <t>Année 9</t>
  </si>
  <si>
    <t>Année 10</t>
  </si>
  <si>
    <t>Année 11</t>
  </si>
  <si>
    <t>Année 12</t>
  </si>
  <si>
    <t>Année 13</t>
  </si>
  <si>
    <t>Année 14</t>
  </si>
  <si>
    <t>Année 15</t>
  </si>
  <si>
    <t>Année 16</t>
  </si>
  <si>
    <t>Année 17</t>
  </si>
  <si>
    <t>Année 18</t>
  </si>
  <si>
    <t>Année 19</t>
  </si>
  <si>
    <t>Année 20</t>
  </si>
  <si>
    <t>Année 21</t>
  </si>
  <si>
    <t>Année 22</t>
  </si>
  <si>
    <t>Année 23</t>
  </si>
  <si>
    <t>Année 24</t>
  </si>
  <si>
    <t>Année 25</t>
  </si>
  <si>
    <t>PRIX ENERGIE AVEC INVEST</t>
  </si>
  <si>
    <t xml:space="preserve">PRIX ENERGIE INITIAL </t>
  </si>
  <si>
    <t>COUT DE L'INVEST</t>
  </si>
  <si>
    <t>TEMPS DE RETOUR SUR INVESTISSEMENT</t>
  </si>
  <si>
    <t>€</t>
  </si>
  <si>
    <t xml:space="preserve">AUGMENTATION PRIX DE L'ENERGIE </t>
  </si>
  <si>
    <t>Evolution prix energie inital</t>
  </si>
  <si>
    <t>Prix Energie avec invest</t>
  </si>
  <si>
    <t>Prix Energie avec invest CUMULE</t>
  </si>
  <si>
    <t>Prix Energie initial CUMULE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</si>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</sst>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6" formatCode="General&quot; ans&quot;"/>
    <numFmt numFmtId="167" formatCode="General&quot; mois&quot;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164" fontId="0" fillId="2" borderId="0" xfId="0" applyNumberFormat="1" applyFill="1"/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1" fontId="0" fillId="4" borderId="0" xfId="0" applyNumberForma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0" fillId="0" borderId="0" xfId="0" applyNumberFormat="1"/>
    <xf numFmtId="0" fontId="0" fillId="0" borderId="0" xfId="0" applyNumberFormat="1"/>
    <xf numFmtId="166" fontId="0" fillId="3" borderId="0" xfId="0" applyNumberFormat="1" applyFill="1"/>
    <xf numFmtId="167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35"/>
  <sheetViews>
    <sheetView tabSelected="1" workbookViewId="0">
      <selection activeCell="B7" sqref="B7"/>
    </sheetView>
  </sheetViews>
  <sheetFormatPr baseColWidth="10" defaultRowHeight="15" x14ac:dyDescent="0.25"/>
  <cols>
    <col min="1" max="1" width="37" bestFit="1" customWidth="1"/>
    <col min="2" max="3" width="8" customWidth="1"/>
  </cols>
  <sheetData>
    <row r="2" spans="1:10" x14ac:dyDescent="0.25">
      <c r="A2" s="1" t="s">
        <v>27</v>
      </c>
      <c r="B2" s="1">
        <v>1200</v>
      </c>
      <c r="C2" s="1" t="s">
        <v>30</v>
      </c>
    </row>
    <row r="3" spans="1:10" x14ac:dyDescent="0.25">
      <c r="A3" s="1" t="s">
        <v>26</v>
      </c>
      <c r="B3" s="1">
        <f>800</f>
        <v>800</v>
      </c>
      <c r="C3" s="1" t="s">
        <v>30</v>
      </c>
    </row>
    <row r="4" spans="1:10" x14ac:dyDescent="0.25">
      <c r="A4" s="1" t="s">
        <v>28</v>
      </c>
      <c r="B4" s="1">
        <v>5000</v>
      </c>
      <c r="C4" s="1" t="s">
        <v>30</v>
      </c>
    </row>
    <row r="5" spans="1:10" x14ac:dyDescent="0.25">
      <c r="A5" s="1" t="s">
        <v>31</v>
      </c>
      <c r="B5" s="3">
        <v>3.6999999999999998E-2</v>
      </c>
      <c r="C5" s="1"/>
    </row>
    <row r="6" spans="1:10" x14ac:dyDescent="0.25">
      <c r="E6" s="8" t="s">
        <v>36</v>
      </c>
    </row>
    <row r="7" spans="1:10" x14ac:dyDescent="0.25">
      <c r="A7" s="2" t="s">
        <v>29</v>
      </c>
      <c r="B7" s="11">
        <f>E7-10</f>
        <v>10</v>
      </c>
      <c r="C7" s="12">
        <f>ROUND(12*(-(INDEX($G:$G,$E$7)-INDEX($H:$H,$E$7))/(INDEX($G:$G,$E$7+1)-INDEX($H:$H,$E$7+1)-INDEX($G:$G,$E$7)+INDEX($H:$H,$E$7))),0)</f>
        <v>6</v>
      </c>
      <c r="E7" s="8">
        <f t="array" ref="E7">MAX(($G$11:$G$35&lt;$H$11:$H$35)*ROW($G$11:$G$35))</f>
        <v>20</v>
      </c>
    </row>
    <row r="10" spans="1:10" ht="38.25" x14ac:dyDescent="0.25">
      <c r="D10" s="7" t="s">
        <v>0</v>
      </c>
      <c r="E10" s="7" t="s">
        <v>32</v>
      </c>
      <c r="F10" s="7" t="s">
        <v>33</v>
      </c>
      <c r="G10" s="7" t="s">
        <v>35</v>
      </c>
      <c r="H10" s="7" t="s">
        <v>34</v>
      </c>
    </row>
    <row r="11" spans="1:10" x14ac:dyDescent="0.25">
      <c r="C11">
        <v>1</v>
      </c>
      <c r="D11" s="8" t="s">
        <v>1</v>
      </c>
      <c r="E11" s="5">
        <f>B2</f>
        <v>1200</v>
      </c>
      <c r="F11" s="5">
        <f>B3</f>
        <v>800</v>
      </c>
      <c r="G11" s="4">
        <f>E11</f>
        <v>1200</v>
      </c>
      <c r="H11" s="4">
        <f>F11+B4</f>
        <v>5800</v>
      </c>
      <c r="I11">
        <f>$B$2*(1+$B$5)^(C11-1)</f>
        <v>1200</v>
      </c>
      <c r="J11">
        <f t="shared" ref="J11:J35" si="0">$B$3*(1+$B$5)^(C11-1)</f>
        <v>800</v>
      </c>
    </row>
    <row r="12" spans="1:10" x14ac:dyDescent="0.25">
      <c r="C12">
        <v>2</v>
      </c>
      <c r="D12" s="8" t="s">
        <v>2</v>
      </c>
      <c r="E12" s="5">
        <f>E11+E11*$B$5</f>
        <v>1244.4000000000001</v>
      </c>
      <c r="F12" s="5">
        <f>F11+F11*$B$5</f>
        <v>829.6</v>
      </c>
      <c r="G12" s="4">
        <f t="shared" ref="G12:G35" si="1">G11+E12</f>
        <v>2444.4</v>
      </c>
      <c r="H12" s="4">
        <f t="shared" ref="H12:H35" si="2">H11+F12</f>
        <v>6629.6</v>
      </c>
      <c r="I12">
        <f>$B$2*(1+$B$5)^(C12-1)</f>
        <v>1244.3999999999999</v>
      </c>
      <c r="J12">
        <f t="shared" si="0"/>
        <v>829.59999999999991</v>
      </c>
    </row>
    <row r="13" spans="1:10" x14ac:dyDescent="0.25">
      <c r="C13">
        <v>3</v>
      </c>
      <c r="D13" s="8" t="s">
        <v>3</v>
      </c>
      <c r="E13" s="5">
        <f t="shared" ref="E13:E35" si="3">E12+E12*$B$5</f>
        <v>1290.4428</v>
      </c>
      <c r="F13" s="5">
        <f t="shared" ref="F13:F35" si="4">F12+F12*$B$5</f>
        <v>860.29520000000002</v>
      </c>
      <c r="G13" s="4">
        <f>G12+E13</f>
        <v>3734.8428000000004</v>
      </c>
      <c r="H13" s="4">
        <f>H12+F13</f>
        <v>7489.8952000000008</v>
      </c>
      <c r="I13">
        <f t="shared" ref="I13:I17" si="5">$B$2*(1+$B$5)^(C13-1)</f>
        <v>1290.4427999999998</v>
      </c>
      <c r="J13">
        <f t="shared" si="0"/>
        <v>860.2951999999998</v>
      </c>
    </row>
    <row r="14" spans="1:10" x14ac:dyDescent="0.25">
      <c r="C14">
        <v>4</v>
      </c>
      <c r="D14" s="8" t="s">
        <v>4</v>
      </c>
      <c r="E14" s="5">
        <f t="shared" si="3"/>
        <v>1338.1891836</v>
      </c>
      <c r="F14" s="5">
        <f t="shared" si="4"/>
        <v>892.12612239999999</v>
      </c>
      <c r="G14" s="4">
        <f t="shared" si="1"/>
        <v>5073.0319835999999</v>
      </c>
      <c r="H14" s="4">
        <f t="shared" si="2"/>
        <v>8382.0213223999999</v>
      </c>
      <c r="I14">
        <f t="shared" si="5"/>
        <v>1338.1891835999998</v>
      </c>
      <c r="J14">
        <f t="shared" si="0"/>
        <v>892.12612239999987</v>
      </c>
    </row>
    <row r="15" spans="1:10" x14ac:dyDescent="0.25">
      <c r="C15">
        <v>5</v>
      </c>
      <c r="D15" s="8" t="s">
        <v>5</v>
      </c>
      <c r="E15" s="5">
        <f t="shared" si="3"/>
        <v>1387.7021833931999</v>
      </c>
      <c r="F15" s="5">
        <f t="shared" si="4"/>
        <v>925.13478892879994</v>
      </c>
      <c r="G15" s="4">
        <f t="shared" si="1"/>
        <v>6460.7341669931993</v>
      </c>
      <c r="H15" s="4">
        <f t="shared" si="2"/>
        <v>9307.1561113288008</v>
      </c>
      <c r="I15">
        <f t="shared" si="5"/>
        <v>1387.7021833931994</v>
      </c>
      <c r="J15">
        <f t="shared" si="0"/>
        <v>925.13478892879971</v>
      </c>
    </row>
    <row r="16" spans="1:10" x14ac:dyDescent="0.25">
      <c r="C16">
        <v>6</v>
      </c>
      <c r="D16" s="8" t="s">
        <v>6</v>
      </c>
      <c r="E16" s="5">
        <f t="shared" si="3"/>
        <v>1439.0471641787483</v>
      </c>
      <c r="F16" s="5">
        <f t="shared" si="4"/>
        <v>959.36477611916553</v>
      </c>
      <c r="G16" s="4">
        <f t="shared" si="1"/>
        <v>7899.7813311719474</v>
      </c>
      <c r="H16" s="4">
        <f t="shared" si="2"/>
        <v>10266.520887447967</v>
      </c>
      <c r="I16">
        <f t="shared" si="5"/>
        <v>1439.0471641787478</v>
      </c>
      <c r="J16">
        <f t="shared" si="0"/>
        <v>959.3647761191653</v>
      </c>
    </row>
    <row r="17" spans="3:13" x14ac:dyDescent="0.25">
      <c r="C17">
        <v>7</v>
      </c>
      <c r="D17" s="8" t="s">
        <v>7</v>
      </c>
      <c r="E17" s="5">
        <f t="shared" si="3"/>
        <v>1492.2919092533621</v>
      </c>
      <c r="F17" s="5">
        <f t="shared" si="4"/>
        <v>994.8612728355746</v>
      </c>
      <c r="G17" s="4">
        <f t="shared" si="1"/>
        <v>9392.0732404253104</v>
      </c>
      <c r="H17" s="4">
        <f t="shared" si="2"/>
        <v>11261.382160283541</v>
      </c>
      <c r="I17">
        <f t="shared" si="5"/>
        <v>1492.2919092533614</v>
      </c>
      <c r="J17">
        <f t="shared" si="0"/>
        <v>994.86127283557425</v>
      </c>
      <c r="L17" s="9">
        <f t="shared" ref="L17:L18" si="6">G17-H17</f>
        <v>-1869.3089198582311</v>
      </c>
    </row>
    <row r="18" spans="3:13" x14ac:dyDescent="0.25">
      <c r="C18">
        <v>8</v>
      </c>
      <c r="D18" s="8" t="s">
        <v>8</v>
      </c>
      <c r="E18" s="5">
        <f t="shared" si="3"/>
        <v>1547.5067098957365</v>
      </c>
      <c r="F18" s="5">
        <f t="shared" si="4"/>
        <v>1031.6711399304909</v>
      </c>
      <c r="G18" s="4">
        <f t="shared" si="1"/>
        <v>10939.579950321047</v>
      </c>
      <c r="H18" s="4">
        <f t="shared" si="2"/>
        <v>12293.053300214033</v>
      </c>
      <c r="I18">
        <f>$B$2*(1+$B$5)^(C18-1)</f>
        <v>1547.5067098957359</v>
      </c>
      <c r="J18">
        <f t="shared" si="0"/>
        <v>1031.6711399304904</v>
      </c>
      <c r="L18" s="9">
        <f t="shared" si="6"/>
        <v>-1353.4733498929854</v>
      </c>
    </row>
    <row r="19" spans="3:13" x14ac:dyDescent="0.25">
      <c r="C19">
        <v>9</v>
      </c>
      <c r="D19" s="8" t="s">
        <v>9</v>
      </c>
      <c r="E19" s="5">
        <f t="shared" si="3"/>
        <v>1604.7644581618788</v>
      </c>
      <c r="F19" s="5">
        <f t="shared" si="4"/>
        <v>1069.842972107919</v>
      </c>
      <c r="G19" s="4">
        <f t="shared" si="1"/>
        <v>12544.344408482926</v>
      </c>
      <c r="H19" s="4">
        <f t="shared" si="2"/>
        <v>13362.896272321952</v>
      </c>
      <c r="I19">
        <f>$B$2*(1+$B$5)^(C19-1)</f>
        <v>1604.7644581618777</v>
      </c>
      <c r="J19">
        <f t="shared" si="0"/>
        <v>1069.8429721079185</v>
      </c>
      <c r="L19" s="9">
        <f>G19-H19</f>
        <v>-818.55186383902583</v>
      </c>
    </row>
    <row r="20" spans="3:13" x14ac:dyDescent="0.25">
      <c r="C20">
        <v>10</v>
      </c>
      <c r="D20" s="8" t="s">
        <v>10</v>
      </c>
      <c r="E20" s="5">
        <f t="shared" si="3"/>
        <v>1664.1407431138682</v>
      </c>
      <c r="F20" s="5">
        <f t="shared" si="4"/>
        <v>1109.4271620759121</v>
      </c>
      <c r="G20" s="4">
        <f>G19+E20</f>
        <v>14208.485151596795</v>
      </c>
      <c r="H20" s="4">
        <f>H19+F20</f>
        <v>14472.323434397864</v>
      </c>
      <c r="I20">
        <f t="shared" ref="I20:I22" si="7">$B$2*(1+$B$5)^(C20-1)</f>
        <v>1664.1407431138671</v>
      </c>
      <c r="J20">
        <f t="shared" si="0"/>
        <v>1109.4271620759114</v>
      </c>
      <c r="L20" s="9">
        <f>G20-H20</f>
        <v>-263.838282801069</v>
      </c>
    </row>
    <row r="21" spans="3:13" x14ac:dyDescent="0.25">
      <c r="C21">
        <v>11</v>
      </c>
      <c r="D21" s="8" t="s">
        <v>11</v>
      </c>
      <c r="E21" s="5">
        <f t="shared" si="3"/>
        <v>1725.7139506090814</v>
      </c>
      <c r="F21" s="5">
        <f t="shared" si="4"/>
        <v>1150.4759670727208</v>
      </c>
      <c r="G21" s="6">
        <f t="shared" si="1"/>
        <v>15934.199102205876</v>
      </c>
      <c r="H21" s="6">
        <f t="shared" si="2"/>
        <v>15622.799401470584</v>
      </c>
      <c r="I21">
        <f t="shared" si="7"/>
        <v>1725.71395060908</v>
      </c>
      <c r="J21">
        <f t="shared" si="0"/>
        <v>1150.4759670727201</v>
      </c>
      <c r="L21" s="9">
        <f>G21-H21</f>
        <v>311.39970073529184</v>
      </c>
      <c r="M21" s="10">
        <f>-(G20-H20)/(G21-H21-G20+H20)</f>
        <v>0.45865935552288117</v>
      </c>
    </row>
    <row r="22" spans="3:13" x14ac:dyDescent="0.25">
      <c r="C22">
        <v>12</v>
      </c>
      <c r="D22" s="8" t="s">
        <v>12</v>
      </c>
      <c r="E22" s="5">
        <f t="shared" si="3"/>
        <v>1789.5653667816173</v>
      </c>
      <c r="F22" s="5">
        <f t="shared" si="4"/>
        <v>1193.0435778544115</v>
      </c>
      <c r="G22" s="4">
        <f t="shared" si="1"/>
        <v>17723.764468987494</v>
      </c>
      <c r="H22" s="4">
        <f t="shared" si="2"/>
        <v>16815.842979324996</v>
      </c>
      <c r="I22">
        <f t="shared" si="7"/>
        <v>1789.5653667816159</v>
      </c>
      <c r="J22">
        <f t="shared" si="0"/>
        <v>1193.0435778544106</v>
      </c>
    </row>
    <row r="23" spans="3:13" x14ac:dyDescent="0.25">
      <c r="C23">
        <v>13</v>
      </c>
      <c r="D23" s="8" t="s">
        <v>13</v>
      </c>
      <c r="E23" s="5">
        <f t="shared" si="3"/>
        <v>1855.779285352537</v>
      </c>
      <c r="F23" s="5">
        <f t="shared" si="4"/>
        <v>1237.1861902350247</v>
      </c>
      <c r="G23" s="4">
        <f t="shared" si="1"/>
        <v>19579.543754340033</v>
      </c>
      <c r="H23" s="4">
        <f t="shared" si="2"/>
        <v>18053.029169560021</v>
      </c>
      <c r="J23">
        <f t="shared" si="0"/>
        <v>1237.1861902350236</v>
      </c>
    </row>
    <row r="24" spans="3:13" x14ac:dyDescent="0.25">
      <c r="C24">
        <v>14</v>
      </c>
      <c r="D24" s="8" t="s">
        <v>14</v>
      </c>
      <c r="E24" s="5">
        <f t="shared" si="3"/>
        <v>1924.443118910581</v>
      </c>
      <c r="F24" s="5">
        <f t="shared" si="4"/>
        <v>1282.9620792737205</v>
      </c>
      <c r="G24" s="4">
        <f t="shared" si="1"/>
        <v>21503.986873250615</v>
      </c>
      <c r="H24" s="4">
        <f t="shared" si="2"/>
        <v>19335.991248833743</v>
      </c>
      <c r="J24">
        <f t="shared" si="0"/>
        <v>1282.9620792737196</v>
      </c>
    </row>
    <row r="25" spans="3:13" x14ac:dyDescent="0.25">
      <c r="C25">
        <v>15</v>
      </c>
      <c r="D25" s="8" t="s">
        <v>15</v>
      </c>
      <c r="E25" s="5">
        <f t="shared" si="3"/>
        <v>1995.6475143102725</v>
      </c>
      <c r="F25" s="5">
        <f t="shared" si="4"/>
        <v>1330.4316762068481</v>
      </c>
      <c r="G25" s="4">
        <f t="shared" si="1"/>
        <v>23499.634387560887</v>
      </c>
      <c r="H25" s="4">
        <f t="shared" si="2"/>
        <v>20666.422925040592</v>
      </c>
      <c r="J25">
        <f t="shared" si="0"/>
        <v>1330.431676206847</v>
      </c>
    </row>
    <row r="26" spans="3:13" x14ac:dyDescent="0.25">
      <c r="C26">
        <v>16</v>
      </c>
      <c r="D26" s="8" t="s">
        <v>16</v>
      </c>
      <c r="E26" s="5">
        <f t="shared" si="3"/>
        <v>2069.4864723397527</v>
      </c>
      <c r="F26" s="5">
        <f t="shared" si="4"/>
        <v>1379.6576482265016</v>
      </c>
      <c r="G26" s="4">
        <f t="shared" si="1"/>
        <v>25569.120859900639</v>
      </c>
      <c r="H26" s="4">
        <f t="shared" si="2"/>
        <v>22046.080573267092</v>
      </c>
      <c r="J26">
        <f t="shared" si="0"/>
        <v>1379.6576482265002</v>
      </c>
    </row>
    <row r="27" spans="3:13" x14ac:dyDescent="0.25">
      <c r="C27">
        <v>17</v>
      </c>
      <c r="D27" s="8" t="s">
        <v>17</v>
      </c>
      <c r="E27" s="5">
        <f t="shared" si="3"/>
        <v>2146.0574718163234</v>
      </c>
      <c r="F27" s="5">
        <f t="shared" si="4"/>
        <v>1430.7049812108821</v>
      </c>
      <c r="G27" s="4">
        <f t="shared" si="1"/>
        <v>27715.178331716961</v>
      </c>
      <c r="H27" s="4">
        <f t="shared" si="2"/>
        <v>23476.785554477974</v>
      </c>
      <c r="J27">
        <f t="shared" si="0"/>
        <v>1430.7049812108805</v>
      </c>
    </row>
    <row r="28" spans="3:13" x14ac:dyDescent="0.25">
      <c r="C28">
        <v>18</v>
      </c>
      <c r="D28" s="8" t="s">
        <v>18</v>
      </c>
      <c r="E28" s="5">
        <f t="shared" si="3"/>
        <v>2225.4615982735272</v>
      </c>
      <c r="F28" s="5">
        <f t="shared" si="4"/>
        <v>1483.6410655156847</v>
      </c>
      <c r="G28" s="4">
        <f t="shared" si="1"/>
        <v>29940.639929990488</v>
      </c>
      <c r="H28" s="4">
        <f t="shared" si="2"/>
        <v>24960.426619993657</v>
      </c>
      <c r="J28">
        <f t="shared" si="0"/>
        <v>1483.6410655156831</v>
      </c>
    </row>
    <row r="29" spans="3:13" x14ac:dyDescent="0.25">
      <c r="C29">
        <v>19</v>
      </c>
      <c r="D29" s="8" t="s">
        <v>19</v>
      </c>
      <c r="E29" s="5">
        <f t="shared" si="3"/>
        <v>2307.8036774096477</v>
      </c>
      <c r="F29" s="5">
        <f t="shared" si="4"/>
        <v>1538.5357849397649</v>
      </c>
      <c r="G29" s="4">
        <f t="shared" si="1"/>
        <v>32248.443607400135</v>
      </c>
      <c r="H29" s="4">
        <f t="shared" si="2"/>
        <v>26498.962404933423</v>
      </c>
      <c r="J29">
        <f t="shared" si="0"/>
        <v>1538.5357849397633</v>
      </c>
    </row>
    <row r="30" spans="3:13" x14ac:dyDescent="0.25">
      <c r="C30">
        <v>20</v>
      </c>
      <c r="D30" s="8" t="s">
        <v>20</v>
      </c>
      <c r="E30" s="5">
        <f t="shared" si="3"/>
        <v>2393.1924134738047</v>
      </c>
      <c r="F30" s="5">
        <f t="shared" si="4"/>
        <v>1595.4616089825363</v>
      </c>
      <c r="G30" s="4">
        <f t="shared" si="1"/>
        <v>34641.636020873942</v>
      </c>
      <c r="H30" s="4">
        <f t="shared" si="2"/>
        <v>28094.424013915959</v>
      </c>
      <c r="J30">
        <f t="shared" si="0"/>
        <v>1595.4616089825345</v>
      </c>
    </row>
    <row r="31" spans="3:13" x14ac:dyDescent="0.25">
      <c r="C31">
        <v>21</v>
      </c>
      <c r="D31" s="8" t="s">
        <v>21</v>
      </c>
      <c r="E31" s="5">
        <f t="shared" si="3"/>
        <v>2481.7405327723354</v>
      </c>
      <c r="F31" s="5">
        <f t="shared" si="4"/>
        <v>1654.4936885148902</v>
      </c>
      <c r="G31" s="4">
        <f t="shared" si="1"/>
        <v>37123.376553646274</v>
      </c>
      <c r="H31" s="4">
        <f t="shared" si="2"/>
        <v>29748.917702430848</v>
      </c>
      <c r="J31">
        <f t="shared" si="0"/>
        <v>1654.4936885148879</v>
      </c>
    </row>
    <row r="32" spans="3:13" x14ac:dyDescent="0.25">
      <c r="C32">
        <v>22</v>
      </c>
      <c r="D32" s="8" t="s">
        <v>22</v>
      </c>
      <c r="E32" s="5">
        <f t="shared" si="3"/>
        <v>2573.5649324849119</v>
      </c>
      <c r="F32" s="5">
        <f t="shared" si="4"/>
        <v>1715.7099549899413</v>
      </c>
      <c r="G32" s="4">
        <f t="shared" si="1"/>
        <v>39696.941486131189</v>
      </c>
      <c r="H32" s="4">
        <f t="shared" si="2"/>
        <v>31464.627657420788</v>
      </c>
      <c r="J32">
        <f t="shared" si="0"/>
        <v>1715.709954989939</v>
      </c>
    </row>
    <row r="33" spans="3:10" x14ac:dyDescent="0.25">
      <c r="C33">
        <v>23</v>
      </c>
      <c r="D33" s="8" t="s">
        <v>23</v>
      </c>
      <c r="E33" s="5">
        <f t="shared" si="3"/>
        <v>2668.7868349868536</v>
      </c>
      <c r="F33" s="5">
        <f t="shared" si="4"/>
        <v>1779.1912233245691</v>
      </c>
      <c r="G33" s="4">
        <f t="shared" si="1"/>
        <v>42365.72832111804</v>
      </c>
      <c r="H33" s="4">
        <f t="shared" si="2"/>
        <v>33243.818880745355</v>
      </c>
      <c r="J33">
        <f t="shared" si="0"/>
        <v>1779.1912233245664</v>
      </c>
    </row>
    <row r="34" spans="3:10" x14ac:dyDescent="0.25">
      <c r="C34">
        <v>24</v>
      </c>
      <c r="D34" s="8" t="s">
        <v>24</v>
      </c>
      <c r="E34" s="5">
        <f t="shared" si="3"/>
        <v>2767.5319478813672</v>
      </c>
      <c r="F34" s="5">
        <f t="shared" si="4"/>
        <v>1845.0212985875783</v>
      </c>
      <c r="G34" s="4">
        <f t="shared" si="1"/>
        <v>45133.260268999409</v>
      </c>
      <c r="H34" s="4">
        <f t="shared" si="2"/>
        <v>35088.840179332932</v>
      </c>
      <c r="J34">
        <f t="shared" si="0"/>
        <v>1845.0212985875751</v>
      </c>
    </row>
    <row r="35" spans="3:10" x14ac:dyDescent="0.25">
      <c r="C35">
        <v>25</v>
      </c>
      <c r="D35" s="8" t="s">
        <v>25</v>
      </c>
      <c r="E35" s="5">
        <f t="shared" si="3"/>
        <v>2869.9306299529776</v>
      </c>
      <c r="F35" s="5">
        <f t="shared" si="4"/>
        <v>1913.2870866353187</v>
      </c>
      <c r="G35" s="4">
        <f t="shared" si="1"/>
        <v>48003.190898952387</v>
      </c>
      <c r="H35" s="4">
        <f t="shared" si="2"/>
        <v>37002.127265968251</v>
      </c>
      <c r="J35">
        <f t="shared" si="0"/>
        <v>1913.2870866353151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Audric</dc:creator>
  <cp:lastModifiedBy>Eric</cp:lastModifiedBy>
  <dcterms:created xsi:type="dcterms:W3CDTF">2018-01-03T19:38:43Z</dcterms:created>
  <dcterms:modified xsi:type="dcterms:W3CDTF">2018-01-04T10:38:20Z</dcterms:modified>
</cp:coreProperties>
</file>