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pl_PoidsPlein">OFFSET(Feuil1!$F$4,,,COUNTA(Feuil1!$A:$A)-2,)</definedName>
    <definedName name="pl_Volume">OFFSET(Feuil1!$J$4,,,COUNTA(Feuil1!$A:$A)-2,)</definedName>
    <definedName name="plCheck">OFFSET(Feuil1!$B$4,,,COUNTA(Feuil1!$A:$A)-2,)</definedName>
  </definedNames>
  <calcPr calcId="145621"/>
</workbook>
</file>

<file path=xl/calcChain.xml><?xml version="1.0" encoding="utf-8"?>
<calcChain xmlns="http://schemas.openxmlformats.org/spreadsheetml/2006/main">
  <c r="J149" i="1" l="1"/>
  <c r="B4" i="1"/>
  <c r="J4" i="1" a="1"/>
  <c r="J4" i="1" s="1"/>
  <c r="E12" i="1"/>
  <c r="E47" i="1"/>
  <c r="D147" i="1" l="1"/>
  <c r="I147" i="1"/>
  <c r="J143" i="1"/>
  <c r="J139" i="1"/>
  <c r="J135" i="1"/>
  <c r="J131" i="1"/>
  <c r="J127" i="1"/>
  <c r="J123" i="1"/>
  <c r="J119" i="1"/>
  <c r="J115" i="1"/>
  <c r="J111" i="1"/>
  <c r="J107" i="1"/>
  <c r="J103" i="1"/>
  <c r="J99" i="1"/>
  <c r="J95" i="1"/>
  <c r="J91" i="1"/>
  <c r="J87" i="1"/>
  <c r="J83" i="1"/>
  <c r="J79" i="1"/>
  <c r="J75" i="1"/>
  <c r="J71" i="1"/>
  <c r="J67" i="1"/>
  <c r="J63" i="1"/>
  <c r="J59" i="1"/>
  <c r="J55" i="1"/>
  <c r="J51" i="1"/>
  <c r="J47" i="1"/>
  <c r="J43" i="1"/>
  <c r="J39" i="1"/>
  <c r="J35" i="1"/>
  <c r="J31" i="1"/>
  <c r="J27" i="1"/>
  <c r="J23" i="1"/>
  <c r="J19" i="1"/>
  <c r="J15" i="1"/>
  <c r="J11" i="1"/>
  <c r="J7" i="1"/>
  <c r="J141" i="1"/>
  <c r="J137" i="1"/>
  <c r="J133" i="1"/>
  <c r="J129" i="1"/>
  <c r="J125" i="1"/>
  <c r="J121" i="1"/>
  <c r="J117" i="1"/>
  <c r="J113" i="1"/>
  <c r="J109" i="1"/>
  <c r="J105" i="1"/>
  <c r="J101" i="1"/>
  <c r="J97" i="1"/>
  <c r="J93" i="1"/>
  <c r="J89" i="1"/>
  <c r="J85" i="1"/>
  <c r="J81" i="1"/>
  <c r="J77" i="1"/>
  <c r="J73" i="1"/>
  <c r="J69" i="1"/>
  <c r="J65" i="1"/>
  <c r="J61" i="1"/>
  <c r="J57" i="1"/>
  <c r="J53" i="1"/>
  <c r="J49" i="1"/>
  <c r="J45" i="1"/>
  <c r="J41" i="1"/>
  <c r="J37" i="1"/>
  <c r="J33" i="1"/>
  <c r="J29" i="1"/>
  <c r="J25" i="1"/>
  <c r="J21" i="1"/>
  <c r="J17" i="1"/>
  <c r="J13" i="1"/>
  <c r="J9" i="1"/>
  <c r="J5" i="1"/>
  <c r="J142" i="1"/>
  <c r="J140" i="1"/>
  <c r="J138" i="1"/>
  <c r="J136" i="1"/>
  <c r="J134" i="1"/>
  <c r="J132" i="1"/>
  <c r="J130" i="1"/>
  <c r="J128" i="1"/>
  <c r="J126" i="1"/>
  <c r="J124" i="1"/>
  <c r="J122" i="1"/>
  <c r="J120" i="1"/>
  <c r="J118" i="1"/>
  <c r="J116" i="1"/>
  <c r="J114" i="1"/>
  <c r="J112" i="1"/>
  <c r="J110" i="1"/>
  <c r="J108" i="1"/>
  <c r="J106" i="1"/>
  <c r="J104" i="1"/>
  <c r="J102" i="1"/>
  <c r="J100" i="1"/>
  <c r="J98" i="1"/>
  <c r="J96" i="1"/>
  <c r="J94" i="1"/>
  <c r="J92" i="1"/>
  <c r="J90" i="1"/>
  <c r="J88" i="1"/>
  <c r="J86" i="1"/>
  <c r="J84" i="1"/>
  <c r="J82" i="1"/>
  <c r="J80" i="1"/>
  <c r="J78" i="1"/>
  <c r="J76" i="1"/>
  <c r="J74" i="1"/>
  <c r="J72" i="1"/>
  <c r="J70" i="1"/>
  <c r="J68" i="1"/>
  <c r="J66" i="1"/>
  <c r="J64" i="1"/>
  <c r="J62" i="1"/>
  <c r="J60" i="1"/>
  <c r="J58" i="1"/>
  <c r="J56" i="1"/>
  <c r="J54" i="1"/>
  <c r="J52" i="1"/>
  <c r="J50" i="1"/>
  <c r="J48" i="1"/>
  <c r="J46" i="1"/>
  <c r="J44" i="1"/>
  <c r="J42" i="1"/>
  <c r="J40" i="1"/>
  <c r="J38" i="1"/>
  <c r="J36" i="1"/>
  <c r="J34" i="1"/>
  <c r="J32" i="1"/>
  <c r="J30" i="1"/>
  <c r="J28" i="1"/>
  <c r="J26" i="1"/>
  <c r="J24" i="1"/>
  <c r="J22" i="1"/>
  <c r="J20" i="1"/>
  <c r="J18" i="1"/>
  <c r="J16" i="1"/>
  <c r="J14" i="1"/>
  <c r="J12" i="1"/>
  <c r="J10" i="1"/>
  <c r="J8" i="1"/>
  <c r="J6" i="1"/>
</calcChain>
</file>

<file path=xl/sharedStrings.xml><?xml version="1.0" encoding="utf-8"?>
<sst xmlns="http://schemas.openxmlformats.org/spreadsheetml/2006/main" count="726" uniqueCount="218">
  <si>
    <t>Item</t>
  </si>
  <si>
    <t>Largeur</t>
  </si>
  <si>
    <t>Description (si applicable)</t>
  </si>
  <si>
    <t>Poid vide</t>
  </si>
  <si>
    <t>Poid plein</t>
  </si>
  <si>
    <t>Hauteur</t>
  </si>
  <si>
    <t>Dimensions</t>
  </si>
  <si>
    <t>Matériel de Plein-Air</t>
  </si>
  <si>
    <t>Cuisine</t>
  </si>
  <si>
    <t>Vêtements</t>
  </si>
  <si>
    <t>Catégorie</t>
  </si>
  <si>
    <t>N/A</t>
  </si>
  <si>
    <t>Sécurité</t>
  </si>
  <si>
    <t>Poid avec batteries</t>
  </si>
  <si>
    <t>Lampe frontale (BD)</t>
  </si>
  <si>
    <t>Toillette</t>
  </si>
  <si>
    <t>Hachette (olypia edge)</t>
  </si>
  <si>
    <t>Poid avec étui</t>
  </si>
  <si>
    <t>Comfort</t>
  </si>
  <si>
    <t>Négl</t>
  </si>
  <si>
    <t>Truelle</t>
  </si>
  <si>
    <t>Pompe filtre (MSR)</t>
  </si>
  <si>
    <t>Poid sec et avec pochette</t>
  </si>
  <si>
    <t>Bouteilles de pristine</t>
  </si>
  <si>
    <t>Poid variable (allant en diminuant)</t>
  </si>
  <si>
    <t>Pochette abdominale (CC)</t>
  </si>
  <si>
    <t>Sacs et contenants</t>
  </si>
  <si>
    <t>Sac au sec noir Baja (SL) 10 litres</t>
  </si>
  <si>
    <t>Boussole 515 ranger (Silva)</t>
  </si>
  <si>
    <t>Gamelle (Outbound):</t>
  </si>
  <si>
    <t>Chaudron 1,5L</t>
  </si>
  <si>
    <t>Couvercle 1,5L</t>
  </si>
  <si>
    <t>Poêlon</t>
  </si>
  <si>
    <t>Chaudron 1L</t>
  </si>
  <si>
    <t>Couvercle 1L</t>
  </si>
  <si>
    <t>Bouilloire en titane 1L (GSI)</t>
  </si>
  <si>
    <t>Douche Solaire 10L (STS)</t>
  </si>
  <si>
    <t>Kitchen Sink 5L (STS)</t>
  </si>
  <si>
    <t>Trousse de Lavage:</t>
  </si>
  <si>
    <t>Sac</t>
  </si>
  <si>
    <t>éponge</t>
  </si>
  <si>
    <t>Linge microfibre</t>
  </si>
  <si>
    <t>Purel</t>
  </si>
  <si>
    <t>Savon à vaisselle</t>
  </si>
  <si>
    <t>Spatule pliable (MSR)</t>
  </si>
  <si>
    <t>Racloir (GSI)</t>
  </si>
  <si>
    <t>Nalgene 1L</t>
  </si>
  <si>
    <t>Filet à moustiques</t>
  </si>
  <si>
    <t>Bol origami (Flat World)</t>
  </si>
  <si>
    <t>Gants Polar</t>
  </si>
  <si>
    <t>48g</t>
  </si>
  <si>
    <t>Ø mesurable</t>
  </si>
  <si>
    <t>Doudoune duvet (MEC)</t>
  </si>
  <si>
    <t>poid sans étui / mesures dans son étui</t>
  </si>
  <si>
    <t>Sac à compression doudoune (OR)</t>
  </si>
  <si>
    <t>Imperméable Truand (MEC)</t>
  </si>
  <si>
    <t>Soft shell (North Face)</t>
  </si>
  <si>
    <t>Pantalons kaki (Chlorophyle)</t>
  </si>
  <si>
    <t>vêtements</t>
  </si>
  <si>
    <t>95% Nylo 5% Spandex</t>
  </si>
  <si>
    <t>manche longues bleu et gris</t>
  </si>
  <si>
    <t>100% Polyester</t>
  </si>
  <si>
    <t>Gros polar vert (cherokee)</t>
  </si>
  <si>
    <t>Gros polar orange (Misty Mount..)</t>
  </si>
  <si>
    <t>Pantalons imper noir (MEC)</t>
  </si>
  <si>
    <t>100% Nylon</t>
  </si>
  <si>
    <t>Bas de Mérino</t>
  </si>
  <si>
    <t>Mérino et autre synthétiques</t>
  </si>
  <si>
    <t>Dodo</t>
  </si>
  <si>
    <t>Synthétique</t>
  </si>
  <si>
    <t>1222g</t>
  </si>
  <si>
    <t>Sleeping -10 Polar Sun (MEC)</t>
  </si>
  <si>
    <t>Gourde à pipi 1L</t>
  </si>
  <si>
    <t>Couteau outils multi (Leatherman)</t>
  </si>
  <si>
    <t>Briquets Bic avec duck tape</t>
  </si>
  <si>
    <t>Calepin Rite in the rain ou autre</t>
  </si>
  <si>
    <t>Divers</t>
  </si>
  <si>
    <t>Mitaines (MEC)</t>
  </si>
  <si>
    <t>Gore-Tex</t>
  </si>
  <si>
    <t>Sleeping -15 (Chinook)</t>
  </si>
  <si>
    <t>Pantalons de neige kaki (Sessions)</t>
  </si>
  <si>
    <t>Polyamide et Polyester</t>
  </si>
  <si>
    <t xml:space="preserve">Pantalons de neige noir </t>
  </si>
  <si>
    <t>Nylon et polyester</t>
  </si>
  <si>
    <t>Carte topo</t>
  </si>
  <si>
    <t>Étui à gourde isolé maison</t>
  </si>
  <si>
    <t>Poid incluant les batteries</t>
  </si>
  <si>
    <t>Walkie Talkie (Cobra)</t>
  </si>
  <si>
    <t>Cellulaire</t>
  </si>
  <si>
    <t>Allume feu spark (Light My Fire)</t>
  </si>
  <si>
    <t>Batterie AAA</t>
  </si>
  <si>
    <t xml:space="preserve">Batterie AA </t>
  </si>
  <si>
    <t>Guêtres en tissu rouge</t>
  </si>
  <si>
    <t>Coton</t>
  </si>
  <si>
    <t>Chasse moustiques (Watkins)</t>
  </si>
  <si>
    <t>Sangle tubulaire 30mm (X 5M)</t>
  </si>
  <si>
    <t>Mousqueton Métrolius</t>
  </si>
  <si>
    <t xml:space="preserve">Corde 6 mm (X 6M) </t>
  </si>
  <si>
    <t>Brosse multi usages</t>
  </si>
  <si>
    <t>Trousse de soins personnels:</t>
  </si>
  <si>
    <t>lingette compact</t>
  </si>
  <si>
    <t>Poid variable</t>
  </si>
  <si>
    <t>Papier de toilette</t>
  </si>
  <si>
    <t>Poid approximatif</t>
  </si>
  <si>
    <t>Brosse à dent</t>
  </si>
  <si>
    <t>Déodorant</t>
  </si>
  <si>
    <t xml:space="preserve">Poid variable </t>
  </si>
  <si>
    <t>Pâte à dent</t>
  </si>
  <si>
    <t>Soie dentaire</t>
  </si>
  <si>
    <t>Sac bandouillière</t>
  </si>
  <si>
    <t>Pare vent</t>
  </si>
  <si>
    <t>Grosse corde (non conforme)</t>
  </si>
  <si>
    <t>Longueur non connue</t>
  </si>
  <si>
    <t>Poteaux</t>
  </si>
  <si>
    <t>poid avec pochette</t>
  </si>
  <si>
    <t>Tente Wanderer (MEC):</t>
  </si>
  <si>
    <t>Sac au sec BrooksBag 20L (MEC)</t>
  </si>
  <si>
    <t>Duvet 750</t>
  </si>
  <si>
    <t>Flag tape</t>
  </si>
  <si>
    <t>Poid Rouleau complet</t>
  </si>
  <si>
    <t>Briquet butane jaune</t>
  </si>
  <si>
    <t>Adaptateur pour filtre stéripen</t>
  </si>
  <si>
    <t>Sac au sec flexible 35L (OR)</t>
  </si>
  <si>
    <t>Bouteille de combustible</t>
  </si>
  <si>
    <t xml:space="preserve">Bruleur </t>
  </si>
  <si>
    <t xml:space="preserve">Pompe  </t>
  </si>
  <si>
    <t>Vieux matelas de sol (Thermarest)</t>
  </si>
  <si>
    <t>Dimensions roulé</t>
  </si>
  <si>
    <t>Bruleur Whisperlite (MSR):</t>
  </si>
  <si>
    <t>Escalade</t>
  </si>
  <si>
    <t>Kit d'escalade:</t>
  </si>
  <si>
    <t>Harnais (BD)</t>
  </si>
  <si>
    <t>Sac à puff</t>
  </si>
  <si>
    <t>Poid à moitié plein de puff</t>
  </si>
  <si>
    <t>ATC (BD)</t>
  </si>
  <si>
    <t>Poid incluant mousqueton</t>
  </si>
  <si>
    <t>mousqueton non conforme</t>
  </si>
  <si>
    <t>'8'' Non conforme</t>
  </si>
  <si>
    <t>Dimensions approximatives</t>
  </si>
  <si>
    <t>Vieux chaussons d'escalade</t>
  </si>
  <si>
    <t>Chaussons agressifs (La Sportiva)</t>
  </si>
  <si>
    <t>Pelican case 1120</t>
  </si>
  <si>
    <t>Camel back 1,5L (North 49)</t>
  </si>
  <si>
    <t>Hydratation</t>
  </si>
  <si>
    <t>poid sans son sac</t>
  </si>
  <si>
    <t>Sac Camel back 1,5L (North 49)</t>
  </si>
  <si>
    <t>Piquets</t>
  </si>
  <si>
    <t>Petit cadenas noir (Master)</t>
  </si>
  <si>
    <t>Petit cadenas gris (Master)</t>
  </si>
  <si>
    <t>Footprint</t>
  </si>
  <si>
    <t>Double toît</t>
  </si>
  <si>
    <t>Pochette</t>
  </si>
  <si>
    <t>Tente</t>
  </si>
  <si>
    <t>Dimensions dans le sac sans pôteaux</t>
  </si>
  <si>
    <t>Crazy carpet rouge (pour attelle)</t>
  </si>
  <si>
    <t>Étui à carte (Seal-Line)</t>
  </si>
  <si>
    <t>Duffle bag kaki (MEC)</t>
  </si>
  <si>
    <t>Candle light (UCO)</t>
  </si>
  <si>
    <t>Étui à candle light</t>
  </si>
  <si>
    <t>Dimensions dans son étui</t>
  </si>
  <si>
    <t>poid plein = avec CL et bougie</t>
  </si>
  <si>
    <t>Jumelles (Bushnell)</t>
  </si>
  <si>
    <t>interprétation</t>
  </si>
  <si>
    <t>Poid dans leur étui</t>
  </si>
  <si>
    <t>Couvre sac 30L (MEC)</t>
  </si>
  <si>
    <t>Poid dans son étui</t>
  </si>
  <si>
    <t>Bol pliant (Sea To Summit)</t>
  </si>
  <si>
    <t>Tasse Pliante (Sea To Summit)</t>
  </si>
  <si>
    <t>ustensile (Light my fire)</t>
  </si>
  <si>
    <t>Siflet (Fox 40)</t>
  </si>
  <si>
    <t>incluant élastique et anneau</t>
  </si>
  <si>
    <t>Matelas de secourisme jaune</t>
  </si>
  <si>
    <t>Sleeping 0 (Chinook)</t>
  </si>
  <si>
    <t>Sleeping +5 (Chinook)</t>
  </si>
  <si>
    <t>Dodo / Sécurité</t>
  </si>
  <si>
    <t>Duvet,  Poid incl sac</t>
  </si>
  <si>
    <t>Stéripen</t>
  </si>
  <si>
    <t>Poid incluant étui et batteries</t>
  </si>
  <si>
    <t xml:space="preserve">Linge de rechange </t>
  </si>
  <si>
    <t xml:space="preserve"> Bas, tuque, combin haut, panta, gilet</t>
  </si>
  <si>
    <t>Pantalons de rechange (NF)</t>
  </si>
  <si>
    <t>chandail de rechange noir (Cham)</t>
  </si>
  <si>
    <t>89% Polyester 11% Spandex</t>
  </si>
  <si>
    <t>90% Polyester 10% Élastane</t>
  </si>
  <si>
    <t>Combine de rechange (Duofold)</t>
  </si>
  <si>
    <t>Grosse tuque bleue</t>
  </si>
  <si>
    <t>Laine</t>
  </si>
  <si>
    <t>Petit sac au sec 10L (SL)</t>
  </si>
  <si>
    <t>Bâche Guides 3m par 4m (MEC)</t>
  </si>
  <si>
    <t>Sciotte pliable</t>
  </si>
  <si>
    <t>Serviette Micro fibre</t>
  </si>
  <si>
    <t>Sac de jour 30L (Black Diamond)</t>
  </si>
  <si>
    <t xml:space="preserve">cordelette 3mm </t>
  </si>
  <si>
    <t>Petites poulies (Stubai)</t>
  </si>
  <si>
    <t>Mousquetons  assimétrique (BD)</t>
  </si>
  <si>
    <t>Gros prussiks</t>
  </si>
  <si>
    <t>Moyens prussiks</t>
  </si>
  <si>
    <t>Petits Prussiks</t>
  </si>
  <si>
    <t>Paracorde (6m)</t>
  </si>
  <si>
    <t>Lampe frontale Tikka2 (Petzel)</t>
  </si>
  <si>
    <t>Poid incluant Batteries, mesures appr</t>
  </si>
  <si>
    <t>Opinel</t>
  </si>
  <si>
    <t>Duck tape</t>
  </si>
  <si>
    <t>Montre timex</t>
  </si>
  <si>
    <t xml:space="preserve">crème solaire </t>
  </si>
  <si>
    <t>Broche de cuivre</t>
  </si>
  <si>
    <t>Volume (approximatif)</t>
  </si>
  <si>
    <t>Poid total:</t>
  </si>
  <si>
    <t>Volume total:</t>
  </si>
  <si>
    <t>Check</t>
  </si>
  <si>
    <t>Profondeur</t>
  </si>
  <si>
    <t>!</t>
  </si>
  <si>
    <t>x</t>
  </si>
  <si>
    <t>cent trente deux</t>
  </si>
  <si>
    <t>Cent quatre-vingt quatre</t>
  </si>
  <si>
    <t>cent soixante dix</t>
  </si>
  <si>
    <t>Cinquante quatre</t>
  </si>
  <si>
    <t>cent trente quatre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</si>
</sst>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#,##0&quot; g&quot;"/>
    <numFmt numFmtId="165" formatCode="##,##0&quot; mm&quot;"/>
    <numFmt numFmtId="166" formatCode="#,###,##0&quot; cm cubes&quot;"/>
    <numFmt numFmtId="167" formatCode="0\.000&quot; Kg&quot;"/>
    <numFmt numFmtId="168" formatCode="0\.000&quot; Litres&quot;"/>
  </numFmts>
  <fonts count="10" x14ac:knownFonts="1">
    <font>
      <sz val="11"/>
      <color theme="1"/>
      <name val="Calibri"/>
      <family val="2"/>
      <scheme val="minor"/>
    </font>
    <font>
      <b/>
      <sz val="16"/>
      <color rgb="FF0033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79430D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rgb="FF4E4E4E"/>
      <name val="Arial Unicode MS"/>
      <family val="2"/>
    </font>
  </fonts>
  <fills count="7">
    <fill>
      <patternFill patternType="none"/>
    </fill>
    <fill>
      <patternFill patternType="gray125"/>
    </fill>
    <fill>
      <patternFill patternType="solid">
        <fgColor rgb="FFFF993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25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4" borderId="0" applyNumberFormat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6" fontId="0" fillId="0" borderId="0" xfId="0" applyNumberFormat="1" applyAlignment="1">
      <alignment horizontal="right"/>
    </xf>
    <xf numFmtId="0" fontId="3" fillId="3" borderId="8" xfId="0" applyFont="1" applyFill="1" applyBorder="1" applyAlignment="1">
      <alignment horizontal="center"/>
    </xf>
    <xf numFmtId="167" fontId="3" fillId="3" borderId="8" xfId="0" applyNumberFormat="1" applyFont="1" applyFill="1" applyBorder="1" applyAlignment="1">
      <alignment horizontal="center"/>
    </xf>
    <xf numFmtId="0" fontId="2" fillId="4" borderId="16" xfId="1" applyBorder="1" applyAlignment="1">
      <alignment horizontal="left"/>
    </xf>
    <xf numFmtId="0" fontId="2" fillId="4" borderId="16" xfId="1" applyBorder="1" applyAlignment="1">
      <alignment horizontal="right"/>
    </xf>
    <xf numFmtId="0" fontId="2" fillId="4" borderId="16" xfId="1" quotePrefix="1" applyBorder="1" applyAlignment="1">
      <alignment horizontal="right"/>
    </xf>
    <xf numFmtId="0" fontId="2" fillId="4" borderId="17" xfId="1" applyBorder="1" applyAlignment="1">
      <alignment horizontal="center"/>
    </xf>
    <xf numFmtId="0" fontId="2" fillId="4" borderId="18" xfId="1" applyBorder="1" applyAlignment="1">
      <alignment horizontal="center"/>
    </xf>
    <xf numFmtId="164" fontId="2" fillId="4" borderId="18" xfId="1" applyNumberFormat="1" applyBorder="1" applyAlignment="1">
      <alignment horizontal="right"/>
    </xf>
    <xf numFmtId="165" fontId="2" fillId="4" borderId="18" xfId="1" applyNumberFormat="1" applyBorder="1" applyAlignment="1">
      <alignment horizontal="right"/>
    </xf>
    <xf numFmtId="166" fontId="2" fillId="4" borderId="19" xfId="1" applyNumberFormat="1" applyBorder="1" applyAlignment="1">
      <alignment horizontal="right"/>
    </xf>
    <xf numFmtId="165" fontId="4" fillId="3" borderId="4" xfId="0" applyNumberFormat="1" applyFont="1" applyFill="1" applyBorder="1" applyAlignment="1">
      <alignment horizontal="center" vertical="center"/>
    </xf>
    <xf numFmtId="165" fontId="4" fillId="3" borderId="5" xfId="0" applyNumberFormat="1" applyFont="1" applyFill="1" applyBorder="1" applyAlignment="1">
      <alignment horizontal="center" vertical="center"/>
    </xf>
    <xf numFmtId="0" fontId="0" fillId="6" borderId="22" xfId="0" applyFill="1" applyBorder="1" applyAlignment="1">
      <alignment horizontal="left"/>
    </xf>
    <xf numFmtId="0" fontId="0" fillId="6" borderId="23" xfId="0" applyFill="1" applyBorder="1" applyAlignment="1">
      <alignment horizontal="center"/>
    </xf>
    <xf numFmtId="164" fontId="0" fillId="6" borderId="23" xfId="0" applyNumberFormat="1" applyFill="1" applyBorder="1" applyAlignment="1">
      <alignment horizontal="right"/>
    </xf>
    <xf numFmtId="164" fontId="0" fillId="6" borderId="23" xfId="0" applyNumberFormat="1" applyFill="1" applyBorder="1" applyAlignment="1">
      <alignment horizontal="center"/>
    </xf>
    <xf numFmtId="165" fontId="0" fillId="6" borderId="23" xfId="0" applyNumberFormat="1" applyFill="1" applyBorder="1" applyAlignment="1">
      <alignment horizontal="right"/>
    </xf>
    <xf numFmtId="166" fontId="0" fillId="6" borderId="24" xfId="0" applyNumberFormat="1" applyFill="1" applyBorder="1" applyAlignment="1">
      <alignment horizontal="right"/>
    </xf>
    <xf numFmtId="0" fontId="0" fillId="6" borderId="12" xfId="0" applyFill="1" applyBorder="1" applyAlignment="1">
      <alignment horizontal="left"/>
    </xf>
    <xf numFmtId="0" fontId="0" fillId="6" borderId="0" xfId="0" applyFill="1" applyBorder="1" applyAlignment="1">
      <alignment horizontal="center"/>
    </xf>
    <xf numFmtId="164" fontId="0" fillId="6" borderId="0" xfId="0" applyNumberFormat="1" applyFill="1" applyBorder="1" applyAlignment="1">
      <alignment horizontal="right"/>
    </xf>
    <xf numFmtId="164" fontId="0" fillId="6" borderId="0" xfId="0" applyNumberFormat="1" applyFill="1" applyBorder="1" applyAlignment="1">
      <alignment horizontal="center"/>
    </xf>
    <xf numFmtId="165" fontId="0" fillId="6" borderId="0" xfId="0" applyNumberFormat="1" applyFill="1" applyBorder="1" applyAlignment="1">
      <alignment horizontal="right"/>
    </xf>
    <xf numFmtId="166" fontId="0" fillId="6" borderId="9" xfId="0" applyNumberFormat="1" applyFill="1" applyBorder="1" applyAlignment="1">
      <alignment horizontal="right"/>
    </xf>
    <xf numFmtId="0" fontId="0" fillId="6" borderId="4" xfId="0" applyFill="1" applyBorder="1" applyAlignment="1">
      <alignment horizontal="left"/>
    </xf>
    <xf numFmtId="0" fontId="0" fillId="6" borderId="5" xfId="0" applyFill="1" applyBorder="1" applyAlignment="1">
      <alignment horizontal="center"/>
    </xf>
    <xf numFmtId="164" fontId="0" fillId="6" borderId="5" xfId="0" applyNumberFormat="1" applyFill="1" applyBorder="1" applyAlignment="1">
      <alignment horizontal="right"/>
    </xf>
    <xf numFmtId="164" fontId="0" fillId="6" borderId="5" xfId="0" applyNumberFormat="1" applyFill="1" applyBorder="1" applyAlignment="1">
      <alignment horizontal="center"/>
    </xf>
    <xf numFmtId="165" fontId="0" fillId="6" borderId="5" xfId="0" applyNumberFormat="1" applyFill="1" applyBorder="1" applyAlignment="1">
      <alignment horizontal="right"/>
    </xf>
    <xf numFmtId="166" fontId="0" fillId="6" borderId="6" xfId="0" applyNumberFormat="1" applyFill="1" applyBorder="1" applyAlignment="1">
      <alignment horizontal="right"/>
    </xf>
    <xf numFmtId="165" fontId="0" fillId="4" borderId="18" xfId="1" applyNumberFormat="1" applyFont="1" applyBorder="1" applyAlignment="1">
      <alignment horizontal="righ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 vertical="center"/>
    </xf>
    <xf numFmtId="0" fontId="5" fillId="5" borderId="20" xfId="1" applyFont="1" applyFill="1" applyBorder="1" applyAlignment="1">
      <alignment horizontal="center" vertical="center"/>
    </xf>
    <xf numFmtId="0" fontId="5" fillId="5" borderId="20" xfId="1" quotePrefix="1" applyFont="1" applyFill="1" applyBorder="1" applyAlignment="1">
      <alignment horizontal="center" vertical="center"/>
    </xf>
    <xf numFmtId="0" fontId="0" fillId="6" borderId="23" xfId="0" applyFont="1" applyFill="1" applyBorder="1" applyAlignment="1">
      <alignment horizontal="center" vertical="center"/>
    </xf>
    <xf numFmtId="0" fontId="0" fillId="6" borderId="0" xfId="0" applyFont="1" applyFill="1" applyBorder="1" applyAlignment="1">
      <alignment horizontal="center" vertical="center"/>
    </xf>
    <xf numFmtId="0" fontId="0" fillId="6" borderId="5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6" fillId="4" borderId="18" xfId="1" applyNumberFormat="1" applyFont="1" applyBorder="1" applyAlignment="1">
      <alignment horizontal="right"/>
    </xf>
    <xf numFmtId="164" fontId="7" fillId="4" borderId="18" xfId="1" applyNumberFormat="1" applyFont="1" applyBorder="1" applyAlignment="1">
      <alignment horizontal="right"/>
    </xf>
    <xf numFmtId="164" fontId="8" fillId="4" borderId="18" xfId="1" applyNumberFormat="1" applyFont="1" applyBorder="1" applyAlignment="1">
      <alignment horizontal="right"/>
    </xf>
    <xf numFmtId="0" fontId="9" fillId="0" borderId="0" xfId="0" applyFont="1" applyAlignment="1">
      <alignment horizontal="left"/>
    </xf>
    <xf numFmtId="168" fontId="3" fillId="3" borderId="10" xfId="0" applyNumberFormat="1" applyFont="1" applyFill="1" applyBorder="1" applyAlignment="1">
      <alignment horizontal="center"/>
    </xf>
    <xf numFmtId="168" fontId="3" fillId="3" borderId="11" xfId="0" applyNumberFormat="1" applyFont="1" applyFill="1" applyBorder="1" applyAlignment="1">
      <alignment horizontal="center"/>
    </xf>
    <xf numFmtId="165" fontId="3" fillId="3" borderId="10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textRotation="45"/>
    </xf>
    <xf numFmtId="0" fontId="4" fillId="3" borderId="2" xfId="0" applyFont="1" applyFill="1" applyBorder="1" applyAlignment="1">
      <alignment horizontal="center" vertical="center" textRotation="45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66" fontId="4" fillId="3" borderId="3" xfId="0" applyNumberFormat="1" applyFont="1" applyFill="1" applyBorder="1" applyAlignment="1">
      <alignment horizontal="center" vertical="center"/>
    </xf>
    <xf numFmtId="166" fontId="4" fillId="3" borderId="2" xfId="0" applyNumberFormat="1" applyFont="1" applyFill="1" applyBorder="1" applyAlignment="1">
      <alignment horizontal="center" vertical="center"/>
    </xf>
    <xf numFmtId="165" fontId="4" fillId="3" borderId="21" xfId="0" applyNumberFormat="1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/>
    </xf>
    <xf numFmtId="165" fontId="4" fillId="3" borderId="7" xfId="0" applyNumberFormat="1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0" fillId="4" borderId="16" xfId="1" applyFont="1" applyBorder="1" applyAlignment="1">
      <alignment horizontal="left"/>
    </xf>
    <xf numFmtId="165" fontId="0" fillId="0" borderId="0" xfId="0" quotePrefix="1" applyNumberFormat="1" applyAlignment="1">
      <alignment horizontal="right"/>
    </xf>
  </cellXfs>
  <cellStyles count="2">
    <cellStyle name="40 % - Accent3" xfId="1" builtinId="39"/>
    <cellStyle name="Normal" xfId="0" builtinId="0"/>
  </cellStyles>
  <dxfs count="0"/>
  <tableStyles count="0" defaultTableStyle="TableStyleMedium9" defaultPivotStyle="PivotStyleLight16"/>
  <colors>
    <mruColors>
      <color rgb="FF003300"/>
      <color rgb="FFFF9933"/>
      <color rgb="FF79430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714376</xdr:colOff>
      <xdr:row>4</xdr:row>
      <xdr:rowOff>57150</xdr:rowOff>
    </xdr:from>
    <xdr:to>
      <xdr:col>5</xdr:col>
      <xdr:colOff>561564</xdr:colOff>
      <xdr:row>23</xdr:row>
      <xdr:rowOff>152400</xdr:rowOff>
    </xdr:to>
    <xdr:pic>
      <xdr:nvPicPr>
        <xdr:cNvPr id="3" name="Image 2" descr="C:\Users\Eric\AppData\Local\Temp\SNAGHTML17d8968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1" y="1066800"/>
          <a:ext cx="4666838" cy="3895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6"/>
  <sheetViews>
    <sheetView tabSelected="1" zoomScaleNormal="100" workbookViewId="0">
      <selection activeCell="C158" sqref="C158"/>
    </sheetView>
  </sheetViews>
  <sheetFormatPr baseColWidth="10" defaultRowHeight="15" x14ac:dyDescent="0.25"/>
  <cols>
    <col min="1" max="1" width="30.85546875" style="7" customWidth="1"/>
    <col min="2" max="2" width="5.85546875" style="47" customWidth="1"/>
    <col min="3" max="3" width="26.7109375" style="1" customWidth="1"/>
    <col min="4" max="4" width="34.140625" style="1" customWidth="1"/>
    <col min="5" max="5" width="11.42578125" style="5"/>
    <col min="6" max="6" width="11.42578125" style="4" customWidth="1"/>
    <col min="7" max="7" width="13.28515625" style="6" customWidth="1"/>
    <col min="8" max="9" width="12.7109375" style="6" customWidth="1"/>
    <col min="10" max="10" width="23" style="8" customWidth="1"/>
    <col min="11" max="11" width="11.42578125" style="7"/>
    <col min="12" max="16384" width="11.42578125" style="1"/>
  </cols>
  <sheetData>
    <row r="1" spans="1:11" ht="24" customHeight="1" thickBot="1" x14ac:dyDescent="0.3">
      <c r="A1" s="56" t="s">
        <v>7</v>
      </c>
      <c r="B1" s="57"/>
      <c r="C1" s="57"/>
      <c r="D1" s="57"/>
      <c r="E1" s="57"/>
      <c r="F1" s="57"/>
      <c r="G1" s="57"/>
      <c r="H1" s="57"/>
      <c r="I1" s="57"/>
      <c r="J1" s="58"/>
    </row>
    <row r="2" spans="1:11" s="3" customFormat="1" ht="16.5" thickTop="1" x14ac:dyDescent="0.25">
      <c r="A2" s="61" t="s">
        <v>0</v>
      </c>
      <c r="B2" s="59" t="s">
        <v>209</v>
      </c>
      <c r="C2" s="61" t="s">
        <v>10</v>
      </c>
      <c r="D2" s="61" t="s">
        <v>2</v>
      </c>
      <c r="E2" s="68" t="s">
        <v>3</v>
      </c>
      <c r="F2" s="68" t="s">
        <v>4</v>
      </c>
      <c r="G2" s="65" t="s">
        <v>6</v>
      </c>
      <c r="H2" s="66"/>
      <c r="I2" s="67"/>
      <c r="J2" s="63" t="s">
        <v>206</v>
      </c>
      <c r="K2" s="40"/>
    </row>
    <row r="3" spans="1:11" s="2" customFormat="1" ht="23.25" customHeight="1" thickBot="1" x14ac:dyDescent="0.3">
      <c r="A3" s="62"/>
      <c r="B3" s="60"/>
      <c r="C3" s="62"/>
      <c r="D3" s="62"/>
      <c r="E3" s="69"/>
      <c r="F3" s="69"/>
      <c r="G3" s="19" t="s">
        <v>210</v>
      </c>
      <c r="H3" s="20" t="s">
        <v>1</v>
      </c>
      <c r="I3" s="20" t="s">
        <v>5</v>
      </c>
      <c r="J3" s="64"/>
      <c r="K3" s="41"/>
    </row>
    <row r="4" spans="1:11" ht="15.75" thickBot="1" x14ac:dyDescent="0.3">
      <c r="A4" s="11" t="s">
        <v>47</v>
      </c>
      <c r="B4" s="42" t="str">
        <f ca="1">OFFSET($J$4,,,COUNTA($A:$A)-2,)</f>
        <v xml:space="preserve">-      </v>
      </c>
      <c r="C4" s="14" t="s">
        <v>18</v>
      </c>
      <c r="D4" s="15"/>
      <c r="E4" s="16">
        <v>24</v>
      </c>
      <c r="F4" s="16" t="s">
        <v>11</v>
      </c>
      <c r="G4" s="17" t="s">
        <v>19</v>
      </c>
      <c r="H4" s="17" t="s">
        <v>19</v>
      </c>
      <c r="I4" s="17" t="s">
        <v>19</v>
      </c>
      <c r="J4" s="18" t="str">
        <f t="array" ref="J4:J143">IFERROR( ((PI()*((H4:H143)/2)^2)*I4:I143/1000),"-      ")</f>
        <v xml:space="preserve">-      </v>
      </c>
    </row>
    <row r="5" spans="1:11" ht="15.75" thickBot="1" x14ac:dyDescent="0.3">
      <c r="A5" s="11" t="s">
        <v>72</v>
      </c>
      <c r="B5" s="42"/>
      <c r="C5" s="14" t="s">
        <v>18</v>
      </c>
      <c r="D5" s="15"/>
      <c r="E5" s="16">
        <v>196</v>
      </c>
      <c r="F5" s="16" t="s">
        <v>11</v>
      </c>
      <c r="G5" s="17">
        <v>90</v>
      </c>
      <c r="H5" s="17">
        <v>90</v>
      </c>
      <c r="I5" s="17">
        <v>215</v>
      </c>
      <c r="J5" s="18">
        <v>1367.7709015566561</v>
      </c>
    </row>
    <row r="6" spans="1:11" ht="15.75" thickBot="1" x14ac:dyDescent="0.3">
      <c r="A6" s="11" t="s">
        <v>94</v>
      </c>
      <c r="B6" s="42"/>
      <c r="C6" s="14" t="s">
        <v>18</v>
      </c>
      <c r="D6" s="15" t="s">
        <v>24</v>
      </c>
      <c r="E6" s="16" t="s">
        <v>11</v>
      </c>
      <c r="F6" s="16">
        <v>58</v>
      </c>
      <c r="G6" s="17">
        <v>30</v>
      </c>
      <c r="H6" s="17">
        <v>40</v>
      </c>
      <c r="I6" s="17">
        <v>110</v>
      </c>
      <c r="J6" s="18">
        <v>138.23007675795091</v>
      </c>
    </row>
    <row r="7" spans="1:11" ht="15.75" thickBot="1" x14ac:dyDescent="0.3">
      <c r="A7" s="11" t="s">
        <v>157</v>
      </c>
      <c r="B7" s="42"/>
      <c r="C7" s="14" t="s">
        <v>18</v>
      </c>
      <c r="D7" s="15" t="s">
        <v>159</v>
      </c>
      <c r="E7" s="50" t="s">
        <v>217</v>
      </c>
      <c r="F7" s="16">
        <v>180</v>
      </c>
      <c r="G7" s="17">
        <v>65</v>
      </c>
      <c r="H7" s="17">
        <v>65</v>
      </c>
      <c r="I7" s="17">
        <v>140</v>
      </c>
      <c r="J7" s="18">
        <v>464.56301364959069</v>
      </c>
    </row>
    <row r="8" spans="1:11" ht="15.75" thickBot="1" x14ac:dyDescent="0.3">
      <c r="A8" s="11" t="s">
        <v>158</v>
      </c>
      <c r="B8" s="42"/>
      <c r="C8" s="14" t="s">
        <v>18</v>
      </c>
      <c r="D8" s="15" t="s">
        <v>160</v>
      </c>
      <c r="E8" s="50" t="s">
        <v>216</v>
      </c>
      <c r="F8" s="16">
        <v>234</v>
      </c>
      <c r="G8" s="17">
        <v>65</v>
      </c>
      <c r="H8" s="17">
        <v>65</v>
      </c>
      <c r="I8" s="17">
        <v>140</v>
      </c>
      <c r="J8" s="18">
        <v>464.56301364959069</v>
      </c>
    </row>
    <row r="9" spans="1:11" ht="15.75" thickBot="1" x14ac:dyDescent="0.3">
      <c r="A9" s="11" t="s">
        <v>35</v>
      </c>
      <c r="B9" s="42"/>
      <c r="C9"/>
      <c r="D9" s="15"/>
      <c r="E9" s="16">
        <v>170</v>
      </c>
      <c r="F9" s="16" t="s">
        <v>11</v>
      </c>
      <c r="G9" s="17">
        <v>161</v>
      </c>
      <c r="H9" s="17">
        <v>151</v>
      </c>
      <c r="I9" s="17">
        <v>87</v>
      </c>
      <c r="J9" s="18">
        <v>1557.9841265553941</v>
      </c>
    </row>
    <row r="10" spans="1:11" ht="15.75" thickBot="1" x14ac:dyDescent="0.3">
      <c r="A10" s="11" t="s">
        <v>37</v>
      </c>
      <c r="B10" s="42"/>
      <c r="C10" s="14" t="s">
        <v>8</v>
      </c>
      <c r="D10" s="15" t="s">
        <v>17</v>
      </c>
      <c r="E10" s="16">
        <v>132</v>
      </c>
      <c r="F10" s="16" t="s">
        <v>11</v>
      </c>
      <c r="G10" s="17">
        <v>112</v>
      </c>
      <c r="H10" s="17">
        <v>112</v>
      </c>
      <c r="I10" s="17">
        <v>48</v>
      </c>
      <c r="J10" s="18">
        <v>472.89765895956435</v>
      </c>
    </row>
    <row r="11" spans="1:11" ht="15.75" thickBot="1" x14ac:dyDescent="0.3">
      <c r="A11" s="11" t="s">
        <v>48</v>
      </c>
      <c r="B11" s="42"/>
      <c r="C11" s="14" t="s">
        <v>8</v>
      </c>
      <c r="D11" s="15"/>
      <c r="E11" s="16">
        <v>44</v>
      </c>
      <c r="F11" s="16" t="s">
        <v>11</v>
      </c>
      <c r="G11" s="17">
        <v>242</v>
      </c>
      <c r="H11" s="17">
        <v>242</v>
      </c>
      <c r="I11" s="39" t="s">
        <v>19</v>
      </c>
      <c r="J11" s="18" t="str">
        <v xml:space="preserve">-      </v>
      </c>
    </row>
    <row r="12" spans="1:11" ht="15.75" thickBot="1" x14ac:dyDescent="0.3">
      <c r="A12" s="11" t="s">
        <v>29</v>
      </c>
      <c r="B12" s="42"/>
      <c r="C12" s="14" t="s">
        <v>8</v>
      </c>
      <c r="D12" s="15"/>
      <c r="E12" s="16">
        <f>SUM(E13:E18)</f>
        <v>918</v>
      </c>
      <c r="F12" s="16" t="s">
        <v>11</v>
      </c>
      <c r="G12" s="17">
        <v>172</v>
      </c>
      <c r="H12" s="17">
        <v>172</v>
      </c>
      <c r="I12" s="17">
        <v>81</v>
      </c>
      <c r="J12" s="18">
        <v>1882.0527605419588</v>
      </c>
    </row>
    <row r="13" spans="1:11" ht="15.75" thickBot="1" x14ac:dyDescent="0.3">
      <c r="A13" s="12" t="s">
        <v>30</v>
      </c>
      <c r="B13" s="42"/>
      <c r="C13" s="14" t="s">
        <v>8</v>
      </c>
      <c r="D13" s="15"/>
      <c r="E13" s="16">
        <v>270</v>
      </c>
      <c r="F13" s="16" t="s">
        <v>11</v>
      </c>
      <c r="G13" s="17">
        <v>172</v>
      </c>
      <c r="H13" s="17">
        <v>172</v>
      </c>
      <c r="I13" s="17">
        <v>81</v>
      </c>
      <c r="J13" s="18">
        <v>1882.0527605419588</v>
      </c>
    </row>
    <row r="14" spans="1:11" ht="15.75" thickBot="1" x14ac:dyDescent="0.3">
      <c r="A14" s="12" t="s">
        <v>31</v>
      </c>
      <c r="B14" s="42"/>
      <c r="C14" s="14" t="s">
        <v>8</v>
      </c>
      <c r="D14" s="15"/>
      <c r="E14" s="16">
        <v>108</v>
      </c>
      <c r="F14" s="16" t="s">
        <v>11</v>
      </c>
      <c r="G14" s="17">
        <v>166</v>
      </c>
      <c r="H14" s="17">
        <v>166</v>
      </c>
      <c r="I14" s="17">
        <v>16</v>
      </c>
      <c r="J14" s="18">
        <v>346.27890864928139</v>
      </c>
    </row>
    <row r="15" spans="1:11" ht="15.75" thickBot="1" x14ac:dyDescent="0.3">
      <c r="A15" s="12" t="s">
        <v>32</v>
      </c>
      <c r="B15" s="42"/>
      <c r="C15" s="14" t="s">
        <v>8</v>
      </c>
      <c r="D15" s="15"/>
      <c r="E15" s="16">
        <v>190</v>
      </c>
      <c r="F15" s="16" t="s">
        <v>11</v>
      </c>
      <c r="G15" s="17">
        <v>170</v>
      </c>
      <c r="H15" s="17">
        <v>170</v>
      </c>
      <c r="I15" s="17">
        <v>38</v>
      </c>
      <c r="J15" s="18">
        <v>862.52426304307767</v>
      </c>
    </row>
    <row r="16" spans="1:11" ht="15.75" thickBot="1" x14ac:dyDescent="0.3">
      <c r="A16" s="12" t="s">
        <v>33</v>
      </c>
      <c r="B16" s="42"/>
      <c r="C16" s="14" t="s">
        <v>8</v>
      </c>
      <c r="D16" s="15"/>
      <c r="E16" s="16">
        <v>220</v>
      </c>
      <c r="F16" s="16" t="s">
        <v>11</v>
      </c>
      <c r="G16" s="17">
        <v>152</v>
      </c>
      <c r="H16" s="17">
        <v>152</v>
      </c>
      <c r="I16" s="17">
        <v>70</v>
      </c>
      <c r="J16" s="18">
        <v>1270.208741699425</v>
      </c>
    </row>
    <row r="17" spans="1:10" ht="15.75" thickBot="1" x14ac:dyDescent="0.3">
      <c r="A17" s="12" t="s">
        <v>34</v>
      </c>
      <c r="B17" s="42"/>
      <c r="C17" s="14" t="s">
        <v>8</v>
      </c>
      <c r="D17" s="15"/>
      <c r="E17" s="16">
        <v>84</v>
      </c>
      <c r="F17" s="16" t="s">
        <v>11</v>
      </c>
      <c r="G17" s="17">
        <v>145</v>
      </c>
      <c r="H17" s="17">
        <v>145</v>
      </c>
      <c r="I17" s="17">
        <v>16</v>
      </c>
      <c r="J17" s="18">
        <v>264.2079421669016</v>
      </c>
    </row>
    <row r="18" spans="1:10" ht="15.75" thickBot="1" x14ac:dyDescent="0.3">
      <c r="A18" s="12" t="s">
        <v>110</v>
      </c>
      <c r="B18" s="42"/>
      <c r="C18" s="14" t="s">
        <v>8</v>
      </c>
      <c r="D18" s="15"/>
      <c r="E18" s="16">
        <v>46</v>
      </c>
      <c r="F18" s="16" t="s">
        <v>11</v>
      </c>
      <c r="G18" s="17" t="s">
        <v>19</v>
      </c>
      <c r="H18" s="17" t="s">
        <v>19</v>
      </c>
      <c r="I18" s="17" t="s">
        <v>19</v>
      </c>
      <c r="J18" s="18" t="str">
        <v xml:space="preserve">-      </v>
      </c>
    </row>
    <row r="19" spans="1:10" ht="15.75" thickBot="1" x14ac:dyDescent="0.3">
      <c r="A19" s="11" t="s">
        <v>38</v>
      </c>
      <c r="B19" s="42"/>
      <c r="C19" s="14" t="s">
        <v>8</v>
      </c>
      <c r="D19" s="15" t="s">
        <v>138</v>
      </c>
      <c r="E19" s="16">
        <v>246</v>
      </c>
      <c r="F19" s="16" t="s">
        <v>11</v>
      </c>
      <c r="G19" s="17">
        <v>140</v>
      </c>
      <c r="H19" s="17">
        <v>115</v>
      </c>
      <c r="I19" s="17">
        <v>60</v>
      </c>
      <c r="J19" s="18">
        <v>623.21344265587527</v>
      </c>
    </row>
    <row r="20" spans="1:10" ht="15.75" thickBot="1" x14ac:dyDescent="0.3">
      <c r="A20" s="12" t="s">
        <v>39</v>
      </c>
      <c r="B20" s="42"/>
      <c r="C20" s="14" t="s">
        <v>8</v>
      </c>
      <c r="D20" s="15"/>
      <c r="E20" s="16">
        <v>10</v>
      </c>
      <c r="F20" s="16" t="s">
        <v>11</v>
      </c>
      <c r="G20" s="17" t="s">
        <v>19</v>
      </c>
      <c r="H20" s="17" t="s">
        <v>19</v>
      </c>
      <c r="I20" s="17" t="s">
        <v>19</v>
      </c>
      <c r="J20" s="18" t="str">
        <v xml:space="preserve">-      </v>
      </c>
    </row>
    <row r="21" spans="1:10" ht="15.75" thickBot="1" x14ac:dyDescent="0.3">
      <c r="A21" s="12" t="s">
        <v>40</v>
      </c>
      <c r="B21" s="42"/>
      <c r="C21" s="14" t="s">
        <v>8</v>
      </c>
      <c r="D21" s="15"/>
      <c r="E21" s="16">
        <v>6</v>
      </c>
      <c r="F21" s="16" t="s">
        <v>11</v>
      </c>
      <c r="G21" s="17" t="s">
        <v>19</v>
      </c>
      <c r="H21" s="17" t="s">
        <v>19</v>
      </c>
      <c r="I21" s="17" t="s">
        <v>19</v>
      </c>
      <c r="J21" s="18" t="str">
        <v xml:space="preserve">-      </v>
      </c>
    </row>
    <row r="22" spans="1:10" ht="15.75" thickBot="1" x14ac:dyDescent="0.3">
      <c r="A22" s="12" t="s">
        <v>41</v>
      </c>
      <c r="B22" s="42"/>
      <c r="C22" s="14" t="s">
        <v>8</v>
      </c>
      <c r="D22" s="15"/>
      <c r="E22" s="16">
        <v>22</v>
      </c>
      <c r="F22" s="16" t="s">
        <v>11</v>
      </c>
      <c r="G22" s="17" t="s">
        <v>19</v>
      </c>
      <c r="H22" s="17" t="s">
        <v>19</v>
      </c>
      <c r="I22" s="17" t="s">
        <v>19</v>
      </c>
      <c r="J22" s="18" t="str">
        <v xml:space="preserve">-      </v>
      </c>
    </row>
    <row r="23" spans="1:10" ht="15.75" thickBot="1" x14ac:dyDescent="0.3">
      <c r="A23" s="12" t="s">
        <v>42</v>
      </c>
      <c r="B23" s="42"/>
      <c r="C23" s="14" t="s">
        <v>8</v>
      </c>
      <c r="D23" s="15" t="s">
        <v>24</v>
      </c>
      <c r="E23" s="16" t="s">
        <v>11</v>
      </c>
      <c r="F23" s="16">
        <v>60</v>
      </c>
      <c r="G23" s="17">
        <v>45</v>
      </c>
      <c r="H23" s="17">
        <v>25</v>
      </c>
      <c r="I23" s="17">
        <v>97</v>
      </c>
      <c r="J23" s="18">
        <v>47.6147636559703</v>
      </c>
    </row>
    <row r="24" spans="1:10" ht="15.75" thickBot="1" x14ac:dyDescent="0.3">
      <c r="A24" s="12" t="s">
        <v>43</v>
      </c>
      <c r="B24" s="42"/>
      <c r="C24" s="14" t="s">
        <v>8</v>
      </c>
      <c r="D24" s="15" t="s">
        <v>24</v>
      </c>
      <c r="E24" s="16" t="s">
        <v>11</v>
      </c>
      <c r="F24" s="16">
        <v>152</v>
      </c>
      <c r="G24" s="17">
        <v>50</v>
      </c>
      <c r="H24" s="17">
        <v>50</v>
      </c>
      <c r="I24" s="17">
        <v>103</v>
      </c>
      <c r="J24" s="18">
        <v>202.24002707484294</v>
      </c>
    </row>
    <row r="25" spans="1:10" ht="15.75" thickBot="1" x14ac:dyDescent="0.3">
      <c r="A25" s="11" t="s">
        <v>44</v>
      </c>
      <c r="B25" s="42"/>
      <c r="C25" s="14" t="s">
        <v>8</v>
      </c>
      <c r="D25" s="15"/>
      <c r="E25" s="16">
        <v>22</v>
      </c>
      <c r="F25" s="16" t="s">
        <v>11</v>
      </c>
      <c r="G25" s="17">
        <v>152</v>
      </c>
      <c r="H25" s="17">
        <v>65</v>
      </c>
      <c r="I25" s="17">
        <v>10</v>
      </c>
      <c r="J25" s="18">
        <v>33.183072403542191</v>
      </c>
    </row>
    <row r="26" spans="1:10" ht="15.75" thickBot="1" x14ac:dyDescent="0.3">
      <c r="A26" s="11" t="s">
        <v>45</v>
      </c>
      <c r="B26" s="42"/>
      <c r="C26" s="14" t="s">
        <v>8</v>
      </c>
      <c r="D26" s="15"/>
      <c r="E26" s="16">
        <v>16</v>
      </c>
      <c r="F26" s="16" t="s">
        <v>11</v>
      </c>
      <c r="G26" s="17">
        <v>87</v>
      </c>
      <c r="H26" s="17">
        <v>55</v>
      </c>
      <c r="I26" s="17" t="s">
        <v>19</v>
      </c>
      <c r="J26" s="18" t="str">
        <v xml:space="preserve">-      </v>
      </c>
    </row>
    <row r="27" spans="1:10" ht="15.75" thickBot="1" x14ac:dyDescent="0.3">
      <c r="A27" s="11" t="s">
        <v>128</v>
      </c>
      <c r="B27" s="42"/>
      <c r="C27" s="14" t="s">
        <v>8</v>
      </c>
      <c r="D27" s="15"/>
      <c r="E27" s="16" t="s">
        <v>11</v>
      </c>
      <c r="F27" s="16">
        <v>820</v>
      </c>
      <c r="G27" s="17" t="s">
        <v>51</v>
      </c>
      <c r="H27" s="17" t="s">
        <v>51</v>
      </c>
      <c r="I27" s="17" t="s">
        <v>51</v>
      </c>
      <c r="J27" s="18" t="str">
        <v xml:space="preserve">-      </v>
      </c>
    </row>
    <row r="28" spans="1:10" ht="15.75" thickBot="1" x14ac:dyDescent="0.3">
      <c r="A28" s="12" t="s">
        <v>123</v>
      </c>
      <c r="B28" s="42"/>
      <c r="C28" s="14" t="s">
        <v>8</v>
      </c>
      <c r="D28" s="15"/>
      <c r="E28" s="50" t="s">
        <v>215</v>
      </c>
      <c r="F28" s="16">
        <v>570</v>
      </c>
      <c r="G28" s="17">
        <v>75</v>
      </c>
      <c r="H28" s="17">
        <v>75</v>
      </c>
      <c r="I28" s="17">
        <v>240</v>
      </c>
      <c r="J28" s="18">
        <v>1060.2875205865553</v>
      </c>
    </row>
    <row r="29" spans="1:10" ht="15.75" thickBot="1" x14ac:dyDescent="0.3">
      <c r="A29" s="12" t="s">
        <v>124</v>
      </c>
      <c r="B29" s="42"/>
      <c r="C29" s="14" t="s">
        <v>8</v>
      </c>
      <c r="D29" s="15"/>
      <c r="E29" s="16">
        <v>184</v>
      </c>
      <c r="F29" s="16" t="s">
        <v>11</v>
      </c>
      <c r="G29" s="17">
        <v>120</v>
      </c>
      <c r="H29" s="17">
        <v>90</v>
      </c>
      <c r="I29" s="17">
        <v>70</v>
      </c>
      <c r="J29" s="18">
        <v>445.32075864635317</v>
      </c>
    </row>
    <row r="30" spans="1:10" ht="15.75" thickBot="1" x14ac:dyDescent="0.3">
      <c r="A30" s="12" t="s">
        <v>125</v>
      </c>
      <c r="B30" s="42"/>
      <c r="C30" s="14" t="s">
        <v>8</v>
      </c>
      <c r="D30" s="15"/>
      <c r="E30" s="16">
        <v>66</v>
      </c>
      <c r="F30" s="16" t="s">
        <v>11</v>
      </c>
      <c r="G30" s="17">
        <v>45</v>
      </c>
      <c r="H30" s="17">
        <v>55</v>
      </c>
      <c r="I30" s="17">
        <v>115</v>
      </c>
      <c r="J30" s="18">
        <v>273.22038609188735</v>
      </c>
    </row>
    <row r="31" spans="1:10" ht="15.75" thickBot="1" x14ac:dyDescent="0.3">
      <c r="A31" s="11" t="s">
        <v>166</v>
      </c>
      <c r="B31" s="42"/>
      <c r="C31" s="14" t="s">
        <v>8</v>
      </c>
      <c r="D31" s="15"/>
      <c r="E31" s="16">
        <v>86</v>
      </c>
      <c r="F31" s="16" t="s">
        <v>11</v>
      </c>
      <c r="G31" s="17">
        <v>150</v>
      </c>
      <c r="H31" s="17">
        <v>150</v>
      </c>
      <c r="I31" s="17">
        <v>17</v>
      </c>
      <c r="J31" s="18">
        <v>300.41479749952396</v>
      </c>
    </row>
    <row r="32" spans="1:10" ht="15.75" thickBot="1" x14ac:dyDescent="0.3">
      <c r="A32" s="11" t="s">
        <v>167</v>
      </c>
      <c r="B32" s="42"/>
      <c r="C32" s="14" t="s">
        <v>8</v>
      </c>
      <c r="D32" s="15"/>
      <c r="E32" s="16">
        <v>62</v>
      </c>
      <c r="F32" s="16" t="s">
        <v>11</v>
      </c>
      <c r="G32" s="17">
        <v>112</v>
      </c>
      <c r="H32" s="17">
        <v>112</v>
      </c>
      <c r="I32" s="17">
        <v>17</v>
      </c>
      <c r="J32" s="18">
        <v>167.48458754817904</v>
      </c>
    </row>
    <row r="33" spans="1:11" ht="15.75" thickBot="1" x14ac:dyDescent="0.3">
      <c r="A33" s="11" t="s">
        <v>168</v>
      </c>
      <c r="B33" s="42"/>
      <c r="C33" s="14" t="s">
        <v>8</v>
      </c>
      <c r="D33" s="15"/>
      <c r="E33" s="16">
        <v>10</v>
      </c>
      <c r="F33" s="16" t="s">
        <v>11</v>
      </c>
      <c r="G33" s="17" t="s">
        <v>19</v>
      </c>
      <c r="H33" s="17" t="s">
        <v>19</v>
      </c>
      <c r="I33" s="17" t="s">
        <v>19</v>
      </c>
      <c r="J33" s="18" t="str">
        <v xml:space="preserve">-      </v>
      </c>
    </row>
    <row r="34" spans="1:11" ht="15.75" thickBot="1" x14ac:dyDescent="0.3">
      <c r="A34" s="11" t="s">
        <v>75</v>
      </c>
      <c r="B34" s="42"/>
      <c r="C34" s="14" t="s">
        <v>76</v>
      </c>
      <c r="D34" s="15"/>
      <c r="E34" s="16">
        <v>88</v>
      </c>
      <c r="F34" s="16" t="s">
        <v>11</v>
      </c>
      <c r="G34" s="17">
        <v>28</v>
      </c>
      <c r="H34" s="17">
        <v>85</v>
      </c>
      <c r="I34" s="17">
        <v>10</v>
      </c>
      <c r="J34" s="18">
        <v>56.74501730546563</v>
      </c>
    </row>
    <row r="35" spans="1:11" ht="15.75" thickBot="1" x14ac:dyDescent="0.3">
      <c r="A35" s="11" t="s">
        <v>85</v>
      </c>
      <c r="B35" s="42"/>
      <c r="C35" s="14" t="s">
        <v>76</v>
      </c>
      <c r="D35" s="15"/>
      <c r="E35" s="16">
        <v>100</v>
      </c>
      <c r="F35" s="16" t="s">
        <v>11</v>
      </c>
      <c r="G35" s="17">
        <v>17</v>
      </c>
      <c r="H35" s="17">
        <v>17</v>
      </c>
      <c r="I35" s="17">
        <v>267</v>
      </c>
      <c r="J35" s="18">
        <v>60.603678482237299</v>
      </c>
    </row>
    <row r="36" spans="1:11" ht="15.75" thickBot="1" x14ac:dyDescent="0.3">
      <c r="A36" s="11" t="s">
        <v>90</v>
      </c>
      <c r="B36" s="42"/>
      <c r="C36" s="14" t="s">
        <v>76</v>
      </c>
      <c r="D36" s="15"/>
      <c r="E36" s="16">
        <v>12</v>
      </c>
      <c r="F36" s="16" t="s">
        <v>11</v>
      </c>
      <c r="G36" s="17" t="s">
        <v>19</v>
      </c>
      <c r="H36" s="17" t="s">
        <v>19</v>
      </c>
      <c r="I36" s="17" t="s">
        <v>19</v>
      </c>
      <c r="J36" s="18" t="str">
        <v xml:space="preserve">-      </v>
      </c>
    </row>
    <row r="37" spans="1:11" ht="15.75" thickBot="1" x14ac:dyDescent="0.3">
      <c r="A37" s="11" t="s">
        <v>91</v>
      </c>
      <c r="B37" s="42"/>
      <c r="C37" s="14" t="s">
        <v>76</v>
      </c>
      <c r="D37" s="15"/>
      <c r="E37" s="16">
        <v>24</v>
      </c>
      <c r="F37" s="16" t="s">
        <v>11</v>
      </c>
      <c r="G37" s="17" t="s">
        <v>19</v>
      </c>
      <c r="H37" s="17" t="s">
        <v>19</v>
      </c>
      <c r="I37" s="17" t="s">
        <v>19</v>
      </c>
      <c r="J37" s="18" t="str">
        <v xml:space="preserve">-      </v>
      </c>
    </row>
    <row r="38" spans="1:11" ht="15.75" thickBot="1" x14ac:dyDescent="0.3">
      <c r="A38" s="11" t="s">
        <v>98</v>
      </c>
      <c r="B38" s="42"/>
      <c r="C38" s="14" t="s">
        <v>76</v>
      </c>
      <c r="D38" s="15"/>
      <c r="E38" s="16">
        <v>26</v>
      </c>
      <c r="F38" s="16" t="s">
        <v>11</v>
      </c>
      <c r="G38" s="17">
        <v>80</v>
      </c>
      <c r="H38" s="17">
        <v>50</v>
      </c>
      <c r="I38" s="17">
        <v>29</v>
      </c>
      <c r="J38" s="18">
        <v>56.941366846315006</v>
      </c>
    </row>
    <row r="39" spans="1:11" ht="15.75" thickBot="1" x14ac:dyDescent="0.3">
      <c r="A39" s="11" t="s">
        <v>118</v>
      </c>
      <c r="B39" s="42"/>
      <c r="C39" s="14" t="s">
        <v>76</v>
      </c>
      <c r="D39" s="15" t="s">
        <v>119</v>
      </c>
      <c r="E39" s="16" t="s">
        <v>11</v>
      </c>
      <c r="F39" s="16">
        <v>80</v>
      </c>
      <c r="G39" s="17">
        <v>85</v>
      </c>
      <c r="H39" s="17">
        <v>85</v>
      </c>
      <c r="I39" s="17">
        <v>22</v>
      </c>
      <c r="J39" s="18">
        <v>124.83903807202439</v>
      </c>
    </row>
    <row r="40" spans="1:11" ht="15.75" thickBot="1" x14ac:dyDescent="0.3">
      <c r="A40" s="11" t="s">
        <v>120</v>
      </c>
      <c r="B40" s="42"/>
      <c r="C40" s="14" t="s">
        <v>76</v>
      </c>
      <c r="D40" s="15"/>
      <c r="E40" s="16" t="s">
        <v>11</v>
      </c>
      <c r="F40" s="16">
        <v>42</v>
      </c>
      <c r="G40" s="17" t="s">
        <v>19</v>
      </c>
      <c r="H40" s="17" t="s">
        <v>19</v>
      </c>
      <c r="I40" s="17" t="s">
        <v>19</v>
      </c>
      <c r="J40" s="18" t="str">
        <v xml:space="preserve">-      </v>
      </c>
    </row>
    <row r="41" spans="1:11" ht="15.75" thickBot="1" x14ac:dyDescent="0.3">
      <c r="A41" s="11" t="s">
        <v>147</v>
      </c>
      <c r="B41" s="42"/>
      <c r="C41" s="14" t="s">
        <v>76</v>
      </c>
      <c r="D41" s="15"/>
      <c r="E41" s="16">
        <v>38</v>
      </c>
      <c r="F41" s="16" t="s">
        <v>11</v>
      </c>
      <c r="G41" s="17" t="s">
        <v>19</v>
      </c>
      <c r="H41" s="17" t="s">
        <v>19</v>
      </c>
      <c r="I41" s="17" t="s">
        <v>19</v>
      </c>
      <c r="J41" s="18" t="str">
        <v xml:space="preserve">-      </v>
      </c>
    </row>
    <row r="42" spans="1:11" ht="15.75" thickBot="1" x14ac:dyDescent="0.3">
      <c r="A42" s="11" t="s">
        <v>148</v>
      </c>
      <c r="B42" s="42"/>
      <c r="C42" s="14" t="s">
        <v>76</v>
      </c>
      <c r="D42" s="15"/>
      <c r="E42" s="16">
        <v>72</v>
      </c>
      <c r="F42" s="16" t="s">
        <v>11</v>
      </c>
      <c r="G42" s="17" t="s">
        <v>19</v>
      </c>
      <c r="H42" s="17" t="s">
        <v>19</v>
      </c>
      <c r="I42" s="17" t="s">
        <v>19</v>
      </c>
      <c r="J42" s="18" t="str">
        <v xml:space="preserve">-      </v>
      </c>
    </row>
    <row r="43" spans="1:11" ht="15.75" thickBot="1" x14ac:dyDescent="0.3">
      <c r="A43" s="11" t="s">
        <v>164</v>
      </c>
      <c r="B43" s="42"/>
      <c r="C43" s="14" t="s">
        <v>76</v>
      </c>
      <c r="D43" s="15" t="s">
        <v>165</v>
      </c>
      <c r="E43" s="16">
        <v>120</v>
      </c>
      <c r="F43" s="16" t="s">
        <v>11</v>
      </c>
      <c r="G43" s="17">
        <v>100</v>
      </c>
      <c r="H43" s="17">
        <v>100</v>
      </c>
      <c r="I43" s="17">
        <v>100</v>
      </c>
      <c r="J43" s="18">
        <v>785.39816339744823</v>
      </c>
    </row>
    <row r="44" spans="1:11" ht="15.75" thickBot="1" x14ac:dyDescent="0.3">
      <c r="A44" s="11" t="s">
        <v>172</v>
      </c>
      <c r="B44" s="42"/>
      <c r="C44" s="14" t="s">
        <v>68</v>
      </c>
      <c r="D44" s="15" t="s">
        <v>69</v>
      </c>
      <c r="E44" s="16" t="s">
        <v>70</v>
      </c>
      <c r="F44" s="16" t="s">
        <v>11</v>
      </c>
      <c r="G44" s="17">
        <v>250</v>
      </c>
      <c r="H44" s="17">
        <v>250</v>
      </c>
      <c r="I44" s="17">
        <v>150</v>
      </c>
      <c r="J44" s="18">
        <v>7363.1077818510776</v>
      </c>
      <c r="K44" s="7" t="s">
        <v>211</v>
      </c>
    </row>
    <row r="45" spans="1:11" ht="15.75" thickBot="1" x14ac:dyDescent="0.3">
      <c r="A45" s="11" t="s">
        <v>71</v>
      </c>
      <c r="B45" s="42"/>
      <c r="C45" s="14" t="s">
        <v>68</v>
      </c>
      <c r="D45" s="15" t="s">
        <v>117</v>
      </c>
      <c r="E45" s="16">
        <v>1586</v>
      </c>
      <c r="F45" s="16" t="s">
        <v>11</v>
      </c>
      <c r="G45" s="17">
        <v>250</v>
      </c>
      <c r="H45" s="17">
        <v>250</v>
      </c>
      <c r="I45" s="17">
        <v>180</v>
      </c>
      <c r="J45" s="18">
        <v>8835.7293382212938</v>
      </c>
      <c r="K45" s="7" t="s">
        <v>211</v>
      </c>
    </row>
    <row r="46" spans="1:11" ht="15.75" thickBot="1" x14ac:dyDescent="0.3">
      <c r="A46" s="11" t="s">
        <v>79</v>
      </c>
      <c r="B46" s="42"/>
      <c r="C46" s="14" t="s">
        <v>68</v>
      </c>
      <c r="D46" s="15" t="s">
        <v>69</v>
      </c>
      <c r="E46" s="16">
        <v>1854</v>
      </c>
      <c r="F46" s="16" t="s">
        <v>11</v>
      </c>
      <c r="G46" s="17">
        <v>250</v>
      </c>
      <c r="H46" s="17">
        <v>250</v>
      </c>
      <c r="I46" s="17">
        <v>320</v>
      </c>
      <c r="J46" s="18">
        <v>15707.963267948964</v>
      </c>
      <c r="K46" s="7" t="s">
        <v>211</v>
      </c>
    </row>
    <row r="47" spans="1:11" ht="15.75" thickBot="1" x14ac:dyDescent="0.3">
      <c r="A47" s="11" t="s">
        <v>115</v>
      </c>
      <c r="B47" s="42"/>
      <c r="C47" s="14" t="s">
        <v>68</v>
      </c>
      <c r="D47" s="15" t="s">
        <v>153</v>
      </c>
      <c r="E47" s="16">
        <f>SUM(E48:E53)</f>
        <v>3886</v>
      </c>
      <c r="F47" s="16" t="s">
        <v>11</v>
      </c>
      <c r="G47" s="17">
        <v>190</v>
      </c>
      <c r="H47" s="17">
        <v>190</v>
      </c>
      <c r="I47" s="17">
        <v>460</v>
      </c>
      <c r="J47" s="18">
        <v>13042.321901378025</v>
      </c>
    </row>
    <row r="48" spans="1:11" ht="15.75" thickBot="1" x14ac:dyDescent="0.3">
      <c r="A48" s="12" t="s">
        <v>113</v>
      </c>
      <c r="B48" s="42"/>
      <c r="C48" s="14" t="s">
        <v>68</v>
      </c>
      <c r="D48" s="15" t="s">
        <v>114</v>
      </c>
      <c r="E48" s="16">
        <v>736</v>
      </c>
      <c r="F48" s="16" t="s">
        <v>11</v>
      </c>
      <c r="G48" s="17">
        <v>100</v>
      </c>
      <c r="H48" s="17">
        <v>100</v>
      </c>
      <c r="I48" s="17">
        <v>640</v>
      </c>
      <c r="J48" s="18">
        <v>5026.5482457436692</v>
      </c>
    </row>
    <row r="49" spans="1:10" ht="15.75" thickBot="1" x14ac:dyDescent="0.3">
      <c r="A49" s="12" t="s">
        <v>146</v>
      </c>
      <c r="B49" s="42"/>
      <c r="C49" s="14" t="s">
        <v>68</v>
      </c>
      <c r="D49" s="15"/>
      <c r="E49" s="16">
        <v>252</v>
      </c>
      <c r="F49" s="16" t="s">
        <v>11</v>
      </c>
      <c r="G49" s="17">
        <v>45</v>
      </c>
      <c r="H49" s="17">
        <v>45</v>
      </c>
      <c r="I49" s="17">
        <v>200</v>
      </c>
      <c r="J49" s="18">
        <v>318.08625617596653</v>
      </c>
    </row>
    <row r="50" spans="1:10" ht="15.75" thickBot="1" x14ac:dyDescent="0.3">
      <c r="A50" s="12" t="s">
        <v>149</v>
      </c>
      <c r="B50" s="42"/>
      <c r="C50" s="14" t="s">
        <v>68</v>
      </c>
      <c r="D50" s="15"/>
      <c r="E50" s="16">
        <v>384</v>
      </c>
      <c r="F50" s="16" t="s">
        <v>11</v>
      </c>
      <c r="G50" s="17" t="s">
        <v>51</v>
      </c>
      <c r="H50" s="17" t="s">
        <v>51</v>
      </c>
      <c r="I50" s="17" t="s">
        <v>51</v>
      </c>
      <c r="J50" s="18" t="str">
        <v xml:space="preserve">-      </v>
      </c>
    </row>
    <row r="51" spans="1:10" ht="15.75" thickBot="1" x14ac:dyDescent="0.3">
      <c r="A51" s="12" t="s">
        <v>152</v>
      </c>
      <c r="B51" s="42"/>
      <c r="C51" s="14" t="s">
        <v>68</v>
      </c>
      <c r="D51" s="15"/>
      <c r="E51" s="16">
        <v>1216</v>
      </c>
      <c r="F51" s="16" t="s">
        <v>11</v>
      </c>
      <c r="G51" s="17" t="s">
        <v>51</v>
      </c>
      <c r="H51" s="17" t="s">
        <v>51</v>
      </c>
      <c r="I51" s="17" t="s">
        <v>51</v>
      </c>
      <c r="J51" s="18" t="str">
        <v xml:space="preserve">-      </v>
      </c>
    </row>
    <row r="52" spans="1:10" ht="15.75" thickBot="1" x14ac:dyDescent="0.3">
      <c r="A52" s="12" t="s">
        <v>150</v>
      </c>
      <c r="B52" s="42"/>
      <c r="C52" s="14" t="s">
        <v>68</v>
      </c>
      <c r="D52" s="15"/>
      <c r="E52" s="16">
        <v>1202</v>
      </c>
      <c r="F52" s="16" t="s">
        <v>11</v>
      </c>
      <c r="G52" s="17" t="s">
        <v>51</v>
      </c>
      <c r="H52" s="17" t="s">
        <v>51</v>
      </c>
      <c r="I52" s="17" t="s">
        <v>51</v>
      </c>
      <c r="J52" s="18" t="str">
        <v xml:space="preserve">-      </v>
      </c>
    </row>
    <row r="53" spans="1:10" ht="15.75" thickBot="1" x14ac:dyDescent="0.3">
      <c r="A53" s="12" t="s">
        <v>151</v>
      </c>
      <c r="B53" s="42"/>
      <c r="C53" s="14" t="s">
        <v>68</v>
      </c>
      <c r="D53" s="15"/>
      <c r="E53" s="16">
        <v>96</v>
      </c>
      <c r="F53" s="16" t="s">
        <v>11</v>
      </c>
      <c r="G53" s="17" t="s">
        <v>51</v>
      </c>
      <c r="H53" s="17" t="s">
        <v>51</v>
      </c>
      <c r="I53" s="17" t="s">
        <v>51</v>
      </c>
      <c r="J53" s="18" t="str">
        <v xml:space="preserve">-      </v>
      </c>
    </row>
    <row r="54" spans="1:10" ht="15.75" thickBot="1" x14ac:dyDescent="0.3">
      <c r="A54" s="11" t="s">
        <v>126</v>
      </c>
      <c r="B54" s="42"/>
      <c r="C54" s="14" t="s">
        <v>68</v>
      </c>
      <c r="D54" s="15" t="s">
        <v>127</v>
      </c>
      <c r="E54" s="16">
        <v>1074</v>
      </c>
      <c r="F54" s="16" t="s">
        <v>11</v>
      </c>
      <c r="G54" s="17">
        <v>170</v>
      </c>
      <c r="H54" s="17">
        <v>170</v>
      </c>
      <c r="I54" s="17">
        <v>280</v>
      </c>
      <c r="J54" s="18">
        <v>6355.4419382121505</v>
      </c>
    </row>
    <row r="55" spans="1:10" ht="15.75" thickBot="1" x14ac:dyDescent="0.3">
      <c r="A55" s="11" t="s">
        <v>173</v>
      </c>
      <c r="B55" s="42"/>
      <c r="C55" s="14" t="s">
        <v>174</v>
      </c>
      <c r="D55" s="15" t="s">
        <v>175</v>
      </c>
      <c r="E55" s="16">
        <v>638</v>
      </c>
      <c r="F55" s="16" t="s">
        <v>11</v>
      </c>
      <c r="G55" s="17">
        <v>120</v>
      </c>
      <c r="H55" s="17">
        <v>120</v>
      </c>
      <c r="I55" s="17">
        <v>250</v>
      </c>
      <c r="J55" s="18">
        <v>2827.4333882308138</v>
      </c>
    </row>
    <row r="56" spans="1:10" ht="15.75" thickBot="1" x14ac:dyDescent="0.3">
      <c r="A56" s="11" t="s">
        <v>130</v>
      </c>
      <c r="B56" s="42"/>
      <c r="C56" s="14" t="s">
        <v>129</v>
      </c>
      <c r="D56" s="15" t="s">
        <v>138</v>
      </c>
      <c r="E56" s="16">
        <v>1182</v>
      </c>
      <c r="F56" s="16" t="s">
        <v>11</v>
      </c>
      <c r="G56" s="17">
        <v>180</v>
      </c>
      <c r="H56" s="17">
        <v>180</v>
      </c>
      <c r="I56" s="17">
        <v>280</v>
      </c>
      <c r="J56" s="18">
        <v>7125.1321383416507</v>
      </c>
    </row>
    <row r="57" spans="1:10" ht="15.75" thickBot="1" x14ac:dyDescent="0.3">
      <c r="A57" s="12" t="s">
        <v>131</v>
      </c>
      <c r="B57" s="42"/>
      <c r="C57" s="14" t="s">
        <v>129</v>
      </c>
      <c r="D57" s="15"/>
      <c r="E57" s="16">
        <v>408</v>
      </c>
      <c r="F57" s="16" t="s">
        <v>11</v>
      </c>
      <c r="G57" s="17" t="s">
        <v>51</v>
      </c>
      <c r="H57" s="17" t="s">
        <v>51</v>
      </c>
      <c r="I57" s="17" t="s">
        <v>51</v>
      </c>
      <c r="J57" s="18" t="str">
        <v xml:space="preserve">-      </v>
      </c>
    </row>
    <row r="58" spans="1:10" ht="15.75" thickBot="1" x14ac:dyDescent="0.3">
      <c r="A58" s="12" t="s">
        <v>132</v>
      </c>
      <c r="B58" s="42"/>
      <c r="C58" s="14" t="s">
        <v>129</v>
      </c>
      <c r="D58" s="15" t="s">
        <v>133</v>
      </c>
      <c r="E58" s="16">
        <v>160</v>
      </c>
      <c r="F58" s="16" t="s">
        <v>11</v>
      </c>
      <c r="G58" s="17" t="s">
        <v>51</v>
      </c>
      <c r="H58" s="17" t="s">
        <v>51</v>
      </c>
      <c r="I58" s="17" t="s">
        <v>51</v>
      </c>
      <c r="J58" s="18" t="str">
        <v xml:space="preserve">-      </v>
      </c>
    </row>
    <row r="59" spans="1:10" ht="15.75" thickBot="1" x14ac:dyDescent="0.3">
      <c r="A59" s="12" t="s">
        <v>134</v>
      </c>
      <c r="B59" s="42"/>
      <c r="C59" s="14" t="s">
        <v>129</v>
      </c>
      <c r="D59" s="15" t="s">
        <v>135</v>
      </c>
      <c r="E59" s="16">
        <v>176</v>
      </c>
      <c r="F59" s="16" t="s">
        <v>11</v>
      </c>
      <c r="G59" s="17" t="s">
        <v>51</v>
      </c>
      <c r="H59" s="17" t="s">
        <v>51</v>
      </c>
      <c r="I59" s="17" t="s">
        <v>51</v>
      </c>
      <c r="J59" s="18" t="str">
        <v xml:space="preserve">-      </v>
      </c>
    </row>
    <row r="60" spans="1:10" ht="15.75" thickBot="1" x14ac:dyDescent="0.3">
      <c r="A60" s="12" t="s">
        <v>136</v>
      </c>
      <c r="B60" s="42"/>
      <c r="C60" s="14" t="s">
        <v>129</v>
      </c>
      <c r="D60" s="15"/>
      <c r="E60" s="16">
        <v>48</v>
      </c>
      <c r="F60" s="16" t="s">
        <v>11</v>
      </c>
      <c r="G60" s="17" t="s">
        <v>51</v>
      </c>
      <c r="H60" s="17" t="s">
        <v>51</v>
      </c>
      <c r="I60" s="17" t="s">
        <v>51</v>
      </c>
      <c r="J60" s="18" t="str">
        <v xml:space="preserve">-      </v>
      </c>
    </row>
    <row r="61" spans="1:10" ht="15.75" thickBot="1" x14ac:dyDescent="0.3">
      <c r="A61" s="13" t="s">
        <v>137</v>
      </c>
      <c r="B61" s="43"/>
      <c r="C61" s="14" t="s">
        <v>129</v>
      </c>
      <c r="D61" s="15"/>
      <c r="E61" s="16">
        <v>128</v>
      </c>
      <c r="F61" s="16" t="s">
        <v>11</v>
      </c>
      <c r="G61" s="17" t="s">
        <v>51</v>
      </c>
      <c r="H61" s="17" t="s">
        <v>51</v>
      </c>
      <c r="I61" s="17" t="s">
        <v>51</v>
      </c>
      <c r="J61" s="18" t="str">
        <v xml:space="preserve">-      </v>
      </c>
    </row>
    <row r="62" spans="1:10" ht="15.75" thickBot="1" x14ac:dyDescent="0.3">
      <c r="A62" s="11" t="s">
        <v>139</v>
      </c>
      <c r="B62" s="42"/>
      <c r="C62" s="14" t="s">
        <v>129</v>
      </c>
      <c r="D62" s="15" t="s">
        <v>138</v>
      </c>
      <c r="E62" s="16">
        <v>594</v>
      </c>
      <c r="F62" s="16" t="s">
        <v>11</v>
      </c>
      <c r="G62" s="17">
        <v>100</v>
      </c>
      <c r="H62" s="17">
        <v>100</v>
      </c>
      <c r="I62" s="17">
        <v>280</v>
      </c>
      <c r="J62" s="18">
        <v>2199.1148575128555</v>
      </c>
    </row>
    <row r="63" spans="1:10" ht="15.75" thickBot="1" x14ac:dyDescent="0.3">
      <c r="A63" s="11" t="s">
        <v>140</v>
      </c>
      <c r="B63" s="42"/>
      <c r="C63" s="14" t="s">
        <v>129</v>
      </c>
      <c r="D63" s="15" t="s">
        <v>138</v>
      </c>
      <c r="E63" s="16">
        <v>578</v>
      </c>
      <c r="F63" s="16" t="s">
        <v>11</v>
      </c>
      <c r="G63" s="17">
        <v>110</v>
      </c>
      <c r="H63" s="17">
        <v>120</v>
      </c>
      <c r="I63" s="17">
        <v>250</v>
      </c>
      <c r="J63" s="18">
        <v>2827.4333882308138</v>
      </c>
    </row>
    <row r="64" spans="1:10" ht="15.75" thickBot="1" x14ac:dyDescent="0.3">
      <c r="A64" s="11" t="s">
        <v>46</v>
      </c>
      <c r="B64" s="42"/>
      <c r="C64" s="14" t="s">
        <v>143</v>
      </c>
      <c r="D64" s="15"/>
      <c r="E64" s="49" t="s">
        <v>214</v>
      </c>
      <c r="F64" s="16">
        <v>1270</v>
      </c>
      <c r="G64" s="17">
        <v>90</v>
      </c>
      <c r="H64" s="17">
        <v>90</v>
      </c>
      <c r="I64" s="17">
        <v>215</v>
      </c>
      <c r="J64" s="18">
        <v>1367.7709015566561</v>
      </c>
    </row>
    <row r="65" spans="1:10" ht="15.75" thickBot="1" x14ac:dyDescent="0.3">
      <c r="A65" s="11" t="s">
        <v>142</v>
      </c>
      <c r="B65" s="42"/>
      <c r="C65" s="14" t="s">
        <v>143</v>
      </c>
      <c r="D65" s="15" t="s">
        <v>144</v>
      </c>
      <c r="E65" s="48" t="s">
        <v>213</v>
      </c>
      <c r="F65" s="16">
        <v>1632</v>
      </c>
      <c r="G65" s="17" t="s">
        <v>51</v>
      </c>
      <c r="H65" s="17" t="s">
        <v>51</v>
      </c>
      <c r="I65" s="17" t="s">
        <v>51</v>
      </c>
      <c r="J65" s="18" t="str">
        <v xml:space="preserve">-      </v>
      </c>
    </row>
    <row r="66" spans="1:10" ht="15.75" thickBot="1" x14ac:dyDescent="0.3">
      <c r="A66" s="11" t="s">
        <v>145</v>
      </c>
      <c r="B66" s="42"/>
      <c r="C66" s="14" t="s">
        <v>143</v>
      </c>
      <c r="D66" s="15"/>
      <c r="E66" s="16">
        <v>300</v>
      </c>
      <c r="F66" s="16" t="s">
        <v>11</v>
      </c>
      <c r="G66" s="17" t="s">
        <v>51</v>
      </c>
      <c r="H66" s="17" t="s">
        <v>51</v>
      </c>
      <c r="I66" s="17" t="s">
        <v>51</v>
      </c>
      <c r="J66" s="18" t="str">
        <v xml:space="preserve">-      </v>
      </c>
    </row>
    <row r="67" spans="1:10" ht="15.75" thickBot="1" x14ac:dyDescent="0.3">
      <c r="A67" s="11" t="s">
        <v>176</v>
      </c>
      <c r="B67" s="42"/>
      <c r="C67" s="14" t="s">
        <v>143</v>
      </c>
      <c r="D67" s="15" t="s">
        <v>177</v>
      </c>
      <c r="E67" s="16">
        <v>188</v>
      </c>
      <c r="F67" s="16" t="s">
        <v>11</v>
      </c>
      <c r="G67" s="17">
        <v>60</v>
      </c>
      <c r="H67" s="17">
        <v>60</v>
      </c>
      <c r="I67" s="17">
        <v>200</v>
      </c>
      <c r="J67" s="18">
        <v>565.48667764616278</v>
      </c>
    </row>
    <row r="68" spans="1:10" ht="15.75" thickBot="1" x14ac:dyDescent="0.3">
      <c r="A68" s="11" t="s">
        <v>161</v>
      </c>
      <c r="B68" s="42"/>
      <c r="C68" s="14" t="s">
        <v>162</v>
      </c>
      <c r="D68" s="15" t="s">
        <v>163</v>
      </c>
      <c r="E68" s="16">
        <v>424</v>
      </c>
      <c r="F68" s="16" t="s">
        <v>11</v>
      </c>
      <c r="G68" s="17">
        <v>60</v>
      </c>
      <c r="H68" s="17">
        <v>82</v>
      </c>
      <c r="I68" s="17">
        <v>120</v>
      </c>
      <c r="J68" s="18">
        <v>633.72207008213309</v>
      </c>
    </row>
    <row r="69" spans="1:10" ht="15.75" thickBot="1" x14ac:dyDescent="0.3">
      <c r="A69" s="11" t="s">
        <v>27</v>
      </c>
      <c r="B69" s="42"/>
      <c r="C69" s="14" t="s">
        <v>26</v>
      </c>
      <c r="D69" s="15"/>
      <c r="E69" s="16">
        <v>310</v>
      </c>
      <c r="F69" s="16" t="s">
        <v>11</v>
      </c>
      <c r="G69" s="39" t="s">
        <v>19</v>
      </c>
      <c r="H69" s="17" t="s">
        <v>19</v>
      </c>
      <c r="I69" s="17">
        <v>570</v>
      </c>
      <c r="J69" s="18" t="str">
        <v xml:space="preserve">-      </v>
      </c>
    </row>
    <row r="70" spans="1:10" ht="15.75" thickBot="1" x14ac:dyDescent="0.3">
      <c r="A70" s="11" t="s">
        <v>109</v>
      </c>
      <c r="B70" s="42"/>
      <c r="C70" s="14" t="s">
        <v>26</v>
      </c>
      <c r="D70" s="15"/>
      <c r="E70" s="16">
        <v>304</v>
      </c>
      <c r="F70" s="16" t="s">
        <v>11</v>
      </c>
      <c r="G70" s="17" t="s">
        <v>51</v>
      </c>
      <c r="H70" s="17" t="s">
        <v>51</v>
      </c>
      <c r="I70" s="17" t="s">
        <v>51</v>
      </c>
      <c r="J70" s="18" t="str">
        <v xml:space="preserve">-      </v>
      </c>
    </row>
    <row r="71" spans="1:10" ht="15.75" thickBot="1" x14ac:dyDescent="0.3">
      <c r="A71" s="11" t="s">
        <v>116</v>
      </c>
      <c r="B71" s="42"/>
      <c r="C71" s="14" t="s">
        <v>26</v>
      </c>
      <c r="D71" s="15"/>
      <c r="E71" s="16">
        <v>272</v>
      </c>
      <c r="F71" s="16" t="s">
        <v>11</v>
      </c>
      <c r="G71" s="17" t="s">
        <v>51</v>
      </c>
      <c r="H71" s="17" t="s">
        <v>51</v>
      </c>
      <c r="I71" s="17" t="s">
        <v>51</v>
      </c>
      <c r="J71" s="18" t="str">
        <v xml:space="preserve">-      </v>
      </c>
    </row>
    <row r="72" spans="1:10" ht="15.75" thickBot="1" x14ac:dyDescent="0.3">
      <c r="A72" s="11" t="s">
        <v>122</v>
      </c>
      <c r="B72" s="42"/>
      <c r="C72" s="14" t="s">
        <v>26</v>
      </c>
      <c r="D72" s="15"/>
      <c r="E72" s="16">
        <v>176</v>
      </c>
      <c r="F72" s="16" t="s">
        <v>11</v>
      </c>
      <c r="G72" s="17" t="s">
        <v>19</v>
      </c>
      <c r="H72" s="17" t="s">
        <v>19</v>
      </c>
      <c r="I72" s="17" t="s">
        <v>19</v>
      </c>
      <c r="J72" s="18" t="str">
        <v xml:space="preserve">-      </v>
      </c>
    </row>
    <row r="73" spans="1:10" ht="15.75" thickBot="1" x14ac:dyDescent="0.3">
      <c r="A73" s="11" t="s">
        <v>156</v>
      </c>
      <c r="B73" s="42"/>
      <c r="C73" s="14" t="s">
        <v>26</v>
      </c>
      <c r="D73" s="15"/>
      <c r="E73" s="16">
        <v>1320</v>
      </c>
      <c r="F73" s="16" t="s">
        <v>11</v>
      </c>
      <c r="G73" s="17" t="s">
        <v>51</v>
      </c>
      <c r="H73" s="17" t="s">
        <v>51</v>
      </c>
      <c r="I73" s="17" t="s">
        <v>51</v>
      </c>
      <c r="J73" s="18" t="str">
        <v xml:space="preserve">-      </v>
      </c>
    </row>
    <row r="74" spans="1:10" ht="15.75" thickBot="1" x14ac:dyDescent="0.3">
      <c r="A74" s="11" t="s">
        <v>187</v>
      </c>
      <c r="B74" s="42"/>
      <c r="C74" s="14" t="s">
        <v>26</v>
      </c>
      <c r="D74" s="15"/>
      <c r="E74" s="16">
        <v>66</v>
      </c>
      <c r="F74" s="16" t="s">
        <v>11</v>
      </c>
      <c r="G74" s="17" t="s">
        <v>51</v>
      </c>
      <c r="H74" s="17" t="s">
        <v>51</v>
      </c>
      <c r="I74" s="17" t="s">
        <v>51</v>
      </c>
      <c r="J74" s="18" t="str">
        <v xml:space="preserve">-      </v>
      </c>
    </row>
    <row r="75" spans="1:10" ht="15.75" thickBot="1" x14ac:dyDescent="0.3">
      <c r="A75" s="11" t="s">
        <v>191</v>
      </c>
      <c r="B75" s="42"/>
      <c r="C75" s="14" t="s">
        <v>26</v>
      </c>
      <c r="D75" s="15"/>
      <c r="E75" s="16">
        <v>1462</v>
      </c>
      <c r="F75" s="16" t="s">
        <v>11</v>
      </c>
      <c r="G75" s="17" t="s">
        <v>51</v>
      </c>
      <c r="H75" s="17" t="s">
        <v>51</v>
      </c>
      <c r="I75" s="17" t="s">
        <v>51</v>
      </c>
      <c r="J75" s="18" t="str">
        <v xml:space="preserve">-      </v>
      </c>
    </row>
    <row r="76" spans="1:10" ht="15.75" thickBot="1" x14ac:dyDescent="0.3">
      <c r="A76" s="11" t="s">
        <v>14</v>
      </c>
      <c r="B76" s="42"/>
      <c r="C76" s="14" t="s">
        <v>12</v>
      </c>
      <c r="D76" s="15" t="s">
        <v>13</v>
      </c>
      <c r="E76" s="16">
        <v>90</v>
      </c>
      <c r="F76" s="16" t="s">
        <v>11</v>
      </c>
      <c r="G76" s="17">
        <v>40</v>
      </c>
      <c r="H76" s="17">
        <v>50</v>
      </c>
      <c r="I76" s="17">
        <v>80</v>
      </c>
      <c r="J76" s="18">
        <v>157.07963267948966</v>
      </c>
    </row>
    <row r="77" spans="1:10" ht="15.75" thickBot="1" x14ac:dyDescent="0.3">
      <c r="A77" s="11" t="s">
        <v>16</v>
      </c>
      <c r="B77" s="42"/>
      <c r="C77" s="14" t="s">
        <v>12</v>
      </c>
      <c r="D77" s="15" t="s">
        <v>17</v>
      </c>
      <c r="E77" s="16">
        <v>480</v>
      </c>
      <c r="F77" s="16" t="s">
        <v>11</v>
      </c>
      <c r="G77" s="17">
        <v>115</v>
      </c>
      <c r="H77" s="17">
        <v>25</v>
      </c>
      <c r="I77" s="17">
        <v>280</v>
      </c>
      <c r="J77" s="18">
        <v>137.44467859455347</v>
      </c>
    </row>
    <row r="78" spans="1:10" ht="15.75" thickBot="1" x14ac:dyDescent="0.3">
      <c r="A78" s="11" t="s">
        <v>21</v>
      </c>
      <c r="B78" s="42"/>
      <c r="C78" s="14" t="s">
        <v>12</v>
      </c>
      <c r="D78" s="15" t="s">
        <v>22</v>
      </c>
      <c r="E78" s="16">
        <v>466</v>
      </c>
      <c r="F78" s="16" t="s">
        <v>11</v>
      </c>
      <c r="G78" s="17">
        <v>65</v>
      </c>
      <c r="H78" s="17">
        <v>110</v>
      </c>
      <c r="I78" s="17">
        <v>208</v>
      </c>
      <c r="J78" s="18">
        <v>1976.690097638698</v>
      </c>
    </row>
    <row r="79" spans="1:10" ht="15.75" thickBot="1" x14ac:dyDescent="0.3">
      <c r="A79" s="11" t="s">
        <v>23</v>
      </c>
      <c r="B79" s="42"/>
      <c r="C79" s="14" t="s">
        <v>12</v>
      </c>
      <c r="D79" s="15" t="s">
        <v>24</v>
      </c>
      <c r="E79" s="16" t="s">
        <v>11</v>
      </c>
      <c r="F79" s="16">
        <v>82</v>
      </c>
      <c r="G79" s="17">
        <v>55</v>
      </c>
      <c r="H79" s="17">
        <v>28</v>
      </c>
      <c r="I79" s="17">
        <v>85</v>
      </c>
      <c r="J79" s="18">
        <v>52.338933608805952</v>
      </c>
    </row>
    <row r="80" spans="1:10" ht="15.75" thickBot="1" x14ac:dyDescent="0.3">
      <c r="A80" s="11" t="s">
        <v>25</v>
      </c>
      <c r="B80" s="42"/>
      <c r="C80" s="14" t="s">
        <v>12</v>
      </c>
      <c r="D80" s="15"/>
      <c r="E80" s="16">
        <v>48</v>
      </c>
      <c r="F80" s="16" t="s">
        <v>11</v>
      </c>
      <c r="G80" s="17" t="s">
        <v>19</v>
      </c>
      <c r="H80" s="17" t="s">
        <v>19</v>
      </c>
      <c r="I80" s="17" t="s">
        <v>19</v>
      </c>
      <c r="J80" s="18" t="str">
        <v xml:space="preserve">-      </v>
      </c>
    </row>
    <row r="81" spans="1:10" ht="15.75" thickBot="1" x14ac:dyDescent="0.3">
      <c r="A81" s="11" t="s">
        <v>28</v>
      </c>
      <c r="B81" s="42"/>
      <c r="C81" s="14" t="s">
        <v>12</v>
      </c>
      <c r="D81" s="15" t="s">
        <v>17</v>
      </c>
      <c r="E81" s="16">
        <v>104</v>
      </c>
      <c r="F81" s="16" t="s">
        <v>11</v>
      </c>
      <c r="G81" s="17">
        <v>102</v>
      </c>
      <c r="H81" s="17">
        <v>65</v>
      </c>
      <c r="I81" s="17">
        <v>17</v>
      </c>
      <c r="J81" s="18">
        <v>56.411223086021721</v>
      </c>
    </row>
    <row r="82" spans="1:10" ht="15.75" thickBot="1" x14ac:dyDescent="0.3">
      <c r="A82" s="11" t="s">
        <v>73</v>
      </c>
      <c r="B82" s="42"/>
      <c r="C82" s="14" t="s">
        <v>12</v>
      </c>
      <c r="D82" s="15"/>
      <c r="E82" s="16">
        <v>194</v>
      </c>
      <c r="F82" s="16" t="s">
        <v>11</v>
      </c>
      <c r="G82" s="17">
        <v>100</v>
      </c>
      <c r="H82" s="17">
        <v>35</v>
      </c>
      <c r="I82" s="17">
        <v>18</v>
      </c>
      <c r="J82" s="18">
        <v>17.318029502913735</v>
      </c>
    </row>
    <row r="83" spans="1:10" ht="15.75" thickBot="1" x14ac:dyDescent="0.3">
      <c r="A83" s="11" t="s">
        <v>74</v>
      </c>
      <c r="B83" s="42"/>
      <c r="C83" s="14" t="s">
        <v>12</v>
      </c>
      <c r="D83" s="15" t="s">
        <v>24</v>
      </c>
      <c r="E83" s="16" t="s">
        <v>11</v>
      </c>
      <c r="F83" s="16">
        <v>30</v>
      </c>
      <c r="G83" s="17">
        <v>12</v>
      </c>
      <c r="H83" s="17">
        <v>30</v>
      </c>
      <c r="I83" s="17">
        <v>82</v>
      </c>
      <c r="J83" s="18">
        <v>57.962384458731684</v>
      </c>
    </row>
    <row r="84" spans="1:10" ht="15.75" thickBot="1" x14ac:dyDescent="0.3">
      <c r="A84" s="11" t="s">
        <v>84</v>
      </c>
      <c r="B84" s="42"/>
      <c r="C84" s="14" t="s">
        <v>12</v>
      </c>
      <c r="D84" s="15"/>
      <c r="E84" s="16">
        <v>64</v>
      </c>
      <c r="F84" s="16" t="s">
        <v>11</v>
      </c>
      <c r="G84" s="17" t="s">
        <v>19</v>
      </c>
      <c r="H84" s="17" t="s">
        <v>19</v>
      </c>
      <c r="I84" s="17" t="s">
        <v>19</v>
      </c>
      <c r="J84" s="18" t="str">
        <v xml:space="preserve">-      </v>
      </c>
    </row>
    <row r="85" spans="1:10" ht="15.75" thickBot="1" x14ac:dyDescent="0.3">
      <c r="A85" s="11" t="s">
        <v>87</v>
      </c>
      <c r="B85" s="42"/>
      <c r="C85" s="14" t="s">
        <v>12</v>
      </c>
      <c r="D85" s="15" t="s">
        <v>86</v>
      </c>
      <c r="E85" s="16">
        <v>114</v>
      </c>
      <c r="F85" s="16" t="s">
        <v>11</v>
      </c>
      <c r="G85" s="17">
        <v>35</v>
      </c>
      <c r="H85" s="17">
        <v>60</v>
      </c>
      <c r="I85" s="17">
        <v>145</v>
      </c>
      <c r="J85" s="18">
        <v>409.97784129346803</v>
      </c>
    </row>
    <row r="86" spans="1:10" ht="15.75" thickBot="1" x14ac:dyDescent="0.3">
      <c r="A86" s="11" t="s">
        <v>88</v>
      </c>
      <c r="B86" s="42"/>
      <c r="C86" s="14" t="s">
        <v>12</v>
      </c>
      <c r="D86" s="15"/>
      <c r="E86" s="16">
        <v>192</v>
      </c>
      <c r="F86" s="16" t="s">
        <v>11</v>
      </c>
      <c r="G86" s="17">
        <v>125</v>
      </c>
      <c r="H86" s="17">
        <v>68</v>
      </c>
      <c r="I86" s="17">
        <v>17</v>
      </c>
      <c r="J86" s="18">
        <v>61.738578828346611</v>
      </c>
    </row>
    <row r="87" spans="1:10" ht="15.75" thickBot="1" x14ac:dyDescent="0.3">
      <c r="A87" s="11" t="s">
        <v>89</v>
      </c>
      <c r="B87" s="42"/>
      <c r="C87" s="14" t="s">
        <v>12</v>
      </c>
      <c r="D87" s="15"/>
      <c r="E87" s="16">
        <v>28</v>
      </c>
      <c r="F87" s="16" t="s">
        <v>11</v>
      </c>
      <c r="G87" s="17" t="s">
        <v>19</v>
      </c>
      <c r="H87" s="17" t="s">
        <v>19</v>
      </c>
      <c r="I87" s="17" t="s">
        <v>19</v>
      </c>
      <c r="J87" s="18" t="str">
        <v xml:space="preserve">-      </v>
      </c>
    </row>
    <row r="88" spans="1:10" ht="15.75" thickBot="1" x14ac:dyDescent="0.3">
      <c r="A88" s="11" t="s">
        <v>95</v>
      </c>
      <c r="B88" s="42"/>
      <c r="C88" s="14" t="s">
        <v>12</v>
      </c>
      <c r="D88" s="15"/>
      <c r="E88" s="16">
        <v>198</v>
      </c>
      <c r="F88" s="16" t="s">
        <v>11</v>
      </c>
      <c r="G88" s="17" t="s">
        <v>19</v>
      </c>
      <c r="H88" s="17" t="s">
        <v>19</v>
      </c>
      <c r="I88" s="17" t="s">
        <v>19</v>
      </c>
      <c r="J88" s="18" t="str">
        <v xml:space="preserve">-      </v>
      </c>
    </row>
    <row r="89" spans="1:10" ht="15.75" thickBot="1" x14ac:dyDescent="0.3">
      <c r="A89" s="11" t="s">
        <v>96</v>
      </c>
      <c r="B89" s="42"/>
      <c r="C89" s="14" t="s">
        <v>12</v>
      </c>
      <c r="D89" s="15"/>
      <c r="E89" s="16">
        <v>72</v>
      </c>
      <c r="F89" s="16" t="s">
        <v>11</v>
      </c>
      <c r="G89" s="17" t="s">
        <v>19</v>
      </c>
      <c r="H89" s="17" t="s">
        <v>19</v>
      </c>
      <c r="I89" s="17" t="s">
        <v>19</v>
      </c>
      <c r="J89" s="18" t="str">
        <v xml:space="preserve">-      </v>
      </c>
    </row>
    <row r="90" spans="1:10" ht="15.75" thickBot="1" x14ac:dyDescent="0.3">
      <c r="A90" s="11" t="s">
        <v>97</v>
      </c>
      <c r="B90" s="42"/>
      <c r="C90" s="14" t="s">
        <v>12</v>
      </c>
      <c r="D90" s="15"/>
      <c r="E90" s="16">
        <v>136</v>
      </c>
      <c r="F90" s="16" t="s">
        <v>11</v>
      </c>
      <c r="G90" s="17" t="s">
        <v>19</v>
      </c>
      <c r="H90" s="17" t="s">
        <v>19</v>
      </c>
      <c r="I90" s="17" t="s">
        <v>19</v>
      </c>
      <c r="J90" s="18" t="str">
        <v xml:space="preserve">-      </v>
      </c>
    </row>
    <row r="91" spans="1:10" ht="15.75" thickBot="1" x14ac:dyDescent="0.3">
      <c r="A91" s="11" t="s">
        <v>111</v>
      </c>
      <c r="B91" s="42"/>
      <c r="C91" s="14" t="s">
        <v>12</v>
      </c>
      <c r="D91" s="15" t="s">
        <v>112</v>
      </c>
      <c r="E91" s="16">
        <v>1170</v>
      </c>
      <c r="F91" s="16" t="s">
        <v>11</v>
      </c>
      <c r="G91" s="17" t="s">
        <v>51</v>
      </c>
      <c r="H91" s="17" t="s">
        <v>51</v>
      </c>
      <c r="I91" s="17" t="s">
        <v>51</v>
      </c>
      <c r="J91" s="18" t="str">
        <v xml:space="preserve">-      </v>
      </c>
    </row>
    <row r="92" spans="1:10" ht="15.75" thickBot="1" x14ac:dyDescent="0.3">
      <c r="A92" s="11" t="s">
        <v>121</v>
      </c>
      <c r="B92" s="42"/>
      <c r="C92" s="14" t="s">
        <v>12</v>
      </c>
      <c r="D92" s="15"/>
      <c r="E92" s="16">
        <v>44</v>
      </c>
      <c r="F92" s="16" t="s">
        <v>11</v>
      </c>
      <c r="G92" s="17">
        <v>68</v>
      </c>
      <c r="H92" s="17">
        <v>68</v>
      </c>
      <c r="I92" s="17">
        <v>56</v>
      </c>
      <c r="J92" s="18">
        <v>203.37414202278885</v>
      </c>
    </row>
    <row r="93" spans="1:10" ht="15.75" thickBot="1" x14ac:dyDescent="0.3">
      <c r="A93" s="11" t="s">
        <v>141</v>
      </c>
      <c r="B93" s="42"/>
      <c r="C93" s="14" t="s">
        <v>12</v>
      </c>
      <c r="D93" s="15"/>
      <c r="E93" s="16">
        <v>578</v>
      </c>
      <c r="F93" s="16" t="s">
        <v>11</v>
      </c>
      <c r="G93" s="17">
        <v>210</v>
      </c>
      <c r="H93" s="17">
        <v>165</v>
      </c>
      <c r="I93" s="17">
        <v>90</v>
      </c>
      <c r="J93" s="18">
        <v>1924.4218498645976</v>
      </c>
    </row>
    <row r="94" spans="1:10" ht="15.75" thickBot="1" x14ac:dyDescent="0.3">
      <c r="A94" s="11" t="s">
        <v>154</v>
      </c>
      <c r="B94" s="42"/>
      <c r="C94" s="14" t="s">
        <v>12</v>
      </c>
      <c r="D94" s="15"/>
      <c r="E94" s="16">
        <v>458</v>
      </c>
      <c r="F94" s="16" t="s">
        <v>11</v>
      </c>
      <c r="G94" s="17" t="s">
        <v>19</v>
      </c>
      <c r="H94" s="17" t="s">
        <v>19</v>
      </c>
      <c r="I94" s="17" t="s">
        <v>19</v>
      </c>
      <c r="J94" s="18" t="str">
        <v xml:space="preserve">-      </v>
      </c>
    </row>
    <row r="95" spans="1:10" ht="15.75" thickBot="1" x14ac:dyDescent="0.3">
      <c r="A95" s="11" t="s">
        <v>155</v>
      </c>
      <c r="B95" s="42"/>
      <c r="C95" s="14" t="s">
        <v>12</v>
      </c>
      <c r="D95" s="15"/>
      <c r="E95" s="16">
        <v>124</v>
      </c>
      <c r="F95" s="16" t="s">
        <v>11</v>
      </c>
      <c r="G95" s="17" t="s">
        <v>19</v>
      </c>
      <c r="H95" s="17" t="s">
        <v>19</v>
      </c>
      <c r="I95" s="17" t="s">
        <v>19</v>
      </c>
      <c r="J95" s="18" t="str">
        <v xml:space="preserve">-      </v>
      </c>
    </row>
    <row r="96" spans="1:10" ht="15.75" thickBot="1" x14ac:dyDescent="0.3">
      <c r="A96" s="11" t="s">
        <v>169</v>
      </c>
      <c r="B96" s="42"/>
      <c r="C96" s="14" t="s">
        <v>12</v>
      </c>
      <c r="D96" s="15" t="s">
        <v>170</v>
      </c>
      <c r="E96" s="16">
        <v>20</v>
      </c>
      <c r="F96" s="16" t="s">
        <v>11</v>
      </c>
      <c r="G96" s="17" t="s">
        <v>19</v>
      </c>
      <c r="H96" s="17" t="s">
        <v>19</v>
      </c>
      <c r="I96" s="17" t="s">
        <v>19</v>
      </c>
      <c r="J96" s="18" t="str">
        <v xml:space="preserve">-      </v>
      </c>
    </row>
    <row r="97" spans="1:10" ht="15.75" thickBot="1" x14ac:dyDescent="0.3">
      <c r="A97" s="11" t="s">
        <v>171</v>
      </c>
      <c r="B97" s="42"/>
      <c r="C97" s="14" t="s">
        <v>12</v>
      </c>
      <c r="D97" s="15"/>
      <c r="E97" s="16">
        <v>206</v>
      </c>
      <c r="F97" s="16" t="s">
        <v>11</v>
      </c>
      <c r="G97" s="17">
        <v>140</v>
      </c>
      <c r="H97" s="17">
        <v>140</v>
      </c>
      <c r="I97" s="17">
        <v>270</v>
      </c>
      <c r="J97" s="18">
        <v>4156.3270806992959</v>
      </c>
    </row>
    <row r="98" spans="1:10" ht="15.75" thickBot="1" x14ac:dyDescent="0.3">
      <c r="A98" s="11" t="s">
        <v>178</v>
      </c>
      <c r="B98" s="42"/>
      <c r="C98" s="14" t="s">
        <v>12</v>
      </c>
      <c r="D98" s="15" t="s">
        <v>179</v>
      </c>
      <c r="E98" s="16">
        <v>1080</v>
      </c>
      <c r="F98" s="16" t="s">
        <v>11</v>
      </c>
      <c r="G98" s="17">
        <v>150</v>
      </c>
      <c r="H98" s="17">
        <v>150</v>
      </c>
      <c r="I98" s="17">
        <v>220</v>
      </c>
      <c r="J98" s="18">
        <v>3887.7209088173695</v>
      </c>
    </row>
    <row r="99" spans="1:10" ht="15.75" thickBot="1" x14ac:dyDescent="0.3">
      <c r="A99" s="11" t="s">
        <v>188</v>
      </c>
      <c r="B99" s="42"/>
      <c r="C99" s="14" t="s">
        <v>12</v>
      </c>
      <c r="D99" s="15"/>
      <c r="E99" s="16">
        <v>1196</v>
      </c>
      <c r="F99" s="16" t="s">
        <v>11</v>
      </c>
      <c r="G99" s="17">
        <v>360</v>
      </c>
      <c r="H99" s="17">
        <v>145</v>
      </c>
      <c r="I99" s="17">
        <v>145</v>
      </c>
      <c r="J99" s="18">
        <v>2394.3844758875457</v>
      </c>
    </row>
    <row r="100" spans="1:10" ht="15.75" thickBot="1" x14ac:dyDescent="0.3">
      <c r="A100" s="11" t="s">
        <v>189</v>
      </c>
      <c r="B100" s="42"/>
      <c r="C100" s="14" t="s">
        <v>12</v>
      </c>
      <c r="D100" s="15"/>
      <c r="E100" s="16">
        <v>238</v>
      </c>
      <c r="F100" s="16" t="s">
        <v>11</v>
      </c>
      <c r="G100" s="17">
        <v>378</v>
      </c>
      <c r="H100" s="17">
        <v>72</v>
      </c>
      <c r="I100" s="17">
        <v>25</v>
      </c>
      <c r="J100" s="18">
        <v>101.78760197630929</v>
      </c>
    </row>
    <row r="101" spans="1:10" ht="15.75" thickBot="1" x14ac:dyDescent="0.3">
      <c r="A101" s="11" t="s">
        <v>192</v>
      </c>
      <c r="B101" s="42"/>
      <c r="C101" s="14" t="s">
        <v>12</v>
      </c>
      <c r="D101" s="15"/>
      <c r="E101" s="16">
        <v>10</v>
      </c>
      <c r="F101" s="16" t="s">
        <v>11</v>
      </c>
      <c r="G101" s="17" t="s">
        <v>19</v>
      </c>
      <c r="H101" s="17" t="s">
        <v>19</v>
      </c>
      <c r="I101" s="17" t="s">
        <v>19</v>
      </c>
      <c r="J101" s="18" t="str">
        <v xml:space="preserve">-      </v>
      </c>
    </row>
    <row r="102" spans="1:10" ht="15.75" thickBot="1" x14ac:dyDescent="0.3">
      <c r="A102" s="11" t="s">
        <v>193</v>
      </c>
      <c r="B102" s="42"/>
      <c r="C102" s="14" t="s">
        <v>12</v>
      </c>
      <c r="D102" s="15"/>
      <c r="E102" s="16">
        <v>42</v>
      </c>
      <c r="F102" s="16" t="s">
        <v>11</v>
      </c>
      <c r="G102" s="17">
        <v>70</v>
      </c>
      <c r="H102" s="17">
        <v>36</v>
      </c>
      <c r="I102" s="17">
        <v>34</v>
      </c>
      <c r="J102" s="18">
        <v>34.607784671945161</v>
      </c>
    </row>
    <row r="103" spans="1:10" ht="15.75" thickBot="1" x14ac:dyDescent="0.3">
      <c r="A103" s="11" t="s">
        <v>194</v>
      </c>
      <c r="B103" s="42"/>
      <c r="C103" s="14" t="s">
        <v>12</v>
      </c>
      <c r="D103" s="15"/>
      <c r="E103" s="16">
        <v>56</v>
      </c>
      <c r="F103" s="16" t="s">
        <v>11</v>
      </c>
      <c r="G103" s="17" t="s">
        <v>19</v>
      </c>
      <c r="H103" s="17" t="s">
        <v>19</v>
      </c>
      <c r="I103" s="17" t="s">
        <v>19</v>
      </c>
      <c r="J103" s="18" t="str">
        <v xml:space="preserve">-      </v>
      </c>
    </row>
    <row r="104" spans="1:10" ht="15.75" thickBot="1" x14ac:dyDescent="0.3">
      <c r="A104" s="11" t="s">
        <v>195</v>
      </c>
      <c r="B104" s="42"/>
      <c r="C104" s="14" t="s">
        <v>12</v>
      </c>
      <c r="D104" s="15"/>
      <c r="E104" s="16">
        <v>50</v>
      </c>
      <c r="F104" s="16" t="s">
        <v>11</v>
      </c>
      <c r="G104" s="17" t="s">
        <v>19</v>
      </c>
      <c r="H104" s="17" t="s">
        <v>19</v>
      </c>
      <c r="I104" s="17" t="s">
        <v>19</v>
      </c>
      <c r="J104" s="18" t="str">
        <v xml:space="preserve">-      </v>
      </c>
    </row>
    <row r="105" spans="1:10" ht="15.75" thickBot="1" x14ac:dyDescent="0.3">
      <c r="A105" s="11" t="s">
        <v>196</v>
      </c>
      <c r="B105" s="42"/>
      <c r="C105" s="14" t="s">
        <v>12</v>
      </c>
      <c r="D105" s="15"/>
      <c r="E105" s="16">
        <v>16</v>
      </c>
      <c r="F105" s="16" t="s">
        <v>11</v>
      </c>
      <c r="G105" s="17" t="s">
        <v>19</v>
      </c>
      <c r="H105" s="17" t="s">
        <v>19</v>
      </c>
      <c r="I105" s="17" t="s">
        <v>19</v>
      </c>
      <c r="J105" s="18" t="str">
        <v xml:space="preserve">-      </v>
      </c>
    </row>
    <row r="106" spans="1:10" ht="15.75" thickBot="1" x14ac:dyDescent="0.3">
      <c r="A106" s="11" t="s">
        <v>197</v>
      </c>
      <c r="B106" s="42"/>
      <c r="C106" s="14" t="s">
        <v>12</v>
      </c>
      <c r="D106" s="15"/>
      <c r="E106" s="16">
        <v>12</v>
      </c>
      <c r="F106" s="16" t="s">
        <v>11</v>
      </c>
      <c r="G106" s="17" t="s">
        <v>19</v>
      </c>
      <c r="H106" s="17" t="s">
        <v>19</v>
      </c>
      <c r="I106" s="17" t="s">
        <v>19</v>
      </c>
      <c r="J106" s="18" t="str">
        <v xml:space="preserve">-      </v>
      </c>
    </row>
    <row r="107" spans="1:10" ht="15.75" thickBot="1" x14ac:dyDescent="0.3">
      <c r="A107" s="11" t="s">
        <v>198</v>
      </c>
      <c r="B107" s="42"/>
      <c r="C107" s="14" t="s">
        <v>12</v>
      </c>
      <c r="D107" s="15"/>
      <c r="E107" s="16">
        <v>48</v>
      </c>
      <c r="F107" s="16" t="s">
        <v>11</v>
      </c>
      <c r="G107" s="17" t="s">
        <v>19</v>
      </c>
      <c r="H107" s="17" t="s">
        <v>19</v>
      </c>
      <c r="I107" s="17" t="s">
        <v>19</v>
      </c>
      <c r="J107" s="18" t="str">
        <v xml:space="preserve">-      </v>
      </c>
    </row>
    <row r="108" spans="1:10" ht="15.75" thickBot="1" x14ac:dyDescent="0.3">
      <c r="A108" s="11" t="s">
        <v>199</v>
      </c>
      <c r="B108" s="42"/>
      <c r="C108" s="14" t="s">
        <v>12</v>
      </c>
      <c r="D108" s="15" t="s">
        <v>200</v>
      </c>
      <c r="E108" s="16">
        <v>74</v>
      </c>
      <c r="F108" s="16" t="s">
        <v>11</v>
      </c>
      <c r="G108" s="17">
        <v>42</v>
      </c>
      <c r="H108" s="17">
        <v>45</v>
      </c>
      <c r="I108" s="17">
        <v>72</v>
      </c>
      <c r="J108" s="18">
        <v>114.51105222334796</v>
      </c>
    </row>
    <row r="109" spans="1:10" ht="15.75" thickBot="1" x14ac:dyDescent="0.3">
      <c r="A109" s="11" t="s">
        <v>201</v>
      </c>
      <c r="B109" s="42"/>
      <c r="C109" s="14" t="s">
        <v>12</v>
      </c>
      <c r="D109" s="15"/>
      <c r="E109" s="16">
        <v>46</v>
      </c>
      <c r="F109" s="16" t="s">
        <v>11</v>
      </c>
      <c r="G109" s="17">
        <v>22</v>
      </c>
      <c r="H109" s="17">
        <v>22</v>
      </c>
      <c r="I109" s="17">
        <v>110</v>
      </c>
      <c r="J109" s="18">
        <v>41.814598219280143</v>
      </c>
    </row>
    <row r="110" spans="1:10" ht="15.75" thickBot="1" x14ac:dyDescent="0.3">
      <c r="A110" s="11" t="s">
        <v>202</v>
      </c>
      <c r="B110" s="42"/>
      <c r="C110" s="14" t="s">
        <v>12</v>
      </c>
      <c r="D110" s="15"/>
      <c r="E110" s="16">
        <v>42</v>
      </c>
      <c r="F110" s="16" t="s">
        <v>11</v>
      </c>
      <c r="G110" s="17" t="s">
        <v>19</v>
      </c>
      <c r="H110" s="17" t="s">
        <v>19</v>
      </c>
      <c r="I110" s="17" t="s">
        <v>19</v>
      </c>
      <c r="J110" s="18" t="str">
        <v xml:space="preserve">-      </v>
      </c>
    </row>
    <row r="111" spans="1:10" ht="15.75" thickBot="1" x14ac:dyDescent="0.3">
      <c r="A111" s="11" t="s">
        <v>203</v>
      </c>
      <c r="B111" s="42"/>
      <c r="C111" s="14" t="s">
        <v>12</v>
      </c>
      <c r="D111" s="15"/>
      <c r="E111" s="16">
        <v>24</v>
      </c>
      <c r="F111" s="16" t="s">
        <v>11</v>
      </c>
      <c r="G111" s="17" t="s">
        <v>19</v>
      </c>
      <c r="H111" s="17" t="s">
        <v>19</v>
      </c>
      <c r="I111" s="17" t="s">
        <v>19</v>
      </c>
      <c r="J111" s="18" t="str">
        <v xml:space="preserve">-      </v>
      </c>
    </row>
    <row r="112" spans="1:10" ht="15.75" thickBot="1" x14ac:dyDescent="0.3">
      <c r="A112" s="11" t="s">
        <v>204</v>
      </c>
      <c r="B112" s="42"/>
      <c r="C112" s="14" t="s">
        <v>12</v>
      </c>
      <c r="D112" s="15" t="s">
        <v>24</v>
      </c>
      <c r="E112" s="16" t="s">
        <v>11</v>
      </c>
      <c r="F112" s="16">
        <v>40</v>
      </c>
      <c r="G112" s="17" t="s">
        <v>19</v>
      </c>
      <c r="H112" s="17" t="s">
        <v>19</v>
      </c>
      <c r="I112" s="17" t="s">
        <v>19</v>
      </c>
      <c r="J112" s="18" t="str">
        <v xml:space="preserve">-      </v>
      </c>
    </row>
    <row r="113" spans="1:10" ht="15.75" thickBot="1" x14ac:dyDescent="0.3">
      <c r="A113" s="11" t="s">
        <v>205</v>
      </c>
      <c r="B113" s="42"/>
      <c r="C113" s="14" t="s">
        <v>12</v>
      </c>
      <c r="D113" s="15"/>
      <c r="E113" s="16">
        <v>16</v>
      </c>
      <c r="F113" s="16" t="s">
        <v>11</v>
      </c>
      <c r="G113" s="17" t="s">
        <v>19</v>
      </c>
      <c r="H113" s="17" t="s">
        <v>19</v>
      </c>
      <c r="I113" s="17" t="s">
        <v>19</v>
      </c>
      <c r="J113" s="18" t="str">
        <v xml:space="preserve">-      </v>
      </c>
    </row>
    <row r="114" spans="1:10" ht="15.75" thickBot="1" x14ac:dyDescent="0.3">
      <c r="A114" s="11" t="s">
        <v>36</v>
      </c>
      <c r="B114" s="42"/>
      <c r="C114" s="14" t="s">
        <v>15</v>
      </c>
      <c r="D114" s="15" t="s">
        <v>17</v>
      </c>
      <c r="E114" s="16">
        <v>146</v>
      </c>
      <c r="F114" s="16" t="s">
        <v>11</v>
      </c>
      <c r="G114" s="17">
        <v>50</v>
      </c>
      <c r="H114" s="17">
        <v>80</v>
      </c>
      <c r="I114" s="17">
        <v>135</v>
      </c>
      <c r="J114" s="18">
        <v>678.58401317539528</v>
      </c>
    </row>
    <row r="115" spans="1:10" ht="15.75" thickBot="1" x14ac:dyDescent="0.3">
      <c r="A115" s="11" t="s">
        <v>20</v>
      </c>
      <c r="B115" s="42"/>
      <c r="C115" s="14" t="s">
        <v>15</v>
      </c>
      <c r="D115" s="15"/>
      <c r="E115" s="16">
        <v>52</v>
      </c>
      <c r="F115" s="16" t="s">
        <v>11</v>
      </c>
      <c r="G115" s="17">
        <v>278</v>
      </c>
      <c r="H115" s="17">
        <v>68</v>
      </c>
      <c r="I115" s="17">
        <v>20</v>
      </c>
      <c r="J115" s="18">
        <v>72.633622150996018</v>
      </c>
    </row>
    <row r="116" spans="1:10" ht="15.75" thickBot="1" x14ac:dyDescent="0.3">
      <c r="A116" s="11" t="s">
        <v>99</v>
      </c>
      <c r="B116" s="42"/>
      <c r="C116" s="14" t="s">
        <v>15</v>
      </c>
      <c r="D116" s="15" t="s">
        <v>103</v>
      </c>
      <c r="E116" s="16">
        <v>272</v>
      </c>
      <c r="F116" s="16" t="s">
        <v>11</v>
      </c>
      <c r="G116" s="17">
        <v>160</v>
      </c>
      <c r="H116" s="17">
        <v>110</v>
      </c>
      <c r="I116" s="17">
        <v>65</v>
      </c>
      <c r="J116" s="18">
        <v>617.71565551209312</v>
      </c>
    </row>
    <row r="117" spans="1:10" ht="15.75" thickBot="1" x14ac:dyDescent="0.3">
      <c r="A117" s="12" t="s">
        <v>100</v>
      </c>
      <c r="B117" s="42"/>
      <c r="C117" s="14" t="s">
        <v>15</v>
      </c>
      <c r="D117" s="15" t="s">
        <v>101</v>
      </c>
      <c r="E117" s="16">
        <v>52</v>
      </c>
      <c r="F117" s="16" t="s">
        <v>11</v>
      </c>
      <c r="G117" s="17" t="s">
        <v>19</v>
      </c>
      <c r="H117" s="17" t="s">
        <v>19</v>
      </c>
      <c r="I117" s="17" t="s">
        <v>19</v>
      </c>
      <c r="J117" s="18" t="str">
        <v xml:space="preserve">-      </v>
      </c>
    </row>
    <row r="118" spans="1:10" ht="15.75" thickBot="1" x14ac:dyDescent="0.3">
      <c r="A118" s="12" t="s">
        <v>102</v>
      </c>
      <c r="B118" s="42"/>
      <c r="C118" s="14" t="s">
        <v>15</v>
      </c>
      <c r="D118" s="15" t="s">
        <v>101</v>
      </c>
      <c r="E118" s="16">
        <v>60</v>
      </c>
      <c r="F118" s="16" t="s">
        <v>11</v>
      </c>
      <c r="G118" s="17" t="s">
        <v>19</v>
      </c>
      <c r="H118" s="17" t="s">
        <v>19</v>
      </c>
      <c r="I118" s="17" t="s">
        <v>19</v>
      </c>
      <c r="J118" s="18" t="str">
        <v xml:space="preserve">-      </v>
      </c>
    </row>
    <row r="119" spans="1:10" ht="15.75" thickBot="1" x14ac:dyDescent="0.3">
      <c r="A119" s="12" t="s">
        <v>104</v>
      </c>
      <c r="B119" s="42"/>
      <c r="C119" s="14" t="s">
        <v>15</v>
      </c>
      <c r="D119" s="15"/>
      <c r="E119" s="16">
        <v>12</v>
      </c>
      <c r="F119" s="16" t="s">
        <v>11</v>
      </c>
      <c r="G119" s="17" t="s">
        <v>19</v>
      </c>
      <c r="H119" s="17" t="s">
        <v>19</v>
      </c>
      <c r="I119" s="17" t="s">
        <v>19</v>
      </c>
      <c r="J119" s="18" t="str">
        <v xml:space="preserve">-      </v>
      </c>
    </row>
    <row r="120" spans="1:10" ht="15.75" thickBot="1" x14ac:dyDescent="0.3">
      <c r="A120" s="12" t="s">
        <v>42</v>
      </c>
      <c r="B120" s="42"/>
      <c r="C120" s="14" t="s">
        <v>15</v>
      </c>
      <c r="D120" s="15" t="s">
        <v>24</v>
      </c>
      <c r="E120" s="16" t="s">
        <v>11</v>
      </c>
      <c r="F120" s="16">
        <v>60</v>
      </c>
      <c r="G120" s="17" t="s">
        <v>19</v>
      </c>
      <c r="H120" s="17" t="s">
        <v>19</v>
      </c>
      <c r="I120" s="17" t="s">
        <v>19</v>
      </c>
      <c r="J120" s="18" t="str">
        <v xml:space="preserve">-      </v>
      </c>
    </row>
    <row r="121" spans="1:10" ht="15.75" thickBot="1" x14ac:dyDescent="0.3">
      <c r="A121" s="12" t="s">
        <v>105</v>
      </c>
      <c r="B121" s="42"/>
      <c r="C121" s="14" t="s">
        <v>15</v>
      </c>
      <c r="D121" s="15" t="s">
        <v>106</v>
      </c>
      <c r="E121" s="16">
        <v>70</v>
      </c>
      <c r="F121" s="16" t="s">
        <v>11</v>
      </c>
      <c r="G121" s="17" t="s">
        <v>19</v>
      </c>
      <c r="H121" s="17" t="s">
        <v>19</v>
      </c>
      <c r="I121" s="17" t="s">
        <v>19</v>
      </c>
      <c r="J121" s="18" t="str">
        <v xml:space="preserve">-      </v>
      </c>
    </row>
    <row r="122" spans="1:10" ht="15.75" thickBot="1" x14ac:dyDescent="0.3">
      <c r="A122" s="12" t="s">
        <v>107</v>
      </c>
      <c r="B122" s="42"/>
      <c r="C122" s="14" t="s">
        <v>15</v>
      </c>
      <c r="D122" s="15" t="s">
        <v>24</v>
      </c>
      <c r="E122" s="16" t="s">
        <v>11</v>
      </c>
      <c r="F122" s="16">
        <v>30</v>
      </c>
      <c r="G122" s="17" t="s">
        <v>19</v>
      </c>
      <c r="H122" s="17" t="s">
        <v>19</v>
      </c>
      <c r="I122" s="17" t="s">
        <v>19</v>
      </c>
      <c r="J122" s="18" t="str">
        <v xml:space="preserve">-      </v>
      </c>
    </row>
    <row r="123" spans="1:10" ht="15.75" thickBot="1" x14ac:dyDescent="0.3">
      <c r="A123" s="12" t="s">
        <v>108</v>
      </c>
      <c r="B123" s="42"/>
      <c r="C123" s="14" t="s">
        <v>15</v>
      </c>
      <c r="D123" s="15"/>
      <c r="E123" s="16">
        <v>15</v>
      </c>
      <c r="F123" s="16" t="s">
        <v>11</v>
      </c>
      <c r="G123" s="17" t="s">
        <v>19</v>
      </c>
      <c r="H123" s="17" t="s">
        <v>19</v>
      </c>
      <c r="I123" s="17" t="s">
        <v>19</v>
      </c>
      <c r="J123" s="18" t="str">
        <v xml:space="preserve">-      </v>
      </c>
    </row>
    <row r="124" spans="1:10" ht="15.75" thickBot="1" x14ac:dyDescent="0.3">
      <c r="A124" s="11" t="s">
        <v>190</v>
      </c>
      <c r="B124" s="42"/>
      <c r="C124" s="14" t="s">
        <v>15</v>
      </c>
      <c r="D124" s="15"/>
      <c r="E124" s="16">
        <v>84</v>
      </c>
      <c r="F124" s="16" t="s">
        <v>11</v>
      </c>
      <c r="G124" s="17" t="s">
        <v>51</v>
      </c>
      <c r="H124" s="17" t="s">
        <v>51</v>
      </c>
      <c r="I124" s="17" t="s">
        <v>51</v>
      </c>
      <c r="J124" s="18" t="str">
        <v xml:space="preserve">-      </v>
      </c>
    </row>
    <row r="125" spans="1:10" ht="15.75" thickBot="1" x14ac:dyDescent="0.3">
      <c r="A125" s="11" t="s">
        <v>49</v>
      </c>
      <c r="B125" s="42"/>
      <c r="C125" s="14" t="s">
        <v>9</v>
      </c>
      <c r="D125" s="15"/>
      <c r="E125" s="16" t="s">
        <v>50</v>
      </c>
      <c r="F125" s="16" t="s">
        <v>11</v>
      </c>
      <c r="G125" s="17" t="s">
        <v>51</v>
      </c>
      <c r="H125" s="17" t="s">
        <v>51</v>
      </c>
      <c r="I125" s="17" t="s">
        <v>51</v>
      </c>
      <c r="J125" s="18" t="str">
        <v xml:space="preserve">-      </v>
      </c>
    </row>
    <row r="126" spans="1:10" ht="15.75" thickBot="1" x14ac:dyDescent="0.3">
      <c r="A126" s="11" t="s">
        <v>52</v>
      </c>
      <c r="B126" s="42" t="s">
        <v>212</v>
      </c>
      <c r="C126" s="14" t="s">
        <v>9</v>
      </c>
      <c r="D126" s="15" t="s">
        <v>53</v>
      </c>
      <c r="E126" s="16">
        <v>654</v>
      </c>
      <c r="F126" s="16" t="s">
        <v>11</v>
      </c>
      <c r="G126" s="17">
        <v>145</v>
      </c>
      <c r="H126" s="17">
        <v>145</v>
      </c>
      <c r="I126" s="17">
        <v>200</v>
      </c>
      <c r="J126" s="18">
        <v>3302.5992770862699</v>
      </c>
    </row>
    <row r="127" spans="1:10" ht="15.75" thickBot="1" x14ac:dyDescent="0.3">
      <c r="A127" s="11" t="s">
        <v>54</v>
      </c>
      <c r="B127" s="42"/>
      <c r="C127" s="14" t="s">
        <v>9</v>
      </c>
      <c r="D127" s="15"/>
      <c r="E127" s="16">
        <v>60</v>
      </c>
      <c r="F127" s="16" t="s">
        <v>11</v>
      </c>
      <c r="G127" s="17" t="s">
        <v>19</v>
      </c>
      <c r="H127" s="17" t="s">
        <v>19</v>
      </c>
      <c r="I127" s="17" t="s">
        <v>19</v>
      </c>
      <c r="J127" s="18" t="str">
        <v xml:space="preserve">-      </v>
      </c>
    </row>
    <row r="128" spans="1:10" ht="15.75" thickBot="1" x14ac:dyDescent="0.3">
      <c r="A128" s="11" t="s">
        <v>55</v>
      </c>
      <c r="B128" s="42"/>
      <c r="C128" s="14" t="s">
        <v>9</v>
      </c>
      <c r="D128" s="15"/>
      <c r="E128" s="16">
        <v>554</v>
      </c>
      <c r="F128" s="16" t="s">
        <v>11</v>
      </c>
      <c r="G128" s="17" t="s">
        <v>51</v>
      </c>
      <c r="H128" s="17" t="s">
        <v>51</v>
      </c>
      <c r="I128" s="17" t="s">
        <v>51</v>
      </c>
      <c r="J128" s="18" t="str">
        <v xml:space="preserve">-      </v>
      </c>
    </row>
    <row r="129" spans="1:10" ht="15.75" thickBot="1" x14ac:dyDescent="0.3">
      <c r="A129" s="11" t="s">
        <v>56</v>
      </c>
      <c r="B129" s="42"/>
      <c r="C129" s="14" t="s">
        <v>9</v>
      </c>
      <c r="D129" s="15"/>
      <c r="E129" s="16">
        <v>626</v>
      </c>
      <c r="F129" s="16" t="s">
        <v>11</v>
      </c>
      <c r="G129" s="17" t="s">
        <v>51</v>
      </c>
      <c r="H129" s="17" t="s">
        <v>51</v>
      </c>
      <c r="I129" s="17" t="s">
        <v>51</v>
      </c>
      <c r="J129" s="18" t="str">
        <v xml:space="preserve">-      </v>
      </c>
    </row>
    <row r="130" spans="1:10" ht="15.75" thickBot="1" x14ac:dyDescent="0.3">
      <c r="A130" s="11" t="s">
        <v>57</v>
      </c>
      <c r="B130" s="42"/>
      <c r="C130" s="14" t="s">
        <v>9</v>
      </c>
      <c r="D130" s="15" t="s">
        <v>59</v>
      </c>
      <c r="E130" s="16">
        <v>438</v>
      </c>
      <c r="F130" s="16" t="s">
        <v>11</v>
      </c>
      <c r="G130" s="17" t="s">
        <v>51</v>
      </c>
      <c r="H130" s="17" t="s">
        <v>51</v>
      </c>
      <c r="I130" s="17" t="s">
        <v>51</v>
      </c>
      <c r="J130" s="18" t="str">
        <v xml:space="preserve">-      </v>
      </c>
    </row>
    <row r="131" spans="1:10" ht="15.75" thickBot="1" x14ac:dyDescent="0.3">
      <c r="A131" s="11" t="s">
        <v>60</v>
      </c>
      <c r="B131" s="42"/>
      <c r="C131" s="14" t="s">
        <v>58</v>
      </c>
      <c r="D131" s="15" t="s">
        <v>61</v>
      </c>
      <c r="E131" s="16">
        <v>398</v>
      </c>
      <c r="F131" s="16" t="s">
        <v>11</v>
      </c>
      <c r="G131" s="17" t="s">
        <v>51</v>
      </c>
      <c r="H131" s="17" t="s">
        <v>51</v>
      </c>
      <c r="I131" s="17" t="s">
        <v>51</v>
      </c>
      <c r="J131" s="18" t="str">
        <v xml:space="preserve">-      </v>
      </c>
    </row>
    <row r="132" spans="1:10" ht="15.75" thickBot="1" x14ac:dyDescent="0.3">
      <c r="A132" s="11" t="s">
        <v>62</v>
      </c>
      <c r="B132" s="42"/>
      <c r="C132" s="14" t="s">
        <v>9</v>
      </c>
      <c r="D132" s="15" t="s">
        <v>61</v>
      </c>
      <c r="E132" s="16">
        <v>492</v>
      </c>
      <c r="F132" s="16" t="s">
        <v>11</v>
      </c>
      <c r="G132" s="17" t="s">
        <v>51</v>
      </c>
      <c r="H132" s="17" t="s">
        <v>51</v>
      </c>
      <c r="I132" s="17" t="s">
        <v>51</v>
      </c>
      <c r="J132" s="18" t="str">
        <v xml:space="preserve">-      </v>
      </c>
    </row>
    <row r="133" spans="1:10" ht="15.75" thickBot="1" x14ac:dyDescent="0.3">
      <c r="A133" s="11" t="s">
        <v>63</v>
      </c>
      <c r="B133" s="42"/>
      <c r="C133" s="14" t="s">
        <v>9</v>
      </c>
      <c r="D133" s="15" t="s">
        <v>61</v>
      </c>
      <c r="E133" s="16">
        <v>630</v>
      </c>
      <c r="F133" s="16" t="s">
        <v>11</v>
      </c>
      <c r="G133" s="17" t="s">
        <v>51</v>
      </c>
      <c r="H133" s="17" t="s">
        <v>51</v>
      </c>
      <c r="I133" s="17" t="s">
        <v>51</v>
      </c>
      <c r="J133" s="18" t="str">
        <v xml:space="preserve">-      </v>
      </c>
    </row>
    <row r="134" spans="1:10" ht="15.75" thickBot="1" x14ac:dyDescent="0.3">
      <c r="A134" s="11" t="s">
        <v>64</v>
      </c>
      <c r="B134" s="42"/>
      <c r="C134" s="14" t="s">
        <v>9</v>
      </c>
      <c r="D134" s="15" t="s">
        <v>65</v>
      </c>
      <c r="E134" s="16">
        <v>294</v>
      </c>
      <c r="F134" s="16" t="s">
        <v>11</v>
      </c>
      <c r="G134" s="17" t="s">
        <v>51</v>
      </c>
      <c r="H134" s="17" t="s">
        <v>51</v>
      </c>
      <c r="I134" s="17" t="s">
        <v>51</v>
      </c>
      <c r="J134" s="18" t="str">
        <v xml:space="preserve">-      </v>
      </c>
    </row>
    <row r="135" spans="1:10" ht="15.75" thickBot="1" x14ac:dyDescent="0.3">
      <c r="A135" s="11" t="s">
        <v>66</v>
      </c>
      <c r="B135" s="42"/>
      <c r="C135" s="14" t="s">
        <v>9</v>
      </c>
      <c r="D135" s="15" t="s">
        <v>67</v>
      </c>
      <c r="E135" s="16">
        <v>84</v>
      </c>
      <c r="F135" s="16" t="s">
        <v>11</v>
      </c>
      <c r="G135" s="17" t="s">
        <v>51</v>
      </c>
      <c r="H135" s="17" t="s">
        <v>51</v>
      </c>
      <c r="I135" s="17" t="s">
        <v>51</v>
      </c>
      <c r="J135" s="18" t="str">
        <v xml:space="preserve">-      </v>
      </c>
    </row>
    <row r="136" spans="1:10" ht="15.75" thickBot="1" x14ac:dyDescent="0.3">
      <c r="A136" s="11" t="s">
        <v>77</v>
      </c>
      <c r="B136" s="42"/>
      <c r="C136" s="14" t="s">
        <v>9</v>
      </c>
      <c r="D136" s="15" t="s">
        <v>78</v>
      </c>
      <c r="E136" s="16">
        <v>290</v>
      </c>
      <c r="F136" s="16" t="s">
        <v>11</v>
      </c>
      <c r="G136" s="17" t="s">
        <v>51</v>
      </c>
      <c r="H136" s="17" t="s">
        <v>51</v>
      </c>
      <c r="I136" s="17" t="s">
        <v>51</v>
      </c>
      <c r="J136" s="18" t="str">
        <v xml:space="preserve">-      </v>
      </c>
    </row>
    <row r="137" spans="1:10" ht="15.75" thickBot="1" x14ac:dyDescent="0.3">
      <c r="A137" s="11" t="s">
        <v>80</v>
      </c>
      <c r="B137" s="42"/>
      <c r="C137" s="14" t="s">
        <v>9</v>
      </c>
      <c r="D137" s="15" t="s">
        <v>81</v>
      </c>
      <c r="E137" s="16">
        <v>868</v>
      </c>
      <c r="F137" s="16" t="s">
        <v>11</v>
      </c>
      <c r="G137" s="17" t="s">
        <v>51</v>
      </c>
      <c r="H137" s="17" t="s">
        <v>51</v>
      </c>
      <c r="I137" s="17" t="s">
        <v>51</v>
      </c>
      <c r="J137" s="18" t="str">
        <v xml:space="preserve">-      </v>
      </c>
    </row>
    <row r="138" spans="1:10" ht="15.75" thickBot="1" x14ac:dyDescent="0.3">
      <c r="A138" s="11" t="s">
        <v>82</v>
      </c>
      <c r="B138" s="42"/>
      <c r="C138" s="14" t="s">
        <v>9</v>
      </c>
      <c r="D138" s="15" t="s">
        <v>83</v>
      </c>
      <c r="E138" s="16">
        <v>662</v>
      </c>
      <c r="F138" s="16" t="s">
        <v>11</v>
      </c>
      <c r="G138" s="17" t="s">
        <v>51</v>
      </c>
      <c r="H138" s="17" t="s">
        <v>51</v>
      </c>
      <c r="I138" s="17" t="s">
        <v>51</v>
      </c>
      <c r="J138" s="18" t="str">
        <v xml:space="preserve">-      </v>
      </c>
    </row>
    <row r="139" spans="1:10" ht="15.75" thickBot="1" x14ac:dyDescent="0.3">
      <c r="A139" s="11" t="s">
        <v>92</v>
      </c>
      <c r="B139" s="42"/>
      <c r="C139" s="14" t="s">
        <v>9</v>
      </c>
      <c r="D139" s="15" t="s">
        <v>93</v>
      </c>
      <c r="E139" s="16">
        <v>92</v>
      </c>
      <c r="F139" s="16" t="s">
        <v>11</v>
      </c>
      <c r="G139" s="17" t="s">
        <v>19</v>
      </c>
      <c r="H139" s="17" t="s">
        <v>19</v>
      </c>
      <c r="I139" s="17" t="s">
        <v>19</v>
      </c>
      <c r="J139" s="18" t="str">
        <v xml:space="preserve">-      </v>
      </c>
    </row>
    <row r="140" spans="1:10" ht="15.75" thickBot="1" x14ac:dyDescent="0.3">
      <c r="A140" s="11" t="s">
        <v>180</v>
      </c>
      <c r="B140" s="42"/>
      <c r="C140" s="14" t="s">
        <v>9</v>
      </c>
      <c r="D140" s="15" t="s">
        <v>65</v>
      </c>
      <c r="E140" s="16">
        <v>362</v>
      </c>
      <c r="F140" s="16" t="s">
        <v>11</v>
      </c>
      <c r="G140" s="17" t="s">
        <v>51</v>
      </c>
      <c r="H140" s="17" t="s">
        <v>51</v>
      </c>
      <c r="I140" s="17" t="s">
        <v>51</v>
      </c>
      <c r="J140" s="18" t="str">
        <v xml:space="preserve">-      </v>
      </c>
    </row>
    <row r="141" spans="1:10" ht="15.75" thickBot="1" x14ac:dyDescent="0.3">
      <c r="A141" s="11" t="s">
        <v>181</v>
      </c>
      <c r="B141" s="42"/>
      <c r="C141" s="14" t="s">
        <v>9</v>
      </c>
      <c r="D141" s="15" t="s">
        <v>182</v>
      </c>
      <c r="E141" s="16">
        <v>260</v>
      </c>
      <c r="F141" s="16" t="s">
        <v>11</v>
      </c>
      <c r="G141" s="17" t="s">
        <v>51</v>
      </c>
      <c r="H141" s="17" t="s">
        <v>51</v>
      </c>
      <c r="I141" s="17" t="s">
        <v>51</v>
      </c>
      <c r="J141" s="18" t="str">
        <v xml:space="preserve">-      </v>
      </c>
    </row>
    <row r="142" spans="1:10" ht="15.75" thickBot="1" x14ac:dyDescent="0.3">
      <c r="A142" s="11" t="s">
        <v>184</v>
      </c>
      <c r="B142" s="42"/>
      <c r="C142" s="14" t="s">
        <v>9</v>
      </c>
      <c r="D142" s="15" t="s">
        <v>183</v>
      </c>
      <c r="E142" s="16">
        <v>230</v>
      </c>
      <c r="F142" s="16" t="s">
        <v>11</v>
      </c>
      <c r="G142" s="17" t="s">
        <v>51</v>
      </c>
      <c r="H142" s="17" t="s">
        <v>51</v>
      </c>
      <c r="I142" s="17" t="s">
        <v>51</v>
      </c>
      <c r="J142" s="18" t="str">
        <v xml:space="preserve">-      </v>
      </c>
    </row>
    <row r="143" spans="1:10" ht="15.75" thickBot="1" x14ac:dyDescent="0.3">
      <c r="A143" s="11" t="s">
        <v>185</v>
      </c>
      <c r="B143" s="42"/>
      <c r="C143" s="14" t="s">
        <v>9</v>
      </c>
      <c r="D143" s="15" t="s">
        <v>186</v>
      </c>
      <c r="E143" s="16">
        <v>88</v>
      </c>
      <c r="F143" s="16" t="s">
        <v>11</v>
      </c>
      <c r="G143" s="17" t="s">
        <v>51</v>
      </c>
      <c r="H143" s="17" t="s">
        <v>51</v>
      </c>
      <c r="I143" s="17" t="s">
        <v>51</v>
      </c>
      <c r="J143" s="18" t="str">
        <v xml:space="preserve">-      </v>
      </c>
    </row>
    <row r="144" spans="1:10" ht="15.75" thickBot="1" x14ac:dyDescent="0.3">
      <c r="A144" s="70"/>
      <c r="B144" s="42"/>
      <c r="C144" s="14"/>
      <c r="D144" s="15"/>
      <c r="E144" s="16"/>
      <c r="F144" s="16"/>
      <c r="G144" s="17"/>
      <c r="H144" s="17"/>
      <c r="I144" s="17"/>
      <c r="J144" s="18"/>
    </row>
    <row r="145" spans="1:10" x14ac:dyDescent="0.25">
      <c r="A145" s="21"/>
      <c r="B145" s="44"/>
      <c r="C145" s="22"/>
      <c r="D145" s="22"/>
      <c r="E145" s="23"/>
      <c r="F145" s="24"/>
      <c r="G145" s="25"/>
      <c r="H145" s="25"/>
      <c r="I145" s="25"/>
      <c r="J145" s="26"/>
    </row>
    <row r="146" spans="1:10" ht="15.75" thickBot="1" x14ac:dyDescent="0.3">
      <c r="A146" s="27"/>
      <c r="B146" s="45"/>
      <c r="C146" s="28"/>
      <c r="D146" s="28"/>
      <c r="E146" s="29"/>
      <c r="F146" s="30"/>
      <c r="G146" s="31"/>
      <c r="H146" s="31"/>
      <c r="I146" s="31"/>
      <c r="J146" s="32"/>
    </row>
    <row r="147" spans="1:10" ht="24.75" thickTop="1" thickBot="1" x14ac:dyDescent="0.4">
      <c r="A147" s="27"/>
      <c r="B147" s="45"/>
      <c r="C147" s="9" t="s">
        <v>207</v>
      </c>
      <c r="D147" s="10">
        <f ca="1">SUMPRODUCT(N(B4:B143&gt;0)*LEN(B4:B143),F4:F143)+SUMPRODUCT((B4:B143&gt;0)*LEN(B4:B143)*(NOT(ISNUMBER(F4:F143))),E4:E143)</f>
        <v>822</v>
      </c>
      <c r="E147" s="29"/>
      <c r="F147" s="30"/>
      <c r="G147" s="54" t="s">
        <v>208</v>
      </c>
      <c r="H147" s="55"/>
      <c r="I147" s="52">
        <f ca="1">SUMPRODUCT(N(B4:B143&gt;0)*LEN(B4:B143),J4:J143)+SUMPRODUCT((B4:B143&gt;0)*LEN(B4:B143)*(NOT(ISNUMBER(J4:J143))),J4:J143)</f>
        <v>3302.5992770862699</v>
      </c>
      <c r="J147" s="53"/>
    </row>
    <row r="148" spans="1:10" ht="16.5" thickTop="1" thickBot="1" x14ac:dyDescent="0.3">
      <c r="A148" s="33"/>
      <c r="B148" s="46"/>
      <c r="C148" s="34"/>
      <c r="D148" s="34"/>
      <c r="E148" s="35"/>
      <c r="F148" s="36"/>
      <c r="G148" s="37"/>
      <c r="H148" s="37"/>
      <c r="I148" s="37"/>
      <c r="J148" s="38"/>
    </row>
    <row r="149" spans="1:10" x14ac:dyDescent="0.25">
      <c r="J149" s="8">
        <f ca="1">SUM(pl_Volume)</f>
        <v>109863.57640116803</v>
      </c>
    </row>
    <row r="150" spans="1:10" x14ac:dyDescent="0.25">
      <c r="I150" s="71"/>
    </row>
    <row r="156" spans="1:10" ht="15.75" x14ac:dyDescent="0.2">
      <c r="A156" s="51"/>
    </row>
  </sheetData>
  <sortState ref="C5:C144">
    <sortCondition ref="C144"/>
  </sortState>
  <mergeCells count="11">
    <mergeCell ref="I147:J147"/>
    <mergeCell ref="G147:H147"/>
    <mergeCell ref="A1:J1"/>
    <mergeCell ref="B2:B3"/>
    <mergeCell ref="C2:C3"/>
    <mergeCell ref="J2:J3"/>
    <mergeCell ref="G2:I2"/>
    <mergeCell ref="A2:A3"/>
    <mergeCell ref="D2:D3"/>
    <mergeCell ref="E2:E3"/>
    <mergeCell ref="F2:F3"/>
  </mergeCells>
  <pageMargins left="0.7" right="0.7" top="0.75" bottom="0.75" header="0.3" footer="0.3"/>
  <pageSetup orientation="portrait" horizontalDpi="0" verticalDpi="0" r:id="rId1"/>
  <ignoredErrors>
    <ignoredError sqref="E12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2014-03-28T23:42:41Z</dcterms:modified>
</cp:coreProperties>
</file>