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1570" windowHeight="7980"/>
  </bookViews>
  <sheets>
    <sheet name="Planning culture" sheetId="1" r:id="rId1"/>
    <sheet name="Param" sheetId="2" r:id="rId2"/>
    <sheet name="Données" sheetId="3" r:id="rId3"/>
    <sheet name="TCD" sheetId="4" r:id="rId4"/>
  </sheets>
  <definedNames>
    <definedName name="Segment_Années">#N/A</definedName>
    <definedName name="Segment_Culture">#N/A</definedName>
    <definedName name="Segment_Parcelle">#N/A</definedName>
  </definedNames>
  <calcPr calcId="145621" calcOnSave="0"/>
  <pivotCaches>
    <pivotCache cacheId="15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B3" i="1"/>
  <c r="X4" i="2"/>
  <c r="X5" i="2"/>
  <c r="X3" i="2"/>
  <c r="E2" i="1" l="1"/>
  <c r="D3" i="1"/>
  <c r="C3" i="1"/>
  <c r="F2" i="1" l="1"/>
  <c r="E3" i="1"/>
  <c r="G2" i="1" l="1"/>
  <c r="F3" i="1"/>
  <c r="H2" i="1" l="1"/>
  <c r="G3" i="1"/>
  <c r="I2" i="1" l="1"/>
  <c r="H3" i="1"/>
  <c r="J2" i="1" l="1"/>
  <c r="I3" i="1"/>
  <c r="K2" i="1" l="1"/>
  <c r="J3" i="1"/>
  <c r="L2" i="1" l="1"/>
  <c r="K3" i="1"/>
  <c r="M2" i="1" l="1"/>
  <c r="L3" i="1"/>
  <c r="N2" i="1" l="1"/>
  <c r="M3" i="1"/>
  <c r="O2" i="1" l="1"/>
  <c r="N3" i="1"/>
  <c r="P2" i="1" l="1"/>
  <c r="O3" i="1"/>
  <c r="Q2" i="1" l="1"/>
  <c r="P3" i="1"/>
  <c r="R2" i="1" l="1"/>
  <c r="Q3" i="1"/>
  <c r="S2" i="1" l="1"/>
  <c r="R3" i="1"/>
  <c r="T2" i="1" l="1"/>
  <c r="S3" i="1"/>
  <c r="U2" i="1" l="1"/>
  <c r="T3" i="1"/>
  <c r="V2" i="1" l="1"/>
  <c r="U3" i="1"/>
  <c r="W2" i="1" l="1"/>
  <c r="V3" i="1"/>
  <c r="X2" i="1" l="1"/>
  <c r="W3" i="1"/>
  <c r="Y2" i="1" l="1"/>
  <c r="X3" i="1"/>
  <c r="Z2" i="1" l="1"/>
  <c r="Y3" i="1"/>
  <c r="AA2" i="1" l="1"/>
  <c r="Z3" i="1"/>
  <c r="AB2" i="1" l="1"/>
  <c r="AA3" i="1"/>
  <c r="AC2" i="1" l="1"/>
  <c r="AB3" i="1"/>
  <c r="AD2" i="1" l="1"/>
  <c r="AC3" i="1"/>
  <c r="AE2" i="1" l="1"/>
  <c r="AD3" i="1"/>
  <c r="AF2" i="1" l="1"/>
  <c r="AE3" i="1"/>
  <c r="AG2" i="1" l="1"/>
  <c r="AF3" i="1"/>
  <c r="AH2" i="1" l="1"/>
  <c r="AG3" i="1"/>
  <c r="AI2" i="1" l="1"/>
  <c r="AH3" i="1"/>
  <c r="AJ2" i="1" l="1"/>
  <c r="AI3" i="1"/>
  <c r="AK2" i="1" l="1"/>
  <c r="AJ3" i="1"/>
  <c r="AL2" i="1" l="1"/>
  <c r="AK3" i="1"/>
  <c r="AM2" i="1" l="1"/>
  <c r="AL3" i="1"/>
  <c r="AN2" i="1" l="1"/>
  <c r="AM3" i="1"/>
  <c r="AO2" i="1" l="1"/>
  <c r="AN3" i="1"/>
  <c r="AP2" i="1" l="1"/>
  <c r="AO3" i="1"/>
  <c r="AQ2" i="1" l="1"/>
  <c r="AP3" i="1"/>
  <c r="AR2" i="1" l="1"/>
  <c r="AQ3" i="1"/>
  <c r="AS2" i="1" l="1"/>
  <c r="AR3" i="1"/>
  <c r="AT2" i="1" l="1"/>
  <c r="AS3" i="1"/>
  <c r="AU2" i="1" l="1"/>
  <c r="AT3" i="1"/>
  <c r="AV2" i="1" l="1"/>
  <c r="AU3" i="1"/>
  <c r="AW2" i="1" l="1"/>
  <c r="AV3" i="1"/>
  <c r="AX2" i="1" l="1"/>
  <c r="AW3" i="1"/>
  <c r="AY2" i="1" l="1"/>
  <c r="AX3" i="1"/>
  <c r="AZ2" i="1" l="1"/>
  <c r="AY3" i="1"/>
  <c r="BA2" i="1" l="1"/>
  <c r="AZ3" i="1"/>
  <c r="BB2" i="1" l="1"/>
  <c r="BA3" i="1"/>
  <c r="BC2" i="1" l="1"/>
  <c r="BD2" i="1" s="1"/>
  <c r="BB3" i="1"/>
  <c r="BC3" i="1" l="1"/>
  <c r="BE2" i="1"/>
  <c r="BD3" i="1"/>
  <c r="BF2" i="1" l="1"/>
  <c r="BE3" i="1"/>
  <c r="BG2" i="1" l="1"/>
  <c r="BF3" i="1"/>
  <c r="BH2" i="1" l="1"/>
  <c r="BG3" i="1"/>
  <c r="BH3" i="1" l="1"/>
  <c r="BI2" i="1"/>
  <c r="BI3" i="1" l="1"/>
  <c r="BJ2" i="1"/>
  <c r="BK2" i="1" l="1"/>
  <c r="BJ3" i="1"/>
  <c r="BL2" i="1" l="1"/>
  <c r="BK3" i="1"/>
  <c r="BM2" i="1" l="1"/>
  <c r="BL3" i="1"/>
  <c r="BN2" i="1" l="1"/>
  <c r="BM3" i="1"/>
  <c r="BN3" i="1" l="1"/>
  <c r="BO2" i="1"/>
  <c r="BP2" i="1" l="1"/>
  <c r="BO3" i="1"/>
  <c r="BP3" i="1" l="1"/>
  <c r="BQ2" i="1"/>
  <c r="BQ3" i="1" l="1"/>
  <c r="BR2" i="1"/>
  <c r="BR3" i="1" l="1"/>
  <c r="BS2" i="1"/>
  <c r="BS3" i="1" l="1"/>
  <c r="BT2" i="1"/>
  <c r="BT3" i="1" l="1"/>
  <c r="BU2" i="1"/>
  <c r="BU3" i="1" l="1"/>
  <c r="BV2" i="1"/>
  <c r="BW2" i="1" l="1"/>
  <c r="BV3" i="1"/>
  <c r="BX2" i="1" l="1"/>
  <c r="BW3" i="1"/>
  <c r="BX3" i="1" l="1"/>
  <c r="BY2" i="1"/>
  <c r="BY3" i="1" l="1"/>
  <c r="BZ2" i="1"/>
  <c r="CA2" i="1" l="1"/>
  <c r="BZ3" i="1"/>
  <c r="CA3" i="1" l="1"/>
  <c r="CB2" i="1"/>
  <c r="CB3" i="1" l="1"/>
  <c r="CC2" i="1"/>
  <c r="CC3" i="1" l="1"/>
  <c r="CD2" i="1"/>
  <c r="CE2" i="1" l="1"/>
  <c r="CD3" i="1"/>
  <c r="CF2" i="1" l="1"/>
  <c r="CE3" i="1"/>
  <c r="CF3" i="1" l="1"/>
  <c r="CG2" i="1"/>
  <c r="CG3" i="1" l="1"/>
  <c r="CH2" i="1"/>
  <c r="CI2" i="1" l="1"/>
  <c r="CH3" i="1"/>
  <c r="CI3" i="1" l="1"/>
  <c r="CJ2" i="1"/>
  <c r="CJ3" i="1" l="1"/>
  <c r="CK2" i="1"/>
  <c r="CK3" i="1" l="1"/>
  <c r="CL2" i="1"/>
  <c r="CL3" i="1" s="1"/>
</calcChain>
</file>

<file path=xl/comments1.xml><?xml version="1.0" encoding="utf-8"?>
<comments xmlns="http://schemas.openxmlformats.org/spreadsheetml/2006/main">
  <authors>
    <author>Eric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B2 : 1er lundi de l'année
</t>
        </r>
        <r>
          <rPr>
            <sz val="9"/>
            <color indexed="81"/>
            <rFont val="Tahoma"/>
            <family val="2"/>
          </rPr>
          <t>pour agrandir le calendrier, sélectionner sa dernière colonne (CL</t>
        </r>
        <r>
          <rPr>
            <b/>
            <sz val="9"/>
            <color indexed="81"/>
            <rFont val="Tahoma"/>
            <family val="2"/>
          </rPr>
          <t>2</t>
        </r>
        <r>
          <rPr>
            <sz val="9"/>
            <color indexed="81"/>
            <rFont val="Tahoma"/>
            <family val="2"/>
          </rPr>
          <t>:CL8 ici) et tirer vers la droite.</t>
        </r>
      </text>
    </comment>
  </commentList>
</comments>
</file>

<file path=xl/sharedStrings.xml><?xml version="1.0" encoding="utf-8"?>
<sst xmlns="http://schemas.openxmlformats.org/spreadsheetml/2006/main" count="161" uniqueCount="74">
  <si>
    <t>Total</t>
  </si>
  <si>
    <t>Mois 1</t>
  </si>
  <si>
    <t xml:space="preserve">Mois 2 </t>
  </si>
  <si>
    <t>Mois 3</t>
  </si>
  <si>
    <t>Mois 4</t>
  </si>
  <si>
    <t>OIGNONS</t>
  </si>
  <si>
    <t>PASTEQUE</t>
  </si>
  <si>
    <t>MAIS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</si>
  <si>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</si>
  <si>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</si>
  <si>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</si>
  <si>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</si>
  <si>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</si>
  <si>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</si>
  <si>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</si>
  <si>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</si>
  <si>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</si>
  <si>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</si>
  <si>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</si>
  <si>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</si>
  <si>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</si>
  <si>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</si>
  <si>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</si>
  <si>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</si>
  <si>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Nb Sem</t>
  </si>
  <si>
    <t>Sem 17</t>
  </si>
  <si>
    <t>Sem 18</t>
  </si>
  <si>
    <t>Sem 19</t>
  </si>
  <si>
    <t>Sem 20</t>
  </si>
  <si>
    <t>Mois 5</t>
  </si>
  <si>
    <t>Coût</t>
  </si>
  <si>
    <t>https://forum.excel-pratique.com/viewtopic.php?f=2&amp;t=111580</t>
  </si>
  <si>
    <t>Culture</t>
  </si>
  <si>
    <t>Sem</t>
  </si>
  <si>
    <t>Parcelle</t>
  </si>
  <si>
    <t>Date</t>
  </si>
  <si>
    <t>Total général</t>
  </si>
  <si>
    <t>Étiquettes de lignes</t>
  </si>
  <si>
    <t>Somme de Coût</t>
  </si>
  <si>
    <t>Affecté</t>
  </si>
  <si>
    <t>2018</t>
  </si>
  <si>
    <t>mars</t>
  </si>
  <si>
    <t>avr</t>
  </si>
  <si>
    <t>mai</t>
  </si>
  <si>
    <t>juin</t>
  </si>
  <si>
    <t>juil</t>
  </si>
  <si>
    <t>2018-10</t>
  </si>
  <si>
    <t>2018-11</t>
  </si>
  <si>
    <t>2018-12</t>
  </si>
  <si>
    <t>2018-13</t>
  </si>
  <si>
    <t>2018-14</t>
  </si>
  <si>
    <t>2018-15</t>
  </si>
  <si>
    <t>2018-16</t>
  </si>
  <si>
    <t>2018-17</t>
  </si>
  <si>
    <t>2018-18</t>
  </si>
  <si>
    <t>2018-19</t>
  </si>
  <si>
    <t>2018-20</t>
  </si>
  <si>
    <t>2018-21</t>
  </si>
  <si>
    <t>2018-22</t>
  </si>
  <si>
    <t>2018-23</t>
  </si>
  <si>
    <t>2018-24</t>
  </si>
  <si>
    <t>2018-26</t>
  </si>
  <si>
    <t>2018-27</t>
  </si>
  <si>
    <t>2018-28</t>
  </si>
  <si>
    <t>2018-29</t>
  </si>
  <si>
    <t>2018-30</t>
  </si>
  <si>
    <t>2018-31</t>
  </si>
  <si>
    <t>2018-32</t>
  </si>
  <si>
    <t>2018-33</t>
  </si>
  <si>
    <t>2018-34</t>
  </si>
  <si>
    <t>2018-35</t>
  </si>
  <si>
    <t>2018-36</t>
  </si>
  <si>
    <t>août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</si>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</sst>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€_-;\-* #,##0.00\ _€_-;_-* \-??\ _€_-;_-@_-"/>
    <numFmt numFmtId="165" formatCode="_(* #,##0.00_);_(* \(#,##0.00\);_(* \-??_);_(@_)"/>
    <numFmt numFmtId="166" formatCode="_-* #,##0.00&quot; F&quot;_-;\-* #,##0.00&quot; F&quot;_-;_-* \-??&quot; F&quot;_-;_-@_-"/>
    <numFmt numFmtId="167" formatCode="0\ %"/>
    <numFmt numFmtId="168" formatCode="#,##0\ &quot;€&quot;"/>
    <numFmt numFmtId="169" formatCode="00"/>
    <numFmt numFmtId="170" formatCode="mmm\ yy"/>
  </numFmts>
  <fonts count="1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0"/>
      <color indexed="41"/>
      <name val="Arial"/>
      <family val="2"/>
    </font>
    <font>
      <sz val="10"/>
      <color indexed="15"/>
      <name val="Arial"/>
      <family val="2"/>
    </font>
    <font>
      <sz val="10"/>
      <color indexed="14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</borders>
  <cellStyleXfs count="26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165" fontId="5" fillId="0" borderId="0" applyFill="0" applyBorder="0" applyAlignment="0" applyProtection="0"/>
    <xf numFmtId="164" fontId="5" fillId="0" borderId="0" applyFill="0" applyBorder="0" applyAlignment="0" applyProtection="0"/>
    <xf numFmtId="164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6" fontId="5" fillId="0" borderId="0" applyFill="0" applyBorder="0" applyAlignment="0" applyProtection="0"/>
    <xf numFmtId="166" fontId="5" fillId="0" borderId="0" applyFill="0" applyBorder="0" applyAlignment="0" applyProtection="0"/>
    <xf numFmtId="0" fontId="3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6" fillId="0" borderId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</cellStyleXfs>
  <cellXfs count="48">
    <xf numFmtId="0" fontId="0" fillId="0" borderId="0" xfId="0"/>
    <xf numFmtId="0" fontId="7" fillId="2" borderId="1" xfId="1" applyFont="1" applyFill="1" applyBorder="1" applyAlignment="1">
      <alignment horizontal="center"/>
    </xf>
    <xf numFmtId="0" fontId="7" fillId="2" borderId="2" xfId="1" applyFont="1" applyFill="1" applyBorder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9" fillId="0" borderId="4" xfId="1" applyFont="1" applyFill="1" applyBorder="1" applyAlignment="1">
      <alignment horizontal="center"/>
    </xf>
    <xf numFmtId="0" fontId="1" fillId="0" borderId="0" xfId="1"/>
    <xf numFmtId="3" fontId="1" fillId="0" borderId="3" xfId="1" applyNumberFormat="1" applyBorder="1"/>
    <xf numFmtId="168" fontId="11" fillId="0" borderId="0" xfId="0" applyNumberFormat="1" applyFont="1"/>
    <xf numFmtId="0" fontId="10" fillId="0" borderId="0" xfId="0" applyFont="1"/>
    <xf numFmtId="0" fontId="8" fillId="0" borderId="0" xfId="1" applyFont="1"/>
    <xf numFmtId="0" fontId="12" fillId="0" borderId="0" xfId="0" applyFont="1" applyAlignment="1">
      <alignment horizontal="center"/>
    </xf>
    <xf numFmtId="0" fontId="8" fillId="0" borderId="10" xfId="1" applyFont="1" applyBorder="1"/>
    <xf numFmtId="3" fontId="1" fillId="0" borderId="11" xfId="1" applyNumberFormat="1" applyFill="1" applyBorder="1"/>
    <xf numFmtId="0" fontId="10" fillId="0" borderId="7" xfId="0" applyFont="1" applyBorder="1"/>
    <xf numFmtId="0" fontId="10" fillId="0" borderId="8" xfId="0" applyFont="1" applyBorder="1"/>
    <xf numFmtId="0" fontId="10" fillId="0" borderId="9" xfId="0" applyFont="1" applyBorder="1"/>
    <xf numFmtId="3" fontId="1" fillId="0" borderId="5" xfId="1" applyNumberFormat="1" applyBorder="1"/>
    <xf numFmtId="3" fontId="1" fillId="0" borderId="6" xfId="1" applyNumberFormat="1" applyBorder="1"/>
    <xf numFmtId="0" fontId="1" fillId="4" borderId="4" xfId="1" applyFill="1" applyBorder="1"/>
    <xf numFmtId="0" fontId="1" fillId="3" borderId="4" xfId="1" applyFill="1" applyBorder="1"/>
    <xf numFmtId="0" fontId="1" fillId="5" borderId="4" xfId="1" applyFill="1" applyBorder="1"/>
    <xf numFmtId="0" fontId="8" fillId="0" borderId="12" xfId="16" applyNumberFormat="1" applyFont="1" applyBorder="1"/>
    <xf numFmtId="0" fontId="5" fillId="0" borderId="11" xfId="16" applyNumberFormat="1" applyFont="1" applyFill="1" applyBorder="1" applyAlignment="1">
      <alignment horizontal="center"/>
    </xf>
    <xf numFmtId="169" fontId="10" fillId="0" borderId="0" xfId="0" applyNumberFormat="1" applyFont="1"/>
    <xf numFmtId="169" fontId="0" fillId="0" borderId="0" xfId="0" applyNumberFormat="1"/>
    <xf numFmtId="0" fontId="9" fillId="0" borderId="13" xfId="1" applyFont="1" applyFill="1" applyBorder="1"/>
    <xf numFmtId="170" fontId="14" fillId="0" borderId="3" xfId="1" applyNumberFormat="1" applyFont="1" applyBorder="1" applyAlignment="1">
      <alignment horizontal="center" textRotation="45"/>
    </xf>
    <xf numFmtId="170" fontId="14" fillId="0" borderId="3" xfId="1" applyNumberFormat="1" applyFont="1" applyBorder="1" applyAlignment="1">
      <alignment horizontal="right" textRotation="45"/>
    </xf>
    <xf numFmtId="0" fontId="10" fillId="0" borderId="0" xfId="0" applyNumberFormat="1" applyFont="1"/>
    <xf numFmtId="0" fontId="0" fillId="0" borderId="0" xfId="0" applyNumberFormat="1"/>
    <xf numFmtId="14" fontId="10" fillId="0" borderId="0" xfId="0" applyNumberFormat="1" applyFont="1"/>
    <xf numFmtId="14" fontId="0" fillId="0" borderId="0" xfId="0" applyNumberFormat="1"/>
    <xf numFmtId="0" fontId="9" fillId="0" borderId="13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9" fillId="0" borderId="0" xfId="1" applyFont="1" applyFill="1" applyBorder="1" applyAlignment="1"/>
    <xf numFmtId="0" fontId="9" fillId="3" borderId="15" xfId="1" applyFont="1" applyFill="1" applyBorder="1" applyAlignment="1">
      <alignment horizontal="center"/>
    </xf>
    <xf numFmtId="0" fontId="9" fillId="3" borderId="14" xfId="1" applyFont="1" applyFill="1" applyBorder="1" applyAlignment="1">
      <alignment horizontal="center"/>
    </xf>
    <xf numFmtId="0" fontId="9" fillId="3" borderId="16" xfId="1" applyFont="1" applyFill="1" applyBorder="1" applyAlignment="1">
      <alignment horizontal="center"/>
    </xf>
    <xf numFmtId="170" fontId="0" fillId="0" borderId="0" xfId="0" applyNumberFormat="1"/>
    <xf numFmtId="0" fontId="9" fillId="5" borderId="15" xfId="1" applyFont="1" applyFill="1" applyBorder="1" applyAlignment="1">
      <alignment horizontal="center"/>
    </xf>
    <xf numFmtId="0" fontId="9" fillId="5" borderId="14" xfId="1" applyFont="1" applyFill="1" applyBorder="1" applyAlignment="1">
      <alignment horizontal="center"/>
    </xf>
    <xf numFmtId="0" fontId="9" fillId="5" borderId="16" xfId="1" applyFont="1" applyFill="1" applyBorder="1" applyAlignment="1">
      <alignment horizontal="center"/>
    </xf>
    <xf numFmtId="0" fontId="9" fillId="4" borderId="15" xfId="1" applyFont="1" applyFill="1" applyBorder="1" applyAlignment="1">
      <alignment horizontal="center"/>
    </xf>
    <xf numFmtId="0" fontId="9" fillId="4" borderId="14" xfId="1" applyFont="1" applyFill="1" applyBorder="1" applyAlignment="1">
      <alignment horizontal="center"/>
    </xf>
    <xf numFmtId="0" fontId="9" fillId="4" borderId="16" xfId="1" applyFont="1" applyFill="1" applyBorder="1" applyAlignment="1">
      <alignment horizontal="center"/>
    </xf>
  </cellXfs>
  <cellStyles count="26">
    <cellStyle name="Lien hypertexte 2" xfId="2"/>
    <cellStyle name="Milliers 2" xfId="4"/>
    <cellStyle name="Milliers 3" xfId="5"/>
    <cellStyle name="Milliers 4" xfId="6"/>
    <cellStyle name="Milliers 5" xfId="7"/>
    <cellStyle name="Milliers 5 2" xfId="8"/>
    <cellStyle name="Milliers 6" xfId="9"/>
    <cellStyle name="Milliers 6 2" xfId="10"/>
    <cellStyle name="Milliers 7" xfId="11"/>
    <cellStyle name="Milliers 8" xfId="3"/>
    <cellStyle name="Monétaire 2 2" xfId="12"/>
    <cellStyle name="Monétaire 2 3" xfId="13"/>
    <cellStyle name="Normal" xfId="0" builtinId="0"/>
    <cellStyle name="Normal 2" xfId="14"/>
    <cellStyle name="Normal 2 3" xfId="15"/>
    <cellStyle name="Normal 3" xfId="16"/>
    <cellStyle name="Normal 4" xfId="17"/>
    <cellStyle name="Normal 4 2" xfId="18"/>
    <cellStyle name="Normal 5" xfId="19"/>
    <cellStyle name="Normal 6" xfId="1"/>
    <cellStyle name="Pourcentage 2" xfId="21"/>
    <cellStyle name="Pourcentage 2 2" xfId="22"/>
    <cellStyle name="Pourcentage 3" xfId="23"/>
    <cellStyle name="Pourcentage 3 2" xfId="24"/>
    <cellStyle name="Pourcentage 4" xfId="25"/>
    <cellStyle name="Pourcentage 5" xfId="20"/>
  </cellStyles>
  <dxfs count="11">
    <dxf>
      <border>
        <left style="thin">
          <color auto="1"/>
        </left>
        <vertical/>
        <horizontal/>
      </border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1" tint="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border>
        <left/>
        <right/>
        <vertical/>
        <horizontal/>
      </border>
    </dxf>
    <dxf>
      <numFmt numFmtId="0" formatCode="General"/>
    </dxf>
    <dxf>
      <numFmt numFmtId="169" formatCode="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10</xdr:row>
          <xdr:rowOff>147527</xdr:rowOff>
        </xdr:from>
        <xdr:to>
          <xdr:col>37</xdr:col>
          <xdr:colOff>123825</xdr:colOff>
          <xdr:row>15</xdr:row>
          <xdr:rowOff>173223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Param!$A$1:$R$5" spid="_x0000_s206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413687" y="2694911"/>
              <a:ext cx="9398074" cy="96712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57150</xdr:rowOff>
    </xdr:from>
    <xdr:to>
      <xdr:col>0</xdr:col>
      <xdr:colOff>1333500</xdr:colOff>
      <xdr:row>0</xdr:row>
      <xdr:rowOff>1819275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57150"/>
              <a:ext cx="1238250" cy="1762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142875</xdr:colOff>
      <xdr:row>0</xdr:row>
      <xdr:rowOff>57150</xdr:rowOff>
    </xdr:from>
    <xdr:to>
      <xdr:col>4</xdr:col>
      <xdr:colOff>228600</xdr:colOff>
      <xdr:row>0</xdr:row>
      <xdr:rowOff>1819275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Parce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ce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43050" y="57150"/>
              <a:ext cx="1828800" cy="1762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333375</xdr:colOff>
      <xdr:row>0</xdr:row>
      <xdr:rowOff>66675</xdr:rowOff>
    </xdr:from>
    <xdr:to>
      <xdr:col>7</xdr:col>
      <xdr:colOff>28575</xdr:colOff>
      <xdr:row>0</xdr:row>
      <xdr:rowOff>1847850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Cul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ul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76625" y="66675"/>
              <a:ext cx="1828800" cy="1781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298.498831712961" createdVersion="4" refreshedVersion="4" minRefreshableVersion="3" recordCount="51">
  <cacheSource type="worksheet">
    <worksheetSource name="T_Données"/>
  </cacheSource>
  <cacheFields count="6">
    <cacheField name="Date" numFmtId="14">
      <sharedItems containsSemiMixedTypes="0" containsNonDate="0" containsDate="1" containsString="0" minDate="2018-03-05T00:00:00" maxDate="2018-09-04T00:00:00" count="26">
        <d v="2018-03-05T00:00:00"/>
        <d v="2018-03-12T00:00:00"/>
        <d v="2018-03-19T00:00:00"/>
        <d v="2018-03-26T00:00:00"/>
        <d v="2018-04-02T00:00:00"/>
        <d v="2018-04-09T00:00:00"/>
        <d v="2018-04-16T00:00:00"/>
        <d v="2018-04-23T00:00:00"/>
        <d v="2018-04-30T00:00:00"/>
        <d v="2018-05-07T00:00:00"/>
        <d v="2018-05-14T00:00:00"/>
        <d v="2018-05-21T00:00:00"/>
        <d v="2018-05-28T00:00:00"/>
        <d v="2018-06-04T00:00:00"/>
        <d v="2018-06-11T00:00:00"/>
        <d v="2018-06-25T00:00:00"/>
        <d v="2018-07-02T00:00:00"/>
        <d v="2018-07-09T00:00:00"/>
        <d v="2018-07-16T00:00:00"/>
        <d v="2018-07-23T00:00:00"/>
        <d v="2018-07-30T00:00:00"/>
        <d v="2018-08-06T00:00:00"/>
        <d v="2018-08-13T00:00:00"/>
        <d v="2018-08-20T00:00:00"/>
        <d v="2018-08-27T00:00:00"/>
        <d v="2018-09-03T00:00:00"/>
      </sharedItems>
      <fieldGroup par="5" base="0">
        <rangePr groupBy="months" startDate="2018-03-05T00:00:00" endDate="2018-09-04T00:00:00"/>
        <groupItems count="14">
          <s v="&lt;05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9/2018"/>
        </groupItems>
      </fieldGroup>
    </cacheField>
    <cacheField name="Sem" numFmtId="169">
      <sharedItems/>
    </cacheField>
    <cacheField name="Parcelle" numFmtId="0">
      <sharedItems containsSemiMixedTypes="0" containsString="0" containsNumber="1" containsInteger="1" minValue="1" maxValue="5" count="5">
        <n v="1"/>
        <n v="2"/>
        <n v="3"/>
        <n v="5" u="1"/>
        <n v="4" u="1"/>
      </sharedItems>
    </cacheField>
    <cacheField name="Culture" numFmtId="0">
      <sharedItems count="3">
        <s v="PASTEQUE"/>
        <s v="MAIS"/>
        <s v="OIGNONS"/>
      </sharedItems>
    </cacheField>
    <cacheField name="Coût" numFmtId="0">
      <sharedItems containsSemiMixedTypes="0" containsString="0" containsNumber="1" containsInteger="1" minValue="750" maxValue="13500"/>
    </cacheField>
    <cacheField name="Années" numFmtId="0" databaseField="0">
      <fieldGroup base="0">
        <rangePr groupBy="years" startDate="2018-03-05T00:00:00" endDate="2018-09-04T00:00:00"/>
        <groupItems count="3">
          <s v="&lt;05/03/2018"/>
          <s v="2018"/>
          <s v="&gt;04/09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s v="2018-10"/>
    <x v="0"/>
    <x v="0"/>
    <n v="4500"/>
  </r>
  <r>
    <x v="1"/>
    <s v="2018-11"/>
    <x v="0"/>
    <x v="0"/>
    <n v="4500"/>
  </r>
  <r>
    <x v="2"/>
    <s v="2018-12"/>
    <x v="0"/>
    <x v="0"/>
    <n v="4500"/>
  </r>
  <r>
    <x v="3"/>
    <s v="2018-13"/>
    <x v="0"/>
    <x v="0"/>
    <n v="4500"/>
  </r>
  <r>
    <x v="4"/>
    <s v="2018-14"/>
    <x v="0"/>
    <x v="0"/>
    <n v="750"/>
  </r>
  <r>
    <x v="5"/>
    <s v="2018-15"/>
    <x v="0"/>
    <x v="0"/>
    <n v="750"/>
  </r>
  <r>
    <x v="6"/>
    <s v="2018-16"/>
    <x v="0"/>
    <x v="0"/>
    <n v="750"/>
  </r>
  <r>
    <x v="7"/>
    <s v="2018-17"/>
    <x v="0"/>
    <x v="0"/>
    <n v="750"/>
  </r>
  <r>
    <x v="8"/>
    <s v="2018-18"/>
    <x v="0"/>
    <x v="0"/>
    <n v="750"/>
  </r>
  <r>
    <x v="9"/>
    <s v="2018-19"/>
    <x v="0"/>
    <x v="0"/>
    <n v="750"/>
  </r>
  <r>
    <x v="10"/>
    <s v="2018-20"/>
    <x v="0"/>
    <x v="0"/>
    <n v="750"/>
  </r>
  <r>
    <x v="11"/>
    <s v="2018-21"/>
    <x v="0"/>
    <x v="0"/>
    <n v="750"/>
  </r>
  <r>
    <x v="12"/>
    <s v="2018-22"/>
    <x v="0"/>
    <x v="0"/>
    <n v="2000"/>
  </r>
  <r>
    <x v="13"/>
    <s v="2018-23"/>
    <x v="0"/>
    <x v="0"/>
    <n v="2000"/>
  </r>
  <r>
    <x v="14"/>
    <s v="2018-24"/>
    <x v="0"/>
    <x v="0"/>
    <n v="2000"/>
  </r>
  <r>
    <x v="3"/>
    <s v="2018-13"/>
    <x v="1"/>
    <x v="1"/>
    <n v="6250"/>
  </r>
  <r>
    <x v="4"/>
    <s v="2018-14"/>
    <x v="1"/>
    <x v="1"/>
    <n v="6250"/>
  </r>
  <r>
    <x v="5"/>
    <s v="2018-15"/>
    <x v="1"/>
    <x v="1"/>
    <n v="6250"/>
  </r>
  <r>
    <x v="6"/>
    <s v="2018-16"/>
    <x v="1"/>
    <x v="1"/>
    <n v="6250"/>
  </r>
  <r>
    <x v="7"/>
    <s v="2018-17"/>
    <x v="1"/>
    <x v="1"/>
    <n v="2500"/>
  </r>
  <r>
    <x v="8"/>
    <s v="2018-18"/>
    <x v="1"/>
    <x v="1"/>
    <n v="2500"/>
  </r>
  <r>
    <x v="9"/>
    <s v="2018-19"/>
    <x v="1"/>
    <x v="1"/>
    <n v="2500"/>
  </r>
  <r>
    <x v="10"/>
    <s v="2018-20"/>
    <x v="1"/>
    <x v="1"/>
    <n v="2500"/>
  </r>
  <r>
    <x v="11"/>
    <s v="2018-21"/>
    <x v="1"/>
    <x v="1"/>
    <n v="5000"/>
  </r>
  <r>
    <x v="12"/>
    <s v="2018-22"/>
    <x v="1"/>
    <x v="1"/>
    <n v="5000"/>
  </r>
  <r>
    <x v="13"/>
    <s v="2018-23"/>
    <x v="1"/>
    <x v="1"/>
    <n v="5000"/>
  </r>
  <r>
    <x v="1"/>
    <s v="2018-11"/>
    <x v="2"/>
    <x v="2"/>
    <n v="9000"/>
  </r>
  <r>
    <x v="2"/>
    <s v="2018-12"/>
    <x v="2"/>
    <x v="2"/>
    <n v="9000"/>
  </r>
  <r>
    <x v="3"/>
    <s v="2018-13"/>
    <x v="2"/>
    <x v="2"/>
    <n v="9000"/>
  </r>
  <r>
    <x v="4"/>
    <s v="2018-14"/>
    <x v="2"/>
    <x v="2"/>
    <n v="9000"/>
  </r>
  <r>
    <x v="5"/>
    <s v="2018-15"/>
    <x v="2"/>
    <x v="2"/>
    <n v="3375"/>
  </r>
  <r>
    <x v="6"/>
    <s v="2018-16"/>
    <x v="2"/>
    <x v="2"/>
    <n v="3375"/>
  </r>
  <r>
    <x v="7"/>
    <s v="2018-17"/>
    <x v="2"/>
    <x v="2"/>
    <n v="3375"/>
  </r>
  <r>
    <x v="8"/>
    <s v="2018-18"/>
    <x v="2"/>
    <x v="2"/>
    <n v="3375"/>
  </r>
  <r>
    <x v="9"/>
    <s v="2018-19"/>
    <x v="2"/>
    <x v="2"/>
    <n v="3375"/>
  </r>
  <r>
    <x v="10"/>
    <s v="2018-20"/>
    <x v="2"/>
    <x v="2"/>
    <n v="3375"/>
  </r>
  <r>
    <x v="11"/>
    <s v="2018-21"/>
    <x v="2"/>
    <x v="2"/>
    <n v="3375"/>
  </r>
  <r>
    <x v="12"/>
    <s v="2018-22"/>
    <x v="2"/>
    <x v="2"/>
    <n v="3375"/>
  </r>
  <r>
    <x v="13"/>
    <s v="2018-23"/>
    <x v="2"/>
    <x v="2"/>
    <n v="13500"/>
  </r>
  <r>
    <x v="14"/>
    <s v="2018-24"/>
    <x v="2"/>
    <x v="2"/>
    <n v="13500"/>
  </r>
  <r>
    <x v="15"/>
    <s v="2018-26"/>
    <x v="0"/>
    <x v="1"/>
    <n v="6250"/>
  </r>
  <r>
    <x v="16"/>
    <s v="2018-27"/>
    <x v="0"/>
    <x v="1"/>
    <n v="6250"/>
  </r>
  <r>
    <x v="17"/>
    <s v="2018-28"/>
    <x v="0"/>
    <x v="1"/>
    <n v="6250"/>
  </r>
  <r>
    <x v="18"/>
    <s v="2018-29"/>
    <x v="0"/>
    <x v="1"/>
    <n v="6250"/>
  </r>
  <r>
    <x v="19"/>
    <s v="2018-30"/>
    <x v="0"/>
    <x v="1"/>
    <n v="2500"/>
  </r>
  <r>
    <x v="20"/>
    <s v="2018-31"/>
    <x v="0"/>
    <x v="1"/>
    <n v="2500"/>
  </r>
  <r>
    <x v="21"/>
    <s v="2018-32"/>
    <x v="0"/>
    <x v="1"/>
    <n v="2500"/>
  </r>
  <r>
    <x v="22"/>
    <s v="2018-33"/>
    <x v="0"/>
    <x v="1"/>
    <n v="2500"/>
  </r>
  <r>
    <x v="23"/>
    <s v="2018-34"/>
    <x v="0"/>
    <x v="1"/>
    <n v="5000"/>
  </r>
  <r>
    <x v="24"/>
    <s v="2018-35"/>
    <x v="0"/>
    <x v="1"/>
    <n v="5000"/>
  </r>
  <r>
    <x v="25"/>
    <s v="2018-36"/>
    <x v="0"/>
    <x v="1"/>
    <n v="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Coût">
  <location ref="A1:I11" firstHeaderRow="1" firstDataRow="3" firstDataCol="1"/>
  <pivotFields count="6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9" showAll="0"/>
    <pivotField axis="axisRow" showAll="0">
      <items count="6">
        <item x="1"/>
        <item x="2"/>
        <item m="1" x="4"/>
        <item m="1" x="3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dataField="1" showAll="0"/>
    <pivotField axis="axisCol" showAll="0" defaultSubtotal="0">
      <items count="3">
        <item x="1"/>
        <item x="0"/>
        <item x="2"/>
      </items>
    </pivotField>
  </pivotFields>
  <rowFields count="2">
    <field x="3"/>
    <field x="2"/>
  </rowFields>
  <rowItems count="8">
    <i>
      <x/>
    </i>
    <i r="1">
      <x/>
    </i>
    <i r="1">
      <x v="4"/>
    </i>
    <i>
      <x v="1"/>
    </i>
    <i r="1">
      <x v="1"/>
    </i>
    <i>
      <x v="2"/>
    </i>
    <i r="1">
      <x v="4"/>
    </i>
    <i t="grand">
      <x/>
    </i>
  </rowItems>
  <colFields count="2">
    <field x="5"/>
    <field x="0"/>
  </colFields>
  <colItems count="8">
    <i>
      <x/>
      <x v="3"/>
    </i>
    <i r="1">
      <x v="4"/>
    </i>
    <i r="1">
      <x v="5"/>
    </i>
    <i r="1">
      <x v="6"/>
    </i>
    <i r="1">
      <x v="7"/>
    </i>
    <i r="1">
      <x v="8"/>
    </i>
    <i r="1">
      <x v="9"/>
    </i>
    <i t="grand">
      <x/>
    </i>
  </colItems>
  <dataFields count="1">
    <dataField name="Somme de Coû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4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rcelle" sourceName="Parcelle">
  <pivotTables>
    <pivotTable tabId="4" name="Tableau croisé dynamique1"/>
  </pivotTables>
  <data>
    <tabular pivotCacheId="1">
      <items count="5">
        <i x="0" s="1"/>
        <i x="1" s="1"/>
        <i x="2" s="1"/>
        <i x="4" s="1" nd="1"/>
        <i x="3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ulture" sourceName="Culture">
  <pivotTables>
    <pivotTable tabId="4" name="Tableau croisé dynamique1"/>
  </pivotTables>
  <data>
    <tabular pivotCacheId="1">
      <items count="3"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41300"/>
  <slicer name="Parcelle" cache="Segment_Parcelle" caption="Parcelle" rowHeight="241300"/>
  <slicer name="Culture" cache="Segment_Culture" caption="Culture" rowHeight="241300"/>
</slicers>
</file>

<file path=xl/tables/table1.xml><?xml version="1.0" encoding="utf-8"?>
<table xmlns="http://schemas.openxmlformats.org/spreadsheetml/2006/main" id="1" name="T_Données" displayName="T_Données" ref="A1:E52" totalsRowShown="0">
  <autoFilter ref="A1:E52"/>
  <tableColumns count="5">
    <tableColumn id="1" name="Date" dataDxfId="10"/>
    <tableColumn id="2" name="Sem" dataDxfId="9"/>
    <tableColumn id="3" name="Parcelle" dataDxfId="8"/>
    <tableColumn id="4" name="Culture"/>
    <tableColumn id="5" name="Coû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O18"/>
  <sheetViews>
    <sheetView tabSelected="1" zoomScale="86" zoomScaleNormal="86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Z4" sqref="Z4"/>
    </sheetView>
  </sheetViews>
  <sheetFormatPr baseColWidth="10" defaultRowHeight="15" x14ac:dyDescent="0.25"/>
  <cols>
    <col min="1" max="1" width="4.85546875" bestFit="1" customWidth="1"/>
    <col min="2" max="170" width="4.28515625" customWidth="1"/>
  </cols>
  <sheetData>
    <row r="1" spans="1:93" x14ac:dyDescent="0.25">
      <c r="B1" t="s">
        <v>31</v>
      </c>
    </row>
    <row r="2" spans="1:93" ht="52.5" customHeight="1" x14ac:dyDescent="0.25">
      <c r="A2" s="5"/>
      <c r="B2" s="26">
        <v>43101</v>
      </c>
      <c r="C2" s="26">
        <f t="shared" ref="C2:BB2" si="0">B2+7</f>
        <v>43108</v>
      </c>
      <c r="D2" s="26">
        <f t="shared" si="0"/>
        <v>43115</v>
      </c>
      <c r="E2" s="26">
        <f t="shared" si="0"/>
        <v>43122</v>
      </c>
      <c r="F2" s="26">
        <f t="shared" si="0"/>
        <v>43129</v>
      </c>
      <c r="G2" s="27">
        <f t="shared" si="0"/>
        <v>43136</v>
      </c>
      <c r="H2" s="26">
        <f t="shared" si="0"/>
        <v>43143</v>
      </c>
      <c r="I2" s="26">
        <f t="shared" si="0"/>
        <v>43150</v>
      </c>
      <c r="J2" s="26">
        <f t="shared" si="0"/>
        <v>43157</v>
      </c>
      <c r="K2" s="26">
        <f t="shared" si="0"/>
        <v>43164</v>
      </c>
      <c r="L2" s="26">
        <f t="shared" si="0"/>
        <v>43171</v>
      </c>
      <c r="M2" s="26">
        <f t="shared" si="0"/>
        <v>43178</v>
      </c>
      <c r="N2" s="26">
        <f t="shared" si="0"/>
        <v>43185</v>
      </c>
      <c r="O2" s="26">
        <f t="shared" si="0"/>
        <v>43192</v>
      </c>
      <c r="P2" s="26">
        <f t="shared" si="0"/>
        <v>43199</v>
      </c>
      <c r="Q2" s="26">
        <f t="shared" si="0"/>
        <v>43206</v>
      </c>
      <c r="R2" s="26">
        <f t="shared" si="0"/>
        <v>43213</v>
      </c>
      <c r="S2" s="26">
        <f t="shared" si="0"/>
        <v>43220</v>
      </c>
      <c r="T2" s="26">
        <f t="shared" si="0"/>
        <v>43227</v>
      </c>
      <c r="U2" s="26">
        <f t="shared" si="0"/>
        <v>43234</v>
      </c>
      <c r="V2" s="26">
        <f t="shared" si="0"/>
        <v>43241</v>
      </c>
      <c r="W2" s="26">
        <f t="shared" si="0"/>
        <v>43248</v>
      </c>
      <c r="X2" s="26">
        <f t="shared" si="0"/>
        <v>43255</v>
      </c>
      <c r="Y2" s="26">
        <f t="shared" si="0"/>
        <v>43262</v>
      </c>
      <c r="Z2" s="26">
        <f t="shared" si="0"/>
        <v>43269</v>
      </c>
      <c r="AA2" s="26">
        <f t="shared" si="0"/>
        <v>43276</v>
      </c>
      <c r="AB2" s="26">
        <f t="shared" si="0"/>
        <v>43283</v>
      </c>
      <c r="AC2" s="26">
        <f t="shared" si="0"/>
        <v>43290</v>
      </c>
      <c r="AD2" s="26">
        <f t="shared" si="0"/>
        <v>43297</v>
      </c>
      <c r="AE2" s="26">
        <f t="shared" si="0"/>
        <v>43304</v>
      </c>
      <c r="AF2" s="26">
        <f t="shared" si="0"/>
        <v>43311</v>
      </c>
      <c r="AG2" s="26">
        <f t="shared" si="0"/>
        <v>43318</v>
      </c>
      <c r="AH2" s="26">
        <f t="shared" si="0"/>
        <v>43325</v>
      </c>
      <c r="AI2" s="26">
        <f t="shared" si="0"/>
        <v>43332</v>
      </c>
      <c r="AJ2" s="26">
        <f t="shared" si="0"/>
        <v>43339</v>
      </c>
      <c r="AK2" s="26">
        <f t="shared" si="0"/>
        <v>43346</v>
      </c>
      <c r="AL2" s="26">
        <f t="shared" si="0"/>
        <v>43353</v>
      </c>
      <c r="AM2" s="26">
        <f t="shared" si="0"/>
        <v>43360</v>
      </c>
      <c r="AN2" s="26">
        <f t="shared" si="0"/>
        <v>43367</v>
      </c>
      <c r="AO2" s="26">
        <f t="shared" si="0"/>
        <v>43374</v>
      </c>
      <c r="AP2" s="26">
        <f t="shared" si="0"/>
        <v>43381</v>
      </c>
      <c r="AQ2" s="26">
        <f t="shared" si="0"/>
        <v>43388</v>
      </c>
      <c r="AR2" s="26">
        <f t="shared" si="0"/>
        <v>43395</v>
      </c>
      <c r="AS2" s="26">
        <f t="shared" si="0"/>
        <v>43402</v>
      </c>
      <c r="AT2" s="26">
        <f t="shared" si="0"/>
        <v>43409</v>
      </c>
      <c r="AU2" s="26">
        <f t="shared" si="0"/>
        <v>43416</v>
      </c>
      <c r="AV2" s="26">
        <f t="shared" si="0"/>
        <v>43423</v>
      </c>
      <c r="AW2" s="26">
        <f t="shared" si="0"/>
        <v>43430</v>
      </c>
      <c r="AX2" s="26">
        <f t="shared" si="0"/>
        <v>43437</v>
      </c>
      <c r="AY2" s="26">
        <f t="shared" si="0"/>
        <v>43444</v>
      </c>
      <c r="AZ2" s="26">
        <f t="shared" si="0"/>
        <v>43451</v>
      </c>
      <c r="BA2" s="26">
        <f t="shared" si="0"/>
        <v>43458</v>
      </c>
      <c r="BB2" s="26">
        <f t="shared" si="0"/>
        <v>43465</v>
      </c>
      <c r="BC2" s="26">
        <f t="shared" ref="BC2:BN2" si="1">BB2+7</f>
        <v>43472</v>
      </c>
      <c r="BD2" s="26">
        <f t="shared" si="1"/>
        <v>43479</v>
      </c>
      <c r="BE2" s="26">
        <f t="shared" si="1"/>
        <v>43486</v>
      </c>
      <c r="BF2" s="26">
        <f t="shared" si="1"/>
        <v>43493</v>
      </c>
      <c r="BG2" s="26">
        <f t="shared" si="1"/>
        <v>43500</v>
      </c>
      <c r="BH2" s="26">
        <f t="shared" si="1"/>
        <v>43507</v>
      </c>
      <c r="BI2" s="26">
        <f t="shared" si="1"/>
        <v>43514</v>
      </c>
      <c r="BJ2" s="26">
        <f t="shared" si="1"/>
        <v>43521</v>
      </c>
      <c r="BK2" s="26">
        <f t="shared" si="1"/>
        <v>43528</v>
      </c>
      <c r="BL2" s="26">
        <f t="shared" si="1"/>
        <v>43535</v>
      </c>
      <c r="BM2" s="26">
        <f t="shared" si="1"/>
        <v>43542</v>
      </c>
      <c r="BN2" s="26">
        <f t="shared" si="1"/>
        <v>43549</v>
      </c>
      <c r="BO2" s="26">
        <f t="shared" ref="BO2:CL2" si="2">BN2+7</f>
        <v>43556</v>
      </c>
      <c r="BP2" s="26">
        <f t="shared" si="2"/>
        <v>43563</v>
      </c>
      <c r="BQ2" s="26">
        <f t="shared" si="2"/>
        <v>43570</v>
      </c>
      <c r="BR2" s="26">
        <f t="shared" si="2"/>
        <v>43577</v>
      </c>
      <c r="BS2" s="26">
        <f t="shared" si="2"/>
        <v>43584</v>
      </c>
      <c r="BT2" s="26">
        <f t="shared" si="2"/>
        <v>43591</v>
      </c>
      <c r="BU2" s="26">
        <f t="shared" si="2"/>
        <v>43598</v>
      </c>
      <c r="BV2" s="26">
        <f t="shared" si="2"/>
        <v>43605</v>
      </c>
      <c r="BW2" s="26">
        <f t="shared" si="2"/>
        <v>43612</v>
      </c>
      <c r="BX2" s="26">
        <f t="shared" si="2"/>
        <v>43619</v>
      </c>
      <c r="BY2" s="26">
        <f t="shared" si="2"/>
        <v>43626</v>
      </c>
      <c r="BZ2" s="26">
        <f t="shared" si="2"/>
        <v>43633</v>
      </c>
      <c r="CA2" s="26">
        <f t="shared" si="2"/>
        <v>43640</v>
      </c>
      <c r="CB2" s="26">
        <f t="shared" si="2"/>
        <v>43647</v>
      </c>
      <c r="CC2" s="26">
        <f t="shared" si="2"/>
        <v>43654</v>
      </c>
      <c r="CD2" s="26">
        <f t="shared" si="2"/>
        <v>43661</v>
      </c>
      <c r="CE2" s="26">
        <f t="shared" si="2"/>
        <v>43668</v>
      </c>
      <c r="CF2" s="26">
        <f t="shared" si="2"/>
        <v>43675</v>
      </c>
      <c r="CG2" s="26">
        <f t="shared" si="2"/>
        <v>43682</v>
      </c>
      <c r="CH2" s="26">
        <f t="shared" si="2"/>
        <v>43689</v>
      </c>
      <c r="CI2" s="26">
        <f t="shared" si="2"/>
        <v>43696</v>
      </c>
      <c r="CJ2" s="26">
        <f t="shared" si="2"/>
        <v>43703</v>
      </c>
      <c r="CK2" s="26">
        <f t="shared" si="2"/>
        <v>43710</v>
      </c>
      <c r="CL2" s="26">
        <f t="shared" si="2"/>
        <v>43717</v>
      </c>
    </row>
    <row r="3" spans="1:93" s="33" customFormat="1" x14ac:dyDescent="0.25">
      <c r="A3" s="4"/>
      <c r="B3" s="32">
        <f>WEEKNUM(B2,21)</f>
        <v>1</v>
      </c>
      <c r="C3" s="32">
        <f t="shared" ref="C3:BA3" si="3">WEEKNUM(C2,21)</f>
        <v>2</v>
      </c>
      <c r="D3" s="32">
        <f t="shared" si="3"/>
        <v>3</v>
      </c>
      <c r="E3" s="32">
        <f t="shared" si="3"/>
        <v>4</v>
      </c>
      <c r="F3" s="32">
        <f t="shared" si="3"/>
        <v>5</v>
      </c>
      <c r="G3" s="32">
        <f t="shared" si="3"/>
        <v>6</v>
      </c>
      <c r="H3" s="32">
        <f t="shared" si="3"/>
        <v>7</v>
      </c>
      <c r="I3" s="32">
        <f t="shared" si="3"/>
        <v>8</v>
      </c>
      <c r="J3" s="32">
        <f t="shared" si="3"/>
        <v>9</v>
      </c>
      <c r="K3" s="32">
        <f t="shared" si="3"/>
        <v>10</v>
      </c>
      <c r="L3" s="32">
        <f t="shared" si="3"/>
        <v>11</v>
      </c>
      <c r="M3" s="32">
        <f t="shared" si="3"/>
        <v>12</v>
      </c>
      <c r="N3" s="32">
        <f t="shared" si="3"/>
        <v>13</v>
      </c>
      <c r="O3" s="32">
        <f t="shared" si="3"/>
        <v>14</v>
      </c>
      <c r="P3" s="32">
        <f t="shared" si="3"/>
        <v>15</v>
      </c>
      <c r="Q3" s="32">
        <f t="shared" si="3"/>
        <v>16</v>
      </c>
      <c r="R3" s="32">
        <f t="shared" si="3"/>
        <v>17</v>
      </c>
      <c r="S3" s="32">
        <f t="shared" si="3"/>
        <v>18</v>
      </c>
      <c r="T3" s="32">
        <f t="shared" si="3"/>
        <v>19</v>
      </c>
      <c r="U3" s="32">
        <f t="shared" si="3"/>
        <v>20</v>
      </c>
      <c r="V3" s="32">
        <f t="shared" si="3"/>
        <v>21</v>
      </c>
      <c r="W3" s="32">
        <f t="shared" si="3"/>
        <v>22</v>
      </c>
      <c r="X3" s="32">
        <f t="shared" si="3"/>
        <v>23</v>
      </c>
      <c r="Y3" s="32">
        <f t="shared" si="3"/>
        <v>24</v>
      </c>
      <c r="Z3" s="32">
        <f t="shared" si="3"/>
        <v>25</v>
      </c>
      <c r="AA3" s="32">
        <f t="shared" si="3"/>
        <v>26</v>
      </c>
      <c r="AB3" s="32">
        <f t="shared" si="3"/>
        <v>27</v>
      </c>
      <c r="AC3" s="32">
        <f t="shared" si="3"/>
        <v>28</v>
      </c>
      <c r="AD3" s="32">
        <f t="shared" si="3"/>
        <v>29</v>
      </c>
      <c r="AE3" s="32">
        <f t="shared" si="3"/>
        <v>30</v>
      </c>
      <c r="AF3" s="32">
        <f t="shared" si="3"/>
        <v>31</v>
      </c>
      <c r="AG3" s="32">
        <f t="shared" si="3"/>
        <v>32</v>
      </c>
      <c r="AH3" s="32">
        <f t="shared" si="3"/>
        <v>33</v>
      </c>
      <c r="AI3" s="32">
        <f t="shared" si="3"/>
        <v>34</v>
      </c>
      <c r="AJ3" s="32">
        <f t="shared" si="3"/>
        <v>35</v>
      </c>
      <c r="AK3" s="32">
        <f t="shared" si="3"/>
        <v>36</v>
      </c>
      <c r="AL3" s="32">
        <f t="shared" si="3"/>
        <v>37</v>
      </c>
      <c r="AM3" s="32">
        <f t="shared" si="3"/>
        <v>38</v>
      </c>
      <c r="AN3" s="32">
        <f t="shared" si="3"/>
        <v>39</v>
      </c>
      <c r="AO3" s="32">
        <f t="shared" si="3"/>
        <v>40</v>
      </c>
      <c r="AP3" s="32">
        <f t="shared" si="3"/>
        <v>41</v>
      </c>
      <c r="AQ3" s="32">
        <f t="shared" si="3"/>
        <v>42</v>
      </c>
      <c r="AR3" s="32">
        <f t="shared" si="3"/>
        <v>43</v>
      </c>
      <c r="AS3" s="32">
        <f t="shared" si="3"/>
        <v>44</v>
      </c>
      <c r="AT3" s="32">
        <f t="shared" si="3"/>
        <v>45</v>
      </c>
      <c r="AU3" s="32">
        <f t="shared" si="3"/>
        <v>46</v>
      </c>
      <c r="AV3" s="32">
        <f t="shared" si="3"/>
        <v>47</v>
      </c>
      <c r="AW3" s="32">
        <f t="shared" si="3"/>
        <v>48</v>
      </c>
      <c r="AX3" s="32">
        <f t="shared" si="3"/>
        <v>49</v>
      </c>
      <c r="AY3" s="32">
        <f t="shared" si="3"/>
        <v>50</v>
      </c>
      <c r="AZ3" s="32">
        <f t="shared" si="3"/>
        <v>51</v>
      </c>
      <c r="BA3" s="32">
        <f t="shared" si="3"/>
        <v>52</v>
      </c>
      <c r="BB3" s="32">
        <f>WEEKNUM(BB2,21)</f>
        <v>1</v>
      </c>
      <c r="BC3" s="32">
        <f t="shared" ref="BC3:BN3" si="4">WEEKNUM(BC2,21)</f>
        <v>2</v>
      </c>
      <c r="BD3" s="32">
        <f t="shared" si="4"/>
        <v>3</v>
      </c>
      <c r="BE3" s="32">
        <f t="shared" si="4"/>
        <v>4</v>
      </c>
      <c r="BF3" s="32">
        <f t="shared" si="4"/>
        <v>5</v>
      </c>
      <c r="BG3" s="32">
        <f t="shared" si="4"/>
        <v>6</v>
      </c>
      <c r="BH3" s="32">
        <f t="shared" si="4"/>
        <v>7</v>
      </c>
      <c r="BI3" s="32">
        <f t="shared" si="4"/>
        <v>8</v>
      </c>
      <c r="BJ3" s="32">
        <f t="shared" si="4"/>
        <v>9</v>
      </c>
      <c r="BK3" s="32">
        <f t="shared" si="4"/>
        <v>10</v>
      </c>
      <c r="BL3" s="32">
        <f t="shared" si="4"/>
        <v>11</v>
      </c>
      <c r="BM3" s="32">
        <f t="shared" si="4"/>
        <v>12</v>
      </c>
      <c r="BN3" s="32">
        <f t="shared" si="4"/>
        <v>13</v>
      </c>
      <c r="BO3" s="32">
        <f t="shared" ref="BO3" si="5">WEEKNUM(BO2,21)</f>
        <v>14</v>
      </c>
      <c r="BP3" s="32">
        <f t="shared" ref="BP3" si="6">WEEKNUM(BP2,21)</f>
        <v>15</v>
      </c>
      <c r="BQ3" s="32">
        <f t="shared" ref="BQ3" si="7">WEEKNUM(BQ2,21)</f>
        <v>16</v>
      </c>
      <c r="BR3" s="32">
        <f t="shared" ref="BR3" si="8">WEEKNUM(BR2,21)</f>
        <v>17</v>
      </c>
      <c r="BS3" s="32">
        <f t="shared" ref="BS3" si="9">WEEKNUM(BS2,21)</f>
        <v>18</v>
      </c>
      <c r="BT3" s="32">
        <f t="shared" ref="BT3" si="10">WEEKNUM(BT2,21)</f>
        <v>19</v>
      </c>
      <c r="BU3" s="32">
        <f t="shared" ref="BU3" si="11">WEEKNUM(BU2,21)</f>
        <v>20</v>
      </c>
      <c r="BV3" s="32">
        <f t="shared" ref="BV3" si="12">WEEKNUM(BV2,21)</f>
        <v>21</v>
      </c>
      <c r="BW3" s="32">
        <f t="shared" ref="BW3" si="13">WEEKNUM(BW2,21)</f>
        <v>22</v>
      </c>
      <c r="BX3" s="32">
        <f t="shared" ref="BX3" si="14">WEEKNUM(BX2,21)</f>
        <v>23</v>
      </c>
      <c r="BY3" s="32">
        <f t="shared" ref="BY3" si="15">WEEKNUM(BY2,21)</f>
        <v>24</v>
      </c>
      <c r="BZ3" s="32">
        <f t="shared" ref="BZ3" si="16">WEEKNUM(BZ2,21)</f>
        <v>25</v>
      </c>
      <c r="CA3" s="32">
        <f t="shared" ref="CA3" si="17">WEEKNUM(CA2,21)</f>
        <v>26</v>
      </c>
      <c r="CB3" s="32">
        <f t="shared" ref="CB3" si="18">WEEKNUM(CB2,21)</f>
        <v>27</v>
      </c>
      <c r="CC3" s="32">
        <f t="shared" ref="CC3" si="19">WEEKNUM(CC2,21)</f>
        <v>28</v>
      </c>
      <c r="CD3" s="32">
        <f t="shared" ref="CD3" si="20">WEEKNUM(CD2,21)</f>
        <v>29</v>
      </c>
      <c r="CE3" s="32">
        <f t="shared" ref="CE3" si="21">WEEKNUM(CE2,21)</f>
        <v>30</v>
      </c>
      <c r="CF3" s="32">
        <f t="shared" ref="CF3" si="22">WEEKNUM(CF2,21)</f>
        <v>31</v>
      </c>
      <c r="CG3" s="32">
        <f t="shared" ref="CG3" si="23">WEEKNUM(CG2,21)</f>
        <v>32</v>
      </c>
      <c r="CH3" s="32">
        <f t="shared" ref="CH3" si="24">WEEKNUM(CH2,21)</f>
        <v>33</v>
      </c>
      <c r="CI3" s="32">
        <f t="shared" ref="CI3" si="25">WEEKNUM(CI2,21)</f>
        <v>34</v>
      </c>
      <c r="CJ3" s="32">
        <f t="shared" ref="CJ3" si="26">WEEKNUM(CJ2,21)</f>
        <v>35</v>
      </c>
      <c r="CK3" s="32">
        <f t="shared" ref="CK3" si="27">WEEKNUM(CK2,21)</f>
        <v>36</v>
      </c>
      <c r="CL3" s="32">
        <f t="shared" ref="CL3" si="28">WEEKNUM(CL2,21)</f>
        <v>37</v>
      </c>
    </row>
    <row r="4" spans="1:93" x14ac:dyDescent="0.25">
      <c r="A4" s="1">
        <v>1</v>
      </c>
      <c r="B4" s="25"/>
      <c r="C4" s="25"/>
      <c r="D4" s="25"/>
      <c r="E4" s="25"/>
      <c r="F4" s="32"/>
      <c r="G4" s="32"/>
      <c r="H4" s="32"/>
      <c r="I4" s="32"/>
      <c r="J4" s="32"/>
      <c r="K4" s="42" t="s">
        <v>6</v>
      </c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4"/>
      <c r="Z4" s="32"/>
      <c r="AA4" s="38" t="s">
        <v>7</v>
      </c>
      <c r="AB4" s="39"/>
      <c r="AC4" s="39"/>
      <c r="AD4" s="39"/>
      <c r="AE4" s="39"/>
      <c r="AF4" s="39"/>
      <c r="AG4" s="39"/>
      <c r="AH4" s="39"/>
      <c r="AI4" s="39"/>
      <c r="AJ4" s="39"/>
      <c r="AK4" s="40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  <c r="CH4" s="25"/>
      <c r="CI4" s="25"/>
      <c r="CJ4" s="25"/>
      <c r="CK4" s="25"/>
      <c r="CL4" s="25"/>
    </row>
    <row r="5" spans="1:93" x14ac:dyDescent="0.25">
      <c r="A5" s="2">
        <v>2</v>
      </c>
      <c r="B5" s="25"/>
      <c r="C5" s="25"/>
      <c r="D5" s="25"/>
      <c r="E5" s="25"/>
      <c r="F5" s="32"/>
      <c r="G5" s="32"/>
      <c r="H5" s="32"/>
      <c r="I5" s="32"/>
      <c r="J5" s="32"/>
      <c r="K5" s="32"/>
      <c r="L5" s="32"/>
      <c r="M5" s="32"/>
      <c r="N5" s="38" t="s">
        <v>7</v>
      </c>
      <c r="O5" s="39"/>
      <c r="P5" s="39"/>
      <c r="Q5" s="39"/>
      <c r="R5" s="39"/>
      <c r="S5" s="39"/>
      <c r="T5" s="39"/>
      <c r="U5" s="39"/>
      <c r="V5" s="39"/>
      <c r="W5" s="39"/>
      <c r="X5" s="40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</row>
    <row r="6" spans="1:93" x14ac:dyDescent="0.25">
      <c r="A6" s="3">
        <v>3</v>
      </c>
      <c r="B6" s="25"/>
      <c r="C6" s="25"/>
      <c r="D6" s="25"/>
      <c r="E6" s="25"/>
      <c r="F6" s="32"/>
      <c r="G6" s="32"/>
      <c r="H6" s="32"/>
      <c r="I6" s="32"/>
      <c r="J6" s="32"/>
      <c r="K6" s="32"/>
      <c r="L6" s="45" t="s">
        <v>5</v>
      </c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7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37"/>
      <c r="CN6" s="37"/>
      <c r="CO6" s="37"/>
    </row>
    <row r="7" spans="1:93" x14ac:dyDescent="0.25">
      <c r="A7" s="3">
        <v>4</v>
      </c>
      <c r="B7" s="25"/>
      <c r="C7" s="25"/>
      <c r="D7" s="25"/>
      <c r="E7" s="25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</row>
    <row r="8" spans="1:93" x14ac:dyDescent="0.25">
      <c r="A8" s="3">
        <v>5</v>
      </c>
      <c r="B8" s="25"/>
      <c r="C8" s="25"/>
      <c r="D8" s="25"/>
      <c r="E8" s="25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</row>
    <row r="18" spans="7:7" x14ac:dyDescent="0.25">
      <c r="G18" s="41"/>
    </row>
  </sheetData>
  <mergeCells count="4">
    <mergeCell ref="K4:Y4"/>
    <mergeCell ref="N5:X5"/>
    <mergeCell ref="L6:Y6"/>
    <mergeCell ref="AA4:AK4"/>
  </mergeCells>
  <conditionalFormatting sqref="B2:CL2">
    <cfRule type="expression" dxfId="7" priority="11">
      <formula>AND(COLUMN()&lt;&gt;2,MONTH(B2)=MONTH(A2))</formula>
    </cfRule>
  </conditionalFormatting>
  <conditionalFormatting sqref="C2:CL3 AM6:CL8 C4:E8 AI5:CL5 AL4:CL4">
    <cfRule type="expression" dxfId="6" priority="5">
      <formula>OR(MONTH(C$2)&lt;&gt;MONTH(B$2),COLUMN()=2)</formula>
    </cfRule>
  </conditionalFormatting>
  <conditionalFormatting sqref="F4:K4 F7:AH8 F5 Y5:AH5 Z4:AA4 F6:L6 Z6:AH6">
    <cfRule type="expression" dxfId="5" priority="4">
      <formula>OR(MONTH(F$2)&lt;&gt;MONTH(E$2),COLUMN()=2)</formula>
    </cfRule>
  </conditionalFormatting>
  <conditionalFormatting sqref="AI6:AL8">
    <cfRule type="expression" dxfId="4" priority="3">
      <formula>OR(MONTH(AI$2)&lt;&gt;MONTH(AH$2),COLUMN()=2)</formula>
    </cfRule>
  </conditionalFormatting>
  <conditionalFormatting sqref="G5:N5">
    <cfRule type="expression" dxfId="0" priority="1">
      <formula>OR(MONTH(G$2)&lt;&gt;MONTH(F$2),COLUMN()=2)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5"/>
  <sheetViews>
    <sheetView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E13" sqref="E13"/>
    </sheetView>
  </sheetViews>
  <sheetFormatPr baseColWidth="10" defaultRowHeight="15" x14ac:dyDescent="0.25"/>
  <cols>
    <col min="1" max="1" width="20.140625" customWidth="1"/>
    <col min="2" max="3" width="7.85546875" customWidth="1"/>
    <col min="4" max="4" width="6.7109375" bestFit="1" customWidth="1"/>
    <col min="5" max="5" width="7.140625" bestFit="1" customWidth="1"/>
    <col min="6" max="7" width="6.7109375" bestFit="1" customWidth="1"/>
    <col min="8" max="8" width="7.28515625" customWidth="1"/>
    <col min="9" max="11" width="6.28515625" bestFit="1" customWidth="1"/>
    <col min="12" max="12" width="6.7109375" bestFit="1" customWidth="1"/>
    <col min="13" max="23" width="7.28515625" customWidth="1"/>
    <col min="24" max="24" width="10.5703125" customWidth="1"/>
  </cols>
  <sheetData>
    <row r="1" spans="1:24" s="8" customFormat="1" ht="15.75" thickBot="1" x14ac:dyDescent="0.3">
      <c r="A1" s="8" t="s">
        <v>30</v>
      </c>
      <c r="D1" s="9" t="s">
        <v>1</v>
      </c>
      <c r="H1" s="9" t="s">
        <v>2</v>
      </c>
      <c r="L1" s="9" t="s">
        <v>3</v>
      </c>
      <c r="P1" s="9" t="s">
        <v>4</v>
      </c>
      <c r="T1" s="9" t="s">
        <v>29</v>
      </c>
    </row>
    <row r="2" spans="1:24" s="8" customFormat="1" x14ac:dyDescent="0.25">
      <c r="A2" s="9" t="s">
        <v>32</v>
      </c>
      <c r="B2" s="21" t="s">
        <v>24</v>
      </c>
      <c r="C2" s="11" t="s">
        <v>0</v>
      </c>
      <c r="D2" s="13" t="s">
        <v>8</v>
      </c>
      <c r="E2" s="14" t="s">
        <v>9</v>
      </c>
      <c r="F2" s="14" t="s">
        <v>10</v>
      </c>
      <c r="G2" s="15" t="s">
        <v>11</v>
      </c>
      <c r="H2" s="13" t="s">
        <v>12</v>
      </c>
      <c r="I2" s="14" t="s">
        <v>13</v>
      </c>
      <c r="J2" s="14" t="s">
        <v>14</v>
      </c>
      <c r="K2" s="15" t="s">
        <v>15</v>
      </c>
      <c r="L2" s="13" t="s">
        <v>16</v>
      </c>
      <c r="M2" s="14" t="s">
        <v>17</v>
      </c>
      <c r="N2" s="14" t="s">
        <v>18</v>
      </c>
      <c r="O2" s="15" t="s">
        <v>19</v>
      </c>
      <c r="P2" s="13" t="s">
        <v>20</v>
      </c>
      <c r="Q2" s="14" t="s">
        <v>21</v>
      </c>
      <c r="R2" s="14" t="s">
        <v>22</v>
      </c>
      <c r="S2" s="15" t="s">
        <v>23</v>
      </c>
      <c r="T2" s="13" t="s">
        <v>25</v>
      </c>
      <c r="U2" s="14" t="s">
        <v>26</v>
      </c>
      <c r="V2" s="14" t="s">
        <v>27</v>
      </c>
      <c r="W2" s="15" t="s">
        <v>28</v>
      </c>
      <c r="X2" s="10" t="s">
        <v>39</v>
      </c>
    </row>
    <row r="3" spans="1:24" x14ac:dyDescent="0.25">
      <c r="A3" s="18" t="s">
        <v>5</v>
      </c>
      <c r="B3" s="22">
        <v>14</v>
      </c>
      <c r="C3" s="12">
        <v>90000</v>
      </c>
      <c r="D3" s="16">
        <v>9000</v>
      </c>
      <c r="E3" s="6">
        <v>9000</v>
      </c>
      <c r="F3" s="6">
        <v>9000</v>
      </c>
      <c r="G3" s="17">
        <v>9000</v>
      </c>
      <c r="H3" s="16">
        <v>3375</v>
      </c>
      <c r="I3" s="6">
        <v>3375</v>
      </c>
      <c r="J3" s="6">
        <v>3375</v>
      </c>
      <c r="K3" s="17">
        <v>3375</v>
      </c>
      <c r="L3" s="16">
        <v>3375</v>
      </c>
      <c r="M3" s="6">
        <v>3375</v>
      </c>
      <c r="N3" s="6">
        <v>3375</v>
      </c>
      <c r="O3" s="17">
        <v>3375</v>
      </c>
      <c r="P3" s="16">
        <v>13500</v>
      </c>
      <c r="Q3" s="6">
        <v>13500</v>
      </c>
      <c r="R3" s="6"/>
      <c r="S3" s="17"/>
      <c r="T3" s="16"/>
      <c r="U3" s="6"/>
      <c r="V3" s="6"/>
      <c r="W3" s="17"/>
      <c r="X3" s="7">
        <f>SUM(D3:W3)</f>
        <v>90000</v>
      </c>
    </row>
    <row r="4" spans="1:24" x14ac:dyDescent="0.25">
      <c r="A4" s="19" t="s">
        <v>7</v>
      </c>
      <c r="B4" s="22">
        <v>11</v>
      </c>
      <c r="C4" s="12">
        <v>50000</v>
      </c>
      <c r="D4" s="16">
        <v>6250</v>
      </c>
      <c r="E4" s="6">
        <v>6250</v>
      </c>
      <c r="F4" s="6">
        <v>6250</v>
      </c>
      <c r="G4" s="17">
        <v>6250</v>
      </c>
      <c r="H4" s="16">
        <v>2500</v>
      </c>
      <c r="I4" s="6">
        <v>2500</v>
      </c>
      <c r="J4" s="6">
        <v>2500</v>
      </c>
      <c r="K4" s="17">
        <v>2500</v>
      </c>
      <c r="L4" s="16">
        <v>5000</v>
      </c>
      <c r="M4" s="6">
        <v>5000</v>
      </c>
      <c r="N4" s="6">
        <v>5000</v>
      </c>
      <c r="O4" s="17"/>
      <c r="P4" s="16"/>
      <c r="Q4" s="6"/>
      <c r="R4" s="6"/>
      <c r="S4" s="17"/>
      <c r="T4" s="16"/>
      <c r="U4" s="6"/>
      <c r="V4" s="6"/>
      <c r="W4" s="17"/>
      <c r="X4" s="7">
        <f>SUM(D4:W4)</f>
        <v>50000</v>
      </c>
    </row>
    <row r="5" spans="1:24" x14ac:dyDescent="0.25">
      <c r="A5" s="20" t="s">
        <v>6</v>
      </c>
      <c r="B5" s="22">
        <v>15</v>
      </c>
      <c r="C5" s="12">
        <v>30000</v>
      </c>
      <c r="D5" s="16">
        <v>4500</v>
      </c>
      <c r="E5" s="6">
        <v>4500</v>
      </c>
      <c r="F5" s="6">
        <v>4500</v>
      </c>
      <c r="G5" s="17">
        <v>4500</v>
      </c>
      <c r="H5" s="16">
        <v>750</v>
      </c>
      <c r="I5" s="6">
        <v>750</v>
      </c>
      <c r="J5" s="6">
        <v>750</v>
      </c>
      <c r="K5" s="17">
        <v>750</v>
      </c>
      <c r="L5" s="16">
        <v>750</v>
      </c>
      <c r="M5" s="6">
        <v>750</v>
      </c>
      <c r="N5" s="6">
        <v>750</v>
      </c>
      <c r="O5" s="17">
        <v>750</v>
      </c>
      <c r="P5" s="16">
        <v>2000</v>
      </c>
      <c r="Q5" s="6">
        <v>2000</v>
      </c>
      <c r="R5" s="6">
        <v>2000</v>
      </c>
      <c r="S5" s="17"/>
      <c r="T5" s="16"/>
      <c r="U5" s="6"/>
      <c r="V5" s="6"/>
      <c r="W5" s="17"/>
      <c r="X5" s="7">
        <f>SUM(D5:W5)</f>
        <v>30000</v>
      </c>
    </row>
  </sheetData>
  <conditionalFormatting sqref="D3:W5">
    <cfRule type="expression" dxfId="2" priority="2">
      <formula>(COLUMN()-3)&gt;$B3</formula>
    </cfRule>
  </conditionalFormatting>
  <conditionalFormatting sqref="C3:C5">
    <cfRule type="expression" dxfId="1" priority="5">
      <formula>SUM($D3:$W3)&lt;&gt;$C3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2"/>
  <sheetViews>
    <sheetView workbookViewId="0">
      <pane ySplit="1" topLeftCell="A2" activePane="bottomLeft" state="frozen"/>
      <selection pane="bottomLeft" activeCell="D23" sqref="D23"/>
    </sheetView>
  </sheetViews>
  <sheetFormatPr baseColWidth="10" defaultRowHeight="15" x14ac:dyDescent="0.25"/>
  <cols>
    <col min="1" max="1" width="11.42578125" style="31"/>
    <col min="2" max="2" width="7.7109375" style="24" bestFit="1" customWidth="1"/>
    <col min="3" max="3" width="10.28515625" style="29" customWidth="1"/>
    <col min="4" max="4" width="15.85546875" customWidth="1"/>
    <col min="5" max="5" width="8" customWidth="1"/>
  </cols>
  <sheetData>
    <row r="1" spans="1:5" s="8" customFormat="1" x14ac:dyDescent="0.25">
      <c r="A1" s="30" t="s">
        <v>35</v>
      </c>
      <c r="B1" s="23" t="s">
        <v>33</v>
      </c>
      <c r="C1" s="28" t="s">
        <v>34</v>
      </c>
      <c r="D1" s="8" t="s">
        <v>32</v>
      </c>
      <c r="E1" s="8" t="s">
        <v>30</v>
      </c>
    </row>
    <row r="2" spans="1:5" x14ac:dyDescent="0.25">
      <c r="A2" s="31">
        <v>43164</v>
      </c>
      <c r="B2" s="24" t="s">
        <v>46</v>
      </c>
      <c r="C2" s="29">
        <v>1</v>
      </c>
      <c r="D2" t="s">
        <v>6</v>
      </c>
      <c r="E2">
        <v>4500</v>
      </c>
    </row>
    <row r="3" spans="1:5" x14ac:dyDescent="0.25">
      <c r="A3" s="31">
        <v>43171</v>
      </c>
      <c r="B3" s="24" t="s">
        <v>47</v>
      </c>
      <c r="C3" s="29">
        <v>1</v>
      </c>
      <c r="D3" t="s">
        <v>6</v>
      </c>
      <c r="E3">
        <v>4500</v>
      </c>
    </row>
    <row r="4" spans="1:5" x14ac:dyDescent="0.25">
      <c r="A4" s="31">
        <v>43178</v>
      </c>
      <c r="B4" s="24" t="s">
        <v>48</v>
      </c>
      <c r="C4" s="29">
        <v>1</v>
      </c>
      <c r="D4" t="s">
        <v>6</v>
      </c>
      <c r="E4">
        <v>4500</v>
      </c>
    </row>
    <row r="5" spans="1:5" x14ac:dyDescent="0.25">
      <c r="A5" s="31">
        <v>43185</v>
      </c>
      <c r="B5" s="24" t="s">
        <v>49</v>
      </c>
      <c r="C5" s="29">
        <v>1</v>
      </c>
      <c r="D5" t="s">
        <v>6</v>
      </c>
      <c r="E5">
        <v>4500</v>
      </c>
    </row>
    <row r="6" spans="1:5" x14ac:dyDescent="0.25">
      <c r="A6" s="31">
        <v>43192</v>
      </c>
      <c r="B6" s="24" t="s">
        <v>50</v>
      </c>
      <c r="C6" s="29">
        <v>1</v>
      </c>
      <c r="D6" t="s">
        <v>6</v>
      </c>
      <c r="E6">
        <v>750</v>
      </c>
    </row>
    <row r="7" spans="1:5" x14ac:dyDescent="0.25">
      <c r="A7" s="31">
        <v>43199</v>
      </c>
      <c r="B7" s="24" t="s">
        <v>51</v>
      </c>
      <c r="C7" s="29">
        <v>1</v>
      </c>
      <c r="D7" t="s">
        <v>6</v>
      </c>
      <c r="E7">
        <v>750</v>
      </c>
    </row>
    <row r="8" spans="1:5" x14ac:dyDescent="0.25">
      <c r="A8" s="31">
        <v>43206</v>
      </c>
      <c r="B8" s="24" t="s">
        <v>52</v>
      </c>
      <c r="C8" s="29">
        <v>1</v>
      </c>
      <c r="D8" t="s">
        <v>6</v>
      </c>
      <c r="E8">
        <v>750</v>
      </c>
    </row>
    <row r="9" spans="1:5" x14ac:dyDescent="0.25">
      <c r="A9" s="31">
        <v>43213</v>
      </c>
      <c r="B9" s="24" t="s">
        <v>53</v>
      </c>
      <c r="C9" s="29">
        <v>1</v>
      </c>
      <c r="D9" t="s">
        <v>6</v>
      </c>
      <c r="E9">
        <v>750</v>
      </c>
    </row>
    <row r="10" spans="1:5" x14ac:dyDescent="0.25">
      <c r="A10" s="31">
        <v>43220</v>
      </c>
      <c r="B10" s="24" t="s">
        <v>54</v>
      </c>
      <c r="C10" s="29">
        <v>1</v>
      </c>
      <c r="D10" t="s">
        <v>6</v>
      </c>
      <c r="E10">
        <v>750</v>
      </c>
    </row>
    <row r="11" spans="1:5" x14ac:dyDescent="0.25">
      <c r="A11" s="31">
        <v>43227</v>
      </c>
      <c r="B11" s="24" t="s">
        <v>55</v>
      </c>
      <c r="C11" s="29">
        <v>1</v>
      </c>
      <c r="D11" t="s">
        <v>6</v>
      </c>
      <c r="E11">
        <v>750</v>
      </c>
    </row>
    <row r="12" spans="1:5" x14ac:dyDescent="0.25">
      <c r="A12" s="31">
        <v>43234</v>
      </c>
      <c r="B12" s="24" t="s">
        <v>56</v>
      </c>
      <c r="C12" s="29">
        <v>1</v>
      </c>
      <c r="D12" t="s">
        <v>6</v>
      </c>
      <c r="E12">
        <v>750</v>
      </c>
    </row>
    <row r="13" spans="1:5" x14ac:dyDescent="0.25">
      <c r="A13" s="31">
        <v>43241</v>
      </c>
      <c r="B13" s="24" t="s">
        <v>57</v>
      </c>
      <c r="C13" s="29">
        <v>1</v>
      </c>
      <c r="D13" t="s">
        <v>6</v>
      </c>
      <c r="E13">
        <v>750</v>
      </c>
    </row>
    <row r="14" spans="1:5" x14ac:dyDescent="0.25">
      <c r="A14" s="31">
        <v>43248</v>
      </c>
      <c r="B14" s="24" t="s">
        <v>58</v>
      </c>
      <c r="C14" s="29">
        <v>1</v>
      </c>
      <c r="D14" t="s">
        <v>6</v>
      </c>
      <c r="E14">
        <v>2000</v>
      </c>
    </row>
    <row r="15" spans="1:5" x14ac:dyDescent="0.25">
      <c r="A15" s="31">
        <v>43255</v>
      </c>
      <c r="B15" s="24" t="s">
        <v>59</v>
      </c>
      <c r="C15" s="29">
        <v>1</v>
      </c>
      <c r="D15" t="s">
        <v>6</v>
      </c>
      <c r="E15">
        <v>2000</v>
      </c>
    </row>
    <row r="16" spans="1:5" x14ac:dyDescent="0.25">
      <c r="A16" s="31">
        <v>43262</v>
      </c>
      <c r="B16" s="24" t="s">
        <v>60</v>
      </c>
      <c r="C16" s="29">
        <v>1</v>
      </c>
      <c r="D16" t="s">
        <v>6</v>
      </c>
      <c r="E16">
        <v>2000</v>
      </c>
    </row>
    <row r="17" spans="1:5" x14ac:dyDescent="0.25">
      <c r="A17" s="31">
        <v>43185</v>
      </c>
      <c r="B17" s="24" t="s">
        <v>49</v>
      </c>
      <c r="C17" s="29">
        <v>2</v>
      </c>
      <c r="D17" t="s">
        <v>7</v>
      </c>
      <c r="E17">
        <v>6250</v>
      </c>
    </row>
    <row r="18" spans="1:5" x14ac:dyDescent="0.25">
      <c r="A18" s="31">
        <v>43192</v>
      </c>
      <c r="B18" s="24" t="s">
        <v>50</v>
      </c>
      <c r="C18" s="29">
        <v>2</v>
      </c>
      <c r="D18" t="s">
        <v>7</v>
      </c>
      <c r="E18">
        <v>6250</v>
      </c>
    </row>
    <row r="19" spans="1:5" x14ac:dyDescent="0.25">
      <c r="A19" s="31">
        <v>43199</v>
      </c>
      <c r="B19" s="24" t="s">
        <v>51</v>
      </c>
      <c r="C19" s="29">
        <v>2</v>
      </c>
      <c r="D19" t="s">
        <v>7</v>
      </c>
      <c r="E19">
        <v>6250</v>
      </c>
    </row>
    <row r="20" spans="1:5" x14ac:dyDescent="0.25">
      <c r="A20" s="31">
        <v>43206</v>
      </c>
      <c r="B20" s="24" t="s">
        <v>52</v>
      </c>
      <c r="C20" s="29">
        <v>2</v>
      </c>
      <c r="D20" t="s">
        <v>7</v>
      </c>
      <c r="E20">
        <v>6250</v>
      </c>
    </row>
    <row r="21" spans="1:5" x14ac:dyDescent="0.25">
      <c r="A21" s="31">
        <v>43213</v>
      </c>
      <c r="B21" s="24" t="s">
        <v>53</v>
      </c>
      <c r="C21" s="29">
        <v>2</v>
      </c>
      <c r="D21" t="s">
        <v>7</v>
      </c>
      <c r="E21">
        <v>2500</v>
      </c>
    </row>
    <row r="22" spans="1:5" x14ac:dyDescent="0.25">
      <c r="A22" s="31">
        <v>43220</v>
      </c>
      <c r="B22" s="24" t="s">
        <v>54</v>
      </c>
      <c r="C22" s="29">
        <v>2</v>
      </c>
      <c r="D22" t="s">
        <v>7</v>
      </c>
      <c r="E22">
        <v>2500</v>
      </c>
    </row>
    <row r="23" spans="1:5" x14ac:dyDescent="0.25">
      <c r="A23" s="31">
        <v>43227</v>
      </c>
      <c r="B23" s="24" t="s">
        <v>55</v>
      </c>
      <c r="C23" s="29">
        <v>2</v>
      </c>
      <c r="D23" t="s">
        <v>7</v>
      </c>
      <c r="E23">
        <v>2500</v>
      </c>
    </row>
    <row r="24" spans="1:5" x14ac:dyDescent="0.25">
      <c r="A24" s="31">
        <v>43234</v>
      </c>
      <c r="B24" s="24" t="s">
        <v>56</v>
      </c>
      <c r="C24" s="29">
        <v>2</v>
      </c>
      <c r="D24" t="s">
        <v>7</v>
      </c>
      <c r="E24">
        <v>2500</v>
      </c>
    </row>
    <row r="25" spans="1:5" x14ac:dyDescent="0.25">
      <c r="A25" s="31">
        <v>43241</v>
      </c>
      <c r="B25" s="24" t="s">
        <v>57</v>
      </c>
      <c r="C25" s="29">
        <v>2</v>
      </c>
      <c r="D25" t="s">
        <v>7</v>
      </c>
      <c r="E25">
        <v>5000</v>
      </c>
    </row>
    <row r="26" spans="1:5" x14ac:dyDescent="0.25">
      <c r="A26" s="31">
        <v>43248</v>
      </c>
      <c r="B26" s="24" t="s">
        <v>58</v>
      </c>
      <c r="C26" s="29">
        <v>2</v>
      </c>
      <c r="D26" t="s">
        <v>7</v>
      </c>
      <c r="E26">
        <v>5000</v>
      </c>
    </row>
    <row r="27" spans="1:5" x14ac:dyDescent="0.25">
      <c r="A27" s="31">
        <v>43255</v>
      </c>
      <c r="B27" s="24" t="s">
        <v>59</v>
      </c>
      <c r="C27" s="29">
        <v>2</v>
      </c>
      <c r="D27" t="s">
        <v>7</v>
      </c>
      <c r="E27">
        <v>5000</v>
      </c>
    </row>
    <row r="28" spans="1:5" x14ac:dyDescent="0.25">
      <c r="A28" s="31">
        <v>43171</v>
      </c>
      <c r="B28" s="24" t="s">
        <v>47</v>
      </c>
      <c r="C28" s="29">
        <v>3</v>
      </c>
      <c r="D28" t="s">
        <v>5</v>
      </c>
      <c r="E28">
        <v>9000</v>
      </c>
    </row>
    <row r="29" spans="1:5" x14ac:dyDescent="0.25">
      <c r="A29" s="31">
        <v>43178</v>
      </c>
      <c r="B29" s="24" t="s">
        <v>48</v>
      </c>
      <c r="C29" s="29">
        <v>3</v>
      </c>
      <c r="D29" t="s">
        <v>5</v>
      </c>
      <c r="E29">
        <v>9000</v>
      </c>
    </row>
    <row r="30" spans="1:5" x14ac:dyDescent="0.25">
      <c r="A30" s="31">
        <v>43185</v>
      </c>
      <c r="B30" s="24" t="s">
        <v>49</v>
      </c>
      <c r="C30" s="29">
        <v>3</v>
      </c>
      <c r="D30" t="s">
        <v>5</v>
      </c>
      <c r="E30">
        <v>9000</v>
      </c>
    </row>
    <row r="31" spans="1:5" x14ac:dyDescent="0.25">
      <c r="A31" s="31">
        <v>43192</v>
      </c>
      <c r="B31" s="24" t="s">
        <v>50</v>
      </c>
      <c r="C31" s="29">
        <v>3</v>
      </c>
      <c r="D31" t="s">
        <v>5</v>
      </c>
      <c r="E31">
        <v>9000</v>
      </c>
    </row>
    <row r="32" spans="1:5" x14ac:dyDescent="0.25">
      <c r="A32" s="31">
        <v>43199</v>
      </c>
      <c r="B32" s="24" t="s">
        <v>51</v>
      </c>
      <c r="C32" s="29">
        <v>3</v>
      </c>
      <c r="D32" t="s">
        <v>5</v>
      </c>
      <c r="E32">
        <v>3375</v>
      </c>
    </row>
    <row r="33" spans="1:5" x14ac:dyDescent="0.25">
      <c r="A33" s="31">
        <v>43206</v>
      </c>
      <c r="B33" s="24" t="s">
        <v>52</v>
      </c>
      <c r="C33" s="29">
        <v>3</v>
      </c>
      <c r="D33" t="s">
        <v>5</v>
      </c>
      <c r="E33">
        <v>3375</v>
      </c>
    </row>
    <row r="34" spans="1:5" x14ac:dyDescent="0.25">
      <c r="A34" s="31">
        <v>43213</v>
      </c>
      <c r="B34" s="24" t="s">
        <v>53</v>
      </c>
      <c r="C34" s="29">
        <v>3</v>
      </c>
      <c r="D34" t="s">
        <v>5</v>
      </c>
      <c r="E34">
        <v>3375</v>
      </c>
    </row>
    <row r="35" spans="1:5" x14ac:dyDescent="0.25">
      <c r="A35" s="31">
        <v>43220</v>
      </c>
      <c r="B35" s="24" t="s">
        <v>54</v>
      </c>
      <c r="C35" s="29">
        <v>3</v>
      </c>
      <c r="D35" t="s">
        <v>5</v>
      </c>
      <c r="E35">
        <v>3375</v>
      </c>
    </row>
    <row r="36" spans="1:5" x14ac:dyDescent="0.25">
      <c r="A36" s="31">
        <v>43227</v>
      </c>
      <c r="B36" s="24" t="s">
        <v>55</v>
      </c>
      <c r="C36" s="29">
        <v>3</v>
      </c>
      <c r="D36" t="s">
        <v>5</v>
      </c>
      <c r="E36">
        <v>3375</v>
      </c>
    </row>
    <row r="37" spans="1:5" x14ac:dyDescent="0.25">
      <c r="A37" s="31">
        <v>43234</v>
      </c>
      <c r="B37" s="24" t="s">
        <v>56</v>
      </c>
      <c r="C37" s="29">
        <v>3</v>
      </c>
      <c r="D37" t="s">
        <v>5</v>
      </c>
      <c r="E37">
        <v>3375</v>
      </c>
    </row>
    <row r="38" spans="1:5" x14ac:dyDescent="0.25">
      <c r="A38" s="31">
        <v>43241</v>
      </c>
      <c r="B38" s="24" t="s">
        <v>57</v>
      </c>
      <c r="C38" s="29">
        <v>3</v>
      </c>
      <c r="D38" t="s">
        <v>5</v>
      </c>
      <c r="E38">
        <v>3375</v>
      </c>
    </row>
    <row r="39" spans="1:5" x14ac:dyDescent="0.25">
      <c r="A39" s="31">
        <v>43248</v>
      </c>
      <c r="B39" s="24" t="s">
        <v>58</v>
      </c>
      <c r="C39" s="29">
        <v>3</v>
      </c>
      <c r="D39" t="s">
        <v>5</v>
      </c>
      <c r="E39">
        <v>3375</v>
      </c>
    </row>
    <row r="40" spans="1:5" x14ac:dyDescent="0.25">
      <c r="A40" s="31">
        <v>43255</v>
      </c>
      <c r="B40" s="24" t="s">
        <v>59</v>
      </c>
      <c r="C40" s="29">
        <v>3</v>
      </c>
      <c r="D40" t="s">
        <v>5</v>
      </c>
      <c r="E40">
        <v>13500</v>
      </c>
    </row>
    <row r="41" spans="1:5" x14ac:dyDescent="0.25">
      <c r="A41" s="31">
        <v>43262</v>
      </c>
      <c r="B41" s="24" t="s">
        <v>60</v>
      </c>
      <c r="C41" s="29">
        <v>3</v>
      </c>
      <c r="D41" t="s">
        <v>5</v>
      </c>
      <c r="E41">
        <v>13500</v>
      </c>
    </row>
    <row r="42" spans="1:5" x14ac:dyDescent="0.25">
      <c r="A42" s="31">
        <v>43276</v>
      </c>
      <c r="B42" s="24" t="s">
        <v>61</v>
      </c>
      <c r="C42" s="29">
        <v>1</v>
      </c>
      <c r="D42" t="s">
        <v>7</v>
      </c>
      <c r="E42">
        <v>6250</v>
      </c>
    </row>
    <row r="43" spans="1:5" x14ac:dyDescent="0.25">
      <c r="A43" s="31">
        <v>43283</v>
      </c>
      <c r="B43" s="24" t="s">
        <v>62</v>
      </c>
      <c r="C43" s="29">
        <v>1</v>
      </c>
      <c r="D43" t="s">
        <v>7</v>
      </c>
      <c r="E43">
        <v>6250</v>
      </c>
    </row>
    <row r="44" spans="1:5" x14ac:dyDescent="0.25">
      <c r="A44" s="31">
        <v>43290</v>
      </c>
      <c r="B44" s="24" t="s">
        <v>63</v>
      </c>
      <c r="C44" s="29">
        <v>1</v>
      </c>
      <c r="D44" t="s">
        <v>7</v>
      </c>
      <c r="E44">
        <v>6250</v>
      </c>
    </row>
    <row r="45" spans="1:5" x14ac:dyDescent="0.25">
      <c r="A45" s="31">
        <v>43297</v>
      </c>
      <c r="B45" s="24" t="s">
        <v>64</v>
      </c>
      <c r="C45" s="29">
        <v>1</v>
      </c>
      <c r="D45" t="s">
        <v>7</v>
      </c>
      <c r="E45">
        <v>6250</v>
      </c>
    </row>
    <row r="46" spans="1:5" x14ac:dyDescent="0.25">
      <c r="A46" s="31">
        <v>43304</v>
      </c>
      <c r="B46" s="24" t="s">
        <v>65</v>
      </c>
      <c r="C46" s="29">
        <v>1</v>
      </c>
      <c r="D46" t="s">
        <v>7</v>
      </c>
      <c r="E46">
        <v>2500</v>
      </c>
    </row>
    <row r="47" spans="1:5" x14ac:dyDescent="0.25">
      <c r="A47" s="31">
        <v>43311</v>
      </c>
      <c r="B47" s="24" t="s">
        <v>66</v>
      </c>
      <c r="C47" s="29">
        <v>1</v>
      </c>
      <c r="D47" t="s">
        <v>7</v>
      </c>
      <c r="E47">
        <v>2500</v>
      </c>
    </row>
    <row r="48" spans="1:5" x14ac:dyDescent="0.25">
      <c r="A48" s="31">
        <v>43318</v>
      </c>
      <c r="B48" s="24" t="s">
        <v>67</v>
      </c>
      <c r="C48" s="29">
        <v>1</v>
      </c>
      <c r="D48" t="s">
        <v>7</v>
      </c>
      <c r="E48">
        <v>2500</v>
      </c>
    </row>
    <row r="49" spans="1:5" x14ac:dyDescent="0.25">
      <c r="A49" s="31">
        <v>43325</v>
      </c>
      <c r="B49" s="24" t="s">
        <v>68</v>
      </c>
      <c r="C49" s="29">
        <v>1</v>
      </c>
      <c r="D49" t="s">
        <v>7</v>
      </c>
      <c r="E49">
        <v>2500</v>
      </c>
    </row>
    <row r="50" spans="1:5" x14ac:dyDescent="0.25">
      <c r="A50" s="31">
        <v>43332</v>
      </c>
      <c r="B50" s="24" t="s">
        <v>69</v>
      </c>
      <c r="C50" s="29">
        <v>1</v>
      </c>
      <c r="D50" t="s">
        <v>7</v>
      </c>
      <c r="E50">
        <v>5000</v>
      </c>
    </row>
    <row r="51" spans="1:5" x14ac:dyDescent="0.25">
      <c r="A51" s="31">
        <v>43339</v>
      </c>
      <c r="B51" s="24" t="s">
        <v>70</v>
      </c>
      <c r="C51" s="29">
        <v>1</v>
      </c>
      <c r="D51" t="s">
        <v>7</v>
      </c>
      <c r="E51">
        <v>5000</v>
      </c>
    </row>
    <row r="52" spans="1:5" x14ac:dyDescent="0.25">
      <c r="A52" s="31">
        <v>43346</v>
      </c>
      <c r="B52" s="24" t="s">
        <v>71</v>
      </c>
      <c r="C52" s="29">
        <v>1</v>
      </c>
      <c r="D52" t="s">
        <v>7</v>
      </c>
      <c r="E52">
        <v>5000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3" sqref="B3"/>
    </sheetView>
  </sheetViews>
  <sheetFormatPr baseColWidth="10" defaultRowHeight="15" x14ac:dyDescent="0.25"/>
  <cols>
    <col min="1" max="1" width="21" customWidth="1"/>
    <col min="2" max="5" width="8.7109375" customWidth="1"/>
    <col min="6" max="6" width="12.5703125" customWidth="1"/>
    <col min="7" max="7" width="10.7109375" customWidth="1"/>
    <col min="8" max="8" width="12.5703125" bestFit="1" customWidth="1"/>
    <col min="9" max="17" width="10.7109375" customWidth="1"/>
    <col min="18" max="18" width="12.5703125" bestFit="1" customWidth="1"/>
  </cols>
  <sheetData>
    <row r="1" spans="1:9" ht="162.75" customHeight="1" x14ac:dyDescent="0.25">
      <c r="A1" s="34" t="s">
        <v>38</v>
      </c>
      <c r="B1" s="34" t="s">
        <v>30</v>
      </c>
    </row>
    <row r="2" spans="1:9" x14ac:dyDescent="0.25">
      <c r="B2" t="s">
        <v>40</v>
      </c>
      <c r="I2" t="s">
        <v>36</v>
      </c>
    </row>
    <row r="3" spans="1:9" x14ac:dyDescent="0.25">
      <c r="A3" s="34" t="s">
        <v>37</v>
      </c>
      <c r="B3" s="31" t="s">
        <v>41</v>
      </c>
      <c r="C3" s="31" t="s">
        <v>42</v>
      </c>
      <c r="D3" s="31" t="s">
        <v>43</v>
      </c>
      <c r="E3" s="31" t="s">
        <v>44</v>
      </c>
      <c r="F3" s="31" t="s">
        <v>45</v>
      </c>
      <c r="G3" s="31" t="s">
        <v>72</v>
      </c>
      <c r="H3" s="31" t="s">
        <v>73</v>
      </c>
    </row>
    <row r="4" spans="1:9" x14ac:dyDescent="0.25">
      <c r="A4" s="35" t="s">
        <v>7</v>
      </c>
      <c r="B4" s="29">
        <v>6250</v>
      </c>
      <c r="C4" s="29">
        <v>23750</v>
      </c>
      <c r="D4" s="29">
        <v>15000</v>
      </c>
      <c r="E4" s="29">
        <v>11250</v>
      </c>
      <c r="F4" s="29">
        <v>23750</v>
      </c>
      <c r="G4" s="29">
        <v>15000</v>
      </c>
      <c r="H4" s="29">
        <v>5000</v>
      </c>
      <c r="I4" s="29">
        <v>100000</v>
      </c>
    </row>
    <row r="5" spans="1:9" x14ac:dyDescent="0.25">
      <c r="A5" s="36">
        <v>2</v>
      </c>
      <c r="B5" s="29">
        <v>6250</v>
      </c>
      <c r="C5" s="29">
        <v>23750</v>
      </c>
      <c r="D5" s="29">
        <v>15000</v>
      </c>
      <c r="E5" s="29">
        <v>5000</v>
      </c>
      <c r="F5" s="29"/>
      <c r="G5" s="29"/>
      <c r="H5" s="29"/>
      <c r="I5" s="29">
        <v>50000</v>
      </c>
    </row>
    <row r="6" spans="1:9" x14ac:dyDescent="0.25">
      <c r="A6" s="36">
        <v>1</v>
      </c>
      <c r="B6" s="29"/>
      <c r="C6" s="29"/>
      <c r="D6" s="29"/>
      <c r="E6" s="29">
        <v>6250</v>
      </c>
      <c r="F6" s="29">
        <v>23750</v>
      </c>
      <c r="G6" s="29">
        <v>15000</v>
      </c>
      <c r="H6" s="29">
        <v>5000</v>
      </c>
      <c r="I6" s="29">
        <v>50000</v>
      </c>
    </row>
    <row r="7" spans="1:9" x14ac:dyDescent="0.25">
      <c r="A7" s="35" t="s">
        <v>5</v>
      </c>
      <c r="B7" s="29">
        <v>27000</v>
      </c>
      <c r="C7" s="29">
        <v>22500</v>
      </c>
      <c r="D7" s="29">
        <v>13500</v>
      </c>
      <c r="E7" s="29">
        <v>27000</v>
      </c>
      <c r="F7" s="29"/>
      <c r="G7" s="29"/>
      <c r="H7" s="29"/>
      <c r="I7" s="29">
        <v>90000</v>
      </c>
    </row>
    <row r="8" spans="1:9" x14ac:dyDescent="0.25">
      <c r="A8" s="36">
        <v>3</v>
      </c>
      <c r="B8" s="29">
        <v>27000</v>
      </c>
      <c r="C8" s="29">
        <v>22500</v>
      </c>
      <c r="D8" s="29">
        <v>13500</v>
      </c>
      <c r="E8" s="29">
        <v>27000</v>
      </c>
      <c r="F8" s="29"/>
      <c r="G8" s="29"/>
      <c r="H8" s="29"/>
      <c r="I8" s="29">
        <v>90000</v>
      </c>
    </row>
    <row r="9" spans="1:9" x14ac:dyDescent="0.25">
      <c r="A9" s="35" t="s">
        <v>6</v>
      </c>
      <c r="B9" s="29">
        <v>18000</v>
      </c>
      <c r="C9" s="29">
        <v>3750</v>
      </c>
      <c r="D9" s="29">
        <v>4250</v>
      </c>
      <c r="E9" s="29">
        <v>4000</v>
      </c>
      <c r="F9" s="29"/>
      <c r="G9" s="29"/>
      <c r="H9" s="29"/>
      <c r="I9" s="29">
        <v>30000</v>
      </c>
    </row>
    <row r="10" spans="1:9" x14ac:dyDescent="0.25">
      <c r="A10" s="36">
        <v>1</v>
      </c>
      <c r="B10" s="29">
        <v>18000</v>
      </c>
      <c r="C10" s="29">
        <v>3750</v>
      </c>
      <c r="D10" s="29">
        <v>4250</v>
      </c>
      <c r="E10" s="29">
        <v>4000</v>
      </c>
      <c r="F10" s="29"/>
      <c r="G10" s="29"/>
      <c r="H10" s="29"/>
      <c r="I10" s="29">
        <v>30000</v>
      </c>
    </row>
    <row r="11" spans="1:9" x14ac:dyDescent="0.25">
      <c r="A11" s="35" t="s">
        <v>36</v>
      </c>
      <c r="B11" s="29">
        <v>51250</v>
      </c>
      <c r="C11" s="29">
        <v>50000</v>
      </c>
      <c r="D11" s="29">
        <v>32750</v>
      </c>
      <c r="E11" s="29">
        <v>42250</v>
      </c>
      <c r="F11" s="29">
        <v>23750</v>
      </c>
      <c r="G11" s="29">
        <v>15000</v>
      </c>
      <c r="H11" s="29">
        <v>5000</v>
      </c>
      <c r="I11" s="29">
        <v>220000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 culture</vt:lpstr>
      <vt:lpstr>Param</vt:lpstr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</dc:creator>
  <cp:lastModifiedBy>Eric</cp:lastModifiedBy>
  <dcterms:created xsi:type="dcterms:W3CDTF">2018-07-02T10:50:00Z</dcterms:created>
  <dcterms:modified xsi:type="dcterms:W3CDTF">2018-07-17T10:00:15Z</dcterms:modified>
</cp:coreProperties>
</file>