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9200" windowHeight="6945"/>
  </bookViews>
  <sheets>
    <sheet name="Feuil1" sheetId="3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3" l="1"/>
  <c r="F6" i="3"/>
  <c r="I2" i="3"/>
  <c r="J2" i="3" s="1"/>
  <c r="F4" i="3"/>
  <c r="F5" i="3"/>
  <c r="F8" i="3"/>
  <c r="F9" i="3"/>
  <c r="F3" i="3"/>
  <c r="D3" i="3"/>
  <c r="D4" i="3" s="1"/>
  <c r="D5" i="3" s="1"/>
  <c r="D8" i="3" s="1"/>
  <c r="D9" i="3" s="1"/>
  <c r="D6" i="3" l="1"/>
  <c r="D7" i="3" s="1"/>
  <c r="B3" i="2"/>
  <c r="D3" i="2"/>
  <c r="H2" i="2" l="1"/>
</calcChain>
</file>

<file path=xl/sharedStrings.xml><?xml version="1.0" encoding="utf-8"?>
<sst xmlns="http://schemas.openxmlformats.org/spreadsheetml/2006/main" count="27" uniqueCount="25">
  <si>
    <t>temps vacances restant</t>
  </si>
  <si>
    <t>Date</t>
  </si>
  <si>
    <t>Heure supplémentaire effectuées</t>
  </si>
  <si>
    <t>Temps de vacance total  au début de l'année</t>
  </si>
  <si>
    <t>Planning vacances</t>
  </si>
  <si>
    <t>Nombre d'heure pris</t>
  </si>
  <si>
    <t>date</t>
  </si>
  <si>
    <t>Total temps sup des 4 derniers jours</t>
  </si>
  <si>
    <t>date-4 jours</t>
  </si>
  <si>
    <t>x</t>
  </si>
  <si>
    <t>h supp</t>
  </si>
  <si>
    <t>Solde CA</t>
  </si>
  <si>
    <t>Solde H supp</t>
  </si>
  <si>
    <t>Validité</t>
  </si>
  <si>
    <t>Congés</t>
  </si>
  <si>
    <t>Heures supp</t>
  </si>
  <si>
    <t>perdue</t>
  </si>
  <si>
    <t>posée hors délai</t>
  </si>
  <si>
    <t>dispo</t>
  </si>
  <si>
    <t>posée</t>
  </si>
  <si>
    <t>Crédit</t>
  </si>
  <si>
    <t>Posé</t>
  </si>
  <si>
    <t>Posé le</t>
  </si>
  <si>
    <t>Solde Total</t>
  </si>
  <si>
    <t>Crédit H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</si>
</sst>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h:mm;@"/>
    <numFmt numFmtId="165" formatCode="[h]:mm:ss;@"/>
    <numFmt numFmtId="166" formatCode="[$-F800]dddd\,\ mmmm\ dd\,\ yyyy"/>
    <numFmt numFmtId="167" formatCode="[$-F400]h:mm:ss\ AM/PM"/>
    <numFmt numFmtId="168" formatCode="d/m/yy;@"/>
    <numFmt numFmtId="169" formatCode="dd/mm/yy;@"/>
    <numFmt numFmtId="172" formatCode="[h]:mm"/>
    <numFmt numFmtId="173" formatCode="ddd\ dd/mm/yyyy"/>
    <numFmt numFmtId="175" formatCode="[h]:mm;;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00B050"/>
      </left>
      <right style="thin">
        <color indexed="64"/>
      </right>
      <top style="medium">
        <color rgb="FF00B050"/>
      </top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medium">
        <color rgb="FF00B050"/>
      </top>
      <bottom style="thin">
        <color indexed="64"/>
      </bottom>
      <diagonal/>
    </border>
    <border>
      <left style="medium">
        <color rgb="FF00B050"/>
      </left>
      <right style="thin">
        <color indexed="64"/>
      </right>
      <top style="thin">
        <color indexed="64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medium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6" fontId="0" fillId="2" borderId="5" xfId="0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6" fontId="0" fillId="2" borderId="7" xfId="0" applyNumberFormat="1" applyFill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168" fontId="0" fillId="0" borderId="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167" fontId="1" fillId="0" borderId="11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168" fontId="0" fillId="2" borderId="13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9" fontId="0" fillId="2" borderId="15" xfId="0" applyNumberFormat="1" applyFill="1" applyBorder="1" applyAlignment="1">
      <alignment horizontal="center" vertical="center"/>
    </xf>
    <xf numFmtId="165" fontId="1" fillId="2" borderId="16" xfId="0" applyNumberFormat="1" applyFont="1" applyFill="1" applyBorder="1" applyAlignment="1">
      <alignment vertical="center"/>
    </xf>
    <xf numFmtId="165" fontId="1" fillId="0" borderId="16" xfId="0" applyNumberFormat="1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1" fillId="2" borderId="1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2" fontId="0" fillId="0" borderId="0" xfId="0" applyNumberFormat="1"/>
    <xf numFmtId="0" fontId="0" fillId="0" borderId="0" xfId="0" applyAlignment="1">
      <alignment wrapText="1"/>
    </xf>
    <xf numFmtId="173" fontId="0" fillId="0" borderId="0" xfId="0" applyNumberFormat="1"/>
    <xf numFmtId="172" fontId="0" fillId="0" borderId="4" xfId="0" applyNumberFormat="1" applyBorder="1"/>
    <xf numFmtId="173" fontId="0" fillId="0" borderId="1" xfId="0" applyNumberFormat="1" applyBorder="1"/>
    <xf numFmtId="172" fontId="0" fillId="0" borderId="21" xfId="0" applyNumberFormat="1" applyBorder="1"/>
    <xf numFmtId="173" fontId="0" fillId="0" borderId="2" xfId="0" applyNumberFormat="1" applyBorder="1"/>
    <xf numFmtId="172" fontId="0" fillId="0" borderId="23" xfId="0" applyNumberFormat="1" applyBorder="1" applyAlignment="1">
      <alignment wrapText="1"/>
    </xf>
    <xf numFmtId="173" fontId="0" fillId="0" borderId="22" xfId="0" applyNumberFormat="1" applyBorder="1"/>
    <xf numFmtId="173" fontId="3" fillId="0" borderId="0" xfId="0" applyNumberFormat="1" applyFont="1"/>
    <xf numFmtId="172" fontId="3" fillId="0" borderId="0" xfId="0" applyNumberFormat="1" applyFont="1"/>
    <xf numFmtId="0" fontId="3" fillId="0" borderId="0" xfId="0" applyFont="1"/>
    <xf numFmtId="0" fontId="4" fillId="0" borderId="0" xfId="0" applyFont="1"/>
    <xf numFmtId="173" fontId="3" fillId="0" borderId="0" xfId="0" applyNumberFormat="1" applyFont="1" applyProtection="1">
      <protection locked="0"/>
    </xf>
    <xf numFmtId="172" fontId="3" fillId="0" borderId="0" xfId="0" applyNumberFormat="1" applyFont="1" applyProtection="1">
      <protection locked="0"/>
    </xf>
    <xf numFmtId="173" fontId="0" fillId="0" borderId="24" xfId="0" applyNumberFormat="1" applyBorder="1" applyAlignment="1" applyProtection="1">
      <alignment wrapText="1"/>
      <protection locked="0"/>
    </xf>
    <xf numFmtId="172" fontId="0" fillId="0" borderId="9" xfId="0" applyNumberFormat="1" applyBorder="1" applyAlignment="1" applyProtection="1">
      <alignment wrapText="1"/>
      <protection locked="0"/>
    </xf>
    <xf numFmtId="172" fontId="0" fillId="0" borderId="22" xfId="0" applyNumberFormat="1" applyBorder="1" applyAlignment="1" applyProtection="1">
      <alignment wrapText="1"/>
      <protection locked="0"/>
    </xf>
    <xf numFmtId="173" fontId="0" fillId="0" borderId="18" xfId="0" applyNumberFormat="1" applyBorder="1" applyProtection="1">
      <protection locked="0"/>
    </xf>
    <xf numFmtId="172" fontId="0" fillId="0" borderId="3" xfId="0" applyNumberFormat="1" applyBorder="1" applyProtection="1">
      <protection locked="0"/>
    </xf>
    <xf numFmtId="172" fontId="0" fillId="0" borderId="1" xfId="0" applyNumberFormat="1" applyBorder="1" applyProtection="1">
      <protection locked="0"/>
    </xf>
    <xf numFmtId="173" fontId="0" fillId="0" borderId="19" xfId="0" applyNumberFormat="1" applyBorder="1" applyProtection="1">
      <protection locked="0"/>
    </xf>
    <xf numFmtId="172" fontId="0" fillId="0" borderId="20" xfId="0" applyNumberFormat="1" applyBorder="1" applyProtection="1">
      <protection locked="0"/>
    </xf>
    <xf numFmtId="172" fontId="0" fillId="0" borderId="2" xfId="0" applyNumberFormat="1" applyBorder="1" applyProtection="1">
      <protection locked="0"/>
    </xf>
    <xf numFmtId="173" fontId="0" fillId="0" borderId="0" xfId="0" applyNumberFormat="1" applyProtection="1">
      <protection locked="0"/>
    </xf>
    <xf numFmtId="172" fontId="0" fillId="0" borderId="0" xfId="0" applyNumberFormat="1" applyProtection="1">
      <protection locked="0"/>
    </xf>
    <xf numFmtId="173" fontId="0" fillId="0" borderId="22" xfId="0" applyNumberFormat="1" applyBorder="1" applyProtection="1">
      <protection locked="0"/>
    </xf>
    <xf numFmtId="173" fontId="0" fillId="0" borderId="1" xfId="0" applyNumberFormat="1" applyBorder="1" applyProtection="1">
      <protection locked="0"/>
    </xf>
    <xf numFmtId="173" fontId="0" fillId="0" borderId="2" xfId="0" applyNumberFormat="1" applyBorder="1" applyProtection="1">
      <protection locked="0"/>
    </xf>
    <xf numFmtId="172" fontId="2" fillId="3" borderId="1" xfId="0" applyNumberFormat="1" applyFont="1" applyFill="1" applyBorder="1" applyAlignment="1">
      <alignment horizontal="center"/>
    </xf>
    <xf numFmtId="175" fontId="0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0">
    <dxf>
      <font>
        <color theme="1" tint="0.499984740745262"/>
      </font>
    </dxf>
    <dxf>
      <font>
        <color rgb="FFFF0000"/>
      </font>
    </dxf>
    <dxf>
      <numFmt numFmtId="173" formatCode="ddd\ 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numFmt numFmtId="173" formatCode="ddd\ 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2" formatCode="[h]:mm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numFmt numFmtId="172" formatCode="[h]:mm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2" formatCode="[h]:mm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numFmt numFmtId="172" formatCode="[h]:mm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numFmt numFmtId="173" formatCode="ddd\ dd/mm/yyyy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G9" totalsRowShown="0" tableBorderDxfId="9">
  <autoFilter ref="A2:G9"/>
  <tableColumns count="7">
    <tableColumn id="1" name="Date" dataDxfId="8"/>
    <tableColumn id="2" name="Crédit" dataDxfId="7"/>
    <tableColumn id="3" name="Posé" dataDxfId="6"/>
    <tableColumn id="4" name="Solde CA" dataDxfId="5">
      <calculatedColumnFormula>SUM(D2,B3)-C3</calculatedColumnFormula>
    </tableColumn>
    <tableColumn id="5" name="Crédit H supp" dataDxfId="4"/>
    <tableColumn id="6" name="Validité" dataDxfId="3">
      <calculatedColumnFormula>IF(E3="","",WORKDAY(A3,4))</calculatedColumnFormula>
    </tableColumn>
    <tableColumn id="7" name="Posé le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pane ySplit="2" topLeftCell="A3" activePane="bottomLeft" state="frozen"/>
      <selection pane="bottomLeft" activeCell="E14" sqref="E14"/>
    </sheetView>
  </sheetViews>
  <sheetFormatPr baseColWidth="10" defaultRowHeight="15" x14ac:dyDescent="0.25"/>
  <cols>
    <col min="1" max="1" width="14.7109375" style="63" bestFit="1" customWidth="1"/>
    <col min="2" max="2" width="11.140625" style="64" customWidth="1"/>
    <col min="3" max="3" width="10.28515625" style="64" customWidth="1"/>
    <col min="4" max="4" width="11" style="39" customWidth="1"/>
    <col min="5" max="5" width="14.7109375" style="64" bestFit="1" customWidth="1"/>
    <col min="6" max="6" width="15.42578125" style="41" customWidth="1"/>
    <col min="7" max="7" width="14.7109375" style="63" bestFit="1" customWidth="1"/>
    <col min="8" max="8" width="2.85546875" customWidth="1"/>
    <col min="9" max="9" width="12.42578125" bestFit="1" customWidth="1"/>
  </cols>
  <sheetData>
    <row r="1" spans="1:10" s="50" customFormat="1" x14ac:dyDescent="0.25">
      <c r="A1" s="52"/>
      <c r="B1" s="53" t="s">
        <v>14</v>
      </c>
      <c r="C1" s="53"/>
      <c r="D1" s="49"/>
      <c r="E1" s="53" t="s">
        <v>15</v>
      </c>
      <c r="F1" s="48"/>
      <c r="G1" s="52"/>
      <c r="I1" s="68" t="s">
        <v>12</v>
      </c>
      <c r="J1" s="68" t="s">
        <v>23</v>
      </c>
    </row>
    <row r="2" spans="1:10" s="40" customFormat="1" ht="27" customHeight="1" x14ac:dyDescent="0.25">
      <c r="A2" s="54" t="s">
        <v>1</v>
      </c>
      <c r="B2" s="55" t="s">
        <v>20</v>
      </c>
      <c r="C2" s="56" t="s">
        <v>21</v>
      </c>
      <c r="D2" s="46" t="s">
        <v>11</v>
      </c>
      <c r="E2" s="55" t="s">
        <v>24</v>
      </c>
      <c r="F2" s="47" t="s">
        <v>13</v>
      </c>
      <c r="G2" s="65" t="s">
        <v>22</v>
      </c>
      <c r="I2" s="69">
        <f ca="1">SUMIFS(Tableau1[[#All],[Crédit H supp]],Tableau1[[#All],[Validité]],"&gt;="&amp;TODAY(),Tableau1[[#All],[Posé le]],"")</f>
        <v>8.3333333333333329E-2</v>
      </c>
      <c r="J2" s="69">
        <f ca="1">I2+INDEX(Tableau1[[#All],[Solde CA]],MATCH(1E+300,Tableau1[[#All],[Solde CA]],1))</f>
        <v>6.0416666666666661</v>
      </c>
    </row>
    <row r="3" spans="1:10" x14ac:dyDescent="0.25">
      <c r="A3" s="57">
        <v>43101</v>
      </c>
      <c r="B3" s="58">
        <v>6.25</v>
      </c>
      <c r="C3" s="59"/>
      <c r="D3" s="42">
        <f>SUM(D2,B3)-C3</f>
        <v>6.25</v>
      </c>
      <c r="E3" s="58"/>
      <c r="F3" s="43" t="str">
        <f t="shared" ref="F3" si="0">IF(E3="","",WORKDAY(A3,4))</f>
        <v/>
      </c>
      <c r="G3" s="66"/>
    </row>
    <row r="4" spans="1:10" x14ac:dyDescent="0.25">
      <c r="A4" s="57">
        <v>43132</v>
      </c>
      <c r="B4" s="58"/>
      <c r="C4" s="59">
        <v>0.29166666666666669</v>
      </c>
      <c r="D4" s="42">
        <f t="shared" ref="D4:D9" si="1">SUM(D3,B4)-C4</f>
        <v>5.958333333333333</v>
      </c>
      <c r="E4" s="58"/>
      <c r="F4" s="43" t="str">
        <f t="shared" ref="F4:F9" si="2">IF(E4="","",WORKDAY(A4,4))</f>
        <v/>
      </c>
      <c r="G4" s="66"/>
    </row>
    <row r="5" spans="1:10" x14ac:dyDescent="0.25">
      <c r="A5" s="57">
        <v>43133</v>
      </c>
      <c r="B5" s="58"/>
      <c r="C5" s="59"/>
      <c r="D5" s="42">
        <f t="shared" si="1"/>
        <v>5.958333333333333</v>
      </c>
      <c r="E5" s="58">
        <v>4.1666666666666664E-2</v>
      </c>
      <c r="F5" s="43">
        <f t="shared" si="2"/>
        <v>43139</v>
      </c>
      <c r="G5" s="66">
        <v>43138</v>
      </c>
      <c r="I5" s="51" t="s">
        <v>19</v>
      </c>
    </row>
    <row r="6" spans="1:10" x14ac:dyDescent="0.25">
      <c r="A6" s="57">
        <v>43160</v>
      </c>
      <c r="B6" s="58"/>
      <c r="C6" s="59"/>
      <c r="D6" s="42">
        <f>SUM(D5,B6)-C6</f>
        <v>5.958333333333333</v>
      </c>
      <c r="E6" s="58">
        <v>4.1666666666666664E-2</v>
      </c>
      <c r="F6" s="43">
        <f>IF(E6="","",WORKDAY(A6,4))</f>
        <v>43166</v>
      </c>
      <c r="G6" s="66"/>
      <c r="I6" s="51" t="s">
        <v>16</v>
      </c>
    </row>
    <row r="7" spans="1:10" x14ac:dyDescent="0.25">
      <c r="A7" s="57">
        <v>43161</v>
      </c>
      <c r="B7" s="58"/>
      <c r="C7" s="59"/>
      <c r="D7" s="42">
        <f>SUM(D6,B7)-C7</f>
        <v>5.958333333333333</v>
      </c>
      <c r="E7" s="58">
        <v>4.1666666666666664E-2</v>
      </c>
      <c r="F7" s="43">
        <f>IF(E7="","",WORKDAY(A7,4))</f>
        <v>43167</v>
      </c>
      <c r="G7" s="66">
        <v>43168</v>
      </c>
      <c r="I7" s="51" t="s">
        <v>17</v>
      </c>
    </row>
    <row r="8" spans="1:10" x14ac:dyDescent="0.25">
      <c r="A8" s="57">
        <v>43167</v>
      </c>
      <c r="B8" s="58"/>
      <c r="C8" s="59"/>
      <c r="D8" s="42">
        <f>SUM(D5,B8)-C8</f>
        <v>5.958333333333333</v>
      </c>
      <c r="E8" s="58">
        <v>4.1666666666666664E-2</v>
      </c>
      <c r="F8" s="43">
        <f t="shared" si="2"/>
        <v>43173</v>
      </c>
      <c r="G8" s="66"/>
      <c r="I8" s="51" t="s">
        <v>18</v>
      </c>
    </row>
    <row r="9" spans="1:10" x14ac:dyDescent="0.25">
      <c r="A9" s="60">
        <v>43168</v>
      </c>
      <c r="B9" s="61"/>
      <c r="C9" s="62"/>
      <c r="D9" s="44">
        <f t="shared" si="1"/>
        <v>5.958333333333333</v>
      </c>
      <c r="E9" s="61">
        <v>4.1666666666666664E-2</v>
      </c>
      <c r="F9" s="45">
        <f t="shared" si="2"/>
        <v>43174</v>
      </c>
      <c r="G9" s="67"/>
      <c r="I9" s="51" t="s">
        <v>18</v>
      </c>
    </row>
  </sheetData>
  <sheetProtection sheet="1" objects="1" scenarios="1" selectLockedCells="1"/>
  <conditionalFormatting sqref="G3:G9">
    <cfRule type="expression" dxfId="1" priority="1">
      <formula>$G3&gt;$F3</formula>
    </cfRule>
  </conditionalFormatting>
  <conditionalFormatting sqref="E3:G9">
    <cfRule type="expression" dxfId="0" priority="2">
      <formula>$F3&lt;TODAY()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0"/>
  <sheetViews>
    <sheetView zoomScale="86" zoomScaleNormal="86" workbookViewId="0">
      <selection activeCell="D3" sqref="D3"/>
    </sheetView>
  </sheetViews>
  <sheetFormatPr baseColWidth="10" defaultRowHeight="15" x14ac:dyDescent="0.25"/>
  <cols>
    <col min="1" max="1" width="20.42578125" customWidth="1"/>
    <col min="2" max="2" width="26.42578125" customWidth="1"/>
    <col min="3" max="3" width="17.42578125" customWidth="1"/>
    <col min="4" max="4" width="20.5703125" customWidth="1"/>
    <col min="5" max="5" width="17.85546875" customWidth="1"/>
    <col min="6" max="6" width="7.28515625" style="34" bestFit="1" customWidth="1"/>
    <col min="8" max="8" width="18.7109375" customWidth="1"/>
  </cols>
  <sheetData>
    <row r="1" spans="1:12" thickBot="1" x14ac:dyDescent="0.4">
      <c r="A1" s="11"/>
      <c r="B1" s="7"/>
      <c r="C1" s="5"/>
      <c r="D1" s="11"/>
      <c r="E1" s="5"/>
      <c r="F1" s="33"/>
      <c r="G1" s="7"/>
      <c r="H1" s="21"/>
      <c r="I1" s="5"/>
      <c r="J1" s="5"/>
      <c r="K1" s="5"/>
      <c r="L1" s="5"/>
    </row>
    <row r="2" spans="1:12" ht="39.6" customHeight="1" thickBot="1" x14ac:dyDescent="0.3">
      <c r="A2" s="2" t="s">
        <v>3</v>
      </c>
      <c r="B2" s="1" t="s">
        <v>0</v>
      </c>
      <c r="D2" s="22" t="s">
        <v>7</v>
      </c>
      <c r="G2" s="27" t="s">
        <v>8</v>
      </c>
      <c r="H2" s="26">
        <f>H3-4</f>
        <v>43163</v>
      </c>
      <c r="I2" s="5"/>
      <c r="J2" s="5"/>
      <c r="K2" s="5"/>
      <c r="L2" s="5"/>
    </row>
    <row r="3" spans="1:12" ht="25.5" customHeight="1" thickBot="1" x14ac:dyDescent="0.4">
      <c r="A3" s="3">
        <v>6.25</v>
      </c>
      <c r="B3" s="4">
        <f>A3+D3-SUMIF(F7:F15,"",D7:D15)</f>
        <v>6.291666666666667</v>
      </c>
      <c r="C3" s="6"/>
      <c r="D3" s="23">
        <f>SUMIFS(B6:B17,A6:A17,"&gt;=" &amp; H2,A6:A17,"&lt;=" &amp; H3)</f>
        <v>4.1666666666666664E-2</v>
      </c>
      <c r="G3" s="25" t="s">
        <v>6</v>
      </c>
      <c r="H3" s="28">
        <v>43167</v>
      </c>
      <c r="I3" s="5"/>
      <c r="J3" s="5"/>
      <c r="K3" s="5"/>
      <c r="L3" s="5"/>
    </row>
    <row r="4" spans="1:12" ht="33" customHeight="1" thickBot="1" x14ac:dyDescent="0.4">
      <c r="A4" s="10"/>
      <c r="C4" s="5"/>
      <c r="I4" s="5"/>
      <c r="J4" s="5"/>
      <c r="K4" s="5"/>
      <c r="L4" s="5"/>
    </row>
    <row r="5" spans="1:12" ht="33.6" customHeight="1" x14ac:dyDescent="0.25">
      <c r="A5" s="12" t="s">
        <v>1</v>
      </c>
      <c r="B5" s="20" t="s">
        <v>2</v>
      </c>
      <c r="D5" s="37" t="s">
        <v>4</v>
      </c>
      <c r="E5" s="38"/>
      <c r="J5" s="5"/>
      <c r="K5" s="5"/>
      <c r="L5" s="5"/>
    </row>
    <row r="6" spans="1:12" ht="14.45" x14ac:dyDescent="0.35">
      <c r="A6" s="13">
        <v>43163</v>
      </c>
      <c r="B6" s="14"/>
      <c r="D6" s="24" t="s">
        <v>5</v>
      </c>
      <c r="E6" s="29"/>
      <c r="F6" s="36" t="s">
        <v>10</v>
      </c>
      <c r="I6" s="5"/>
      <c r="J6" s="5"/>
      <c r="K6" s="5"/>
      <c r="L6" s="5"/>
    </row>
    <row r="7" spans="1:12" ht="14.45" x14ac:dyDescent="0.35">
      <c r="A7" s="13">
        <v>43164</v>
      </c>
      <c r="B7" s="15">
        <v>4.1666666666666664E-2</v>
      </c>
      <c r="C7" s="5"/>
      <c r="D7" s="18">
        <v>4.1666666666666664E-2</v>
      </c>
      <c r="E7" s="30"/>
      <c r="F7" s="35" t="s">
        <v>9</v>
      </c>
      <c r="I7" s="5"/>
      <c r="J7" s="5"/>
      <c r="K7" s="5"/>
      <c r="L7" s="5"/>
    </row>
    <row r="8" spans="1:12" ht="14.45" x14ac:dyDescent="0.35">
      <c r="A8" s="13">
        <v>43165</v>
      </c>
      <c r="B8" s="14"/>
      <c r="C8" s="5"/>
      <c r="D8" s="18"/>
      <c r="E8" s="30"/>
      <c r="F8" s="35"/>
      <c r="I8" s="5"/>
      <c r="J8" s="5"/>
      <c r="K8" s="5"/>
      <c r="L8" s="5"/>
    </row>
    <row r="9" spans="1:12" ht="14.45" x14ac:dyDescent="0.35">
      <c r="A9" s="13">
        <v>43166</v>
      </c>
      <c r="B9" s="14"/>
      <c r="C9" s="5"/>
      <c r="D9" s="18"/>
      <c r="E9" s="30"/>
      <c r="F9" s="35"/>
      <c r="I9" s="5"/>
      <c r="J9" s="5"/>
      <c r="K9" s="5"/>
      <c r="L9" s="5"/>
    </row>
    <row r="10" spans="1:12" ht="14.45" x14ac:dyDescent="0.35">
      <c r="A10" s="13">
        <v>43167</v>
      </c>
      <c r="B10" s="14"/>
      <c r="C10" s="5"/>
      <c r="D10" s="18"/>
      <c r="E10" s="30"/>
      <c r="F10" s="35"/>
      <c r="I10" s="5"/>
      <c r="J10" s="5"/>
      <c r="K10" s="5"/>
      <c r="L10" s="5"/>
    </row>
    <row r="11" spans="1:12" ht="14.45" x14ac:dyDescent="0.35">
      <c r="A11" s="13">
        <v>43168</v>
      </c>
      <c r="B11" s="14"/>
      <c r="C11" s="5"/>
      <c r="D11" s="18"/>
      <c r="E11" s="30"/>
      <c r="F11" s="35"/>
    </row>
    <row r="12" spans="1:12" ht="14.45" x14ac:dyDescent="0.35">
      <c r="A12" s="13">
        <v>43169</v>
      </c>
      <c r="B12" s="15"/>
      <c r="C12" s="5"/>
      <c r="D12" s="18"/>
      <c r="E12" s="31"/>
      <c r="F12" s="35"/>
    </row>
    <row r="13" spans="1:12" ht="14.45" x14ac:dyDescent="0.35">
      <c r="A13" s="13">
        <v>43170</v>
      </c>
      <c r="B13" s="15"/>
      <c r="C13" s="5"/>
      <c r="D13" s="18"/>
      <c r="E13" s="31"/>
      <c r="F13" s="35"/>
    </row>
    <row r="14" spans="1:12" ht="14.45" x14ac:dyDescent="0.35">
      <c r="A14" s="13">
        <v>43171</v>
      </c>
      <c r="B14" s="15"/>
      <c r="C14" s="5"/>
      <c r="D14" s="18"/>
      <c r="E14" s="31"/>
      <c r="F14" s="35"/>
    </row>
    <row r="15" spans="1:12" thickBot="1" x14ac:dyDescent="0.4">
      <c r="A15" s="13">
        <v>43172</v>
      </c>
      <c r="B15" s="15"/>
      <c r="C15" s="5"/>
      <c r="D15" s="19"/>
      <c r="E15" s="32"/>
      <c r="F15" s="35"/>
    </row>
    <row r="16" spans="1:12" ht="14.45" x14ac:dyDescent="0.35">
      <c r="A16" s="13">
        <v>43173</v>
      </c>
      <c r="B16" s="15"/>
      <c r="C16" s="5"/>
    </row>
    <row r="17" spans="1:12" thickBot="1" x14ac:dyDescent="0.4">
      <c r="A17" s="16">
        <v>43174</v>
      </c>
      <c r="B17" s="17"/>
      <c r="C17" s="5"/>
    </row>
    <row r="18" spans="1:12" ht="14.45" x14ac:dyDescent="0.35">
      <c r="A18" s="9"/>
      <c r="B18" s="8"/>
      <c r="C18" s="5"/>
      <c r="D18" s="5"/>
    </row>
    <row r="19" spans="1:12" ht="14.45" x14ac:dyDescent="0.35">
      <c r="A19" s="9"/>
      <c r="B19" s="8"/>
      <c r="C19" s="5"/>
      <c r="D19" s="5"/>
    </row>
    <row r="20" spans="1:12" x14ac:dyDescent="0.25">
      <c r="A20" s="9"/>
      <c r="B20" s="8"/>
      <c r="C20" s="5"/>
      <c r="D20" s="5"/>
    </row>
    <row r="21" spans="1:12" x14ac:dyDescent="0.25">
      <c r="A21" s="9"/>
      <c r="B21" s="8"/>
      <c r="C21" s="5"/>
      <c r="D21" s="5"/>
    </row>
    <row r="22" spans="1:12" x14ac:dyDescent="0.25">
      <c r="A22" s="9"/>
      <c r="B22" s="8"/>
      <c r="C22" s="5"/>
      <c r="D22" s="5"/>
    </row>
    <row r="23" spans="1:12" x14ac:dyDescent="0.25">
      <c r="A23" s="9"/>
      <c r="B23" s="8"/>
      <c r="C23" s="5"/>
      <c r="D23" s="5"/>
    </row>
    <row r="24" spans="1:12" x14ac:dyDescent="0.25">
      <c r="A24" s="9"/>
      <c r="B24" s="8"/>
      <c r="C24" s="5"/>
      <c r="D24" s="5"/>
    </row>
    <row r="25" spans="1:12" x14ac:dyDescent="0.25">
      <c r="A25" s="9"/>
      <c r="B25" s="8"/>
      <c r="C25" s="5"/>
      <c r="D25" s="5"/>
    </row>
    <row r="26" spans="1:12" x14ac:dyDescent="0.25">
      <c r="A26" s="9"/>
      <c r="B26" s="8"/>
      <c r="C26" s="5"/>
      <c r="D26" s="5"/>
    </row>
    <row r="27" spans="1:12" x14ac:dyDescent="0.25">
      <c r="A27" s="9"/>
      <c r="B27" s="8"/>
      <c r="C27" s="5"/>
      <c r="D27" s="5"/>
      <c r="E27" s="5"/>
      <c r="F27" s="33"/>
      <c r="G27" s="5"/>
      <c r="H27" s="5"/>
      <c r="I27" s="5"/>
      <c r="J27" s="5"/>
      <c r="K27" s="5"/>
      <c r="L27" s="5"/>
    </row>
    <row r="28" spans="1:12" x14ac:dyDescent="0.25">
      <c r="A28" s="5"/>
      <c r="B28" s="5"/>
      <c r="C28" s="5"/>
      <c r="D28" s="5"/>
      <c r="E28" s="5"/>
      <c r="F28" s="33"/>
      <c r="G28" s="5"/>
      <c r="H28" s="5"/>
      <c r="I28" s="5"/>
      <c r="J28" s="5"/>
      <c r="K28" s="5"/>
      <c r="L28" s="5"/>
    </row>
    <row r="29" spans="1:12" x14ac:dyDescent="0.25">
      <c r="A29" s="5"/>
      <c r="B29" s="5"/>
      <c r="C29" s="5"/>
      <c r="D29" s="5"/>
      <c r="E29" s="5"/>
      <c r="F29" s="33"/>
      <c r="G29" s="5"/>
      <c r="H29" s="5"/>
      <c r="I29" s="5"/>
      <c r="J29" s="5"/>
      <c r="K29" s="5"/>
      <c r="L29" s="5"/>
    </row>
    <row r="30" spans="1:12" x14ac:dyDescent="0.25">
      <c r="A30" s="5"/>
      <c r="B30" s="5"/>
      <c r="C30" s="5"/>
      <c r="D30" s="5"/>
      <c r="E30" s="5"/>
      <c r="F30" s="33"/>
      <c r="G30" s="5"/>
      <c r="H30" s="5"/>
      <c r="I30" s="5"/>
      <c r="J30" s="5"/>
      <c r="K30" s="5"/>
    </row>
  </sheetData>
  <mergeCells count="1"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 Garnier</dc:creator>
  <cp:lastModifiedBy>Eric</cp:lastModifiedBy>
  <dcterms:created xsi:type="dcterms:W3CDTF">2018-03-08T12:25:28Z</dcterms:created>
  <dcterms:modified xsi:type="dcterms:W3CDTF">2018-03-12T17:20:51Z</dcterms:modified>
</cp:coreProperties>
</file>