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2103F596-4EB3-476D-9ADB-3A6D297E97F3}" xr6:coauthVersionLast="44" xr6:coauthVersionMax="44" xr10:uidLastSave="{00000000-0000-0000-0000-000000000000}"/>
  <bookViews>
    <workbookView xWindow="1275" yWindow="3075" windowWidth="21705" windowHeight="11175" tabRatio="500" xr2:uid="{00000000-000D-0000-FFFF-FFFF00000000}"/>
  </bookViews>
  <sheets>
    <sheet name="Anions" sheetId="1" r:id="rId1"/>
  </sheets>
  <definedNames>
    <definedName name="_xlnm._FilterDatabase" localSheetId="0" hidden="1">Anions!$B$4:$J$54</definedName>
    <definedName name="_xlnm.Print_Area" localSheetId="0">Anions!$A$1:$N$51</definedName>
  </definedNames>
  <calcPr calcId="191029" calcOnSave="0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L50" i="1" l="1"/>
  <c r="K50" i="1"/>
  <c r="J50" i="1"/>
  <c r="I50" i="1"/>
  <c r="H50" i="1"/>
  <c r="B50" i="1"/>
  <c r="L49" i="1"/>
  <c r="K49" i="1"/>
  <c r="J49" i="1"/>
  <c r="I49" i="1"/>
  <c r="H49" i="1"/>
  <c r="B49" i="1"/>
  <c r="L48" i="1"/>
  <c r="J48" i="1"/>
  <c r="H48" i="1" s="1"/>
  <c r="I48" i="1"/>
  <c r="B48" i="1"/>
  <c r="L47" i="1"/>
  <c r="J47" i="1"/>
  <c r="K47" i="1" s="1"/>
  <c r="I47" i="1"/>
  <c r="H47" i="1"/>
  <c r="B47" i="1"/>
  <c r="L46" i="1"/>
  <c r="K46" i="1"/>
  <c r="J46" i="1"/>
  <c r="I46" i="1"/>
  <c r="H46" i="1"/>
  <c r="B46" i="1"/>
  <c r="L45" i="1"/>
  <c r="K45" i="1"/>
  <c r="J45" i="1"/>
  <c r="H45" i="1" s="1"/>
  <c r="I45" i="1"/>
  <c r="B45" i="1"/>
  <c r="L44" i="1"/>
  <c r="J44" i="1"/>
  <c r="H44" i="1" s="1"/>
  <c r="I44" i="1"/>
  <c r="B44" i="1"/>
  <c r="L43" i="1"/>
  <c r="J43" i="1"/>
  <c r="K43" i="1" s="1"/>
  <c r="I43" i="1"/>
  <c r="H43" i="1"/>
  <c r="B43" i="1"/>
  <c r="L42" i="1"/>
  <c r="K42" i="1"/>
  <c r="J42" i="1"/>
  <c r="I42" i="1"/>
  <c r="H42" i="1"/>
  <c r="B42" i="1"/>
  <c r="L41" i="1"/>
  <c r="K41" i="1"/>
  <c r="J41" i="1"/>
  <c r="I41" i="1"/>
  <c r="B41" i="1"/>
  <c r="L40" i="1"/>
  <c r="J40" i="1"/>
  <c r="K40" i="1" s="1"/>
  <c r="I40" i="1"/>
  <c r="H40" i="1"/>
  <c r="B40" i="1"/>
  <c r="L39" i="1"/>
  <c r="J39" i="1"/>
  <c r="K39" i="1" s="1"/>
  <c r="I39" i="1"/>
  <c r="H39" i="1"/>
  <c r="B39" i="1"/>
  <c r="L38" i="1"/>
  <c r="J38" i="1"/>
  <c r="K38" i="1" s="1"/>
  <c r="I38" i="1"/>
  <c r="B38" i="1"/>
  <c r="L37" i="1"/>
  <c r="J37" i="1"/>
  <c r="H37" i="1" s="1"/>
  <c r="I37" i="1"/>
  <c r="B37" i="1"/>
  <c r="L36" i="1"/>
  <c r="J36" i="1"/>
  <c r="K36" i="1" s="1"/>
  <c r="I36" i="1"/>
  <c r="H36" i="1"/>
  <c r="B36" i="1"/>
  <c r="L35" i="1"/>
  <c r="J35" i="1"/>
  <c r="K35" i="1" s="1"/>
  <c r="I35" i="1"/>
  <c r="H35" i="1"/>
  <c r="B35" i="1"/>
  <c r="L34" i="1"/>
  <c r="J34" i="1"/>
  <c r="K34" i="1" s="1"/>
  <c r="I34" i="1"/>
  <c r="B34" i="1"/>
  <c r="L33" i="1"/>
  <c r="J33" i="1"/>
  <c r="H33" i="1" s="1"/>
  <c r="I33" i="1"/>
  <c r="B33" i="1"/>
  <c r="L32" i="1"/>
  <c r="J32" i="1"/>
  <c r="K32" i="1" s="1"/>
  <c r="I32" i="1"/>
  <c r="H32" i="1"/>
  <c r="B32" i="1"/>
  <c r="L31" i="1"/>
  <c r="J31" i="1"/>
  <c r="K31" i="1" s="1"/>
  <c r="I31" i="1"/>
  <c r="H31" i="1"/>
  <c r="B31" i="1"/>
  <c r="L30" i="1"/>
  <c r="J30" i="1"/>
  <c r="K30" i="1" s="1"/>
  <c r="I30" i="1"/>
  <c r="B30" i="1"/>
  <c r="L29" i="1"/>
  <c r="J29" i="1"/>
  <c r="H29" i="1" s="1"/>
  <c r="I29" i="1"/>
  <c r="B29" i="1"/>
  <c r="L28" i="1"/>
  <c r="J28" i="1"/>
  <c r="K28" i="1" s="1"/>
  <c r="I28" i="1"/>
  <c r="H28" i="1"/>
  <c r="B28" i="1"/>
  <c r="L27" i="1"/>
  <c r="J27" i="1"/>
  <c r="K27" i="1" s="1"/>
  <c r="I27" i="1"/>
  <c r="H27" i="1"/>
  <c r="B27" i="1"/>
  <c r="L26" i="1"/>
  <c r="J26" i="1"/>
  <c r="K26" i="1" s="1"/>
  <c r="I26" i="1"/>
  <c r="B26" i="1"/>
  <c r="L25" i="1"/>
  <c r="J25" i="1"/>
  <c r="H25" i="1" s="1"/>
  <c r="I25" i="1"/>
  <c r="B25" i="1"/>
  <c r="L24" i="1"/>
  <c r="J24" i="1"/>
  <c r="K24" i="1" s="1"/>
  <c r="I24" i="1"/>
  <c r="H24" i="1"/>
  <c r="B24" i="1"/>
  <c r="L23" i="1"/>
  <c r="J23" i="1"/>
  <c r="K23" i="1" s="1"/>
  <c r="I23" i="1"/>
  <c r="H23" i="1"/>
  <c r="B23" i="1"/>
  <c r="L22" i="1"/>
  <c r="J22" i="1"/>
  <c r="K22" i="1" s="1"/>
  <c r="I22" i="1"/>
  <c r="B22" i="1"/>
  <c r="L21" i="1"/>
  <c r="J21" i="1"/>
  <c r="H21" i="1" s="1"/>
  <c r="I21" i="1"/>
  <c r="B21" i="1"/>
  <c r="L20" i="1"/>
  <c r="J20" i="1"/>
  <c r="K20" i="1" s="1"/>
  <c r="I20" i="1"/>
  <c r="H20" i="1"/>
  <c r="B20" i="1"/>
  <c r="L19" i="1"/>
  <c r="J19" i="1"/>
  <c r="K19" i="1" s="1"/>
  <c r="I19" i="1"/>
  <c r="H19" i="1"/>
  <c r="B19" i="1"/>
  <c r="L18" i="1"/>
  <c r="J18" i="1"/>
  <c r="K18" i="1" s="1"/>
  <c r="I18" i="1"/>
  <c r="B18" i="1"/>
  <c r="L17" i="1"/>
  <c r="J17" i="1"/>
  <c r="H17" i="1" s="1"/>
  <c r="I17" i="1"/>
  <c r="B17" i="1"/>
  <c r="L16" i="1"/>
  <c r="J16" i="1"/>
  <c r="K16" i="1" s="1"/>
  <c r="I16" i="1"/>
  <c r="H16" i="1"/>
  <c r="B16" i="1"/>
  <c r="L15" i="1"/>
  <c r="J15" i="1"/>
  <c r="K15" i="1" s="1"/>
  <c r="I15" i="1"/>
  <c r="H15" i="1"/>
  <c r="B15" i="1"/>
  <c r="L14" i="1"/>
  <c r="J14" i="1"/>
  <c r="K14" i="1" s="1"/>
  <c r="I14" i="1"/>
  <c r="B14" i="1"/>
  <c r="L13" i="1"/>
  <c r="J13" i="1"/>
  <c r="H13" i="1" s="1"/>
  <c r="I13" i="1"/>
  <c r="B13" i="1"/>
  <c r="L12" i="1"/>
  <c r="J12" i="1"/>
  <c r="K12" i="1" s="1"/>
  <c r="I12" i="1"/>
  <c r="H12" i="1"/>
  <c r="B12" i="1"/>
  <c r="L11" i="1"/>
  <c r="J11" i="1"/>
  <c r="K11" i="1" s="1"/>
  <c r="I11" i="1"/>
  <c r="H11" i="1"/>
  <c r="B11" i="1"/>
  <c r="L10" i="1"/>
  <c r="J10" i="1"/>
  <c r="K10" i="1" s="1"/>
  <c r="I10" i="1"/>
  <c r="B10" i="1"/>
  <c r="L9" i="1"/>
  <c r="J9" i="1"/>
  <c r="H9" i="1" s="1"/>
  <c r="I9" i="1"/>
  <c r="B9" i="1"/>
  <c r="L8" i="1"/>
  <c r="J8" i="1"/>
  <c r="K8" i="1" s="1"/>
  <c r="I8" i="1"/>
  <c r="H8" i="1"/>
  <c r="B8" i="1"/>
  <c r="L7" i="1"/>
  <c r="J7" i="1"/>
  <c r="K7" i="1" s="1"/>
  <c r="I7" i="1"/>
  <c r="H7" i="1"/>
  <c r="B7" i="1"/>
  <c r="L6" i="1"/>
  <c r="J6" i="1"/>
  <c r="K6" i="1" s="1"/>
  <c r="I6" i="1"/>
  <c r="B6" i="1"/>
  <c r="L5" i="1"/>
  <c r="J5" i="1"/>
  <c r="H5" i="1" s="1"/>
  <c r="I5" i="1"/>
  <c r="B5" i="1"/>
  <c r="K5" i="1" l="1"/>
  <c r="K9" i="1"/>
  <c r="K13" i="1"/>
  <c r="K17" i="1"/>
  <c r="K21" i="1"/>
  <c r="K25" i="1"/>
  <c r="K29" i="1"/>
  <c r="K33" i="1"/>
  <c r="K37" i="1"/>
  <c r="K44" i="1"/>
  <c r="K48" i="1"/>
  <c r="H6" i="1"/>
  <c r="H10" i="1"/>
  <c r="H14" i="1"/>
  <c r="H18" i="1"/>
  <c r="H22" i="1"/>
  <c r="H26" i="1"/>
  <c r="H30" i="1"/>
  <c r="H34" i="1"/>
  <c r="H38" i="1"/>
  <c r="J2" i="1" l="1"/>
  <c r="I2" i="1" l="1"/>
  <c r="G2" i="1"/>
</calcChain>
</file>

<file path=xl/sharedStrings.xml><?xml version="1.0" encoding="utf-8"?>
<sst xmlns="http://schemas.openxmlformats.org/spreadsheetml/2006/main" count="153" uniqueCount="106">
  <si>
    <t>Corriger dès la saisie</t>
  </si>
  <si>
    <t>Random</t>
  </si>
  <si>
    <t>Type</t>
  </si>
  <si>
    <t>Info</t>
  </si>
  <si>
    <t>Formule</t>
  </si>
  <si>
    <t>Nom</t>
  </si>
  <si>
    <t>Réponse</t>
  </si>
  <si>
    <t xml:space="preserve">Correction : </t>
  </si>
  <si>
    <t>Correction (après) :</t>
  </si>
  <si>
    <t xml:space="preserve">Correction (de suite): </t>
  </si>
  <si>
    <t>=</t>
  </si>
  <si>
    <t>Comp. bi. de l'hydrogène</t>
  </si>
  <si>
    <r>
      <rPr>
        <sz val="10"/>
        <color rgb="FF000000"/>
        <rFont val="Linux Libertine Display O"/>
        <charset val="1"/>
      </rPr>
      <t>AsH</t>
    </r>
    <r>
      <rPr>
        <vertAlign val="subscript"/>
        <sz val="10"/>
        <color rgb="FF000000"/>
        <rFont val="Linux Libertine Display O"/>
        <charset val="1"/>
      </rPr>
      <t>3</t>
    </r>
  </si>
  <si>
    <t>arsine</t>
  </si>
  <si>
    <t>ions</t>
  </si>
  <si>
    <r>
      <rPr>
        <sz val="10"/>
        <color rgb="FF000000"/>
        <rFont val="Linux Libertine Display O"/>
        <charset val="1"/>
      </rPr>
      <t>AsO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3-</t>
    </r>
  </si>
  <si>
    <t>arsénite</t>
  </si>
  <si>
    <r>
      <rPr>
        <sz val="10"/>
        <color rgb="FF000000"/>
        <rFont val="Linux Libertine Display O"/>
        <charset val="1"/>
      </rPr>
      <t>AsO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3-</t>
    </r>
  </si>
  <si>
    <t>arsénate</t>
  </si>
  <si>
    <r>
      <rPr>
        <sz val="10"/>
        <color rgb="FF000000"/>
        <rFont val="Linux Libertine Display O"/>
        <charset val="1"/>
      </rPr>
      <t>BO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3-</t>
    </r>
  </si>
  <si>
    <t>borate</t>
  </si>
  <si>
    <r>
      <rPr>
        <sz val="10"/>
        <color rgb="FF000000"/>
        <rFont val="Linux Libertine Display O"/>
        <charset val="1"/>
      </rPr>
      <t>Br</t>
    </r>
    <r>
      <rPr>
        <vertAlign val="superscript"/>
        <sz val="10"/>
        <color rgb="FF000000"/>
        <rFont val="Linux Libertine Display O"/>
        <charset val="1"/>
      </rPr>
      <t>-</t>
    </r>
  </si>
  <si>
    <t>bromure</t>
  </si>
  <si>
    <r>
      <rPr>
        <sz val="10"/>
        <color rgb="FF000000"/>
        <rFont val="Linux Libertine Display O"/>
        <charset val="1"/>
      </rPr>
      <t>BrO</t>
    </r>
    <r>
      <rPr>
        <vertAlign val="superscript"/>
        <sz val="10"/>
        <color rgb="FF000000"/>
        <rFont val="Linux Libertine Display O"/>
        <charset val="1"/>
      </rPr>
      <t>-</t>
    </r>
  </si>
  <si>
    <t>hypobromite</t>
  </si>
  <si>
    <r>
      <rPr>
        <sz val="10"/>
        <color rgb="FF000000"/>
        <rFont val="Linux Libertine Display O"/>
        <charset val="1"/>
      </rPr>
      <t>BrO</t>
    </r>
    <r>
      <rPr>
        <vertAlign val="subscript"/>
        <sz val="10"/>
        <color rgb="FF000000"/>
        <rFont val="Linux Libertine Display O"/>
        <charset val="1"/>
      </rPr>
      <t>2</t>
    </r>
    <r>
      <rPr>
        <vertAlign val="superscript"/>
        <sz val="10"/>
        <color rgb="FF000000"/>
        <rFont val="Linux Libertine Display O"/>
        <charset val="1"/>
      </rPr>
      <t>-</t>
    </r>
  </si>
  <si>
    <t>bromite</t>
  </si>
  <si>
    <r>
      <rPr>
        <sz val="10"/>
        <color rgb="FF000000"/>
        <rFont val="Linux Libertine Display O"/>
        <charset val="1"/>
      </rPr>
      <t>BrO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-</t>
    </r>
  </si>
  <si>
    <t>bromate</t>
  </si>
  <si>
    <r>
      <rPr>
        <sz val="10"/>
        <color rgb="FF000000"/>
        <rFont val="Linux Libertine Display O"/>
        <charset val="1"/>
      </rPr>
      <t>BrO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-</t>
    </r>
  </si>
  <si>
    <t>perbromate</t>
  </si>
  <si>
    <r>
      <rPr>
        <sz val="10"/>
        <color rgb="FF000000"/>
        <rFont val="Linux Libertine Display O"/>
        <charset val="1"/>
      </rPr>
      <t>Cl</t>
    </r>
    <r>
      <rPr>
        <vertAlign val="superscript"/>
        <sz val="10"/>
        <color rgb="FF000000"/>
        <rFont val="Linux Libertine Display O"/>
        <charset val="1"/>
      </rPr>
      <t>-</t>
    </r>
  </si>
  <si>
    <t>chlorure</t>
  </si>
  <si>
    <r>
      <rPr>
        <sz val="10"/>
        <color rgb="FF000000"/>
        <rFont val="Linux Libertine Display O"/>
        <charset val="1"/>
      </rPr>
      <t>ClO</t>
    </r>
    <r>
      <rPr>
        <vertAlign val="superscript"/>
        <sz val="10"/>
        <color rgb="FF000000"/>
        <rFont val="Linux Libertine Display O"/>
        <charset val="1"/>
      </rPr>
      <t>-</t>
    </r>
  </si>
  <si>
    <t>hypochlorite</t>
  </si>
  <si>
    <r>
      <rPr>
        <sz val="10"/>
        <color rgb="FF000000"/>
        <rFont val="Linux Libertine Display O"/>
        <charset val="1"/>
      </rPr>
      <t>ClO</t>
    </r>
    <r>
      <rPr>
        <vertAlign val="subscript"/>
        <sz val="10"/>
        <color rgb="FF000000"/>
        <rFont val="Linux Libertine Display O"/>
        <charset val="1"/>
      </rPr>
      <t>2</t>
    </r>
    <r>
      <rPr>
        <vertAlign val="superscript"/>
        <sz val="10"/>
        <color rgb="FF000000"/>
        <rFont val="Linux Libertine Display O"/>
        <charset val="1"/>
      </rPr>
      <t>-</t>
    </r>
  </si>
  <si>
    <t>chlorite</t>
  </si>
  <si>
    <r>
      <rPr>
        <sz val="10"/>
        <color rgb="FF000000"/>
        <rFont val="Linux Libertine Display O"/>
        <charset val="1"/>
      </rPr>
      <t>ClO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-</t>
    </r>
  </si>
  <si>
    <t>chlorate</t>
  </si>
  <si>
    <r>
      <rPr>
        <sz val="10"/>
        <color rgb="FF000000"/>
        <rFont val="Linux Libertine Display O"/>
        <charset val="1"/>
      </rPr>
      <t>ClO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-</t>
    </r>
  </si>
  <si>
    <t>perchlorate</t>
  </si>
  <si>
    <r>
      <rPr>
        <sz val="10"/>
        <color rgb="FF000000"/>
        <rFont val="Linux Libertine Display O"/>
        <charset val="1"/>
      </rPr>
      <t>CN</t>
    </r>
    <r>
      <rPr>
        <vertAlign val="superscript"/>
        <sz val="10"/>
        <color rgb="FF000000"/>
        <rFont val="Linux Libertine Display O"/>
        <charset val="1"/>
      </rPr>
      <t>-</t>
    </r>
  </si>
  <si>
    <t>cyanure</t>
  </si>
  <si>
    <r>
      <rPr>
        <sz val="10"/>
        <color rgb="FF000000"/>
        <rFont val="Linux Libertine Display O"/>
        <charset val="1"/>
      </rPr>
      <t>CO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2-</t>
    </r>
  </si>
  <si>
    <t>carbonate</t>
  </si>
  <si>
    <t>N2</t>
  </si>
  <si>
    <r>
      <rPr>
        <sz val="10"/>
        <color rgb="FF000000"/>
        <rFont val="Linux Libertine Display O"/>
        <charset val="1"/>
      </rPr>
      <t>Cr</t>
    </r>
    <r>
      <rPr>
        <vertAlign val="subscript"/>
        <sz val="10"/>
        <color rgb="FF000000"/>
        <rFont val="Linux Libertine Display O"/>
        <charset val="1"/>
      </rPr>
      <t>2</t>
    </r>
    <r>
      <rPr>
        <sz val="10"/>
        <color rgb="FF000000"/>
        <rFont val="Linux Libertine Display O"/>
        <charset val="1"/>
      </rPr>
      <t>O</t>
    </r>
    <r>
      <rPr>
        <vertAlign val="subscript"/>
        <sz val="10"/>
        <color rgb="FF000000"/>
        <rFont val="Linux Libertine Display O"/>
        <charset val="1"/>
      </rPr>
      <t>7</t>
    </r>
    <r>
      <rPr>
        <vertAlign val="superscript"/>
        <sz val="10"/>
        <color rgb="FF000000"/>
        <rFont val="Linux Libertine Display O"/>
        <charset val="1"/>
      </rPr>
      <t>2-</t>
    </r>
  </si>
  <si>
    <t>dichromate</t>
  </si>
  <si>
    <r>
      <rPr>
        <sz val="10"/>
        <color rgb="FF000000"/>
        <rFont val="Linux Libertine Display O"/>
        <charset val="1"/>
      </rPr>
      <t>CrO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2-</t>
    </r>
  </si>
  <si>
    <t>chromate</t>
  </si>
  <si>
    <r>
      <rPr>
        <sz val="10"/>
        <color rgb="FF000000"/>
        <rFont val="Linux Libertine Display O"/>
        <charset val="1"/>
      </rPr>
      <t>F</t>
    </r>
    <r>
      <rPr>
        <vertAlign val="superscript"/>
        <sz val="10"/>
        <color rgb="FF000000"/>
        <rFont val="Linux Libertine Display O"/>
        <charset val="1"/>
      </rPr>
      <t>-</t>
    </r>
  </si>
  <si>
    <t>fluorure</t>
  </si>
  <si>
    <r>
      <rPr>
        <sz val="10"/>
        <color rgb="FF000000"/>
        <rFont val="Linux Libertine Display O"/>
        <charset val="1"/>
      </rPr>
      <t>H</t>
    </r>
    <r>
      <rPr>
        <vertAlign val="superscript"/>
        <sz val="10"/>
        <color rgb="FF000000"/>
        <rFont val="Linux Libertine Display O"/>
        <charset val="1"/>
      </rPr>
      <t>-</t>
    </r>
  </si>
  <si>
    <t>hydrure</t>
  </si>
  <si>
    <r>
      <rPr>
        <sz val="10"/>
        <color rgb="FF000000"/>
        <rFont val="Linux Libertine Display O"/>
        <charset val="1"/>
      </rPr>
      <t>H</t>
    </r>
    <r>
      <rPr>
        <vertAlign val="superscript"/>
        <sz val="10"/>
        <color rgb="FF000000"/>
        <rFont val="Linux Libertine Display O"/>
        <charset val="1"/>
      </rPr>
      <t>+</t>
    </r>
  </si>
  <si>
    <t>proton</t>
  </si>
  <si>
    <r>
      <rPr>
        <sz val="10"/>
        <color rgb="FF000000"/>
        <rFont val="Linux Libertine Display O"/>
        <charset val="1"/>
      </rPr>
      <t>H</t>
    </r>
    <r>
      <rPr>
        <vertAlign val="subscript"/>
        <sz val="10"/>
        <color rgb="FF000000"/>
        <rFont val="Linux Libertine Display O"/>
        <charset val="1"/>
      </rPr>
      <t>2</t>
    </r>
    <r>
      <rPr>
        <sz val="10"/>
        <color rgb="FF000000"/>
        <rFont val="Linux Libertine Display O"/>
        <charset val="1"/>
      </rPr>
      <t>PO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-</t>
    </r>
  </si>
  <si>
    <t>dihydrogénophosphate</t>
  </si>
  <si>
    <r>
      <rPr>
        <sz val="10"/>
        <color rgb="FF000000"/>
        <rFont val="Linux Libertine Display O"/>
        <charset val="1"/>
      </rPr>
      <t>HCO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-</t>
    </r>
  </si>
  <si>
    <t>hydrogénocarbonate</t>
  </si>
  <si>
    <r>
      <rPr>
        <sz val="10"/>
        <color rgb="FF000000"/>
        <rFont val="Linux Libertine Display O"/>
        <charset val="1"/>
      </rPr>
      <t>HPO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2-</t>
    </r>
  </si>
  <si>
    <t>hydrogénophosphate</t>
  </si>
  <si>
    <r>
      <rPr>
        <sz val="10"/>
        <color rgb="FF000000"/>
        <rFont val="Linux Libertine Display O"/>
        <charset val="1"/>
      </rPr>
      <t>HS</t>
    </r>
    <r>
      <rPr>
        <vertAlign val="superscript"/>
        <sz val="10"/>
        <color rgb="FF000000"/>
        <rFont val="Linux Libertine Display O"/>
        <charset val="1"/>
      </rPr>
      <t>-</t>
    </r>
  </si>
  <si>
    <t>hydrogénosulfure</t>
  </si>
  <si>
    <r>
      <rPr>
        <sz val="10"/>
        <color rgb="FF000000"/>
        <rFont val="Linux Libertine Display O"/>
        <charset val="1"/>
      </rPr>
      <t>HSO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-</t>
    </r>
  </si>
  <si>
    <t>hydrogénosulfite</t>
  </si>
  <si>
    <r>
      <rPr>
        <sz val="10"/>
        <color rgb="FF000000"/>
        <rFont val="Linux Libertine Display O"/>
        <charset val="1"/>
      </rPr>
      <t>HSO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-</t>
    </r>
  </si>
  <si>
    <t>hydrogénosulfate</t>
  </si>
  <si>
    <r>
      <rPr>
        <sz val="10"/>
        <color rgb="FF000000"/>
        <rFont val="Linux Libertine Display O"/>
        <charset val="1"/>
      </rPr>
      <t>I</t>
    </r>
    <r>
      <rPr>
        <vertAlign val="superscript"/>
        <sz val="10"/>
        <color rgb="FF000000"/>
        <rFont val="Linux Libertine Display O"/>
        <charset val="1"/>
      </rPr>
      <t>-</t>
    </r>
  </si>
  <si>
    <t>iodure</t>
  </si>
  <si>
    <r>
      <rPr>
        <sz val="10"/>
        <color rgb="FF000000"/>
        <rFont val="Linux Libertine Display O"/>
        <charset val="1"/>
      </rPr>
      <t>MnO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-</t>
    </r>
  </si>
  <si>
    <t>permanganate</t>
  </si>
  <si>
    <r>
      <rPr>
        <sz val="10"/>
        <color rgb="FF000000"/>
        <rFont val="Linux Libertine Display O"/>
        <charset val="1"/>
      </rPr>
      <t>N</t>
    </r>
    <r>
      <rPr>
        <vertAlign val="subscript"/>
        <sz val="10"/>
        <color rgb="FF000000"/>
        <rFont val="Linux Libertine Display O"/>
        <charset val="1"/>
      </rPr>
      <t>2</t>
    </r>
    <r>
      <rPr>
        <sz val="10"/>
        <color rgb="FF000000"/>
        <rFont val="Linux Libertine Display O"/>
        <charset val="1"/>
      </rPr>
      <t>H</t>
    </r>
    <r>
      <rPr>
        <vertAlign val="subscript"/>
        <sz val="10"/>
        <color rgb="FF000000"/>
        <rFont val="Linux Libertine Display O"/>
        <charset val="1"/>
      </rPr>
      <t>4</t>
    </r>
  </si>
  <si>
    <t>hydrazine</t>
  </si>
  <si>
    <r>
      <rPr>
        <sz val="10"/>
        <color rgb="FF000000"/>
        <rFont val="Linux Libertine Display O"/>
        <charset val="1"/>
      </rPr>
      <t>N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-</t>
    </r>
  </si>
  <si>
    <t>nitrure</t>
  </si>
  <si>
    <r>
      <rPr>
        <sz val="10"/>
        <color rgb="FF000000"/>
        <rFont val="Linux Libertine Display O"/>
        <charset val="1"/>
      </rPr>
      <t>NH</t>
    </r>
    <r>
      <rPr>
        <vertAlign val="subscript"/>
        <sz val="10"/>
        <color rgb="FF000000"/>
        <rFont val="Linux Libertine Display O"/>
        <charset val="1"/>
      </rPr>
      <t>3</t>
    </r>
  </si>
  <si>
    <t>ammoniac</t>
  </si>
  <si>
    <r>
      <rPr>
        <sz val="10"/>
        <color rgb="FF000000"/>
        <rFont val="Linux Libertine Display O"/>
        <charset val="1"/>
      </rPr>
      <t>NH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+</t>
    </r>
  </si>
  <si>
    <t>ion ammonium</t>
  </si>
  <si>
    <r>
      <rPr>
        <sz val="10"/>
        <color rgb="FF000000"/>
        <rFont val="Linux Libertine Display O"/>
        <charset val="1"/>
      </rPr>
      <t>NO</t>
    </r>
    <r>
      <rPr>
        <vertAlign val="subscript"/>
        <sz val="10"/>
        <color rgb="FF000000"/>
        <rFont val="Linux Libertine Display O"/>
        <charset val="1"/>
      </rPr>
      <t>2</t>
    </r>
    <r>
      <rPr>
        <vertAlign val="superscript"/>
        <sz val="10"/>
        <color rgb="FF000000"/>
        <rFont val="Linux Libertine Display O"/>
        <charset val="1"/>
      </rPr>
      <t>-</t>
    </r>
  </si>
  <si>
    <t>nitrite</t>
  </si>
  <si>
    <r>
      <rPr>
        <sz val="10"/>
        <color rgb="FF000000"/>
        <rFont val="Linux Libertine Display O"/>
        <charset val="1"/>
      </rPr>
      <t>NO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-</t>
    </r>
  </si>
  <si>
    <t>nitrate</t>
  </si>
  <si>
    <r>
      <rPr>
        <sz val="10"/>
        <color rgb="FF000000"/>
        <rFont val="Linux Libertine Display O"/>
        <charset val="1"/>
      </rPr>
      <t>O</t>
    </r>
    <r>
      <rPr>
        <vertAlign val="superscript"/>
        <sz val="10"/>
        <color rgb="FF000000"/>
        <rFont val="Linux Libertine Display O"/>
        <charset val="1"/>
      </rPr>
      <t>2-</t>
    </r>
  </si>
  <si>
    <t>oxyde</t>
  </si>
  <si>
    <r>
      <rPr>
        <sz val="10"/>
        <color rgb="FF000000"/>
        <rFont val="Linux Libertine Display O"/>
        <charset val="1"/>
      </rPr>
      <t>O</t>
    </r>
    <r>
      <rPr>
        <vertAlign val="superscript"/>
        <sz val="10"/>
        <color rgb="FF000000"/>
        <rFont val="Linux Libertine Display O"/>
        <charset val="1"/>
      </rPr>
      <t>3-</t>
    </r>
  </si>
  <si>
    <t>peroxyde</t>
  </si>
  <si>
    <r>
      <rPr>
        <sz val="10"/>
        <color rgb="FF000000"/>
        <rFont val="Linux Libertine Display O"/>
        <charset val="1"/>
      </rPr>
      <t>OH</t>
    </r>
    <r>
      <rPr>
        <vertAlign val="superscript"/>
        <sz val="10"/>
        <color rgb="FF000000"/>
        <rFont val="Linux Libertine Display O"/>
        <charset val="1"/>
      </rPr>
      <t>-</t>
    </r>
  </si>
  <si>
    <t>hydroxyde</t>
  </si>
  <si>
    <r>
      <rPr>
        <sz val="10"/>
        <color rgb="FF000000"/>
        <rFont val="Linux Libertine Display O"/>
        <charset val="1"/>
      </rPr>
      <t>P</t>
    </r>
    <r>
      <rPr>
        <vertAlign val="subscript"/>
        <sz val="10"/>
        <color rgb="FF000000"/>
        <rFont val="Linux Libertine Display O"/>
        <charset val="1"/>
      </rPr>
      <t>2</t>
    </r>
    <r>
      <rPr>
        <sz val="10"/>
        <color rgb="FF000000"/>
        <rFont val="Linux Libertine Display O"/>
        <charset val="1"/>
      </rPr>
      <t>O</t>
    </r>
    <r>
      <rPr>
        <vertAlign val="subscript"/>
        <sz val="10"/>
        <color rgb="FF000000"/>
        <rFont val="Linux Libertine Display O"/>
        <charset val="1"/>
      </rPr>
      <t>7</t>
    </r>
    <r>
      <rPr>
        <vertAlign val="superscript"/>
        <sz val="10"/>
        <color rgb="FF000000"/>
        <rFont val="Linux Libertine Display O"/>
        <charset val="1"/>
      </rPr>
      <t>4-</t>
    </r>
  </si>
  <si>
    <t>diphosphate</t>
  </si>
  <si>
    <r>
      <rPr>
        <sz val="10"/>
        <color rgb="FF000000"/>
        <rFont val="Linux Libertine Display O"/>
        <charset val="1"/>
      </rPr>
      <t>PH</t>
    </r>
    <r>
      <rPr>
        <vertAlign val="subscript"/>
        <sz val="10"/>
        <color rgb="FF000000"/>
        <rFont val="Linux Libertine Display O"/>
        <charset val="1"/>
      </rPr>
      <t>3</t>
    </r>
  </si>
  <si>
    <t>phosphine</t>
  </si>
  <si>
    <r>
      <rPr>
        <sz val="10"/>
        <color rgb="FF000000"/>
        <rFont val="Linux Libertine Display O"/>
        <charset val="1"/>
      </rPr>
      <t>PO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3-</t>
    </r>
  </si>
  <si>
    <t>phosphite</t>
  </si>
  <si>
    <r>
      <rPr>
        <sz val="10"/>
        <color rgb="FF000000"/>
        <rFont val="Linux Libertine Display O"/>
        <charset val="1"/>
      </rPr>
      <t>PO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3-</t>
    </r>
  </si>
  <si>
    <t>phosphate</t>
  </si>
  <si>
    <r>
      <rPr>
        <sz val="10"/>
        <color rgb="FF000000"/>
        <rFont val="Linux Libertine Display O"/>
        <charset val="1"/>
      </rPr>
      <t>S</t>
    </r>
    <r>
      <rPr>
        <vertAlign val="superscript"/>
        <sz val="10"/>
        <color rgb="FF000000"/>
        <rFont val="Linux Libertine Display O"/>
        <charset val="1"/>
      </rPr>
      <t>2-</t>
    </r>
  </si>
  <si>
    <t>sulfure</t>
  </si>
  <si>
    <r>
      <rPr>
        <sz val="10"/>
        <color rgb="FF000000"/>
        <rFont val="Linux Libertine Display O"/>
        <charset val="1"/>
      </rPr>
      <t>S</t>
    </r>
    <r>
      <rPr>
        <vertAlign val="subscript"/>
        <sz val="10"/>
        <color rgb="FF000000"/>
        <rFont val="Linux Libertine Display O"/>
        <charset val="1"/>
      </rPr>
      <t>2</t>
    </r>
    <r>
      <rPr>
        <sz val="10"/>
        <color rgb="FF000000"/>
        <rFont val="Linux Libertine Display O"/>
        <charset val="1"/>
      </rPr>
      <t>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2-</t>
    </r>
  </si>
  <si>
    <t>thiosulfate</t>
  </si>
  <si>
    <r>
      <rPr>
        <sz val="10"/>
        <color rgb="FF000000"/>
        <rFont val="Linux Libertine Display O"/>
        <charset val="1"/>
      </rPr>
      <t>SO</t>
    </r>
    <r>
      <rPr>
        <vertAlign val="subscript"/>
        <sz val="10"/>
        <color rgb="FF000000"/>
        <rFont val="Linux Libertine Display O"/>
        <charset val="1"/>
      </rPr>
      <t>3</t>
    </r>
    <r>
      <rPr>
        <vertAlign val="superscript"/>
        <sz val="10"/>
        <color rgb="FF000000"/>
        <rFont val="Linux Libertine Display O"/>
        <charset val="1"/>
      </rPr>
      <t>2-</t>
    </r>
  </si>
  <si>
    <t>sulfite</t>
  </si>
  <si>
    <r>
      <rPr>
        <sz val="10"/>
        <color rgb="FF000000"/>
        <rFont val="Linux Libertine Display O"/>
        <charset val="1"/>
      </rPr>
      <t>SO</t>
    </r>
    <r>
      <rPr>
        <vertAlign val="subscript"/>
        <sz val="10"/>
        <color rgb="FF000000"/>
        <rFont val="Linux Libertine Display O"/>
        <charset val="1"/>
      </rPr>
      <t>4</t>
    </r>
    <r>
      <rPr>
        <vertAlign val="superscript"/>
        <sz val="10"/>
        <color rgb="FF000000"/>
        <rFont val="Linux Libertine Display O"/>
        <charset val="1"/>
      </rPr>
      <t>2-</t>
    </r>
  </si>
  <si>
    <t>sulfate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</si>
</sst>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224B12"/>
      <name val="Arial"/>
      <family val="2"/>
      <charset val="1"/>
    </font>
    <font>
      <sz val="10"/>
      <color rgb="FFFF0000"/>
      <name val="Arial"/>
      <family val="2"/>
      <charset val="1"/>
    </font>
    <font>
      <sz val="10"/>
      <name val="Linux Libertine Display O"/>
      <charset val="1"/>
    </font>
    <font>
      <sz val="10"/>
      <color rgb="FF000000"/>
      <name val="Linux Libertine Display O"/>
      <charset val="1"/>
    </font>
    <font>
      <b/>
      <sz val="10"/>
      <name val="Linux Libertine Display O"/>
      <charset val="1"/>
    </font>
    <font>
      <b/>
      <sz val="10"/>
      <color rgb="FF2A6099"/>
      <name val="Linux Libertine Display O"/>
      <charset val="1"/>
    </font>
    <font>
      <b/>
      <sz val="10"/>
      <color rgb="FF000000"/>
      <name val="Linux Libertine Display O"/>
      <charset val="1"/>
    </font>
    <font>
      <sz val="10"/>
      <color rgb="FFB2B2B2"/>
      <name val="Linux Libertine Display O"/>
      <charset val="1"/>
    </font>
    <font>
      <shadow/>
      <sz val="10"/>
      <name val="Linux Libertine Display O"/>
      <charset val="1"/>
    </font>
    <font>
      <vertAlign val="subscript"/>
      <sz val="10"/>
      <color rgb="FF000000"/>
      <name val="Linux Libertine Display O"/>
      <charset val="1"/>
    </font>
    <font>
      <sz val="6.8"/>
      <color rgb="FF2E3436"/>
      <name val="DejaVu Sans"/>
      <charset val="1"/>
    </font>
    <font>
      <vertAlign val="superscript"/>
      <sz val="10"/>
      <color rgb="FF000000"/>
      <name val="Linux Libertine Display O"/>
      <charset val="1"/>
    </font>
    <font>
      <sz val="10"/>
      <color rgb="FFFFFFFF"/>
      <name val="Linux Libertine Display O"/>
      <charset val="1"/>
    </font>
    <font>
      <sz val="1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D4EA6B"/>
        <bgColor rgb="FFFFFFA6"/>
      </patternFill>
    </fill>
    <fill>
      <patternFill patternType="solid">
        <fgColor rgb="FFFFA6A6"/>
        <bgColor rgb="FFFFCC99"/>
      </patternFill>
    </fill>
    <fill>
      <patternFill patternType="solid">
        <fgColor rgb="FF999999"/>
        <bgColor rgb="FF808080"/>
      </patternFill>
    </fill>
    <fill>
      <patternFill patternType="solid">
        <fgColor rgb="FFEEEEEE"/>
        <bgColor rgb="FFFFFFFF"/>
      </patternFill>
    </fill>
    <fill>
      <patternFill patternType="solid">
        <fgColor rgb="FF808080"/>
        <bgColor rgb="FF999999"/>
      </patternFill>
    </fill>
    <fill>
      <patternFill patternType="solid">
        <fgColor rgb="FFDDDDDD"/>
        <bgColor rgb="FFEEEEEE"/>
      </patternFill>
    </fill>
    <fill>
      <patternFill patternType="solid">
        <fgColor rgb="FFFFFFA6"/>
        <bgColor rgb="FFEEEEEE"/>
      </patternFill>
    </fill>
    <fill>
      <patternFill patternType="solid">
        <fgColor rgb="FFFFFF00"/>
        <bgColor rgb="FFFFFF00"/>
      </patternFill>
    </fill>
    <fill>
      <patternFill patternType="solid">
        <fgColor rgb="FFFF3838"/>
        <bgColor rgb="FFFF0000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B4C7DC"/>
      </left>
      <right style="hair">
        <color rgb="FFB4C7DC"/>
      </right>
      <top style="hair">
        <color rgb="FFB4C7DC"/>
      </top>
      <bottom style="hair">
        <color rgb="FFB4C7DC"/>
      </bottom>
      <diagonal/>
    </border>
  </borders>
  <cellStyleXfs count="5">
    <xf numFmtId="0" fontId="0" fillId="0" borderId="0"/>
    <xf numFmtId="0" fontId="1" fillId="0" borderId="0" applyBorder="0" applyProtection="0"/>
    <xf numFmtId="0" fontId="2" fillId="2" borderId="0" applyBorder="0" applyProtection="0"/>
    <xf numFmtId="0" fontId="3" fillId="3" borderId="0" applyBorder="0" applyProtection="0"/>
    <xf numFmtId="0" fontId="15" fillId="0" borderId="0" applyBorder="0" applyProtection="0"/>
  </cellStyleXfs>
  <cellXfs count="36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6" fillId="4" borderId="0" xfId="0" applyFont="1" applyFill="1" applyAlignment="1" applyProtection="1">
      <alignment horizontal="center"/>
      <protection locked="0"/>
    </xf>
    <xf numFmtId="0" fontId="5" fillId="4" borderId="0" xfId="0" applyFont="1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horizontal="center" vertical="top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4" borderId="0" xfId="0" applyFont="1" applyFill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6" fillId="6" borderId="0" xfId="0" applyFont="1" applyFill="1" applyAlignment="1" applyProtection="1">
      <alignment horizontal="center" vertical="center"/>
      <protection locked="0"/>
    </xf>
    <xf numFmtId="0" fontId="8" fillId="6" borderId="0" xfId="0" applyFont="1" applyFill="1" applyAlignment="1" applyProtection="1">
      <alignment horizontal="center" vertical="center"/>
      <protection locked="0"/>
    </xf>
    <xf numFmtId="0" fontId="4" fillId="6" borderId="0" xfId="0" applyFont="1" applyFill="1" applyAlignment="1" applyProtection="1">
      <alignment horizontal="center" vertical="center"/>
      <protection locked="0"/>
    </xf>
    <xf numFmtId="0" fontId="9" fillId="7" borderId="0" xfId="0" applyFont="1" applyFill="1" applyAlignment="1" applyProtection="1">
      <alignment horizontal="left" vertical="center"/>
      <protection locked="0"/>
    </xf>
    <xf numFmtId="0" fontId="10" fillId="7" borderId="0" xfId="0" applyFont="1" applyFill="1" applyAlignment="1" applyProtection="1">
      <alignment horizontal="left" vertical="center"/>
      <protection locked="0"/>
    </xf>
    <xf numFmtId="0" fontId="5" fillId="7" borderId="0" xfId="0" applyFont="1" applyFill="1" applyAlignment="1" applyProtection="1">
      <alignment horizontal="center" vertical="center"/>
      <protection locked="0"/>
    </xf>
    <xf numFmtId="0" fontId="4" fillId="7" borderId="0" xfId="0" applyFont="1" applyFill="1" applyAlignment="1" applyProtection="1">
      <alignment vertical="center"/>
      <protection locked="0"/>
    </xf>
    <xf numFmtId="0" fontId="4" fillId="8" borderId="2" xfId="0" applyFont="1" applyFill="1" applyBorder="1" applyAlignment="1" applyProtection="1">
      <alignment vertical="center"/>
      <protection locked="0"/>
    </xf>
    <xf numFmtId="0" fontId="4" fillId="7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7" borderId="0" xfId="0" applyFont="1" applyFill="1" applyAlignment="1" applyProtection="1">
      <alignment horizontal="center" vertical="center"/>
      <protection locked="0"/>
    </xf>
    <xf numFmtId="0" fontId="5" fillId="9" borderId="0" xfId="0" applyFont="1" applyFill="1" applyAlignment="1" applyProtection="1">
      <alignment horizontal="center"/>
      <protection locked="0"/>
    </xf>
    <xf numFmtId="0" fontId="5" fillId="7" borderId="0" xfId="0" applyFont="1" applyFill="1" applyAlignment="1" applyProtection="1">
      <alignment horizontal="center"/>
      <protection locked="0"/>
    </xf>
    <xf numFmtId="0" fontId="5" fillId="9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5" fillId="10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4" borderId="0" xfId="0" applyFont="1" applyFill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</cellXfs>
  <cellStyles count="5">
    <cellStyle name="Normal" xfId="0" builtinId="0"/>
    <cellStyle name="Texte noir" xfId="1" xr:uid="{00000000-0005-0000-0000-000006000000}"/>
    <cellStyle name="txt Exact vert" xfId="2" xr:uid="{00000000-0005-0000-0000-000007000000}"/>
    <cellStyle name="txt faux rouge" xfId="3" xr:uid="{00000000-0005-0000-0000-000008000000}"/>
    <cellStyle name="txt transparent" xfId="4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DC"/>
      <rgbColor rgb="FF808080"/>
      <rgbColor rgb="FFB2B2B2"/>
      <rgbColor rgb="FF993366"/>
      <rgbColor rgb="FFEEEEEE"/>
      <rgbColor rgb="FFCCFFFF"/>
      <rgbColor rgb="FF660066"/>
      <rgbColor rgb="FFFF8080"/>
      <rgbColor rgb="FF2A6099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4EA6B"/>
      <rgbColor rgb="FFFFFFA6"/>
      <rgbColor rgb="FF99CCFF"/>
      <rgbColor rgb="FFFFA6A6"/>
      <rgbColor rgb="FFCC99FF"/>
      <rgbColor rgb="FFFFCC99"/>
      <rgbColor rgb="FF3366FF"/>
      <rgbColor rgb="FF33CCCC"/>
      <rgbColor rgb="FF99CC00"/>
      <rgbColor rgb="FFFFCC00"/>
      <rgbColor rgb="FFFF9900"/>
      <rgbColor rgb="FFFF3838"/>
      <rgbColor rgb="FF666699"/>
      <rgbColor rgb="FF999999"/>
      <rgbColor rgb="FF003366"/>
      <rgbColor rgb="FF339966"/>
      <rgbColor rgb="FF003300"/>
      <rgbColor rgb="FF224B12"/>
      <rgbColor rgb="FF993300"/>
      <rgbColor rgb="FF993366"/>
      <rgbColor rgb="FF333399"/>
      <rgbColor rgb="FF2E343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195480</xdr:colOff>
      <xdr:row>4</xdr:row>
      <xdr:rowOff>61920</xdr:rowOff>
    </xdr:from>
    <xdr:to>
      <xdr:col>17</xdr:col>
      <xdr:colOff>233640</xdr:colOff>
      <xdr:row>39</xdr:row>
      <xdr:rowOff>69840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885000" y="712080"/>
          <a:ext cx="2476440" cy="6186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0" tIns="0" rIns="0" bIns="0">
          <a:spAutoFit/>
        </a:bodyPr>
        <a:lstStyle/>
        <a:p>
          <a:pPr>
            <a:lnSpc>
              <a:spcPct val="100000"/>
            </a:lnSpc>
          </a:pPr>
          <a:r>
            <a:rPr lang="fr-BE" sz="1200" b="0" strike="noStrike" spc="-1">
              <a:latin typeface="Linux Libertine Display O"/>
            </a:rPr>
            <a:t>Choisissez, en G2 "Corriger dès la saisie" pour savoir si immédiatement si votre réponse est bonne.</a:t>
          </a: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200" b="0" strike="noStrike" spc="-1">
              <a:latin typeface="Linux Libertine Display O"/>
            </a:rPr>
            <a:t>Choisissez, en G2 "Corriger à la fin" pour attendre de répondre à tout pour savoir ce qui est juste. (il faut mettre quelque chose dans toutes les cases de réponses.)</a:t>
          </a: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200" b="0" strike="noStrike" spc="-1">
              <a:latin typeface="Linux Libertine Display O"/>
            </a:rPr>
            <a:t>Pour mélanger l'ordre des questions, choisissez, en B4, tri croissant ou décroissant.</a:t>
          </a: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200" b="0" strike="noStrike" spc="-1">
              <a:latin typeface="Linux Libertine Display O"/>
            </a:rPr>
            <a:t>Pour faire apparaître la bonne réponse dans la zone de correction, ajoutez "?" dans la zone de réponse.</a:t>
          </a: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200" b="0" strike="noStrike" spc="-1">
              <a:latin typeface="Linux Libertine Display O"/>
            </a:rPr>
            <a:t>La colonne C met en évidence le nombre d'oxanions (en jaune) ainsi que les ions possédant un élément double (en rouge). Selon votre usage, affichez ou masquez cette colonne.</a:t>
          </a: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200" b="0" strike="noStrike" spc="-1">
              <a:latin typeface="Linux Libertine Display O"/>
            </a:rPr>
            <a:t>ll faut surtout connaître la charge de ces ions. Ce passage est obligé, mais ce petit jeu n'est que le début de notre amusement. </a:t>
          </a: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200" b="0" strike="noStrike" spc="-1">
              <a:latin typeface="Linux Libertine Display O"/>
            </a:rPr>
            <a:t>Bonne M.</a:t>
          </a: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fr-BE" sz="12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K55"/>
  <sheetViews>
    <sheetView showGridLines="0" showRowColHeaders="0" tabSelected="1" zoomScale="150" zoomScaleNormal="150" workbookViewId="0">
      <pane ySplit="4" topLeftCell="A11" activePane="bottomLeft" state="frozen"/>
      <selection pane="bottomLeft" activeCell="G5" sqref="G5"/>
    </sheetView>
  </sheetViews>
  <sheetFormatPr baseColWidth="10" defaultColWidth="11.5703125" defaultRowHeight="12.75"/>
  <cols>
    <col min="1" max="1" width="3.5703125" style="1" customWidth="1"/>
    <col min="2" max="2" width="10.28515625" style="2" customWidth="1"/>
    <col min="3" max="3" width="7.140625" style="2" hidden="1" customWidth="1"/>
    <col min="4" max="4" width="7.140625" style="3" hidden="1" customWidth="1"/>
    <col min="5" max="5" width="10.42578125" style="4" customWidth="1"/>
    <col min="6" max="6" width="21.140625" style="2" customWidth="1"/>
    <col min="7" max="7" width="19.140625" style="2" customWidth="1"/>
    <col min="8" max="8" width="25.5703125" style="3" customWidth="1"/>
    <col min="9" max="10" width="25.5703125" style="3" hidden="1" customWidth="1"/>
    <col min="11" max="11" width="11.5703125" style="5" hidden="1"/>
    <col min="12" max="12" width="10.140625" style="5" hidden="1" customWidth="1"/>
    <col min="13" max="13" width="1.7109375" style="5" customWidth="1"/>
    <col min="14" max="14" width="3.140625" style="2" customWidth="1"/>
    <col min="15" max="64" width="11.5703125" style="2"/>
    <col min="65" max="1025" width="11.5703125" style="1"/>
  </cols>
  <sheetData>
    <row r="1" spans="1:16" ht="5.45" customHeight="1">
      <c r="A1" s="6"/>
      <c r="B1" s="7"/>
      <c r="C1" s="7"/>
      <c r="D1" s="7"/>
      <c r="E1" s="8"/>
      <c r="F1" s="7"/>
      <c r="G1" s="9"/>
      <c r="H1" s="10"/>
      <c r="I1" s="11"/>
      <c r="J1" s="11"/>
      <c r="K1" s="12"/>
      <c r="L1" s="12"/>
      <c r="M1" s="12"/>
      <c r="N1" s="13"/>
    </row>
    <row r="2" spans="1:16" ht="19.350000000000001" customHeight="1">
      <c r="A2" s="6"/>
      <c r="B2" s="7"/>
      <c r="C2" s="7"/>
      <c r="D2" s="7"/>
      <c r="E2" s="8"/>
      <c r="F2" s="7"/>
      <c r="G2" s="14" t="str">
        <f>IF(H5="(...)",I2,J2)</f>
        <v>0/100</v>
      </c>
      <c r="H2" s="15" t="s">
        <v>0</v>
      </c>
      <c r="I2" s="11" t="str">
        <f>IF(SUM(J:J)=40,J2,".../100")</f>
        <v>.../100</v>
      </c>
      <c r="J2" s="11" t="str">
        <f>CONCATENATE(ROUND(SUM(K:K)/IF(SUM(L:L)=0,1,SUM(L:L))*100,0),"/100")</f>
        <v>0/100</v>
      </c>
      <c r="K2" s="12"/>
      <c r="L2" s="12"/>
      <c r="M2" s="12"/>
      <c r="N2" s="13"/>
    </row>
    <row r="3" spans="1:16" ht="7.9" customHeight="1">
      <c r="A3" s="6"/>
      <c r="B3" s="7"/>
      <c r="C3" s="7"/>
      <c r="D3" s="7"/>
      <c r="E3" s="8"/>
      <c r="F3" s="7"/>
      <c r="G3" s="9"/>
      <c r="H3" s="10"/>
      <c r="I3" s="11"/>
      <c r="J3" s="11"/>
      <c r="K3" s="12"/>
      <c r="L3" s="12"/>
      <c r="M3" s="12"/>
      <c r="N3" s="13"/>
    </row>
    <row r="4" spans="1:16" ht="18.399999999999999" customHeight="1">
      <c r="A4" s="6"/>
      <c r="B4" s="16" t="s">
        <v>1</v>
      </c>
      <c r="C4" s="16" t="s">
        <v>2</v>
      </c>
      <c r="D4" s="16" t="s">
        <v>3</v>
      </c>
      <c r="E4" s="17" t="s">
        <v>4</v>
      </c>
      <c r="F4" s="16" t="s">
        <v>5</v>
      </c>
      <c r="G4" s="16" t="s">
        <v>6</v>
      </c>
      <c r="H4" s="16" t="s">
        <v>7</v>
      </c>
      <c r="I4" s="16" t="s">
        <v>8</v>
      </c>
      <c r="J4" s="16" t="s">
        <v>9</v>
      </c>
      <c r="K4" s="18"/>
      <c r="L4" s="18"/>
      <c r="M4" s="18"/>
      <c r="N4" s="13"/>
      <c r="P4" s="2" t="s">
        <v>10</v>
      </c>
    </row>
    <row r="5" spans="1:16" ht="13.9" customHeight="1">
      <c r="A5" s="6"/>
      <c r="B5" s="19">
        <f t="shared" ref="B5:B50" ca="1" si="0">RAND()</f>
        <v>0.99700164938330615</v>
      </c>
      <c r="C5" s="20" t="s">
        <v>11</v>
      </c>
      <c r="D5" s="21"/>
      <c r="E5" s="21" t="s">
        <v>12</v>
      </c>
      <c r="F5" s="22" t="s">
        <v>13</v>
      </c>
      <c r="G5" s="23"/>
      <c r="H5" s="24" t="str">
        <f t="shared" ref="H5:H40" si="1">IF($H$2="Corriger dès la saisie",J5,IF(SUM(L:L)=39,J5,I5))</f>
        <v/>
      </c>
      <c r="I5" s="25" t="str">
        <f t="shared" ref="I5:I50" si="2">IF(G5="","",IF(TRIM(LOWER(G5))=LOWER(F5),"(...)",IF(ISERROR(SEARCH("~?",G5)),"(...)",_xlfn.CONCAT(F5," !"))))</f>
        <v/>
      </c>
      <c r="J5" s="26" t="str">
        <f t="shared" ref="J5:J50" si="3">IF(G5="","",IF(TRIM(LOWER(G5))=LOWER(F5),"oky!",IF(ISERROR(SEARCH("~?",G5)),"erreur",_xlfn.CONCAT(_xlfn.CONCAT(F5," !")))))</f>
        <v/>
      </c>
      <c r="K5" s="5">
        <f t="shared" ref="K5:K50" si="4">IF(J5="oky!",1,0)</f>
        <v>0</v>
      </c>
      <c r="L5" s="5">
        <f t="shared" ref="L5:L50" si="5">IF(G5&lt;&gt;"",1,0)</f>
        <v>0</v>
      </c>
      <c r="M5" s="27"/>
      <c r="N5" s="13"/>
    </row>
    <row r="6" spans="1:16" ht="13.9" customHeight="1">
      <c r="A6" s="6"/>
      <c r="B6" s="19">
        <f t="shared" ca="1" si="0"/>
        <v>1.4077063183226768E-2</v>
      </c>
      <c r="C6" s="20" t="s">
        <v>14</v>
      </c>
      <c r="D6" s="28">
        <v>2</v>
      </c>
      <c r="E6" s="21" t="s">
        <v>15</v>
      </c>
      <c r="F6" s="22" t="s">
        <v>16</v>
      </c>
      <c r="G6" s="23"/>
      <c r="H6" s="24" t="str">
        <f t="shared" si="1"/>
        <v/>
      </c>
      <c r="I6" s="25" t="str">
        <f t="shared" si="2"/>
        <v/>
      </c>
      <c r="J6" s="26" t="str">
        <f t="shared" si="3"/>
        <v/>
      </c>
      <c r="K6" s="5">
        <f t="shared" si="4"/>
        <v>0</v>
      </c>
      <c r="L6" s="5">
        <f t="shared" si="5"/>
        <v>0</v>
      </c>
      <c r="M6" s="27"/>
      <c r="N6" s="13"/>
    </row>
    <row r="7" spans="1:16" ht="13.9" customHeight="1">
      <c r="A7" s="6"/>
      <c r="B7" s="19">
        <f t="shared" ca="1" si="0"/>
        <v>0.7881327864312424</v>
      </c>
      <c r="C7" s="20" t="s">
        <v>14</v>
      </c>
      <c r="D7" s="28">
        <v>2</v>
      </c>
      <c r="E7" s="21" t="s">
        <v>17</v>
      </c>
      <c r="F7" s="22" t="s">
        <v>18</v>
      </c>
      <c r="G7" s="23"/>
      <c r="H7" s="24" t="str">
        <f t="shared" si="1"/>
        <v/>
      </c>
      <c r="I7" s="25" t="str">
        <f t="shared" si="2"/>
        <v/>
      </c>
      <c r="J7" s="26" t="str">
        <f t="shared" si="3"/>
        <v/>
      </c>
      <c r="K7" s="5">
        <f t="shared" si="4"/>
        <v>0</v>
      </c>
      <c r="L7" s="5">
        <f t="shared" si="5"/>
        <v>0</v>
      </c>
      <c r="M7" s="27"/>
      <c r="N7" s="13"/>
    </row>
    <row r="8" spans="1:16" ht="13.9" customHeight="1">
      <c r="A8" s="6"/>
      <c r="B8" s="19">
        <f t="shared" ca="1" si="0"/>
        <v>0.72126134246502827</v>
      </c>
      <c r="C8" s="20" t="s">
        <v>14</v>
      </c>
      <c r="D8" s="29">
        <v>1</v>
      </c>
      <c r="E8" s="21" t="s">
        <v>19</v>
      </c>
      <c r="F8" s="22" t="s">
        <v>20</v>
      </c>
      <c r="G8" s="23"/>
      <c r="H8" s="24" t="str">
        <f t="shared" si="1"/>
        <v/>
      </c>
      <c r="I8" s="25" t="str">
        <f t="shared" si="2"/>
        <v/>
      </c>
      <c r="J8" s="26" t="str">
        <f t="shared" si="3"/>
        <v/>
      </c>
      <c r="K8" s="5">
        <f t="shared" si="4"/>
        <v>0</v>
      </c>
      <c r="L8" s="5">
        <f t="shared" si="5"/>
        <v>0</v>
      </c>
      <c r="M8" s="27"/>
      <c r="N8" s="13"/>
    </row>
    <row r="9" spans="1:16" ht="13.9" customHeight="1">
      <c r="A9" s="6"/>
      <c r="B9" s="19">
        <f t="shared" ca="1" si="0"/>
        <v>0.75124508626986664</v>
      </c>
      <c r="C9" s="20" t="s">
        <v>14</v>
      </c>
      <c r="D9" s="29">
        <v>1</v>
      </c>
      <c r="E9" s="21" t="s">
        <v>21</v>
      </c>
      <c r="F9" s="22" t="s">
        <v>22</v>
      </c>
      <c r="G9" s="23"/>
      <c r="H9" s="24" t="str">
        <f t="shared" si="1"/>
        <v/>
      </c>
      <c r="I9" s="25" t="str">
        <f t="shared" si="2"/>
        <v/>
      </c>
      <c r="J9" s="26" t="str">
        <f t="shared" si="3"/>
        <v/>
      </c>
      <c r="K9" s="5">
        <f t="shared" si="4"/>
        <v>0</v>
      </c>
      <c r="L9" s="5">
        <f t="shared" si="5"/>
        <v>0</v>
      </c>
      <c r="M9" s="27"/>
      <c r="N9" s="13"/>
    </row>
    <row r="10" spans="1:16" ht="13.9" customHeight="1">
      <c r="A10" s="6"/>
      <c r="B10" s="19">
        <f t="shared" ca="1" si="0"/>
        <v>0.37664981573924416</v>
      </c>
      <c r="C10" s="20" t="s">
        <v>14</v>
      </c>
      <c r="D10" s="28">
        <v>4</v>
      </c>
      <c r="E10" s="21" t="s">
        <v>23</v>
      </c>
      <c r="F10" s="22" t="s">
        <v>24</v>
      </c>
      <c r="G10" s="23"/>
      <c r="H10" s="24" t="str">
        <f t="shared" si="1"/>
        <v/>
      </c>
      <c r="I10" s="25" t="str">
        <f t="shared" si="2"/>
        <v/>
      </c>
      <c r="J10" s="26" t="str">
        <f t="shared" si="3"/>
        <v/>
      </c>
      <c r="K10" s="5">
        <f t="shared" si="4"/>
        <v>0</v>
      </c>
      <c r="L10" s="5">
        <f t="shared" si="5"/>
        <v>0</v>
      </c>
      <c r="M10" s="27"/>
      <c r="N10" s="13"/>
    </row>
    <row r="11" spans="1:16" ht="13.9" customHeight="1">
      <c r="A11" s="6"/>
      <c r="B11" s="19">
        <f t="shared" ca="1" si="0"/>
        <v>0.73775383725903565</v>
      </c>
      <c r="C11" s="20" t="s">
        <v>14</v>
      </c>
      <c r="D11" s="28">
        <v>4</v>
      </c>
      <c r="E11" s="21" t="s">
        <v>25</v>
      </c>
      <c r="F11" s="22" t="s">
        <v>26</v>
      </c>
      <c r="G11" s="23"/>
      <c r="H11" s="24" t="str">
        <f t="shared" si="1"/>
        <v/>
      </c>
      <c r="I11" s="25" t="str">
        <f t="shared" si="2"/>
        <v/>
      </c>
      <c r="J11" s="26" t="str">
        <f t="shared" si="3"/>
        <v/>
      </c>
      <c r="K11" s="5">
        <f t="shared" si="4"/>
        <v>0</v>
      </c>
      <c r="L11" s="5">
        <f t="shared" si="5"/>
        <v>0</v>
      </c>
      <c r="M11" s="27"/>
      <c r="N11" s="13"/>
    </row>
    <row r="12" spans="1:16" ht="13.9" customHeight="1">
      <c r="A12" s="6"/>
      <c r="B12" s="19">
        <f t="shared" ca="1" si="0"/>
        <v>0.32379045425711217</v>
      </c>
      <c r="C12" s="20" t="s">
        <v>14</v>
      </c>
      <c r="D12" s="28">
        <v>4</v>
      </c>
      <c r="E12" s="21" t="s">
        <v>27</v>
      </c>
      <c r="F12" s="22" t="s">
        <v>28</v>
      </c>
      <c r="G12" s="23"/>
      <c r="H12" s="24" t="str">
        <f t="shared" si="1"/>
        <v/>
      </c>
      <c r="I12" s="25" t="str">
        <f t="shared" si="2"/>
        <v/>
      </c>
      <c r="J12" s="26" t="str">
        <f t="shared" si="3"/>
        <v/>
      </c>
      <c r="K12" s="5">
        <f t="shared" si="4"/>
        <v>0</v>
      </c>
      <c r="L12" s="5">
        <f t="shared" si="5"/>
        <v>0</v>
      </c>
      <c r="M12" s="27"/>
      <c r="N12" s="13"/>
    </row>
    <row r="13" spans="1:16" ht="13.9" customHeight="1">
      <c r="A13" s="6"/>
      <c r="B13" s="19">
        <f t="shared" ca="1" si="0"/>
        <v>0.58771518318608107</v>
      </c>
      <c r="C13" s="20" t="s">
        <v>14</v>
      </c>
      <c r="D13" s="28">
        <v>4</v>
      </c>
      <c r="E13" s="21" t="s">
        <v>29</v>
      </c>
      <c r="F13" s="22" t="s">
        <v>30</v>
      </c>
      <c r="G13" s="23"/>
      <c r="H13" s="24" t="str">
        <f t="shared" si="1"/>
        <v/>
      </c>
      <c r="I13" s="25" t="str">
        <f t="shared" si="2"/>
        <v/>
      </c>
      <c r="J13" s="26" t="str">
        <f t="shared" si="3"/>
        <v/>
      </c>
      <c r="K13" s="5">
        <f t="shared" si="4"/>
        <v>0</v>
      </c>
      <c r="L13" s="5">
        <f t="shared" si="5"/>
        <v>0</v>
      </c>
      <c r="M13" s="27"/>
      <c r="N13" s="13"/>
    </row>
    <row r="14" spans="1:16" ht="13.9" customHeight="1">
      <c r="A14" s="6"/>
      <c r="B14" s="19">
        <f t="shared" ca="1" si="0"/>
        <v>7.5060877790594338E-2</v>
      </c>
      <c r="C14" s="20" t="s">
        <v>14</v>
      </c>
      <c r="D14" s="29">
        <v>1</v>
      </c>
      <c r="E14" s="21" t="s">
        <v>31</v>
      </c>
      <c r="F14" s="22" t="s">
        <v>32</v>
      </c>
      <c r="G14" s="23"/>
      <c r="H14" s="24" t="str">
        <f t="shared" si="1"/>
        <v/>
      </c>
      <c r="I14" s="25" t="str">
        <f t="shared" si="2"/>
        <v/>
      </c>
      <c r="J14" s="26" t="str">
        <f t="shared" si="3"/>
        <v/>
      </c>
      <c r="K14" s="5">
        <f t="shared" si="4"/>
        <v>0</v>
      </c>
      <c r="L14" s="5">
        <f t="shared" si="5"/>
        <v>0</v>
      </c>
      <c r="M14" s="27"/>
      <c r="N14" s="13"/>
    </row>
    <row r="15" spans="1:16" ht="13.9" customHeight="1">
      <c r="A15" s="6"/>
      <c r="B15" s="19">
        <f t="shared" ca="1" si="0"/>
        <v>0.44176323863009903</v>
      </c>
      <c r="C15" s="20" t="s">
        <v>14</v>
      </c>
      <c r="D15" s="28">
        <v>4</v>
      </c>
      <c r="E15" s="21" t="s">
        <v>33</v>
      </c>
      <c r="F15" s="22" t="s">
        <v>34</v>
      </c>
      <c r="G15" s="23"/>
      <c r="H15" s="24" t="str">
        <f t="shared" si="1"/>
        <v/>
      </c>
      <c r="I15" s="25" t="str">
        <f t="shared" si="2"/>
        <v/>
      </c>
      <c r="J15" s="26" t="str">
        <f t="shared" si="3"/>
        <v/>
      </c>
      <c r="K15" s="5">
        <f t="shared" si="4"/>
        <v>0</v>
      </c>
      <c r="L15" s="5">
        <f t="shared" si="5"/>
        <v>0</v>
      </c>
      <c r="M15" s="27"/>
      <c r="N15" s="13"/>
    </row>
    <row r="16" spans="1:16" ht="13.9" customHeight="1">
      <c r="A16" s="6"/>
      <c r="B16" s="19">
        <f t="shared" ca="1" si="0"/>
        <v>7.6698312548429959E-2</v>
      </c>
      <c r="C16" s="20" t="s">
        <v>14</v>
      </c>
      <c r="D16" s="28">
        <v>4</v>
      </c>
      <c r="E16" s="21" t="s">
        <v>35</v>
      </c>
      <c r="F16" s="22" t="s">
        <v>36</v>
      </c>
      <c r="G16" s="23"/>
      <c r="H16" s="24" t="str">
        <f t="shared" si="1"/>
        <v/>
      </c>
      <c r="I16" s="25" t="str">
        <f t="shared" si="2"/>
        <v/>
      </c>
      <c r="J16" s="26" t="str">
        <f t="shared" si="3"/>
        <v/>
      </c>
      <c r="K16" s="5">
        <f t="shared" si="4"/>
        <v>0</v>
      </c>
      <c r="L16" s="5">
        <f t="shared" si="5"/>
        <v>0</v>
      </c>
      <c r="M16" s="27"/>
      <c r="N16" s="13"/>
    </row>
    <row r="17" spans="1:15" ht="13.9" customHeight="1">
      <c r="A17" s="6"/>
      <c r="B17" s="19">
        <f t="shared" ca="1" si="0"/>
        <v>0.75130813294984855</v>
      </c>
      <c r="C17" s="20" t="s">
        <v>14</v>
      </c>
      <c r="D17" s="28">
        <v>4</v>
      </c>
      <c r="E17" s="21" t="s">
        <v>37</v>
      </c>
      <c r="F17" s="22" t="s">
        <v>38</v>
      </c>
      <c r="G17" s="23"/>
      <c r="H17" s="24" t="str">
        <f t="shared" si="1"/>
        <v/>
      </c>
      <c r="I17" s="25" t="str">
        <f t="shared" si="2"/>
        <v/>
      </c>
      <c r="J17" s="26" t="str">
        <f t="shared" si="3"/>
        <v/>
      </c>
      <c r="K17" s="5">
        <f t="shared" si="4"/>
        <v>0</v>
      </c>
      <c r="L17" s="5">
        <f t="shared" si="5"/>
        <v>0</v>
      </c>
      <c r="M17" s="27"/>
      <c r="N17" s="13"/>
    </row>
    <row r="18" spans="1:15" ht="13.9" customHeight="1">
      <c r="A18" s="6"/>
      <c r="B18" s="19">
        <f t="shared" ca="1" si="0"/>
        <v>0.90364989549892705</v>
      </c>
      <c r="C18" s="20" t="s">
        <v>14</v>
      </c>
      <c r="D18" s="30">
        <v>4</v>
      </c>
      <c r="E18" s="21" t="s">
        <v>39</v>
      </c>
      <c r="F18" s="22" t="s">
        <v>40</v>
      </c>
      <c r="G18" s="23"/>
      <c r="H18" s="24" t="str">
        <f t="shared" si="1"/>
        <v/>
      </c>
      <c r="I18" s="25" t="str">
        <f t="shared" si="2"/>
        <v/>
      </c>
      <c r="J18" s="26" t="str">
        <f t="shared" si="3"/>
        <v/>
      </c>
      <c r="K18" s="5">
        <f t="shared" si="4"/>
        <v>0</v>
      </c>
      <c r="L18" s="5">
        <f t="shared" si="5"/>
        <v>0</v>
      </c>
      <c r="M18" s="27"/>
      <c r="N18" s="13"/>
    </row>
    <row r="19" spans="1:15" ht="13.9" customHeight="1">
      <c r="A19" s="6"/>
      <c r="B19" s="19">
        <f t="shared" ca="1" si="0"/>
        <v>0.7479309246012219</v>
      </c>
      <c r="C19" s="20" t="s">
        <v>14</v>
      </c>
      <c r="D19" s="29">
        <v>1</v>
      </c>
      <c r="E19" s="21" t="s">
        <v>41</v>
      </c>
      <c r="F19" s="22" t="s">
        <v>42</v>
      </c>
      <c r="G19" s="23"/>
      <c r="H19" s="24" t="str">
        <f t="shared" si="1"/>
        <v/>
      </c>
      <c r="I19" s="25" t="str">
        <f t="shared" si="2"/>
        <v/>
      </c>
      <c r="J19" s="26" t="str">
        <f t="shared" si="3"/>
        <v/>
      </c>
      <c r="K19" s="5">
        <f t="shared" si="4"/>
        <v>0</v>
      </c>
      <c r="L19" s="5">
        <f t="shared" si="5"/>
        <v>0</v>
      </c>
      <c r="M19" s="27"/>
      <c r="N19" s="13"/>
    </row>
    <row r="20" spans="1:15" ht="13.9" customHeight="1">
      <c r="A20" s="6"/>
      <c r="B20" s="19">
        <f t="shared" ca="1" si="0"/>
        <v>0.70721444701083624</v>
      </c>
      <c r="C20" s="20" t="s">
        <v>14</v>
      </c>
      <c r="D20" s="29">
        <v>1</v>
      </c>
      <c r="E20" s="21" t="s">
        <v>43</v>
      </c>
      <c r="F20" s="22" t="s">
        <v>44</v>
      </c>
      <c r="G20" s="23"/>
      <c r="H20" s="24" t="str">
        <f t="shared" si="1"/>
        <v/>
      </c>
      <c r="I20" s="25" t="str">
        <f t="shared" si="2"/>
        <v/>
      </c>
      <c r="J20" s="26" t="str">
        <f t="shared" si="3"/>
        <v/>
      </c>
      <c r="K20" s="5">
        <f t="shared" si="4"/>
        <v>0</v>
      </c>
      <c r="L20" s="5">
        <f t="shared" si="5"/>
        <v>0</v>
      </c>
      <c r="M20" s="27"/>
      <c r="N20" s="13"/>
      <c r="O20" s="31"/>
    </row>
    <row r="21" spans="1:15" ht="13.9" customHeight="1">
      <c r="A21" s="6"/>
      <c r="B21" s="19">
        <f t="shared" ca="1" si="0"/>
        <v>0.40720795447561897</v>
      </c>
      <c r="C21" s="20" t="s">
        <v>14</v>
      </c>
      <c r="D21" s="32" t="s">
        <v>45</v>
      </c>
      <c r="E21" s="21" t="s">
        <v>46</v>
      </c>
      <c r="F21" s="22" t="s">
        <v>47</v>
      </c>
      <c r="G21" s="23"/>
      <c r="H21" s="24" t="str">
        <f t="shared" si="1"/>
        <v/>
      </c>
      <c r="I21" s="25" t="str">
        <f t="shared" si="2"/>
        <v/>
      </c>
      <c r="J21" s="26" t="str">
        <f t="shared" si="3"/>
        <v/>
      </c>
      <c r="K21" s="5">
        <f t="shared" si="4"/>
        <v>0</v>
      </c>
      <c r="L21" s="5">
        <f t="shared" si="5"/>
        <v>0</v>
      </c>
      <c r="M21" s="27"/>
      <c r="N21" s="13"/>
      <c r="O21" s="31"/>
    </row>
    <row r="22" spans="1:15" ht="13.9" customHeight="1">
      <c r="A22" s="6"/>
      <c r="B22" s="19">
        <f t="shared" ca="1" si="0"/>
        <v>0.65411821620026589</v>
      </c>
      <c r="C22" s="20" t="s">
        <v>14</v>
      </c>
      <c r="D22" s="21">
        <v>1</v>
      </c>
      <c r="E22" s="21" t="s">
        <v>48</v>
      </c>
      <c r="F22" s="22" t="s">
        <v>49</v>
      </c>
      <c r="G22" s="23"/>
      <c r="H22" s="24" t="str">
        <f t="shared" si="1"/>
        <v/>
      </c>
      <c r="I22" s="25" t="str">
        <f t="shared" si="2"/>
        <v/>
      </c>
      <c r="J22" s="26" t="str">
        <f t="shared" si="3"/>
        <v/>
      </c>
      <c r="K22" s="5">
        <f t="shared" si="4"/>
        <v>0</v>
      </c>
      <c r="L22" s="5">
        <f t="shared" si="5"/>
        <v>0</v>
      </c>
      <c r="M22" s="27"/>
      <c r="N22" s="13"/>
      <c r="O22" s="31"/>
    </row>
    <row r="23" spans="1:15" ht="13.9" customHeight="1">
      <c r="A23" s="6"/>
      <c r="B23" s="19">
        <f t="shared" ca="1" si="0"/>
        <v>0.3232749229917653</v>
      </c>
      <c r="C23" s="20" t="s">
        <v>14</v>
      </c>
      <c r="D23" s="21">
        <v>1</v>
      </c>
      <c r="E23" s="21" t="s">
        <v>50</v>
      </c>
      <c r="F23" s="22" t="s">
        <v>51</v>
      </c>
      <c r="G23" s="23"/>
      <c r="H23" s="24" t="str">
        <f t="shared" si="1"/>
        <v/>
      </c>
      <c r="I23" s="25" t="str">
        <f t="shared" si="2"/>
        <v/>
      </c>
      <c r="J23" s="26" t="str">
        <f t="shared" si="3"/>
        <v/>
      </c>
      <c r="K23" s="5">
        <f t="shared" si="4"/>
        <v>0</v>
      </c>
      <c r="L23" s="5">
        <f t="shared" si="5"/>
        <v>0</v>
      </c>
      <c r="M23" s="27"/>
      <c r="N23" s="13"/>
      <c r="O23" s="31"/>
    </row>
    <row r="24" spans="1:15" ht="13.9" customHeight="1">
      <c r="A24" s="6"/>
      <c r="B24" s="19">
        <f t="shared" ca="1" si="0"/>
        <v>0.6737136644773033</v>
      </c>
      <c r="C24" s="20" t="s">
        <v>14</v>
      </c>
      <c r="D24" s="21">
        <v>1</v>
      </c>
      <c r="E24" s="21" t="s">
        <v>52</v>
      </c>
      <c r="F24" s="22" t="s">
        <v>53</v>
      </c>
      <c r="G24" s="23"/>
      <c r="H24" s="24" t="str">
        <f t="shared" si="1"/>
        <v/>
      </c>
      <c r="I24" s="25" t="str">
        <f t="shared" si="2"/>
        <v/>
      </c>
      <c r="J24" s="26" t="str">
        <f t="shared" si="3"/>
        <v/>
      </c>
      <c r="K24" s="5">
        <f t="shared" si="4"/>
        <v>0</v>
      </c>
      <c r="L24" s="5">
        <f t="shared" si="5"/>
        <v>0</v>
      </c>
      <c r="M24" s="27"/>
      <c r="N24" s="13"/>
      <c r="O24" s="31"/>
    </row>
    <row r="25" spans="1:15" ht="13.9" customHeight="1">
      <c r="A25" s="6"/>
      <c r="B25" s="19">
        <f t="shared" ca="1" si="0"/>
        <v>2.3231339763122638E-2</v>
      </c>
      <c r="C25" s="20" t="s">
        <v>14</v>
      </c>
      <c r="D25" s="21">
        <v>1</v>
      </c>
      <c r="E25" s="21" t="s">
        <v>54</v>
      </c>
      <c r="F25" s="22" t="s">
        <v>55</v>
      </c>
      <c r="G25" s="23"/>
      <c r="H25" s="24" t="str">
        <f t="shared" si="1"/>
        <v/>
      </c>
      <c r="I25" s="25" t="str">
        <f t="shared" si="2"/>
        <v/>
      </c>
      <c r="J25" s="26" t="str">
        <f t="shared" si="3"/>
        <v/>
      </c>
      <c r="K25" s="5">
        <f t="shared" si="4"/>
        <v>0</v>
      </c>
      <c r="L25" s="5">
        <f t="shared" si="5"/>
        <v>0</v>
      </c>
      <c r="M25" s="27"/>
      <c r="N25" s="13"/>
      <c r="O25" s="31"/>
    </row>
    <row r="26" spans="1:15" ht="13.9" customHeight="1">
      <c r="A26" s="6"/>
      <c r="B26" s="19">
        <f t="shared" ca="1" si="0"/>
        <v>0.92454644297554966</v>
      </c>
      <c r="C26" s="20" t="s">
        <v>14</v>
      </c>
      <c r="D26" s="32" t="s">
        <v>45</v>
      </c>
      <c r="E26" s="29" t="s">
        <v>56</v>
      </c>
      <c r="F26" s="22" t="s">
        <v>57</v>
      </c>
      <c r="G26" s="23"/>
      <c r="H26" s="24" t="str">
        <f t="shared" si="1"/>
        <v/>
      </c>
      <c r="I26" s="25" t="str">
        <f t="shared" si="2"/>
        <v/>
      </c>
      <c r="J26" s="26" t="str">
        <f t="shared" si="3"/>
        <v/>
      </c>
      <c r="K26" s="5">
        <f t="shared" si="4"/>
        <v>0</v>
      </c>
      <c r="L26" s="5">
        <f t="shared" si="5"/>
        <v>0</v>
      </c>
      <c r="M26" s="27"/>
      <c r="N26" s="13"/>
      <c r="O26" s="31"/>
    </row>
    <row r="27" spans="1:15" ht="13.9" customHeight="1">
      <c r="A27" s="6"/>
      <c r="B27" s="19">
        <f t="shared" ca="1" si="0"/>
        <v>0.31120521649718313</v>
      </c>
      <c r="C27" s="20" t="s">
        <v>14</v>
      </c>
      <c r="D27" s="29">
        <v>1</v>
      </c>
      <c r="E27" s="29" t="s">
        <v>58</v>
      </c>
      <c r="F27" s="22" t="s">
        <v>59</v>
      </c>
      <c r="G27" s="23"/>
      <c r="H27" s="24" t="str">
        <f t="shared" si="1"/>
        <v/>
      </c>
      <c r="I27" s="25" t="str">
        <f t="shared" si="2"/>
        <v/>
      </c>
      <c r="J27" s="26" t="str">
        <f t="shared" si="3"/>
        <v/>
      </c>
      <c r="K27" s="5">
        <f t="shared" si="4"/>
        <v>0</v>
      </c>
      <c r="L27" s="5">
        <f t="shared" si="5"/>
        <v>0</v>
      </c>
      <c r="M27" s="27"/>
      <c r="N27" s="13"/>
      <c r="O27" s="31"/>
    </row>
    <row r="28" spans="1:15" ht="13.9" customHeight="1">
      <c r="A28" s="6"/>
      <c r="B28" s="19">
        <f t="shared" ca="1" si="0"/>
        <v>0.59993405452133453</v>
      </c>
      <c r="C28" s="20" t="s">
        <v>14</v>
      </c>
      <c r="D28" s="21">
        <v>1</v>
      </c>
      <c r="E28" s="29" t="s">
        <v>60</v>
      </c>
      <c r="F28" s="22" t="s">
        <v>61</v>
      </c>
      <c r="G28" s="23"/>
      <c r="H28" s="24" t="str">
        <f t="shared" si="1"/>
        <v/>
      </c>
      <c r="I28" s="25" t="str">
        <f t="shared" si="2"/>
        <v/>
      </c>
      <c r="J28" s="26" t="str">
        <f t="shared" si="3"/>
        <v/>
      </c>
      <c r="K28" s="5">
        <f t="shared" si="4"/>
        <v>0</v>
      </c>
      <c r="L28" s="5">
        <f t="shared" si="5"/>
        <v>0</v>
      </c>
      <c r="M28" s="27"/>
      <c r="N28" s="13"/>
      <c r="O28" s="31"/>
    </row>
    <row r="29" spans="1:15" ht="13.9" customHeight="1">
      <c r="A29" s="6"/>
      <c r="B29" s="19">
        <f t="shared" ca="1" si="0"/>
        <v>0.80480642911941991</v>
      </c>
      <c r="C29" s="20" t="s">
        <v>14</v>
      </c>
      <c r="D29" s="21">
        <v>1</v>
      </c>
      <c r="E29" s="21" t="s">
        <v>62</v>
      </c>
      <c r="F29" s="22" t="s">
        <v>63</v>
      </c>
      <c r="G29" s="23"/>
      <c r="H29" s="24" t="str">
        <f t="shared" si="1"/>
        <v/>
      </c>
      <c r="I29" s="25" t="str">
        <f t="shared" si="2"/>
        <v/>
      </c>
      <c r="J29" s="26" t="str">
        <f t="shared" si="3"/>
        <v/>
      </c>
      <c r="K29" s="5">
        <f t="shared" si="4"/>
        <v>0</v>
      </c>
      <c r="L29" s="5">
        <f t="shared" si="5"/>
        <v>0</v>
      </c>
      <c r="M29" s="27"/>
      <c r="N29" s="13"/>
      <c r="O29" s="31"/>
    </row>
    <row r="30" spans="1:15" ht="13.9" customHeight="1">
      <c r="A30" s="6"/>
      <c r="B30" s="19">
        <f t="shared" ca="1" si="0"/>
        <v>0.95232233442664493</v>
      </c>
      <c r="C30" s="20" t="s">
        <v>14</v>
      </c>
      <c r="D30" s="28">
        <v>2</v>
      </c>
      <c r="E30" s="29" t="s">
        <v>64</v>
      </c>
      <c r="F30" s="22" t="s">
        <v>65</v>
      </c>
      <c r="G30" s="23"/>
      <c r="H30" s="24" t="str">
        <f t="shared" si="1"/>
        <v/>
      </c>
      <c r="I30" s="25" t="str">
        <f t="shared" si="2"/>
        <v/>
      </c>
      <c r="J30" s="26" t="str">
        <f t="shared" si="3"/>
        <v/>
      </c>
      <c r="K30" s="5">
        <f t="shared" si="4"/>
        <v>0</v>
      </c>
      <c r="L30" s="5">
        <f t="shared" si="5"/>
        <v>0</v>
      </c>
      <c r="M30" s="27"/>
      <c r="N30" s="13"/>
      <c r="O30" s="31"/>
    </row>
    <row r="31" spans="1:15" ht="13.9" customHeight="1">
      <c r="A31" s="6"/>
      <c r="B31" s="19">
        <f t="shared" ca="1" si="0"/>
        <v>0.5559208833468503</v>
      </c>
      <c r="C31" s="20" t="s">
        <v>14</v>
      </c>
      <c r="D31" s="28">
        <v>2</v>
      </c>
      <c r="E31" s="29" t="s">
        <v>66</v>
      </c>
      <c r="F31" s="22" t="s">
        <v>67</v>
      </c>
      <c r="G31" s="23"/>
      <c r="H31" s="24" t="str">
        <f t="shared" si="1"/>
        <v/>
      </c>
      <c r="I31" s="25" t="str">
        <f t="shared" si="2"/>
        <v/>
      </c>
      <c r="J31" s="26" t="str">
        <f t="shared" si="3"/>
        <v/>
      </c>
      <c r="K31" s="5">
        <f t="shared" si="4"/>
        <v>0</v>
      </c>
      <c r="L31" s="5">
        <f t="shared" si="5"/>
        <v>0</v>
      </c>
      <c r="M31" s="27"/>
      <c r="N31" s="13"/>
      <c r="O31" s="31"/>
    </row>
    <row r="32" spans="1:15" ht="13.9" customHeight="1">
      <c r="A32" s="6"/>
      <c r="B32" s="19">
        <f t="shared" ca="1" si="0"/>
        <v>0.23955502871024503</v>
      </c>
      <c r="C32" s="20" t="s">
        <v>14</v>
      </c>
      <c r="D32" s="21">
        <v>1</v>
      </c>
      <c r="E32" s="21" t="s">
        <v>68</v>
      </c>
      <c r="F32" s="22" t="s">
        <v>69</v>
      </c>
      <c r="G32" s="23"/>
      <c r="H32" s="24" t="str">
        <f t="shared" si="1"/>
        <v/>
      </c>
      <c r="I32" s="25" t="str">
        <f t="shared" si="2"/>
        <v/>
      </c>
      <c r="J32" s="26" t="str">
        <f t="shared" si="3"/>
        <v/>
      </c>
      <c r="K32" s="5">
        <f t="shared" si="4"/>
        <v>0</v>
      </c>
      <c r="L32" s="5">
        <f t="shared" si="5"/>
        <v>0</v>
      </c>
      <c r="M32" s="27"/>
      <c r="N32" s="13"/>
      <c r="O32" s="31"/>
    </row>
    <row r="33" spans="1:15" ht="13.9" customHeight="1">
      <c r="A33" s="6"/>
      <c r="B33" s="19">
        <f t="shared" ca="1" si="0"/>
        <v>0.30351711458455821</v>
      </c>
      <c r="C33" s="20" t="s">
        <v>14</v>
      </c>
      <c r="D33" s="21">
        <v>1</v>
      </c>
      <c r="E33" s="21" t="s">
        <v>70</v>
      </c>
      <c r="F33" s="22" t="s">
        <v>71</v>
      </c>
      <c r="G33" s="23"/>
      <c r="H33" s="24" t="str">
        <f t="shared" si="1"/>
        <v/>
      </c>
      <c r="I33" s="25" t="str">
        <f t="shared" si="2"/>
        <v/>
      </c>
      <c r="J33" s="26" t="str">
        <f t="shared" si="3"/>
        <v/>
      </c>
      <c r="K33" s="5">
        <f t="shared" si="4"/>
        <v>0</v>
      </c>
      <c r="L33" s="5">
        <f t="shared" si="5"/>
        <v>0</v>
      </c>
      <c r="M33" s="27"/>
      <c r="N33" s="13"/>
      <c r="O33" s="31"/>
    </row>
    <row r="34" spans="1:15" ht="13.9" customHeight="1">
      <c r="A34" s="6"/>
      <c r="B34" s="19">
        <f t="shared" ca="1" si="0"/>
        <v>0.99326830700876279</v>
      </c>
      <c r="C34" s="20" t="s">
        <v>11</v>
      </c>
      <c r="D34" s="21"/>
      <c r="E34" s="21" t="s">
        <v>72</v>
      </c>
      <c r="F34" s="22" t="s">
        <v>73</v>
      </c>
      <c r="G34" s="23"/>
      <c r="H34" s="24" t="str">
        <f t="shared" si="1"/>
        <v/>
      </c>
      <c r="I34" s="25" t="str">
        <f t="shared" si="2"/>
        <v/>
      </c>
      <c r="J34" s="26" t="str">
        <f t="shared" si="3"/>
        <v/>
      </c>
      <c r="K34" s="5">
        <f t="shared" si="4"/>
        <v>0</v>
      </c>
      <c r="L34" s="5">
        <f t="shared" si="5"/>
        <v>0</v>
      </c>
      <c r="M34" s="27"/>
      <c r="N34" s="13"/>
      <c r="O34" s="31"/>
    </row>
    <row r="35" spans="1:15" ht="13.9" customHeight="1">
      <c r="A35" s="6"/>
      <c r="B35" s="19">
        <f t="shared" ca="1" si="0"/>
        <v>0.37869191148669179</v>
      </c>
      <c r="C35" s="20" t="s">
        <v>14</v>
      </c>
      <c r="D35" s="21">
        <v>1</v>
      </c>
      <c r="E35" s="21" t="s">
        <v>74</v>
      </c>
      <c r="F35" s="22" t="s">
        <v>75</v>
      </c>
      <c r="G35" s="23"/>
      <c r="H35" s="24" t="str">
        <f t="shared" si="1"/>
        <v/>
      </c>
      <c r="I35" s="25" t="str">
        <f t="shared" si="2"/>
        <v/>
      </c>
      <c r="J35" s="26" t="str">
        <f t="shared" si="3"/>
        <v/>
      </c>
      <c r="K35" s="5">
        <f t="shared" si="4"/>
        <v>0</v>
      </c>
      <c r="L35" s="5">
        <f t="shared" si="5"/>
        <v>0</v>
      </c>
      <c r="M35" s="27"/>
      <c r="N35" s="13"/>
      <c r="O35" s="31"/>
    </row>
    <row r="36" spans="1:15" ht="13.9" customHeight="1">
      <c r="A36" s="6"/>
      <c r="B36" s="19">
        <f t="shared" ca="1" si="0"/>
        <v>0.20460810068669177</v>
      </c>
      <c r="C36" s="20" t="s">
        <v>11</v>
      </c>
      <c r="D36" s="21"/>
      <c r="E36" s="21" t="s">
        <v>76</v>
      </c>
      <c r="F36" s="22" t="s">
        <v>77</v>
      </c>
      <c r="G36" s="23"/>
      <c r="H36" s="24" t="str">
        <f t="shared" si="1"/>
        <v/>
      </c>
      <c r="I36" s="25" t="str">
        <f t="shared" si="2"/>
        <v/>
      </c>
      <c r="J36" s="26" t="str">
        <f t="shared" si="3"/>
        <v/>
      </c>
      <c r="K36" s="5">
        <f t="shared" si="4"/>
        <v>0</v>
      </c>
      <c r="L36" s="5">
        <f t="shared" si="5"/>
        <v>0</v>
      </c>
      <c r="M36" s="27"/>
      <c r="N36" s="13"/>
      <c r="O36" s="31"/>
    </row>
    <row r="37" spans="1:15" ht="13.9" customHeight="1">
      <c r="A37" s="6"/>
      <c r="B37" s="19">
        <f t="shared" ca="1" si="0"/>
        <v>7.5947129648795242E-2</v>
      </c>
      <c r="C37" s="20" t="s">
        <v>14</v>
      </c>
      <c r="D37" s="21">
        <v>1</v>
      </c>
      <c r="E37" s="21" t="s">
        <v>78</v>
      </c>
      <c r="F37" s="22" t="s">
        <v>79</v>
      </c>
      <c r="G37" s="23"/>
      <c r="H37" s="24" t="str">
        <f t="shared" si="1"/>
        <v/>
      </c>
      <c r="I37" s="25" t="str">
        <f t="shared" si="2"/>
        <v/>
      </c>
      <c r="J37" s="26" t="str">
        <f t="shared" si="3"/>
        <v/>
      </c>
      <c r="K37" s="5">
        <f t="shared" si="4"/>
        <v>0</v>
      </c>
      <c r="L37" s="5">
        <f t="shared" si="5"/>
        <v>0</v>
      </c>
      <c r="M37" s="27"/>
      <c r="N37" s="13"/>
      <c r="O37" s="31"/>
    </row>
    <row r="38" spans="1:15" ht="13.9" customHeight="1">
      <c r="A38" s="6"/>
      <c r="B38" s="19">
        <f t="shared" ca="1" si="0"/>
        <v>0.7946785973329249</v>
      </c>
      <c r="C38" s="20" t="s">
        <v>14</v>
      </c>
      <c r="D38" s="30">
        <v>2</v>
      </c>
      <c r="E38" s="21" t="s">
        <v>80</v>
      </c>
      <c r="F38" s="22" t="s">
        <v>81</v>
      </c>
      <c r="G38" s="23"/>
      <c r="H38" s="24" t="str">
        <f t="shared" si="1"/>
        <v/>
      </c>
      <c r="I38" s="25" t="str">
        <f t="shared" si="2"/>
        <v/>
      </c>
      <c r="J38" s="26" t="str">
        <f t="shared" si="3"/>
        <v/>
      </c>
      <c r="K38" s="5">
        <f t="shared" si="4"/>
        <v>0</v>
      </c>
      <c r="L38" s="5">
        <f t="shared" si="5"/>
        <v>0</v>
      </c>
      <c r="M38" s="27"/>
      <c r="N38" s="13"/>
      <c r="O38" s="31"/>
    </row>
    <row r="39" spans="1:15" ht="13.9" customHeight="1">
      <c r="A39" s="6"/>
      <c r="B39" s="19">
        <f t="shared" ca="1" si="0"/>
        <v>0.2870570949486646</v>
      </c>
      <c r="C39" s="20" t="s">
        <v>14</v>
      </c>
      <c r="D39" s="30">
        <v>2</v>
      </c>
      <c r="E39" s="21" t="s">
        <v>82</v>
      </c>
      <c r="F39" s="22" t="s">
        <v>83</v>
      </c>
      <c r="G39" s="23"/>
      <c r="H39" s="24" t="str">
        <f t="shared" si="1"/>
        <v/>
      </c>
      <c r="I39" s="25" t="str">
        <f t="shared" si="2"/>
        <v/>
      </c>
      <c r="J39" s="26" t="str">
        <f t="shared" si="3"/>
        <v/>
      </c>
      <c r="K39" s="5">
        <f t="shared" si="4"/>
        <v>0</v>
      </c>
      <c r="L39" s="5">
        <f t="shared" si="5"/>
        <v>0</v>
      </c>
      <c r="M39" s="27"/>
      <c r="N39" s="13"/>
      <c r="O39" s="31"/>
    </row>
    <row r="40" spans="1:15" ht="13.9" customHeight="1">
      <c r="A40" s="6"/>
      <c r="B40" s="19">
        <f t="shared" ca="1" si="0"/>
        <v>0.53427183972727332</v>
      </c>
      <c r="C40" s="20" t="s">
        <v>14</v>
      </c>
      <c r="D40" s="21">
        <v>1</v>
      </c>
      <c r="E40" s="21" t="s">
        <v>84</v>
      </c>
      <c r="F40" s="22" t="s">
        <v>85</v>
      </c>
      <c r="G40" s="23"/>
      <c r="H40" s="24" t="str">
        <f t="shared" si="1"/>
        <v/>
      </c>
      <c r="I40" s="25" t="str">
        <f t="shared" si="2"/>
        <v/>
      </c>
      <c r="J40" s="26" t="str">
        <f t="shared" si="3"/>
        <v/>
      </c>
      <c r="K40" s="5">
        <f t="shared" si="4"/>
        <v>0</v>
      </c>
      <c r="L40" s="5">
        <f t="shared" si="5"/>
        <v>0</v>
      </c>
      <c r="M40" s="27"/>
      <c r="N40" s="13"/>
      <c r="O40" s="31"/>
    </row>
    <row r="41" spans="1:15" ht="13.9" customHeight="1">
      <c r="A41" s="6"/>
      <c r="B41" s="19">
        <f t="shared" ca="1" si="0"/>
        <v>0.70275262464393162</v>
      </c>
      <c r="C41" s="20" t="s">
        <v>14</v>
      </c>
      <c r="D41" s="21">
        <v>1</v>
      </c>
      <c r="E41" s="21" t="s">
        <v>86</v>
      </c>
      <c r="F41" s="22" t="s">
        <v>87</v>
      </c>
      <c r="G41" s="23"/>
      <c r="H41" s="24"/>
      <c r="I41" s="25" t="str">
        <f t="shared" si="2"/>
        <v/>
      </c>
      <c r="J41" s="26" t="str">
        <f t="shared" si="3"/>
        <v/>
      </c>
      <c r="K41" s="5">
        <f t="shared" si="4"/>
        <v>0</v>
      </c>
      <c r="L41" s="5">
        <f t="shared" si="5"/>
        <v>0</v>
      </c>
      <c r="M41" s="27"/>
      <c r="N41" s="13"/>
      <c r="O41" s="31"/>
    </row>
    <row r="42" spans="1:15" ht="13.9" customHeight="1">
      <c r="A42" s="6"/>
      <c r="B42" s="19">
        <f t="shared" ca="1" si="0"/>
        <v>0.51912042671585101</v>
      </c>
      <c r="C42" s="20" t="s">
        <v>14</v>
      </c>
      <c r="D42" s="21">
        <v>1</v>
      </c>
      <c r="E42" s="21" t="s">
        <v>88</v>
      </c>
      <c r="F42" s="22" t="s">
        <v>89</v>
      </c>
      <c r="G42" s="23"/>
      <c r="H42" s="24" t="str">
        <f t="shared" ref="H42:H50" si="6">IF($H$2="Corriger dès la saisie",J42,IF(SUM(L:L)=39,J42,I42))</f>
        <v/>
      </c>
      <c r="I42" s="25" t="str">
        <f t="shared" si="2"/>
        <v/>
      </c>
      <c r="J42" s="26" t="str">
        <f t="shared" si="3"/>
        <v/>
      </c>
      <c r="K42" s="5">
        <f t="shared" si="4"/>
        <v>0</v>
      </c>
      <c r="L42" s="5">
        <f t="shared" si="5"/>
        <v>0</v>
      </c>
      <c r="M42" s="27"/>
      <c r="N42" s="13"/>
      <c r="O42" s="31"/>
    </row>
    <row r="43" spans="1:15" ht="13.9" customHeight="1">
      <c r="A43" s="6"/>
      <c r="B43" s="19">
        <f t="shared" ca="1" si="0"/>
        <v>0.79618674838564574</v>
      </c>
      <c r="C43" s="20" t="s">
        <v>14</v>
      </c>
      <c r="D43" s="32" t="s">
        <v>45</v>
      </c>
      <c r="E43" s="21" t="s">
        <v>90</v>
      </c>
      <c r="F43" s="22" t="s">
        <v>91</v>
      </c>
      <c r="G43" s="23"/>
      <c r="H43" s="24" t="str">
        <f t="shared" si="6"/>
        <v/>
      </c>
      <c r="I43" s="25" t="str">
        <f t="shared" si="2"/>
        <v/>
      </c>
      <c r="J43" s="26" t="str">
        <f t="shared" si="3"/>
        <v/>
      </c>
      <c r="K43" s="5">
        <f t="shared" si="4"/>
        <v>0</v>
      </c>
      <c r="L43" s="5">
        <f t="shared" si="5"/>
        <v>0</v>
      </c>
      <c r="M43" s="27"/>
      <c r="N43" s="13"/>
      <c r="O43" s="33"/>
    </row>
    <row r="44" spans="1:15" ht="13.9" customHeight="1">
      <c r="A44" s="6"/>
      <c r="B44" s="19">
        <f t="shared" ca="1" si="0"/>
        <v>0.13524974604066298</v>
      </c>
      <c r="C44" s="20" t="s">
        <v>11</v>
      </c>
      <c r="D44" s="21"/>
      <c r="E44" s="21" t="s">
        <v>92</v>
      </c>
      <c r="F44" s="22" t="s">
        <v>93</v>
      </c>
      <c r="G44" s="23"/>
      <c r="H44" s="24" t="str">
        <f t="shared" si="6"/>
        <v/>
      </c>
      <c r="I44" s="25" t="str">
        <f t="shared" si="2"/>
        <v/>
      </c>
      <c r="J44" s="26" t="str">
        <f t="shared" si="3"/>
        <v/>
      </c>
      <c r="K44" s="5">
        <f t="shared" si="4"/>
        <v>0</v>
      </c>
      <c r="L44" s="5">
        <f t="shared" si="5"/>
        <v>0</v>
      </c>
      <c r="M44" s="27"/>
      <c r="N44" s="13"/>
      <c r="O44" s="31"/>
    </row>
    <row r="45" spans="1:15" ht="13.9" customHeight="1">
      <c r="A45" s="6"/>
      <c r="B45" s="19">
        <f t="shared" ca="1" si="0"/>
        <v>0.36255425563088906</v>
      </c>
      <c r="C45" s="20" t="s">
        <v>14</v>
      </c>
      <c r="D45" s="30">
        <v>2</v>
      </c>
      <c r="E45" s="21" t="s">
        <v>94</v>
      </c>
      <c r="F45" s="22" t="s">
        <v>95</v>
      </c>
      <c r="G45" s="23"/>
      <c r="H45" s="24" t="str">
        <f t="shared" si="6"/>
        <v/>
      </c>
      <c r="I45" s="25" t="str">
        <f t="shared" si="2"/>
        <v/>
      </c>
      <c r="J45" s="26" t="str">
        <f t="shared" si="3"/>
        <v/>
      </c>
      <c r="K45" s="5">
        <f t="shared" si="4"/>
        <v>0</v>
      </c>
      <c r="L45" s="5">
        <f t="shared" si="5"/>
        <v>0</v>
      </c>
      <c r="M45" s="27"/>
      <c r="N45" s="13"/>
      <c r="O45" s="31"/>
    </row>
    <row r="46" spans="1:15" ht="13.9" customHeight="1">
      <c r="A46" s="6"/>
      <c r="B46" s="19">
        <f t="shared" ca="1" si="0"/>
        <v>0.23330154831411798</v>
      </c>
      <c r="C46" s="20" t="s">
        <v>14</v>
      </c>
      <c r="D46" s="30">
        <v>2</v>
      </c>
      <c r="E46" s="21" t="s">
        <v>96</v>
      </c>
      <c r="F46" s="22" t="s">
        <v>97</v>
      </c>
      <c r="G46" s="23"/>
      <c r="H46" s="24" t="str">
        <f t="shared" si="6"/>
        <v/>
      </c>
      <c r="I46" s="25" t="str">
        <f t="shared" si="2"/>
        <v/>
      </c>
      <c r="J46" s="26" t="str">
        <f t="shared" si="3"/>
        <v/>
      </c>
      <c r="K46" s="5">
        <f t="shared" si="4"/>
        <v>0</v>
      </c>
      <c r="L46" s="5">
        <f t="shared" si="5"/>
        <v>0</v>
      </c>
      <c r="M46" s="27"/>
      <c r="N46" s="13"/>
    </row>
    <row r="47" spans="1:15" ht="13.9" customHeight="1">
      <c r="A47" s="6"/>
      <c r="B47" s="19">
        <f t="shared" ca="1" si="0"/>
        <v>0.92694822168699209</v>
      </c>
      <c r="C47" s="20" t="s">
        <v>14</v>
      </c>
      <c r="D47" s="29">
        <v>1</v>
      </c>
      <c r="E47" s="21" t="s">
        <v>98</v>
      </c>
      <c r="F47" s="22" t="s">
        <v>99</v>
      </c>
      <c r="G47" s="23"/>
      <c r="H47" s="24" t="str">
        <f t="shared" si="6"/>
        <v/>
      </c>
      <c r="I47" s="25" t="str">
        <f t="shared" si="2"/>
        <v/>
      </c>
      <c r="J47" s="26" t="str">
        <f t="shared" si="3"/>
        <v/>
      </c>
      <c r="K47" s="5">
        <f t="shared" si="4"/>
        <v>0</v>
      </c>
      <c r="L47" s="5">
        <f t="shared" si="5"/>
        <v>0</v>
      </c>
      <c r="M47" s="27"/>
      <c r="N47" s="13"/>
    </row>
    <row r="48" spans="1:15" ht="13.9" customHeight="1">
      <c r="A48" s="6"/>
      <c r="B48" s="19">
        <f t="shared" ca="1" si="0"/>
        <v>0.823571701262651</v>
      </c>
      <c r="C48" s="20" t="s">
        <v>14</v>
      </c>
      <c r="D48" s="32" t="s">
        <v>45</v>
      </c>
      <c r="E48" s="21" t="s">
        <v>100</v>
      </c>
      <c r="F48" s="22" t="s">
        <v>101</v>
      </c>
      <c r="G48" s="23"/>
      <c r="H48" s="24" t="str">
        <f t="shared" si="6"/>
        <v/>
      </c>
      <c r="I48" s="25" t="str">
        <f t="shared" si="2"/>
        <v/>
      </c>
      <c r="J48" s="26" t="str">
        <f t="shared" si="3"/>
        <v/>
      </c>
      <c r="K48" s="5">
        <f t="shared" si="4"/>
        <v>0</v>
      </c>
      <c r="L48" s="5">
        <f t="shared" si="5"/>
        <v>0</v>
      </c>
      <c r="M48" s="27"/>
      <c r="N48" s="13"/>
    </row>
    <row r="49" spans="1:14" ht="13.9" customHeight="1">
      <c r="A49" s="6"/>
      <c r="B49" s="19">
        <f t="shared" ca="1" si="0"/>
        <v>0.37106144005210162</v>
      </c>
      <c r="C49" s="20" t="s">
        <v>14</v>
      </c>
      <c r="D49" s="28">
        <v>2</v>
      </c>
      <c r="E49" s="21" t="s">
        <v>102</v>
      </c>
      <c r="F49" s="22" t="s">
        <v>103</v>
      </c>
      <c r="G49" s="23"/>
      <c r="H49" s="24" t="str">
        <f t="shared" si="6"/>
        <v/>
      </c>
      <c r="I49" s="25" t="str">
        <f t="shared" si="2"/>
        <v/>
      </c>
      <c r="J49" s="26" t="str">
        <f t="shared" si="3"/>
        <v/>
      </c>
      <c r="K49" s="5">
        <f t="shared" si="4"/>
        <v>0</v>
      </c>
      <c r="L49" s="5">
        <f t="shared" si="5"/>
        <v>0</v>
      </c>
      <c r="M49" s="27"/>
      <c r="N49" s="13"/>
    </row>
    <row r="50" spans="1:14" ht="13.9" customHeight="1">
      <c r="A50" s="6"/>
      <c r="B50" s="19">
        <f t="shared" ca="1" si="0"/>
        <v>0.81352222874421176</v>
      </c>
      <c r="C50" s="20" t="s">
        <v>14</v>
      </c>
      <c r="D50" s="28">
        <v>2</v>
      </c>
      <c r="E50" s="21" t="s">
        <v>104</v>
      </c>
      <c r="F50" s="22" t="s">
        <v>105</v>
      </c>
      <c r="G50" s="23"/>
      <c r="H50" s="24" t="str">
        <f t="shared" si="6"/>
        <v/>
      </c>
      <c r="I50" s="25" t="str">
        <f t="shared" si="2"/>
        <v/>
      </c>
      <c r="J50" s="26" t="str">
        <f t="shared" si="3"/>
        <v/>
      </c>
      <c r="K50" s="5">
        <f t="shared" si="4"/>
        <v>0</v>
      </c>
      <c r="L50" s="5">
        <f t="shared" si="5"/>
        <v>0</v>
      </c>
      <c r="M50" s="27"/>
      <c r="N50" s="13"/>
    </row>
    <row r="51" spans="1:14" ht="21.95" customHeight="1">
      <c r="A51" s="6"/>
      <c r="B51" s="13"/>
      <c r="C51" s="13"/>
      <c r="D51" s="34"/>
      <c r="E51" s="8"/>
      <c r="F51" s="13"/>
      <c r="G51" s="13"/>
      <c r="H51" s="34"/>
      <c r="I51" s="34"/>
      <c r="J51" s="34"/>
      <c r="K51" s="12"/>
      <c r="L51" s="12"/>
      <c r="M51" s="12"/>
      <c r="N51" s="13"/>
    </row>
    <row r="55" spans="1:14">
      <c r="H55" s="35"/>
    </row>
  </sheetData>
  <autoFilter ref="B4:J54" xr:uid="{00000000-0009-0000-0000-000000000000}"/>
  <dataValidations count="2">
    <dataValidation type="list" operator="equal" allowBlank="1" showErrorMessage="1" sqref="H1:H3" xr:uid="{00000000-0002-0000-0000-000000000000}">
      <formula1>"Corriger dès la saisie,Corriger à la fin"</formula1>
      <formula2>0</formula2>
    </dataValidation>
    <dataValidation operator="equal" allowBlank="1" showErrorMessage="1" sqref="I1:J3 G4:J50" xr:uid="{00000000-0002-0000-0000-000001000000}">
      <formula1>0</formula1>
      <formula2>0</formula2>
    </dataValidation>
  </dataValidation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Anions</vt:lpstr>
      <vt:lpstr>Anions!Zone_d_impression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Eric</dc:creator>
  <dc:description/>
  <cp:lastModifiedBy>Eric</cp:lastModifiedBy>
  <cp:revision>25</cp:revision>
  <dcterms:created xsi:type="dcterms:W3CDTF">2019-10-11T11:10:12Z</dcterms:created>
  <dcterms:modified xsi:type="dcterms:W3CDTF">2019-10-19T20:40:20Z</dcterms:modified>
  <dc:language>fr-BE</dc:language>
</cp:coreProperties>
</file>