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50" activeTab="1"/>
  </bookViews>
  <sheets>
    <sheet name="table de concordance métier" sheetId="1" r:id="rId1"/>
    <sheet name="effectifs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J6" i="2" l="1"/>
  <c r="J7" i="2"/>
  <c r="J8" i="2"/>
  <c r="J9" i="2"/>
  <c r="J5" i="2"/>
  <c r="I6" i="2"/>
  <c r="I7" i="2"/>
  <c r="I8" i="2"/>
  <c r="I9" i="2"/>
  <c r="I5" i="2"/>
  <c r="G6" i="2"/>
  <c r="G7" i="2"/>
  <c r="G8" i="2"/>
  <c r="G9" i="2"/>
  <c r="G5" i="2"/>
  <c r="F6" i="2"/>
  <c r="F7" i="2"/>
  <c r="F8" i="2"/>
  <c r="F9" i="2"/>
  <c r="F5" i="2"/>
</calcChain>
</file>

<file path=xl/comments1.xml><?xml version="1.0" encoding="utf-8"?>
<comments xmlns="http://schemas.openxmlformats.org/spreadsheetml/2006/main">
  <authors>
    <author>alexis a</author>
  </authors>
  <commentList>
    <comment ref="F5" authorId="0">
      <text>
        <r>
          <rPr>
            <b/>
            <sz val="9"/>
            <color indexed="81"/>
            <rFont val="Tahoma"/>
            <family val="2"/>
          </rPr>
          <t>alexis a:</t>
        </r>
        <r>
          <rPr>
            <sz val="9"/>
            <color indexed="81"/>
            <rFont val="Tahoma"/>
            <family val="2"/>
          </rPr>
          <t xml:space="preserve">
je recherce ces valeurs</t>
        </r>
      </text>
    </comment>
  </commentList>
</comments>
</file>

<file path=xl/sharedStrings.xml><?xml version="1.0" encoding="utf-8"?>
<sst xmlns="http://schemas.openxmlformats.org/spreadsheetml/2006/main" count="36" uniqueCount="16">
  <si>
    <t>praticien renouvelable de droit</t>
  </si>
  <si>
    <t>praticien attaché en CDI</t>
  </si>
  <si>
    <t>praticien attaché et renouvelable de droit en CDI</t>
  </si>
  <si>
    <t>ETPR</t>
  </si>
  <si>
    <t>IDE</t>
  </si>
  <si>
    <t>IDE ASSOCIE</t>
  </si>
  <si>
    <t>IDE médical</t>
  </si>
  <si>
    <t>Intitulés métiers en 2015</t>
  </si>
  <si>
    <t>Intitulés des métiers en 2016</t>
  </si>
  <si>
    <t>praticien</t>
  </si>
  <si>
    <t>Tables de correspondances</t>
  </si>
  <si>
    <t>PHC</t>
  </si>
  <si>
    <t>étudiants</t>
  </si>
  <si>
    <t>EP 2015</t>
  </si>
  <si>
    <t>ETP 2016</t>
  </si>
  <si>
    <t>si pas de somme 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</si>
</sst>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E11"/>
  <sheetViews>
    <sheetView workbookViewId="0">
      <selection activeCell="E6" sqref="E6:E11"/>
    </sheetView>
  </sheetViews>
  <sheetFormatPr baseColWidth="10" defaultRowHeight="15" x14ac:dyDescent="0.25"/>
  <cols>
    <col min="4" max="4" width="44.85546875" bestFit="1" customWidth="1"/>
    <col min="5" max="5" width="29" bestFit="1" customWidth="1"/>
  </cols>
  <sheetData>
    <row r="4" spans="4:5" x14ac:dyDescent="0.25">
      <c r="D4" s="4" t="s">
        <v>10</v>
      </c>
      <c r="E4" s="4"/>
    </row>
    <row r="6" spans="4:5" x14ac:dyDescent="0.25">
      <c r="D6" s="1" t="s">
        <v>8</v>
      </c>
      <c r="E6" s="1" t="s">
        <v>7</v>
      </c>
    </row>
    <row r="7" spans="4:5" x14ac:dyDescent="0.25">
      <c r="D7" t="s">
        <v>2</v>
      </c>
      <c r="E7" t="s">
        <v>1</v>
      </c>
    </row>
    <row r="8" spans="4:5" x14ac:dyDescent="0.25">
      <c r="D8" t="s">
        <v>9</v>
      </c>
      <c r="E8" t="s">
        <v>0</v>
      </c>
    </row>
    <row r="9" spans="4:5" x14ac:dyDescent="0.25">
      <c r="D9" t="s">
        <v>5</v>
      </c>
      <c r="E9" t="s">
        <v>4</v>
      </c>
    </row>
    <row r="10" spans="4:5" x14ac:dyDescent="0.25">
      <c r="D10" t="s">
        <v>6</v>
      </c>
      <c r="E10" t="s">
        <v>6</v>
      </c>
    </row>
    <row r="11" spans="4:5" x14ac:dyDescent="0.25">
      <c r="D11" t="s">
        <v>12</v>
      </c>
      <c r="E11" t="s">
        <v>11</v>
      </c>
    </row>
  </sheetData>
  <mergeCells count="1">
    <mergeCell ref="D4:E4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J10"/>
  <sheetViews>
    <sheetView tabSelected="1" topLeftCell="B1" workbookViewId="0">
      <selection activeCell="F5" sqref="F5"/>
    </sheetView>
  </sheetViews>
  <sheetFormatPr baseColWidth="10" defaultRowHeight="15" x14ac:dyDescent="0.25"/>
  <cols>
    <col min="1" max="1" width="29" bestFit="1" customWidth="1"/>
    <col min="3" max="3" width="44.85546875" bestFit="1" customWidth="1"/>
    <col min="4" max="4" width="44.85546875" customWidth="1"/>
    <col min="5" max="5" width="44.85546875" bestFit="1" customWidth="1"/>
    <col min="6" max="7" width="10.140625" customWidth="1"/>
    <col min="8" max="8" width="4.42578125" customWidth="1"/>
  </cols>
  <sheetData>
    <row r="2" spans="1:10" x14ac:dyDescent="0.25">
      <c r="I2" t="s">
        <v>15</v>
      </c>
    </row>
    <row r="3" spans="1:10" x14ac:dyDescent="0.25">
      <c r="F3" s="4" t="s">
        <v>3</v>
      </c>
      <c r="G3" s="4"/>
      <c r="I3" s="4" t="s">
        <v>3</v>
      </c>
      <c r="J3" s="4"/>
    </row>
    <row r="4" spans="1:10" x14ac:dyDescent="0.25">
      <c r="E4" s="1" t="s">
        <v>8</v>
      </c>
      <c r="F4">
        <v>2015</v>
      </c>
      <c r="G4">
        <v>2016</v>
      </c>
      <c r="I4">
        <v>2015</v>
      </c>
      <c r="J4">
        <v>2016</v>
      </c>
    </row>
    <row r="5" spans="1:10" x14ac:dyDescent="0.25">
      <c r="A5" s="1" t="s">
        <v>7</v>
      </c>
      <c r="B5" s="1" t="s">
        <v>13</v>
      </c>
      <c r="C5" s="1" t="s">
        <v>8</v>
      </c>
      <c r="D5" s="1" t="s">
        <v>14</v>
      </c>
      <c r="E5" t="s">
        <v>2</v>
      </c>
      <c r="F5" s="3">
        <f>SUMIF($A$6:$A$10,IFERROR(VLOOKUP(E5,'table de concordance métier'!$D$7:$E$11,2,FALSE),E5),$B$6:$B$10)</f>
        <v>2</v>
      </c>
      <c r="G5">
        <f>SUMIF($C$6:$C$10,E5,$D$6:$D$10)</f>
        <v>3</v>
      </c>
      <c r="I5">
        <f>VLOOKUP(IFERROR(VLOOKUP(E5,'table de concordance métier'!$D$7:$E$11,2,FALSE),E5),A6:B10,2,FALSE)</f>
        <v>2</v>
      </c>
      <c r="J5">
        <f>VLOOKUP(E5,C6:D10,2,FALSE)</f>
        <v>3</v>
      </c>
    </row>
    <row r="6" spans="1:10" x14ac:dyDescent="0.25">
      <c r="A6" t="s">
        <v>1</v>
      </c>
      <c r="B6">
        <v>2</v>
      </c>
      <c r="C6" t="s">
        <v>2</v>
      </c>
      <c r="D6" s="2">
        <v>3</v>
      </c>
      <c r="E6" t="s">
        <v>9</v>
      </c>
      <c r="F6" s="3">
        <f>SUMIF($A$6:$A$10,IFERROR(VLOOKUP(E6,'table de concordance métier'!$D$7:$E$11,2,FALSE),E6),$B$6:$B$10)</f>
        <v>1</v>
      </c>
      <c r="G6">
        <f t="shared" ref="G6:G9" si="0">SUMIF($C$6:$C$10,E6,$D$6:$D$10)</f>
        <v>2</v>
      </c>
      <c r="I6">
        <f>VLOOKUP(IFERROR(VLOOKUP(E6,'table de concordance métier'!$D$7:$E$11,2,FALSE),E6),A7:B11,2,FALSE)</f>
        <v>1</v>
      </c>
      <c r="J6">
        <f t="shared" ref="J6:J9" si="1">VLOOKUP(E6,C7:D11,2,FALSE)</f>
        <v>2</v>
      </c>
    </row>
    <row r="7" spans="1:10" x14ac:dyDescent="0.25">
      <c r="A7" t="s">
        <v>0</v>
      </c>
      <c r="B7">
        <v>1</v>
      </c>
      <c r="C7" t="s">
        <v>9</v>
      </c>
      <c r="D7" s="2">
        <v>2</v>
      </c>
      <c r="E7" t="s">
        <v>5</v>
      </c>
      <c r="F7" s="3">
        <f>SUMIF($A$6:$A$10,IFERROR(VLOOKUP(E7,'table de concordance métier'!$D$7:$E$11,2,FALSE),E7),$B$6:$B$10)</f>
        <v>4</v>
      </c>
      <c r="G7">
        <f t="shared" si="0"/>
        <v>5</v>
      </c>
      <c r="I7">
        <f>VLOOKUP(IFERROR(VLOOKUP(E7,'table de concordance métier'!$D$7:$E$11,2,FALSE),E7),A8:B12,2,FALSE)</f>
        <v>4</v>
      </c>
      <c r="J7">
        <f t="shared" si="1"/>
        <v>5</v>
      </c>
    </row>
    <row r="8" spans="1:10" x14ac:dyDescent="0.25">
      <c r="A8" t="s">
        <v>4</v>
      </c>
      <c r="B8">
        <v>4</v>
      </c>
      <c r="C8" t="s">
        <v>5</v>
      </c>
      <c r="D8" s="2">
        <v>5</v>
      </c>
      <c r="E8" t="s">
        <v>6</v>
      </c>
      <c r="F8" s="3">
        <f>SUMIF($A$6:$A$10,IFERROR(VLOOKUP(E8,'table de concordance métier'!$D$7:$E$11,2,FALSE),E8),$B$6:$B$10)</f>
        <v>5</v>
      </c>
      <c r="G8">
        <f t="shared" si="0"/>
        <v>3</v>
      </c>
      <c r="I8">
        <f>VLOOKUP(IFERROR(VLOOKUP(E8,'table de concordance métier'!$D$7:$E$11,2,FALSE),E8),A9:B13,2,FALSE)</f>
        <v>5</v>
      </c>
      <c r="J8">
        <f t="shared" si="1"/>
        <v>3</v>
      </c>
    </row>
    <row r="9" spans="1:10" x14ac:dyDescent="0.25">
      <c r="A9" t="s">
        <v>6</v>
      </c>
      <c r="B9">
        <v>5</v>
      </c>
      <c r="C9" t="s">
        <v>6</v>
      </c>
      <c r="D9" s="2">
        <v>3</v>
      </c>
      <c r="E9" t="s">
        <v>12</v>
      </c>
      <c r="F9" s="3">
        <f>SUMIF($A$6:$A$10,IFERROR(VLOOKUP(E9,'table de concordance métier'!$D$7:$E$11,2,FALSE),E9),$B$6:$B$10)</f>
        <v>7</v>
      </c>
      <c r="G9">
        <f t="shared" si="0"/>
        <v>8</v>
      </c>
      <c r="I9">
        <f>VLOOKUP(IFERROR(VLOOKUP(E9,'table de concordance métier'!$D$7:$E$11,2,FALSE),E9),A10:B14,2,FALSE)</f>
        <v>7</v>
      </c>
      <c r="J9">
        <f t="shared" si="1"/>
        <v>8</v>
      </c>
    </row>
    <row r="10" spans="1:10" x14ac:dyDescent="0.25">
      <c r="A10" t="s">
        <v>11</v>
      </c>
      <c r="B10">
        <v>7</v>
      </c>
      <c r="C10" t="s">
        <v>12</v>
      </c>
      <c r="D10" s="2">
        <v>8</v>
      </c>
    </row>
  </sheetData>
  <mergeCells count="2">
    <mergeCell ref="F3:G3"/>
    <mergeCell ref="I3:J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 de concordance métier</vt:lpstr>
      <vt:lpstr>effectifs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a</dc:creator>
  <cp:lastModifiedBy>Eric</cp:lastModifiedBy>
  <dcterms:created xsi:type="dcterms:W3CDTF">2017-01-27T06:23:13Z</dcterms:created>
  <dcterms:modified xsi:type="dcterms:W3CDTF">2017-01-27T21:48:09Z</dcterms:modified>
</cp:coreProperties>
</file>