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checkCompatibility="1" autoCompressPictures="0"/>
  <bookViews>
    <workbookView xWindow="0" yWindow="0" windowWidth="25440" windowHeight="14235" tabRatio="500"/>
  </bookViews>
  <sheets>
    <sheet name="Feuil1" sheetId="1" r:id="rId1"/>
    <sheet name="A déclarer" sheetId="2" r:id="rId2"/>
  </sheets>
  <definedNames>
    <definedName name="finMois">Feuil1!$B$31:$BI$33</definedName>
  </definedNames>
  <calcPr calcId="145621" concurrentManualCount="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L35" i="1" l="1"/>
  <c r="AQ33" i="1"/>
  <c r="AP33" i="1"/>
  <c r="AP32" i="1"/>
  <c r="AP31" i="1"/>
  <c r="AP30" i="1"/>
  <c r="AP29" i="1"/>
  <c r="AP28" i="1"/>
  <c r="AP27" i="1"/>
  <c r="AP26" i="1"/>
  <c r="AP25" i="1"/>
  <c r="AP24" i="1"/>
  <c r="AP23" i="1"/>
  <c r="AP22" i="1"/>
  <c r="AP21" i="1"/>
  <c r="AP20" i="1"/>
  <c r="AP19" i="1"/>
  <c r="AP18" i="1"/>
  <c r="AP17" i="1"/>
  <c r="AP16" i="1"/>
  <c r="AP15" i="1"/>
  <c r="AP14" i="1"/>
  <c r="AP13" i="1"/>
  <c r="AP12" i="1"/>
  <c r="AP11" i="1"/>
  <c r="AP10" i="1"/>
  <c r="AP9" i="1"/>
  <c r="AP8" i="1"/>
  <c r="AP7" i="1"/>
  <c r="AP6" i="1"/>
  <c r="AP5" i="1"/>
  <c r="AP4" i="1"/>
  <c r="AP3" i="1"/>
  <c r="AR33" i="1"/>
  <c r="AS33" i="1" s="1"/>
  <c r="AQ3" i="1"/>
  <c r="AR3" i="1" s="1"/>
  <c r="AQ4" i="1" l="1"/>
  <c r="BH33" i="1"/>
  <c r="BH32" i="1"/>
  <c r="BH31" i="1"/>
  <c r="BH30" i="1"/>
  <c r="BH29" i="1"/>
  <c r="BH28" i="1"/>
  <c r="BH27" i="1"/>
  <c r="BH26" i="1"/>
  <c r="BH25" i="1"/>
  <c r="BH24" i="1"/>
  <c r="BH23" i="1"/>
  <c r="BH22" i="1"/>
  <c r="BH21" i="1"/>
  <c r="BH20" i="1"/>
  <c r="BH19" i="1"/>
  <c r="BH18" i="1"/>
  <c r="BH17" i="1"/>
  <c r="BH16" i="1"/>
  <c r="BH15" i="1"/>
  <c r="BH14" i="1"/>
  <c r="BH13" i="1"/>
  <c r="BH12" i="1"/>
  <c r="BH11" i="1"/>
  <c r="BH10" i="1"/>
  <c r="BH9" i="1"/>
  <c r="BH8" i="1"/>
  <c r="BH7" i="1"/>
  <c r="BH6" i="1"/>
  <c r="BH5" i="1"/>
  <c r="BH4" i="1"/>
  <c r="BH3" i="1"/>
  <c r="BC32" i="1"/>
  <c r="BC31" i="1"/>
  <c r="BC30" i="1"/>
  <c r="BC29" i="1"/>
  <c r="BC28" i="1"/>
  <c r="BC27" i="1"/>
  <c r="BC26" i="1"/>
  <c r="BC25" i="1"/>
  <c r="BC24" i="1"/>
  <c r="BC23" i="1"/>
  <c r="BC22" i="1"/>
  <c r="BC21" i="1"/>
  <c r="BC20" i="1"/>
  <c r="BC19" i="1"/>
  <c r="BC18" i="1"/>
  <c r="BC17" i="1"/>
  <c r="BC16" i="1"/>
  <c r="BC15" i="1"/>
  <c r="BC14" i="1"/>
  <c r="BC13" i="1"/>
  <c r="BC12" i="1"/>
  <c r="BC11" i="1"/>
  <c r="BC10" i="1"/>
  <c r="BC9" i="1"/>
  <c r="BC8" i="1"/>
  <c r="BC7" i="1"/>
  <c r="BC6" i="1"/>
  <c r="BC5" i="1"/>
  <c r="BC4" i="1"/>
  <c r="BC3" i="1"/>
  <c r="AX33" i="1"/>
  <c r="AX32" i="1"/>
  <c r="AX31" i="1"/>
  <c r="AX30" i="1"/>
  <c r="AX29" i="1"/>
  <c r="AX28" i="1"/>
  <c r="AX27" i="1"/>
  <c r="AX26" i="1"/>
  <c r="AX25" i="1"/>
  <c r="AX24" i="1"/>
  <c r="AX23" i="1"/>
  <c r="AX22" i="1"/>
  <c r="AX21" i="1"/>
  <c r="AX20" i="1"/>
  <c r="AX19" i="1"/>
  <c r="AX18" i="1"/>
  <c r="AX17" i="1"/>
  <c r="AX16" i="1"/>
  <c r="AX15" i="1"/>
  <c r="AX14" i="1"/>
  <c r="AX13" i="1"/>
  <c r="AX12" i="1"/>
  <c r="AX11" i="1"/>
  <c r="AX10" i="1"/>
  <c r="AX9" i="1"/>
  <c r="AX8" i="1"/>
  <c r="AX7" i="1"/>
  <c r="AX6" i="1"/>
  <c r="AX5" i="1"/>
  <c r="AX4" i="1"/>
  <c r="AX3" i="1"/>
  <c r="AS3" i="1"/>
  <c r="F25" i="1"/>
  <c r="C40" i="1"/>
  <c r="K3" i="1"/>
  <c r="H40" i="1"/>
  <c r="P3" i="1"/>
  <c r="M40" i="1"/>
  <c r="U3" i="1"/>
  <c r="R40" i="1"/>
  <c r="Z3" i="1"/>
  <c r="W40" i="1"/>
  <c r="AE3" i="1"/>
  <c r="AB40" i="1"/>
  <c r="AJ3" i="1"/>
  <c r="AG40" i="1"/>
  <c r="AO3" i="1"/>
  <c r="AL40" i="1" s="1"/>
  <c r="AT3" i="1"/>
  <c r="BI3" i="1"/>
  <c r="BI4" i="1"/>
  <c r="BI5" i="1"/>
  <c r="BI6" i="1"/>
  <c r="BI7" i="1"/>
  <c r="BI8" i="1"/>
  <c r="BI9" i="1"/>
  <c r="BI10" i="1"/>
  <c r="BI11" i="1"/>
  <c r="BI12" i="1"/>
  <c r="BI13" i="1"/>
  <c r="BI14" i="1"/>
  <c r="BI15" i="1"/>
  <c r="BI16" i="1"/>
  <c r="BI17" i="1"/>
  <c r="BI18" i="1"/>
  <c r="BI19" i="1"/>
  <c r="BI20" i="1"/>
  <c r="BI21" i="1"/>
  <c r="BI22" i="1"/>
  <c r="BI23" i="1"/>
  <c r="BI24" i="1"/>
  <c r="BI25" i="1"/>
  <c r="BI26" i="1"/>
  <c r="BI27" i="1"/>
  <c r="BI28" i="1"/>
  <c r="BI29" i="1"/>
  <c r="BI30" i="1"/>
  <c r="BI31" i="1"/>
  <c r="BI32" i="1"/>
  <c r="BI33" i="1"/>
  <c r="BF40" i="1"/>
  <c r="BD3" i="1"/>
  <c r="BD4" i="1"/>
  <c r="BD5" i="1"/>
  <c r="BD6" i="1"/>
  <c r="BD7" i="1"/>
  <c r="BD8" i="1"/>
  <c r="BD9" i="1"/>
  <c r="BD10" i="1"/>
  <c r="BD11" i="1"/>
  <c r="BD12" i="1"/>
  <c r="BD13" i="1"/>
  <c r="BD14" i="1"/>
  <c r="BD15" i="1"/>
  <c r="BD16" i="1"/>
  <c r="BD17" i="1"/>
  <c r="BD18" i="1"/>
  <c r="BD19" i="1"/>
  <c r="BD20" i="1"/>
  <c r="BD21" i="1"/>
  <c r="BD22" i="1"/>
  <c r="BD23" i="1"/>
  <c r="BD24" i="1"/>
  <c r="BD25" i="1"/>
  <c r="BD26" i="1"/>
  <c r="BD27" i="1"/>
  <c r="BD28" i="1"/>
  <c r="BD29" i="1"/>
  <c r="BD30" i="1"/>
  <c r="BD31" i="1"/>
  <c r="BD32" i="1"/>
  <c r="BA40" i="1"/>
  <c r="AJ28" i="1"/>
  <c r="AJ27" i="1"/>
  <c r="AJ29" i="1"/>
  <c r="AJ4" i="1"/>
  <c r="AJ5" i="1"/>
  <c r="AJ6" i="1"/>
  <c r="AJ7" i="1"/>
  <c r="AJ8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30" i="1"/>
  <c r="AJ31" i="1"/>
  <c r="AJ32" i="1"/>
  <c r="AJ33" i="1"/>
  <c r="AO4" i="1"/>
  <c r="AE4" i="1"/>
  <c r="AE5" i="1"/>
  <c r="AE6" i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Z7" i="1"/>
  <c r="Z14" i="1"/>
  <c r="Z12" i="1"/>
  <c r="Z4" i="1"/>
  <c r="Z5" i="1"/>
  <c r="Z6" i="1"/>
  <c r="Z8" i="1"/>
  <c r="Z9" i="1"/>
  <c r="Z10" i="1"/>
  <c r="Z11" i="1"/>
  <c r="Z13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F26" i="1"/>
  <c r="F27" i="1"/>
  <c r="F28" i="1"/>
  <c r="F29" i="1"/>
  <c r="F30" i="1"/>
  <c r="F31" i="1"/>
  <c r="F32" i="1"/>
  <c r="F33" i="1"/>
  <c r="U20" i="1"/>
  <c r="U21" i="1"/>
  <c r="U22" i="1"/>
  <c r="U23" i="1"/>
  <c r="U8" i="1"/>
  <c r="U4" i="1"/>
  <c r="U5" i="1"/>
  <c r="U6" i="1"/>
  <c r="U7" i="1"/>
  <c r="U9" i="1"/>
  <c r="U10" i="1"/>
  <c r="U11" i="1"/>
  <c r="U12" i="1"/>
  <c r="U13" i="1"/>
  <c r="U14" i="1"/>
  <c r="U15" i="1"/>
  <c r="U16" i="1"/>
  <c r="U17" i="1"/>
  <c r="U18" i="1"/>
  <c r="U19" i="1"/>
  <c r="U24" i="1"/>
  <c r="U25" i="1"/>
  <c r="U26" i="1"/>
  <c r="U27" i="1"/>
  <c r="U28" i="1"/>
  <c r="U29" i="1"/>
  <c r="U30" i="1"/>
  <c r="U31" i="1"/>
  <c r="U32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30" i="1"/>
  <c r="P31" i="1"/>
  <c r="P32" i="1"/>
  <c r="P33" i="1"/>
  <c r="P29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AY4" i="1"/>
  <c r="AY5" i="1"/>
  <c r="AY6" i="1"/>
  <c r="AY7" i="1"/>
  <c r="AY8" i="1"/>
  <c r="AY9" i="1"/>
  <c r="AY10" i="1"/>
  <c r="AY11" i="1"/>
  <c r="AY12" i="1"/>
  <c r="AY13" i="1"/>
  <c r="AY14" i="1"/>
  <c r="AY15" i="1"/>
  <c r="AY16" i="1"/>
  <c r="AY17" i="1"/>
  <c r="AY18" i="1"/>
  <c r="AY19" i="1"/>
  <c r="AY20" i="1"/>
  <c r="AY21" i="1"/>
  <c r="AY22" i="1"/>
  <c r="AY23" i="1"/>
  <c r="AY24" i="1"/>
  <c r="AY25" i="1"/>
  <c r="AY26" i="1"/>
  <c r="AY27" i="1"/>
  <c r="AY28" i="1"/>
  <c r="AY29" i="1"/>
  <c r="AY30" i="1"/>
  <c r="AY31" i="1"/>
  <c r="AY32" i="1"/>
  <c r="AY33" i="1"/>
  <c r="BF39" i="1"/>
  <c r="BF38" i="1"/>
  <c r="BF37" i="1"/>
  <c r="BF36" i="1"/>
  <c r="BF35" i="1"/>
  <c r="BA38" i="1"/>
  <c r="BA37" i="1"/>
  <c r="BA36" i="1"/>
  <c r="BA35" i="1"/>
  <c r="AV39" i="1"/>
  <c r="AV38" i="1"/>
  <c r="AV37" i="1"/>
  <c r="AV36" i="1"/>
  <c r="AG39" i="1"/>
  <c r="AG38" i="1"/>
  <c r="AG37" i="1"/>
  <c r="AG36" i="1"/>
  <c r="AG35" i="1"/>
  <c r="AB38" i="1"/>
  <c r="AB37" i="1"/>
  <c r="AB36" i="1"/>
  <c r="AB35" i="1"/>
  <c r="W38" i="1"/>
  <c r="W37" i="1"/>
  <c r="W36" i="1"/>
  <c r="W35" i="1"/>
  <c r="R38" i="1"/>
  <c r="R37" i="1"/>
  <c r="R36" i="1"/>
  <c r="R35" i="1"/>
  <c r="M39" i="1"/>
  <c r="M38" i="1"/>
  <c r="M37" i="1"/>
  <c r="M36" i="1"/>
  <c r="M35" i="1"/>
  <c r="H38" i="1"/>
  <c r="H37" i="1"/>
  <c r="H36" i="1"/>
  <c r="H35" i="1"/>
  <c r="C36" i="1"/>
  <c r="AY3" i="1"/>
  <c r="AV40" i="1"/>
  <c r="AO5" i="1" l="1"/>
  <c r="AR4" i="1"/>
  <c r="AS4" i="1" s="1"/>
  <c r="AT4" i="1" s="1"/>
  <c r="AQ5" i="1"/>
  <c r="AO6" i="1" l="1"/>
  <c r="AR5" i="1"/>
  <c r="AS5" i="1" s="1"/>
  <c r="AT5" i="1" s="1"/>
  <c r="AQ6" i="1"/>
  <c r="AO7" i="1" l="1"/>
  <c r="AR6" i="1"/>
  <c r="AS6" i="1" s="1"/>
  <c r="AT6" i="1" s="1"/>
  <c r="AQ7" i="1"/>
  <c r="AO8" i="1" l="1"/>
  <c r="AR7" i="1"/>
  <c r="AS7" i="1" s="1"/>
  <c r="AT7" i="1" s="1"/>
  <c r="AQ8" i="1"/>
  <c r="AO9" i="1" l="1"/>
  <c r="AL36" i="1" s="1"/>
  <c r="AR8" i="1"/>
  <c r="AS8" i="1" s="1"/>
  <c r="AT8" i="1" s="1"/>
  <c r="AQ9" i="1"/>
  <c r="AO10" i="1" l="1"/>
  <c r="AR9" i="1"/>
  <c r="AS9" i="1" s="1"/>
  <c r="AT9" i="1" s="1"/>
  <c r="AQ10" i="1"/>
  <c r="AO11" i="1" l="1"/>
  <c r="AR10" i="1"/>
  <c r="AS10" i="1" s="1"/>
  <c r="AT10" i="1" s="1"/>
  <c r="AQ11" i="1"/>
  <c r="AO12" i="1" l="1"/>
  <c r="AR11" i="1"/>
  <c r="AS11" i="1" s="1"/>
  <c r="AT11" i="1" s="1"/>
  <c r="AQ12" i="1"/>
  <c r="AO13" i="1" l="1"/>
  <c r="AR12" i="1"/>
  <c r="AS12" i="1" s="1"/>
  <c r="AT12" i="1" s="1"/>
  <c r="AQ36" i="1" s="1"/>
  <c r="AQ13" i="1"/>
  <c r="AO14" i="1" l="1"/>
  <c r="AR13" i="1"/>
  <c r="AS13" i="1" s="1"/>
  <c r="AT13" i="1" s="1"/>
  <c r="AQ14" i="1"/>
  <c r="AO15" i="1" l="1"/>
  <c r="AR14" i="1"/>
  <c r="AS14" i="1" s="1"/>
  <c r="AT14" i="1" s="1"/>
  <c r="AQ15" i="1"/>
  <c r="AO16" i="1" l="1"/>
  <c r="AL37" i="1" s="1"/>
  <c r="AR15" i="1"/>
  <c r="AS15" i="1" s="1"/>
  <c r="AT15" i="1" s="1"/>
  <c r="AQ16" i="1"/>
  <c r="AO17" i="1" l="1"/>
  <c r="AR16" i="1"/>
  <c r="AS16" i="1" s="1"/>
  <c r="AT16" i="1" s="1"/>
  <c r="AQ17" i="1"/>
  <c r="AO18" i="1" l="1"/>
  <c r="AR17" i="1"/>
  <c r="AS17" i="1" s="1"/>
  <c r="AT17" i="1" s="1"/>
  <c r="AQ18" i="1"/>
  <c r="AO19" i="1" l="1"/>
  <c r="AR18" i="1"/>
  <c r="AS18" i="1" s="1"/>
  <c r="AT18" i="1" s="1"/>
  <c r="AQ19" i="1"/>
  <c r="AO20" i="1" l="1"/>
  <c r="AR19" i="1"/>
  <c r="AS19" i="1" s="1"/>
  <c r="AT19" i="1" s="1"/>
  <c r="AQ37" i="1" s="1"/>
  <c r="AQ20" i="1"/>
  <c r="AO21" i="1" l="1"/>
  <c r="AR20" i="1"/>
  <c r="AS20" i="1" s="1"/>
  <c r="AT20" i="1" s="1"/>
  <c r="AQ21" i="1"/>
  <c r="AO22" i="1" l="1"/>
  <c r="AR21" i="1"/>
  <c r="AS21" i="1" s="1"/>
  <c r="AT21" i="1" s="1"/>
  <c r="AQ22" i="1"/>
  <c r="AO23" i="1" l="1"/>
  <c r="AL38" i="1" s="1"/>
  <c r="AR22" i="1"/>
  <c r="AS22" i="1" s="1"/>
  <c r="AT22" i="1" s="1"/>
  <c r="AQ23" i="1"/>
  <c r="AO24" i="1" l="1"/>
  <c r="AR23" i="1"/>
  <c r="AS23" i="1" s="1"/>
  <c r="AT23" i="1" s="1"/>
  <c r="AQ24" i="1"/>
  <c r="AO25" i="1" l="1"/>
  <c r="AR24" i="1"/>
  <c r="AS24" i="1" s="1"/>
  <c r="AT24" i="1" s="1"/>
  <c r="AQ25" i="1"/>
  <c r="AO26" i="1" l="1"/>
  <c r="AR25" i="1"/>
  <c r="AS25" i="1" s="1"/>
  <c r="AT25" i="1" s="1"/>
  <c r="AQ26" i="1"/>
  <c r="AO27" i="1" l="1"/>
  <c r="AR26" i="1"/>
  <c r="AS26" i="1" s="1"/>
  <c r="AT26" i="1" s="1"/>
  <c r="AQ38" i="1" s="1"/>
  <c r="AQ27" i="1"/>
  <c r="AO28" i="1" l="1"/>
  <c r="AR27" i="1"/>
  <c r="AS27" i="1" s="1"/>
  <c r="AT27" i="1" s="1"/>
  <c r="AQ28" i="1"/>
  <c r="AO29" i="1" l="1"/>
  <c r="AR28" i="1"/>
  <c r="AS28" i="1" s="1"/>
  <c r="AT28" i="1" s="1"/>
  <c r="AQ29" i="1"/>
  <c r="AO30" i="1" l="1"/>
  <c r="AQ35" i="1" s="1"/>
  <c r="AR29" i="1"/>
  <c r="AS29" i="1" s="1"/>
  <c r="AT29" i="1" s="1"/>
  <c r="AQ30" i="1"/>
  <c r="AO31" i="1" l="1"/>
  <c r="AR30" i="1"/>
  <c r="AS30" i="1" s="1"/>
  <c r="AT30" i="1" s="1"/>
  <c r="AQ31" i="1"/>
  <c r="AO32" i="1" l="1"/>
  <c r="AR31" i="1"/>
  <c r="AS31" i="1" s="1"/>
  <c r="AT31" i="1" s="1"/>
  <c r="AQ32" i="1"/>
  <c r="AR32" i="1" s="1"/>
  <c r="AS32" i="1" s="1"/>
  <c r="AT32" i="1" s="1"/>
  <c r="AO33" i="1" l="1"/>
  <c r="AQ40" i="1"/>
  <c r="AV35" i="1"/>
</calcChain>
</file>

<file path=xl/comments1.xml><?xml version="1.0" encoding="utf-8"?>
<comments xmlns="http://schemas.openxmlformats.org/spreadsheetml/2006/main">
  <authors>
    <author>Julien Teyssandier</author>
  </authors>
  <commentList>
    <comment ref="J35" authorId="0">
      <text>
        <r>
          <rPr>
            <b/>
            <sz val="9"/>
            <color indexed="81"/>
            <rFont val="Calibri"/>
            <family val="2"/>
          </rPr>
          <t>Du 30/01 au 05/02</t>
        </r>
      </text>
    </comment>
    <comment ref="O35" authorId="0">
      <text>
        <r>
          <rPr>
            <b/>
            <sz val="9"/>
            <color indexed="81"/>
            <rFont val="Calibri"/>
            <family val="2"/>
          </rPr>
          <t>Du 27/02 au 05/03</t>
        </r>
      </text>
    </comment>
    <comment ref="T35" authorId="0">
      <text>
        <r>
          <rPr>
            <b/>
            <sz val="9"/>
            <color indexed="81"/>
            <rFont val="Calibri"/>
            <family val="2"/>
          </rPr>
          <t>Du 03/04 au 09/04</t>
        </r>
      </text>
    </comment>
    <comment ref="Y35" authorId="0">
      <text>
        <r>
          <rPr>
            <b/>
            <sz val="9"/>
            <color indexed="81"/>
            <rFont val="Calibri"/>
            <family val="2"/>
          </rPr>
          <t>Du 01/05 au 07/05</t>
        </r>
      </text>
    </comment>
    <comment ref="AD35" authorId="0">
      <text>
        <r>
          <rPr>
            <b/>
            <sz val="9"/>
            <color indexed="81"/>
            <rFont val="Calibri"/>
            <family val="2"/>
          </rPr>
          <t>Du 29/05 au 04/06</t>
        </r>
      </text>
    </comment>
    <comment ref="AI35" authorId="0">
      <text>
        <r>
          <rPr>
            <b/>
            <sz val="9"/>
            <color indexed="81"/>
            <rFont val="Calibri"/>
            <family val="2"/>
          </rPr>
          <t>Du 26/06 au 02/07</t>
        </r>
      </text>
    </comment>
    <comment ref="AN35" authorId="0">
      <text>
        <r>
          <rPr>
            <b/>
            <sz val="9"/>
            <color indexed="81"/>
            <rFont val="Calibri"/>
            <family val="2"/>
          </rPr>
          <t>Du 31/07 au 06/08</t>
        </r>
      </text>
    </comment>
    <comment ref="AS35" authorId="0">
      <text>
        <r>
          <rPr>
            <b/>
            <sz val="9"/>
            <color indexed="81"/>
            <rFont val="Calibri"/>
            <family val="2"/>
          </rPr>
          <t>Du 28/08 au 03/09</t>
        </r>
      </text>
    </comment>
    <comment ref="AX35" authorId="0">
      <text>
        <r>
          <rPr>
            <b/>
            <sz val="9"/>
            <color indexed="81"/>
            <rFont val="Calibri"/>
            <family val="2"/>
          </rPr>
          <t>Du 25/09 au 01/10</t>
        </r>
      </text>
    </comment>
    <comment ref="BC35" authorId="0">
      <text>
        <r>
          <rPr>
            <b/>
            <sz val="9"/>
            <color indexed="81"/>
            <rFont val="Calibri"/>
            <family val="2"/>
          </rPr>
          <t>Du 30/10 au 05/11</t>
        </r>
      </text>
    </comment>
    <comment ref="BH35" authorId="0">
      <text>
        <r>
          <rPr>
            <b/>
            <sz val="9"/>
            <color indexed="81"/>
            <rFont val="Calibri"/>
            <family val="2"/>
          </rPr>
          <t>Du 27/11 au 03/12</t>
        </r>
      </text>
    </comment>
    <comment ref="E36" authorId="0">
      <text>
        <r>
          <rPr>
            <b/>
            <sz val="9"/>
            <color indexed="81"/>
            <rFont val="Calibri"/>
            <family val="2"/>
          </rPr>
          <t>Du 23/01 au 29/01</t>
        </r>
      </text>
    </comment>
    <comment ref="J36" authorId="0">
      <text>
        <r>
          <rPr>
            <b/>
            <sz val="9"/>
            <color indexed="81"/>
            <rFont val="Calibri"/>
            <family val="2"/>
          </rPr>
          <t>Du 06/02 au 12/02</t>
        </r>
      </text>
    </comment>
    <comment ref="O36" authorId="0">
      <text>
        <r>
          <rPr>
            <b/>
            <sz val="9"/>
            <color indexed="81"/>
            <rFont val="Calibri"/>
            <family val="2"/>
          </rPr>
          <t>Du 06/03 au 12/03</t>
        </r>
      </text>
    </comment>
    <comment ref="T36" authorId="0">
      <text>
        <r>
          <rPr>
            <b/>
            <sz val="9"/>
            <color indexed="81"/>
            <rFont val="Calibri"/>
            <family val="2"/>
          </rPr>
          <t>Du 10/04 au 16/04</t>
        </r>
      </text>
    </comment>
    <comment ref="Y36" authorId="0">
      <text>
        <r>
          <rPr>
            <b/>
            <sz val="9"/>
            <color indexed="81"/>
            <rFont val="Calibri"/>
            <family val="2"/>
          </rPr>
          <t>Du 08/05 au 14/05</t>
        </r>
      </text>
    </comment>
    <comment ref="AD36" authorId="0">
      <text>
        <r>
          <rPr>
            <b/>
            <sz val="9"/>
            <color indexed="81"/>
            <rFont val="Calibri"/>
            <family val="2"/>
          </rPr>
          <t>Du 05/06 au 11/06</t>
        </r>
      </text>
    </comment>
    <comment ref="AI36" authorId="0">
      <text>
        <r>
          <rPr>
            <b/>
            <sz val="9"/>
            <color indexed="81"/>
            <rFont val="Calibri"/>
            <family val="2"/>
          </rPr>
          <t>Du 03/07 au 09/07</t>
        </r>
      </text>
    </comment>
    <comment ref="AN36" authorId="0">
      <text>
        <r>
          <rPr>
            <b/>
            <sz val="9"/>
            <color indexed="81"/>
            <rFont val="Calibri"/>
            <family val="2"/>
          </rPr>
          <t>Du 07/08 au 13/08</t>
        </r>
      </text>
    </comment>
    <comment ref="AS36" authorId="0">
      <text>
        <r>
          <rPr>
            <b/>
            <sz val="9"/>
            <color indexed="81"/>
            <rFont val="Calibri"/>
            <family val="2"/>
          </rPr>
          <t>Du 04/09 au 10/09</t>
        </r>
      </text>
    </comment>
    <comment ref="AX36" authorId="0">
      <text>
        <r>
          <rPr>
            <b/>
            <sz val="9"/>
            <color indexed="81"/>
            <rFont val="Calibri"/>
            <family val="2"/>
          </rPr>
          <t>Du 02/10 au 08/10</t>
        </r>
      </text>
    </comment>
    <comment ref="BC36" authorId="0">
      <text>
        <r>
          <rPr>
            <b/>
            <sz val="9"/>
            <color indexed="81"/>
            <rFont val="Calibri"/>
            <family val="2"/>
          </rPr>
          <t>Du 06/11 au 12/11</t>
        </r>
      </text>
    </comment>
    <comment ref="BH36" authorId="0">
      <text>
        <r>
          <rPr>
            <b/>
            <sz val="9"/>
            <color indexed="81"/>
            <rFont val="Calibri"/>
            <family val="2"/>
          </rPr>
          <t>Du 04/12 au 10/12</t>
        </r>
      </text>
    </comment>
    <comment ref="J37" authorId="0">
      <text>
        <r>
          <rPr>
            <b/>
            <sz val="9"/>
            <color indexed="81"/>
            <rFont val="Calibri"/>
            <family val="2"/>
          </rPr>
          <t>Du 13/02 au 19/02</t>
        </r>
      </text>
    </comment>
    <comment ref="O37" authorId="0">
      <text>
        <r>
          <rPr>
            <b/>
            <sz val="9"/>
            <color indexed="81"/>
            <rFont val="Calibri"/>
            <family val="2"/>
          </rPr>
          <t>Du 13/03 au 19/03</t>
        </r>
      </text>
    </comment>
    <comment ref="T37" authorId="0">
      <text>
        <r>
          <rPr>
            <b/>
            <sz val="9"/>
            <color indexed="81"/>
            <rFont val="Calibri"/>
            <family val="2"/>
          </rPr>
          <t>Du 17/04 au 23/04</t>
        </r>
      </text>
    </comment>
    <comment ref="Y37" authorId="0">
      <text>
        <r>
          <rPr>
            <b/>
            <sz val="9"/>
            <color indexed="81"/>
            <rFont val="Calibri"/>
            <family val="2"/>
          </rPr>
          <t>Du 15/05 au 21/05</t>
        </r>
      </text>
    </comment>
    <comment ref="AD37" authorId="0">
      <text>
        <r>
          <rPr>
            <b/>
            <sz val="9"/>
            <color indexed="81"/>
            <rFont val="Calibri"/>
            <family val="2"/>
          </rPr>
          <t>Du 12/06 au 18/06</t>
        </r>
      </text>
    </comment>
    <comment ref="AI37" authorId="0">
      <text>
        <r>
          <rPr>
            <b/>
            <sz val="9"/>
            <color indexed="81"/>
            <rFont val="Calibri"/>
            <family val="2"/>
          </rPr>
          <t>Du 10/07 au 16/07</t>
        </r>
      </text>
    </comment>
    <comment ref="AN37" authorId="0">
      <text>
        <r>
          <rPr>
            <b/>
            <sz val="9"/>
            <color indexed="81"/>
            <rFont val="Calibri"/>
            <family val="2"/>
          </rPr>
          <t>Du 14/08 au 20/08</t>
        </r>
      </text>
    </comment>
    <comment ref="AS37" authorId="0">
      <text>
        <r>
          <rPr>
            <b/>
            <sz val="9"/>
            <color indexed="81"/>
            <rFont val="Calibri"/>
            <family val="2"/>
          </rPr>
          <t>Du 11/09 au 17/09</t>
        </r>
      </text>
    </comment>
    <comment ref="AX37" authorId="0">
      <text>
        <r>
          <rPr>
            <b/>
            <sz val="9"/>
            <color indexed="81"/>
            <rFont val="Calibri"/>
            <family val="2"/>
          </rPr>
          <t>Du 09/10 au 15/10</t>
        </r>
      </text>
    </comment>
    <comment ref="BC37" authorId="0">
      <text>
        <r>
          <rPr>
            <b/>
            <sz val="9"/>
            <color indexed="81"/>
            <rFont val="Calibri"/>
            <family val="2"/>
          </rPr>
          <t>Du 13/11 au 19/11</t>
        </r>
      </text>
    </comment>
    <comment ref="BH37" authorId="0">
      <text>
        <r>
          <rPr>
            <b/>
            <sz val="9"/>
            <color indexed="81"/>
            <rFont val="Calibri"/>
            <family val="2"/>
          </rPr>
          <t>Du11/12 au 17/12</t>
        </r>
      </text>
    </comment>
    <comment ref="J38" authorId="0">
      <text>
        <r>
          <rPr>
            <b/>
            <sz val="9"/>
            <color indexed="81"/>
            <rFont val="Calibri"/>
            <family val="2"/>
          </rPr>
          <t>Du 20/02 au 26/02</t>
        </r>
      </text>
    </comment>
    <comment ref="O38" authorId="0">
      <text>
        <r>
          <rPr>
            <b/>
            <sz val="9"/>
            <color indexed="81"/>
            <rFont val="Calibri"/>
            <family val="2"/>
          </rPr>
          <t>Du 20/03 au 26/03</t>
        </r>
      </text>
    </comment>
    <comment ref="T38" authorId="0">
      <text>
        <r>
          <rPr>
            <b/>
            <sz val="9"/>
            <color indexed="81"/>
            <rFont val="Calibri"/>
            <family val="2"/>
          </rPr>
          <t>Du 24/04 au 30/04</t>
        </r>
      </text>
    </comment>
    <comment ref="Y38" authorId="0">
      <text>
        <r>
          <rPr>
            <b/>
            <sz val="9"/>
            <color indexed="81"/>
            <rFont val="Calibri"/>
            <family val="2"/>
          </rPr>
          <t>Du 22/05 au 28/05</t>
        </r>
      </text>
    </comment>
    <comment ref="AD38" authorId="0">
      <text>
        <r>
          <rPr>
            <b/>
            <sz val="9"/>
            <color indexed="81"/>
            <rFont val="Calibri"/>
            <family val="2"/>
          </rPr>
          <t>Du 19/06 au 25/06</t>
        </r>
      </text>
    </comment>
    <comment ref="AI38" authorId="0">
      <text>
        <r>
          <rPr>
            <b/>
            <sz val="9"/>
            <color indexed="81"/>
            <rFont val="Calibri"/>
            <family val="2"/>
          </rPr>
          <t>Du 17/07 au 23/07</t>
        </r>
      </text>
    </comment>
    <comment ref="AN38" authorId="0">
      <text>
        <r>
          <rPr>
            <b/>
            <sz val="9"/>
            <color indexed="81"/>
            <rFont val="Calibri"/>
            <family val="2"/>
          </rPr>
          <t>Du 21/08 au 27/08</t>
        </r>
      </text>
    </comment>
    <comment ref="AS38" authorId="0">
      <text>
        <r>
          <rPr>
            <b/>
            <sz val="9"/>
            <color indexed="81"/>
            <rFont val="Calibri"/>
            <family val="2"/>
          </rPr>
          <t>Du 18/09 au 24/09</t>
        </r>
      </text>
    </comment>
    <comment ref="AX38" authorId="0">
      <text>
        <r>
          <rPr>
            <b/>
            <sz val="9"/>
            <color indexed="81"/>
            <rFont val="Calibri"/>
            <family val="2"/>
          </rPr>
          <t>Du 16/10 au 22/10</t>
        </r>
      </text>
    </comment>
    <comment ref="BC38" authorId="0">
      <text>
        <r>
          <rPr>
            <b/>
            <sz val="9"/>
            <color indexed="81"/>
            <rFont val="Calibri"/>
            <family val="2"/>
          </rPr>
          <t>Du 20/11 au 26/11</t>
        </r>
      </text>
    </comment>
    <comment ref="BH38" authorId="0">
      <text>
        <r>
          <rPr>
            <b/>
            <sz val="9"/>
            <color indexed="81"/>
            <rFont val="Calibri"/>
            <family val="2"/>
          </rPr>
          <t>Du 18/12 au 24/12</t>
        </r>
      </text>
    </comment>
    <comment ref="O39" authorId="0">
      <text>
        <r>
          <rPr>
            <b/>
            <sz val="9"/>
            <color indexed="81"/>
            <rFont val="Calibri"/>
            <family val="2"/>
          </rPr>
          <t>Du 27/03 au 02/04</t>
        </r>
      </text>
    </comment>
    <comment ref="AI39" authorId="0">
      <text>
        <r>
          <rPr>
            <b/>
            <sz val="9"/>
            <color indexed="81"/>
            <rFont val="Calibri"/>
            <family val="2"/>
          </rPr>
          <t>Du 24/07 au 30/07</t>
        </r>
      </text>
    </comment>
    <comment ref="AX39" authorId="0">
      <text>
        <r>
          <rPr>
            <b/>
            <sz val="9"/>
            <color indexed="81"/>
            <rFont val="Calibri"/>
            <family val="2"/>
          </rPr>
          <t>Du 23/10 au 29/10</t>
        </r>
      </text>
    </comment>
    <comment ref="BH39" authorId="0">
      <text>
        <r>
          <rPr>
            <b/>
            <sz val="9"/>
            <color indexed="81"/>
            <rFont val="Calibri"/>
            <family val="2"/>
          </rPr>
          <t>Du 25/12 au 31/12</t>
        </r>
      </text>
    </comment>
  </commentList>
</comments>
</file>

<file path=xl/sharedStrings.xml><?xml version="1.0" encoding="utf-8"?>
<sst xmlns="http://schemas.openxmlformats.org/spreadsheetml/2006/main" count="1135" uniqueCount="109">
  <si>
    <t>Janvier</t>
  </si>
  <si>
    <t>Février</t>
  </si>
  <si>
    <t>Mars</t>
  </si>
  <si>
    <t>Avril</t>
  </si>
  <si>
    <t>Mai</t>
  </si>
  <si>
    <t>L</t>
  </si>
  <si>
    <t>M</t>
  </si>
  <si>
    <t>J</t>
  </si>
  <si>
    <t>V</t>
  </si>
  <si>
    <t>S</t>
  </si>
  <si>
    <t>D</t>
  </si>
  <si>
    <t>Juin</t>
  </si>
  <si>
    <t>Juillet</t>
  </si>
  <si>
    <t>Aout</t>
  </si>
  <si>
    <t>Septembre</t>
  </si>
  <si>
    <t>Octobre</t>
  </si>
  <si>
    <t>Novembre</t>
  </si>
  <si>
    <t>Décembre</t>
  </si>
  <si>
    <t>11h-17h</t>
  </si>
  <si>
    <t>15h-17h</t>
  </si>
  <si>
    <t>14h-17h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</si>
  <si>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</si>
  <si>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</si>
  <si>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</si>
  <si>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</si>
  <si>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</si>
  <si>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</si>
  <si>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</si>
  <si>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</si>
  <si>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</si>
  <si>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</si>
  <si>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</si>
  <si>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</si>
  <si>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</si>
  <si>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</si>
  <si>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</si>
  <si>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</si>
  <si>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</si>
  <si>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</si>
  <si>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</si>
  <si>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</si>
  <si>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</si>
  <si>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</si>
  <si>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</si>
  <si>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</si>
  <si>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</si>
  <si>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</si>
  <si>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</si>
  <si>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</si>
  <si>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6h - 16h</t>
  </si>
  <si>
    <t>6h30 - 18h30</t>
  </si>
  <si>
    <t>10h-16h</t>
  </si>
  <si>
    <t>6h-11h</t>
  </si>
  <si>
    <t>-</t>
  </si>
  <si>
    <t>Heures</t>
  </si>
  <si>
    <t>Adaptation =18H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</si>
  <si>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</si>
  <si>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</si>
  <si>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</si>
  <si>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</si>
  <si>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</si>
  <si>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</si>
  <si>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</si>
  <si>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</si>
  <si>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</si>
  <si>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</si>
  <si>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</si>
  <si>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</si>
  <si>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</si>
  <si>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</si>
  <si>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</si>
  <si>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</si>
  <si>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</si>
  <si>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</si>
  <si>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</si>
  <si>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</si>
  <si>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</si>
  <si>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</si>
  <si>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11h-18h</t>
  </si>
  <si>
    <t>11h - 18h</t>
  </si>
  <si>
    <t>10h-17h</t>
  </si>
  <si>
    <t>10h-18h</t>
  </si>
  <si>
    <t>7h-10h</t>
  </si>
  <si>
    <t>8h-11h</t>
  </si>
  <si>
    <t>7h-17h</t>
  </si>
  <si>
    <t>10h - 17h</t>
  </si>
  <si>
    <t>7h-20h</t>
  </si>
  <si>
    <t>8h-19h</t>
  </si>
  <si>
    <t>?</t>
  </si>
  <si>
    <t>6h45-16h45</t>
  </si>
  <si>
    <t>=</t>
  </si>
  <si>
    <t>10h-20h</t>
  </si>
  <si>
    <t>7h-16h</t>
  </si>
  <si>
    <t>CP</t>
  </si>
  <si>
    <t>*Astreinte</t>
  </si>
  <si>
    <r>
      <rPr>
        <b/>
        <sz val="11"/>
        <rFont val="Calibri"/>
        <family val="2"/>
        <scheme val="minor"/>
      </rPr>
      <t>7h</t>
    </r>
    <r>
      <rPr>
        <b/>
        <sz val="11"/>
        <color theme="3" tint="0.39997558519241921"/>
        <rFont val="Calibri"/>
        <family val="2"/>
        <scheme val="minor"/>
      </rPr>
      <t>-19h</t>
    </r>
  </si>
  <si>
    <t>Août</t>
  </si>
  <si>
    <t>Jours</t>
  </si>
  <si>
    <r>
      <t>7h-</t>
    </r>
    <r>
      <rPr>
        <b/>
        <sz val="11"/>
        <rFont val="Calibri"/>
        <family val="2"/>
        <scheme val="minor"/>
      </rPr>
      <t>20h</t>
    </r>
  </si>
  <si>
    <t>8h-18h</t>
  </si>
  <si>
    <t>11h-21h</t>
  </si>
  <si>
    <t>A</t>
  </si>
  <si>
    <t>Lundi</t>
  </si>
  <si>
    <t>Mardi</t>
  </si>
  <si>
    <t>Mercredi</t>
  </si>
  <si>
    <t>Jeudi</t>
  </si>
  <si>
    <t>Vendredi</t>
  </si>
  <si>
    <t>X</t>
  </si>
  <si>
    <t>6h45-10h45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</si>
</sst>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"/>
  </numFmts>
  <fonts count="18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9CCE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6"/>
      <color indexed="206"/>
      <name val="Calibri"/>
      <family val="2"/>
    </font>
    <font>
      <b/>
      <sz val="9"/>
      <color indexed="81"/>
      <name val="Calibri"/>
      <family val="2"/>
    </font>
    <font>
      <b/>
      <sz val="1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sz val="11"/>
      <name val="Calibri"/>
      <family val="2"/>
      <scheme val="minor"/>
    </font>
    <font>
      <sz val="11"/>
      <color theme="3" tint="0.59999389629810485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darkUp">
        <bgColor theme="0" tint="-0.14999847407452621"/>
      </patternFill>
    </fill>
    <fill>
      <patternFill patternType="solid">
        <fgColor rgb="FFFF0000"/>
        <bgColor indexed="64"/>
      </patternFill>
    </fill>
    <fill>
      <patternFill patternType="solid">
        <fgColor rgb="FFFF4E51"/>
        <bgColor indexed="64"/>
      </patternFill>
    </fill>
  </fills>
  <borders count="5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/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/>
      <bottom style="hair">
        <color auto="1"/>
      </bottom>
      <diagonal/>
    </border>
  </borders>
  <cellStyleXfs count="50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79">
    <xf numFmtId="0" fontId="0" fillId="0" borderId="0" xfId="0"/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2" fontId="5" fillId="0" borderId="0" xfId="0" applyNumberFormat="1" applyFont="1" applyAlignment="1">
      <alignment horizontal="center"/>
    </xf>
    <xf numFmtId="0" fontId="5" fillId="3" borderId="9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5" fillId="5" borderId="7" xfId="0" applyFont="1" applyFill="1" applyBorder="1" applyAlignment="1">
      <alignment horizontal="center"/>
    </xf>
    <xf numFmtId="0" fontId="5" fillId="5" borderId="8" xfId="0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5" fillId="5" borderId="6" xfId="0" applyFont="1" applyFill="1" applyBorder="1" applyAlignment="1">
      <alignment horizontal="center"/>
    </xf>
    <xf numFmtId="0" fontId="5" fillId="5" borderId="10" xfId="0" applyFont="1" applyFill="1" applyBorder="1" applyAlignment="1">
      <alignment horizontal="center"/>
    </xf>
    <xf numFmtId="0" fontId="7" fillId="5" borderId="10" xfId="0" applyFont="1" applyFill="1" applyBorder="1" applyAlignment="1">
      <alignment horizontal="center"/>
    </xf>
    <xf numFmtId="0" fontId="5" fillId="0" borderId="0" xfId="0" quotePrefix="1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0" fontId="10" fillId="4" borderId="18" xfId="0" applyFont="1" applyFill="1" applyBorder="1" applyAlignment="1">
      <alignment horizontal="center"/>
    </xf>
    <xf numFmtId="0" fontId="5" fillId="0" borderId="0" xfId="0" quotePrefix="1" applyFont="1" applyAlignment="1"/>
    <xf numFmtId="0" fontId="10" fillId="4" borderId="17" xfId="0" applyFont="1" applyFill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2" borderId="20" xfId="0" applyFont="1" applyFill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10" fillId="4" borderId="21" xfId="0" applyFont="1" applyFill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2" borderId="24" xfId="0" applyFont="1" applyFill="1" applyBorder="1" applyAlignment="1">
      <alignment horizontal="center"/>
    </xf>
    <xf numFmtId="0" fontId="5" fillId="2" borderId="23" xfId="0" applyFont="1" applyFill="1" applyBorder="1" applyAlignment="1">
      <alignment horizontal="center"/>
    </xf>
    <xf numFmtId="0" fontId="5" fillId="2" borderId="25" xfId="0" applyFont="1" applyFill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4" borderId="25" xfId="0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/>
    </xf>
    <xf numFmtId="0" fontId="5" fillId="0" borderId="20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/>
    </xf>
    <xf numFmtId="0" fontId="11" fillId="4" borderId="21" xfId="0" applyFont="1" applyFill="1" applyBorder="1" applyAlignment="1">
      <alignment horizontal="center"/>
    </xf>
    <xf numFmtId="0" fontId="11" fillId="4" borderId="18" xfId="0" applyFont="1" applyFill="1" applyBorder="1" applyAlignment="1">
      <alignment horizontal="center"/>
    </xf>
    <xf numFmtId="0" fontId="10" fillId="4" borderId="28" xfId="0" applyFont="1" applyFill="1" applyBorder="1" applyAlignment="1">
      <alignment horizontal="center"/>
    </xf>
    <xf numFmtId="0" fontId="10" fillId="4" borderId="29" xfId="0" applyFont="1" applyFill="1" applyBorder="1" applyAlignment="1">
      <alignment horizontal="center"/>
    </xf>
    <xf numFmtId="0" fontId="5" fillId="2" borderId="19" xfId="0" applyFont="1" applyFill="1" applyBorder="1" applyAlignment="1">
      <alignment horizontal="center"/>
    </xf>
    <xf numFmtId="0" fontId="10" fillId="4" borderId="30" xfId="0" applyFont="1" applyFill="1" applyBorder="1" applyAlignment="1">
      <alignment horizontal="center"/>
    </xf>
    <xf numFmtId="0" fontId="10" fillId="4" borderId="31" xfId="0" applyFont="1" applyFill="1" applyBorder="1" applyAlignment="1">
      <alignment horizontal="center"/>
    </xf>
    <xf numFmtId="0" fontId="5" fillId="2" borderId="32" xfId="0" applyFont="1" applyFill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5" fillId="2" borderId="33" xfId="0" applyFont="1" applyFill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5" fillId="0" borderId="32" xfId="0" applyFont="1" applyBorder="1" applyAlignment="1">
      <alignment horizontal="center"/>
    </xf>
    <xf numFmtId="0" fontId="5" fillId="2" borderId="34" xfId="0" applyFont="1" applyFill="1" applyBorder="1" applyAlignment="1">
      <alignment horizontal="center"/>
    </xf>
    <xf numFmtId="0" fontId="10" fillId="4" borderId="35" xfId="0" applyFont="1" applyFill="1" applyBorder="1" applyAlignment="1">
      <alignment horizontal="center"/>
    </xf>
    <xf numFmtId="0" fontId="11" fillId="4" borderId="17" xfId="0" applyFont="1" applyFill="1" applyBorder="1" applyAlignment="1">
      <alignment horizontal="center"/>
    </xf>
    <xf numFmtId="0" fontId="5" fillId="0" borderId="20" xfId="0" quotePrefix="1" applyFont="1" applyBorder="1" applyAlignment="1">
      <alignment horizontal="center"/>
    </xf>
    <xf numFmtId="0" fontId="5" fillId="2" borderId="20" xfId="0" quotePrefix="1" applyFont="1" applyFill="1" applyBorder="1" applyAlignment="1">
      <alignment horizontal="center"/>
    </xf>
    <xf numFmtId="0" fontId="5" fillId="0" borderId="19" xfId="0" quotePrefix="1" applyFont="1" applyBorder="1" applyAlignment="1">
      <alignment horizontal="center"/>
    </xf>
    <xf numFmtId="0" fontId="5" fillId="0" borderId="23" xfId="0" quotePrefix="1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5" fillId="2" borderId="19" xfId="0" quotePrefix="1" applyFont="1" applyFill="1" applyBorder="1" applyAlignment="1">
      <alignment horizontal="center"/>
    </xf>
    <xf numFmtId="0" fontId="5" fillId="2" borderId="23" xfId="0" quotePrefix="1" applyFont="1" applyFill="1" applyBorder="1" applyAlignment="1">
      <alignment horizontal="center"/>
    </xf>
    <xf numFmtId="0" fontId="5" fillId="0" borderId="25" xfId="0" applyFont="1" applyFill="1" applyBorder="1" applyAlignment="1">
      <alignment horizontal="center"/>
    </xf>
    <xf numFmtId="0" fontId="5" fillId="0" borderId="33" xfId="0" applyFont="1" applyFill="1" applyBorder="1" applyAlignment="1">
      <alignment horizontal="center"/>
    </xf>
    <xf numFmtId="0" fontId="5" fillId="0" borderId="36" xfId="0" quotePrefix="1" applyFont="1" applyBorder="1" applyAlignment="1">
      <alignment horizontal="center"/>
    </xf>
    <xf numFmtId="0" fontId="10" fillId="0" borderId="37" xfId="0" applyFont="1" applyBorder="1" applyAlignment="1">
      <alignment horizontal="center"/>
    </xf>
    <xf numFmtId="0" fontId="5" fillId="0" borderId="38" xfId="0" applyFont="1" applyBorder="1" applyAlignment="1">
      <alignment horizontal="center"/>
    </xf>
    <xf numFmtId="0" fontId="10" fillId="0" borderId="39" xfId="0" applyFont="1" applyBorder="1" applyAlignment="1">
      <alignment horizontal="center"/>
    </xf>
    <xf numFmtId="0" fontId="5" fillId="0" borderId="40" xfId="0" applyFont="1" applyBorder="1" applyAlignment="1">
      <alignment horizontal="center"/>
    </xf>
    <xf numFmtId="0" fontId="10" fillId="0" borderId="41" xfId="0" applyFont="1" applyBorder="1" applyAlignment="1">
      <alignment horizontal="center"/>
    </xf>
    <xf numFmtId="0" fontId="5" fillId="0" borderId="0" xfId="0" applyFont="1" applyAlignment="1"/>
    <xf numFmtId="0" fontId="5" fillId="0" borderId="0" xfId="0" applyFont="1"/>
    <xf numFmtId="0" fontId="5" fillId="0" borderId="29" xfId="0" quotePrefix="1" applyFont="1" applyBorder="1" applyAlignment="1">
      <alignment horizontal="center"/>
    </xf>
    <xf numFmtId="0" fontId="5" fillId="2" borderId="29" xfId="0" quotePrefix="1" applyFont="1" applyFill="1" applyBorder="1" applyAlignment="1">
      <alignment horizontal="center"/>
    </xf>
    <xf numFmtId="0" fontId="9" fillId="3" borderId="29" xfId="0" quotePrefix="1" applyFont="1" applyFill="1" applyBorder="1" applyAlignment="1">
      <alignment horizontal="center"/>
    </xf>
    <xf numFmtId="0" fontId="8" fillId="0" borderId="20" xfId="0" quotePrefix="1" applyFont="1" applyBorder="1" applyAlignment="1">
      <alignment horizontal="center"/>
    </xf>
    <xf numFmtId="0" fontId="5" fillId="0" borderId="20" xfId="0" quotePrefix="1" applyFont="1" applyFill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5" fillId="4" borderId="20" xfId="0" quotePrefix="1" applyFont="1" applyFill="1" applyBorder="1" applyAlignment="1">
      <alignment horizontal="center"/>
    </xf>
    <xf numFmtId="0" fontId="5" fillId="2" borderId="43" xfId="0" applyFont="1" applyFill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3" borderId="25" xfId="0" applyFont="1" applyFill="1" applyBorder="1" applyAlignment="1">
      <alignment horizontal="center"/>
    </xf>
    <xf numFmtId="0" fontId="5" fillId="2" borderId="44" xfId="0" applyFont="1" applyFill="1" applyBorder="1" applyAlignment="1">
      <alignment horizontal="center"/>
    </xf>
    <xf numFmtId="0" fontId="5" fillId="0" borderId="21" xfId="0" quotePrefix="1" applyFont="1" applyBorder="1" applyAlignment="1">
      <alignment horizontal="center"/>
    </xf>
    <xf numFmtId="0" fontId="5" fillId="0" borderId="18" xfId="0" quotePrefix="1" applyFont="1" applyBorder="1" applyAlignment="1">
      <alignment horizontal="center"/>
    </xf>
    <xf numFmtId="0" fontId="9" fillId="3" borderId="18" xfId="0" applyFont="1" applyFill="1" applyBorder="1" applyAlignment="1">
      <alignment horizontal="center"/>
    </xf>
    <xf numFmtId="0" fontId="5" fillId="2" borderId="18" xfId="0" quotePrefix="1" applyFont="1" applyFill="1" applyBorder="1" applyAlignment="1">
      <alignment horizontal="center"/>
    </xf>
    <xf numFmtId="0" fontId="9" fillId="3" borderId="18" xfId="0" quotePrefix="1" applyFont="1" applyFill="1" applyBorder="1" applyAlignment="1">
      <alignment horizontal="center"/>
    </xf>
    <xf numFmtId="0" fontId="5" fillId="0" borderId="18" xfId="0" quotePrefix="1" applyFont="1" applyFill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8" fillId="0" borderId="18" xfId="0" applyFont="1" applyFill="1" applyBorder="1" applyAlignment="1">
      <alignment horizontal="center"/>
    </xf>
    <xf numFmtId="0" fontId="6" fillId="2" borderId="25" xfId="0" applyFont="1" applyFill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42" xfId="0" applyFont="1" applyBorder="1" applyAlignment="1">
      <alignment horizontal="center"/>
    </xf>
    <xf numFmtId="0" fontId="5" fillId="2" borderId="42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6" fillId="2" borderId="42" xfId="0" applyFont="1" applyFill="1" applyBorder="1" applyAlignment="1">
      <alignment horizontal="center"/>
    </xf>
    <xf numFmtId="0" fontId="6" fillId="0" borderId="42" xfId="0" applyFont="1" applyBorder="1" applyAlignment="1">
      <alignment horizontal="center"/>
    </xf>
    <xf numFmtId="0" fontId="6" fillId="0" borderId="45" xfId="0" applyFont="1" applyBorder="1" applyAlignment="1">
      <alignment horizontal="center"/>
    </xf>
    <xf numFmtId="0" fontId="13" fillId="6" borderId="0" xfId="0" quotePrefix="1" applyFont="1" applyFill="1" applyAlignment="1">
      <alignment horizontal="center"/>
    </xf>
    <xf numFmtId="0" fontId="13" fillId="6" borderId="0" xfId="0" applyFont="1" applyFill="1" applyAlignment="1">
      <alignment horizontal="right"/>
    </xf>
    <xf numFmtId="0" fontId="13" fillId="6" borderId="0" xfId="0" applyFont="1" applyFill="1" applyAlignment="1">
      <alignment horizontal="left"/>
    </xf>
    <xf numFmtId="0" fontId="5" fillId="0" borderId="0" xfId="0" quotePrefix="1" applyFont="1" applyAlignment="1">
      <alignment horizontal="right"/>
    </xf>
    <xf numFmtId="0" fontId="9" fillId="6" borderId="0" xfId="0" quotePrefix="1" applyFont="1" applyFill="1" applyAlignment="1">
      <alignment horizontal="center"/>
    </xf>
    <xf numFmtId="0" fontId="9" fillId="6" borderId="0" xfId="0" applyFont="1" applyFill="1" applyAlignment="1"/>
    <xf numFmtId="0" fontId="9" fillId="6" borderId="0" xfId="0" applyFont="1" applyFill="1" applyAlignment="1">
      <alignment horizontal="left"/>
    </xf>
    <xf numFmtId="0" fontId="9" fillId="6" borderId="0" xfId="0" applyFont="1" applyFill="1" applyAlignment="1">
      <alignment horizontal="center"/>
    </xf>
    <xf numFmtId="0" fontId="9" fillId="6" borderId="0" xfId="0" applyFont="1" applyFill="1" applyAlignment="1">
      <alignment horizontal="right"/>
    </xf>
    <xf numFmtId="0" fontId="5" fillId="3" borderId="33" xfId="0" applyFont="1" applyFill="1" applyBorder="1" applyAlignment="1">
      <alignment horizontal="center"/>
    </xf>
    <xf numFmtId="0" fontId="5" fillId="3" borderId="26" xfId="0" applyFont="1" applyFill="1" applyBorder="1" applyAlignment="1">
      <alignment horizontal="center"/>
    </xf>
    <xf numFmtId="0" fontId="5" fillId="3" borderId="32" xfId="0" applyFont="1" applyFill="1" applyBorder="1" applyAlignment="1">
      <alignment horizontal="center"/>
    </xf>
    <xf numFmtId="0" fontId="5" fillId="2" borderId="46" xfId="0" quotePrefix="1" applyFont="1" applyFill="1" applyBorder="1" applyAlignment="1">
      <alignment horizontal="center"/>
    </xf>
    <xf numFmtId="0" fontId="5" fillId="2" borderId="47" xfId="0" quotePrefix="1" applyFont="1" applyFill="1" applyBorder="1" applyAlignment="1">
      <alignment horizontal="center"/>
    </xf>
    <xf numFmtId="0" fontId="9" fillId="3" borderId="47" xfId="0" quotePrefix="1" applyFont="1" applyFill="1" applyBorder="1" applyAlignment="1">
      <alignment horizontal="center"/>
    </xf>
    <xf numFmtId="0" fontId="5" fillId="0" borderId="47" xfId="0" quotePrefix="1" applyFont="1" applyBorder="1" applyAlignment="1">
      <alignment horizontal="center"/>
    </xf>
    <xf numFmtId="0" fontId="5" fillId="0" borderId="48" xfId="0" applyFont="1" applyBorder="1" applyAlignment="1">
      <alignment horizontal="center"/>
    </xf>
    <xf numFmtId="0" fontId="9" fillId="0" borderId="47" xfId="0" quotePrefix="1" applyFont="1" applyFill="1" applyBorder="1" applyAlignment="1">
      <alignment horizontal="center"/>
    </xf>
    <xf numFmtId="0" fontId="5" fillId="0" borderId="19" xfId="0" quotePrefix="1" applyFont="1" applyFill="1" applyBorder="1" applyAlignment="1">
      <alignment horizontal="center"/>
    </xf>
    <xf numFmtId="0" fontId="14" fillId="0" borderId="20" xfId="0" quotePrefix="1" applyFont="1" applyBorder="1" applyAlignment="1">
      <alignment horizontal="center"/>
    </xf>
    <xf numFmtId="0" fontId="5" fillId="2" borderId="49" xfId="0" quotePrefix="1" applyFont="1" applyFill="1" applyBorder="1" applyAlignment="1">
      <alignment horizontal="center"/>
    </xf>
    <xf numFmtId="0" fontId="13" fillId="3" borderId="47" xfId="0" quotePrefix="1" applyFont="1" applyFill="1" applyBorder="1" applyAlignment="1">
      <alignment horizontal="center"/>
    </xf>
    <xf numFmtId="0" fontId="5" fillId="3" borderId="24" xfId="0" applyFont="1" applyFill="1" applyBorder="1" applyAlignment="1">
      <alignment horizontal="center"/>
    </xf>
    <xf numFmtId="0" fontId="16" fillId="0" borderId="20" xfId="0" applyFont="1" applyFill="1" applyBorder="1" applyAlignment="1">
      <alignment horizontal="center"/>
    </xf>
    <xf numFmtId="0" fontId="17" fillId="0" borderId="0" xfId="0" applyFont="1" applyAlignment="1">
      <alignment horizontal="left"/>
    </xf>
    <xf numFmtId="0" fontId="5" fillId="0" borderId="47" xfId="0" quotePrefix="1" applyFont="1" applyFill="1" applyBorder="1" applyAlignment="1">
      <alignment horizontal="center"/>
    </xf>
    <xf numFmtId="0" fontId="15" fillId="3" borderId="47" xfId="0" quotePrefix="1" applyFont="1" applyFill="1" applyBorder="1" applyAlignment="1">
      <alignment horizontal="center"/>
    </xf>
    <xf numFmtId="0" fontId="5" fillId="0" borderId="48" xfId="0" applyFont="1" applyFill="1" applyBorder="1" applyAlignment="1">
      <alignment horizontal="center"/>
    </xf>
    <xf numFmtId="0" fontId="5" fillId="2" borderId="21" xfId="0" quotePrefix="1" applyFont="1" applyFill="1" applyBorder="1" applyAlignment="1">
      <alignment horizontal="center"/>
    </xf>
    <xf numFmtId="0" fontId="5" fillId="7" borderId="18" xfId="0" quotePrefix="1" applyFont="1" applyFill="1" applyBorder="1" applyAlignment="1">
      <alignment horizontal="center"/>
    </xf>
    <xf numFmtId="0" fontId="5" fillId="0" borderId="17" xfId="0" quotePrefix="1" applyFont="1" applyBorder="1" applyAlignment="1">
      <alignment horizontal="center"/>
    </xf>
    <xf numFmtId="0" fontId="16" fillId="2" borderId="20" xfId="0" applyFont="1" applyFill="1" applyBorder="1" applyAlignment="1">
      <alignment horizontal="center"/>
    </xf>
    <xf numFmtId="0" fontId="5" fillId="0" borderId="24" xfId="0" applyFont="1" applyFill="1" applyBorder="1" applyAlignment="1">
      <alignment horizontal="center"/>
    </xf>
    <xf numFmtId="0" fontId="5" fillId="0" borderId="26" xfId="0" applyFont="1" applyFill="1" applyBorder="1" applyAlignment="1">
      <alignment horizontal="center"/>
    </xf>
    <xf numFmtId="2" fontId="5" fillId="0" borderId="0" xfId="0" applyNumberFormat="1" applyFont="1" applyAlignment="1">
      <alignment horizontal="center" shrinkToFit="1"/>
    </xf>
    <xf numFmtId="0" fontId="9" fillId="3" borderId="49" xfId="0" quotePrefix="1" applyFont="1" applyFill="1" applyBorder="1" applyAlignment="1">
      <alignment horizontal="center"/>
    </xf>
    <xf numFmtId="0" fontId="5" fillId="0" borderId="48" xfId="0" quotePrefix="1" applyFont="1" applyBorder="1" applyAlignment="1">
      <alignment horizontal="center"/>
    </xf>
    <xf numFmtId="0" fontId="5" fillId="0" borderId="28" xfId="0" quotePrefix="1" applyFont="1" applyBorder="1" applyAlignment="1">
      <alignment horizontal="center"/>
    </xf>
    <xf numFmtId="0" fontId="5" fillId="0" borderId="30" xfId="0" applyFont="1" applyFill="1" applyBorder="1" applyAlignment="1">
      <alignment horizontal="center"/>
    </xf>
    <xf numFmtId="0" fontId="13" fillId="3" borderId="29" xfId="0" quotePrefix="1" applyFont="1" applyFill="1" applyBorder="1" applyAlignment="1">
      <alignment horizontal="center"/>
    </xf>
    <xf numFmtId="0" fontId="5" fillId="0" borderId="23" xfId="0" quotePrefix="1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5" fillId="5" borderId="8" xfId="0" applyFont="1" applyFill="1" applyBorder="1" applyAlignment="1">
      <alignment horizontal="center"/>
    </xf>
    <xf numFmtId="0" fontId="5" fillId="5" borderId="8" xfId="0" applyFont="1" applyFill="1" applyBorder="1" applyAlignment="1">
      <alignment horizontal="center"/>
    </xf>
    <xf numFmtId="0" fontId="5" fillId="5" borderId="10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5" fillId="5" borderId="6" xfId="0" applyFont="1" applyFill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50" xfId="0" applyFont="1" applyBorder="1" applyAlignment="1">
      <alignment horizontal="center"/>
    </xf>
    <xf numFmtId="0" fontId="5" fillId="0" borderId="51" xfId="0" applyFont="1" applyBorder="1" applyAlignment="1">
      <alignment horizontal="center"/>
    </xf>
    <xf numFmtId="0" fontId="5" fillId="0" borderId="53" xfId="0" applyFont="1" applyBorder="1" applyAlignment="1">
      <alignment horizontal="center"/>
    </xf>
    <xf numFmtId="0" fontId="5" fillId="0" borderId="5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164" fontId="5" fillId="0" borderId="23" xfId="0" applyNumberFormat="1" applyFont="1" applyFill="1" applyBorder="1" applyAlignment="1">
      <alignment horizontal="center"/>
    </xf>
    <xf numFmtId="164" fontId="5" fillId="2" borderId="20" xfId="0" applyNumberFormat="1" applyFont="1" applyFill="1" applyBorder="1" applyAlignment="1">
      <alignment horizontal="center"/>
    </xf>
    <xf numFmtId="0" fontId="5" fillId="0" borderId="54" xfId="0" applyFont="1" applyBorder="1" applyAlignment="1">
      <alignment horizontal="center"/>
    </xf>
    <xf numFmtId="0" fontId="5" fillId="0" borderId="43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50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Normal" xfId="0" builtinId="0"/>
  </cellStyles>
  <dxfs count="9">
    <dxf>
      <font>
        <color theme="0" tint="-0.1499679555650502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pageSetUpPr fitToPage="1"/>
  </sheetPr>
  <dimension ref="A1:BL61"/>
  <sheetViews>
    <sheetView tabSelected="1" topLeftCell="Y1" workbookViewId="0">
      <selection activeCell="AR3" sqref="AR3"/>
    </sheetView>
  </sheetViews>
  <sheetFormatPr baseColWidth="10" defaultColWidth="10.875" defaultRowHeight="15" x14ac:dyDescent="0.25"/>
  <cols>
    <col min="1" max="1" width="1.875" style="1" customWidth="1"/>
    <col min="2" max="3" width="3.875" style="1" customWidth="1"/>
    <col min="4" max="4" width="1.875" style="1" customWidth="1"/>
    <col min="5" max="5" width="10.875" style="1" customWidth="1"/>
    <col min="6" max="6" width="1.875" style="1" customWidth="1"/>
    <col min="7" max="8" width="3.875" style="1" customWidth="1"/>
    <col min="9" max="9" width="1.875" style="1" customWidth="1"/>
    <col min="10" max="10" width="10.875" style="1"/>
    <col min="11" max="11" width="1.875" style="1" customWidth="1"/>
    <col min="12" max="13" width="3.875" style="1" customWidth="1"/>
    <col min="14" max="14" width="1.875" style="1" customWidth="1"/>
    <col min="15" max="15" width="10.875" style="1"/>
    <col min="16" max="16" width="1.875" style="1" customWidth="1"/>
    <col min="17" max="18" width="3.875" style="1" customWidth="1"/>
    <col min="19" max="19" width="1.875" style="1" customWidth="1"/>
    <col min="20" max="20" width="10.875" style="1"/>
    <col min="21" max="21" width="1.875" style="1" customWidth="1"/>
    <col min="22" max="23" width="3.875" style="1" customWidth="1"/>
    <col min="24" max="24" width="1.875" style="1" customWidth="1"/>
    <col min="25" max="25" width="10.875" style="1"/>
    <col min="26" max="26" width="1.875" style="1" customWidth="1"/>
    <col min="27" max="28" width="3.875" style="1" customWidth="1"/>
    <col min="29" max="29" width="1.875" style="1" customWidth="1"/>
    <col min="30" max="30" width="10.875" style="1"/>
    <col min="31" max="31" width="1.875" style="1" customWidth="1"/>
    <col min="32" max="33" width="3.875" style="1" customWidth="1"/>
    <col min="34" max="34" width="1.875" style="1" customWidth="1"/>
    <col min="35" max="35" width="10.875" style="1"/>
    <col min="36" max="36" width="1.875" style="1" customWidth="1"/>
    <col min="37" max="37" width="3.875" style="1" customWidth="1"/>
    <col min="38" max="38" width="3.875" style="3" customWidth="1"/>
    <col min="39" max="39" width="1.875" style="3" customWidth="1"/>
    <col min="40" max="40" width="10.875" style="1"/>
    <col min="41" max="41" width="1.875" style="1" customWidth="1"/>
    <col min="42" max="42" width="3.875" style="1" customWidth="1"/>
    <col min="43" max="43" width="3.875" style="3" customWidth="1"/>
    <col min="44" max="44" width="1.875" style="3" customWidth="1"/>
    <col min="45" max="45" width="10.875" style="1"/>
    <col min="46" max="46" width="1.875" style="1" customWidth="1"/>
    <col min="47" max="47" width="3.875" style="1" customWidth="1"/>
    <col min="48" max="48" width="3.875" style="3" customWidth="1"/>
    <col min="49" max="49" width="1.875" style="3" customWidth="1"/>
    <col min="50" max="50" width="10.875" style="1"/>
    <col min="51" max="51" width="1.875" style="1" customWidth="1"/>
    <col min="52" max="52" width="3.875" style="1" customWidth="1"/>
    <col min="53" max="53" width="3.875" style="3" customWidth="1"/>
    <col min="54" max="54" width="1.875" style="3" customWidth="1"/>
    <col min="55" max="55" width="10.875" style="1"/>
    <col min="56" max="56" width="1.875" style="1" customWidth="1"/>
    <col min="57" max="57" width="3.875" style="1" customWidth="1"/>
    <col min="58" max="58" width="3.875" style="3" customWidth="1"/>
    <col min="59" max="59" width="1.875" style="3" customWidth="1"/>
    <col min="60" max="60" width="10.875" style="1"/>
    <col min="61" max="61" width="1.875" style="1" customWidth="1"/>
    <col min="62" max="62" width="10.875" style="1"/>
    <col min="63" max="63" width="9.5" style="1" customWidth="1"/>
    <col min="64" max="64" width="2.5" style="1" customWidth="1"/>
    <col min="65" max="16384" width="10.875" style="1"/>
  </cols>
  <sheetData>
    <row r="1" spans="1:64" ht="17.25" customHeight="1" thickBot="1" x14ac:dyDescent="0.3">
      <c r="B1" s="178"/>
      <c r="E1" s="1">
        <v>2017</v>
      </c>
      <c r="AP1" s="3"/>
      <c r="AS1" s="3"/>
      <c r="AT1" s="3"/>
    </row>
    <row r="2" spans="1:64" ht="15.75" customHeight="1" thickBot="1" x14ac:dyDescent="0.3">
      <c r="A2" s="2"/>
      <c r="B2" s="177" t="s">
        <v>0</v>
      </c>
      <c r="C2" s="163"/>
      <c r="D2" s="163"/>
      <c r="E2" s="163"/>
      <c r="F2" s="164"/>
      <c r="G2" s="162" t="s">
        <v>1</v>
      </c>
      <c r="H2" s="163"/>
      <c r="I2" s="163"/>
      <c r="J2" s="163"/>
      <c r="K2" s="164"/>
      <c r="L2" s="162" t="s">
        <v>2</v>
      </c>
      <c r="M2" s="163"/>
      <c r="N2" s="163"/>
      <c r="O2" s="163"/>
      <c r="P2" s="164"/>
      <c r="Q2" s="162" t="s">
        <v>3</v>
      </c>
      <c r="R2" s="163"/>
      <c r="S2" s="163"/>
      <c r="T2" s="163"/>
      <c r="U2" s="164"/>
      <c r="V2" s="162" t="s">
        <v>4</v>
      </c>
      <c r="W2" s="163"/>
      <c r="X2" s="163"/>
      <c r="Y2" s="163"/>
      <c r="Z2" s="164"/>
      <c r="AA2" s="162" t="s">
        <v>11</v>
      </c>
      <c r="AB2" s="163"/>
      <c r="AC2" s="163"/>
      <c r="AD2" s="163"/>
      <c r="AE2" s="164"/>
      <c r="AF2" s="162" t="s">
        <v>12</v>
      </c>
      <c r="AG2" s="163"/>
      <c r="AH2" s="163"/>
      <c r="AI2" s="163"/>
      <c r="AJ2" s="164"/>
      <c r="AK2" s="162" t="s">
        <v>13</v>
      </c>
      <c r="AL2" s="163"/>
      <c r="AM2" s="163"/>
      <c r="AN2" s="163"/>
      <c r="AO2" s="164"/>
      <c r="AP2" s="162" t="s">
        <v>14</v>
      </c>
      <c r="AQ2" s="163"/>
      <c r="AR2" s="163"/>
      <c r="AS2" s="163"/>
      <c r="AT2" s="164"/>
      <c r="AU2" s="162" t="s">
        <v>15</v>
      </c>
      <c r="AV2" s="163"/>
      <c r="AW2" s="163"/>
      <c r="AX2" s="163"/>
      <c r="AY2" s="164"/>
      <c r="AZ2" s="162" t="s">
        <v>16</v>
      </c>
      <c r="BA2" s="163"/>
      <c r="BB2" s="163"/>
      <c r="BC2" s="163"/>
      <c r="BD2" s="164"/>
      <c r="BE2" s="162" t="s">
        <v>17</v>
      </c>
      <c r="BF2" s="163"/>
      <c r="BG2" s="163"/>
      <c r="BH2" s="163"/>
      <c r="BI2" s="165"/>
    </row>
    <row r="3" spans="1:64" ht="15" customHeight="1" x14ac:dyDescent="0.25">
      <c r="A3" s="2"/>
      <c r="B3" s="23" t="s">
        <v>10</v>
      </c>
      <c r="C3" s="24">
        <v>1</v>
      </c>
      <c r="D3" s="156"/>
      <c r="E3" s="160"/>
      <c r="F3" s="161"/>
      <c r="G3" s="5" t="s">
        <v>6</v>
      </c>
      <c r="H3" s="6">
        <v>1</v>
      </c>
      <c r="I3" s="174"/>
      <c r="J3" s="68"/>
      <c r="K3" s="40" t="e">
        <f>VLOOKUP(J3,$E$42:$F$47,2,FALSE)</f>
        <v>#N/A</v>
      </c>
      <c r="L3" s="5" t="s">
        <v>6</v>
      </c>
      <c r="M3" s="6">
        <v>1</v>
      </c>
      <c r="N3" s="6"/>
      <c r="O3" s="71"/>
      <c r="P3" s="41" t="e">
        <f>VLOOKUP(O3,$E$42:$F$61,2,FALSE)</f>
        <v>#N/A</v>
      </c>
      <c r="Q3" s="44" t="s">
        <v>9</v>
      </c>
      <c r="R3" s="45">
        <v>1</v>
      </c>
      <c r="S3" s="45"/>
      <c r="T3" s="74"/>
      <c r="U3" s="40" t="e">
        <f>VLOOKUP(T3,$E$42:$F$61,2,FALSE)</f>
        <v>#N/A</v>
      </c>
      <c r="V3" s="44" t="s">
        <v>5</v>
      </c>
      <c r="W3" s="45">
        <v>1</v>
      </c>
      <c r="X3" s="45"/>
      <c r="Y3" s="74"/>
      <c r="Z3" s="40" t="e">
        <f>VLOOKUP(Y3,$E$42:$F$61,2,FALSE)</f>
        <v>#N/A</v>
      </c>
      <c r="AA3" s="125" t="s">
        <v>7</v>
      </c>
      <c r="AB3" s="50">
        <v>1</v>
      </c>
      <c r="AC3" s="175"/>
      <c r="AD3" s="89"/>
      <c r="AE3" s="40" t="e">
        <f>VLOOKUP(AD3,$E$42:$F$61,2,FALSE)</f>
        <v>#N/A</v>
      </c>
      <c r="AF3" s="125" t="s">
        <v>9</v>
      </c>
      <c r="AG3" s="45">
        <v>1</v>
      </c>
      <c r="AH3" s="45"/>
      <c r="AI3" s="74"/>
      <c r="AJ3" s="40" t="e">
        <f>VLOOKUP(AI3,$E$42:$F$61,2,FALSE)</f>
        <v>#N/A</v>
      </c>
      <c r="AK3" s="64" t="s">
        <v>6</v>
      </c>
      <c r="AL3" s="50">
        <v>1</v>
      </c>
      <c r="AM3" s="50"/>
      <c r="AN3" s="71"/>
      <c r="AO3" s="40" t="e">
        <f>VLOOKUP(AN3,$E$42:$F$61,2,FALSE)</f>
        <v>#N/A</v>
      </c>
      <c r="AP3" s="64" t="str">
        <f>UPPER(LEFT(TEXT(AQ3,"jjj"),1))</f>
        <v>V</v>
      </c>
      <c r="AQ3" s="172">
        <f>--("1 "&amp;AP2&amp;" "&amp;E1)</f>
        <v>42979</v>
      </c>
      <c r="AR3" s="51" t="str">
        <f>IF(WEEKDAY(AQ3,2)&gt;5,"-",INDEX($BL$3:$BL$23,MOD(AQ3-"4/9/2017",21)+1))</f>
        <v>M</v>
      </c>
      <c r="AS3" s="68">
        <f>VLOOKUP(AR3,$C$42:$E$61,2,FALSE)</f>
        <v>0</v>
      </c>
      <c r="AT3" s="53" t="e">
        <f>VLOOKUP(AS3,$E$42:$F$61,2,FALSE)</f>
        <v>#N/A</v>
      </c>
      <c r="AU3" s="44" t="s">
        <v>10</v>
      </c>
      <c r="AV3" s="45">
        <v>1</v>
      </c>
      <c r="AW3" s="74" t="s">
        <v>53</v>
      </c>
      <c r="AX3" s="74">
        <f>VLOOKUP(AW3,$C$42:$E$61,2,FALSE)</f>
        <v>0</v>
      </c>
      <c r="AY3" s="40" t="e">
        <f>VLOOKUP(AX3,$E$42:$F$61,2,FALSE)</f>
        <v>#N/A</v>
      </c>
      <c r="AZ3" s="60" t="s">
        <v>6</v>
      </c>
      <c r="BA3" s="45">
        <v>1</v>
      </c>
      <c r="BB3" s="74" t="s">
        <v>53</v>
      </c>
      <c r="BC3" s="74">
        <f>VLOOKUP(BB3,$C$42:$E$61,2,FALSE)</f>
        <v>0</v>
      </c>
      <c r="BD3" s="40" t="e">
        <f>VLOOKUP(BC3,$E$42:$F$61,2,FALSE)</f>
        <v>#N/A</v>
      </c>
      <c r="BE3" s="64" t="s">
        <v>8</v>
      </c>
      <c r="BF3" s="50">
        <v>1</v>
      </c>
      <c r="BG3" s="154" t="s">
        <v>53</v>
      </c>
      <c r="BH3" s="154">
        <f>VLOOKUP(BG3,$C$42:$E$61,2,FALSE)</f>
        <v>0</v>
      </c>
      <c r="BI3" s="55" t="e">
        <f>VLOOKUP(BH3,$E$42:$F$61,2,FALSE)</f>
        <v>#N/A</v>
      </c>
      <c r="BK3" s="1" t="s">
        <v>102</v>
      </c>
      <c r="BL3" s="155" t="s">
        <v>6</v>
      </c>
    </row>
    <row r="4" spans="1:64" ht="15" customHeight="1" x14ac:dyDescent="0.25">
      <c r="A4" s="2"/>
      <c r="B4" s="25" t="s">
        <v>5</v>
      </c>
      <c r="C4" s="26">
        <v>2</v>
      </c>
      <c r="D4" s="157"/>
      <c r="E4" s="158"/>
      <c r="F4" s="159"/>
      <c r="G4" s="9" t="s">
        <v>7</v>
      </c>
      <c r="H4" s="8">
        <v>2</v>
      </c>
      <c r="I4" s="8"/>
      <c r="J4" s="68"/>
      <c r="K4" s="34" t="e">
        <f t="shared" ref="K4:K29" si="0">VLOOKUP(J4,$E$42:$F$61,2,FALSE)</f>
        <v>#N/A</v>
      </c>
      <c r="L4" s="9" t="s">
        <v>7</v>
      </c>
      <c r="M4" s="8">
        <v>2</v>
      </c>
      <c r="N4" s="8"/>
      <c r="O4" s="68"/>
      <c r="P4" s="42" t="e">
        <f t="shared" ref="P4:P33" si="1">VLOOKUP(O4,$E$42:$F$61,2,FALSE)</f>
        <v>#N/A</v>
      </c>
      <c r="Q4" s="46" t="s">
        <v>10</v>
      </c>
      <c r="R4" s="38">
        <v>2</v>
      </c>
      <c r="S4" s="38"/>
      <c r="T4" s="69"/>
      <c r="U4" s="34" t="e">
        <f t="shared" ref="U4:U32" si="2">VLOOKUP(T4,$E$42:$F$61,2,FALSE)</f>
        <v>#N/A</v>
      </c>
      <c r="V4" s="75" t="s">
        <v>6</v>
      </c>
      <c r="W4" s="37">
        <v>2</v>
      </c>
      <c r="X4" s="37"/>
      <c r="Y4" s="68"/>
      <c r="Z4" s="34" t="e">
        <f t="shared" ref="Z4:Z33" si="3">VLOOKUP(Y4,$E$42:$F$61,2,FALSE)</f>
        <v>#N/A</v>
      </c>
      <c r="AA4" s="123" t="s">
        <v>8</v>
      </c>
      <c r="AB4" s="51">
        <v>2</v>
      </c>
      <c r="AC4" s="51"/>
      <c r="AD4" s="89"/>
      <c r="AE4" s="34" t="e">
        <f t="shared" ref="AE4:AE32" si="4">VLOOKUP(AD4,$E$42:$F$61,2,FALSE)</f>
        <v>#N/A</v>
      </c>
      <c r="AF4" s="123" t="s">
        <v>10</v>
      </c>
      <c r="AG4" s="38">
        <v>2</v>
      </c>
      <c r="AH4" s="38"/>
      <c r="AI4" s="69"/>
      <c r="AJ4" s="34" t="e">
        <f t="shared" ref="AJ4:AJ33" si="5">VLOOKUP(AI4,$E$42:$F$61,2,FALSE)</f>
        <v>#N/A</v>
      </c>
      <c r="AK4" s="61" t="s">
        <v>6</v>
      </c>
      <c r="AL4" s="51">
        <v>2</v>
      </c>
      <c r="AM4" s="51"/>
      <c r="AN4" s="68"/>
      <c r="AO4" s="34" t="e">
        <f t="shared" ref="AO4:AO33" si="6">VLOOKUP(AN4,$E$42:$F$61,2,FALSE)</f>
        <v>#N/A</v>
      </c>
      <c r="AP4" s="62" t="str">
        <f t="shared" ref="AP4:AP33" si="7">UPPER(LEFT(TEXT(AQ4,"jjj"),1))</f>
        <v>S</v>
      </c>
      <c r="AQ4" s="173">
        <f>AQ3+1</f>
        <v>42980</v>
      </c>
      <c r="AR4" s="51" t="str">
        <f t="shared" ref="AR4:AR32" si="8">IF(WEEKDAY(AQ4,2)&gt;5,"-",INDEX($BL$3:$BL$23,MOD(AQ4-"4/9/2017",21)+1))</f>
        <v>-</v>
      </c>
      <c r="AS4" s="69" t="str">
        <f t="shared" ref="AS4:AS5" si="9">VLOOKUP(AR4,$C$42:$E$61,2,FALSE)</f>
        <v>-</v>
      </c>
      <c r="AT4" s="54">
        <f t="shared" ref="AT4:AT32" si="10">VLOOKUP(AS4,$E$42:$F$61,2,FALSE)</f>
        <v>0</v>
      </c>
      <c r="AU4" s="47" t="s">
        <v>5</v>
      </c>
      <c r="AV4" s="51">
        <v>2</v>
      </c>
      <c r="AW4" s="51" t="s">
        <v>53</v>
      </c>
      <c r="AX4" s="89" t="str">
        <f t="shared" ref="AX4:AX5" si="11">VLOOKUP(AW4,$C$42:$E$61,2,FALSE)</f>
        <v>-</v>
      </c>
      <c r="AY4" s="34">
        <f t="shared" ref="AY4:AY33" si="12">VLOOKUP(AX4,$E$42:$F$61,2,FALSE)</f>
        <v>0</v>
      </c>
      <c r="AZ4" s="61" t="s">
        <v>7</v>
      </c>
      <c r="BA4" s="51">
        <v>2</v>
      </c>
      <c r="BB4" s="51" t="s">
        <v>53</v>
      </c>
      <c r="BC4" s="89" t="str">
        <f t="shared" ref="BC4:BC5" si="13">VLOOKUP(BB4,$C$42:$E$61,2,FALSE)</f>
        <v>-</v>
      </c>
      <c r="BD4" s="34">
        <f t="shared" ref="BD4:BD32" si="14">VLOOKUP(BC4,$E$42:$F$61,2,FALSE)</f>
        <v>0</v>
      </c>
      <c r="BE4" s="62" t="s">
        <v>9</v>
      </c>
      <c r="BF4" s="38">
        <v>2</v>
      </c>
      <c r="BG4" s="38" t="s">
        <v>53</v>
      </c>
      <c r="BH4" s="69" t="str">
        <f t="shared" ref="BH4:BH5" si="15">VLOOKUP(BG4,$C$42:$E$61,2,FALSE)</f>
        <v>-</v>
      </c>
      <c r="BI4" s="56">
        <f t="shared" ref="BI4:BI33" si="16">VLOOKUP(BH4,$E$42:$F$61,2,FALSE)</f>
        <v>0</v>
      </c>
      <c r="BK4" s="1" t="s">
        <v>103</v>
      </c>
      <c r="BL4" s="155" t="s">
        <v>6</v>
      </c>
    </row>
    <row r="5" spans="1:64" x14ac:dyDescent="0.25">
      <c r="A5" s="2"/>
      <c r="B5" s="25" t="s">
        <v>6</v>
      </c>
      <c r="C5" s="26">
        <v>3</v>
      </c>
      <c r="D5" s="157"/>
      <c r="E5" s="158"/>
      <c r="F5" s="159"/>
      <c r="G5" s="9" t="s">
        <v>8</v>
      </c>
      <c r="H5" s="8">
        <v>3</v>
      </c>
      <c r="I5" s="8"/>
      <c r="J5" s="68"/>
      <c r="K5" s="34" t="e">
        <f t="shared" si="0"/>
        <v>#N/A</v>
      </c>
      <c r="L5" s="9" t="s">
        <v>8</v>
      </c>
      <c r="M5" s="8">
        <v>3</v>
      </c>
      <c r="N5" s="8"/>
      <c r="O5" s="37"/>
      <c r="P5" s="42" t="e">
        <f t="shared" si="1"/>
        <v>#N/A</v>
      </c>
      <c r="Q5" s="47" t="s">
        <v>5</v>
      </c>
      <c r="R5" s="37">
        <v>3</v>
      </c>
      <c r="S5" s="37"/>
      <c r="T5" s="68"/>
      <c r="U5" s="34" t="e">
        <f t="shared" si="2"/>
        <v>#N/A</v>
      </c>
      <c r="V5" s="75" t="s">
        <v>6</v>
      </c>
      <c r="W5" s="37">
        <v>3</v>
      </c>
      <c r="X5" s="37"/>
      <c r="Y5" s="68"/>
      <c r="Z5" s="34" t="e">
        <f t="shared" si="3"/>
        <v>#N/A</v>
      </c>
      <c r="AA5" s="123" t="s">
        <v>9</v>
      </c>
      <c r="AB5" s="38">
        <v>3</v>
      </c>
      <c r="AC5" s="38"/>
      <c r="AD5" s="69"/>
      <c r="AE5" s="34" t="e">
        <f t="shared" si="4"/>
        <v>#N/A</v>
      </c>
      <c r="AF5" s="123" t="s">
        <v>5</v>
      </c>
      <c r="AG5" s="51">
        <v>3</v>
      </c>
      <c r="AH5" s="51"/>
      <c r="AI5" s="68"/>
      <c r="AJ5" s="34" t="e">
        <f t="shared" si="5"/>
        <v>#N/A</v>
      </c>
      <c r="AK5" s="61" t="s">
        <v>7</v>
      </c>
      <c r="AL5" s="51">
        <v>3</v>
      </c>
      <c r="AM5" s="51"/>
      <c r="AN5" s="68"/>
      <c r="AO5" s="34" t="e">
        <f t="shared" si="6"/>
        <v>#N/A</v>
      </c>
      <c r="AP5" s="62" t="str">
        <f t="shared" si="7"/>
        <v>D</v>
      </c>
      <c r="AQ5" s="173">
        <f t="shared" ref="AQ5:AQ33" si="17">AQ4+1</f>
        <v>42981</v>
      </c>
      <c r="AR5" s="51" t="str">
        <f t="shared" si="8"/>
        <v>-</v>
      </c>
      <c r="AS5" s="69" t="str">
        <f t="shared" si="9"/>
        <v>-</v>
      </c>
      <c r="AT5" s="54">
        <f t="shared" si="10"/>
        <v>0</v>
      </c>
      <c r="AU5" s="47" t="s">
        <v>6</v>
      </c>
      <c r="AV5" s="51">
        <v>3</v>
      </c>
      <c r="AW5" s="51" t="s">
        <v>7</v>
      </c>
      <c r="AX5" s="89" t="str">
        <f t="shared" si="11"/>
        <v>8h-18h</v>
      </c>
      <c r="AY5" s="34">
        <f t="shared" si="12"/>
        <v>10</v>
      </c>
      <c r="AZ5" s="61" t="s">
        <v>8</v>
      </c>
      <c r="BA5" s="51">
        <v>3</v>
      </c>
      <c r="BB5" s="51" t="s">
        <v>53</v>
      </c>
      <c r="BC5" s="89" t="str">
        <f t="shared" si="13"/>
        <v>-</v>
      </c>
      <c r="BD5" s="34">
        <f t="shared" si="14"/>
        <v>0</v>
      </c>
      <c r="BE5" s="62" t="s">
        <v>10</v>
      </c>
      <c r="BF5" s="38">
        <v>3</v>
      </c>
      <c r="BG5" s="38" t="s">
        <v>53</v>
      </c>
      <c r="BH5" s="69" t="str">
        <f t="shared" si="15"/>
        <v>-</v>
      </c>
      <c r="BI5" s="56">
        <f t="shared" si="16"/>
        <v>0</v>
      </c>
      <c r="BK5" s="1" t="s">
        <v>104</v>
      </c>
      <c r="BL5" s="155" t="s">
        <v>7</v>
      </c>
    </row>
    <row r="6" spans="1:64" x14ac:dyDescent="0.25">
      <c r="A6" s="2"/>
      <c r="B6" s="25" t="s">
        <v>6</v>
      </c>
      <c r="C6" s="26">
        <v>4</v>
      </c>
      <c r="D6" s="157"/>
      <c r="E6" s="158"/>
      <c r="F6" s="159"/>
      <c r="G6" s="10" t="s">
        <v>9</v>
      </c>
      <c r="H6" s="11">
        <v>4</v>
      </c>
      <c r="I6" s="11"/>
      <c r="J6" s="69"/>
      <c r="K6" s="34" t="e">
        <f t="shared" si="0"/>
        <v>#N/A</v>
      </c>
      <c r="L6" s="10" t="s">
        <v>9</v>
      </c>
      <c r="M6" s="11">
        <v>4</v>
      </c>
      <c r="N6" s="11"/>
      <c r="O6" s="38"/>
      <c r="P6" s="42" t="e">
        <f t="shared" si="1"/>
        <v>#N/A</v>
      </c>
      <c r="Q6" s="47" t="s">
        <v>6</v>
      </c>
      <c r="R6" s="37">
        <v>4</v>
      </c>
      <c r="S6" s="37"/>
      <c r="T6" s="68"/>
      <c r="U6" s="34" t="e">
        <f t="shared" si="2"/>
        <v>#N/A</v>
      </c>
      <c r="V6" s="47" t="s">
        <v>7</v>
      </c>
      <c r="W6" s="37">
        <v>4</v>
      </c>
      <c r="X6" s="37"/>
      <c r="Y6" s="68"/>
      <c r="Z6" s="34" t="e">
        <f t="shared" si="3"/>
        <v>#N/A</v>
      </c>
      <c r="AA6" s="123" t="s">
        <v>10</v>
      </c>
      <c r="AB6" s="38">
        <v>4</v>
      </c>
      <c r="AC6" s="38"/>
      <c r="AD6" s="69"/>
      <c r="AE6" s="34" t="e">
        <f t="shared" si="4"/>
        <v>#N/A</v>
      </c>
      <c r="AF6" s="123" t="s">
        <v>6</v>
      </c>
      <c r="AG6" s="51">
        <v>4</v>
      </c>
      <c r="AH6" s="51"/>
      <c r="AI6" s="68"/>
      <c r="AJ6" s="34" t="e">
        <f t="shared" si="5"/>
        <v>#N/A</v>
      </c>
      <c r="AK6" s="61" t="s">
        <v>8</v>
      </c>
      <c r="AL6" s="51">
        <v>4</v>
      </c>
      <c r="AM6" s="51"/>
      <c r="AN6" s="68"/>
      <c r="AO6" s="66" t="e">
        <f t="shared" si="6"/>
        <v>#N/A</v>
      </c>
      <c r="AP6" s="61" t="str">
        <f t="shared" si="7"/>
        <v>L</v>
      </c>
      <c r="AQ6" s="173">
        <f t="shared" si="17"/>
        <v>42982</v>
      </c>
      <c r="AR6" s="51" t="str">
        <f t="shared" si="8"/>
        <v>M</v>
      </c>
      <c r="AS6" s="68">
        <f>VLOOKUP(AR6,$C$42:$E$61,2,FALSE)</f>
        <v>0</v>
      </c>
      <c r="AT6" s="54" t="e">
        <f>VLOOKUP(AS6,$E$42:$F$61,2,FALSE)</f>
        <v>#N/A</v>
      </c>
      <c r="AU6" s="47" t="s">
        <v>6</v>
      </c>
      <c r="AV6" s="51">
        <v>4</v>
      </c>
      <c r="AW6" s="51" t="s">
        <v>53</v>
      </c>
      <c r="AX6" s="89">
        <f>VLOOKUP(AW6,$C$42:$E$61,2,FALSE)</f>
        <v>0</v>
      </c>
      <c r="AY6" s="34" t="e">
        <f t="shared" si="12"/>
        <v>#N/A</v>
      </c>
      <c r="AZ6" s="62" t="s">
        <v>9</v>
      </c>
      <c r="BA6" s="38">
        <v>4</v>
      </c>
      <c r="BB6" s="38" t="s">
        <v>53</v>
      </c>
      <c r="BC6" s="69">
        <f>VLOOKUP(BB6,$C$42:$E$61,2,FALSE)</f>
        <v>0</v>
      </c>
      <c r="BD6" s="34" t="e">
        <f t="shared" si="14"/>
        <v>#N/A</v>
      </c>
      <c r="BE6" s="61" t="s">
        <v>5</v>
      </c>
      <c r="BF6" s="51">
        <v>4</v>
      </c>
      <c r="BG6" s="51" t="s">
        <v>53</v>
      </c>
      <c r="BH6" s="89">
        <f>VLOOKUP(BG6,$C$42:$E$61,2,FALSE)</f>
        <v>0</v>
      </c>
      <c r="BI6" s="56" t="e">
        <f t="shared" si="16"/>
        <v>#N/A</v>
      </c>
      <c r="BK6" s="1" t="s">
        <v>105</v>
      </c>
      <c r="BL6" s="155" t="s">
        <v>101</v>
      </c>
    </row>
    <row r="7" spans="1:64" x14ac:dyDescent="0.25">
      <c r="A7" s="2"/>
      <c r="B7" s="25" t="s">
        <v>7</v>
      </c>
      <c r="C7" s="26">
        <v>5</v>
      </c>
      <c r="D7" s="157"/>
      <c r="E7" s="158"/>
      <c r="F7" s="159"/>
      <c r="G7" s="10" t="s">
        <v>10</v>
      </c>
      <c r="H7" s="11">
        <v>5</v>
      </c>
      <c r="I7" s="11"/>
      <c r="J7" s="69"/>
      <c r="K7" s="34" t="e">
        <f t="shared" si="0"/>
        <v>#N/A</v>
      </c>
      <c r="L7" s="10" t="s">
        <v>10</v>
      </c>
      <c r="M7" s="11">
        <v>5</v>
      </c>
      <c r="N7" s="11"/>
      <c r="O7" s="69"/>
      <c r="P7" s="42" t="e">
        <f t="shared" si="1"/>
        <v>#N/A</v>
      </c>
      <c r="Q7" s="47" t="s">
        <v>6</v>
      </c>
      <c r="R7" s="37">
        <v>5</v>
      </c>
      <c r="S7" s="37"/>
      <c r="T7" s="68"/>
      <c r="U7" s="34" t="e">
        <f t="shared" si="2"/>
        <v>#N/A</v>
      </c>
      <c r="V7" s="47" t="s">
        <v>8</v>
      </c>
      <c r="W7" s="37">
        <v>5</v>
      </c>
      <c r="X7" s="37"/>
      <c r="Y7" s="68"/>
      <c r="Z7" s="34" t="e">
        <f t="shared" si="3"/>
        <v>#N/A</v>
      </c>
      <c r="AA7" s="62" t="s">
        <v>5</v>
      </c>
      <c r="AB7" s="38">
        <v>5</v>
      </c>
      <c r="AC7" s="38"/>
      <c r="AD7" s="69"/>
      <c r="AE7" s="66" t="e">
        <f t="shared" si="4"/>
        <v>#N/A</v>
      </c>
      <c r="AF7" s="123" t="s">
        <v>6</v>
      </c>
      <c r="AG7" s="51">
        <v>5</v>
      </c>
      <c r="AH7" s="51"/>
      <c r="AI7" s="68"/>
      <c r="AJ7" s="34" t="e">
        <f t="shared" si="5"/>
        <v>#N/A</v>
      </c>
      <c r="AK7" s="62" t="s">
        <v>9</v>
      </c>
      <c r="AL7" s="38">
        <v>5</v>
      </c>
      <c r="AM7" s="38"/>
      <c r="AN7" s="69"/>
      <c r="AO7" s="34" t="e">
        <f t="shared" si="6"/>
        <v>#N/A</v>
      </c>
      <c r="AP7" s="61" t="str">
        <f t="shared" si="7"/>
        <v>M</v>
      </c>
      <c r="AQ7" s="173">
        <f t="shared" si="17"/>
        <v>42983</v>
      </c>
      <c r="AR7" s="51" t="str">
        <f t="shared" si="8"/>
        <v>M</v>
      </c>
      <c r="AS7" s="68" t="str">
        <f t="shared" ref="AS7:AS31" si="18">VLOOKUP(AR7,$C$42:$E$61,2,FALSE)</f>
        <v>6h45-16h45</v>
      </c>
      <c r="AT7" s="54">
        <f t="shared" si="10"/>
        <v>10</v>
      </c>
      <c r="AU7" s="47" t="s">
        <v>7</v>
      </c>
      <c r="AV7" s="51">
        <v>5</v>
      </c>
      <c r="AW7" s="51" t="s">
        <v>6</v>
      </c>
      <c r="AX7" s="89" t="str">
        <f t="shared" ref="AX7:AX31" si="19">VLOOKUP(AW7,$C$42:$E$61,2,FALSE)</f>
        <v>6h45-16h45</v>
      </c>
      <c r="AY7" s="34">
        <f t="shared" si="12"/>
        <v>10</v>
      </c>
      <c r="AZ7" s="62" t="s">
        <v>10</v>
      </c>
      <c r="BA7" s="38">
        <v>5</v>
      </c>
      <c r="BB7" s="38" t="s">
        <v>53</v>
      </c>
      <c r="BC7" s="69" t="str">
        <f t="shared" ref="BC7:BC31" si="20">VLOOKUP(BB7,$C$42:$E$61,2,FALSE)</f>
        <v>-</v>
      </c>
      <c r="BD7" s="34">
        <f t="shared" si="14"/>
        <v>0</v>
      </c>
      <c r="BE7" s="61" t="s">
        <v>6</v>
      </c>
      <c r="BF7" s="51">
        <v>5</v>
      </c>
      <c r="BG7" s="51" t="s">
        <v>53</v>
      </c>
      <c r="BH7" s="89" t="str">
        <f t="shared" ref="BH7:BH31" si="21">VLOOKUP(BG7,$C$42:$E$61,2,FALSE)</f>
        <v>-</v>
      </c>
      <c r="BI7" s="56">
        <f t="shared" si="16"/>
        <v>0</v>
      </c>
      <c r="BK7" s="1" t="s">
        <v>106</v>
      </c>
      <c r="BL7" s="155" t="s">
        <v>7</v>
      </c>
    </row>
    <row r="8" spans="1:64" x14ac:dyDescent="0.25">
      <c r="A8" s="2"/>
      <c r="B8" s="25" t="s">
        <v>8</v>
      </c>
      <c r="C8" s="26">
        <v>6</v>
      </c>
      <c r="D8" s="157"/>
      <c r="E8" s="158"/>
      <c r="F8" s="159"/>
      <c r="G8" s="9" t="s">
        <v>5</v>
      </c>
      <c r="H8" s="8">
        <v>6</v>
      </c>
      <c r="I8" s="8"/>
      <c r="J8" s="68"/>
      <c r="K8" s="34" t="e">
        <f t="shared" si="0"/>
        <v>#N/A</v>
      </c>
      <c r="L8" s="21" t="s">
        <v>5</v>
      </c>
      <c r="M8" s="8">
        <v>6</v>
      </c>
      <c r="N8" s="8"/>
      <c r="O8" s="68"/>
      <c r="P8" s="42" t="e">
        <f t="shared" si="1"/>
        <v>#N/A</v>
      </c>
      <c r="Q8" s="47" t="s">
        <v>7</v>
      </c>
      <c r="R8" s="37">
        <v>6</v>
      </c>
      <c r="S8" s="37"/>
      <c r="T8" s="89"/>
      <c r="U8" s="34" t="e">
        <f t="shared" si="2"/>
        <v>#N/A</v>
      </c>
      <c r="V8" s="46" t="s">
        <v>9</v>
      </c>
      <c r="W8" s="38">
        <v>6</v>
      </c>
      <c r="X8" s="38"/>
      <c r="Y8" s="69"/>
      <c r="Z8" s="34" t="e">
        <f t="shared" si="3"/>
        <v>#N/A</v>
      </c>
      <c r="AA8" s="61" t="s">
        <v>6</v>
      </c>
      <c r="AB8" s="51">
        <v>6</v>
      </c>
      <c r="AC8" s="51"/>
      <c r="AD8" s="68"/>
      <c r="AE8" s="34" t="e">
        <f t="shared" si="4"/>
        <v>#N/A</v>
      </c>
      <c r="AF8" s="123" t="s">
        <v>7</v>
      </c>
      <c r="AG8" s="51">
        <v>6</v>
      </c>
      <c r="AH8" s="51"/>
      <c r="AI8" s="89"/>
      <c r="AJ8" s="34" t="e">
        <f t="shared" si="5"/>
        <v>#N/A</v>
      </c>
      <c r="AK8" s="62" t="s">
        <v>10</v>
      </c>
      <c r="AL8" s="38">
        <v>6</v>
      </c>
      <c r="AM8" s="38"/>
      <c r="AN8" s="69"/>
      <c r="AO8" s="34" t="e">
        <f t="shared" si="6"/>
        <v>#N/A</v>
      </c>
      <c r="AP8" s="61" t="str">
        <f t="shared" si="7"/>
        <v>M</v>
      </c>
      <c r="AQ8" s="173">
        <f t="shared" si="17"/>
        <v>42984</v>
      </c>
      <c r="AR8" s="51" t="str">
        <f t="shared" si="8"/>
        <v>J</v>
      </c>
      <c r="AS8" s="68" t="str">
        <f t="shared" si="18"/>
        <v>8h-18h</v>
      </c>
      <c r="AT8" s="54">
        <f t="shared" si="10"/>
        <v>10</v>
      </c>
      <c r="AU8" s="47" t="s">
        <v>8</v>
      </c>
      <c r="AV8" s="51">
        <v>6</v>
      </c>
      <c r="AW8" s="51" t="s">
        <v>53</v>
      </c>
      <c r="AX8" s="89" t="str">
        <f t="shared" si="19"/>
        <v>-</v>
      </c>
      <c r="AY8" s="34">
        <f t="shared" si="12"/>
        <v>0</v>
      </c>
      <c r="AZ8" s="61" t="s">
        <v>5</v>
      </c>
      <c r="BA8" s="51">
        <v>6</v>
      </c>
      <c r="BB8" s="51" t="s">
        <v>53</v>
      </c>
      <c r="BC8" s="89" t="str">
        <f t="shared" si="20"/>
        <v>-</v>
      </c>
      <c r="BD8" s="34">
        <f t="shared" si="14"/>
        <v>0</v>
      </c>
      <c r="BE8" s="61" t="s">
        <v>6</v>
      </c>
      <c r="BF8" s="51">
        <v>6</v>
      </c>
      <c r="BG8" s="51" t="s">
        <v>53</v>
      </c>
      <c r="BH8" s="89" t="str">
        <f t="shared" si="21"/>
        <v>-</v>
      </c>
      <c r="BI8" s="56">
        <f t="shared" si="16"/>
        <v>0</v>
      </c>
    </row>
    <row r="9" spans="1:64" x14ac:dyDescent="0.25">
      <c r="A9" s="2"/>
      <c r="B9" s="25" t="s">
        <v>9</v>
      </c>
      <c r="C9" s="26">
        <v>7</v>
      </c>
      <c r="D9" s="157"/>
      <c r="E9" s="158"/>
      <c r="F9" s="159"/>
      <c r="G9" s="9" t="s">
        <v>6</v>
      </c>
      <c r="H9" s="8">
        <v>7</v>
      </c>
      <c r="I9" s="2"/>
      <c r="K9" s="34" t="e">
        <f t="shared" si="0"/>
        <v>#N/A</v>
      </c>
      <c r="L9" s="21" t="s">
        <v>6</v>
      </c>
      <c r="M9" s="8">
        <v>7</v>
      </c>
      <c r="N9" s="8"/>
      <c r="O9" s="68"/>
      <c r="P9" s="42" t="e">
        <f t="shared" si="1"/>
        <v>#N/A</v>
      </c>
      <c r="Q9" s="47" t="s">
        <v>8</v>
      </c>
      <c r="R9" s="37">
        <v>7</v>
      </c>
      <c r="S9" s="37"/>
      <c r="T9" s="68"/>
      <c r="U9" s="34" t="e">
        <f t="shared" si="2"/>
        <v>#N/A</v>
      </c>
      <c r="V9" s="46" t="s">
        <v>10</v>
      </c>
      <c r="W9" s="38">
        <v>7</v>
      </c>
      <c r="X9" s="38"/>
      <c r="Y9" s="69"/>
      <c r="Z9" s="34" t="e">
        <f t="shared" si="3"/>
        <v>#N/A</v>
      </c>
      <c r="AA9" s="61" t="s">
        <v>6</v>
      </c>
      <c r="AB9" s="51">
        <v>7</v>
      </c>
      <c r="AC9" s="51"/>
      <c r="AD9" s="68"/>
      <c r="AE9" s="34" t="e">
        <f t="shared" si="4"/>
        <v>#N/A</v>
      </c>
      <c r="AF9" s="123" t="s">
        <v>8</v>
      </c>
      <c r="AG9" s="51">
        <v>7</v>
      </c>
      <c r="AH9" s="51"/>
      <c r="AI9" s="68"/>
      <c r="AJ9" s="34" t="e">
        <f t="shared" si="5"/>
        <v>#N/A</v>
      </c>
      <c r="AK9" s="61" t="s">
        <v>5</v>
      </c>
      <c r="AL9" s="51">
        <v>7</v>
      </c>
      <c r="AM9" s="51"/>
      <c r="AN9" s="68"/>
      <c r="AO9" s="34" t="e">
        <f t="shared" si="6"/>
        <v>#N/A</v>
      </c>
      <c r="AP9" s="61" t="str">
        <f t="shared" si="7"/>
        <v>J</v>
      </c>
      <c r="AQ9" s="173">
        <f t="shared" si="17"/>
        <v>42985</v>
      </c>
      <c r="AR9" s="51" t="str">
        <f t="shared" si="8"/>
        <v>A</v>
      </c>
      <c r="AS9" s="68" t="str">
        <f t="shared" si="18"/>
        <v>11h-21h</v>
      </c>
      <c r="AT9" s="54">
        <f t="shared" si="10"/>
        <v>10</v>
      </c>
      <c r="AU9" s="46" t="s">
        <v>9</v>
      </c>
      <c r="AV9" s="38">
        <v>7</v>
      </c>
      <c r="AW9" s="38" t="s">
        <v>53</v>
      </c>
      <c r="AX9" s="69" t="str">
        <f t="shared" si="19"/>
        <v>-</v>
      </c>
      <c r="AY9" s="34">
        <f t="shared" si="12"/>
        <v>0</v>
      </c>
      <c r="AZ9" s="61" t="s">
        <v>6</v>
      </c>
      <c r="BA9" s="51">
        <v>7</v>
      </c>
      <c r="BB9" s="51" t="s">
        <v>53</v>
      </c>
      <c r="BC9" s="89" t="str">
        <f t="shared" si="20"/>
        <v>-</v>
      </c>
      <c r="BD9" s="34">
        <f t="shared" si="14"/>
        <v>0</v>
      </c>
      <c r="BE9" s="61" t="s">
        <v>7</v>
      </c>
      <c r="BF9" s="51">
        <v>7</v>
      </c>
      <c r="BG9" s="51" t="s">
        <v>53</v>
      </c>
      <c r="BH9" s="89" t="str">
        <f t="shared" si="21"/>
        <v>-</v>
      </c>
      <c r="BI9" s="56">
        <f t="shared" si="16"/>
        <v>0</v>
      </c>
    </row>
    <row r="10" spans="1:64" x14ac:dyDescent="0.25">
      <c r="A10" s="2"/>
      <c r="B10" s="25" t="s">
        <v>10</v>
      </c>
      <c r="C10" s="26">
        <v>8</v>
      </c>
      <c r="D10" s="157"/>
      <c r="E10" s="158"/>
      <c r="F10" s="159"/>
      <c r="G10" s="9" t="s">
        <v>6</v>
      </c>
      <c r="H10" s="8">
        <v>8</v>
      </c>
      <c r="I10" s="2"/>
      <c r="K10" s="34" t="e">
        <f t="shared" si="0"/>
        <v>#N/A</v>
      </c>
      <c r="L10" s="21" t="s">
        <v>6</v>
      </c>
      <c r="M10" s="8">
        <v>8</v>
      </c>
      <c r="N10" s="8"/>
      <c r="O10" s="68"/>
      <c r="P10" s="42" t="e">
        <f t="shared" si="1"/>
        <v>#N/A</v>
      </c>
      <c r="Q10" s="46" t="s">
        <v>9</v>
      </c>
      <c r="R10" s="38">
        <v>8</v>
      </c>
      <c r="S10" s="38"/>
      <c r="T10" s="69"/>
      <c r="U10" s="34" t="e">
        <f t="shared" si="2"/>
        <v>#N/A</v>
      </c>
      <c r="V10" s="46" t="s">
        <v>5</v>
      </c>
      <c r="W10" s="38">
        <v>8</v>
      </c>
      <c r="X10" s="38"/>
      <c r="Y10" s="69"/>
      <c r="Z10" s="34" t="e">
        <f t="shared" si="3"/>
        <v>#N/A</v>
      </c>
      <c r="AA10" s="61" t="s">
        <v>7</v>
      </c>
      <c r="AB10" s="51">
        <v>8</v>
      </c>
      <c r="AC10" s="51"/>
      <c r="AD10" s="68"/>
      <c r="AE10" s="34" t="e">
        <f t="shared" si="4"/>
        <v>#N/A</v>
      </c>
      <c r="AF10" s="123" t="s">
        <v>9</v>
      </c>
      <c r="AG10" s="38">
        <v>8</v>
      </c>
      <c r="AH10" s="38"/>
      <c r="AI10" s="69"/>
      <c r="AJ10" s="34" t="e">
        <f t="shared" si="5"/>
        <v>#N/A</v>
      </c>
      <c r="AK10" s="61" t="s">
        <v>6</v>
      </c>
      <c r="AL10" s="51">
        <v>8</v>
      </c>
      <c r="AM10" s="51"/>
      <c r="AN10" s="68"/>
      <c r="AO10" s="34" t="e">
        <f t="shared" si="6"/>
        <v>#N/A</v>
      </c>
      <c r="AP10" s="61" t="str">
        <f t="shared" si="7"/>
        <v>V</v>
      </c>
      <c r="AQ10" s="173">
        <f t="shared" si="17"/>
        <v>42986</v>
      </c>
      <c r="AR10" s="51" t="str">
        <f t="shared" si="8"/>
        <v>J</v>
      </c>
      <c r="AS10" s="68" t="str">
        <f t="shared" si="18"/>
        <v>8h-18h</v>
      </c>
      <c r="AT10" s="54">
        <f t="shared" si="10"/>
        <v>10</v>
      </c>
      <c r="AU10" s="46" t="s">
        <v>10</v>
      </c>
      <c r="AV10" s="38">
        <v>8</v>
      </c>
      <c r="AW10" s="38" t="s">
        <v>53</v>
      </c>
      <c r="AX10" s="69" t="str">
        <f t="shared" si="19"/>
        <v>-</v>
      </c>
      <c r="AY10" s="34">
        <f t="shared" si="12"/>
        <v>0</v>
      </c>
      <c r="AZ10" s="61" t="s">
        <v>6</v>
      </c>
      <c r="BA10" s="51">
        <v>8</v>
      </c>
      <c r="BB10" s="51" t="s">
        <v>53</v>
      </c>
      <c r="BC10" s="89" t="str">
        <f t="shared" si="20"/>
        <v>-</v>
      </c>
      <c r="BD10" s="34">
        <f t="shared" si="14"/>
        <v>0</v>
      </c>
      <c r="BE10" s="61" t="s">
        <v>8</v>
      </c>
      <c r="BF10" s="51">
        <v>8</v>
      </c>
      <c r="BG10" s="51" t="s">
        <v>53</v>
      </c>
      <c r="BH10" s="89" t="str">
        <f t="shared" si="21"/>
        <v>-</v>
      </c>
      <c r="BI10" s="56">
        <f t="shared" si="16"/>
        <v>0</v>
      </c>
      <c r="BK10" s="1" t="s">
        <v>102</v>
      </c>
      <c r="BL10" s="155" t="s">
        <v>101</v>
      </c>
    </row>
    <row r="11" spans="1:64" x14ac:dyDescent="0.25">
      <c r="A11" s="2"/>
      <c r="B11" s="25" t="s">
        <v>5</v>
      </c>
      <c r="C11" s="26">
        <v>9</v>
      </c>
      <c r="D11" s="157"/>
      <c r="E11" s="158"/>
      <c r="F11" s="159"/>
      <c r="G11" s="9" t="s">
        <v>7</v>
      </c>
      <c r="H11" s="8">
        <v>9</v>
      </c>
      <c r="I11" s="8"/>
      <c r="J11" s="68"/>
      <c r="K11" s="34" t="e">
        <f t="shared" si="0"/>
        <v>#N/A</v>
      </c>
      <c r="L11" s="21" t="s">
        <v>7</v>
      </c>
      <c r="M11" s="8">
        <v>9</v>
      </c>
      <c r="N11" s="8"/>
      <c r="O11" s="68"/>
      <c r="P11" s="42" t="e">
        <f t="shared" si="1"/>
        <v>#N/A</v>
      </c>
      <c r="Q11" s="46" t="s">
        <v>10</v>
      </c>
      <c r="R11" s="38">
        <v>9</v>
      </c>
      <c r="S11" s="38"/>
      <c r="T11" s="69"/>
      <c r="U11" s="34" t="e">
        <f t="shared" si="2"/>
        <v>#N/A</v>
      </c>
      <c r="V11" s="47" t="s">
        <v>6</v>
      </c>
      <c r="W11" s="37">
        <v>9</v>
      </c>
      <c r="X11" s="37"/>
      <c r="Y11" s="68"/>
      <c r="Z11" s="34" t="e">
        <f t="shared" si="3"/>
        <v>#N/A</v>
      </c>
      <c r="AA11" s="61" t="s">
        <v>8</v>
      </c>
      <c r="AB11" s="51">
        <v>9</v>
      </c>
      <c r="AC11" s="51"/>
      <c r="AD11" s="68"/>
      <c r="AE11" s="34" t="e">
        <f t="shared" si="4"/>
        <v>#N/A</v>
      </c>
      <c r="AF11" s="123" t="s">
        <v>10</v>
      </c>
      <c r="AG11" s="38">
        <v>9</v>
      </c>
      <c r="AH11" s="38"/>
      <c r="AI11" s="69"/>
      <c r="AJ11" s="34" t="e">
        <f t="shared" si="5"/>
        <v>#N/A</v>
      </c>
      <c r="AK11" s="61" t="s">
        <v>6</v>
      </c>
      <c r="AL11" s="51">
        <v>9</v>
      </c>
      <c r="AM11" s="51"/>
      <c r="AN11" s="68"/>
      <c r="AO11" s="34" t="e">
        <f t="shared" si="6"/>
        <v>#N/A</v>
      </c>
      <c r="AP11" s="62" t="str">
        <f t="shared" si="7"/>
        <v>S</v>
      </c>
      <c r="AQ11" s="173">
        <f t="shared" si="17"/>
        <v>42987</v>
      </c>
      <c r="AR11" s="51" t="str">
        <f t="shared" si="8"/>
        <v>-</v>
      </c>
      <c r="AS11" s="69" t="str">
        <f t="shared" si="18"/>
        <v>-</v>
      </c>
      <c r="AT11" s="54">
        <f t="shared" si="10"/>
        <v>0</v>
      </c>
      <c r="AU11" s="47" t="s">
        <v>5</v>
      </c>
      <c r="AV11" s="51">
        <v>9</v>
      </c>
      <c r="AW11" s="51" t="s">
        <v>7</v>
      </c>
      <c r="AX11" s="89" t="str">
        <f t="shared" si="19"/>
        <v>8h-18h</v>
      </c>
      <c r="AY11" s="34">
        <f t="shared" si="12"/>
        <v>10</v>
      </c>
      <c r="AZ11" s="61" t="s">
        <v>7</v>
      </c>
      <c r="BA11" s="51">
        <v>9</v>
      </c>
      <c r="BB11" s="51" t="s">
        <v>53</v>
      </c>
      <c r="BC11" s="89" t="str">
        <f t="shared" si="20"/>
        <v>-</v>
      </c>
      <c r="BD11" s="34">
        <f t="shared" si="14"/>
        <v>0</v>
      </c>
      <c r="BE11" s="62" t="s">
        <v>9</v>
      </c>
      <c r="BF11" s="38">
        <v>9</v>
      </c>
      <c r="BG11" s="38" t="s">
        <v>53</v>
      </c>
      <c r="BH11" s="69" t="str">
        <f t="shared" si="21"/>
        <v>-</v>
      </c>
      <c r="BI11" s="56">
        <f t="shared" si="16"/>
        <v>0</v>
      </c>
      <c r="BK11" s="1" t="s">
        <v>103</v>
      </c>
      <c r="BL11" s="155" t="s">
        <v>7</v>
      </c>
    </row>
    <row r="12" spans="1:64" x14ac:dyDescent="0.25">
      <c r="A12" s="2"/>
      <c r="B12" s="25" t="s">
        <v>6</v>
      </c>
      <c r="C12" s="26">
        <v>10</v>
      </c>
      <c r="D12" s="157"/>
      <c r="E12" s="158"/>
      <c r="F12" s="159"/>
      <c r="G12" s="9" t="s">
        <v>8</v>
      </c>
      <c r="H12" s="8">
        <v>10</v>
      </c>
      <c r="I12" s="2"/>
      <c r="K12" s="34" t="e">
        <f t="shared" si="0"/>
        <v>#N/A</v>
      </c>
      <c r="L12" s="21" t="s">
        <v>8</v>
      </c>
      <c r="M12" s="8">
        <v>10</v>
      </c>
      <c r="N12" s="8"/>
      <c r="O12" s="68"/>
      <c r="P12" s="42" t="e">
        <f t="shared" si="1"/>
        <v>#N/A</v>
      </c>
      <c r="Q12" s="47" t="s">
        <v>5</v>
      </c>
      <c r="R12" s="37">
        <v>10</v>
      </c>
      <c r="S12" s="37"/>
      <c r="T12" s="68"/>
      <c r="U12" s="34" t="e">
        <f t="shared" si="2"/>
        <v>#N/A</v>
      </c>
      <c r="V12" s="47" t="s">
        <v>6</v>
      </c>
      <c r="W12" s="37">
        <v>10</v>
      </c>
      <c r="X12" s="37"/>
      <c r="Y12" s="68"/>
      <c r="Z12" s="34" t="e">
        <f t="shared" si="3"/>
        <v>#N/A</v>
      </c>
      <c r="AA12" s="62" t="s">
        <v>9</v>
      </c>
      <c r="AB12" s="38">
        <v>10</v>
      </c>
      <c r="AC12" s="38"/>
      <c r="AD12" s="69"/>
      <c r="AE12" s="34" t="e">
        <f t="shared" si="4"/>
        <v>#N/A</v>
      </c>
      <c r="AF12" s="123" t="s">
        <v>5</v>
      </c>
      <c r="AG12" s="51">
        <v>10</v>
      </c>
      <c r="AH12" s="51"/>
      <c r="AI12" s="68"/>
      <c r="AJ12" s="34" t="e">
        <f t="shared" si="5"/>
        <v>#N/A</v>
      </c>
      <c r="AK12" s="61" t="s">
        <v>7</v>
      </c>
      <c r="AL12" s="51">
        <v>10</v>
      </c>
      <c r="AM12" s="51"/>
      <c r="AN12" s="68"/>
      <c r="AO12" s="34" t="e">
        <f t="shared" si="6"/>
        <v>#N/A</v>
      </c>
      <c r="AP12" s="62" t="str">
        <f t="shared" si="7"/>
        <v>D</v>
      </c>
      <c r="AQ12" s="173">
        <f t="shared" si="17"/>
        <v>42988</v>
      </c>
      <c r="AR12" s="51" t="str">
        <f t="shared" si="8"/>
        <v>-</v>
      </c>
      <c r="AS12" s="69" t="str">
        <f t="shared" si="18"/>
        <v>-</v>
      </c>
      <c r="AT12" s="54">
        <f t="shared" si="10"/>
        <v>0</v>
      </c>
      <c r="AU12" s="47" t="s">
        <v>6</v>
      </c>
      <c r="AV12" s="51">
        <v>10</v>
      </c>
      <c r="AW12" s="51" t="s">
        <v>53</v>
      </c>
      <c r="AX12" s="89" t="str">
        <f t="shared" si="19"/>
        <v>-</v>
      </c>
      <c r="AY12" s="34">
        <f t="shared" si="12"/>
        <v>0</v>
      </c>
      <c r="AZ12" s="61" t="s">
        <v>8</v>
      </c>
      <c r="BA12" s="51">
        <v>10</v>
      </c>
      <c r="BB12" s="51" t="s">
        <v>53</v>
      </c>
      <c r="BC12" s="89" t="str">
        <f t="shared" si="20"/>
        <v>-</v>
      </c>
      <c r="BD12" s="34">
        <f t="shared" si="14"/>
        <v>0</v>
      </c>
      <c r="BE12" s="62" t="s">
        <v>10</v>
      </c>
      <c r="BF12" s="38">
        <v>10</v>
      </c>
      <c r="BG12" s="38" t="s">
        <v>53</v>
      </c>
      <c r="BH12" s="69" t="str">
        <f t="shared" si="21"/>
        <v>-</v>
      </c>
      <c r="BI12" s="56">
        <f t="shared" si="16"/>
        <v>0</v>
      </c>
      <c r="BK12" s="1" t="s">
        <v>104</v>
      </c>
      <c r="BL12" s="155" t="s">
        <v>6</v>
      </c>
    </row>
    <row r="13" spans="1:64" x14ac:dyDescent="0.25">
      <c r="A13" s="2"/>
      <c r="B13" s="25" t="s">
        <v>6</v>
      </c>
      <c r="C13" s="26">
        <v>11</v>
      </c>
      <c r="D13" s="157"/>
      <c r="E13" s="158"/>
      <c r="F13" s="159"/>
      <c r="G13" s="10" t="s">
        <v>9</v>
      </c>
      <c r="H13" s="11">
        <v>11</v>
      </c>
      <c r="I13" s="11"/>
      <c r="J13" s="69"/>
      <c r="K13" s="34" t="e">
        <f t="shared" si="0"/>
        <v>#N/A</v>
      </c>
      <c r="L13" s="21" t="s">
        <v>9</v>
      </c>
      <c r="M13" s="11">
        <v>11</v>
      </c>
      <c r="N13" s="11"/>
      <c r="O13" s="69"/>
      <c r="P13" s="42" t="e">
        <f t="shared" si="1"/>
        <v>#N/A</v>
      </c>
      <c r="Q13" s="47" t="s">
        <v>6</v>
      </c>
      <c r="R13" s="37">
        <v>11</v>
      </c>
      <c r="S13" s="37"/>
      <c r="T13" s="68"/>
      <c r="U13" s="34" t="e">
        <f t="shared" si="2"/>
        <v>#N/A</v>
      </c>
      <c r="V13" s="47" t="s">
        <v>7</v>
      </c>
      <c r="W13" s="37">
        <v>11</v>
      </c>
      <c r="X13" s="37"/>
      <c r="Y13" s="68"/>
      <c r="Z13" s="34" t="e">
        <f t="shared" si="3"/>
        <v>#N/A</v>
      </c>
      <c r="AA13" s="62" t="s">
        <v>10</v>
      </c>
      <c r="AB13" s="38">
        <v>11</v>
      </c>
      <c r="AC13" s="38"/>
      <c r="AD13" s="69"/>
      <c r="AE13" s="34" t="e">
        <f t="shared" si="4"/>
        <v>#N/A</v>
      </c>
      <c r="AF13" s="123" t="s">
        <v>6</v>
      </c>
      <c r="AG13" s="51">
        <v>11</v>
      </c>
      <c r="AH13" s="51"/>
      <c r="AI13" s="68"/>
      <c r="AJ13" s="34" t="e">
        <f t="shared" si="5"/>
        <v>#N/A</v>
      </c>
      <c r="AK13" s="61" t="s">
        <v>8</v>
      </c>
      <c r="AL13" s="51">
        <v>11</v>
      </c>
      <c r="AM13" s="51"/>
      <c r="AN13" s="68"/>
      <c r="AO13" s="34" t="e">
        <f t="shared" si="6"/>
        <v>#N/A</v>
      </c>
      <c r="AP13" s="61" t="str">
        <f t="shared" si="7"/>
        <v>L</v>
      </c>
      <c r="AQ13" s="173">
        <f t="shared" si="17"/>
        <v>42989</v>
      </c>
      <c r="AR13" s="51" t="str">
        <f t="shared" si="8"/>
        <v>A</v>
      </c>
      <c r="AS13" s="68" t="str">
        <f t="shared" si="18"/>
        <v>11h-21h</v>
      </c>
      <c r="AT13" s="54">
        <f t="shared" si="10"/>
        <v>10</v>
      </c>
      <c r="AU13" s="47" t="s">
        <v>6</v>
      </c>
      <c r="AV13" s="51">
        <v>11</v>
      </c>
      <c r="AW13" s="51" t="s">
        <v>101</v>
      </c>
      <c r="AX13" s="89" t="str">
        <f t="shared" si="19"/>
        <v>11h-21h</v>
      </c>
      <c r="AY13" s="34">
        <f t="shared" si="12"/>
        <v>10</v>
      </c>
      <c r="AZ13" s="62" t="s">
        <v>9</v>
      </c>
      <c r="BA13" s="38">
        <v>11</v>
      </c>
      <c r="BB13" s="38" t="s">
        <v>53</v>
      </c>
      <c r="BC13" s="69" t="str">
        <f t="shared" si="20"/>
        <v>-</v>
      </c>
      <c r="BD13" s="34">
        <f t="shared" si="14"/>
        <v>0</v>
      </c>
      <c r="BE13" s="61" t="s">
        <v>5</v>
      </c>
      <c r="BF13" s="51">
        <v>11</v>
      </c>
      <c r="BG13" s="51" t="s">
        <v>53</v>
      </c>
      <c r="BH13" s="89" t="str">
        <f t="shared" si="21"/>
        <v>-</v>
      </c>
      <c r="BI13" s="56">
        <f t="shared" si="16"/>
        <v>0</v>
      </c>
      <c r="BK13" s="1" t="s">
        <v>105</v>
      </c>
      <c r="BL13" s="155" t="s">
        <v>6</v>
      </c>
    </row>
    <row r="14" spans="1:64" x14ac:dyDescent="0.25">
      <c r="A14" s="2"/>
      <c r="B14" s="25" t="s">
        <v>7</v>
      </c>
      <c r="C14" s="26">
        <v>12</v>
      </c>
      <c r="D14" s="157"/>
      <c r="E14" s="158"/>
      <c r="F14" s="159"/>
      <c r="G14" s="10" t="s">
        <v>10</v>
      </c>
      <c r="H14" s="11">
        <v>12</v>
      </c>
      <c r="I14" s="11"/>
      <c r="J14" s="69"/>
      <c r="K14" s="34" t="e">
        <f t="shared" si="0"/>
        <v>#N/A</v>
      </c>
      <c r="L14" s="21" t="s">
        <v>10</v>
      </c>
      <c r="M14" s="11">
        <v>12</v>
      </c>
      <c r="N14" s="11"/>
      <c r="O14" s="69"/>
      <c r="P14" s="42" t="e">
        <f t="shared" si="1"/>
        <v>#N/A</v>
      </c>
      <c r="Q14" s="47" t="s">
        <v>6</v>
      </c>
      <c r="R14" s="37">
        <v>12</v>
      </c>
      <c r="S14" s="37"/>
      <c r="T14" s="68"/>
      <c r="U14" s="34" t="e">
        <f t="shared" si="2"/>
        <v>#N/A</v>
      </c>
      <c r="V14" s="47" t="s">
        <v>8</v>
      </c>
      <c r="W14" s="37">
        <v>12</v>
      </c>
      <c r="X14" s="37"/>
      <c r="Y14" s="68"/>
      <c r="Z14" s="34" t="e">
        <f t="shared" si="3"/>
        <v>#N/A</v>
      </c>
      <c r="AA14" s="61" t="s">
        <v>5</v>
      </c>
      <c r="AB14" s="51">
        <v>12</v>
      </c>
      <c r="AC14" s="51"/>
      <c r="AD14" s="68"/>
      <c r="AE14" s="34" t="e">
        <f t="shared" si="4"/>
        <v>#N/A</v>
      </c>
      <c r="AF14" s="123" t="s">
        <v>6</v>
      </c>
      <c r="AG14" s="51">
        <v>12</v>
      </c>
      <c r="AH14" s="51"/>
      <c r="AI14" s="68"/>
      <c r="AJ14" s="34" t="e">
        <f t="shared" si="5"/>
        <v>#N/A</v>
      </c>
      <c r="AK14" s="62" t="s">
        <v>9</v>
      </c>
      <c r="AL14" s="38">
        <v>12</v>
      </c>
      <c r="AM14" s="38"/>
      <c r="AN14" s="69"/>
      <c r="AO14" s="34" t="e">
        <f t="shared" si="6"/>
        <v>#N/A</v>
      </c>
      <c r="AP14" s="61" t="str">
        <f t="shared" si="7"/>
        <v>M</v>
      </c>
      <c r="AQ14" s="173">
        <f t="shared" si="17"/>
        <v>42990</v>
      </c>
      <c r="AR14" s="51" t="str">
        <f t="shared" si="8"/>
        <v>J</v>
      </c>
      <c r="AS14" s="68" t="str">
        <f t="shared" si="18"/>
        <v>8h-18h</v>
      </c>
      <c r="AT14" s="54">
        <f t="shared" si="10"/>
        <v>10</v>
      </c>
      <c r="AU14" s="47" t="s">
        <v>7</v>
      </c>
      <c r="AV14" s="51">
        <v>12</v>
      </c>
      <c r="AW14" s="51" t="s">
        <v>53</v>
      </c>
      <c r="AX14" s="89" t="str">
        <f t="shared" si="19"/>
        <v>-</v>
      </c>
      <c r="AY14" s="34">
        <f t="shared" si="12"/>
        <v>0</v>
      </c>
      <c r="AZ14" s="62" t="s">
        <v>10</v>
      </c>
      <c r="BA14" s="38">
        <v>12</v>
      </c>
      <c r="BB14" s="38" t="s">
        <v>53</v>
      </c>
      <c r="BC14" s="69" t="str">
        <f t="shared" si="20"/>
        <v>-</v>
      </c>
      <c r="BD14" s="34">
        <f t="shared" si="14"/>
        <v>0</v>
      </c>
      <c r="BE14" s="61" t="s">
        <v>6</v>
      </c>
      <c r="BF14" s="51">
        <v>12</v>
      </c>
      <c r="BG14" s="51" t="s">
        <v>53</v>
      </c>
      <c r="BH14" s="89" t="str">
        <f t="shared" si="21"/>
        <v>-</v>
      </c>
      <c r="BI14" s="56">
        <f t="shared" si="16"/>
        <v>0</v>
      </c>
      <c r="BK14" s="1" t="s">
        <v>106</v>
      </c>
      <c r="BL14" s="155" t="s">
        <v>7</v>
      </c>
    </row>
    <row r="15" spans="1:64" x14ac:dyDescent="0.25">
      <c r="A15" s="2"/>
      <c r="B15" s="25" t="s">
        <v>8</v>
      </c>
      <c r="C15" s="26">
        <v>13</v>
      </c>
      <c r="D15" s="157"/>
      <c r="E15" s="158"/>
      <c r="F15" s="159"/>
      <c r="G15" s="9" t="s">
        <v>5</v>
      </c>
      <c r="H15" s="8">
        <v>13</v>
      </c>
      <c r="I15" s="8"/>
      <c r="J15" s="37"/>
      <c r="K15" s="34" t="e">
        <f t="shared" si="0"/>
        <v>#N/A</v>
      </c>
      <c r="L15" s="22" t="s">
        <v>5</v>
      </c>
      <c r="M15" s="8">
        <v>13</v>
      </c>
      <c r="N15" s="8"/>
      <c r="O15" s="68"/>
      <c r="P15" s="42" t="e">
        <f t="shared" si="1"/>
        <v>#N/A</v>
      </c>
      <c r="Q15" s="47" t="s">
        <v>7</v>
      </c>
      <c r="R15" s="37">
        <v>13</v>
      </c>
      <c r="S15" s="37"/>
      <c r="T15" s="68"/>
      <c r="U15" s="34" t="e">
        <f t="shared" si="2"/>
        <v>#N/A</v>
      </c>
      <c r="V15" s="46" t="s">
        <v>9</v>
      </c>
      <c r="W15" s="38">
        <v>13</v>
      </c>
      <c r="X15" s="38"/>
      <c r="Y15" s="69"/>
      <c r="Z15" s="34" t="e">
        <f t="shared" si="3"/>
        <v>#N/A</v>
      </c>
      <c r="AA15" s="61" t="s">
        <v>6</v>
      </c>
      <c r="AB15" s="51">
        <v>13</v>
      </c>
      <c r="AC15" s="51"/>
      <c r="AD15" s="68"/>
      <c r="AE15" s="34" t="e">
        <f t="shared" si="4"/>
        <v>#N/A</v>
      </c>
      <c r="AF15" s="123" t="s">
        <v>7</v>
      </c>
      <c r="AG15" s="51">
        <v>13</v>
      </c>
      <c r="AH15" s="51"/>
      <c r="AI15" s="68"/>
      <c r="AJ15" s="34" t="e">
        <f t="shared" si="5"/>
        <v>#N/A</v>
      </c>
      <c r="AK15" s="62" t="s">
        <v>10</v>
      </c>
      <c r="AL15" s="38">
        <v>13</v>
      </c>
      <c r="AM15" s="38"/>
      <c r="AN15" s="69"/>
      <c r="AO15" s="34" t="e">
        <f t="shared" si="6"/>
        <v>#N/A</v>
      </c>
      <c r="AP15" s="61" t="str">
        <f t="shared" si="7"/>
        <v>M</v>
      </c>
      <c r="AQ15" s="173">
        <f t="shared" si="17"/>
        <v>42991</v>
      </c>
      <c r="AR15" s="51" t="str">
        <f t="shared" si="8"/>
        <v>M</v>
      </c>
      <c r="AS15" s="68" t="str">
        <f t="shared" si="18"/>
        <v>6h45-16h45</v>
      </c>
      <c r="AT15" s="54">
        <f t="shared" si="10"/>
        <v>10</v>
      </c>
      <c r="AU15" s="47" t="s">
        <v>8</v>
      </c>
      <c r="AV15" s="51">
        <v>13</v>
      </c>
      <c r="AW15" s="51" t="s">
        <v>53</v>
      </c>
      <c r="AX15" s="89" t="str">
        <f t="shared" si="19"/>
        <v>-</v>
      </c>
      <c r="AY15" s="34">
        <f t="shared" si="12"/>
        <v>0</v>
      </c>
      <c r="AZ15" s="61" t="s">
        <v>5</v>
      </c>
      <c r="BA15" s="51">
        <v>13</v>
      </c>
      <c r="BB15" s="51" t="s">
        <v>53</v>
      </c>
      <c r="BC15" s="89" t="str">
        <f t="shared" si="20"/>
        <v>-</v>
      </c>
      <c r="BD15" s="34">
        <f t="shared" si="14"/>
        <v>0</v>
      </c>
      <c r="BE15" s="61" t="s">
        <v>6</v>
      </c>
      <c r="BF15" s="51">
        <v>13</v>
      </c>
      <c r="BG15" s="51" t="s">
        <v>53</v>
      </c>
      <c r="BH15" s="89" t="str">
        <f t="shared" si="21"/>
        <v>-</v>
      </c>
      <c r="BI15" s="56">
        <f t="shared" si="16"/>
        <v>0</v>
      </c>
    </row>
    <row r="16" spans="1:64" x14ac:dyDescent="0.25">
      <c r="A16" s="2"/>
      <c r="B16" s="25" t="s">
        <v>9</v>
      </c>
      <c r="C16" s="26">
        <v>14</v>
      </c>
      <c r="D16" s="157"/>
      <c r="E16" s="158"/>
      <c r="F16" s="159"/>
      <c r="G16" s="9" t="s">
        <v>6</v>
      </c>
      <c r="H16" s="8">
        <v>14</v>
      </c>
      <c r="I16" s="8"/>
      <c r="J16" s="68"/>
      <c r="K16" s="34" t="e">
        <f t="shared" si="0"/>
        <v>#N/A</v>
      </c>
      <c r="L16" s="22" t="s">
        <v>6</v>
      </c>
      <c r="M16" s="8">
        <v>14</v>
      </c>
      <c r="N16" s="8"/>
      <c r="O16" s="68"/>
      <c r="P16" s="42" t="e">
        <f t="shared" si="1"/>
        <v>#N/A</v>
      </c>
      <c r="Q16" s="47" t="s">
        <v>8</v>
      </c>
      <c r="R16" s="37">
        <v>14</v>
      </c>
      <c r="S16" s="37"/>
      <c r="T16" s="68"/>
      <c r="U16" s="34" t="e">
        <f t="shared" si="2"/>
        <v>#N/A</v>
      </c>
      <c r="V16" s="46" t="s">
        <v>10</v>
      </c>
      <c r="W16" s="38">
        <v>14</v>
      </c>
      <c r="X16" s="38"/>
      <c r="Y16" s="69"/>
      <c r="Z16" s="34" t="e">
        <f t="shared" si="3"/>
        <v>#N/A</v>
      </c>
      <c r="AA16" s="61" t="s">
        <v>6</v>
      </c>
      <c r="AB16" s="51">
        <v>14</v>
      </c>
      <c r="AC16" s="51"/>
      <c r="AD16" s="68"/>
      <c r="AE16" s="34" t="e">
        <f t="shared" si="4"/>
        <v>#N/A</v>
      </c>
      <c r="AF16" s="123" t="s">
        <v>8</v>
      </c>
      <c r="AG16" s="38">
        <v>14</v>
      </c>
      <c r="AH16" s="38"/>
      <c r="AI16" s="69"/>
      <c r="AJ16" s="34" t="e">
        <f>VLOOKUP(#REF!,$E$42:$F$61,2,FALSE)</f>
        <v>#REF!</v>
      </c>
      <c r="AK16" s="61" t="s">
        <v>5</v>
      </c>
      <c r="AL16" s="51">
        <v>14</v>
      </c>
      <c r="AM16" s="51"/>
      <c r="AN16" s="68"/>
      <c r="AO16" s="34" t="e">
        <f t="shared" si="6"/>
        <v>#N/A</v>
      </c>
      <c r="AP16" s="61" t="str">
        <f t="shared" si="7"/>
        <v>J</v>
      </c>
      <c r="AQ16" s="173">
        <f t="shared" si="17"/>
        <v>42992</v>
      </c>
      <c r="AR16" s="51" t="str">
        <f t="shared" si="8"/>
        <v>M</v>
      </c>
      <c r="AS16" s="68" t="str">
        <f t="shared" si="18"/>
        <v>6h45-16h45</v>
      </c>
      <c r="AT16" s="54">
        <f t="shared" si="10"/>
        <v>10</v>
      </c>
      <c r="AU16" s="46" t="s">
        <v>9</v>
      </c>
      <c r="AV16" s="38">
        <v>14</v>
      </c>
      <c r="AW16" s="38" t="s">
        <v>53</v>
      </c>
      <c r="AX16" s="69" t="str">
        <f t="shared" si="19"/>
        <v>-</v>
      </c>
      <c r="AY16" s="34">
        <f t="shared" si="12"/>
        <v>0</v>
      </c>
      <c r="AZ16" s="61" t="s">
        <v>6</v>
      </c>
      <c r="BA16" s="51">
        <v>14</v>
      </c>
      <c r="BB16" s="51" t="s">
        <v>53</v>
      </c>
      <c r="BC16" s="89" t="str">
        <f t="shared" si="20"/>
        <v>-</v>
      </c>
      <c r="BD16" s="34">
        <f t="shared" si="14"/>
        <v>0</v>
      </c>
      <c r="BE16" s="61" t="s">
        <v>7</v>
      </c>
      <c r="BF16" s="51">
        <v>14</v>
      </c>
      <c r="BG16" s="51" t="s">
        <v>53</v>
      </c>
      <c r="BH16" s="89" t="str">
        <f t="shared" si="21"/>
        <v>-</v>
      </c>
      <c r="BI16" s="56">
        <f t="shared" si="16"/>
        <v>0</v>
      </c>
    </row>
    <row r="17" spans="1:64" x14ac:dyDescent="0.25">
      <c r="A17" s="2"/>
      <c r="B17" s="25" t="s">
        <v>10</v>
      </c>
      <c r="C17" s="26">
        <v>15</v>
      </c>
      <c r="D17" s="157"/>
      <c r="E17" s="158"/>
      <c r="F17" s="159"/>
      <c r="G17" s="9" t="s">
        <v>6</v>
      </c>
      <c r="H17" s="8">
        <v>15</v>
      </c>
      <c r="I17" s="8"/>
      <c r="J17" s="37"/>
      <c r="K17" s="34" t="e">
        <f t="shared" si="0"/>
        <v>#N/A</v>
      </c>
      <c r="L17" s="22" t="s">
        <v>6</v>
      </c>
      <c r="M17" s="8">
        <v>15</v>
      </c>
      <c r="N17" s="8"/>
      <c r="O17" s="68"/>
      <c r="P17" s="42" t="e">
        <f t="shared" si="1"/>
        <v>#N/A</v>
      </c>
      <c r="Q17" s="46" t="s">
        <v>9</v>
      </c>
      <c r="R17" s="38">
        <v>15</v>
      </c>
      <c r="S17" s="38"/>
      <c r="T17" s="69"/>
      <c r="U17" s="34" t="e">
        <f t="shared" si="2"/>
        <v>#N/A</v>
      </c>
      <c r="V17" s="49" t="s">
        <v>5</v>
      </c>
      <c r="W17" s="37">
        <v>15</v>
      </c>
      <c r="X17" s="37"/>
      <c r="Y17" s="68"/>
      <c r="Z17" s="34" t="e">
        <f t="shared" si="3"/>
        <v>#N/A</v>
      </c>
      <c r="AA17" s="61" t="s">
        <v>7</v>
      </c>
      <c r="AB17" s="51">
        <v>15</v>
      </c>
      <c r="AC17" s="51"/>
      <c r="AD17" s="68"/>
      <c r="AE17" s="34" t="e">
        <f t="shared" si="4"/>
        <v>#N/A</v>
      </c>
      <c r="AF17" s="123" t="s">
        <v>9</v>
      </c>
      <c r="AG17" s="38">
        <v>15</v>
      </c>
      <c r="AH17" s="38"/>
      <c r="AI17" s="69"/>
      <c r="AJ17" s="34" t="e">
        <f t="shared" si="5"/>
        <v>#N/A</v>
      </c>
      <c r="AK17" s="62" t="s">
        <v>6</v>
      </c>
      <c r="AL17" s="38">
        <v>15</v>
      </c>
      <c r="AM17" s="38"/>
      <c r="AN17" s="69"/>
      <c r="AO17" s="34" t="e">
        <f t="shared" si="6"/>
        <v>#N/A</v>
      </c>
      <c r="AP17" s="61" t="str">
        <f t="shared" si="7"/>
        <v>V</v>
      </c>
      <c r="AQ17" s="173">
        <f t="shared" si="17"/>
        <v>42993</v>
      </c>
      <c r="AR17" s="51" t="str">
        <f t="shared" si="8"/>
        <v>J</v>
      </c>
      <c r="AS17" s="68" t="str">
        <f t="shared" si="18"/>
        <v>8h-18h</v>
      </c>
      <c r="AT17" s="54">
        <f t="shared" si="10"/>
        <v>10</v>
      </c>
      <c r="AU17" s="46" t="s">
        <v>10</v>
      </c>
      <c r="AV17" s="38">
        <v>15</v>
      </c>
      <c r="AW17" s="38" t="s">
        <v>53</v>
      </c>
      <c r="AX17" s="69" t="str">
        <f t="shared" si="19"/>
        <v>-</v>
      </c>
      <c r="AY17" s="34">
        <f t="shared" si="12"/>
        <v>0</v>
      </c>
      <c r="AZ17" s="61" t="s">
        <v>6</v>
      </c>
      <c r="BA17" s="51">
        <v>15</v>
      </c>
      <c r="BB17" s="51" t="s">
        <v>53</v>
      </c>
      <c r="BC17" s="89" t="str">
        <f t="shared" si="20"/>
        <v>-</v>
      </c>
      <c r="BD17" s="34">
        <f t="shared" si="14"/>
        <v>0</v>
      </c>
      <c r="BE17" s="61" t="s">
        <v>8</v>
      </c>
      <c r="BF17" s="51">
        <v>15</v>
      </c>
      <c r="BG17" s="51" t="s">
        <v>53</v>
      </c>
      <c r="BH17" s="89" t="str">
        <f t="shared" si="21"/>
        <v>-</v>
      </c>
      <c r="BI17" s="56">
        <f t="shared" si="16"/>
        <v>0</v>
      </c>
      <c r="BK17" s="1" t="s">
        <v>102</v>
      </c>
      <c r="BL17" s="155" t="s">
        <v>7</v>
      </c>
    </row>
    <row r="18" spans="1:64" x14ac:dyDescent="0.25">
      <c r="A18" s="2"/>
      <c r="B18" s="7" t="s">
        <v>5</v>
      </c>
      <c r="C18" s="8">
        <v>16</v>
      </c>
      <c r="D18" s="8"/>
      <c r="E18" s="37"/>
      <c r="F18" s="42">
        <v>2</v>
      </c>
      <c r="G18" s="9" t="s">
        <v>7</v>
      </c>
      <c r="H18" s="8">
        <v>16</v>
      </c>
      <c r="I18" s="8"/>
      <c r="J18" s="37"/>
      <c r="K18" s="34" t="e">
        <f t="shared" si="0"/>
        <v>#N/A</v>
      </c>
      <c r="L18" s="22" t="s">
        <v>7</v>
      </c>
      <c r="M18" s="8">
        <v>16</v>
      </c>
      <c r="N18" s="8"/>
      <c r="O18" s="68"/>
      <c r="P18" s="42" t="e">
        <f t="shared" si="1"/>
        <v>#N/A</v>
      </c>
      <c r="Q18" s="46" t="s">
        <v>10</v>
      </c>
      <c r="R18" s="38">
        <v>16</v>
      </c>
      <c r="S18" s="38"/>
      <c r="T18" s="69"/>
      <c r="U18" s="34" t="e">
        <f t="shared" si="2"/>
        <v>#N/A</v>
      </c>
      <c r="V18" s="49" t="s">
        <v>6</v>
      </c>
      <c r="W18" s="37">
        <v>16</v>
      </c>
      <c r="X18" s="37"/>
      <c r="Y18" s="68"/>
      <c r="Z18" s="34" t="e">
        <f t="shared" si="3"/>
        <v>#N/A</v>
      </c>
      <c r="AA18" s="61" t="s">
        <v>8</v>
      </c>
      <c r="AB18" s="51">
        <v>16</v>
      </c>
      <c r="AC18" s="51"/>
      <c r="AD18" s="68"/>
      <c r="AE18" s="34" t="e">
        <f t="shared" si="4"/>
        <v>#N/A</v>
      </c>
      <c r="AF18" s="123" t="s">
        <v>10</v>
      </c>
      <c r="AG18" s="38">
        <v>16</v>
      </c>
      <c r="AH18" s="38"/>
      <c r="AI18" s="69"/>
      <c r="AJ18" s="34" t="e">
        <f t="shared" si="5"/>
        <v>#N/A</v>
      </c>
      <c r="AK18" s="61" t="s">
        <v>6</v>
      </c>
      <c r="AL18" s="51">
        <v>16</v>
      </c>
      <c r="AM18" s="51"/>
      <c r="AN18" s="68"/>
      <c r="AO18" s="34" t="e">
        <f t="shared" si="6"/>
        <v>#N/A</v>
      </c>
      <c r="AP18" s="62" t="str">
        <f t="shared" si="7"/>
        <v>S</v>
      </c>
      <c r="AQ18" s="173">
        <f t="shared" si="17"/>
        <v>42994</v>
      </c>
      <c r="AR18" s="51" t="str">
        <f t="shared" si="8"/>
        <v>-</v>
      </c>
      <c r="AS18" s="69" t="str">
        <f t="shared" si="18"/>
        <v>-</v>
      </c>
      <c r="AT18" s="54">
        <f t="shared" si="10"/>
        <v>0</v>
      </c>
      <c r="AU18" s="75" t="s">
        <v>5</v>
      </c>
      <c r="AV18" s="51">
        <v>16</v>
      </c>
      <c r="AW18" s="51" t="s">
        <v>53</v>
      </c>
      <c r="AX18" s="89" t="str">
        <f t="shared" si="19"/>
        <v>-</v>
      </c>
      <c r="AY18" s="34">
        <f t="shared" si="12"/>
        <v>0</v>
      </c>
      <c r="AZ18" s="61" t="s">
        <v>7</v>
      </c>
      <c r="BA18" s="51">
        <v>16</v>
      </c>
      <c r="BB18" s="51" t="s">
        <v>53</v>
      </c>
      <c r="BC18" s="89" t="str">
        <f t="shared" si="20"/>
        <v>-</v>
      </c>
      <c r="BD18" s="34">
        <f t="shared" si="14"/>
        <v>0</v>
      </c>
      <c r="BE18" s="62" t="s">
        <v>9</v>
      </c>
      <c r="BF18" s="38">
        <v>16</v>
      </c>
      <c r="BG18" s="38" t="s">
        <v>53</v>
      </c>
      <c r="BH18" s="69" t="str">
        <f t="shared" si="21"/>
        <v>-</v>
      </c>
      <c r="BI18" s="56">
        <f t="shared" si="16"/>
        <v>0</v>
      </c>
      <c r="BK18" s="1" t="s">
        <v>103</v>
      </c>
      <c r="BL18" s="155" t="s">
        <v>101</v>
      </c>
    </row>
    <row r="19" spans="1:64" x14ac:dyDescent="0.25">
      <c r="A19" s="2"/>
      <c r="B19" s="7" t="s">
        <v>6</v>
      </c>
      <c r="C19" s="8">
        <v>17</v>
      </c>
      <c r="D19" s="8"/>
      <c r="E19" s="37"/>
      <c r="F19" s="42">
        <v>2</v>
      </c>
      <c r="G19" s="9" t="s">
        <v>8</v>
      </c>
      <c r="H19" s="8">
        <v>17</v>
      </c>
      <c r="I19" s="8"/>
      <c r="J19" s="68"/>
      <c r="K19" s="34" t="e">
        <f t="shared" si="0"/>
        <v>#N/A</v>
      </c>
      <c r="L19" s="9" t="s">
        <v>8</v>
      </c>
      <c r="M19" s="8">
        <v>17</v>
      </c>
      <c r="N19" s="8"/>
      <c r="O19" s="68"/>
      <c r="P19" s="42" t="e">
        <f t="shared" si="1"/>
        <v>#N/A</v>
      </c>
      <c r="Q19" s="46" t="s">
        <v>5</v>
      </c>
      <c r="R19" s="38">
        <v>17</v>
      </c>
      <c r="S19" s="38"/>
      <c r="T19" s="69"/>
      <c r="U19" s="34" t="e">
        <f t="shared" si="2"/>
        <v>#N/A</v>
      </c>
      <c r="V19" s="49" t="s">
        <v>6</v>
      </c>
      <c r="W19" s="37">
        <v>17</v>
      </c>
      <c r="X19" s="37"/>
      <c r="Y19" s="68"/>
      <c r="Z19" s="34" t="e">
        <f t="shared" si="3"/>
        <v>#N/A</v>
      </c>
      <c r="AA19" s="62" t="s">
        <v>9</v>
      </c>
      <c r="AB19" s="38">
        <v>17</v>
      </c>
      <c r="AC19" s="38"/>
      <c r="AD19" s="69"/>
      <c r="AE19" s="34" t="e">
        <f t="shared" si="4"/>
        <v>#N/A</v>
      </c>
      <c r="AF19" s="123" t="s">
        <v>5</v>
      </c>
      <c r="AG19" s="51">
        <v>17</v>
      </c>
      <c r="AH19" s="176"/>
      <c r="AJ19" s="34" t="e">
        <f>VLOOKUP(AI16,$E$42:$F$61,2,FALSE)</f>
        <v>#N/A</v>
      </c>
      <c r="AK19" s="61" t="s">
        <v>7</v>
      </c>
      <c r="AL19" s="51">
        <v>17</v>
      </c>
      <c r="AM19" s="51"/>
      <c r="AN19" s="68"/>
      <c r="AO19" s="34" t="e">
        <f t="shared" si="6"/>
        <v>#N/A</v>
      </c>
      <c r="AP19" s="62" t="str">
        <f t="shared" si="7"/>
        <v>D</v>
      </c>
      <c r="AQ19" s="173">
        <f t="shared" si="17"/>
        <v>42995</v>
      </c>
      <c r="AR19" s="51" t="str">
        <f t="shared" si="8"/>
        <v>-</v>
      </c>
      <c r="AS19" s="69" t="str">
        <f t="shared" si="18"/>
        <v>-</v>
      </c>
      <c r="AT19" s="54">
        <f t="shared" si="10"/>
        <v>0</v>
      </c>
      <c r="AU19" s="75" t="s">
        <v>6</v>
      </c>
      <c r="AV19" s="51">
        <v>17</v>
      </c>
      <c r="AW19" s="51" t="s">
        <v>53</v>
      </c>
      <c r="AX19" s="89" t="str">
        <f t="shared" si="19"/>
        <v>-</v>
      </c>
      <c r="AY19" s="34">
        <f t="shared" si="12"/>
        <v>0</v>
      </c>
      <c r="AZ19" s="61" t="s">
        <v>8</v>
      </c>
      <c r="BA19" s="51">
        <v>17</v>
      </c>
      <c r="BB19" s="51" t="s">
        <v>53</v>
      </c>
      <c r="BC19" s="89" t="str">
        <f t="shared" si="20"/>
        <v>-</v>
      </c>
      <c r="BD19" s="34">
        <f t="shared" si="14"/>
        <v>0</v>
      </c>
      <c r="BE19" s="62" t="s">
        <v>10</v>
      </c>
      <c r="BF19" s="38">
        <v>17</v>
      </c>
      <c r="BG19" s="38" t="s">
        <v>53</v>
      </c>
      <c r="BH19" s="69" t="str">
        <f t="shared" si="21"/>
        <v>-</v>
      </c>
      <c r="BI19" s="56">
        <f t="shared" si="16"/>
        <v>0</v>
      </c>
      <c r="BK19" s="1" t="s">
        <v>104</v>
      </c>
      <c r="BL19" s="155" t="s">
        <v>101</v>
      </c>
    </row>
    <row r="20" spans="1:64" x14ac:dyDescent="0.25">
      <c r="A20" s="2"/>
      <c r="B20" s="7" t="s">
        <v>6</v>
      </c>
      <c r="C20" s="8">
        <v>18</v>
      </c>
      <c r="D20" s="8"/>
      <c r="E20" s="37"/>
      <c r="F20" s="42">
        <v>3</v>
      </c>
      <c r="G20" s="10" t="s">
        <v>9</v>
      </c>
      <c r="H20" s="11">
        <v>18</v>
      </c>
      <c r="I20" s="11"/>
      <c r="J20" s="69"/>
      <c r="K20" s="34" t="e">
        <f t="shared" si="0"/>
        <v>#N/A</v>
      </c>
      <c r="L20" s="10" t="s">
        <v>9</v>
      </c>
      <c r="M20" s="11">
        <v>18</v>
      </c>
      <c r="N20" s="11"/>
      <c r="O20" s="69"/>
      <c r="P20" s="42" t="e">
        <f t="shared" si="1"/>
        <v>#N/A</v>
      </c>
      <c r="Q20" s="47" t="s">
        <v>6</v>
      </c>
      <c r="R20" s="37">
        <v>18</v>
      </c>
      <c r="S20" s="37"/>
      <c r="T20" s="68"/>
      <c r="U20" s="34" t="e">
        <f t="shared" si="2"/>
        <v>#N/A</v>
      </c>
      <c r="V20" s="49" t="s">
        <v>7</v>
      </c>
      <c r="W20" s="37">
        <v>18</v>
      </c>
      <c r="X20" s="37"/>
      <c r="Y20" s="68"/>
      <c r="Z20" s="34" t="e">
        <f t="shared" si="3"/>
        <v>#N/A</v>
      </c>
      <c r="AA20" s="62" t="s">
        <v>10</v>
      </c>
      <c r="AB20" s="38">
        <v>18</v>
      </c>
      <c r="AC20" s="38"/>
      <c r="AD20" s="69"/>
      <c r="AE20" s="34" t="e">
        <f t="shared" si="4"/>
        <v>#N/A</v>
      </c>
      <c r="AF20" s="123" t="s">
        <v>6</v>
      </c>
      <c r="AG20" s="51">
        <v>18</v>
      </c>
      <c r="AH20" s="51"/>
      <c r="AI20" s="68"/>
      <c r="AJ20" s="34" t="e">
        <f t="shared" si="5"/>
        <v>#N/A</v>
      </c>
      <c r="AK20" s="61" t="s">
        <v>8</v>
      </c>
      <c r="AL20" s="51">
        <v>18</v>
      </c>
      <c r="AM20" s="51"/>
      <c r="AN20" s="68"/>
      <c r="AO20" s="34" t="e">
        <f t="shared" si="6"/>
        <v>#N/A</v>
      </c>
      <c r="AP20" s="61" t="str">
        <f t="shared" si="7"/>
        <v>L</v>
      </c>
      <c r="AQ20" s="173">
        <f t="shared" si="17"/>
        <v>42996</v>
      </c>
      <c r="AR20" s="51" t="str">
        <f t="shared" si="8"/>
        <v>J</v>
      </c>
      <c r="AS20" s="68" t="str">
        <f t="shared" si="18"/>
        <v>8h-18h</v>
      </c>
      <c r="AT20" s="54">
        <f t="shared" si="10"/>
        <v>10</v>
      </c>
      <c r="AU20" s="75" t="s">
        <v>6</v>
      </c>
      <c r="AV20" s="51">
        <v>18</v>
      </c>
      <c r="AW20" s="51" t="s">
        <v>53</v>
      </c>
      <c r="AX20" s="89" t="str">
        <f t="shared" si="19"/>
        <v>-</v>
      </c>
      <c r="AY20" s="34">
        <f t="shared" si="12"/>
        <v>0</v>
      </c>
      <c r="AZ20" s="62" t="s">
        <v>9</v>
      </c>
      <c r="BA20" s="38">
        <v>18</v>
      </c>
      <c r="BB20" s="38" t="s">
        <v>53</v>
      </c>
      <c r="BC20" s="69" t="str">
        <f t="shared" si="20"/>
        <v>-</v>
      </c>
      <c r="BD20" s="34">
        <f t="shared" si="14"/>
        <v>0</v>
      </c>
      <c r="BE20" s="61" t="s">
        <v>5</v>
      </c>
      <c r="BF20" s="51">
        <v>18</v>
      </c>
      <c r="BG20" s="51" t="s">
        <v>53</v>
      </c>
      <c r="BH20" s="89" t="str">
        <f t="shared" si="21"/>
        <v>-</v>
      </c>
      <c r="BI20" s="56">
        <f t="shared" si="16"/>
        <v>0</v>
      </c>
      <c r="BK20" s="1" t="s">
        <v>105</v>
      </c>
      <c r="BL20" s="155" t="s">
        <v>7</v>
      </c>
    </row>
    <row r="21" spans="1:64" x14ac:dyDescent="0.25">
      <c r="A21" s="2"/>
      <c r="B21" s="7" t="s">
        <v>7</v>
      </c>
      <c r="C21" s="8">
        <v>19</v>
      </c>
      <c r="D21" s="8"/>
      <c r="E21" s="37"/>
      <c r="F21" s="42">
        <v>5</v>
      </c>
      <c r="G21" s="13" t="s">
        <v>10</v>
      </c>
      <c r="H21" s="11">
        <v>19</v>
      </c>
      <c r="I21" s="11"/>
      <c r="J21" s="69"/>
      <c r="K21" s="34" t="e">
        <f t="shared" si="0"/>
        <v>#N/A</v>
      </c>
      <c r="L21" s="10" t="s">
        <v>10</v>
      </c>
      <c r="M21" s="11">
        <v>19</v>
      </c>
      <c r="N21" s="11"/>
      <c r="O21" s="69"/>
      <c r="P21" s="42" t="e">
        <f t="shared" si="1"/>
        <v>#N/A</v>
      </c>
      <c r="Q21" s="47" t="s">
        <v>6</v>
      </c>
      <c r="R21" s="37">
        <v>19</v>
      </c>
      <c r="S21" s="37"/>
      <c r="T21" s="68"/>
      <c r="U21" s="34" t="e">
        <f t="shared" si="2"/>
        <v>#N/A</v>
      </c>
      <c r="V21" s="49" t="s">
        <v>8</v>
      </c>
      <c r="W21" s="37">
        <v>19</v>
      </c>
      <c r="X21" s="37"/>
      <c r="Y21" s="68"/>
      <c r="Z21" s="34" t="e">
        <f t="shared" si="3"/>
        <v>#N/A</v>
      </c>
      <c r="AA21" s="61" t="s">
        <v>5</v>
      </c>
      <c r="AB21" s="51">
        <v>19</v>
      </c>
      <c r="AC21" s="51"/>
      <c r="AD21" s="68"/>
      <c r="AE21" s="34" t="e">
        <f t="shared" si="4"/>
        <v>#N/A</v>
      </c>
      <c r="AF21" s="123" t="s">
        <v>6</v>
      </c>
      <c r="AG21" s="51">
        <v>19</v>
      </c>
      <c r="AH21" s="51"/>
      <c r="AI21" s="68"/>
      <c r="AJ21" s="34" t="e">
        <f t="shared" si="5"/>
        <v>#N/A</v>
      </c>
      <c r="AK21" s="62" t="s">
        <v>9</v>
      </c>
      <c r="AL21" s="38">
        <v>19</v>
      </c>
      <c r="AM21" s="38"/>
      <c r="AN21" s="69"/>
      <c r="AO21" s="34" t="e">
        <f t="shared" si="6"/>
        <v>#N/A</v>
      </c>
      <c r="AP21" s="61" t="str">
        <f t="shared" si="7"/>
        <v>M</v>
      </c>
      <c r="AQ21" s="173">
        <f t="shared" si="17"/>
        <v>42997</v>
      </c>
      <c r="AR21" s="51" t="str">
        <f t="shared" si="8"/>
        <v>A</v>
      </c>
      <c r="AS21" s="68" t="str">
        <f t="shared" si="18"/>
        <v>11h-21h</v>
      </c>
      <c r="AT21" s="54">
        <f t="shared" si="10"/>
        <v>10</v>
      </c>
      <c r="AU21" s="75" t="s">
        <v>7</v>
      </c>
      <c r="AV21" s="51">
        <v>19</v>
      </c>
      <c r="AW21" s="51" t="s">
        <v>53</v>
      </c>
      <c r="AX21" s="89" t="str">
        <f t="shared" si="19"/>
        <v>-</v>
      </c>
      <c r="AY21" s="34">
        <f t="shared" si="12"/>
        <v>0</v>
      </c>
      <c r="AZ21" s="62" t="s">
        <v>10</v>
      </c>
      <c r="BA21" s="38">
        <v>19</v>
      </c>
      <c r="BB21" s="38" t="s">
        <v>53</v>
      </c>
      <c r="BC21" s="69" t="str">
        <f t="shared" si="20"/>
        <v>-</v>
      </c>
      <c r="BD21" s="34">
        <f t="shared" si="14"/>
        <v>0</v>
      </c>
      <c r="BE21" s="61" t="s">
        <v>6</v>
      </c>
      <c r="BF21" s="51">
        <v>19</v>
      </c>
      <c r="BG21" s="51" t="s">
        <v>53</v>
      </c>
      <c r="BH21" s="89" t="str">
        <f t="shared" si="21"/>
        <v>-</v>
      </c>
      <c r="BI21" s="56">
        <f t="shared" si="16"/>
        <v>0</v>
      </c>
      <c r="BK21" s="1" t="s">
        <v>106</v>
      </c>
      <c r="BL21" s="155" t="s">
        <v>6</v>
      </c>
    </row>
    <row r="22" spans="1:64" x14ac:dyDescent="0.25">
      <c r="A22" s="2"/>
      <c r="B22" s="7" t="s">
        <v>8</v>
      </c>
      <c r="C22" s="8">
        <v>20</v>
      </c>
      <c r="D22" s="8"/>
      <c r="E22" s="37"/>
      <c r="F22" s="42">
        <v>6</v>
      </c>
      <c r="G22" s="14" t="s">
        <v>5</v>
      </c>
      <c r="H22" s="8">
        <v>20</v>
      </c>
      <c r="I22" s="8"/>
      <c r="J22" s="37"/>
      <c r="K22" s="34" t="e">
        <f t="shared" si="0"/>
        <v>#N/A</v>
      </c>
      <c r="L22" s="9" t="s">
        <v>5</v>
      </c>
      <c r="M22" s="8">
        <v>20</v>
      </c>
      <c r="N22" s="8"/>
      <c r="O22" s="88"/>
      <c r="P22" s="42" t="e">
        <f t="shared" si="1"/>
        <v>#N/A</v>
      </c>
      <c r="Q22" s="47" t="s">
        <v>7</v>
      </c>
      <c r="R22" s="37">
        <v>20</v>
      </c>
      <c r="S22" s="37"/>
      <c r="T22" s="68"/>
      <c r="U22" s="34" t="e">
        <f t="shared" si="2"/>
        <v>#N/A</v>
      </c>
      <c r="V22" s="46" t="s">
        <v>9</v>
      </c>
      <c r="W22" s="38">
        <v>20</v>
      </c>
      <c r="X22" s="38"/>
      <c r="Y22" s="69"/>
      <c r="Z22" s="34" t="e">
        <f t="shared" si="3"/>
        <v>#N/A</v>
      </c>
      <c r="AA22" s="61" t="s">
        <v>6</v>
      </c>
      <c r="AB22" s="51">
        <v>20</v>
      </c>
      <c r="AC22" s="51"/>
      <c r="AD22" s="68"/>
      <c r="AE22" s="34" t="e">
        <f t="shared" si="4"/>
        <v>#N/A</v>
      </c>
      <c r="AF22" s="123" t="s">
        <v>7</v>
      </c>
      <c r="AG22" s="51">
        <v>20</v>
      </c>
      <c r="AH22" s="51"/>
      <c r="AI22" s="68"/>
      <c r="AJ22" s="34" t="e">
        <f t="shared" si="5"/>
        <v>#N/A</v>
      </c>
      <c r="AK22" s="62" t="s">
        <v>10</v>
      </c>
      <c r="AL22" s="38">
        <v>20</v>
      </c>
      <c r="AM22" s="38"/>
      <c r="AN22" s="69"/>
      <c r="AO22" s="34" t="e">
        <f t="shared" si="6"/>
        <v>#N/A</v>
      </c>
      <c r="AP22" s="61" t="str">
        <f t="shared" si="7"/>
        <v>M</v>
      </c>
      <c r="AQ22" s="173">
        <f t="shared" si="17"/>
        <v>42998</v>
      </c>
      <c r="AR22" s="51" t="str">
        <f t="shared" si="8"/>
        <v>A</v>
      </c>
      <c r="AS22" s="68" t="str">
        <f t="shared" si="18"/>
        <v>11h-21h</v>
      </c>
      <c r="AT22" s="54">
        <f t="shared" si="10"/>
        <v>10</v>
      </c>
      <c r="AU22" s="75" t="s">
        <v>8</v>
      </c>
      <c r="AV22" s="51">
        <v>20</v>
      </c>
      <c r="AW22" s="51" t="s">
        <v>53</v>
      </c>
      <c r="AX22" s="89" t="str">
        <f t="shared" si="19"/>
        <v>-</v>
      </c>
      <c r="AY22" s="34">
        <f t="shared" si="12"/>
        <v>0</v>
      </c>
      <c r="AZ22" s="61" t="s">
        <v>5</v>
      </c>
      <c r="BA22" s="51">
        <v>20</v>
      </c>
      <c r="BB22" s="51" t="s">
        <v>53</v>
      </c>
      <c r="BC22" s="89" t="str">
        <f t="shared" si="20"/>
        <v>-</v>
      </c>
      <c r="BD22" s="34">
        <f t="shared" si="14"/>
        <v>0</v>
      </c>
      <c r="BE22" s="61" t="s">
        <v>6</v>
      </c>
      <c r="BF22" s="51">
        <v>20</v>
      </c>
      <c r="BG22" s="51" t="s">
        <v>53</v>
      </c>
      <c r="BH22" s="89" t="str">
        <f t="shared" si="21"/>
        <v>-</v>
      </c>
      <c r="BI22" s="56">
        <f t="shared" si="16"/>
        <v>0</v>
      </c>
    </row>
    <row r="23" spans="1:64" x14ac:dyDescent="0.25">
      <c r="A23" s="2"/>
      <c r="B23" s="12" t="s">
        <v>9</v>
      </c>
      <c r="C23" s="11">
        <v>21</v>
      </c>
      <c r="D23" s="11"/>
      <c r="E23" s="38"/>
      <c r="F23" s="33"/>
      <c r="G23" s="14" t="s">
        <v>6</v>
      </c>
      <c r="H23" s="8">
        <v>21</v>
      </c>
      <c r="I23" s="8"/>
      <c r="J23" s="68"/>
      <c r="K23" s="34" t="e">
        <f t="shared" si="0"/>
        <v>#N/A</v>
      </c>
      <c r="L23" s="9" t="s">
        <v>6</v>
      </c>
      <c r="M23" s="8">
        <v>21</v>
      </c>
      <c r="N23" s="8"/>
      <c r="O23" s="68"/>
      <c r="P23" s="42" t="e">
        <f>VLOOKUP(O23,$E$42:$F$61,2,FALSE)</f>
        <v>#N/A</v>
      </c>
      <c r="Q23" s="47" t="s">
        <v>8</v>
      </c>
      <c r="R23" s="37">
        <v>21</v>
      </c>
      <c r="S23" s="37"/>
      <c r="T23" s="68"/>
      <c r="U23" s="34" t="e">
        <f t="shared" si="2"/>
        <v>#N/A</v>
      </c>
      <c r="V23" s="46" t="s">
        <v>10</v>
      </c>
      <c r="W23" s="38">
        <v>21</v>
      </c>
      <c r="X23" s="38"/>
      <c r="Y23" s="69"/>
      <c r="Z23" s="34" t="e">
        <f t="shared" si="3"/>
        <v>#N/A</v>
      </c>
      <c r="AA23" s="61" t="s">
        <v>6</v>
      </c>
      <c r="AB23" s="51">
        <v>21</v>
      </c>
      <c r="AC23" s="51"/>
      <c r="AD23" s="68"/>
      <c r="AE23" s="34" t="e">
        <f t="shared" si="4"/>
        <v>#N/A</v>
      </c>
      <c r="AF23" s="123" t="s">
        <v>8</v>
      </c>
      <c r="AG23" s="51">
        <v>21</v>
      </c>
      <c r="AH23" s="51"/>
      <c r="AI23" s="68"/>
      <c r="AJ23" s="34" t="e">
        <f t="shared" si="5"/>
        <v>#N/A</v>
      </c>
      <c r="AK23" s="61" t="s">
        <v>5</v>
      </c>
      <c r="AL23" s="51">
        <v>21</v>
      </c>
      <c r="AM23" s="51"/>
      <c r="AN23" s="68"/>
      <c r="AO23" s="34" t="e">
        <f t="shared" si="6"/>
        <v>#N/A</v>
      </c>
      <c r="AP23" s="61" t="str">
        <f t="shared" si="7"/>
        <v>J</v>
      </c>
      <c r="AQ23" s="173">
        <f t="shared" si="17"/>
        <v>42999</v>
      </c>
      <c r="AR23" s="51" t="str">
        <f t="shared" si="8"/>
        <v>J</v>
      </c>
      <c r="AS23" s="68" t="str">
        <f t="shared" si="18"/>
        <v>8h-18h</v>
      </c>
      <c r="AT23" s="54">
        <f t="shared" si="10"/>
        <v>10</v>
      </c>
      <c r="AU23" s="46" t="s">
        <v>9</v>
      </c>
      <c r="AV23" s="38">
        <v>21</v>
      </c>
      <c r="AW23" s="38" t="s">
        <v>53</v>
      </c>
      <c r="AX23" s="69" t="str">
        <f t="shared" si="19"/>
        <v>-</v>
      </c>
      <c r="AY23" s="34">
        <f t="shared" si="12"/>
        <v>0</v>
      </c>
      <c r="AZ23" s="61" t="s">
        <v>6</v>
      </c>
      <c r="BA23" s="51">
        <v>21</v>
      </c>
      <c r="BB23" s="51" t="s">
        <v>53</v>
      </c>
      <c r="BC23" s="89" t="str">
        <f t="shared" si="20"/>
        <v>-</v>
      </c>
      <c r="BD23" s="34">
        <f t="shared" si="14"/>
        <v>0</v>
      </c>
      <c r="BE23" s="61" t="s">
        <v>7</v>
      </c>
      <c r="BF23" s="51">
        <v>21</v>
      </c>
      <c r="BG23" s="51" t="s">
        <v>53</v>
      </c>
      <c r="BH23" s="89" t="str">
        <f t="shared" si="21"/>
        <v>-</v>
      </c>
      <c r="BI23" s="56">
        <f t="shared" si="16"/>
        <v>0</v>
      </c>
    </row>
    <row r="24" spans="1:64" x14ac:dyDescent="0.25">
      <c r="A24" s="2"/>
      <c r="B24" s="12" t="s">
        <v>10</v>
      </c>
      <c r="C24" s="11">
        <v>22</v>
      </c>
      <c r="D24" s="11"/>
      <c r="E24" s="38"/>
      <c r="F24" s="33"/>
      <c r="G24" s="9" t="s">
        <v>6</v>
      </c>
      <c r="H24" s="8">
        <v>22</v>
      </c>
      <c r="I24" s="8"/>
      <c r="J24" s="68"/>
      <c r="K24" s="34" t="e">
        <f t="shared" si="0"/>
        <v>#N/A</v>
      </c>
      <c r="L24" s="9" t="s">
        <v>6</v>
      </c>
      <c r="M24" s="8">
        <v>22</v>
      </c>
      <c r="N24" s="8"/>
      <c r="O24" s="68"/>
      <c r="P24" s="42" t="e">
        <f>VLOOKUP(O24,$E$42:$F$61,2,FALSE)</f>
        <v>#N/A</v>
      </c>
      <c r="Q24" s="46" t="s">
        <v>9</v>
      </c>
      <c r="R24" s="38">
        <v>22</v>
      </c>
      <c r="S24" s="38"/>
      <c r="T24" s="69"/>
      <c r="U24" s="34" t="e">
        <f t="shared" si="2"/>
        <v>#N/A</v>
      </c>
      <c r="V24" s="95" t="s">
        <v>5</v>
      </c>
      <c r="W24" s="51">
        <v>22</v>
      </c>
      <c r="X24" s="51"/>
      <c r="Y24" s="68"/>
      <c r="Z24" s="34" t="e">
        <f t="shared" si="3"/>
        <v>#N/A</v>
      </c>
      <c r="AA24" s="61" t="s">
        <v>7</v>
      </c>
      <c r="AB24" s="51">
        <v>22</v>
      </c>
      <c r="AC24" s="51"/>
      <c r="AD24" s="68"/>
      <c r="AE24" s="34" t="e">
        <f t="shared" si="4"/>
        <v>#N/A</v>
      </c>
      <c r="AF24" s="123" t="s">
        <v>9</v>
      </c>
      <c r="AG24" s="38">
        <v>22</v>
      </c>
      <c r="AH24" s="38"/>
      <c r="AI24" s="69"/>
      <c r="AJ24" s="34" t="e">
        <f t="shared" si="5"/>
        <v>#N/A</v>
      </c>
      <c r="AK24" s="61" t="s">
        <v>6</v>
      </c>
      <c r="AL24" s="51">
        <v>22</v>
      </c>
      <c r="AM24" s="51"/>
      <c r="AN24" s="68"/>
      <c r="AO24" s="34" t="e">
        <f t="shared" si="6"/>
        <v>#N/A</v>
      </c>
      <c r="AP24" s="61" t="str">
        <f t="shared" si="7"/>
        <v>V</v>
      </c>
      <c r="AQ24" s="173">
        <f t="shared" si="17"/>
        <v>43000</v>
      </c>
      <c r="AR24" s="51" t="str">
        <f t="shared" si="8"/>
        <v>M</v>
      </c>
      <c r="AS24" s="68" t="str">
        <f t="shared" si="18"/>
        <v>6h45-16h45</v>
      </c>
      <c r="AT24" s="54">
        <f t="shared" si="10"/>
        <v>10</v>
      </c>
      <c r="AU24" s="46" t="s">
        <v>10</v>
      </c>
      <c r="AV24" s="38">
        <v>22</v>
      </c>
      <c r="AW24" s="38" t="s">
        <v>53</v>
      </c>
      <c r="AX24" s="69" t="str">
        <f t="shared" si="19"/>
        <v>-</v>
      </c>
      <c r="AY24" s="34">
        <f t="shared" si="12"/>
        <v>0</v>
      </c>
      <c r="AZ24" s="61" t="s">
        <v>6</v>
      </c>
      <c r="BA24" s="51">
        <v>22</v>
      </c>
      <c r="BB24" s="51" t="s">
        <v>53</v>
      </c>
      <c r="BC24" s="89" t="str">
        <f t="shared" si="20"/>
        <v>-</v>
      </c>
      <c r="BD24" s="34">
        <f t="shared" si="14"/>
        <v>0</v>
      </c>
      <c r="BE24" s="61" t="s">
        <v>8</v>
      </c>
      <c r="BF24" s="51">
        <v>22</v>
      </c>
      <c r="BG24" s="51" t="s">
        <v>53</v>
      </c>
      <c r="BH24" s="89" t="str">
        <f t="shared" si="21"/>
        <v>-</v>
      </c>
      <c r="BI24" s="56">
        <f t="shared" si="16"/>
        <v>0</v>
      </c>
    </row>
    <row r="25" spans="1:64" x14ac:dyDescent="0.25">
      <c r="A25" s="2"/>
      <c r="B25" s="7" t="s">
        <v>5</v>
      </c>
      <c r="C25" s="8">
        <v>23</v>
      </c>
      <c r="D25" s="8"/>
      <c r="E25" s="37"/>
      <c r="F25" s="34" t="e">
        <f>VLOOKUP(E25,E42:F47,2,FALSE)</f>
        <v>#N/A</v>
      </c>
      <c r="G25" s="9" t="s">
        <v>7</v>
      </c>
      <c r="H25" s="8">
        <v>23</v>
      </c>
      <c r="I25" s="8"/>
      <c r="J25" s="37"/>
      <c r="K25" s="34" t="e">
        <f t="shared" si="0"/>
        <v>#N/A</v>
      </c>
      <c r="L25" s="9" t="s">
        <v>7</v>
      </c>
      <c r="M25" s="8">
        <v>23</v>
      </c>
      <c r="N25" s="8"/>
      <c r="O25" s="68"/>
      <c r="P25" s="42" t="e">
        <f t="shared" si="1"/>
        <v>#N/A</v>
      </c>
      <c r="Q25" s="46" t="s">
        <v>10</v>
      </c>
      <c r="R25" s="38">
        <v>23</v>
      </c>
      <c r="S25" s="38"/>
      <c r="T25" s="69"/>
      <c r="U25" s="34" t="e">
        <f t="shared" si="2"/>
        <v>#N/A</v>
      </c>
      <c r="V25" s="95" t="s">
        <v>6</v>
      </c>
      <c r="W25" s="51">
        <v>23</v>
      </c>
      <c r="X25" s="51"/>
      <c r="Y25" s="68"/>
      <c r="Z25" s="34" t="e">
        <f t="shared" si="3"/>
        <v>#N/A</v>
      </c>
      <c r="AA25" s="61" t="s">
        <v>8</v>
      </c>
      <c r="AB25" s="51">
        <v>23</v>
      </c>
      <c r="AC25" s="51"/>
      <c r="AD25" s="68"/>
      <c r="AE25" s="34" t="e">
        <f t="shared" si="4"/>
        <v>#N/A</v>
      </c>
      <c r="AF25" s="123" t="s">
        <v>10</v>
      </c>
      <c r="AG25" s="38">
        <v>23</v>
      </c>
      <c r="AH25" s="38"/>
      <c r="AI25" s="69"/>
      <c r="AJ25" s="34" t="e">
        <f t="shared" si="5"/>
        <v>#N/A</v>
      </c>
      <c r="AK25" s="61" t="s">
        <v>6</v>
      </c>
      <c r="AL25" s="51">
        <v>23</v>
      </c>
      <c r="AM25" s="51"/>
      <c r="AN25" s="68"/>
      <c r="AO25" s="34" t="e">
        <f t="shared" si="6"/>
        <v>#N/A</v>
      </c>
      <c r="AP25" s="62" t="str">
        <f t="shared" si="7"/>
        <v>S</v>
      </c>
      <c r="AQ25" s="173">
        <f t="shared" si="17"/>
        <v>43001</v>
      </c>
      <c r="AR25" s="51" t="str">
        <f t="shared" si="8"/>
        <v>-</v>
      </c>
      <c r="AS25" s="69" t="str">
        <f t="shared" si="18"/>
        <v>-</v>
      </c>
      <c r="AT25" s="54">
        <f t="shared" si="10"/>
        <v>0</v>
      </c>
      <c r="AU25" s="47" t="s">
        <v>5</v>
      </c>
      <c r="AV25" s="51">
        <v>23</v>
      </c>
      <c r="AW25" s="51" t="s">
        <v>53</v>
      </c>
      <c r="AX25" s="89" t="str">
        <f t="shared" si="19"/>
        <v>-</v>
      </c>
      <c r="AY25" s="34">
        <f t="shared" si="12"/>
        <v>0</v>
      </c>
      <c r="AZ25" s="61" t="s">
        <v>7</v>
      </c>
      <c r="BA25" s="51">
        <v>23</v>
      </c>
      <c r="BB25" s="51" t="s">
        <v>53</v>
      </c>
      <c r="BC25" s="89" t="str">
        <f t="shared" si="20"/>
        <v>-</v>
      </c>
      <c r="BD25" s="34">
        <f t="shared" si="14"/>
        <v>0</v>
      </c>
      <c r="BE25" s="62" t="s">
        <v>9</v>
      </c>
      <c r="BF25" s="38">
        <v>23</v>
      </c>
      <c r="BG25" s="38" t="s">
        <v>53</v>
      </c>
      <c r="BH25" s="69" t="str">
        <f t="shared" si="21"/>
        <v>-</v>
      </c>
      <c r="BI25" s="56">
        <f t="shared" si="16"/>
        <v>0</v>
      </c>
    </row>
    <row r="26" spans="1:64" x14ac:dyDescent="0.25">
      <c r="A26" s="2"/>
      <c r="B26" s="7" t="s">
        <v>6</v>
      </c>
      <c r="C26" s="8">
        <v>24</v>
      </c>
      <c r="D26" s="8"/>
      <c r="E26" s="68"/>
      <c r="F26" s="34" t="e">
        <f>VLOOKUP(E26,E42:F47,2,FALSE)</f>
        <v>#N/A</v>
      </c>
      <c r="G26" s="9" t="s">
        <v>8</v>
      </c>
      <c r="H26" s="8">
        <v>24</v>
      </c>
      <c r="I26" s="8"/>
      <c r="J26" s="37"/>
      <c r="K26" s="34" t="e">
        <f t="shared" si="0"/>
        <v>#N/A</v>
      </c>
      <c r="L26" s="9" t="s">
        <v>8</v>
      </c>
      <c r="M26" s="8">
        <v>24</v>
      </c>
      <c r="N26" s="8"/>
      <c r="O26" s="68"/>
      <c r="P26" s="42" t="e">
        <f t="shared" si="1"/>
        <v>#N/A</v>
      </c>
      <c r="Q26" s="47" t="s">
        <v>5</v>
      </c>
      <c r="R26" s="37">
        <v>24</v>
      </c>
      <c r="S26" s="37"/>
      <c r="T26" s="68"/>
      <c r="U26" s="34" t="e">
        <f t="shared" si="2"/>
        <v>#N/A</v>
      </c>
      <c r="V26" s="95" t="s">
        <v>6</v>
      </c>
      <c r="W26" s="51">
        <v>24</v>
      </c>
      <c r="X26" s="51"/>
      <c r="Y26" s="68"/>
      <c r="Z26" s="34" t="e">
        <f t="shared" si="3"/>
        <v>#N/A</v>
      </c>
      <c r="AA26" s="62" t="s">
        <v>9</v>
      </c>
      <c r="AB26" s="38">
        <v>24</v>
      </c>
      <c r="AC26" s="38"/>
      <c r="AD26" s="69"/>
      <c r="AE26" s="34" t="e">
        <f t="shared" si="4"/>
        <v>#N/A</v>
      </c>
      <c r="AF26" s="76" t="s">
        <v>5</v>
      </c>
      <c r="AG26" s="51">
        <v>24</v>
      </c>
      <c r="AH26" s="51"/>
      <c r="AI26" s="68"/>
      <c r="AJ26" s="34" t="e">
        <f t="shared" si="5"/>
        <v>#N/A</v>
      </c>
      <c r="AK26" s="61" t="s">
        <v>7</v>
      </c>
      <c r="AL26" s="51">
        <v>24</v>
      </c>
      <c r="AM26" s="51"/>
      <c r="AN26" s="68"/>
      <c r="AO26" s="34" t="e">
        <f t="shared" si="6"/>
        <v>#N/A</v>
      </c>
      <c r="AP26" s="62" t="str">
        <f t="shared" si="7"/>
        <v>D</v>
      </c>
      <c r="AQ26" s="173">
        <f t="shared" si="17"/>
        <v>43002</v>
      </c>
      <c r="AR26" s="51" t="str">
        <f t="shared" si="8"/>
        <v>-</v>
      </c>
      <c r="AS26" s="69" t="str">
        <f t="shared" si="18"/>
        <v>-</v>
      </c>
      <c r="AT26" s="54">
        <f t="shared" si="10"/>
        <v>0</v>
      </c>
      <c r="AU26" s="47" t="s">
        <v>6</v>
      </c>
      <c r="AV26" s="51">
        <v>24</v>
      </c>
      <c r="AW26" s="51" t="s">
        <v>53</v>
      </c>
      <c r="AX26" s="89" t="str">
        <f t="shared" si="19"/>
        <v>-</v>
      </c>
      <c r="AY26" s="34">
        <f t="shared" si="12"/>
        <v>0</v>
      </c>
      <c r="AZ26" s="61" t="s">
        <v>8</v>
      </c>
      <c r="BA26" s="51">
        <v>24</v>
      </c>
      <c r="BB26" s="51" t="s">
        <v>53</v>
      </c>
      <c r="BC26" s="89" t="str">
        <f t="shared" si="20"/>
        <v>-</v>
      </c>
      <c r="BD26" s="34">
        <f t="shared" si="14"/>
        <v>0</v>
      </c>
      <c r="BE26" s="62" t="s">
        <v>10</v>
      </c>
      <c r="BF26" s="38">
        <v>24</v>
      </c>
      <c r="BG26" s="38" t="s">
        <v>53</v>
      </c>
      <c r="BH26" s="69" t="str">
        <f t="shared" si="21"/>
        <v>-</v>
      </c>
      <c r="BI26" s="56">
        <f t="shared" si="16"/>
        <v>0</v>
      </c>
    </row>
    <row r="27" spans="1:64" x14ac:dyDescent="0.25">
      <c r="A27" s="2"/>
      <c r="B27" s="7" t="s">
        <v>6</v>
      </c>
      <c r="C27" s="8">
        <v>25</v>
      </c>
      <c r="D27" s="8"/>
      <c r="E27" s="68"/>
      <c r="F27" s="34" t="e">
        <f>VLOOKUP(E27,E42:F47,2,FALSE)</f>
        <v>#N/A</v>
      </c>
      <c r="G27" s="10" t="s">
        <v>9</v>
      </c>
      <c r="H27" s="11">
        <v>25</v>
      </c>
      <c r="I27" s="11"/>
      <c r="J27" s="69"/>
      <c r="K27" s="34" t="e">
        <f t="shared" si="0"/>
        <v>#N/A</v>
      </c>
      <c r="L27" s="10" t="s">
        <v>9</v>
      </c>
      <c r="M27" s="11">
        <v>25</v>
      </c>
      <c r="N27" s="11"/>
      <c r="O27" s="69"/>
      <c r="P27" s="42" t="e">
        <f t="shared" si="1"/>
        <v>#N/A</v>
      </c>
      <c r="Q27" s="47" t="s">
        <v>6</v>
      </c>
      <c r="R27" s="37">
        <v>25</v>
      </c>
      <c r="S27" s="37"/>
      <c r="T27" s="68"/>
      <c r="U27" s="34" t="e">
        <f t="shared" si="2"/>
        <v>#N/A</v>
      </c>
      <c r="V27" s="95" t="s">
        <v>7</v>
      </c>
      <c r="W27" s="38">
        <v>25</v>
      </c>
      <c r="X27" s="38"/>
      <c r="Y27" s="69"/>
      <c r="Z27" s="34" t="e">
        <f t="shared" si="3"/>
        <v>#N/A</v>
      </c>
      <c r="AA27" s="62" t="s">
        <v>10</v>
      </c>
      <c r="AB27" s="38">
        <v>25</v>
      </c>
      <c r="AC27" s="38"/>
      <c r="AD27" s="69"/>
      <c r="AE27" s="34" t="e">
        <f t="shared" si="4"/>
        <v>#N/A</v>
      </c>
      <c r="AF27" s="76" t="s">
        <v>6</v>
      </c>
      <c r="AG27" s="51">
        <v>25</v>
      </c>
      <c r="AH27" s="51"/>
      <c r="AI27" s="68"/>
      <c r="AJ27" s="34" t="e">
        <f t="shared" si="5"/>
        <v>#N/A</v>
      </c>
      <c r="AK27" s="61" t="s">
        <v>8</v>
      </c>
      <c r="AL27" s="51">
        <v>25</v>
      </c>
      <c r="AM27" s="51"/>
      <c r="AN27" s="68"/>
      <c r="AO27" s="34" t="e">
        <f t="shared" si="6"/>
        <v>#N/A</v>
      </c>
      <c r="AP27" s="61" t="str">
        <f t="shared" si="7"/>
        <v>L</v>
      </c>
      <c r="AQ27" s="173">
        <f t="shared" si="17"/>
        <v>43003</v>
      </c>
      <c r="AR27" s="51" t="str">
        <f t="shared" si="8"/>
        <v>M</v>
      </c>
      <c r="AS27" s="68" t="str">
        <f t="shared" si="18"/>
        <v>6h45-16h45</v>
      </c>
      <c r="AT27" s="54">
        <f t="shared" si="10"/>
        <v>10</v>
      </c>
      <c r="AU27" s="47" t="s">
        <v>6</v>
      </c>
      <c r="AV27" s="51">
        <v>25</v>
      </c>
      <c r="AW27" s="51" t="s">
        <v>53</v>
      </c>
      <c r="AX27" s="89" t="str">
        <f t="shared" si="19"/>
        <v>-</v>
      </c>
      <c r="AY27" s="34">
        <f t="shared" si="12"/>
        <v>0</v>
      </c>
      <c r="AZ27" s="62" t="s">
        <v>9</v>
      </c>
      <c r="BA27" s="38">
        <v>25</v>
      </c>
      <c r="BB27" s="38" t="s">
        <v>53</v>
      </c>
      <c r="BC27" s="69" t="str">
        <f t="shared" si="20"/>
        <v>-</v>
      </c>
      <c r="BD27" s="34">
        <f t="shared" si="14"/>
        <v>0</v>
      </c>
      <c r="BE27" s="62" t="s">
        <v>5</v>
      </c>
      <c r="BF27" s="38">
        <v>25</v>
      </c>
      <c r="BG27" s="38" t="s">
        <v>53</v>
      </c>
      <c r="BH27" s="69" t="str">
        <f t="shared" si="21"/>
        <v>-</v>
      </c>
      <c r="BI27" s="56">
        <f t="shared" si="16"/>
        <v>0</v>
      </c>
    </row>
    <row r="28" spans="1:64" x14ac:dyDescent="0.25">
      <c r="A28" s="2"/>
      <c r="B28" s="7" t="s">
        <v>7</v>
      </c>
      <c r="C28" s="8">
        <v>26</v>
      </c>
      <c r="D28" s="8"/>
      <c r="E28" s="37"/>
      <c r="F28" s="34" t="e">
        <f t="shared" ref="F28" si="22">VLOOKUP(E28,E44:F49,2,FALSE)</f>
        <v>#N/A</v>
      </c>
      <c r="G28" s="10" t="s">
        <v>10</v>
      </c>
      <c r="H28" s="11">
        <v>26</v>
      </c>
      <c r="I28" s="11"/>
      <c r="J28" s="69"/>
      <c r="K28" s="34" t="e">
        <f t="shared" si="0"/>
        <v>#N/A</v>
      </c>
      <c r="L28" s="10" t="s">
        <v>10</v>
      </c>
      <c r="M28" s="11">
        <v>26</v>
      </c>
      <c r="N28" s="11"/>
      <c r="O28" s="69"/>
      <c r="P28" s="42" t="e">
        <f t="shared" si="1"/>
        <v>#N/A</v>
      </c>
      <c r="Q28" s="47" t="s">
        <v>6</v>
      </c>
      <c r="R28" s="37">
        <v>26</v>
      </c>
      <c r="S28" s="37"/>
      <c r="T28" s="68"/>
      <c r="U28" s="34" t="e">
        <f t="shared" si="2"/>
        <v>#N/A</v>
      </c>
      <c r="V28" s="95" t="s">
        <v>8</v>
      </c>
      <c r="W28" s="51">
        <v>26</v>
      </c>
      <c r="X28" s="51"/>
      <c r="Y28" s="68"/>
      <c r="Z28" s="34" t="e">
        <f t="shared" si="3"/>
        <v>#N/A</v>
      </c>
      <c r="AA28" s="61" t="s">
        <v>5</v>
      </c>
      <c r="AB28" s="51">
        <v>26</v>
      </c>
      <c r="AC28" s="51"/>
      <c r="AD28" s="133"/>
      <c r="AE28" s="34" t="e">
        <f t="shared" si="4"/>
        <v>#N/A</v>
      </c>
      <c r="AF28" s="76" t="s">
        <v>6</v>
      </c>
      <c r="AG28" s="51">
        <v>26</v>
      </c>
      <c r="AH28" s="51"/>
      <c r="AI28" s="68"/>
      <c r="AJ28" s="34" t="e">
        <f t="shared" si="5"/>
        <v>#N/A</v>
      </c>
      <c r="AK28" s="62" t="s">
        <v>9</v>
      </c>
      <c r="AL28" s="38">
        <v>26</v>
      </c>
      <c r="AM28" s="38"/>
      <c r="AN28" s="69"/>
      <c r="AO28" s="34" t="e">
        <f t="shared" si="6"/>
        <v>#N/A</v>
      </c>
      <c r="AP28" s="61" t="str">
        <f t="shared" si="7"/>
        <v>M</v>
      </c>
      <c r="AQ28" s="173">
        <f t="shared" si="17"/>
        <v>43004</v>
      </c>
      <c r="AR28" s="51" t="str">
        <f t="shared" si="8"/>
        <v>M</v>
      </c>
      <c r="AS28" s="68" t="str">
        <f t="shared" si="18"/>
        <v>6h45-16h45</v>
      </c>
      <c r="AT28" s="54">
        <f t="shared" si="10"/>
        <v>10</v>
      </c>
      <c r="AU28" s="47" t="s">
        <v>7</v>
      </c>
      <c r="AV28" s="51">
        <v>26</v>
      </c>
      <c r="AW28" s="51" t="s">
        <v>53</v>
      </c>
      <c r="AX28" s="89" t="str">
        <f t="shared" si="19"/>
        <v>-</v>
      </c>
      <c r="AY28" s="34">
        <f t="shared" si="12"/>
        <v>0</v>
      </c>
      <c r="AZ28" s="62" t="s">
        <v>10</v>
      </c>
      <c r="BA28" s="38">
        <v>26</v>
      </c>
      <c r="BB28" s="38" t="s">
        <v>53</v>
      </c>
      <c r="BC28" s="69" t="str">
        <f t="shared" si="20"/>
        <v>-</v>
      </c>
      <c r="BD28" s="34">
        <f t="shared" si="14"/>
        <v>0</v>
      </c>
      <c r="BE28" s="61" t="s">
        <v>6</v>
      </c>
      <c r="BF28" s="51">
        <v>26</v>
      </c>
      <c r="BG28" s="51" t="s">
        <v>53</v>
      </c>
      <c r="BH28" s="89" t="str">
        <f t="shared" si="21"/>
        <v>-</v>
      </c>
      <c r="BI28" s="56">
        <f t="shared" si="16"/>
        <v>0</v>
      </c>
    </row>
    <row r="29" spans="1:64" x14ac:dyDescent="0.25">
      <c r="A29" s="2"/>
      <c r="B29" s="7" t="s">
        <v>8</v>
      </c>
      <c r="C29" s="8">
        <v>27</v>
      </c>
      <c r="D29" s="8"/>
      <c r="E29" s="37"/>
      <c r="F29" s="34" t="e">
        <f>VLOOKUP(E29,$E$42:$F$47,2,FALSE)</f>
        <v>#N/A</v>
      </c>
      <c r="G29" s="9" t="s">
        <v>5</v>
      </c>
      <c r="H29" s="8">
        <v>27</v>
      </c>
      <c r="I29" s="8"/>
      <c r="J29" s="68"/>
      <c r="K29" s="34" t="e">
        <f t="shared" si="0"/>
        <v>#N/A</v>
      </c>
      <c r="L29" s="9" t="s">
        <v>5</v>
      </c>
      <c r="M29" s="8">
        <v>27</v>
      </c>
      <c r="N29" s="8"/>
      <c r="O29" s="68"/>
      <c r="P29" s="42" t="e">
        <f>VLOOKUP(O29,$E$42:$F$49,2,FALSE)</f>
        <v>#N/A</v>
      </c>
      <c r="Q29" s="47" t="s">
        <v>7</v>
      </c>
      <c r="R29" s="37">
        <v>27</v>
      </c>
      <c r="S29" s="37"/>
      <c r="T29" s="68"/>
      <c r="U29" s="34" t="e">
        <f t="shared" si="2"/>
        <v>#N/A</v>
      </c>
      <c r="V29" s="95" t="s">
        <v>9</v>
      </c>
      <c r="W29" s="38">
        <v>27</v>
      </c>
      <c r="X29" s="38"/>
      <c r="Y29" s="69"/>
      <c r="Z29" s="34" t="e">
        <f t="shared" si="3"/>
        <v>#N/A</v>
      </c>
      <c r="AA29" s="61" t="s">
        <v>6</v>
      </c>
      <c r="AB29" s="51">
        <v>27</v>
      </c>
      <c r="AC29" s="51"/>
      <c r="AD29" s="68"/>
      <c r="AE29" s="34" t="e">
        <f t="shared" si="4"/>
        <v>#N/A</v>
      </c>
      <c r="AF29" s="76" t="s">
        <v>7</v>
      </c>
      <c r="AG29" s="51">
        <v>27</v>
      </c>
      <c r="AH29" s="51"/>
      <c r="AI29" s="68"/>
      <c r="AJ29" s="34" t="e">
        <f t="shared" si="5"/>
        <v>#N/A</v>
      </c>
      <c r="AK29" s="62" t="s">
        <v>10</v>
      </c>
      <c r="AL29" s="38">
        <v>27</v>
      </c>
      <c r="AM29" s="38"/>
      <c r="AN29" s="69"/>
      <c r="AO29" s="34" t="e">
        <f t="shared" si="6"/>
        <v>#N/A</v>
      </c>
      <c r="AP29" s="61" t="str">
        <f t="shared" si="7"/>
        <v>M</v>
      </c>
      <c r="AQ29" s="173">
        <f t="shared" si="17"/>
        <v>43005</v>
      </c>
      <c r="AR29" s="51" t="str">
        <f t="shared" si="8"/>
        <v>J</v>
      </c>
      <c r="AS29" s="68" t="str">
        <f t="shared" si="18"/>
        <v>8h-18h</v>
      </c>
      <c r="AT29" s="54">
        <f t="shared" si="10"/>
        <v>10</v>
      </c>
      <c r="AU29" s="47" t="s">
        <v>8</v>
      </c>
      <c r="AV29" s="51">
        <v>27</v>
      </c>
      <c r="AW29" s="51" t="s">
        <v>53</v>
      </c>
      <c r="AX29" s="89" t="str">
        <f t="shared" si="19"/>
        <v>-</v>
      </c>
      <c r="AY29" s="34">
        <f t="shared" si="12"/>
        <v>0</v>
      </c>
      <c r="AZ29" s="61" t="s">
        <v>5</v>
      </c>
      <c r="BA29" s="51">
        <v>27</v>
      </c>
      <c r="BB29" s="51" t="s">
        <v>53</v>
      </c>
      <c r="BC29" s="89" t="str">
        <f t="shared" si="20"/>
        <v>-</v>
      </c>
      <c r="BD29" s="34">
        <f t="shared" si="14"/>
        <v>0</v>
      </c>
      <c r="BE29" s="61" t="s">
        <v>6</v>
      </c>
      <c r="BF29" s="51">
        <v>27</v>
      </c>
      <c r="BG29" s="51" t="s">
        <v>53</v>
      </c>
      <c r="BH29" s="89" t="str">
        <f t="shared" si="21"/>
        <v>-</v>
      </c>
      <c r="BI29" s="56">
        <f t="shared" si="16"/>
        <v>0</v>
      </c>
    </row>
    <row r="30" spans="1:64" x14ac:dyDescent="0.25">
      <c r="A30" s="2"/>
      <c r="B30" s="12" t="s">
        <v>9</v>
      </c>
      <c r="C30" s="11">
        <v>28</v>
      </c>
      <c r="D30" s="11"/>
      <c r="E30" s="69"/>
      <c r="F30" s="34" t="e">
        <f t="shared" ref="F30:F33" si="23">VLOOKUP(E30,$E$42:$F$47,2,FALSE)</f>
        <v>#N/A</v>
      </c>
      <c r="G30" s="9" t="s">
        <v>6</v>
      </c>
      <c r="H30" s="8">
        <v>28</v>
      </c>
      <c r="I30" s="8"/>
      <c r="J30" s="37"/>
      <c r="K30" s="34" t="e">
        <f>VLOOKUP(J30,$E$42:$F$61,2,FALSE)</f>
        <v>#N/A</v>
      </c>
      <c r="L30" s="9" t="s">
        <v>6</v>
      </c>
      <c r="M30" s="8">
        <v>28</v>
      </c>
      <c r="N30" s="8"/>
      <c r="O30" s="68"/>
      <c r="P30" s="42" t="e">
        <f t="shared" si="1"/>
        <v>#N/A</v>
      </c>
      <c r="Q30" s="47" t="s">
        <v>8</v>
      </c>
      <c r="R30" s="37">
        <v>28</v>
      </c>
      <c r="S30" s="37"/>
      <c r="T30" s="68"/>
      <c r="U30" s="34" t="e">
        <f t="shared" si="2"/>
        <v>#N/A</v>
      </c>
      <c r="V30" s="95" t="s">
        <v>10</v>
      </c>
      <c r="W30" s="38">
        <v>28</v>
      </c>
      <c r="X30" s="38"/>
      <c r="Y30" s="69"/>
      <c r="Z30" s="34" t="e">
        <f t="shared" si="3"/>
        <v>#N/A</v>
      </c>
      <c r="AA30" s="61" t="s">
        <v>6</v>
      </c>
      <c r="AB30" s="51">
        <v>28</v>
      </c>
      <c r="AC30" s="51"/>
      <c r="AD30" s="68"/>
      <c r="AE30" s="34" t="e">
        <f t="shared" si="4"/>
        <v>#N/A</v>
      </c>
      <c r="AF30" s="76" t="s">
        <v>8</v>
      </c>
      <c r="AG30" s="51">
        <v>28</v>
      </c>
      <c r="AH30" s="51"/>
      <c r="AI30" s="68"/>
      <c r="AJ30" s="34" t="e">
        <f t="shared" si="5"/>
        <v>#N/A</v>
      </c>
      <c r="AK30" s="61" t="s">
        <v>5</v>
      </c>
      <c r="AL30" s="51">
        <v>28</v>
      </c>
      <c r="AM30" s="51"/>
      <c r="AN30" s="68"/>
      <c r="AO30" s="34" t="e">
        <f t="shared" si="6"/>
        <v>#N/A</v>
      </c>
      <c r="AP30" s="61" t="str">
        <f t="shared" si="7"/>
        <v>J</v>
      </c>
      <c r="AQ30" s="173">
        <f t="shared" si="17"/>
        <v>43006</v>
      </c>
      <c r="AR30" s="51" t="str">
        <f t="shared" si="8"/>
        <v>A</v>
      </c>
      <c r="AS30" s="68" t="str">
        <f t="shared" si="18"/>
        <v>11h-21h</v>
      </c>
      <c r="AT30" s="54">
        <f t="shared" si="10"/>
        <v>10</v>
      </c>
      <c r="AU30" s="46" t="s">
        <v>9</v>
      </c>
      <c r="AV30" s="38">
        <v>28</v>
      </c>
      <c r="AW30" s="38" t="s">
        <v>53</v>
      </c>
      <c r="AX30" s="69" t="str">
        <f t="shared" si="19"/>
        <v>-</v>
      </c>
      <c r="AY30" s="34">
        <f t="shared" si="12"/>
        <v>0</v>
      </c>
      <c r="AZ30" s="61" t="s">
        <v>6</v>
      </c>
      <c r="BA30" s="51">
        <v>28</v>
      </c>
      <c r="BB30" s="51" t="s">
        <v>53</v>
      </c>
      <c r="BC30" s="89" t="str">
        <f t="shared" si="20"/>
        <v>-</v>
      </c>
      <c r="BD30" s="34">
        <f t="shared" si="14"/>
        <v>0</v>
      </c>
      <c r="BE30" s="61" t="s">
        <v>7</v>
      </c>
      <c r="BF30" s="51">
        <v>28</v>
      </c>
      <c r="BG30" s="51" t="s">
        <v>53</v>
      </c>
      <c r="BH30" s="89" t="str">
        <f t="shared" si="21"/>
        <v>-</v>
      </c>
      <c r="BI30" s="56">
        <f t="shared" si="16"/>
        <v>0</v>
      </c>
    </row>
    <row r="31" spans="1:64" x14ac:dyDescent="0.25">
      <c r="A31" s="2"/>
      <c r="B31" s="15" t="s">
        <v>10</v>
      </c>
      <c r="C31" s="11">
        <v>29</v>
      </c>
      <c r="D31" s="11"/>
      <c r="E31" s="69"/>
      <c r="F31" s="34" t="e">
        <f t="shared" si="23"/>
        <v>#N/A</v>
      </c>
      <c r="G31" s="9"/>
      <c r="H31" s="8"/>
      <c r="I31" s="8"/>
      <c r="J31" s="37"/>
      <c r="K31" s="34"/>
      <c r="L31" s="9" t="s">
        <v>6</v>
      </c>
      <c r="M31" s="8">
        <v>29</v>
      </c>
      <c r="N31" s="8"/>
      <c r="O31" s="68"/>
      <c r="P31" s="42" t="e">
        <f t="shared" si="1"/>
        <v>#N/A</v>
      </c>
      <c r="Q31" s="46" t="s">
        <v>9</v>
      </c>
      <c r="R31" s="38">
        <v>29</v>
      </c>
      <c r="S31" s="38"/>
      <c r="T31" s="69"/>
      <c r="U31" s="34" t="e">
        <f t="shared" si="2"/>
        <v>#N/A</v>
      </c>
      <c r="V31" s="95" t="s">
        <v>5</v>
      </c>
      <c r="W31" s="51">
        <v>29</v>
      </c>
      <c r="X31" s="51"/>
      <c r="Y31" s="89"/>
      <c r="Z31" s="34" t="e">
        <f t="shared" si="3"/>
        <v>#N/A</v>
      </c>
      <c r="AA31" s="61" t="s">
        <v>7</v>
      </c>
      <c r="AB31" s="51">
        <v>29</v>
      </c>
      <c r="AC31" s="51"/>
      <c r="AD31" s="68"/>
      <c r="AE31" s="34" t="e">
        <f t="shared" si="4"/>
        <v>#N/A</v>
      </c>
      <c r="AF31" s="62" t="s">
        <v>9</v>
      </c>
      <c r="AG31" s="38">
        <v>29</v>
      </c>
      <c r="AH31" s="38"/>
      <c r="AI31" s="69"/>
      <c r="AJ31" s="34" t="e">
        <f t="shared" si="5"/>
        <v>#N/A</v>
      </c>
      <c r="AK31" s="61" t="s">
        <v>6</v>
      </c>
      <c r="AL31" s="51">
        <v>29</v>
      </c>
      <c r="AM31" s="51"/>
      <c r="AN31" s="68"/>
      <c r="AO31" s="34" t="e">
        <f t="shared" si="6"/>
        <v>#N/A</v>
      </c>
      <c r="AP31" s="61" t="str">
        <f t="shared" si="7"/>
        <v>V</v>
      </c>
      <c r="AQ31" s="173">
        <f t="shared" si="17"/>
        <v>43007</v>
      </c>
      <c r="AR31" s="51" t="str">
        <f t="shared" si="8"/>
        <v>J</v>
      </c>
      <c r="AS31" s="68" t="str">
        <f t="shared" si="18"/>
        <v>8h-18h</v>
      </c>
      <c r="AT31" s="54">
        <f t="shared" si="10"/>
        <v>10</v>
      </c>
      <c r="AU31" s="46" t="s">
        <v>10</v>
      </c>
      <c r="AV31" s="38">
        <v>29</v>
      </c>
      <c r="AW31" s="38" t="s">
        <v>53</v>
      </c>
      <c r="AX31" s="69" t="str">
        <f t="shared" si="19"/>
        <v>-</v>
      </c>
      <c r="AY31" s="34">
        <f t="shared" si="12"/>
        <v>0</v>
      </c>
      <c r="AZ31" s="61" t="s">
        <v>6</v>
      </c>
      <c r="BA31" s="51">
        <v>29</v>
      </c>
      <c r="BB31" s="51" t="s">
        <v>53</v>
      </c>
      <c r="BC31" s="89" t="str">
        <f t="shared" si="20"/>
        <v>-</v>
      </c>
      <c r="BD31" s="34">
        <f t="shared" si="14"/>
        <v>0</v>
      </c>
      <c r="BE31" s="61" t="s">
        <v>8</v>
      </c>
      <c r="BF31" s="51">
        <v>29</v>
      </c>
      <c r="BG31" s="51" t="s">
        <v>53</v>
      </c>
      <c r="BH31" s="89" t="str">
        <f t="shared" si="21"/>
        <v>-</v>
      </c>
      <c r="BI31" s="56">
        <f t="shared" si="16"/>
        <v>0</v>
      </c>
    </row>
    <row r="32" spans="1:64" x14ac:dyDescent="0.25">
      <c r="A32" s="2"/>
      <c r="B32" s="16" t="s">
        <v>5</v>
      </c>
      <c r="C32" s="8">
        <v>30</v>
      </c>
      <c r="D32" s="8"/>
      <c r="E32" s="37"/>
      <c r="F32" s="34" t="e">
        <f t="shared" si="23"/>
        <v>#N/A</v>
      </c>
      <c r="G32" s="9"/>
      <c r="H32" s="8"/>
      <c r="I32" s="8"/>
      <c r="J32" s="37"/>
      <c r="K32" s="34"/>
      <c r="L32" s="9" t="s">
        <v>7</v>
      </c>
      <c r="M32" s="8">
        <v>30</v>
      </c>
      <c r="N32" s="8"/>
      <c r="O32" s="91"/>
      <c r="P32" s="42" t="e">
        <f t="shared" si="1"/>
        <v>#N/A</v>
      </c>
      <c r="Q32" s="46" t="s">
        <v>10</v>
      </c>
      <c r="R32" s="38">
        <v>30</v>
      </c>
      <c r="S32" s="38"/>
      <c r="T32" s="69"/>
      <c r="U32" s="34" t="e">
        <f t="shared" si="2"/>
        <v>#N/A</v>
      </c>
      <c r="V32" s="95" t="s">
        <v>6</v>
      </c>
      <c r="W32" s="51">
        <v>30</v>
      </c>
      <c r="X32" s="51"/>
      <c r="Y32" s="89"/>
      <c r="Z32" s="34" t="e">
        <f t="shared" si="3"/>
        <v>#N/A</v>
      </c>
      <c r="AA32" s="61" t="s">
        <v>8</v>
      </c>
      <c r="AB32" s="51">
        <v>30</v>
      </c>
      <c r="AC32" s="51"/>
      <c r="AD32" s="68"/>
      <c r="AE32" s="34" t="e">
        <f t="shared" si="4"/>
        <v>#N/A</v>
      </c>
      <c r="AF32" s="62" t="s">
        <v>10</v>
      </c>
      <c r="AG32" s="38">
        <v>30</v>
      </c>
      <c r="AH32" s="38"/>
      <c r="AI32" s="69"/>
      <c r="AJ32" s="34" t="e">
        <f t="shared" si="5"/>
        <v>#N/A</v>
      </c>
      <c r="AK32" s="61" t="s">
        <v>6</v>
      </c>
      <c r="AL32" s="51">
        <v>30</v>
      </c>
      <c r="AM32" s="51"/>
      <c r="AN32" s="68"/>
      <c r="AO32" s="34" t="e">
        <f t="shared" si="6"/>
        <v>#N/A</v>
      </c>
      <c r="AP32" s="62" t="str">
        <f t="shared" si="7"/>
        <v>S</v>
      </c>
      <c r="AQ32" s="173">
        <f t="shared" si="17"/>
        <v>43008</v>
      </c>
      <c r="AR32" s="51" t="str">
        <f t="shared" si="8"/>
        <v>-</v>
      </c>
      <c r="AS32" s="69">
        <f>VLOOKUP(AR32,$C$42:$E$61,2,FALSE)</f>
        <v>0</v>
      </c>
      <c r="AT32" s="54" t="e">
        <f t="shared" si="10"/>
        <v>#N/A</v>
      </c>
      <c r="AU32" s="47" t="s">
        <v>5</v>
      </c>
      <c r="AV32" s="51">
        <v>30</v>
      </c>
      <c r="AW32" s="51" t="s">
        <v>53</v>
      </c>
      <c r="AX32" s="89">
        <f>VLOOKUP(AW32,$C$42:$E$61,2,FALSE)</f>
        <v>0</v>
      </c>
      <c r="AY32" s="34" t="e">
        <f t="shared" si="12"/>
        <v>#N/A</v>
      </c>
      <c r="AZ32" s="61" t="s">
        <v>7</v>
      </c>
      <c r="BA32" s="51">
        <v>30</v>
      </c>
      <c r="BB32" s="51" t="s">
        <v>53</v>
      </c>
      <c r="BC32" s="89">
        <f>VLOOKUP(BB32,$C$42:$E$61,2,FALSE)</f>
        <v>0</v>
      </c>
      <c r="BD32" s="34" t="e">
        <f t="shared" si="14"/>
        <v>#N/A</v>
      </c>
      <c r="BE32" s="62" t="s">
        <v>9</v>
      </c>
      <c r="BF32" s="38">
        <v>30</v>
      </c>
      <c r="BG32" s="38" t="s">
        <v>53</v>
      </c>
      <c r="BH32" s="69">
        <f>VLOOKUP(BG32,$C$42:$E$61,2,FALSE)</f>
        <v>0</v>
      </c>
      <c r="BI32" s="56" t="e">
        <f t="shared" si="16"/>
        <v>#N/A</v>
      </c>
    </row>
    <row r="33" spans="1:61" ht="15.75" thickBot="1" x14ac:dyDescent="0.3">
      <c r="A33" s="2"/>
      <c r="B33" s="17" t="s">
        <v>6</v>
      </c>
      <c r="C33" s="18">
        <v>31</v>
      </c>
      <c r="D33" s="18"/>
      <c r="E33" s="70"/>
      <c r="F33" s="36" t="e">
        <f t="shared" si="23"/>
        <v>#N/A</v>
      </c>
      <c r="G33" s="19"/>
      <c r="H33" s="18"/>
      <c r="I33" s="18"/>
      <c r="J33" s="43"/>
      <c r="K33" s="36"/>
      <c r="L33" s="19" t="s">
        <v>8</v>
      </c>
      <c r="M33" s="18">
        <v>31</v>
      </c>
      <c r="N33" s="18"/>
      <c r="O33" s="90"/>
      <c r="P33" s="72" t="e">
        <f t="shared" si="1"/>
        <v>#N/A</v>
      </c>
      <c r="Q33" s="48"/>
      <c r="R33" s="43"/>
      <c r="S33" s="43"/>
      <c r="T33" s="43"/>
      <c r="U33" s="59"/>
      <c r="V33" s="124" t="s">
        <v>6</v>
      </c>
      <c r="W33" s="52">
        <v>31</v>
      </c>
      <c r="X33" s="52"/>
      <c r="Y33" s="132"/>
      <c r="Z33" s="36" t="e">
        <f t="shared" si="3"/>
        <v>#N/A</v>
      </c>
      <c r="AA33" s="63"/>
      <c r="AB33" s="52"/>
      <c r="AC33" s="52"/>
      <c r="AD33" s="52"/>
      <c r="AE33" s="36"/>
      <c r="AF33" s="63" t="s">
        <v>5</v>
      </c>
      <c r="AG33" s="52">
        <v>31</v>
      </c>
      <c r="AH33" s="52"/>
      <c r="AI33" s="43"/>
      <c r="AJ33" s="36" t="e">
        <f t="shared" si="5"/>
        <v>#N/A</v>
      </c>
      <c r="AK33" s="63" t="s">
        <v>7</v>
      </c>
      <c r="AL33" s="52">
        <v>31</v>
      </c>
      <c r="AM33" s="52"/>
      <c r="AN33" s="70"/>
      <c r="AO33" s="36" t="e">
        <f t="shared" si="6"/>
        <v>#N/A</v>
      </c>
      <c r="AP33" s="63" t="str">
        <f t="shared" si="7"/>
        <v>D</v>
      </c>
      <c r="AQ33" s="173">
        <f t="shared" si="17"/>
        <v>43009</v>
      </c>
      <c r="AR33" s="51" t="str">
        <f>IF(WEEKDAY(AQ33,2)&gt;5,"-",INDEX($BL$3:$BL$23,MOD(AQ33-"4/9/2017",21)+1))</f>
        <v>-</v>
      </c>
      <c r="AS33" s="69">
        <f>VLOOKUP(AR33,$C$42:$E$61,2,FALSE)</f>
        <v>0</v>
      </c>
      <c r="AT33" s="67"/>
      <c r="AU33" s="48" t="s">
        <v>6</v>
      </c>
      <c r="AV33" s="52">
        <v>31</v>
      </c>
      <c r="AW33" s="52" t="s">
        <v>53</v>
      </c>
      <c r="AX33" s="132">
        <f>VLOOKUP(AW33,$C$42:$E$61,2,FALSE)</f>
        <v>0</v>
      </c>
      <c r="AY33" s="36" t="e">
        <f t="shared" si="12"/>
        <v>#N/A</v>
      </c>
      <c r="AZ33" s="63"/>
      <c r="BA33" s="52"/>
      <c r="BB33" s="52"/>
      <c r="BC33" s="132"/>
      <c r="BD33" s="36"/>
      <c r="BE33" s="65" t="s">
        <v>10</v>
      </c>
      <c r="BF33" s="57">
        <v>31</v>
      </c>
      <c r="BG33" s="57" t="s">
        <v>53</v>
      </c>
      <c r="BH33" s="73">
        <f>VLOOKUP(BG33,$C$42:$E$61,2,FALSE)</f>
        <v>0</v>
      </c>
      <c r="BI33" s="58" t="e">
        <f t="shared" si="16"/>
        <v>#N/A</v>
      </c>
    </row>
    <row r="34" spans="1:61" ht="8.1" customHeight="1" x14ac:dyDescent="0.25">
      <c r="A34" s="2"/>
      <c r="B34" s="4"/>
      <c r="K34" s="39"/>
    </row>
    <row r="35" spans="1:61" x14ac:dyDescent="0.25">
      <c r="B35" s="1" t="s">
        <v>21</v>
      </c>
      <c r="C35" s="27" t="s">
        <v>55</v>
      </c>
      <c r="D35" s="27"/>
      <c r="G35" s="1" t="s">
        <v>23</v>
      </c>
      <c r="H35" s="117" t="e">
        <f>SUM(F32:F33,K3:K7)</f>
        <v>#N/A</v>
      </c>
      <c r="I35" s="117"/>
      <c r="J35" s="35" t="s">
        <v>54</v>
      </c>
      <c r="K35" s="20"/>
      <c r="L35" s="1" t="s">
        <v>27</v>
      </c>
      <c r="M35" s="117" t="e">
        <f>SUM(K29:K30,P3:P7)</f>
        <v>#N/A</v>
      </c>
      <c r="N35" s="117"/>
      <c r="O35" s="35" t="s">
        <v>54</v>
      </c>
      <c r="Q35" s="1" t="s">
        <v>32</v>
      </c>
      <c r="R35" s="31" t="e">
        <f>SUM(U5:U11)</f>
        <v>#N/A</v>
      </c>
      <c r="S35" s="31"/>
      <c r="T35" s="35" t="s">
        <v>54</v>
      </c>
      <c r="V35" s="1" t="s">
        <v>36</v>
      </c>
      <c r="W35" s="31" t="e">
        <f>SUM(Z3:Z9)</f>
        <v>#N/A</v>
      </c>
      <c r="X35" s="31"/>
      <c r="Y35" s="35" t="s">
        <v>54</v>
      </c>
      <c r="AA35" s="1" t="s">
        <v>40</v>
      </c>
      <c r="AB35" s="31" t="e">
        <f>SUM(Z31:Z33,AE3:AE6)</f>
        <v>#N/A</v>
      </c>
      <c r="AC35" s="31"/>
      <c r="AD35" s="35" t="s">
        <v>54</v>
      </c>
      <c r="AF35" s="1" t="s">
        <v>44</v>
      </c>
      <c r="AG35" s="1" t="e">
        <f>SUM(AE28:AE32,AJ3:AJ4)</f>
        <v>#N/A</v>
      </c>
      <c r="AI35" s="35" t="s">
        <v>54</v>
      </c>
      <c r="AK35" s="1" t="s">
        <v>56</v>
      </c>
      <c r="AL35" s="3" t="e">
        <f>SUM(AJ33,AO3:AO8)</f>
        <v>#N/A</v>
      </c>
      <c r="AN35" s="35" t="s">
        <v>54</v>
      </c>
      <c r="AP35" s="1" t="s">
        <v>60</v>
      </c>
      <c r="AQ35" s="3" t="e">
        <f>SUM(AO30:AO33,AT3:AT5)</f>
        <v>#N/A</v>
      </c>
      <c r="AS35" s="35" t="s">
        <v>54</v>
      </c>
      <c r="AU35" s="1" t="s">
        <v>64</v>
      </c>
      <c r="AV35" s="3" t="e">
        <f>SUM(AT27:AT32,AY3)</f>
        <v>#N/A</v>
      </c>
      <c r="AX35" s="35" t="s">
        <v>54</v>
      </c>
      <c r="AZ35" s="1" t="s">
        <v>69</v>
      </c>
      <c r="BA35" s="3" t="e">
        <f>SUM(AY32:AY33,BD3:BD7)</f>
        <v>#N/A</v>
      </c>
      <c r="BC35" s="35" t="s">
        <v>54</v>
      </c>
      <c r="BE35" s="1" t="s">
        <v>73</v>
      </c>
      <c r="BF35" s="3" t="e">
        <f>SUM(BD29:BD32,BI3:BI5)</f>
        <v>#N/A</v>
      </c>
      <c r="BH35" s="35" t="s">
        <v>54</v>
      </c>
    </row>
    <row r="36" spans="1:61" x14ac:dyDescent="0.25">
      <c r="B36" s="1" t="s">
        <v>22</v>
      </c>
      <c r="C36" s="31" t="e">
        <f>SUM(F25:F31)</f>
        <v>#N/A</v>
      </c>
      <c r="D36" s="31"/>
      <c r="E36" s="35" t="s">
        <v>54</v>
      </c>
      <c r="G36" s="1" t="s">
        <v>24</v>
      </c>
      <c r="H36" s="117" t="e">
        <f>SUM(K8:K14)</f>
        <v>#N/A</v>
      </c>
      <c r="I36" s="117"/>
      <c r="J36" s="35" t="s">
        <v>54</v>
      </c>
      <c r="L36" s="1" t="s">
        <v>28</v>
      </c>
      <c r="M36" s="117" t="e">
        <f>SUM(P8:P14)</f>
        <v>#N/A</v>
      </c>
      <c r="N36" s="117"/>
      <c r="O36" s="35" t="s">
        <v>54</v>
      </c>
      <c r="Q36" s="1" t="s">
        <v>33</v>
      </c>
      <c r="R36" s="31" t="e">
        <f>SUM(U12:U18)</f>
        <v>#N/A</v>
      </c>
      <c r="S36" s="31"/>
      <c r="T36" s="35" t="s">
        <v>54</v>
      </c>
      <c r="V36" s="1" t="s">
        <v>37</v>
      </c>
      <c r="W36" s="31" t="e">
        <f>SUM(Z10:Z16)</f>
        <v>#N/A</v>
      </c>
      <c r="X36" s="31"/>
      <c r="Y36" s="35" t="s">
        <v>54</v>
      </c>
      <c r="AA36" s="1" t="s">
        <v>41</v>
      </c>
      <c r="AB36" s="1" t="e">
        <f>SUM(AE7:AF13)</f>
        <v>#N/A</v>
      </c>
      <c r="AD36" s="35" t="s">
        <v>54</v>
      </c>
      <c r="AF36" s="1" t="s">
        <v>45</v>
      </c>
      <c r="AG36" s="1" t="e">
        <f>SUM(AJ5:AJ11)</f>
        <v>#N/A</v>
      </c>
      <c r="AI36" s="35" t="s">
        <v>54</v>
      </c>
      <c r="AK36" s="1" t="s">
        <v>57</v>
      </c>
      <c r="AL36" s="3" t="e">
        <f>SUM(AO9:AO15)</f>
        <v>#N/A</v>
      </c>
      <c r="AN36" s="35" t="s">
        <v>54</v>
      </c>
      <c r="AP36" s="1" t="s">
        <v>61</v>
      </c>
      <c r="AQ36" s="3" t="e">
        <f>SUM(AT6:AT12)</f>
        <v>#N/A</v>
      </c>
      <c r="AS36" s="35" t="s">
        <v>54</v>
      </c>
      <c r="AU36" s="1" t="s">
        <v>65</v>
      </c>
      <c r="AV36" s="3" t="e">
        <f>SUM(AY4:AY10)</f>
        <v>#N/A</v>
      </c>
      <c r="AX36" s="35" t="s">
        <v>54</v>
      </c>
      <c r="AZ36" s="1" t="s">
        <v>70</v>
      </c>
      <c r="BA36" s="3">
        <f>SUM(BD8:BD14)</f>
        <v>0</v>
      </c>
      <c r="BC36" s="35" t="s">
        <v>54</v>
      </c>
      <c r="BE36" s="1" t="s">
        <v>74</v>
      </c>
      <c r="BF36" s="3" t="e">
        <f>SUM(BI6:BI12)</f>
        <v>#N/A</v>
      </c>
      <c r="BH36" s="35" t="s">
        <v>54</v>
      </c>
    </row>
    <row r="37" spans="1:61" x14ac:dyDescent="0.25">
      <c r="G37" s="1" t="s">
        <v>25</v>
      </c>
      <c r="H37" s="117" t="e">
        <f>SUM(K15:K21)</f>
        <v>#N/A</v>
      </c>
      <c r="I37" s="117"/>
      <c r="J37" s="35" t="s">
        <v>54</v>
      </c>
      <c r="L37" s="1" t="s">
        <v>29</v>
      </c>
      <c r="M37" s="117" t="e">
        <f>SUM(P15:P21)</f>
        <v>#N/A</v>
      </c>
      <c r="N37" s="117"/>
      <c r="O37" s="35" t="s">
        <v>54</v>
      </c>
      <c r="Q37" s="1" t="s">
        <v>34</v>
      </c>
      <c r="R37" s="31" t="e">
        <f>SUM(U19:U25)</f>
        <v>#N/A</v>
      </c>
      <c r="S37" s="31"/>
      <c r="T37" s="35" t="s">
        <v>54</v>
      </c>
      <c r="V37" s="1" t="s">
        <v>38</v>
      </c>
      <c r="W37" s="31" t="e">
        <f>SUM(Z17:Z23)</f>
        <v>#N/A</v>
      </c>
      <c r="X37" s="31"/>
      <c r="Y37" s="35" t="s">
        <v>54</v>
      </c>
      <c r="AA37" s="1" t="s">
        <v>42</v>
      </c>
      <c r="AB37" s="1" t="e">
        <f>SUM(AE14:AE20)</f>
        <v>#N/A</v>
      </c>
      <c r="AD37" s="35" t="s">
        <v>54</v>
      </c>
      <c r="AF37" s="1" t="s">
        <v>46</v>
      </c>
      <c r="AG37" s="1" t="e">
        <f>SUM(AJ12:AJ18)</f>
        <v>#N/A</v>
      </c>
      <c r="AI37" s="35" t="s">
        <v>54</v>
      </c>
      <c r="AK37" s="1" t="s">
        <v>58</v>
      </c>
      <c r="AL37" s="3" t="e">
        <f>SUM(AO16:AO22)</f>
        <v>#N/A</v>
      </c>
      <c r="AN37" s="35" t="s">
        <v>54</v>
      </c>
      <c r="AP37" s="1" t="s">
        <v>62</v>
      </c>
      <c r="AQ37" s="3">
        <f>SUM(AT13:AT19)</f>
        <v>50</v>
      </c>
      <c r="AS37" s="35" t="s">
        <v>54</v>
      </c>
      <c r="AU37" s="1" t="s">
        <v>66</v>
      </c>
      <c r="AV37" s="3">
        <f>SUM(AY11:AY17)</f>
        <v>20</v>
      </c>
      <c r="AX37" s="35" t="s">
        <v>54</v>
      </c>
      <c r="AZ37" s="1" t="s">
        <v>71</v>
      </c>
      <c r="BA37" s="3">
        <f>SUM(BD15:BD21)</f>
        <v>0</v>
      </c>
      <c r="BC37" s="35" t="s">
        <v>54</v>
      </c>
      <c r="BE37" s="1" t="s">
        <v>75</v>
      </c>
      <c r="BF37" s="3">
        <f>SUM(BI13:BI19)</f>
        <v>0</v>
      </c>
      <c r="BH37" s="35" t="s">
        <v>54</v>
      </c>
    </row>
    <row r="38" spans="1:61" x14ac:dyDescent="0.25">
      <c r="G38" s="1" t="s">
        <v>26</v>
      </c>
      <c r="H38" s="117" t="e">
        <f>SUM(K22:K28)</f>
        <v>#N/A</v>
      </c>
      <c r="I38" s="117"/>
      <c r="J38" s="35" t="s">
        <v>54</v>
      </c>
      <c r="L38" s="1" t="s">
        <v>30</v>
      </c>
      <c r="M38" s="117" t="e">
        <f>SUM(P22:P28)</f>
        <v>#N/A</v>
      </c>
      <c r="N38" s="117"/>
      <c r="O38" s="35" t="s">
        <v>54</v>
      </c>
      <c r="Q38" s="1" t="s">
        <v>35</v>
      </c>
      <c r="R38" s="31" t="e">
        <f>SUM(U26:U32)</f>
        <v>#N/A</v>
      </c>
      <c r="S38" s="31"/>
      <c r="T38" s="35" t="s">
        <v>54</v>
      </c>
      <c r="V38" s="1" t="s">
        <v>39</v>
      </c>
      <c r="W38" s="31" t="e">
        <f>SUM(Z24:Z30)</f>
        <v>#N/A</v>
      </c>
      <c r="X38" s="31"/>
      <c r="Y38" s="35" t="s">
        <v>54</v>
      </c>
      <c r="AA38" s="1" t="s">
        <v>43</v>
      </c>
      <c r="AB38" s="1" t="e">
        <f>SUM(AE21:AE27)</f>
        <v>#N/A</v>
      </c>
      <c r="AD38" s="35" t="s">
        <v>54</v>
      </c>
      <c r="AF38" s="1" t="s">
        <v>47</v>
      </c>
      <c r="AG38" s="1" t="e">
        <f>SUM(AJ19:AJ25)</f>
        <v>#N/A</v>
      </c>
      <c r="AI38" s="35" t="s">
        <v>54</v>
      </c>
      <c r="AK38" s="1" t="s">
        <v>59</v>
      </c>
      <c r="AL38" s="3" t="e">
        <f>SUM(AO23:AO29)</f>
        <v>#N/A</v>
      </c>
      <c r="AN38" s="35" t="s">
        <v>54</v>
      </c>
      <c r="AP38" s="1" t="s">
        <v>63</v>
      </c>
      <c r="AQ38" s="3">
        <f>SUM(AT20:AT26)</f>
        <v>50</v>
      </c>
      <c r="AS38" s="35" t="s">
        <v>54</v>
      </c>
      <c r="AU38" s="1" t="s">
        <v>67</v>
      </c>
      <c r="AV38" s="3">
        <f>SUM(AY18:AY24)</f>
        <v>0</v>
      </c>
      <c r="AX38" s="35" t="s">
        <v>54</v>
      </c>
      <c r="AZ38" s="1" t="s">
        <v>72</v>
      </c>
      <c r="BA38" s="3">
        <f>SUM(BD22:BD28)</f>
        <v>0</v>
      </c>
      <c r="BC38" s="35" t="s">
        <v>54</v>
      </c>
      <c r="BE38" s="1" t="s">
        <v>76</v>
      </c>
      <c r="BF38" s="3">
        <f>SUM(BI20:BI26)</f>
        <v>0</v>
      </c>
      <c r="BH38" s="35" t="s">
        <v>54</v>
      </c>
    </row>
    <row r="39" spans="1:61" x14ac:dyDescent="0.25">
      <c r="L39" s="1" t="s">
        <v>31</v>
      </c>
      <c r="M39" s="117" t="e">
        <f>SUM(P29:P33,U3:U4)</f>
        <v>#N/A</v>
      </c>
      <c r="N39" s="117"/>
      <c r="O39" s="35" t="s">
        <v>54</v>
      </c>
      <c r="AF39" s="1" t="s">
        <v>48</v>
      </c>
      <c r="AG39" s="1" t="e">
        <f>SUM(AJ26:AJ32)</f>
        <v>#N/A</v>
      </c>
      <c r="AI39" s="35" t="s">
        <v>54</v>
      </c>
      <c r="AU39" s="1" t="s">
        <v>68</v>
      </c>
      <c r="AV39" s="3">
        <f>SUM(AY25:AY31)</f>
        <v>0</v>
      </c>
      <c r="AX39" s="35" t="s">
        <v>54</v>
      </c>
      <c r="BE39" s="1" t="s">
        <v>77</v>
      </c>
      <c r="BF39" s="3" t="e">
        <f>SUM(BI27:BI33)</f>
        <v>#N/A</v>
      </c>
      <c r="BH39" s="35" t="s">
        <v>54</v>
      </c>
    </row>
    <row r="40" spans="1:61" x14ac:dyDescent="0.25">
      <c r="B40" s="118" t="s">
        <v>90</v>
      </c>
      <c r="C40" s="122" t="e">
        <f>SUM(F18:F33)</f>
        <v>#N/A</v>
      </c>
      <c r="D40" s="122"/>
      <c r="E40" s="120" t="s">
        <v>54</v>
      </c>
      <c r="G40" s="114" t="s">
        <v>90</v>
      </c>
      <c r="H40" s="115" t="e">
        <f>SUM(K3:K30)</f>
        <v>#N/A</v>
      </c>
      <c r="I40" s="115"/>
      <c r="J40" s="116" t="s">
        <v>54</v>
      </c>
      <c r="L40" s="118" t="s">
        <v>90</v>
      </c>
      <c r="M40" s="119" t="e">
        <f>SUM(P3:P33)</f>
        <v>#N/A</v>
      </c>
      <c r="N40" s="119"/>
      <c r="O40" s="119" t="s">
        <v>54</v>
      </c>
      <c r="Q40" s="118" t="s">
        <v>90</v>
      </c>
      <c r="R40" s="121" t="e">
        <f>SUM(U3:U32)</f>
        <v>#N/A</v>
      </c>
      <c r="S40" s="121"/>
      <c r="T40" s="120" t="s">
        <v>54</v>
      </c>
      <c r="V40" s="118" t="s">
        <v>90</v>
      </c>
      <c r="W40" s="121" t="e">
        <f>SUM(Z3:Z33)</f>
        <v>#N/A</v>
      </c>
      <c r="X40" s="121"/>
      <c r="Y40" s="120" t="s">
        <v>54</v>
      </c>
      <c r="AA40" s="118" t="s">
        <v>90</v>
      </c>
      <c r="AB40" s="121" t="e">
        <f>SUM(AE3:AE33)</f>
        <v>#N/A</v>
      </c>
      <c r="AC40" s="121"/>
      <c r="AD40" s="120" t="s">
        <v>54</v>
      </c>
      <c r="AF40" s="118" t="s">
        <v>90</v>
      </c>
      <c r="AG40" s="121" t="e">
        <f>SUM(AJ3:AJ33)+56</f>
        <v>#N/A</v>
      </c>
      <c r="AH40" s="121"/>
      <c r="AI40" s="120" t="s">
        <v>54</v>
      </c>
      <c r="AK40" s="118" t="s">
        <v>90</v>
      </c>
      <c r="AL40" s="121" t="e">
        <f>SUM(AO3:AO33)</f>
        <v>#N/A</v>
      </c>
      <c r="AM40" s="121"/>
      <c r="AN40" s="120" t="s">
        <v>54</v>
      </c>
      <c r="AP40" s="118" t="s">
        <v>90</v>
      </c>
      <c r="AQ40" s="121" t="e">
        <f>SUM(AT3:AT33)</f>
        <v>#N/A</v>
      </c>
      <c r="AR40" s="121"/>
      <c r="AS40" s="120" t="s">
        <v>54</v>
      </c>
      <c r="AU40" s="118" t="s">
        <v>90</v>
      </c>
      <c r="AV40" s="121" t="e">
        <f>SUM(AY3:AY33)</f>
        <v>#N/A</v>
      </c>
      <c r="AW40" s="121"/>
      <c r="AX40" s="120" t="s">
        <v>54</v>
      </c>
      <c r="AZ40" s="118" t="s">
        <v>90</v>
      </c>
      <c r="BA40" s="121" t="e">
        <f>SUM(BD3:BD33)</f>
        <v>#N/A</v>
      </c>
      <c r="BB40" s="121"/>
      <c r="BC40" s="120" t="s">
        <v>54</v>
      </c>
      <c r="BE40" s="118" t="s">
        <v>90</v>
      </c>
      <c r="BF40" s="121" t="e">
        <f>SUM(BI3:BI33)</f>
        <v>#N/A</v>
      </c>
      <c r="BG40" s="121"/>
      <c r="BH40" s="120" t="s">
        <v>54</v>
      </c>
    </row>
    <row r="41" spans="1:61" ht="15.75" thickBot="1" x14ac:dyDescent="0.3">
      <c r="C41" s="2">
        <v>9</v>
      </c>
      <c r="D41" s="2"/>
      <c r="E41" s="1" t="s">
        <v>97</v>
      </c>
      <c r="H41" s="1">
        <v>10</v>
      </c>
      <c r="J41" s="1" t="s">
        <v>97</v>
      </c>
      <c r="L41" s="83"/>
      <c r="M41" s="83">
        <v>9</v>
      </c>
      <c r="N41" s="83"/>
      <c r="O41" s="1" t="s">
        <v>97</v>
      </c>
      <c r="R41" s="1">
        <v>10</v>
      </c>
      <c r="T41" s="1" t="s">
        <v>97</v>
      </c>
      <c r="W41" s="1">
        <v>7</v>
      </c>
      <c r="Y41" s="1" t="s">
        <v>97</v>
      </c>
      <c r="AB41" s="1">
        <v>12</v>
      </c>
      <c r="AD41" s="1" t="s">
        <v>97</v>
      </c>
      <c r="AG41" s="1">
        <v>0</v>
      </c>
      <c r="AI41" s="1" t="s">
        <v>97</v>
      </c>
      <c r="AL41" s="3">
        <v>9</v>
      </c>
      <c r="AN41" s="1" t="s">
        <v>97</v>
      </c>
      <c r="AQ41" s="3">
        <v>6</v>
      </c>
      <c r="AS41" s="1" t="s">
        <v>97</v>
      </c>
      <c r="AX41" s="1" t="s">
        <v>97</v>
      </c>
      <c r="BC41" s="1" t="s">
        <v>97</v>
      </c>
      <c r="BH41" s="1" t="s">
        <v>97</v>
      </c>
    </row>
    <row r="42" spans="1:61" x14ac:dyDescent="0.25">
      <c r="C42" s="2" t="s">
        <v>53</v>
      </c>
      <c r="D42" s="2"/>
      <c r="E42" s="77" t="s">
        <v>53</v>
      </c>
      <c r="F42" s="78">
        <v>0</v>
      </c>
      <c r="L42" s="83"/>
      <c r="M42" s="83"/>
      <c r="N42" s="83"/>
      <c r="O42" s="83"/>
      <c r="AD42" s="138" t="s">
        <v>94</v>
      </c>
      <c r="AI42" s="138" t="s">
        <v>94</v>
      </c>
      <c r="AN42" s="138" t="s">
        <v>94</v>
      </c>
      <c r="AS42" s="138" t="s">
        <v>94</v>
      </c>
    </row>
    <row r="43" spans="1:61" x14ac:dyDescent="0.25">
      <c r="B43" s="148"/>
      <c r="C43" s="2" t="s">
        <v>6</v>
      </c>
      <c r="D43" s="2"/>
      <c r="E43" s="79" t="s">
        <v>89</v>
      </c>
      <c r="F43" s="80">
        <v>10</v>
      </c>
      <c r="G43" s="148"/>
      <c r="H43" s="148"/>
      <c r="I43" s="148"/>
      <c r="L43" s="148"/>
      <c r="M43" s="148"/>
      <c r="N43" s="148"/>
      <c r="Q43" s="148"/>
      <c r="V43" s="148"/>
      <c r="AA43" s="148"/>
      <c r="AF43" s="148"/>
      <c r="AI43" s="3"/>
      <c r="AJ43" s="3"/>
      <c r="AK43" s="148"/>
      <c r="AL43" s="1"/>
      <c r="AM43" s="1"/>
      <c r="AN43" s="3"/>
      <c r="AO43" s="3"/>
      <c r="AP43" s="148"/>
      <c r="AQ43" s="148"/>
      <c r="AR43" s="1"/>
      <c r="AS43" s="3"/>
      <c r="AT43" s="3"/>
      <c r="AU43" s="148"/>
      <c r="AV43" s="1"/>
      <c r="AW43" s="1"/>
      <c r="AX43" s="3"/>
      <c r="AY43" s="3"/>
      <c r="BA43" s="1"/>
      <c r="BB43" s="1"/>
      <c r="BC43" s="3"/>
      <c r="BD43" s="3"/>
      <c r="BF43" s="1"/>
      <c r="BG43" s="1"/>
    </row>
    <row r="44" spans="1:61" ht="15" customHeight="1" x14ac:dyDescent="0.25">
      <c r="C44" s="2" t="s">
        <v>7</v>
      </c>
      <c r="D44" s="2"/>
      <c r="E44" s="79" t="s">
        <v>99</v>
      </c>
      <c r="F44" s="80">
        <v>10</v>
      </c>
      <c r="AK44" s="3"/>
      <c r="AL44" s="1"/>
      <c r="AM44" s="1"/>
      <c r="AP44" s="3"/>
      <c r="AQ44" s="1"/>
      <c r="AR44" s="1"/>
      <c r="AU44" s="3"/>
      <c r="AV44" s="1"/>
      <c r="AW44" s="1"/>
      <c r="AZ44" s="3"/>
      <c r="BA44" s="1"/>
      <c r="BB44" s="1"/>
      <c r="BE44" s="3"/>
      <c r="BF44" s="1"/>
      <c r="BG44" s="1"/>
    </row>
    <row r="45" spans="1:61" x14ac:dyDescent="0.25">
      <c r="C45" s="2" t="s">
        <v>101</v>
      </c>
      <c r="D45" s="2"/>
      <c r="E45" s="79" t="s">
        <v>100</v>
      </c>
      <c r="F45" s="80">
        <v>10</v>
      </c>
    </row>
    <row r="46" spans="1:61" x14ac:dyDescent="0.25">
      <c r="C46" s="2" t="s">
        <v>107</v>
      </c>
      <c r="D46" s="2"/>
      <c r="E46" s="79" t="s">
        <v>108</v>
      </c>
      <c r="F46" s="80">
        <v>4</v>
      </c>
    </row>
    <row r="47" spans="1:61" x14ac:dyDescent="0.25">
      <c r="E47" s="79"/>
      <c r="F47" s="80"/>
    </row>
    <row r="48" spans="1:61" x14ac:dyDescent="0.25">
      <c r="E48" s="79"/>
      <c r="F48" s="80"/>
    </row>
    <row r="49" spans="5:6" x14ac:dyDescent="0.25">
      <c r="E49" s="79"/>
      <c r="F49" s="80"/>
    </row>
    <row r="50" spans="5:6" x14ac:dyDescent="0.25">
      <c r="E50" s="79"/>
      <c r="F50" s="80"/>
    </row>
    <row r="51" spans="5:6" x14ac:dyDescent="0.25">
      <c r="E51" s="79"/>
      <c r="F51" s="80"/>
    </row>
    <row r="52" spans="5:6" x14ac:dyDescent="0.25">
      <c r="E52" s="79"/>
      <c r="F52" s="80"/>
    </row>
    <row r="53" spans="5:6" x14ac:dyDescent="0.25">
      <c r="E53" s="79"/>
      <c r="F53" s="80"/>
    </row>
    <row r="54" spans="5:6" ht="15.95" customHeight="1" x14ac:dyDescent="0.25">
      <c r="E54" s="79"/>
      <c r="F54" s="80"/>
    </row>
    <row r="55" spans="5:6" x14ac:dyDescent="0.25">
      <c r="E55" s="79"/>
      <c r="F55" s="80"/>
    </row>
    <row r="56" spans="5:6" x14ac:dyDescent="0.25">
      <c r="E56" s="79"/>
      <c r="F56" s="80"/>
    </row>
    <row r="57" spans="5:6" x14ac:dyDescent="0.25">
      <c r="E57" s="79"/>
      <c r="F57" s="80"/>
    </row>
    <row r="58" spans="5:6" x14ac:dyDescent="0.25">
      <c r="E58" s="79"/>
      <c r="F58" s="80"/>
    </row>
    <row r="59" spans="5:6" x14ac:dyDescent="0.25">
      <c r="E59" s="79"/>
      <c r="F59" s="80"/>
    </row>
    <row r="60" spans="5:6" x14ac:dyDescent="0.25">
      <c r="E60" s="79"/>
      <c r="F60" s="80"/>
    </row>
    <row r="61" spans="5:6" ht="15.75" thickBot="1" x14ac:dyDescent="0.3">
      <c r="E61" s="81"/>
      <c r="F61" s="82"/>
    </row>
  </sheetData>
  <dataConsolidate/>
  <mergeCells count="27">
    <mergeCell ref="AZ2:BD2"/>
    <mergeCell ref="AU2:AY2"/>
    <mergeCell ref="AP2:AT2"/>
    <mergeCell ref="BE2:BI2"/>
    <mergeCell ref="B2:F2"/>
    <mergeCell ref="AK2:AO2"/>
    <mergeCell ref="AF2:AJ2"/>
    <mergeCell ref="G2:K2"/>
    <mergeCell ref="L2:P2"/>
    <mergeCell ref="V2:Z2"/>
    <mergeCell ref="Q2:U2"/>
    <mergeCell ref="AA2:AE2"/>
    <mergeCell ref="E3:F3"/>
    <mergeCell ref="E4:F4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</mergeCells>
  <phoneticPr fontId="4" type="noConversion"/>
  <conditionalFormatting sqref="AQ31:AQ33">
    <cfRule type="expression" dxfId="1" priority="1">
      <formula>MONTH(AQ31)&lt;&gt;MONTH(AQ27)</formula>
    </cfRule>
  </conditionalFormatting>
  <printOptions horizontalCentered="1"/>
  <pageMargins left="0.25" right="0.25" top="0.75000000000000011" bottom="0.75000000000000011" header="0.30000000000000004" footer="0.30000000000000004"/>
  <pageSetup paperSize="9" orientation="portrait" horizontalDpi="4294967292" verticalDpi="4294967292"/>
  <ignoredErrors>
    <ignoredError sqref="BE3:BI33 AS4:AS32 AD3:AE33 AU6:BD6 AU5:AV5 AX5:BD5 AV4:BD4 AU8:BD10 AU7:AV7 AX7:BD7 AU12:BD12 AU11:AV11 AX11:BD11 AU14:BD33 AU13:AV13 AX13:BD13 AS3:BD3 AT4:AT33 AA3:AB33" emptyCellReference="1"/>
    <ignoredError sqref="AI16:AI19 AN3:AO33 AF3:AG33 AK16:AL19 AI20:AL33 AI3:AL15" evalError="1" emptyCellReference="1"/>
    <ignoredError sqref="AJ16:AJ19" evalError="1" formula="1" emptyCellReference="1"/>
  </ignoredErrors>
  <legacyDrawing r:id="rId1"/>
  <extLst>
    <ext xmlns:mx="http://schemas.microsoft.com/office/mac/excel/2008/main" uri="{64002731-A6B0-56B0-2670-7721B7C09600}">
      <mx:PLV Mode="0" OnePage="0" WScale="15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42"/>
  <sheetViews>
    <sheetView topLeftCell="E3" workbookViewId="0">
      <selection activeCell="AB25" sqref="AB25"/>
    </sheetView>
  </sheetViews>
  <sheetFormatPr baseColWidth="10" defaultRowHeight="15.75" x14ac:dyDescent="0.25"/>
  <cols>
    <col min="1" max="1" width="1.875" style="1" customWidth="1"/>
    <col min="2" max="3" width="3.875" style="1" customWidth="1"/>
    <col min="4" max="4" width="10.875" style="1"/>
    <col min="5" max="6" width="3.875" style="1" customWidth="1"/>
    <col min="7" max="7" width="10.875" style="1"/>
    <col min="8" max="9" width="3.875" style="84" customWidth="1"/>
    <col min="10" max="10" width="10.875" style="84" customWidth="1"/>
    <col min="11" max="12" width="3.875" customWidth="1"/>
    <col min="14" max="15" width="3.875" customWidth="1"/>
    <col min="17" max="18" width="3.875" customWidth="1"/>
    <col min="20" max="21" width="3.875" customWidth="1"/>
    <col min="23" max="24" width="3.875" customWidth="1"/>
    <col min="26" max="27" width="3.875" customWidth="1"/>
  </cols>
  <sheetData>
    <row r="1" spans="1:28" ht="16.5" thickBot="1" x14ac:dyDescent="0.3"/>
    <row r="2" spans="1:28" ht="16.5" thickBot="1" x14ac:dyDescent="0.3">
      <c r="A2" s="2"/>
      <c r="B2" s="170" t="s">
        <v>0</v>
      </c>
      <c r="C2" s="171"/>
      <c r="D2" s="171"/>
      <c r="E2" s="171" t="s">
        <v>1</v>
      </c>
      <c r="F2" s="171"/>
      <c r="G2" s="171"/>
      <c r="H2" s="162" t="s">
        <v>2</v>
      </c>
      <c r="I2" s="163"/>
      <c r="J2" s="163"/>
      <c r="K2" s="171" t="s">
        <v>3</v>
      </c>
      <c r="L2" s="171"/>
      <c r="M2" s="171"/>
      <c r="N2" s="171" t="s">
        <v>4</v>
      </c>
      <c r="O2" s="171"/>
      <c r="P2" s="162"/>
      <c r="Q2" s="162" t="s">
        <v>11</v>
      </c>
      <c r="R2" s="163"/>
      <c r="S2" s="165"/>
      <c r="T2" s="166" t="s">
        <v>12</v>
      </c>
      <c r="U2" s="167"/>
      <c r="V2" s="169"/>
      <c r="W2" s="166" t="s">
        <v>96</v>
      </c>
      <c r="X2" s="167"/>
      <c r="Y2" s="168"/>
      <c r="Z2" s="162" t="s">
        <v>14</v>
      </c>
      <c r="AA2" s="163"/>
      <c r="AB2" s="165"/>
    </row>
    <row r="3" spans="1:28" x14ac:dyDescent="0.25">
      <c r="A3" s="2"/>
      <c r="B3" s="23" t="s">
        <v>10</v>
      </c>
      <c r="C3" s="24">
        <v>1</v>
      </c>
      <c r="D3" s="28"/>
      <c r="E3" s="93" t="s">
        <v>6</v>
      </c>
      <c r="F3" s="94">
        <v>1</v>
      </c>
      <c r="G3" s="103"/>
      <c r="H3" s="93" t="s">
        <v>6</v>
      </c>
      <c r="I3" s="94">
        <v>1</v>
      </c>
      <c r="J3" s="97" t="s">
        <v>53</v>
      </c>
      <c r="K3" s="96" t="s">
        <v>9</v>
      </c>
      <c r="L3" s="92">
        <v>1</v>
      </c>
      <c r="M3" s="126" t="s">
        <v>53</v>
      </c>
      <c r="N3" s="44" t="s">
        <v>5</v>
      </c>
      <c r="O3" s="45">
        <v>1</v>
      </c>
      <c r="P3" s="134" t="s">
        <v>53</v>
      </c>
      <c r="Q3" s="136" t="s">
        <v>7</v>
      </c>
      <c r="R3" s="50">
        <v>1</v>
      </c>
      <c r="S3" s="139" t="s">
        <v>53</v>
      </c>
      <c r="T3" s="44" t="s">
        <v>9</v>
      </c>
      <c r="U3" s="45">
        <v>1</v>
      </c>
      <c r="V3" s="142" t="s">
        <v>53</v>
      </c>
      <c r="W3" s="146" t="s">
        <v>6</v>
      </c>
      <c r="X3" s="50">
        <v>1</v>
      </c>
      <c r="Y3" s="149" t="s">
        <v>86</v>
      </c>
      <c r="Z3" s="93" t="s">
        <v>8</v>
      </c>
      <c r="AA3" s="50">
        <v>1</v>
      </c>
      <c r="AB3" s="151" t="s">
        <v>53</v>
      </c>
    </row>
    <row r="4" spans="1:28" x14ac:dyDescent="0.25">
      <c r="A4" s="2"/>
      <c r="B4" s="25" t="s">
        <v>5</v>
      </c>
      <c r="C4" s="26">
        <v>2</v>
      </c>
      <c r="D4" s="29"/>
      <c r="E4" s="47" t="s">
        <v>7</v>
      </c>
      <c r="F4" s="37">
        <v>2</v>
      </c>
      <c r="G4" s="104"/>
      <c r="H4" s="47" t="s">
        <v>7</v>
      </c>
      <c r="I4" s="37">
        <v>2</v>
      </c>
      <c r="J4" s="98" t="s">
        <v>53</v>
      </c>
      <c r="K4" s="62" t="s">
        <v>10</v>
      </c>
      <c r="L4" s="38">
        <v>2</v>
      </c>
      <c r="M4" s="127" t="s">
        <v>53</v>
      </c>
      <c r="N4" s="47" t="s">
        <v>6</v>
      </c>
      <c r="O4" s="37">
        <v>2</v>
      </c>
      <c r="P4" s="135" t="s">
        <v>88</v>
      </c>
      <c r="Q4" s="95" t="s">
        <v>8</v>
      </c>
      <c r="R4" s="51">
        <v>2</v>
      </c>
      <c r="S4" s="139" t="s">
        <v>53</v>
      </c>
      <c r="T4" s="46" t="s">
        <v>10</v>
      </c>
      <c r="U4" s="38">
        <v>2</v>
      </c>
      <c r="V4" s="100" t="s">
        <v>53</v>
      </c>
      <c r="W4" s="75" t="s">
        <v>6</v>
      </c>
      <c r="X4" s="51">
        <v>2</v>
      </c>
      <c r="Y4" s="129" t="s">
        <v>53</v>
      </c>
      <c r="Z4" s="46" t="s">
        <v>9</v>
      </c>
      <c r="AA4" s="38">
        <v>2</v>
      </c>
      <c r="AB4" s="86" t="s">
        <v>53</v>
      </c>
    </row>
    <row r="5" spans="1:28" x14ac:dyDescent="0.25">
      <c r="A5" s="2"/>
      <c r="B5" s="25" t="s">
        <v>6</v>
      </c>
      <c r="C5" s="26">
        <v>3</v>
      </c>
      <c r="D5" s="29"/>
      <c r="E5" s="47" t="s">
        <v>8</v>
      </c>
      <c r="F5" s="37">
        <v>3</v>
      </c>
      <c r="G5" s="32"/>
      <c r="H5" s="47" t="s">
        <v>8</v>
      </c>
      <c r="I5" s="37">
        <v>3</v>
      </c>
      <c r="J5" s="99" t="s">
        <v>81</v>
      </c>
      <c r="K5" s="61" t="s">
        <v>5</v>
      </c>
      <c r="L5" s="37">
        <v>3</v>
      </c>
      <c r="M5" s="128" t="s">
        <v>82</v>
      </c>
      <c r="N5" s="47" t="s">
        <v>6</v>
      </c>
      <c r="O5" s="37">
        <v>3</v>
      </c>
      <c r="P5" s="135" t="s">
        <v>88</v>
      </c>
      <c r="Q5" s="95" t="s">
        <v>9</v>
      </c>
      <c r="R5" s="38">
        <v>3</v>
      </c>
      <c r="S5" s="127" t="s">
        <v>53</v>
      </c>
      <c r="T5" s="47" t="s">
        <v>5</v>
      </c>
      <c r="U5" s="137">
        <v>3</v>
      </c>
      <c r="V5" s="98" t="s">
        <v>53</v>
      </c>
      <c r="W5" s="75" t="s">
        <v>7</v>
      </c>
      <c r="X5" s="137">
        <v>3</v>
      </c>
      <c r="Y5" s="129" t="s">
        <v>53</v>
      </c>
      <c r="Z5" s="46" t="s">
        <v>10</v>
      </c>
      <c r="AA5" s="38">
        <v>3</v>
      </c>
      <c r="AB5" s="86" t="s">
        <v>53</v>
      </c>
    </row>
    <row r="6" spans="1:28" x14ac:dyDescent="0.25">
      <c r="A6" s="2"/>
      <c r="B6" s="25" t="s">
        <v>6</v>
      </c>
      <c r="C6" s="26">
        <v>4</v>
      </c>
      <c r="D6" s="29"/>
      <c r="E6" s="46" t="s">
        <v>9</v>
      </c>
      <c r="F6" s="38">
        <v>4</v>
      </c>
      <c r="G6" s="33"/>
      <c r="H6" s="46" t="s">
        <v>9</v>
      </c>
      <c r="I6" s="38">
        <v>4</v>
      </c>
      <c r="J6" s="99" t="s">
        <v>52</v>
      </c>
      <c r="K6" s="61" t="s">
        <v>6</v>
      </c>
      <c r="L6" s="37">
        <v>4</v>
      </c>
      <c r="M6" s="129" t="s">
        <v>53</v>
      </c>
      <c r="N6" s="47" t="s">
        <v>7</v>
      </c>
      <c r="O6" s="37">
        <v>4</v>
      </c>
      <c r="P6" s="129" t="s">
        <v>53</v>
      </c>
      <c r="Q6" s="95" t="s">
        <v>10</v>
      </c>
      <c r="R6" s="38">
        <v>4</v>
      </c>
      <c r="S6" s="127" t="s">
        <v>53</v>
      </c>
      <c r="T6" s="47" t="s">
        <v>6</v>
      </c>
      <c r="U6" s="137">
        <v>4</v>
      </c>
      <c r="V6" s="98" t="s">
        <v>53</v>
      </c>
      <c r="W6" s="75" t="s">
        <v>8</v>
      </c>
      <c r="X6" s="137">
        <v>4</v>
      </c>
      <c r="Y6" s="128" t="s">
        <v>86</v>
      </c>
      <c r="Z6" s="47" t="s">
        <v>5</v>
      </c>
      <c r="AA6" s="51">
        <v>4</v>
      </c>
      <c r="AB6" s="85" t="s">
        <v>53</v>
      </c>
    </row>
    <row r="7" spans="1:28" x14ac:dyDescent="0.25">
      <c r="A7" s="2"/>
      <c r="B7" s="25" t="s">
        <v>7</v>
      </c>
      <c r="C7" s="26">
        <v>5</v>
      </c>
      <c r="D7" s="29"/>
      <c r="E7" s="46" t="s">
        <v>10</v>
      </c>
      <c r="F7" s="38">
        <v>5</v>
      </c>
      <c r="G7" s="33"/>
      <c r="H7" s="46" t="s">
        <v>10</v>
      </c>
      <c r="I7" s="38">
        <v>5</v>
      </c>
      <c r="J7" s="100" t="s">
        <v>53</v>
      </c>
      <c r="K7" s="61" t="s">
        <v>6</v>
      </c>
      <c r="L7" s="37">
        <v>5</v>
      </c>
      <c r="M7" s="129" t="s">
        <v>53</v>
      </c>
      <c r="N7" s="47" t="s">
        <v>8</v>
      </c>
      <c r="O7" s="37">
        <v>5</v>
      </c>
      <c r="P7" s="135" t="s">
        <v>88</v>
      </c>
      <c r="Q7" s="46" t="s">
        <v>5</v>
      </c>
      <c r="R7" s="38">
        <v>5</v>
      </c>
      <c r="S7" s="127" t="s">
        <v>53</v>
      </c>
      <c r="T7" s="47" t="s">
        <v>6</v>
      </c>
      <c r="U7" s="137">
        <v>5</v>
      </c>
      <c r="V7" s="98" t="s">
        <v>53</v>
      </c>
      <c r="W7" s="46" t="s">
        <v>9</v>
      </c>
      <c r="X7" s="145">
        <v>5</v>
      </c>
      <c r="Y7" s="127" t="s">
        <v>53</v>
      </c>
      <c r="Z7" s="47" t="s">
        <v>6</v>
      </c>
      <c r="AA7" s="51">
        <v>5</v>
      </c>
      <c r="AB7" s="87" t="s">
        <v>80</v>
      </c>
    </row>
    <row r="8" spans="1:28" x14ac:dyDescent="0.25">
      <c r="A8" s="2"/>
      <c r="B8" s="25" t="s">
        <v>8</v>
      </c>
      <c r="C8" s="26">
        <v>6</v>
      </c>
      <c r="D8" s="29"/>
      <c r="E8" s="47" t="s">
        <v>5</v>
      </c>
      <c r="F8" s="37">
        <v>6</v>
      </c>
      <c r="G8" s="32"/>
      <c r="H8" s="95" t="s">
        <v>5</v>
      </c>
      <c r="I8" s="37">
        <v>6</v>
      </c>
      <c r="J8" s="98" t="s">
        <v>53</v>
      </c>
      <c r="K8" s="61" t="s">
        <v>7</v>
      </c>
      <c r="L8" s="37">
        <v>6</v>
      </c>
      <c r="M8" s="128" t="s">
        <v>91</v>
      </c>
      <c r="N8" s="46" t="s">
        <v>9</v>
      </c>
      <c r="O8" s="38">
        <v>6</v>
      </c>
      <c r="P8" s="127" t="s">
        <v>53</v>
      </c>
      <c r="Q8" s="47" t="s">
        <v>6</v>
      </c>
      <c r="R8" s="51">
        <v>6</v>
      </c>
      <c r="S8" s="128" t="s">
        <v>81</v>
      </c>
      <c r="T8" s="47" t="s">
        <v>7</v>
      </c>
      <c r="U8" s="137">
        <v>6</v>
      </c>
      <c r="V8" s="98" t="s">
        <v>53</v>
      </c>
      <c r="W8" s="46" t="s">
        <v>10</v>
      </c>
      <c r="X8" s="145">
        <v>6</v>
      </c>
      <c r="Y8" s="127" t="s">
        <v>53</v>
      </c>
      <c r="Z8" s="47" t="s">
        <v>6</v>
      </c>
      <c r="AA8" s="51">
        <v>6</v>
      </c>
      <c r="AB8" s="85" t="s">
        <v>53</v>
      </c>
    </row>
    <row r="9" spans="1:28" x14ac:dyDescent="0.25">
      <c r="A9" s="2"/>
      <c r="B9" s="25" t="s">
        <v>9</v>
      </c>
      <c r="C9" s="26">
        <v>7</v>
      </c>
      <c r="D9" s="29"/>
      <c r="E9" s="47" t="s">
        <v>6</v>
      </c>
      <c r="F9" s="37">
        <v>7</v>
      </c>
      <c r="G9" s="99" t="s">
        <v>79</v>
      </c>
      <c r="H9" s="95" t="s">
        <v>6</v>
      </c>
      <c r="I9" s="37">
        <v>7</v>
      </c>
      <c r="J9" s="98" t="s">
        <v>53</v>
      </c>
      <c r="K9" s="61" t="s">
        <v>8</v>
      </c>
      <c r="L9" s="37">
        <v>7</v>
      </c>
      <c r="M9" s="128" t="s">
        <v>83</v>
      </c>
      <c r="N9" s="46" t="s">
        <v>10</v>
      </c>
      <c r="O9" s="38">
        <v>7</v>
      </c>
      <c r="P9" s="127" t="s">
        <v>53</v>
      </c>
      <c r="Q9" s="47" t="s">
        <v>6</v>
      </c>
      <c r="R9" s="51">
        <v>7</v>
      </c>
      <c r="S9" s="128" t="s">
        <v>86</v>
      </c>
      <c r="T9" s="47" t="s">
        <v>8</v>
      </c>
      <c r="U9" s="137">
        <v>7</v>
      </c>
      <c r="V9" s="98" t="s">
        <v>53</v>
      </c>
      <c r="W9" s="75" t="s">
        <v>5</v>
      </c>
      <c r="X9" s="137">
        <v>7</v>
      </c>
      <c r="Y9" s="128" t="s">
        <v>86</v>
      </c>
      <c r="Z9" s="47" t="s">
        <v>7</v>
      </c>
      <c r="AA9" s="51">
        <v>7</v>
      </c>
      <c r="AB9" s="85" t="s">
        <v>53</v>
      </c>
    </row>
    <row r="10" spans="1:28" x14ac:dyDescent="0.25">
      <c r="A10" s="2"/>
      <c r="B10" s="25" t="s">
        <v>10</v>
      </c>
      <c r="C10" s="26">
        <v>8</v>
      </c>
      <c r="D10" s="29"/>
      <c r="E10" s="47" t="s">
        <v>6</v>
      </c>
      <c r="F10" s="37">
        <v>8</v>
      </c>
      <c r="G10" s="99" t="s">
        <v>79</v>
      </c>
      <c r="H10" s="95" t="s">
        <v>6</v>
      </c>
      <c r="I10" s="37">
        <v>8</v>
      </c>
      <c r="J10" s="98" t="s">
        <v>53</v>
      </c>
      <c r="K10" s="62" t="s">
        <v>9</v>
      </c>
      <c r="L10" s="38">
        <v>8</v>
      </c>
      <c r="M10" s="127" t="s">
        <v>53</v>
      </c>
      <c r="N10" s="46" t="s">
        <v>5</v>
      </c>
      <c r="O10" s="38">
        <v>8</v>
      </c>
      <c r="P10" s="127" t="s">
        <v>53</v>
      </c>
      <c r="Q10" s="47" t="s">
        <v>7</v>
      </c>
      <c r="R10" s="51">
        <v>8</v>
      </c>
      <c r="S10" s="128" t="s">
        <v>83</v>
      </c>
      <c r="T10" s="46" t="s">
        <v>9</v>
      </c>
      <c r="U10" s="38">
        <v>8</v>
      </c>
      <c r="V10" s="100" t="s">
        <v>53</v>
      </c>
      <c r="W10" s="75" t="s">
        <v>6</v>
      </c>
      <c r="X10" s="51">
        <v>8</v>
      </c>
      <c r="Y10" s="129" t="s">
        <v>53</v>
      </c>
      <c r="Z10" s="47" t="s">
        <v>8</v>
      </c>
      <c r="AA10" s="51">
        <v>8</v>
      </c>
      <c r="AB10" s="85" t="s">
        <v>53</v>
      </c>
    </row>
    <row r="11" spans="1:28" x14ac:dyDescent="0.25">
      <c r="A11" s="2"/>
      <c r="B11" s="25" t="s">
        <v>5</v>
      </c>
      <c r="C11" s="26">
        <v>9</v>
      </c>
      <c r="D11" s="29"/>
      <c r="E11" s="47" t="s">
        <v>7</v>
      </c>
      <c r="F11" s="37">
        <v>9</v>
      </c>
      <c r="G11" s="32"/>
      <c r="H11" s="95" t="s">
        <v>7</v>
      </c>
      <c r="I11" s="37">
        <v>9</v>
      </c>
      <c r="J11" s="98" t="s">
        <v>53</v>
      </c>
      <c r="K11" s="62" t="s">
        <v>10</v>
      </c>
      <c r="L11" s="38">
        <v>9</v>
      </c>
      <c r="M11" s="127" t="s">
        <v>53</v>
      </c>
      <c r="N11" s="47" t="s">
        <v>6</v>
      </c>
      <c r="O11" s="37">
        <v>9</v>
      </c>
      <c r="P11" s="128" t="s">
        <v>84</v>
      </c>
      <c r="Q11" s="47" t="s">
        <v>8</v>
      </c>
      <c r="R11" s="51">
        <v>9</v>
      </c>
      <c r="S11" s="129" t="s">
        <v>53</v>
      </c>
      <c r="T11" s="46" t="s">
        <v>10</v>
      </c>
      <c r="U11" s="38">
        <v>9</v>
      </c>
      <c r="V11" s="100" t="s">
        <v>53</v>
      </c>
      <c r="W11" s="75" t="s">
        <v>6</v>
      </c>
      <c r="X11" s="51">
        <v>9</v>
      </c>
      <c r="Y11" s="129" t="s">
        <v>53</v>
      </c>
      <c r="Z11" s="46" t="s">
        <v>9</v>
      </c>
      <c r="AA11" s="38">
        <v>9</v>
      </c>
      <c r="AB11" s="86" t="s">
        <v>53</v>
      </c>
    </row>
    <row r="12" spans="1:28" x14ac:dyDescent="0.25">
      <c r="A12" s="2"/>
      <c r="B12" s="25" t="s">
        <v>6</v>
      </c>
      <c r="C12" s="26">
        <v>10</v>
      </c>
      <c r="D12" s="29"/>
      <c r="E12" s="47" t="s">
        <v>8</v>
      </c>
      <c r="F12" s="37">
        <v>10</v>
      </c>
      <c r="G12" s="99" t="s">
        <v>79</v>
      </c>
      <c r="H12" s="95" t="s">
        <v>8</v>
      </c>
      <c r="I12" s="37">
        <v>10</v>
      </c>
      <c r="J12" s="98" t="s">
        <v>53</v>
      </c>
      <c r="K12" s="61" t="s">
        <v>5</v>
      </c>
      <c r="L12" s="37">
        <v>10</v>
      </c>
      <c r="M12" s="129" t="s">
        <v>53</v>
      </c>
      <c r="N12" s="47" t="s">
        <v>6</v>
      </c>
      <c r="O12" s="37">
        <v>10</v>
      </c>
      <c r="P12" s="128" t="s">
        <v>81</v>
      </c>
      <c r="Q12" s="46" t="s">
        <v>9</v>
      </c>
      <c r="R12" s="38">
        <v>10</v>
      </c>
      <c r="S12" s="127" t="s">
        <v>53</v>
      </c>
      <c r="T12" s="47" t="s">
        <v>5</v>
      </c>
      <c r="U12" s="137">
        <v>10</v>
      </c>
      <c r="V12" s="143" t="s">
        <v>93</v>
      </c>
      <c r="W12" s="75" t="s">
        <v>7</v>
      </c>
      <c r="X12" s="137">
        <v>10</v>
      </c>
      <c r="Y12" s="129" t="s">
        <v>53</v>
      </c>
      <c r="Z12" s="46" t="s">
        <v>10</v>
      </c>
      <c r="AA12" s="38">
        <v>10</v>
      </c>
      <c r="AB12" s="86" t="s">
        <v>53</v>
      </c>
    </row>
    <row r="13" spans="1:28" x14ac:dyDescent="0.25">
      <c r="A13" s="2"/>
      <c r="B13" s="25" t="s">
        <v>6</v>
      </c>
      <c r="C13" s="26">
        <v>11</v>
      </c>
      <c r="D13" s="29"/>
      <c r="E13" s="46" t="s">
        <v>9</v>
      </c>
      <c r="F13" s="38">
        <v>11</v>
      </c>
      <c r="G13" s="33"/>
      <c r="H13" s="95" t="s">
        <v>9</v>
      </c>
      <c r="I13" s="38">
        <v>11</v>
      </c>
      <c r="J13" s="100" t="s">
        <v>53</v>
      </c>
      <c r="K13" s="61" t="s">
        <v>6</v>
      </c>
      <c r="L13" s="37">
        <v>11</v>
      </c>
      <c r="M13" s="129" t="s">
        <v>53</v>
      </c>
      <c r="N13" s="47" t="s">
        <v>7</v>
      </c>
      <c r="O13" s="37">
        <v>11</v>
      </c>
      <c r="P13" s="129" t="s">
        <v>53</v>
      </c>
      <c r="Q13" s="46" t="s">
        <v>10</v>
      </c>
      <c r="R13" s="38">
        <v>11</v>
      </c>
      <c r="S13" s="127" t="s">
        <v>53</v>
      </c>
      <c r="T13" s="47" t="s">
        <v>6</v>
      </c>
      <c r="U13" s="51">
        <v>11</v>
      </c>
      <c r="V13" s="143" t="s">
        <v>93</v>
      </c>
      <c r="W13" s="75" t="s">
        <v>8</v>
      </c>
      <c r="X13" s="51">
        <v>11</v>
      </c>
      <c r="Y13" s="129" t="s">
        <v>53</v>
      </c>
      <c r="Z13" s="47" t="s">
        <v>5</v>
      </c>
      <c r="AA13" s="51">
        <v>11</v>
      </c>
      <c r="AB13" s="85" t="s">
        <v>53</v>
      </c>
    </row>
    <row r="14" spans="1:28" x14ac:dyDescent="0.25">
      <c r="A14" s="2"/>
      <c r="B14" s="25" t="s">
        <v>7</v>
      </c>
      <c r="C14" s="26">
        <v>12</v>
      </c>
      <c r="D14" s="30"/>
      <c r="E14" s="46" t="s">
        <v>10</v>
      </c>
      <c r="F14" s="38">
        <v>12</v>
      </c>
      <c r="G14" s="33"/>
      <c r="H14" s="95" t="s">
        <v>10</v>
      </c>
      <c r="I14" s="38">
        <v>12</v>
      </c>
      <c r="J14" s="100" t="s">
        <v>53</v>
      </c>
      <c r="K14" s="61" t="s">
        <v>6</v>
      </c>
      <c r="L14" s="37">
        <v>12</v>
      </c>
      <c r="M14" s="128" t="s">
        <v>86</v>
      </c>
      <c r="N14" s="47" t="s">
        <v>8</v>
      </c>
      <c r="O14" s="37">
        <v>12</v>
      </c>
      <c r="P14" s="128" t="s">
        <v>81</v>
      </c>
      <c r="Q14" s="47" t="s">
        <v>5</v>
      </c>
      <c r="R14" s="51">
        <v>12</v>
      </c>
      <c r="S14" s="129" t="s">
        <v>53</v>
      </c>
      <c r="T14" s="47" t="s">
        <v>6</v>
      </c>
      <c r="U14" s="51">
        <v>12</v>
      </c>
      <c r="V14" s="143" t="s">
        <v>93</v>
      </c>
      <c r="W14" s="46" t="s">
        <v>9</v>
      </c>
      <c r="X14" s="38">
        <v>12</v>
      </c>
      <c r="Y14" s="127" t="s">
        <v>53</v>
      </c>
      <c r="Z14" s="47" t="s">
        <v>6</v>
      </c>
      <c r="AA14" s="51">
        <v>12</v>
      </c>
      <c r="AB14" s="85" t="s">
        <v>53</v>
      </c>
    </row>
    <row r="15" spans="1:28" x14ac:dyDescent="0.25">
      <c r="A15" s="2"/>
      <c r="B15" s="25" t="s">
        <v>8</v>
      </c>
      <c r="C15" s="26">
        <v>13</v>
      </c>
      <c r="D15" s="30"/>
      <c r="E15" s="47" t="s">
        <v>5</v>
      </c>
      <c r="F15" s="37">
        <v>13</v>
      </c>
      <c r="G15" s="99" t="s">
        <v>79</v>
      </c>
      <c r="H15" s="75" t="s">
        <v>5</v>
      </c>
      <c r="I15" s="37">
        <v>13</v>
      </c>
      <c r="J15" s="101" t="s">
        <v>86</v>
      </c>
      <c r="K15" s="61" t="s">
        <v>7</v>
      </c>
      <c r="L15" s="37">
        <v>13</v>
      </c>
      <c r="M15" s="129" t="s">
        <v>53</v>
      </c>
      <c r="N15" s="46" t="s">
        <v>9</v>
      </c>
      <c r="O15" s="38">
        <v>13</v>
      </c>
      <c r="P15" s="127" t="s">
        <v>53</v>
      </c>
      <c r="Q15" s="47" t="s">
        <v>6</v>
      </c>
      <c r="R15" s="51">
        <v>13</v>
      </c>
      <c r="S15" s="128" t="s">
        <v>86</v>
      </c>
      <c r="T15" s="47" t="s">
        <v>7</v>
      </c>
      <c r="U15" s="51">
        <v>13</v>
      </c>
      <c r="V15" s="143" t="s">
        <v>93</v>
      </c>
      <c r="W15" s="46" t="s">
        <v>10</v>
      </c>
      <c r="X15" s="38">
        <v>13</v>
      </c>
      <c r="Y15" s="127" t="s">
        <v>53</v>
      </c>
      <c r="Z15" s="47" t="s">
        <v>6</v>
      </c>
      <c r="AA15" s="51">
        <v>13</v>
      </c>
      <c r="AB15" s="85" t="s">
        <v>53</v>
      </c>
    </row>
    <row r="16" spans="1:28" x14ac:dyDescent="0.25">
      <c r="A16" s="2"/>
      <c r="B16" s="25" t="s">
        <v>9</v>
      </c>
      <c r="C16" s="26">
        <v>14</v>
      </c>
      <c r="D16" s="29"/>
      <c r="E16" s="47" t="s">
        <v>6</v>
      </c>
      <c r="F16" s="37">
        <v>14</v>
      </c>
      <c r="G16" s="32"/>
      <c r="H16" s="75" t="s">
        <v>6</v>
      </c>
      <c r="I16" s="37">
        <v>14</v>
      </c>
      <c r="J16" s="98" t="s">
        <v>53</v>
      </c>
      <c r="K16" s="61" t="s">
        <v>8</v>
      </c>
      <c r="L16" s="37">
        <v>14</v>
      </c>
      <c r="M16" s="128" t="s">
        <v>86</v>
      </c>
      <c r="N16" s="46" t="s">
        <v>10</v>
      </c>
      <c r="O16" s="38">
        <v>14</v>
      </c>
      <c r="P16" s="127" t="s">
        <v>53</v>
      </c>
      <c r="Q16" s="47" t="s">
        <v>6</v>
      </c>
      <c r="R16" s="51">
        <v>14</v>
      </c>
      <c r="S16" s="128" t="s">
        <v>78</v>
      </c>
      <c r="T16" s="46" t="s">
        <v>8</v>
      </c>
      <c r="U16" s="38">
        <v>14</v>
      </c>
      <c r="V16" s="143" t="s">
        <v>93</v>
      </c>
      <c r="W16" s="75" t="s">
        <v>5</v>
      </c>
      <c r="X16" s="51">
        <v>14</v>
      </c>
      <c r="Y16" s="129" t="s">
        <v>53</v>
      </c>
      <c r="Z16" s="47" t="s">
        <v>7</v>
      </c>
      <c r="AA16" s="51">
        <v>14</v>
      </c>
      <c r="AB16" s="85" t="s">
        <v>53</v>
      </c>
    </row>
    <row r="17" spans="1:28" x14ac:dyDescent="0.25">
      <c r="A17" s="2"/>
      <c r="B17" s="25" t="s">
        <v>10</v>
      </c>
      <c r="C17" s="26">
        <v>15</v>
      </c>
      <c r="D17" s="29"/>
      <c r="E17" s="47" t="s">
        <v>6</v>
      </c>
      <c r="F17" s="37">
        <v>15</v>
      </c>
      <c r="G17" s="99" t="s">
        <v>79</v>
      </c>
      <c r="H17" s="75" t="s">
        <v>6</v>
      </c>
      <c r="I17" s="37">
        <v>15</v>
      </c>
      <c r="J17" s="101" t="s">
        <v>86</v>
      </c>
      <c r="K17" s="62" t="s">
        <v>9</v>
      </c>
      <c r="L17" s="38">
        <v>15</v>
      </c>
      <c r="M17" s="127" t="s">
        <v>53</v>
      </c>
      <c r="N17" s="49" t="s">
        <v>5</v>
      </c>
      <c r="O17" s="37">
        <v>15</v>
      </c>
      <c r="P17" s="128" t="s">
        <v>81</v>
      </c>
      <c r="Q17" s="47" t="s">
        <v>7</v>
      </c>
      <c r="R17" s="51">
        <v>15</v>
      </c>
      <c r="S17" s="129" t="s">
        <v>53</v>
      </c>
      <c r="T17" s="46" t="s">
        <v>9</v>
      </c>
      <c r="U17" s="38">
        <v>15</v>
      </c>
      <c r="V17" s="143" t="s">
        <v>93</v>
      </c>
      <c r="W17" s="75" t="s">
        <v>6</v>
      </c>
      <c r="X17" s="51">
        <v>15</v>
      </c>
      <c r="Y17" s="127" t="s">
        <v>53</v>
      </c>
      <c r="Z17" s="47" t="s">
        <v>8</v>
      </c>
      <c r="AA17" s="51">
        <v>15</v>
      </c>
      <c r="AB17" s="87" t="s">
        <v>98</v>
      </c>
    </row>
    <row r="18" spans="1:28" x14ac:dyDescent="0.25">
      <c r="A18" s="2"/>
      <c r="B18" s="108" t="s">
        <v>5</v>
      </c>
      <c r="C18" s="37">
        <v>16</v>
      </c>
      <c r="D18" s="99" t="s">
        <v>19</v>
      </c>
      <c r="E18" s="47" t="s">
        <v>7</v>
      </c>
      <c r="F18" s="37">
        <v>16</v>
      </c>
      <c r="G18" s="99" t="s">
        <v>79</v>
      </c>
      <c r="H18" s="75" t="s">
        <v>7</v>
      </c>
      <c r="I18" s="37">
        <v>16</v>
      </c>
      <c r="J18" s="102" t="s">
        <v>53</v>
      </c>
      <c r="K18" s="62" t="s">
        <v>10</v>
      </c>
      <c r="L18" s="38">
        <v>16</v>
      </c>
      <c r="M18" s="127" t="s">
        <v>53</v>
      </c>
      <c r="N18" s="49" t="s">
        <v>6</v>
      </c>
      <c r="O18" s="37">
        <v>16</v>
      </c>
      <c r="P18" s="128" t="s">
        <v>81</v>
      </c>
      <c r="Q18" s="47" t="s">
        <v>8</v>
      </c>
      <c r="R18" s="51">
        <v>16</v>
      </c>
      <c r="S18" s="128" t="s">
        <v>78</v>
      </c>
      <c r="T18" s="46" t="s">
        <v>10</v>
      </c>
      <c r="U18" s="38">
        <v>16</v>
      </c>
      <c r="V18" s="143" t="s">
        <v>93</v>
      </c>
      <c r="W18" s="75" t="s">
        <v>6</v>
      </c>
      <c r="X18" s="51">
        <v>16</v>
      </c>
      <c r="Y18" s="128" t="s">
        <v>86</v>
      </c>
      <c r="Z18" s="46" t="s">
        <v>9</v>
      </c>
      <c r="AA18" s="38">
        <v>16</v>
      </c>
      <c r="AB18" s="86" t="s">
        <v>53</v>
      </c>
    </row>
    <row r="19" spans="1:28" x14ac:dyDescent="0.25">
      <c r="A19" s="2"/>
      <c r="B19" s="108" t="s">
        <v>6</v>
      </c>
      <c r="C19" s="37">
        <v>17</v>
      </c>
      <c r="D19" s="99" t="s">
        <v>19</v>
      </c>
      <c r="E19" s="47" t="s">
        <v>8</v>
      </c>
      <c r="F19" s="37">
        <v>17</v>
      </c>
      <c r="G19" s="32"/>
      <c r="H19" s="47" t="s">
        <v>8</v>
      </c>
      <c r="I19" s="37">
        <v>17</v>
      </c>
      <c r="J19" s="102" t="s">
        <v>53</v>
      </c>
      <c r="K19" s="62" t="s">
        <v>5</v>
      </c>
      <c r="L19" s="38">
        <v>17</v>
      </c>
      <c r="M19" s="127" t="s">
        <v>53</v>
      </c>
      <c r="N19" s="49" t="s">
        <v>6</v>
      </c>
      <c r="O19" s="37">
        <v>17</v>
      </c>
      <c r="P19" s="129" t="s">
        <v>53</v>
      </c>
      <c r="Q19" s="46" t="s">
        <v>9</v>
      </c>
      <c r="R19" s="38">
        <v>17</v>
      </c>
      <c r="S19" s="127" t="s">
        <v>53</v>
      </c>
      <c r="T19" s="47" t="s">
        <v>5</v>
      </c>
      <c r="U19" s="137">
        <v>17</v>
      </c>
      <c r="V19" s="143" t="s">
        <v>93</v>
      </c>
      <c r="W19" s="75" t="s">
        <v>7</v>
      </c>
      <c r="X19" s="137">
        <v>17</v>
      </c>
      <c r="Y19" s="128" t="s">
        <v>83</v>
      </c>
      <c r="Z19" s="46" t="s">
        <v>10</v>
      </c>
      <c r="AA19" s="38">
        <v>17</v>
      </c>
      <c r="AB19" s="86" t="s">
        <v>53</v>
      </c>
    </row>
    <row r="20" spans="1:28" x14ac:dyDescent="0.25">
      <c r="A20" s="2"/>
      <c r="B20" s="108" t="s">
        <v>6</v>
      </c>
      <c r="C20" s="37">
        <v>18</v>
      </c>
      <c r="D20" s="99" t="s">
        <v>20</v>
      </c>
      <c r="E20" s="46" t="s">
        <v>9</v>
      </c>
      <c r="F20" s="38">
        <v>18</v>
      </c>
      <c r="G20" s="33"/>
      <c r="H20" s="46" t="s">
        <v>9</v>
      </c>
      <c r="I20" s="38">
        <v>18</v>
      </c>
      <c r="J20" s="100" t="s">
        <v>53</v>
      </c>
      <c r="K20" s="61" t="s">
        <v>6</v>
      </c>
      <c r="L20" s="37">
        <v>18</v>
      </c>
      <c r="M20" s="128" t="s">
        <v>86</v>
      </c>
      <c r="N20" s="49" t="s">
        <v>7</v>
      </c>
      <c r="O20" s="37">
        <v>18</v>
      </c>
      <c r="P20" s="128" t="s">
        <v>81</v>
      </c>
      <c r="Q20" s="46" t="s">
        <v>10</v>
      </c>
      <c r="R20" s="38">
        <v>18</v>
      </c>
      <c r="S20" s="127" t="s">
        <v>53</v>
      </c>
      <c r="T20" s="47" t="s">
        <v>6</v>
      </c>
      <c r="U20" s="137">
        <v>18</v>
      </c>
      <c r="V20" s="143" t="s">
        <v>93</v>
      </c>
      <c r="W20" s="75" t="s">
        <v>8</v>
      </c>
      <c r="X20" s="137">
        <v>18</v>
      </c>
      <c r="Y20" s="129" t="s">
        <v>53</v>
      </c>
      <c r="Z20" s="47" t="s">
        <v>5</v>
      </c>
      <c r="AA20" s="51">
        <v>18</v>
      </c>
      <c r="AB20" s="153" t="s">
        <v>86</v>
      </c>
    </row>
    <row r="21" spans="1:28" x14ac:dyDescent="0.25">
      <c r="A21" s="2"/>
      <c r="B21" s="108" t="s">
        <v>7</v>
      </c>
      <c r="C21" s="37">
        <v>19</v>
      </c>
      <c r="D21" s="99" t="s">
        <v>51</v>
      </c>
      <c r="E21" s="105" t="s">
        <v>10</v>
      </c>
      <c r="F21" s="38">
        <v>19</v>
      </c>
      <c r="G21" s="33"/>
      <c r="H21" s="46" t="s">
        <v>10</v>
      </c>
      <c r="I21" s="38">
        <v>19</v>
      </c>
      <c r="J21" s="100" t="s">
        <v>53</v>
      </c>
      <c r="K21" s="61" t="s">
        <v>6</v>
      </c>
      <c r="L21" s="37">
        <v>19</v>
      </c>
      <c r="M21" s="131" t="s">
        <v>53</v>
      </c>
      <c r="N21" s="49" t="s">
        <v>8</v>
      </c>
      <c r="O21" s="37">
        <v>19</v>
      </c>
      <c r="P21" s="129" t="s">
        <v>53</v>
      </c>
      <c r="Q21" s="47" t="s">
        <v>5</v>
      </c>
      <c r="R21" s="51">
        <v>19</v>
      </c>
      <c r="S21" s="128" t="s">
        <v>86</v>
      </c>
      <c r="T21" s="47" t="s">
        <v>6</v>
      </c>
      <c r="U21" s="137">
        <v>19</v>
      </c>
      <c r="V21" s="143" t="s">
        <v>93</v>
      </c>
      <c r="W21" s="46" t="s">
        <v>9</v>
      </c>
      <c r="X21" s="145">
        <v>19</v>
      </c>
      <c r="Y21" s="127" t="s">
        <v>53</v>
      </c>
      <c r="Z21" s="47" t="s">
        <v>6</v>
      </c>
      <c r="AA21" s="51">
        <v>19</v>
      </c>
      <c r="AB21" s="85" t="s">
        <v>53</v>
      </c>
    </row>
    <row r="22" spans="1:28" x14ac:dyDescent="0.25">
      <c r="A22" s="2"/>
      <c r="B22" s="108" t="s">
        <v>8</v>
      </c>
      <c r="C22" s="37">
        <v>20</v>
      </c>
      <c r="D22" s="99" t="s">
        <v>18</v>
      </c>
      <c r="E22" s="106" t="s">
        <v>5</v>
      </c>
      <c r="F22" s="37">
        <v>20</v>
      </c>
      <c r="G22" s="99" t="s">
        <v>79</v>
      </c>
      <c r="H22" s="47" t="s">
        <v>5</v>
      </c>
      <c r="I22" s="37">
        <v>20</v>
      </c>
      <c r="J22" s="102" t="s">
        <v>53</v>
      </c>
      <c r="K22" s="61" t="s">
        <v>7</v>
      </c>
      <c r="L22" s="37">
        <v>20</v>
      </c>
      <c r="M22" s="128" t="s">
        <v>86</v>
      </c>
      <c r="N22" s="46" t="s">
        <v>9</v>
      </c>
      <c r="O22" s="38">
        <v>20</v>
      </c>
      <c r="P22" s="127" t="s">
        <v>53</v>
      </c>
      <c r="Q22" s="47" t="s">
        <v>6</v>
      </c>
      <c r="R22" s="51">
        <v>20</v>
      </c>
      <c r="S22" s="128" t="s">
        <v>78</v>
      </c>
      <c r="T22" s="47" t="s">
        <v>7</v>
      </c>
      <c r="U22" s="137">
        <v>20</v>
      </c>
      <c r="V22" s="143" t="s">
        <v>93</v>
      </c>
      <c r="W22" s="46" t="s">
        <v>10</v>
      </c>
      <c r="X22" s="145">
        <v>20</v>
      </c>
      <c r="Y22" s="127" t="s">
        <v>53</v>
      </c>
      <c r="Z22" s="47" t="s">
        <v>6</v>
      </c>
      <c r="AA22" s="51">
        <v>20</v>
      </c>
      <c r="AB22" s="85" t="s">
        <v>53</v>
      </c>
    </row>
    <row r="23" spans="1:28" x14ac:dyDescent="0.25">
      <c r="A23" s="2"/>
      <c r="B23" s="109" t="s">
        <v>9</v>
      </c>
      <c r="C23" s="38">
        <v>21</v>
      </c>
      <c r="D23" s="33"/>
      <c r="E23" s="106" t="s">
        <v>6</v>
      </c>
      <c r="F23" s="37">
        <v>21</v>
      </c>
      <c r="G23" s="32"/>
      <c r="H23" s="47" t="s">
        <v>6</v>
      </c>
      <c r="I23" s="37">
        <v>21</v>
      </c>
      <c r="J23" s="101" t="s">
        <v>86</v>
      </c>
      <c r="K23" s="61" t="s">
        <v>8</v>
      </c>
      <c r="L23" s="37">
        <v>21</v>
      </c>
      <c r="M23" s="131" t="s">
        <v>53</v>
      </c>
      <c r="N23" s="46" t="s">
        <v>10</v>
      </c>
      <c r="O23" s="38">
        <v>21</v>
      </c>
      <c r="P23" s="127" t="s">
        <v>53</v>
      </c>
      <c r="Q23" s="47" t="s">
        <v>6</v>
      </c>
      <c r="R23" s="51">
        <v>21</v>
      </c>
      <c r="S23" s="129" t="s">
        <v>53</v>
      </c>
      <c r="T23" s="47" t="s">
        <v>8</v>
      </c>
      <c r="U23" s="137">
        <v>21</v>
      </c>
      <c r="V23" s="143" t="s">
        <v>93</v>
      </c>
      <c r="W23" s="75" t="s">
        <v>5</v>
      </c>
      <c r="X23" s="137">
        <v>21</v>
      </c>
      <c r="Y23" s="129" t="s">
        <v>53</v>
      </c>
      <c r="Z23" s="47" t="s">
        <v>7</v>
      </c>
      <c r="AA23" s="51">
        <v>21</v>
      </c>
      <c r="AB23" s="87" t="s">
        <v>86</v>
      </c>
    </row>
    <row r="24" spans="1:28" x14ac:dyDescent="0.25">
      <c r="A24" s="2"/>
      <c r="B24" s="109" t="s">
        <v>10</v>
      </c>
      <c r="C24" s="38">
        <v>22</v>
      </c>
      <c r="D24" s="33"/>
      <c r="E24" s="47" t="s">
        <v>6</v>
      </c>
      <c r="F24" s="37">
        <v>22</v>
      </c>
      <c r="G24" s="32"/>
      <c r="H24" s="47" t="s">
        <v>6</v>
      </c>
      <c r="I24" s="37">
        <v>22</v>
      </c>
      <c r="J24" s="102" t="s">
        <v>53</v>
      </c>
      <c r="K24" s="62" t="s">
        <v>9</v>
      </c>
      <c r="L24" s="38">
        <v>22</v>
      </c>
      <c r="M24" s="127" t="s">
        <v>53</v>
      </c>
      <c r="N24" s="95" t="s">
        <v>5</v>
      </c>
      <c r="O24" s="51">
        <v>22</v>
      </c>
      <c r="P24" s="129" t="s">
        <v>53</v>
      </c>
      <c r="Q24" s="47" t="s">
        <v>7</v>
      </c>
      <c r="R24" s="51">
        <v>22</v>
      </c>
      <c r="S24" s="128" t="s">
        <v>78</v>
      </c>
      <c r="T24" s="46" t="s">
        <v>9</v>
      </c>
      <c r="U24" s="38">
        <v>22</v>
      </c>
      <c r="V24" s="143" t="s">
        <v>93</v>
      </c>
      <c r="W24" s="75" t="s">
        <v>6</v>
      </c>
      <c r="X24" s="51">
        <v>22</v>
      </c>
      <c r="Y24" s="129" t="s">
        <v>53</v>
      </c>
      <c r="Z24" s="47" t="s">
        <v>8</v>
      </c>
      <c r="AA24" s="51">
        <v>22</v>
      </c>
      <c r="AB24" s="85" t="s">
        <v>53</v>
      </c>
    </row>
    <row r="25" spans="1:28" x14ac:dyDescent="0.25">
      <c r="A25" s="2"/>
      <c r="B25" s="108" t="s">
        <v>5</v>
      </c>
      <c r="C25" s="37">
        <v>23</v>
      </c>
      <c r="D25" s="99" t="s">
        <v>18</v>
      </c>
      <c r="E25" s="47" t="s">
        <v>7</v>
      </c>
      <c r="F25" s="37">
        <v>23</v>
      </c>
      <c r="G25" s="99" t="s">
        <v>79</v>
      </c>
      <c r="H25" s="47" t="s">
        <v>7</v>
      </c>
      <c r="I25" s="37">
        <v>23</v>
      </c>
      <c r="J25" s="98" t="s">
        <v>53</v>
      </c>
      <c r="K25" s="62" t="s">
        <v>10</v>
      </c>
      <c r="L25" s="38">
        <v>23</v>
      </c>
      <c r="M25" s="127" t="s">
        <v>53</v>
      </c>
      <c r="N25" s="95" t="s">
        <v>6</v>
      </c>
      <c r="O25" s="51">
        <v>23</v>
      </c>
      <c r="P25" s="129" t="s">
        <v>53</v>
      </c>
      <c r="Q25" s="47" t="s">
        <v>8</v>
      </c>
      <c r="R25" s="51">
        <v>23</v>
      </c>
      <c r="S25" s="129" t="s">
        <v>53</v>
      </c>
      <c r="T25" s="46" t="s">
        <v>10</v>
      </c>
      <c r="U25" s="38">
        <v>23</v>
      </c>
      <c r="V25" s="143" t="s">
        <v>93</v>
      </c>
      <c r="W25" s="75" t="s">
        <v>6</v>
      </c>
      <c r="X25" s="51">
        <v>23</v>
      </c>
      <c r="Y25" s="128" t="s">
        <v>83</v>
      </c>
      <c r="Z25" s="46" t="s">
        <v>9</v>
      </c>
      <c r="AA25" s="38">
        <v>23</v>
      </c>
      <c r="AB25" s="86" t="s">
        <v>53</v>
      </c>
    </row>
    <row r="26" spans="1:28" x14ac:dyDescent="0.25">
      <c r="A26" s="2"/>
      <c r="B26" s="108" t="s">
        <v>6</v>
      </c>
      <c r="C26" s="37">
        <v>24</v>
      </c>
      <c r="D26" s="32"/>
      <c r="E26" s="47" t="s">
        <v>8</v>
      </c>
      <c r="F26" s="37">
        <v>24</v>
      </c>
      <c r="G26" s="99" t="s">
        <v>79</v>
      </c>
      <c r="H26" s="47" t="s">
        <v>8</v>
      </c>
      <c r="I26" s="37">
        <v>24</v>
      </c>
      <c r="J26" s="101" t="s">
        <v>81</v>
      </c>
      <c r="K26" s="61" t="s">
        <v>5</v>
      </c>
      <c r="L26" s="37">
        <v>24</v>
      </c>
      <c r="M26" s="128" t="s">
        <v>92</v>
      </c>
      <c r="N26" s="95" t="s">
        <v>6</v>
      </c>
      <c r="O26" s="51">
        <v>24</v>
      </c>
      <c r="P26" s="129" t="s">
        <v>53</v>
      </c>
      <c r="Q26" s="46" t="s">
        <v>9</v>
      </c>
      <c r="R26" s="38">
        <v>24</v>
      </c>
      <c r="S26" s="127" t="s">
        <v>53</v>
      </c>
      <c r="T26" s="75" t="s">
        <v>5</v>
      </c>
      <c r="U26" s="51">
        <v>24</v>
      </c>
      <c r="V26" s="143" t="s">
        <v>93</v>
      </c>
      <c r="W26" s="75" t="s">
        <v>7</v>
      </c>
      <c r="X26" s="51">
        <v>24</v>
      </c>
      <c r="Y26" s="128" t="s">
        <v>86</v>
      </c>
      <c r="Z26" s="46" t="s">
        <v>10</v>
      </c>
      <c r="AA26" s="38">
        <v>24</v>
      </c>
      <c r="AB26" s="86" t="s">
        <v>53</v>
      </c>
    </row>
    <row r="27" spans="1:28" x14ac:dyDescent="0.25">
      <c r="A27" s="2"/>
      <c r="B27" s="108" t="s">
        <v>6</v>
      </c>
      <c r="C27" s="37">
        <v>25</v>
      </c>
      <c r="D27" s="110"/>
      <c r="E27" s="46" t="s">
        <v>9</v>
      </c>
      <c r="F27" s="38">
        <v>25</v>
      </c>
      <c r="G27" s="33"/>
      <c r="H27" s="46" t="s">
        <v>9</v>
      </c>
      <c r="I27" s="38">
        <v>25</v>
      </c>
      <c r="J27" s="100" t="s">
        <v>53</v>
      </c>
      <c r="K27" s="61" t="s">
        <v>6</v>
      </c>
      <c r="L27" s="37">
        <v>25</v>
      </c>
      <c r="M27" s="128" t="s">
        <v>92</v>
      </c>
      <c r="N27" s="95" t="s">
        <v>7</v>
      </c>
      <c r="O27" s="38">
        <v>25</v>
      </c>
      <c r="P27" s="127" t="s">
        <v>53</v>
      </c>
      <c r="Q27" s="46" t="s">
        <v>10</v>
      </c>
      <c r="R27" s="38">
        <v>25</v>
      </c>
      <c r="S27" s="127" t="s">
        <v>53</v>
      </c>
      <c r="T27" s="75" t="s">
        <v>6</v>
      </c>
      <c r="U27" s="51">
        <v>25</v>
      </c>
      <c r="V27" s="102" t="s">
        <v>53</v>
      </c>
      <c r="W27" s="75" t="s">
        <v>8</v>
      </c>
      <c r="X27" s="51">
        <v>25</v>
      </c>
      <c r="Y27" s="129" t="s">
        <v>53</v>
      </c>
      <c r="Z27" s="47" t="s">
        <v>5</v>
      </c>
      <c r="AA27" s="51">
        <v>25</v>
      </c>
      <c r="AB27" s="85" t="s">
        <v>53</v>
      </c>
    </row>
    <row r="28" spans="1:28" x14ac:dyDescent="0.25">
      <c r="A28" s="2"/>
      <c r="B28" s="108" t="s">
        <v>7</v>
      </c>
      <c r="C28" s="37">
        <v>26</v>
      </c>
      <c r="D28" s="99" t="s">
        <v>50</v>
      </c>
      <c r="E28" s="46" t="s">
        <v>10</v>
      </c>
      <c r="F28" s="38">
        <v>26</v>
      </c>
      <c r="G28" s="33"/>
      <c r="H28" s="46" t="s">
        <v>10</v>
      </c>
      <c r="I28" s="38">
        <v>26</v>
      </c>
      <c r="J28" s="100" t="s">
        <v>53</v>
      </c>
      <c r="K28" s="61" t="s">
        <v>6</v>
      </c>
      <c r="L28" s="37">
        <v>26</v>
      </c>
      <c r="M28" s="129" t="s">
        <v>53</v>
      </c>
      <c r="N28" s="95" t="s">
        <v>8</v>
      </c>
      <c r="O28" s="51">
        <v>26</v>
      </c>
      <c r="P28" s="129" t="s">
        <v>53</v>
      </c>
      <c r="Q28" s="47" t="s">
        <v>5</v>
      </c>
      <c r="R28" s="51">
        <v>26</v>
      </c>
      <c r="S28" s="140" t="s">
        <v>95</v>
      </c>
      <c r="T28" s="75" t="s">
        <v>6</v>
      </c>
      <c r="U28" s="51">
        <v>26</v>
      </c>
      <c r="V28" s="102" t="s">
        <v>53</v>
      </c>
      <c r="W28" s="46" t="s">
        <v>9</v>
      </c>
      <c r="X28" s="38">
        <v>26</v>
      </c>
      <c r="Y28" s="127" t="s">
        <v>53</v>
      </c>
      <c r="Z28" s="47" t="s">
        <v>6</v>
      </c>
      <c r="AA28" s="51">
        <v>26</v>
      </c>
      <c r="AB28" s="85" t="s">
        <v>53</v>
      </c>
    </row>
    <row r="29" spans="1:28" x14ac:dyDescent="0.25">
      <c r="A29" s="2"/>
      <c r="B29" s="108" t="s">
        <v>8</v>
      </c>
      <c r="C29" s="37">
        <v>27</v>
      </c>
      <c r="D29" s="99" t="s">
        <v>49</v>
      </c>
      <c r="E29" s="47" t="s">
        <v>5</v>
      </c>
      <c r="F29" s="37">
        <v>27</v>
      </c>
      <c r="G29" s="32"/>
      <c r="H29" s="47" t="s">
        <v>5</v>
      </c>
      <c r="I29" s="37">
        <v>27</v>
      </c>
      <c r="J29" s="101" t="s">
        <v>86</v>
      </c>
      <c r="K29" s="61" t="s">
        <v>7</v>
      </c>
      <c r="L29" s="37">
        <v>27</v>
      </c>
      <c r="M29" s="129" t="s">
        <v>53</v>
      </c>
      <c r="N29" s="95" t="s">
        <v>9</v>
      </c>
      <c r="O29" s="38">
        <v>27</v>
      </c>
      <c r="P29" s="127" t="s">
        <v>53</v>
      </c>
      <c r="Q29" s="47" t="s">
        <v>6</v>
      </c>
      <c r="R29" s="51">
        <v>27</v>
      </c>
      <c r="S29" s="129" t="s">
        <v>53</v>
      </c>
      <c r="T29" s="75" t="s">
        <v>7</v>
      </c>
      <c r="U29" s="51">
        <v>27</v>
      </c>
      <c r="V29" s="102" t="s">
        <v>53</v>
      </c>
      <c r="W29" s="46" t="s">
        <v>10</v>
      </c>
      <c r="X29" s="38">
        <v>27</v>
      </c>
      <c r="Y29" s="127" t="s">
        <v>53</v>
      </c>
      <c r="Z29" s="47" t="s">
        <v>6</v>
      </c>
      <c r="AA29" s="51">
        <v>27</v>
      </c>
      <c r="AB29" s="87" t="s">
        <v>86</v>
      </c>
    </row>
    <row r="30" spans="1:28" x14ac:dyDescent="0.25">
      <c r="A30" s="2"/>
      <c r="B30" s="109" t="s">
        <v>9</v>
      </c>
      <c r="C30" s="38">
        <v>28</v>
      </c>
      <c r="D30" s="33"/>
      <c r="E30" s="47" t="s">
        <v>6</v>
      </c>
      <c r="F30" s="37">
        <v>28</v>
      </c>
      <c r="G30" s="99" t="s">
        <v>85</v>
      </c>
      <c r="H30" s="47" t="s">
        <v>6</v>
      </c>
      <c r="I30" s="37">
        <v>28</v>
      </c>
      <c r="J30" s="101" t="s">
        <v>82</v>
      </c>
      <c r="K30" s="61" t="s">
        <v>8</v>
      </c>
      <c r="L30" s="37">
        <v>28</v>
      </c>
      <c r="M30" s="128" t="s">
        <v>84</v>
      </c>
      <c r="N30" s="95" t="s">
        <v>10</v>
      </c>
      <c r="O30" s="38">
        <v>28</v>
      </c>
      <c r="P30" s="127" t="s">
        <v>53</v>
      </c>
      <c r="Q30" s="47" t="s">
        <v>6</v>
      </c>
      <c r="R30" s="51">
        <v>28</v>
      </c>
      <c r="S30" s="129" t="s">
        <v>53</v>
      </c>
      <c r="T30" s="75" t="s">
        <v>8</v>
      </c>
      <c r="U30" s="51">
        <v>28</v>
      </c>
      <c r="V30" s="102" t="s">
        <v>53</v>
      </c>
      <c r="W30" s="75" t="s">
        <v>5</v>
      </c>
      <c r="X30" s="51">
        <v>28</v>
      </c>
      <c r="Y30" s="129" t="s">
        <v>53</v>
      </c>
      <c r="Z30" s="47" t="s">
        <v>7</v>
      </c>
      <c r="AA30" s="51">
        <v>28</v>
      </c>
      <c r="AB30" s="85" t="s">
        <v>53</v>
      </c>
    </row>
    <row r="31" spans="1:28" x14ac:dyDescent="0.25">
      <c r="A31" s="2"/>
      <c r="B31" s="111" t="s">
        <v>10</v>
      </c>
      <c r="C31" s="38">
        <v>29</v>
      </c>
      <c r="D31" s="33"/>
      <c r="E31" s="47"/>
      <c r="F31" s="37"/>
      <c r="G31" s="32"/>
      <c r="H31" s="47" t="s">
        <v>6</v>
      </c>
      <c r="I31" s="37">
        <v>29</v>
      </c>
      <c r="J31" s="98" t="s">
        <v>53</v>
      </c>
      <c r="K31" s="62" t="s">
        <v>9</v>
      </c>
      <c r="L31" s="38">
        <v>29</v>
      </c>
      <c r="M31" s="127" t="s">
        <v>53</v>
      </c>
      <c r="N31" s="95" t="s">
        <v>5</v>
      </c>
      <c r="O31" s="51">
        <v>29</v>
      </c>
      <c r="P31" s="129" t="s">
        <v>53</v>
      </c>
      <c r="Q31" s="47" t="s">
        <v>7</v>
      </c>
      <c r="R31" s="51">
        <v>29</v>
      </c>
      <c r="S31" s="128" t="s">
        <v>86</v>
      </c>
      <c r="T31" s="46" t="s">
        <v>9</v>
      </c>
      <c r="U31" s="38">
        <v>29</v>
      </c>
      <c r="V31" s="100" t="s">
        <v>53</v>
      </c>
      <c r="W31" s="75" t="s">
        <v>6</v>
      </c>
      <c r="X31" s="51">
        <v>29</v>
      </c>
      <c r="Y31" s="128" t="s">
        <v>83</v>
      </c>
      <c r="Z31" s="47" t="s">
        <v>8</v>
      </c>
      <c r="AA31" s="51">
        <v>29</v>
      </c>
      <c r="AB31" s="87" t="s">
        <v>86</v>
      </c>
    </row>
    <row r="32" spans="1:28" x14ac:dyDescent="0.25">
      <c r="A32" s="2"/>
      <c r="B32" s="112" t="s">
        <v>5</v>
      </c>
      <c r="C32" s="37">
        <v>30</v>
      </c>
      <c r="D32" s="99" t="s">
        <v>50</v>
      </c>
      <c r="E32" s="47"/>
      <c r="F32" s="37"/>
      <c r="G32" s="32"/>
      <c r="H32" s="47" t="s">
        <v>7</v>
      </c>
      <c r="I32" s="37">
        <v>30</v>
      </c>
      <c r="J32" s="101" t="s">
        <v>87</v>
      </c>
      <c r="K32" s="62" t="s">
        <v>10</v>
      </c>
      <c r="L32" s="38">
        <v>30</v>
      </c>
      <c r="M32" s="127" t="s">
        <v>53</v>
      </c>
      <c r="N32" s="95" t="s">
        <v>6</v>
      </c>
      <c r="O32" s="51">
        <v>30</v>
      </c>
      <c r="P32" s="129" t="s">
        <v>53</v>
      </c>
      <c r="Q32" s="47" t="s">
        <v>8</v>
      </c>
      <c r="R32" s="51">
        <v>30</v>
      </c>
      <c r="S32" s="128" t="s">
        <v>83</v>
      </c>
      <c r="T32" s="46" t="s">
        <v>10</v>
      </c>
      <c r="U32" s="38">
        <v>30</v>
      </c>
      <c r="V32" s="100" t="s">
        <v>53</v>
      </c>
      <c r="W32" s="75" t="s">
        <v>6</v>
      </c>
      <c r="X32" s="51">
        <v>30</v>
      </c>
      <c r="Y32" s="128" t="s">
        <v>86</v>
      </c>
      <c r="Z32" s="46" t="s">
        <v>9</v>
      </c>
      <c r="AA32" s="38">
        <v>30</v>
      </c>
      <c r="AB32" s="86" t="s">
        <v>53</v>
      </c>
    </row>
    <row r="33" spans="1:28" ht="16.5" thickBot="1" x14ac:dyDescent="0.3">
      <c r="A33" s="2"/>
      <c r="B33" s="113" t="s">
        <v>6</v>
      </c>
      <c r="C33" s="43">
        <v>31</v>
      </c>
      <c r="D33" s="107" t="s">
        <v>53</v>
      </c>
      <c r="E33" s="48"/>
      <c r="F33" s="43"/>
      <c r="G33" s="107"/>
      <c r="H33" s="48" t="s">
        <v>8</v>
      </c>
      <c r="I33" s="43">
        <v>31</v>
      </c>
      <c r="J33" s="130" t="s">
        <v>53</v>
      </c>
      <c r="K33" s="48"/>
      <c r="L33" s="43"/>
      <c r="M33" s="130"/>
      <c r="N33" s="124" t="s">
        <v>6</v>
      </c>
      <c r="O33" s="52">
        <v>31</v>
      </c>
      <c r="P33" s="130" t="s">
        <v>53</v>
      </c>
      <c r="Q33" s="48"/>
      <c r="R33" s="52"/>
      <c r="S33" s="141"/>
      <c r="T33" s="48" t="s">
        <v>5</v>
      </c>
      <c r="U33" s="52">
        <v>31</v>
      </c>
      <c r="V33" s="144" t="s">
        <v>53</v>
      </c>
      <c r="W33" s="147" t="s">
        <v>7</v>
      </c>
      <c r="X33" s="52">
        <v>31</v>
      </c>
      <c r="Y33" s="150" t="s">
        <v>53</v>
      </c>
      <c r="Z33" s="48"/>
      <c r="AA33" s="52"/>
      <c r="AB33" s="152"/>
    </row>
    <row r="34" spans="1:28" x14ac:dyDescent="0.25">
      <c r="A34" s="2"/>
      <c r="B34" s="4"/>
    </row>
    <row r="37" spans="1:28" x14ac:dyDescent="0.25">
      <c r="C37" s="2"/>
    </row>
    <row r="38" spans="1:28" x14ac:dyDescent="0.25">
      <c r="C38" s="2"/>
    </row>
    <row r="39" spans="1:28" x14ac:dyDescent="0.25">
      <c r="C39" s="2"/>
    </row>
    <row r="40" spans="1:28" x14ac:dyDescent="0.25">
      <c r="C40" s="2"/>
    </row>
    <row r="41" spans="1:28" x14ac:dyDescent="0.25">
      <c r="C41" s="2"/>
    </row>
    <row r="42" spans="1:28" x14ac:dyDescent="0.25">
      <c r="C42" s="2"/>
    </row>
  </sheetData>
  <mergeCells count="9">
    <mergeCell ref="Z2:AB2"/>
    <mergeCell ref="W2:Y2"/>
    <mergeCell ref="T2:V2"/>
    <mergeCell ref="Q2:S2"/>
    <mergeCell ref="B2:D2"/>
    <mergeCell ref="E2:G2"/>
    <mergeCell ref="H2:J2"/>
    <mergeCell ref="K2:M2"/>
    <mergeCell ref="N2:P2"/>
  </mergeCells>
  <phoneticPr fontId="4" type="noConversion"/>
  <printOptions horizontalCentered="1"/>
  <pageMargins left="0.75000000000000011" right="0.75000000000000011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A déclarer</vt:lpstr>
      <vt:lpstr>finMois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Teyssandier</dc:creator>
  <cp:lastModifiedBy>Eric</cp:lastModifiedBy>
  <cp:lastPrinted>2017-07-30T19:39:39Z</cp:lastPrinted>
  <dcterms:created xsi:type="dcterms:W3CDTF">2016-07-17T11:54:31Z</dcterms:created>
  <dcterms:modified xsi:type="dcterms:W3CDTF">2017-08-02T08:27:34Z</dcterms:modified>
</cp:coreProperties>
</file>