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4235" tabRatio="500"/>
  </bookViews>
  <sheets>
    <sheet name="Feuil1" sheetId="1" r:id="rId1"/>
    <sheet name="A déclarer" sheetId="2" r:id="rId2"/>
  </sheets>
  <definedNames>
    <definedName name="cycle1">Feuil1!$BK$3:$BL$23</definedName>
    <definedName name="finMois">Feuil1!$B$31:$BI$33</definedName>
  </definedNames>
  <calcPr calcId="145621" concurrentManualCount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G9" i="1"/>
  <c r="BH33" i="1"/>
  <c r="BC33" i="1"/>
  <c r="AX33" i="1"/>
  <c r="AS33" i="1"/>
  <c r="AN33" i="1"/>
  <c r="BH32" i="1"/>
  <c r="BI32" i="1" s="1"/>
  <c r="BC32" i="1"/>
  <c r="BD32" i="1" s="1"/>
  <c r="AX32" i="1"/>
  <c r="AY32" i="1" s="1"/>
  <c r="AS32" i="1"/>
  <c r="AT32" i="1" s="1"/>
  <c r="AN32" i="1"/>
  <c r="AO32" i="1" s="1"/>
  <c r="BH31" i="1"/>
  <c r="BI31" i="1" s="1"/>
  <c r="BC31" i="1"/>
  <c r="BD31" i="1" s="1"/>
  <c r="AX31" i="1"/>
  <c r="AY31" i="1" s="1"/>
  <c r="AS31" i="1"/>
  <c r="AT31" i="1" s="1"/>
  <c r="AN31" i="1"/>
  <c r="AO31" i="1" s="1"/>
  <c r="BH30" i="1"/>
  <c r="BI30" i="1" s="1"/>
  <c r="BC30" i="1"/>
  <c r="BD30" i="1" s="1"/>
  <c r="AX30" i="1"/>
  <c r="AY30" i="1" s="1"/>
  <c r="AS30" i="1"/>
  <c r="AT30" i="1" s="1"/>
  <c r="AN30" i="1"/>
  <c r="AO30" i="1" s="1"/>
  <c r="BH29" i="1"/>
  <c r="BI29" i="1" s="1"/>
  <c r="BC29" i="1"/>
  <c r="BD29" i="1" s="1"/>
  <c r="AX29" i="1"/>
  <c r="AY29" i="1" s="1"/>
  <c r="AS29" i="1"/>
  <c r="AT29" i="1" s="1"/>
  <c r="AN29" i="1"/>
  <c r="AO29" i="1" s="1"/>
  <c r="BH28" i="1"/>
  <c r="BI28" i="1" s="1"/>
  <c r="BC28" i="1"/>
  <c r="BD28" i="1" s="1"/>
  <c r="AX28" i="1"/>
  <c r="AY28" i="1" s="1"/>
  <c r="AS28" i="1"/>
  <c r="AT28" i="1" s="1"/>
  <c r="AN28" i="1"/>
  <c r="AO28" i="1" s="1"/>
  <c r="BH27" i="1"/>
  <c r="BI27" i="1" s="1"/>
  <c r="BC27" i="1"/>
  <c r="BD27" i="1" s="1"/>
  <c r="AX27" i="1"/>
  <c r="AY27" i="1" s="1"/>
  <c r="AS27" i="1"/>
  <c r="AT27" i="1" s="1"/>
  <c r="AN27" i="1"/>
  <c r="AO27" i="1" s="1"/>
  <c r="BH26" i="1"/>
  <c r="BI26" i="1" s="1"/>
  <c r="BC26" i="1"/>
  <c r="BD26" i="1" s="1"/>
  <c r="AX26" i="1"/>
  <c r="AY26" i="1" s="1"/>
  <c r="AS26" i="1"/>
  <c r="AT26" i="1" s="1"/>
  <c r="AN26" i="1"/>
  <c r="AO26" i="1" s="1"/>
  <c r="BH25" i="1"/>
  <c r="BI25" i="1" s="1"/>
  <c r="BC25" i="1"/>
  <c r="BD25" i="1" s="1"/>
  <c r="AX25" i="1"/>
  <c r="AY25" i="1" s="1"/>
  <c r="AS25" i="1"/>
  <c r="AT25" i="1" s="1"/>
  <c r="AN25" i="1"/>
  <c r="AO25" i="1" s="1"/>
  <c r="BH24" i="1"/>
  <c r="BI24" i="1" s="1"/>
  <c r="BC24" i="1"/>
  <c r="BD24" i="1" s="1"/>
  <c r="AX24" i="1"/>
  <c r="AY24" i="1" s="1"/>
  <c r="AS24" i="1"/>
  <c r="AT24" i="1" s="1"/>
  <c r="AN24" i="1"/>
  <c r="AO24" i="1" s="1"/>
  <c r="BH23" i="1"/>
  <c r="BI23" i="1" s="1"/>
  <c r="BC23" i="1"/>
  <c r="BD23" i="1" s="1"/>
  <c r="AX23" i="1"/>
  <c r="AY23" i="1" s="1"/>
  <c r="AS23" i="1"/>
  <c r="AT23" i="1" s="1"/>
  <c r="AN23" i="1"/>
  <c r="AO23" i="1" s="1"/>
  <c r="BH22" i="1"/>
  <c r="BI22" i="1" s="1"/>
  <c r="BC22" i="1"/>
  <c r="BD22" i="1" s="1"/>
  <c r="AX22" i="1"/>
  <c r="AY22" i="1" s="1"/>
  <c r="AS22" i="1"/>
  <c r="AT22" i="1" s="1"/>
  <c r="AN22" i="1"/>
  <c r="AO22" i="1" s="1"/>
  <c r="BH21" i="1"/>
  <c r="BI21" i="1" s="1"/>
  <c r="BC21" i="1"/>
  <c r="BD21" i="1" s="1"/>
  <c r="AX21" i="1"/>
  <c r="AY21" i="1" s="1"/>
  <c r="AS21" i="1"/>
  <c r="AT21" i="1" s="1"/>
  <c r="AN21" i="1"/>
  <c r="AO21" i="1" s="1"/>
  <c r="BH20" i="1"/>
  <c r="BI20" i="1" s="1"/>
  <c r="BC20" i="1"/>
  <c r="BD20" i="1" s="1"/>
  <c r="AX20" i="1"/>
  <c r="AY20" i="1" s="1"/>
  <c r="AS20" i="1"/>
  <c r="AT20" i="1" s="1"/>
  <c r="AN20" i="1"/>
  <c r="AO20" i="1" s="1"/>
  <c r="BH19" i="1"/>
  <c r="BI19" i="1" s="1"/>
  <c r="BC19" i="1"/>
  <c r="BD19" i="1" s="1"/>
  <c r="AX19" i="1"/>
  <c r="AY19" i="1" s="1"/>
  <c r="AS19" i="1"/>
  <c r="AT19" i="1" s="1"/>
  <c r="AN19" i="1"/>
  <c r="AO19" i="1" s="1"/>
  <c r="BH18" i="1"/>
  <c r="BI18" i="1" s="1"/>
  <c r="BC18" i="1"/>
  <c r="BD18" i="1" s="1"/>
  <c r="AX18" i="1"/>
  <c r="AY18" i="1" s="1"/>
  <c r="AS18" i="1"/>
  <c r="AT18" i="1" s="1"/>
  <c r="AN18" i="1"/>
  <c r="AO18" i="1" s="1"/>
  <c r="BH17" i="1"/>
  <c r="BI17" i="1" s="1"/>
  <c r="BC17" i="1"/>
  <c r="BD17" i="1" s="1"/>
  <c r="AX17" i="1"/>
  <c r="AY17" i="1" s="1"/>
  <c r="AS17" i="1"/>
  <c r="AT17" i="1" s="1"/>
  <c r="AN17" i="1"/>
  <c r="AO17" i="1" s="1"/>
  <c r="BH16" i="1"/>
  <c r="BI16" i="1" s="1"/>
  <c r="BC16" i="1"/>
  <c r="BD16" i="1" s="1"/>
  <c r="AX16" i="1"/>
  <c r="AY16" i="1" s="1"/>
  <c r="AS16" i="1"/>
  <c r="AT16" i="1" s="1"/>
  <c r="AN16" i="1"/>
  <c r="AO16" i="1" s="1"/>
  <c r="BH15" i="1"/>
  <c r="BI15" i="1" s="1"/>
  <c r="BC15" i="1"/>
  <c r="BD15" i="1" s="1"/>
  <c r="AX15" i="1"/>
  <c r="AY15" i="1" s="1"/>
  <c r="AS15" i="1"/>
  <c r="AT15" i="1" s="1"/>
  <c r="AN15" i="1"/>
  <c r="AO15" i="1" s="1"/>
  <c r="BH14" i="1"/>
  <c r="BI14" i="1" s="1"/>
  <c r="BC14" i="1"/>
  <c r="BD14" i="1" s="1"/>
  <c r="AX14" i="1"/>
  <c r="AY14" i="1" s="1"/>
  <c r="AS14" i="1"/>
  <c r="AT14" i="1" s="1"/>
  <c r="AN14" i="1"/>
  <c r="AO14" i="1" s="1"/>
  <c r="BH13" i="1"/>
  <c r="BI13" i="1" s="1"/>
  <c r="BC13" i="1"/>
  <c r="BD13" i="1" s="1"/>
  <c r="AX13" i="1"/>
  <c r="AY13" i="1" s="1"/>
  <c r="AS13" i="1"/>
  <c r="AT13" i="1" s="1"/>
  <c r="AN13" i="1"/>
  <c r="AO13" i="1" s="1"/>
  <c r="BH12" i="1"/>
  <c r="BI12" i="1" s="1"/>
  <c r="BC12" i="1"/>
  <c r="BD12" i="1" s="1"/>
  <c r="AX12" i="1"/>
  <c r="AY12" i="1" s="1"/>
  <c r="AS12" i="1"/>
  <c r="AT12" i="1" s="1"/>
  <c r="AN12" i="1"/>
  <c r="AO12" i="1" s="1"/>
  <c r="BH11" i="1"/>
  <c r="BI11" i="1" s="1"/>
  <c r="BC11" i="1"/>
  <c r="BD11" i="1" s="1"/>
  <c r="AX11" i="1"/>
  <c r="AY11" i="1" s="1"/>
  <c r="AS11" i="1"/>
  <c r="AT11" i="1" s="1"/>
  <c r="AN11" i="1"/>
  <c r="AO11" i="1" s="1"/>
  <c r="BH10" i="1"/>
  <c r="BI10" i="1" s="1"/>
  <c r="BC10" i="1"/>
  <c r="BD10" i="1" s="1"/>
  <c r="AX10" i="1"/>
  <c r="AY10" i="1" s="1"/>
  <c r="AS10" i="1"/>
  <c r="AT10" i="1" s="1"/>
  <c r="AN10" i="1"/>
  <c r="AO10" i="1" s="1"/>
  <c r="BH9" i="1"/>
  <c r="BI9" i="1" s="1"/>
  <c r="BC9" i="1"/>
  <c r="BD9" i="1" s="1"/>
  <c r="AX9" i="1"/>
  <c r="AY9" i="1" s="1"/>
  <c r="AS9" i="1"/>
  <c r="AT9" i="1" s="1"/>
  <c r="AN9" i="1"/>
  <c r="AO9" i="1" s="1"/>
  <c r="BH8" i="1"/>
  <c r="BI8" i="1" s="1"/>
  <c r="BC8" i="1"/>
  <c r="BD8" i="1" s="1"/>
  <c r="AX8" i="1"/>
  <c r="AY8" i="1" s="1"/>
  <c r="AS8" i="1"/>
  <c r="AT8" i="1" s="1"/>
  <c r="AN8" i="1"/>
  <c r="AO8" i="1" s="1"/>
  <c r="BH7" i="1"/>
  <c r="BI7" i="1" s="1"/>
  <c r="BC7" i="1"/>
  <c r="BD7" i="1" s="1"/>
  <c r="AX7" i="1"/>
  <c r="AY7" i="1" s="1"/>
  <c r="AS7" i="1"/>
  <c r="AT7" i="1" s="1"/>
  <c r="AN7" i="1"/>
  <c r="AO7" i="1" s="1"/>
  <c r="BH6" i="1"/>
  <c r="BI6" i="1" s="1"/>
  <c r="BC6" i="1"/>
  <c r="BD6" i="1" s="1"/>
  <c r="AX6" i="1"/>
  <c r="AY6" i="1" s="1"/>
  <c r="AS6" i="1"/>
  <c r="AT6" i="1" s="1"/>
  <c r="AN6" i="1"/>
  <c r="AO6" i="1" s="1"/>
  <c r="BH5" i="1"/>
  <c r="BI5" i="1" s="1"/>
  <c r="BC5" i="1"/>
  <c r="BD5" i="1" s="1"/>
  <c r="AX5" i="1"/>
  <c r="AY5" i="1" s="1"/>
  <c r="AS5" i="1"/>
  <c r="AT5" i="1" s="1"/>
  <c r="AN5" i="1"/>
  <c r="AO5" i="1" s="1"/>
  <c r="BH4" i="1"/>
  <c r="BI4" i="1" s="1"/>
  <c r="BC4" i="1"/>
  <c r="BD4" i="1" s="1"/>
  <c r="AX4" i="1"/>
  <c r="AY4" i="1" s="1"/>
  <c r="AS4" i="1"/>
  <c r="AT4" i="1" s="1"/>
  <c r="AN4" i="1"/>
  <c r="AO4" i="1" s="1"/>
  <c r="BH3" i="1"/>
  <c r="BI3" i="1" s="1"/>
  <c r="BC3" i="1"/>
  <c r="BD3" i="1" s="1"/>
  <c r="AX3" i="1"/>
  <c r="AY3" i="1" s="1"/>
  <c r="AS3" i="1"/>
  <c r="AT3" i="1" s="1"/>
  <c r="AN3" i="1"/>
  <c r="AO3" i="1" s="1"/>
  <c r="AI33" i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D33" i="1"/>
  <c r="AD32" i="1"/>
  <c r="AE32" i="1" s="1"/>
  <c r="AD31" i="1"/>
  <c r="AE31" i="1" s="1"/>
  <c r="AD30" i="1"/>
  <c r="AE30" i="1" s="1"/>
  <c r="AD29" i="1"/>
  <c r="AE29" i="1" s="1"/>
  <c r="AD28" i="1"/>
  <c r="AE28" i="1" s="1"/>
  <c r="AD27" i="1"/>
  <c r="AE27" i="1" s="1"/>
  <c r="AD26" i="1"/>
  <c r="AE26" i="1" s="1"/>
  <c r="AD25" i="1"/>
  <c r="AE25" i="1" s="1"/>
  <c r="AD24" i="1"/>
  <c r="AE24" i="1" s="1"/>
  <c r="AD23" i="1"/>
  <c r="AE23" i="1" s="1"/>
  <c r="AD22" i="1"/>
  <c r="AE22" i="1" s="1"/>
  <c r="AD21" i="1"/>
  <c r="AE21" i="1" s="1"/>
  <c r="AD20" i="1"/>
  <c r="AE20" i="1" s="1"/>
  <c r="AD19" i="1"/>
  <c r="AE19" i="1" s="1"/>
  <c r="AD18" i="1"/>
  <c r="AE18" i="1" s="1"/>
  <c r="AD17" i="1"/>
  <c r="AE17" i="1" s="1"/>
  <c r="AD16" i="1"/>
  <c r="AE16" i="1" s="1"/>
  <c r="AD15" i="1"/>
  <c r="AE15" i="1" s="1"/>
  <c r="AD14" i="1"/>
  <c r="AE14" i="1" s="1"/>
  <c r="AD13" i="1"/>
  <c r="AE13" i="1" s="1"/>
  <c r="AD12" i="1"/>
  <c r="AE12" i="1" s="1"/>
  <c r="AD11" i="1"/>
  <c r="AE11" i="1" s="1"/>
  <c r="AD10" i="1"/>
  <c r="AE10" i="1" s="1"/>
  <c r="AD9" i="1"/>
  <c r="AE9" i="1" s="1"/>
  <c r="AD8" i="1"/>
  <c r="AE8" i="1" s="1"/>
  <c r="AD7" i="1"/>
  <c r="AE7" i="1" s="1"/>
  <c r="AD6" i="1"/>
  <c r="AE6" i="1" s="1"/>
  <c r="AD5" i="1"/>
  <c r="AE5" i="1" s="1"/>
  <c r="AD4" i="1"/>
  <c r="AE4" i="1" s="1"/>
  <c r="AD3" i="1"/>
  <c r="AE3" i="1" s="1"/>
  <c r="Y33" i="1"/>
  <c r="Y32" i="1"/>
  <c r="Z32" i="1" s="1"/>
  <c r="Y31" i="1"/>
  <c r="Z31" i="1" s="1"/>
  <c r="Y30" i="1"/>
  <c r="Z30" i="1" s="1"/>
  <c r="Y29" i="1"/>
  <c r="Z29" i="1" s="1"/>
  <c r="Y28" i="1"/>
  <c r="Z28" i="1" s="1"/>
  <c r="Y27" i="1"/>
  <c r="Z27" i="1" s="1"/>
  <c r="Y26" i="1"/>
  <c r="Z26" i="1" s="1"/>
  <c r="Y25" i="1"/>
  <c r="Z25" i="1" s="1"/>
  <c r="Y24" i="1"/>
  <c r="Z24" i="1" s="1"/>
  <c r="Y23" i="1"/>
  <c r="Z23" i="1" s="1"/>
  <c r="Y22" i="1"/>
  <c r="Z22" i="1" s="1"/>
  <c r="Y21" i="1"/>
  <c r="Z21" i="1" s="1"/>
  <c r="Y20" i="1"/>
  <c r="Z20" i="1" s="1"/>
  <c r="Y19" i="1"/>
  <c r="Z19" i="1" s="1"/>
  <c r="Y18" i="1"/>
  <c r="Z18" i="1" s="1"/>
  <c r="Y17" i="1"/>
  <c r="Z17" i="1" s="1"/>
  <c r="Y16" i="1"/>
  <c r="Z16" i="1" s="1"/>
  <c r="Y15" i="1"/>
  <c r="Z15" i="1" s="1"/>
  <c r="Y14" i="1"/>
  <c r="Z14" i="1" s="1"/>
  <c r="Y13" i="1"/>
  <c r="Z13" i="1" s="1"/>
  <c r="Y12" i="1"/>
  <c r="Z12" i="1" s="1"/>
  <c r="Y11" i="1"/>
  <c r="Z11" i="1" s="1"/>
  <c r="Y10" i="1"/>
  <c r="Z10" i="1" s="1"/>
  <c r="Y9" i="1"/>
  <c r="Z9" i="1" s="1"/>
  <c r="Y8" i="1"/>
  <c r="Z8" i="1" s="1"/>
  <c r="Y7" i="1"/>
  <c r="Z7" i="1" s="1"/>
  <c r="Y6" i="1"/>
  <c r="Z6" i="1" s="1"/>
  <c r="Y5" i="1"/>
  <c r="Z5" i="1" s="1"/>
  <c r="Y4" i="1"/>
  <c r="Z4" i="1" s="1"/>
  <c r="Y3" i="1"/>
  <c r="Z3" i="1" s="1"/>
  <c r="T33" i="1"/>
  <c r="T32" i="1"/>
  <c r="U32" i="1" s="1"/>
  <c r="T31" i="1"/>
  <c r="U31" i="1" s="1"/>
  <c r="T30" i="1"/>
  <c r="U30" i="1" s="1"/>
  <c r="T29" i="1"/>
  <c r="U29" i="1" s="1"/>
  <c r="T28" i="1"/>
  <c r="U28" i="1" s="1"/>
  <c r="T27" i="1"/>
  <c r="U27" i="1" s="1"/>
  <c r="T26" i="1"/>
  <c r="U26" i="1" s="1"/>
  <c r="T25" i="1"/>
  <c r="U25" i="1" s="1"/>
  <c r="T24" i="1"/>
  <c r="U24" i="1" s="1"/>
  <c r="T23" i="1"/>
  <c r="U23" i="1" s="1"/>
  <c r="T22" i="1"/>
  <c r="U22" i="1" s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T14" i="1"/>
  <c r="U14" i="1" s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  <c r="T5" i="1"/>
  <c r="U5" i="1" s="1"/>
  <c r="T4" i="1"/>
  <c r="U4" i="1" s="1"/>
  <c r="T3" i="1"/>
  <c r="U3" i="1" s="1"/>
  <c r="O33" i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O5" i="1"/>
  <c r="P5" i="1" s="1"/>
  <c r="O4" i="1"/>
  <c r="P4" i="1" s="1"/>
  <c r="O3" i="1"/>
  <c r="P3" i="1" s="1"/>
  <c r="J33" i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J3" i="1"/>
  <c r="K3" i="1" s="1"/>
  <c r="E33" i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E4" i="1"/>
  <c r="F4" i="1" s="1"/>
  <c r="E3" i="1"/>
  <c r="F3" i="1" s="1"/>
  <c r="C3" i="1"/>
  <c r="C4" i="1" s="1"/>
  <c r="B3" i="1"/>
  <c r="G2" i="1"/>
  <c r="H3" i="1" s="1"/>
  <c r="H4" i="1" l="1"/>
  <c r="G3" i="1"/>
  <c r="L2" i="1"/>
  <c r="H5" i="1"/>
  <c r="G4" i="1"/>
  <c r="C5" i="1"/>
  <c r="B4" i="1"/>
  <c r="M3" i="1" l="1"/>
  <c r="Q2" i="1"/>
  <c r="H6" i="1"/>
  <c r="G5" i="1"/>
  <c r="C6" i="1"/>
  <c r="B5" i="1"/>
  <c r="AL35" i="1"/>
  <c r="R3" i="1" l="1"/>
  <c r="V2" i="1"/>
  <c r="M4" i="1"/>
  <c r="L3" i="1"/>
  <c r="H7" i="1"/>
  <c r="G6" i="1"/>
  <c r="C7" i="1"/>
  <c r="B6" i="1"/>
  <c r="C40" i="1"/>
  <c r="H40" i="1"/>
  <c r="M40" i="1"/>
  <c r="R40" i="1"/>
  <c r="W40" i="1"/>
  <c r="AB40" i="1"/>
  <c r="AG40" i="1"/>
  <c r="AL40" i="1"/>
  <c r="BF40" i="1"/>
  <c r="BA40" i="1"/>
  <c r="BF39" i="1"/>
  <c r="BF38" i="1"/>
  <c r="BF37" i="1"/>
  <c r="BF36" i="1"/>
  <c r="BF35" i="1"/>
  <c r="BA38" i="1"/>
  <c r="BA37" i="1"/>
  <c r="BA36" i="1"/>
  <c r="BA35" i="1"/>
  <c r="AV39" i="1"/>
  <c r="AV38" i="1"/>
  <c r="AV37" i="1"/>
  <c r="AV36" i="1"/>
  <c r="AG39" i="1"/>
  <c r="AG38" i="1"/>
  <c r="AG37" i="1"/>
  <c r="AG36" i="1"/>
  <c r="AG35" i="1"/>
  <c r="AB38" i="1"/>
  <c r="AB37" i="1"/>
  <c r="AB35" i="1"/>
  <c r="W38" i="1"/>
  <c r="W37" i="1"/>
  <c r="W36" i="1"/>
  <c r="W35" i="1"/>
  <c r="R38" i="1"/>
  <c r="R37" i="1"/>
  <c r="R36" i="1"/>
  <c r="R35" i="1"/>
  <c r="M39" i="1"/>
  <c r="M38" i="1"/>
  <c r="M37" i="1"/>
  <c r="M36" i="1"/>
  <c r="M35" i="1"/>
  <c r="H38" i="1"/>
  <c r="H37" i="1"/>
  <c r="H36" i="1"/>
  <c r="H35" i="1"/>
  <c r="C36" i="1"/>
  <c r="AV40" i="1"/>
  <c r="L4" i="1" l="1"/>
  <c r="W3" i="1"/>
  <c r="AA2" i="1"/>
  <c r="R4" i="1"/>
  <c r="Q3" i="1"/>
  <c r="H8" i="1"/>
  <c r="G7" i="1"/>
  <c r="C8" i="1"/>
  <c r="B7" i="1"/>
  <c r="R5" i="1" l="1"/>
  <c r="Q4" i="1"/>
  <c r="AB3" i="1"/>
  <c r="AF2" i="1"/>
  <c r="W4" i="1"/>
  <c r="V3" i="1"/>
  <c r="M6" i="1"/>
  <c r="L5" i="1"/>
  <c r="H9" i="1"/>
  <c r="G8" i="1"/>
  <c r="C9" i="1"/>
  <c r="B8" i="1"/>
  <c r="M7" i="1" l="1"/>
  <c r="L6" i="1"/>
  <c r="W5" i="1"/>
  <c r="V4" i="1"/>
  <c r="AG3" i="1"/>
  <c r="AK2" i="1"/>
  <c r="AB4" i="1"/>
  <c r="AA3" i="1"/>
  <c r="R6" i="1"/>
  <c r="Q5" i="1"/>
  <c r="H10" i="1"/>
  <c r="C10" i="1"/>
  <c r="B9" i="1"/>
  <c r="AP2" i="1" l="1"/>
  <c r="AQ3" i="1" s="1"/>
  <c r="AL3" i="1"/>
  <c r="R7" i="1"/>
  <c r="Q6" i="1"/>
  <c r="AB5" i="1"/>
  <c r="AA4" i="1"/>
  <c r="AU2" i="1"/>
  <c r="AV3" i="1" s="1"/>
  <c r="AG4" i="1"/>
  <c r="AF3" i="1"/>
  <c r="W6" i="1"/>
  <c r="V5" i="1"/>
  <c r="M8" i="1"/>
  <c r="L7" i="1"/>
  <c r="H11" i="1"/>
  <c r="G10" i="1"/>
  <c r="C11" i="1"/>
  <c r="B10" i="1"/>
  <c r="AV4" i="1" l="1"/>
  <c r="AU3" i="1"/>
  <c r="AL4" i="1"/>
  <c r="AK3" i="1"/>
  <c r="AQ4" i="1"/>
  <c r="AP3" i="1"/>
  <c r="M9" i="1"/>
  <c r="L8" i="1"/>
  <c r="W7" i="1"/>
  <c r="V6" i="1"/>
  <c r="AG5" i="1"/>
  <c r="AF4" i="1"/>
  <c r="AZ2" i="1"/>
  <c r="BA3" i="1" s="1"/>
  <c r="AB6" i="1"/>
  <c r="AA5" i="1"/>
  <c r="R8" i="1"/>
  <c r="Q7" i="1"/>
  <c r="H12" i="1"/>
  <c r="G11" i="1"/>
  <c r="C12" i="1"/>
  <c r="B11" i="1"/>
  <c r="AL36" i="1"/>
  <c r="BA4" i="1" l="1"/>
  <c r="AZ3" i="1"/>
  <c r="AQ5" i="1"/>
  <c r="AP4" i="1"/>
  <c r="AL5" i="1"/>
  <c r="AK4" i="1"/>
  <c r="AV5" i="1"/>
  <c r="AU4" i="1"/>
  <c r="R9" i="1"/>
  <c r="Q8" i="1"/>
  <c r="AB7" i="1"/>
  <c r="AA6" i="1"/>
  <c r="BE2" i="1"/>
  <c r="BF3" i="1" s="1"/>
  <c r="AG6" i="1"/>
  <c r="AF5" i="1"/>
  <c r="W8" i="1"/>
  <c r="V7" i="1"/>
  <c r="M10" i="1"/>
  <c r="L9" i="1"/>
  <c r="H13" i="1"/>
  <c r="G12" i="1"/>
  <c r="C13" i="1"/>
  <c r="B12" i="1"/>
  <c r="BF4" i="1" l="1"/>
  <c r="BE3" i="1"/>
  <c r="AV6" i="1"/>
  <c r="AU5" i="1"/>
  <c r="AL6" i="1"/>
  <c r="AK5" i="1"/>
  <c r="AQ6" i="1"/>
  <c r="AP5" i="1"/>
  <c r="BA5" i="1"/>
  <c r="AZ4" i="1"/>
  <c r="M11" i="1"/>
  <c r="L10" i="1"/>
  <c r="W9" i="1"/>
  <c r="V8" i="1"/>
  <c r="AG7" i="1"/>
  <c r="AF6" i="1"/>
  <c r="AB8" i="1"/>
  <c r="AA7" i="1"/>
  <c r="R10" i="1"/>
  <c r="Q9" i="1"/>
  <c r="H14" i="1"/>
  <c r="G13" i="1"/>
  <c r="C14" i="1"/>
  <c r="B13" i="1"/>
  <c r="BA6" i="1" l="1"/>
  <c r="AZ5" i="1"/>
  <c r="AQ7" i="1"/>
  <c r="AP6" i="1"/>
  <c r="AL7" i="1"/>
  <c r="AK6" i="1"/>
  <c r="AV7" i="1"/>
  <c r="AU6" i="1"/>
  <c r="BF5" i="1"/>
  <c r="BE4" i="1"/>
  <c r="R11" i="1"/>
  <c r="Q10" i="1"/>
  <c r="AB9" i="1"/>
  <c r="AA8" i="1"/>
  <c r="AG8" i="1"/>
  <c r="AF7" i="1"/>
  <c r="W10" i="1"/>
  <c r="V9" i="1"/>
  <c r="M12" i="1"/>
  <c r="L11" i="1"/>
  <c r="H15" i="1"/>
  <c r="G14" i="1"/>
  <c r="C15" i="1"/>
  <c r="B14" i="1"/>
  <c r="BF6" i="1" l="1"/>
  <c r="BE5" i="1"/>
  <c r="AV8" i="1"/>
  <c r="AU7" i="1"/>
  <c r="AL8" i="1"/>
  <c r="AK7" i="1"/>
  <c r="AQ8" i="1"/>
  <c r="AP7" i="1"/>
  <c r="BA7" i="1"/>
  <c r="AZ6" i="1"/>
  <c r="M13" i="1"/>
  <c r="L12" i="1"/>
  <c r="W11" i="1"/>
  <c r="V10" i="1"/>
  <c r="AG9" i="1"/>
  <c r="AF8" i="1"/>
  <c r="AB10" i="1"/>
  <c r="AA9" i="1"/>
  <c r="R12" i="1"/>
  <c r="Q11" i="1"/>
  <c r="H16" i="1"/>
  <c r="G15" i="1"/>
  <c r="C16" i="1"/>
  <c r="B15" i="1"/>
  <c r="AQ36" i="1"/>
  <c r="BA8" i="1" l="1"/>
  <c r="AZ7" i="1"/>
  <c r="AQ9" i="1"/>
  <c r="AP8" i="1"/>
  <c r="AL9" i="1"/>
  <c r="AK8" i="1"/>
  <c r="AV9" i="1"/>
  <c r="AU8" i="1"/>
  <c r="BF7" i="1"/>
  <c r="BE6" i="1"/>
  <c r="R13" i="1"/>
  <c r="Q12" i="1"/>
  <c r="AB11" i="1"/>
  <c r="AA10" i="1"/>
  <c r="AG10" i="1"/>
  <c r="AF9" i="1"/>
  <c r="W12" i="1"/>
  <c r="V11" i="1"/>
  <c r="M14" i="1"/>
  <c r="L13" i="1"/>
  <c r="H17" i="1"/>
  <c r="G16" i="1"/>
  <c r="C17" i="1"/>
  <c r="B16" i="1"/>
  <c r="BF8" i="1" l="1"/>
  <c r="BE7" i="1"/>
  <c r="AV10" i="1"/>
  <c r="AU9" i="1"/>
  <c r="AL10" i="1"/>
  <c r="AK9" i="1"/>
  <c r="AQ10" i="1"/>
  <c r="AP9" i="1"/>
  <c r="BA9" i="1"/>
  <c r="AZ8" i="1"/>
  <c r="M15" i="1"/>
  <c r="L14" i="1"/>
  <c r="W13" i="1"/>
  <c r="V12" i="1"/>
  <c r="AG11" i="1"/>
  <c r="AF10" i="1"/>
  <c r="AB12" i="1"/>
  <c r="AA11" i="1"/>
  <c r="R14" i="1"/>
  <c r="Q13" i="1"/>
  <c r="H18" i="1"/>
  <c r="G17" i="1"/>
  <c r="C18" i="1"/>
  <c r="B17" i="1"/>
  <c r="BA10" i="1" l="1"/>
  <c r="AZ9" i="1"/>
  <c r="AQ11" i="1"/>
  <c r="AP10" i="1"/>
  <c r="AL11" i="1"/>
  <c r="AK10" i="1"/>
  <c r="AV11" i="1"/>
  <c r="AU10" i="1"/>
  <c r="BF9" i="1"/>
  <c r="BE8" i="1"/>
  <c r="R15" i="1"/>
  <c r="Q14" i="1"/>
  <c r="AB13" i="1"/>
  <c r="AA12" i="1"/>
  <c r="AG12" i="1"/>
  <c r="AF11" i="1"/>
  <c r="W14" i="1"/>
  <c r="V13" i="1"/>
  <c r="M16" i="1"/>
  <c r="L15" i="1"/>
  <c r="H19" i="1"/>
  <c r="G18" i="1"/>
  <c r="C19" i="1"/>
  <c r="B18" i="1"/>
  <c r="AL37" i="1"/>
  <c r="BF10" i="1" l="1"/>
  <c r="BE9" i="1"/>
  <c r="AV12" i="1"/>
  <c r="AU11" i="1"/>
  <c r="AL12" i="1"/>
  <c r="AK11" i="1"/>
  <c r="AQ12" i="1"/>
  <c r="AP11" i="1"/>
  <c r="BA11" i="1"/>
  <c r="AZ10" i="1"/>
  <c r="M17" i="1"/>
  <c r="L16" i="1"/>
  <c r="W15" i="1"/>
  <c r="V14" i="1"/>
  <c r="AG13" i="1"/>
  <c r="AF12" i="1"/>
  <c r="AB14" i="1"/>
  <c r="AA13" i="1"/>
  <c r="R16" i="1"/>
  <c r="Q15" i="1"/>
  <c r="H20" i="1"/>
  <c r="G19" i="1"/>
  <c r="C20" i="1"/>
  <c r="B19" i="1"/>
  <c r="BA12" i="1" l="1"/>
  <c r="AZ11" i="1"/>
  <c r="AQ13" i="1"/>
  <c r="AP12" i="1"/>
  <c r="AL13" i="1"/>
  <c r="AK12" i="1"/>
  <c r="AV13" i="1"/>
  <c r="AU12" i="1"/>
  <c r="BF11" i="1"/>
  <c r="BE10" i="1"/>
  <c r="R17" i="1"/>
  <c r="Q16" i="1"/>
  <c r="AB15" i="1"/>
  <c r="AA14" i="1"/>
  <c r="AG14" i="1"/>
  <c r="AF13" i="1"/>
  <c r="AB36" i="1" s="1"/>
  <c r="W16" i="1"/>
  <c r="V15" i="1"/>
  <c r="M18" i="1"/>
  <c r="L17" i="1"/>
  <c r="H21" i="1"/>
  <c r="G20" i="1"/>
  <c r="C21" i="1"/>
  <c r="B20" i="1"/>
  <c r="BF12" i="1" l="1"/>
  <c r="BE11" i="1"/>
  <c r="AV14" i="1"/>
  <c r="AU13" i="1"/>
  <c r="AL14" i="1"/>
  <c r="AK13" i="1"/>
  <c r="AQ14" i="1"/>
  <c r="AP13" i="1"/>
  <c r="BA13" i="1"/>
  <c r="AZ12" i="1"/>
  <c r="M19" i="1"/>
  <c r="L18" i="1"/>
  <c r="W17" i="1"/>
  <c r="V16" i="1"/>
  <c r="AG15" i="1"/>
  <c r="AF14" i="1"/>
  <c r="AB16" i="1"/>
  <c r="AA15" i="1"/>
  <c r="R18" i="1"/>
  <c r="Q17" i="1"/>
  <c r="H22" i="1"/>
  <c r="G21" i="1"/>
  <c r="C22" i="1"/>
  <c r="B21" i="1"/>
  <c r="BA14" i="1" l="1"/>
  <c r="AZ13" i="1"/>
  <c r="AQ15" i="1"/>
  <c r="AP14" i="1"/>
  <c r="AL15" i="1"/>
  <c r="AK14" i="1"/>
  <c r="AV15" i="1"/>
  <c r="AU14" i="1"/>
  <c r="BF13" i="1"/>
  <c r="BE12" i="1"/>
  <c r="R19" i="1"/>
  <c r="Q18" i="1"/>
  <c r="AB17" i="1"/>
  <c r="AA16" i="1"/>
  <c r="AG16" i="1"/>
  <c r="AF15" i="1"/>
  <c r="W18" i="1"/>
  <c r="V17" i="1"/>
  <c r="M20" i="1"/>
  <c r="L19" i="1"/>
  <c r="H23" i="1"/>
  <c r="G22" i="1"/>
  <c r="C23" i="1"/>
  <c r="B22" i="1"/>
  <c r="AQ37" i="1"/>
  <c r="BF14" i="1" l="1"/>
  <c r="BE13" i="1"/>
  <c r="AV16" i="1"/>
  <c r="AU15" i="1"/>
  <c r="AL16" i="1"/>
  <c r="AK15" i="1"/>
  <c r="AQ16" i="1"/>
  <c r="AP15" i="1"/>
  <c r="BA15" i="1"/>
  <c r="AZ14" i="1"/>
  <c r="M21" i="1"/>
  <c r="L20" i="1"/>
  <c r="W19" i="1"/>
  <c r="V18" i="1"/>
  <c r="AG17" i="1"/>
  <c r="AF16" i="1"/>
  <c r="AB18" i="1"/>
  <c r="AA17" i="1"/>
  <c r="R20" i="1"/>
  <c r="Q19" i="1"/>
  <c r="H24" i="1"/>
  <c r="G23" i="1"/>
  <c r="C24" i="1"/>
  <c r="B23" i="1"/>
  <c r="BA16" i="1" l="1"/>
  <c r="AZ15" i="1"/>
  <c r="AQ17" i="1"/>
  <c r="AP16" i="1"/>
  <c r="AL17" i="1"/>
  <c r="AK16" i="1"/>
  <c r="AV17" i="1"/>
  <c r="AU16" i="1"/>
  <c r="BF15" i="1"/>
  <c r="BE14" i="1"/>
  <c r="R21" i="1"/>
  <c r="Q20" i="1"/>
  <c r="AB19" i="1"/>
  <c r="AA18" i="1"/>
  <c r="AG18" i="1"/>
  <c r="AF17" i="1"/>
  <c r="W20" i="1"/>
  <c r="V19" i="1"/>
  <c r="M22" i="1"/>
  <c r="L21" i="1"/>
  <c r="H25" i="1"/>
  <c r="G24" i="1"/>
  <c r="C25" i="1"/>
  <c r="B24" i="1"/>
  <c r="BF16" i="1" l="1"/>
  <c r="BE15" i="1"/>
  <c r="AV18" i="1"/>
  <c r="AU17" i="1"/>
  <c r="AL18" i="1"/>
  <c r="AK17" i="1"/>
  <c r="AQ18" i="1"/>
  <c r="AP17" i="1"/>
  <c r="BA17" i="1"/>
  <c r="AZ16" i="1"/>
  <c r="M23" i="1"/>
  <c r="L22" i="1"/>
  <c r="W21" i="1"/>
  <c r="V20" i="1"/>
  <c r="AG19" i="1"/>
  <c r="AF18" i="1"/>
  <c r="AB20" i="1"/>
  <c r="AA19" i="1"/>
  <c r="R22" i="1"/>
  <c r="Q21" i="1"/>
  <c r="H26" i="1"/>
  <c r="G25" i="1"/>
  <c r="C26" i="1"/>
  <c r="B25" i="1"/>
  <c r="AL38" i="1"/>
  <c r="BA18" i="1" l="1"/>
  <c r="AZ17" i="1"/>
  <c r="AQ19" i="1"/>
  <c r="AP18" i="1"/>
  <c r="AL19" i="1"/>
  <c r="AK18" i="1"/>
  <c r="AV19" i="1"/>
  <c r="AU18" i="1"/>
  <c r="BF17" i="1"/>
  <c r="BE16" i="1"/>
  <c r="R23" i="1"/>
  <c r="Q22" i="1"/>
  <c r="AB21" i="1"/>
  <c r="AA20" i="1"/>
  <c r="AG20" i="1"/>
  <c r="AF19" i="1"/>
  <c r="W22" i="1"/>
  <c r="V21" i="1"/>
  <c r="M24" i="1"/>
  <c r="L23" i="1"/>
  <c r="H27" i="1"/>
  <c r="G26" i="1"/>
  <c r="C27" i="1"/>
  <c r="B26" i="1"/>
  <c r="BF18" i="1" l="1"/>
  <c r="BE17" i="1"/>
  <c r="AV20" i="1"/>
  <c r="AU19" i="1"/>
  <c r="AL20" i="1"/>
  <c r="AK19" i="1"/>
  <c r="AQ20" i="1"/>
  <c r="AP19" i="1"/>
  <c r="BA19" i="1"/>
  <c r="AZ18" i="1"/>
  <c r="M25" i="1"/>
  <c r="L24" i="1"/>
  <c r="W23" i="1"/>
  <c r="V22" i="1"/>
  <c r="AG21" i="1"/>
  <c r="AF20" i="1"/>
  <c r="AB22" i="1"/>
  <c r="AA21" i="1"/>
  <c r="R24" i="1"/>
  <c r="Q23" i="1"/>
  <c r="H28" i="1"/>
  <c r="G27" i="1"/>
  <c r="C28" i="1"/>
  <c r="B27" i="1"/>
  <c r="BA20" i="1" l="1"/>
  <c r="AZ19" i="1"/>
  <c r="AQ21" i="1"/>
  <c r="AP20" i="1"/>
  <c r="AL21" i="1"/>
  <c r="AK20" i="1"/>
  <c r="AV21" i="1"/>
  <c r="AU20" i="1"/>
  <c r="BF19" i="1"/>
  <c r="BE18" i="1"/>
  <c r="R25" i="1"/>
  <c r="Q24" i="1"/>
  <c r="AB23" i="1"/>
  <c r="AA22" i="1"/>
  <c r="AG22" i="1"/>
  <c r="AF21" i="1"/>
  <c r="W24" i="1"/>
  <c r="V23" i="1"/>
  <c r="M26" i="1"/>
  <c r="L25" i="1"/>
  <c r="H29" i="1"/>
  <c r="G28" i="1"/>
  <c r="C29" i="1"/>
  <c r="B28" i="1"/>
  <c r="BF20" i="1" l="1"/>
  <c r="BE19" i="1"/>
  <c r="AV22" i="1"/>
  <c r="AU21" i="1"/>
  <c r="AL22" i="1"/>
  <c r="AK21" i="1"/>
  <c r="AQ22" i="1"/>
  <c r="AP21" i="1"/>
  <c r="BA21" i="1"/>
  <c r="AZ20" i="1"/>
  <c r="M27" i="1"/>
  <c r="L26" i="1"/>
  <c r="W25" i="1"/>
  <c r="V24" i="1"/>
  <c r="AG23" i="1"/>
  <c r="AF22" i="1"/>
  <c r="AB24" i="1"/>
  <c r="AA23" i="1"/>
  <c r="R26" i="1"/>
  <c r="Q25" i="1"/>
  <c r="H30" i="1"/>
  <c r="G29" i="1"/>
  <c r="C30" i="1"/>
  <c r="B29" i="1"/>
  <c r="AQ38" i="1"/>
  <c r="BA22" i="1" l="1"/>
  <c r="AZ21" i="1"/>
  <c r="AQ23" i="1"/>
  <c r="AP22" i="1"/>
  <c r="AL23" i="1"/>
  <c r="AK22" i="1"/>
  <c r="AV23" i="1"/>
  <c r="AU22" i="1"/>
  <c r="BF21" i="1"/>
  <c r="BE20" i="1"/>
  <c r="R27" i="1"/>
  <c r="Q26" i="1"/>
  <c r="AB25" i="1"/>
  <c r="AA24" i="1"/>
  <c r="AG24" i="1"/>
  <c r="AF23" i="1"/>
  <c r="W26" i="1"/>
  <c r="V25" i="1"/>
  <c r="M28" i="1"/>
  <c r="L27" i="1"/>
  <c r="H31" i="1"/>
  <c r="G30" i="1"/>
  <c r="C31" i="1"/>
  <c r="B30" i="1"/>
  <c r="BF22" i="1" l="1"/>
  <c r="BE21" i="1"/>
  <c r="AV24" i="1"/>
  <c r="AU23" i="1"/>
  <c r="AL24" i="1"/>
  <c r="AK23" i="1"/>
  <c r="AQ24" i="1"/>
  <c r="AP23" i="1"/>
  <c r="BA23" i="1"/>
  <c r="AZ22" i="1"/>
  <c r="M29" i="1"/>
  <c r="L28" i="1"/>
  <c r="W27" i="1"/>
  <c r="V26" i="1"/>
  <c r="AG25" i="1"/>
  <c r="AF24" i="1"/>
  <c r="AB26" i="1"/>
  <c r="AA25" i="1"/>
  <c r="R28" i="1"/>
  <c r="Q27" i="1"/>
  <c r="H32" i="1"/>
  <c r="G31" i="1"/>
  <c r="C32" i="1"/>
  <c r="B31" i="1"/>
  <c r="BA24" i="1" l="1"/>
  <c r="AZ23" i="1"/>
  <c r="AQ25" i="1"/>
  <c r="AP24" i="1"/>
  <c r="AL25" i="1"/>
  <c r="AK24" i="1"/>
  <c r="AV25" i="1"/>
  <c r="AU24" i="1"/>
  <c r="BF23" i="1"/>
  <c r="BE22" i="1"/>
  <c r="R29" i="1"/>
  <c r="Q28" i="1"/>
  <c r="AB27" i="1"/>
  <c r="AA26" i="1"/>
  <c r="AG26" i="1"/>
  <c r="AF25" i="1"/>
  <c r="W28" i="1"/>
  <c r="V27" i="1"/>
  <c r="M30" i="1"/>
  <c r="L29" i="1"/>
  <c r="H33" i="1"/>
  <c r="G33" i="1" s="1"/>
  <c r="G32" i="1"/>
  <c r="C33" i="1"/>
  <c r="B33" i="1" s="1"/>
  <c r="B32" i="1"/>
  <c r="AQ35" i="1"/>
  <c r="BF24" i="1" l="1"/>
  <c r="BE23" i="1"/>
  <c r="AV26" i="1"/>
  <c r="AU25" i="1"/>
  <c r="AL26" i="1"/>
  <c r="AK25" i="1"/>
  <c r="AQ26" i="1"/>
  <c r="AP25" i="1"/>
  <c r="BA25" i="1"/>
  <c r="AZ24" i="1"/>
  <c r="M31" i="1"/>
  <c r="L30" i="1"/>
  <c r="W29" i="1"/>
  <c r="V28" i="1"/>
  <c r="AG27" i="1"/>
  <c r="AF26" i="1"/>
  <c r="AB28" i="1"/>
  <c r="AA27" i="1"/>
  <c r="R30" i="1"/>
  <c r="Q29" i="1"/>
  <c r="BA26" i="1" l="1"/>
  <c r="AZ25" i="1"/>
  <c r="AQ27" i="1"/>
  <c r="AP26" i="1"/>
  <c r="AL27" i="1"/>
  <c r="AK26" i="1"/>
  <c r="AV27" i="1"/>
  <c r="AU26" i="1"/>
  <c r="BF25" i="1"/>
  <c r="BE24" i="1"/>
  <c r="R31" i="1"/>
  <c r="Q30" i="1"/>
  <c r="AB29" i="1"/>
  <c r="AA28" i="1"/>
  <c r="AG28" i="1"/>
  <c r="AF27" i="1"/>
  <c r="W30" i="1"/>
  <c r="V29" i="1"/>
  <c r="M32" i="1"/>
  <c r="L31" i="1"/>
  <c r="BF26" i="1" l="1"/>
  <c r="BE25" i="1"/>
  <c r="AV28" i="1"/>
  <c r="AU27" i="1"/>
  <c r="AL28" i="1"/>
  <c r="AK27" i="1"/>
  <c r="AQ28" i="1"/>
  <c r="AP27" i="1"/>
  <c r="BA27" i="1"/>
  <c r="AZ26" i="1"/>
  <c r="M33" i="1"/>
  <c r="L33" i="1" s="1"/>
  <c r="L32" i="1"/>
  <c r="W31" i="1"/>
  <c r="V30" i="1"/>
  <c r="AG29" i="1"/>
  <c r="AF28" i="1"/>
  <c r="AB30" i="1"/>
  <c r="AA29" i="1"/>
  <c r="R32" i="1"/>
  <c r="Q31" i="1"/>
  <c r="AQ40" i="1"/>
  <c r="AV35" i="1"/>
  <c r="BA28" i="1" l="1"/>
  <c r="AZ27" i="1"/>
  <c r="AQ29" i="1"/>
  <c r="AP28" i="1"/>
  <c r="AL29" i="1"/>
  <c r="AK28" i="1"/>
  <c r="AV29" i="1"/>
  <c r="AU28" i="1"/>
  <c r="BF27" i="1"/>
  <c r="BE26" i="1"/>
  <c r="R33" i="1"/>
  <c r="Q33" i="1" s="1"/>
  <c r="Q32" i="1"/>
  <c r="AB31" i="1"/>
  <c r="AA30" i="1"/>
  <c r="AG30" i="1"/>
  <c r="AF29" i="1"/>
  <c r="W32" i="1"/>
  <c r="V31" i="1"/>
  <c r="BF28" i="1" l="1"/>
  <c r="BE27" i="1"/>
  <c r="AV30" i="1"/>
  <c r="AU29" i="1"/>
  <c r="AL30" i="1"/>
  <c r="AK29" i="1"/>
  <c r="AQ30" i="1"/>
  <c r="AP29" i="1"/>
  <c r="BA29" i="1"/>
  <c r="AZ28" i="1"/>
  <c r="W33" i="1"/>
  <c r="V33" i="1" s="1"/>
  <c r="V32" i="1"/>
  <c r="AG31" i="1"/>
  <c r="AF30" i="1"/>
  <c r="AB32" i="1"/>
  <c r="AA31" i="1"/>
  <c r="BA30" i="1" l="1"/>
  <c r="AZ29" i="1"/>
  <c r="AQ31" i="1"/>
  <c r="AP30" i="1"/>
  <c r="AL31" i="1"/>
  <c r="AK30" i="1"/>
  <c r="AV31" i="1"/>
  <c r="AU30" i="1"/>
  <c r="BF29" i="1"/>
  <c r="BE28" i="1"/>
  <c r="AB33" i="1"/>
  <c r="AA33" i="1" s="1"/>
  <c r="AA32" i="1"/>
  <c r="AG32" i="1"/>
  <c r="AF31" i="1"/>
  <c r="BF30" i="1" l="1"/>
  <c r="BE29" i="1"/>
  <c r="AV32" i="1"/>
  <c r="AU31" i="1"/>
  <c r="AL32" i="1"/>
  <c r="AK31" i="1"/>
  <c r="AQ32" i="1"/>
  <c r="AP31" i="1"/>
  <c r="BA31" i="1"/>
  <c r="AZ30" i="1"/>
  <c r="AG33" i="1"/>
  <c r="AF33" i="1" s="1"/>
  <c r="AF32" i="1"/>
  <c r="BA32" i="1" l="1"/>
  <c r="AZ31" i="1"/>
  <c r="AQ33" i="1"/>
  <c r="AP33" i="1" s="1"/>
  <c r="AP32" i="1"/>
  <c r="AL33" i="1"/>
  <c r="AK33" i="1" s="1"/>
  <c r="AK32" i="1"/>
  <c r="AV33" i="1"/>
  <c r="AU33" i="1" s="1"/>
  <c r="AU32" i="1"/>
  <c r="BF31" i="1"/>
  <c r="BE30" i="1"/>
  <c r="BF32" i="1" l="1"/>
  <c r="BE31" i="1"/>
  <c r="BA33" i="1"/>
  <c r="AZ33" i="1" s="1"/>
  <c r="AZ32" i="1"/>
  <c r="BF33" i="1" l="1"/>
  <c r="BE33" i="1" s="1"/>
  <c r="BE32" i="1"/>
</calcChain>
</file>

<file path=xl/comments1.xml><?xml version="1.0" encoding="utf-8"?>
<comments xmlns="http://schemas.openxmlformats.org/spreadsheetml/2006/main">
  <authors>
    <author>Julien Teyssandier</author>
  </authors>
  <commentList>
    <comment ref="J35" authorId="0">
      <text>
        <r>
          <rPr>
            <b/>
            <sz val="9"/>
            <color indexed="81"/>
            <rFont val="Calibri"/>
            <family val="2"/>
          </rPr>
          <t>Du 30/01 au 05/02</t>
        </r>
      </text>
    </comment>
    <comment ref="O35" authorId="0">
      <text>
        <r>
          <rPr>
            <b/>
            <sz val="9"/>
            <color indexed="81"/>
            <rFont val="Calibri"/>
            <family val="2"/>
          </rPr>
          <t>Du 27/02 au 05/03</t>
        </r>
      </text>
    </comment>
    <comment ref="T35" authorId="0">
      <text>
        <r>
          <rPr>
            <b/>
            <sz val="9"/>
            <color indexed="81"/>
            <rFont val="Calibri"/>
            <family val="2"/>
          </rPr>
          <t>Du 03/04 au 09/04</t>
        </r>
      </text>
    </comment>
    <comment ref="Y35" authorId="0">
      <text>
        <r>
          <rPr>
            <b/>
            <sz val="9"/>
            <color indexed="81"/>
            <rFont val="Calibri"/>
            <family val="2"/>
          </rPr>
          <t>Du 01/05 au 07/05</t>
        </r>
      </text>
    </comment>
    <comment ref="AD35" authorId="0">
      <text>
        <r>
          <rPr>
            <b/>
            <sz val="9"/>
            <color indexed="81"/>
            <rFont val="Calibri"/>
            <family val="2"/>
          </rPr>
          <t>Du 29/05 au 04/06</t>
        </r>
      </text>
    </comment>
    <comment ref="AI35" authorId="0">
      <text>
        <r>
          <rPr>
            <b/>
            <sz val="9"/>
            <color indexed="81"/>
            <rFont val="Calibri"/>
            <family val="2"/>
          </rPr>
          <t>Du 26/06 au 02/07</t>
        </r>
      </text>
    </comment>
    <comment ref="AN35" authorId="0">
      <text>
        <r>
          <rPr>
            <b/>
            <sz val="9"/>
            <color indexed="81"/>
            <rFont val="Calibri"/>
            <family val="2"/>
          </rPr>
          <t>Du 31/07 au 06/08</t>
        </r>
      </text>
    </comment>
    <comment ref="AS35" authorId="0">
      <text>
        <r>
          <rPr>
            <b/>
            <sz val="9"/>
            <color indexed="81"/>
            <rFont val="Calibri"/>
            <family val="2"/>
          </rPr>
          <t>Du 28/08 au 03/09</t>
        </r>
      </text>
    </comment>
    <comment ref="AX35" authorId="0">
      <text>
        <r>
          <rPr>
            <b/>
            <sz val="9"/>
            <color indexed="81"/>
            <rFont val="Calibri"/>
            <family val="2"/>
          </rPr>
          <t>Du 25/09 au 01/10</t>
        </r>
      </text>
    </comment>
    <comment ref="BC35" authorId="0">
      <text>
        <r>
          <rPr>
            <b/>
            <sz val="9"/>
            <color indexed="81"/>
            <rFont val="Calibri"/>
            <family val="2"/>
          </rPr>
          <t>Du 30/10 au 05/11</t>
        </r>
      </text>
    </comment>
    <comment ref="BH35" authorId="0">
      <text>
        <r>
          <rPr>
            <b/>
            <sz val="9"/>
            <color indexed="81"/>
            <rFont val="Calibri"/>
            <family val="2"/>
          </rPr>
          <t>Du 27/11 au 03/12</t>
        </r>
      </text>
    </comment>
    <comment ref="E36" authorId="0">
      <text>
        <r>
          <rPr>
            <b/>
            <sz val="9"/>
            <color indexed="81"/>
            <rFont val="Calibri"/>
            <family val="2"/>
          </rPr>
          <t>Du 23/01 au 29/01</t>
        </r>
      </text>
    </comment>
    <comment ref="J36" authorId="0">
      <text>
        <r>
          <rPr>
            <b/>
            <sz val="9"/>
            <color indexed="81"/>
            <rFont val="Calibri"/>
            <family val="2"/>
          </rPr>
          <t>Du 06/02 au 12/02</t>
        </r>
      </text>
    </comment>
    <comment ref="O36" authorId="0">
      <text>
        <r>
          <rPr>
            <b/>
            <sz val="9"/>
            <color indexed="81"/>
            <rFont val="Calibri"/>
            <family val="2"/>
          </rPr>
          <t>Du 06/03 au 12/03</t>
        </r>
      </text>
    </comment>
    <comment ref="T36" authorId="0">
      <text>
        <r>
          <rPr>
            <b/>
            <sz val="9"/>
            <color indexed="81"/>
            <rFont val="Calibri"/>
            <family val="2"/>
          </rPr>
          <t>Du 10/04 au 16/04</t>
        </r>
      </text>
    </comment>
    <comment ref="Y36" authorId="0">
      <text>
        <r>
          <rPr>
            <b/>
            <sz val="9"/>
            <color indexed="81"/>
            <rFont val="Calibri"/>
            <family val="2"/>
          </rPr>
          <t>Du 08/05 au 14/05</t>
        </r>
      </text>
    </comment>
    <comment ref="AD36" authorId="0">
      <text>
        <r>
          <rPr>
            <b/>
            <sz val="9"/>
            <color indexed="81"/>
            <rFont val="Calibri"/>
            <family val="2"/>
          </rPr>
          <t>Du 05/06 au 11/06</t>
        </r>
      </text>
    </comment>
    <comment ref="AI36" authorId="0">
      <text>
        <r>
          <rPr>
            <b/>
            <sz val="9"/>
            <color indexed="81"/>
            <rFont val="Calibri"/>
            <family val="2"/>
          </rPr>
          <t>Du 03/07 au 09/07</t>
        </r>
      </text>
    </comment>
    <comment ref="AN36" authorId="0">
      <text>
        <r>
          <rPr>
            <b/>
            <sz val="9"/>
            <color indexed="81"/>
            <rFont val="Calibri"/>
            <family val="2"/>
          </rPr>
          <t>Du 07/08 au 13/08</t>
        </r>
      </text>
    </comment>
    <comment ref="AS36" authorId="0">
      <text>
        <r>
          <rPr>
            <b/>
            <sz val="9"/>
            <color indexed="81"/>
            <rFont val="Calibri"/>
            <family val="2"/>
          </rPr>
          <t>Du 04/09 au 10/09</t>
        </r>
      </text>
    </comment>
    <comment ref="AX36" authorId="0">
      <text>
        <r>
          <rPr>
            <b/>
            <sz val="9"/>
            <color indexed="81"/>
            <rFont val="Calibri"/>
            <family val="2"/>
          </rPr>
          <t>Du 02/10 au 08/10</t>
        </r>
      </text>
    </comment>
    <comment ref="BC36" authorId="0">
      <text>
        <r>
          <rPr>
            <b/>
            <sz val="9"/>
            <color indexed="81"/>
            <rFont val="Calibri"/>
            <family val="2"/>
          </rPr>
          <t>Du 06/11 au 12/11</t>
        </r>
      </text>
    </comment>
    <comment ref="BH36" authorId="0">
      <text>
        <r>
          <rPr>
            <b/>
            <sz val="9"/>
            <color indexed="81"/>
            <rFont val="Calibri"/>
            <family val="2"/>
          </rPr>
          <t>Du 04/12 au 10/12</t>
        </r>
      </text>
    </comment>
    <comment ref="J37" authorId="0">
      <text>
        <r>
          <rPr>
            <b/>
            <sz val="9"/>
            <color indexed="81"/>
            <rFont val="Calibri"/>
            <family val="2"/>
          </rPr>
          <t>Du 13/02 au 19/02</t>
        </r>
      </text>
    </comment>
    <comment ref="O37" authorId="0">
      <text>
        <r>
          <rPr>
            <b/>
            <sz val="9"/>
            <color indexed="81"/>
            <rFont val="Calibri"/>
            <family val="2"/>
          </rPr>
          <t>Du 13/03 au 19/03</t>
        </r>
      </text>
    </comment>
    <comment ref="T37" authorId="0">
      <text>
        <r>
          <rPr>
            <b/>
            <sz val="9"/>
            <color indexed="81"/>
            <rFont val="Calibri"/>
            <family val="2"/>
          </rPr>
          <t>Du 17/04 au 23/04</t>
        </r>
      </text>
    </comment>
    <comment ref="Y37" authorId="0">
      <text>
        <r>
          <rPr>
            <b/>
            <sz val="9"/>
            <color indexed="81"/>
            <rFont val="Calibri"/>
            <family val="2"/>
          </rPr>
          <t>Du 15/05 au 21/05</t>
        </r>
      </text>
    </comment>
    <comment ref="AD37" authorId="0">
      <text>
        <r>
          <rPr>
            <b/>
            <sz val="9"/>
            <color indexed="81"/>
            <rFont val="Calibri"/>
            <family val="2"/>
          </rPr>
          <t>Du 12/06 au 18/06</t>
        </r>
      </text>
    </comment>
    <comment ref="AI37" authorId="0">
      <text>
        <r>
          <rPr>
            <b/>
            <sz val="9"/>
            <color indexed="81"/>
            <rFont val="Calibri"/>
            <family val="2"/>
          </rPr>
          <t>Du 10/07 au 16/07</t>
        </r>
      </text>
    </comment>
    <comment ref="AN37" authorId="0">
      <text>
        <r>
          <rPr>
            <b/>
            <sz val="9"/>
            <color indexed="81"/>
            <rFont val="Calibri"/>
            <family val="2"/>
          </rPr>
          <t>Du 14/08 au 20/08</t>
        </r>
      </text>
    </comment>
    <comment ref="AS37" authorId="0">
      <text>
        <r>
          <rPr>
            <b/>
            <sz val="9"/>
            <color indexed="81"/>
            <rFont val="Calibri"/>
            <family val="2"/>
          </rPr>
          <t>Du 11/09 au 17/09</t>
        </r>
      </text>
    </comment>
    <comment ref="AX37" authorId="0">
      <text>
        <r>
          <rPr>
            <b/>
            <sz val="9"/>
            <color indexed="81"/>
            <rFont val="Calibri"/>
            <family val="2"/>
          </rPr>
          <t>Du 09/10 au 15/10</t>
        </r>
      </text>
    </comment>
    <comment ref="BC37" authorId="0">
      <text>
        <r>
          <rPr>
            <b/>
            <sz val="9"/>
            <color indexed="81"/>
            <rFont val="Calibri"/>
            <family val="2"/>
          </rPr>
          <t>Du 13/11 au 19/11</t>
        </r>
      </text>
    </comment>
    <comment ref="BH37" authorId="0">
      <text>
        <r>
          <rPr>
            <b/>
            <sz val="9"/>
            <color indexed="81"/>
            <rFont val="Calibri"/>
            <family val="2"/>
          </rPr>
          <t>Du11/12 au 17/12</t>
        </r>
      </text>
    </comment>
    <comment ref="J38" authorId="0">
      <text>
        <r>
          <rPr>
            <b/>
            <sz val="9"/>
            <color indexed="81"/>
            <rFont val="Calibri"/>
            <family val="2"/>
          </rPr>
          <t>Du 20/02 au 26/02</t>
        </r>
      </text>
    </comment>
    <comment ref="O38" authorId="0">
      <text>
        <r>
          <rPr>
            <b/>
            <sz val="9"/>
            <color indexed="81"/>
            <rFont val="Calibri"/>
            <family val="2"/>
          </rPr>
          <t>Du 20/03 au 26/03</t>
        </r>
      </text>
    </comment>
    <comment ref="T38" authorId="0">
      <text>
        <r>
          <rPr>
            <b/>
            <sz val="9"/>
            <color indexed="81"/>
            <rFont val="Calibri"/>
            <family val="2"/>
          </rPr>
          <t>Du 24/04 au 30/04</t>
        </r>
      </text>
    </comment>
    <comment ref="Y38" authorId="0">
      <text>
        <r>
          <rPr>
            <b/>
            <sz val="9"/>
            <color indexed="81"/>
            <rFont val="Calibri"/>
            <family val="2"/>
          </rPr>
          <t>Du 22/05 au 28/05</t>
        </r>
      </text>
    </comment>
    <comment ref="AD38" authorId="0">
      <text>
        <r>
          <rPr>
            <b/>
            <sz val="9"/>
            <color indexed="81"/>
            <rFont val="Calibri"/>
            <family val="2"/>
          </rPr>
          <t>Du 19/06 au 25/06</t>
        </r>
      </text>
    </comment>
    <comment ref="AI38" authorId="0">
      <text>
        <r>
          <rPr>
            <b/>
            <sz val="9"/>
            <color indexed="81"/>
            <rFont val="Calibri"/>
            <family val="2"/>
          </rPr>
          <t>Du 17/07 au 23/07</t>
        </r>
      </text>
    </comment>
    <comment ref="AN38" authorId="0">
      <text>
        <r>
          <rPr>
            <b/>
            <sz val="9"/>
            <color indexed="81"/>
            <rFont val="Calibri"/>
            <family val="2"/>
          </rPr>
          <t>Du 21/08 au 27/08</t>
        </r>
      </text>
    </comment>
    <comment ref="AS38" authorId="0">
      <text>
        <r>
          <rPr>
            <b/>
            <sz val="9"/>
            <color indexed="81"/>
            <rFont val="Calibri"/>
            <family val="2"/>
          </rPr>
          <t>Du 18/09 au 24/09</t>
        </r>
      </text>
    </comment>
    <comment ref="AX38" authorId="0">
      <text>
        <r>
          <rPr>
            <b/>
            <sz val="9"/>
            <color indexed="81"/>
            <rFont val="Calibri"/>
            <family val="2"/>
          </rPr>
          <t>Du 16/10 au 22/10</t>
        </r>
      </text>
    </comment>
    <comment ref="BC38" authorId="0">
      <text>
        <r>
          <rPr>
            <b/>
            <sz val="9"/>
            <color indexed="81"/>
            <rFont val="Calibri"/>
            <family val="2"/>
          </rPr>
          <t>Du 20/11 au 26/11</t>
        </r>
      </text>
    </comment>
    <comment ref="BH38" authorId="0">
      <text>
        <r>
          <rPr>
            <b/>
            <sz val="9"/>
            <color indexed="81"/>
            <rFont val="Calibri"/>
            <family val="2"/>
          </rPr>
          <t>Du 18/12 au 24/12</t>
        </r>
      </text>
    </comment>
    <comment ref="O39" authorId="0">
      <text>
        <r>
          <rPr>
            <b/>
            <sz val="9"/>
            <color indexed="81"/>
            <rFont val="Calibri"/>
            <family val="2"/>
          </rPr>
          <t>Du 27/03 au 02/04</t>
        </r>
      </text>
    </comment>
    <comment ref="AI39" authorId="0">
      <text>
        <r>
          <rPr>
            <b/>
            <sz val="9"/>
            <color indexed="81"/>
            <rFont val="Calibri"/>
            <family val="2"/>
          </rPr>
          <t>Du 24/07 au 30/07</t>
        </r>
      </text>
    </comment>
    <comment ref="AX39" authorId="0">
      <text>
        <r>
          <rPr>
            <b/>
            <sz val="9"/>
            <color indexed="81"/>
            <rFont val="Calibri"/>
            <family val="2"/>
          </rPr>
          <t>Du 23/10 au 29/10</t>
        </r>
      </text>
    </comment>
    <comment ref="BH39" authorId="0">
      <text>
        <r>
          <rPr>
            <b/>
            <sz val="9"/>
            <color indexed="81"/>
            <rFont val="Calibri"/>
            <family val="2"/>
          </rPr>
          <t>Du 25/12 au 31/12</t>
        </r>
      </text>
    </comment>
  </commentList>
</comments>
</file>

<file path=xl/sharedStrings.xml><?xml version="1.0" encoding="utf-8"?>
<sst xmlns="http://schemas.openxmlformats.org/spreadsheetml/2006/main" count="1074" uniqueCount="105">
  <si>
    <t>Janvier</t>
  </si>
  <si>
    <t>Février</t>
  </si>
  <si>
    <t>Mars</t>
  </si>
  <si>
    <t>Avril</t>
  </si>
  <si>
    <t>Mai</t>
  </si>
  <si>
    <t>L</t>
  </si>
  <si>
    <t>M</t>
  </si>
  <si>
    <t>J</t>
  </si>
  <si>
    <t>V</t>
  </si>
  <si>
    <t>S</t>
  </si>
  <si>
    <t>D</t>
  </si>
  <si>
    <t>Juin</t>
  </si>
  <si>
    <t>Juillet</t>
  </si>
  <si>
    <t>Septembre</t>
  </si>
  <si>
    <t>11h-17h</t>
  </si>
  <si>
    <t>15h-17h</t>
  </si>
  <si>
    <t>14h-17h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</si>
  <si>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</si>
  <si>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</si>
  <si>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</si>
  <si>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</si>
  <si>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</si>
  <si>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</si>
  <si>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</si>
  <si>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</si>
  <si>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</si>
  <si>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</si>
  <si>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</si>
  <si>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</si>
  <si>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</si>
  <si>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</si>
  <si>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</si>
  <si>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</si>
  <si>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</si>
  <si>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</si>
  <si>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</si>
  <si>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</si>
  <si>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</si>
  <si>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</si>
  <si>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</si>
  <si>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</si>
  <si>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</si>
  <si>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</si>
  <si>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</si>
  <si>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</si>
  <si>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6h - 16h</t>
  </si>
  <si>
    <t>6h30 - 18h30</t>
  </si>
  <si>
    <t>10h-16h</t>
  </si>
  <si>
    <t>6h-11h</t>
  </si>
  <si>
    <t>-</t>
  </si>
  <si>
    <t>Heures</t>
  </si>
  <si>
    <t>Adaptation =18H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</si>
  <si>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</si>
  <si>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</si>
  <si>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</si>
  <si>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</si>
  <si>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</si>
  <si>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</si>
  <si>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</si>
  <si>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</si>
  <si>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</si>
  <si>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</si>
  <si>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</si>
  <si>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</si>
  <si>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</si>
  <si>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</si>
  <si>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</si>
  <si>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</si>
  <si>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</si>
  <si>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</si>
  <si>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</si>
  <si>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</si>
  <si>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</si>
  <si>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</si>
  <si>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11h-18h</t>
  </si>
  <si>
    <t>11h - 18h</t>
  </si>
  <si>
    <t>10h-17h</t>
  </si>
  <si>
    <t>10h-18h</t>
  </si>
  <si>
    <t>7h-10h</t>
  </si>
  <si>
    <t>8h-11h</t>
  </si>
  <si>
    <t>7h-17h</t>
  </si>
  <si>
    <t>10h - 17h</t>
  </si>
  <si>
    <t>7h-20h</t>
  </si>
  <si>
    <t>8h-19h</t>
  </si>
  <si>
    <t>?</t>
  </si>
  <si>
    <t>6h45-16h45</t>
  </si>
  <si>
    <t>=</t>
  </si>
  <si>
    <t>10h-20h</t>
  </si>
  <si>
    <t>7h-16h</t>
  </si>
  <si>
    <t>CP</t>
  </si>
  <si>
    <t>*Astreinte</t>
  </si>
  <si>
    <r>
      <rPr>
        <b/>
        <sz val="11"/>
        <rFont val="Calibri"/>
        <family val="2"/>
        <scheme val="minor"/>
      </rPr>
      <t>7h</t>
    </r>
    <r>
      <rPr>
        <b/>
        <sz val="11"/>
        <color theme="3" tint="0.39997558519241921"/>
        <rFont val="Calibri"/>
        <family val="2"/>
        <scheme val="minor"/>
      </rPr>
      <t>-19h</t>
    </r>
  </si>
  <si>
    <t>Août</t>
  </si>
  <si>
    <t>Jours</t>
  </si>
  <si>
    <r>
      <t>7h-</t>
    </r>
    <r>
      <rPr>
        <b/>
        <sz val="11"/>
        <rFont val="Calibri"/>
        <family val="2"/>
        <scheme val="minor"/>
      </rPr>
      <t>20h</t>
    </r>
  </si>
  <si>
    <t>8h-18h</t>
  </si>
  <si>
    <t>11h-21h</t>
  </si>
  <si>
    <t>A</t>
  </si>
  <si>
    <t>Lundi</t>
  </si>
  <si>
    <t>Mardi</t>
  </si>
  <si>
    <t>Mercredi</t>
  </si>
  <si>
    <t>Jeudi</t>
  </si>
  <si>
    <t>Vendredi</t>
  </si>
  <si>
    <t>X</t>
  </si>
  <si>
    <t>6h45-10h45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</si>
</sst>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m"/>
    <numFmt numFmtId="166" formatCode="mmmm\ yyyy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9CCE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indexed="206"/>
      <name val="Calibri"/>
      <family val="2"/>
    </font>
    <font>
      <b/>
      <sz val="9"/>
      <color indexed="81"/>
      <name val="Calibri"/>
      <family val="2"/>
    </font>
    <font>
      <b/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5999938962981048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darkUp"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FF4E51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5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5" borderId="5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0" borderId="0" xfId="0" quotePrefix="1" applyFont="1" applyAlignment="1"/>
    <xf numFmtId="0" fontId="5" fillId="0" borderId="15" xfId="0" applyFont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0" borderId="14" xfId="0" applyFont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5" fillId="0" borderId="15" xfId="0" quotePrefix="1" applyFont="1" applyBorder="1" applyAlignment="1">
      <alignment horizontal="center"/>
    </xf>
    <xf numFmtId="0" fontId="5" fillId="0" borderId="14" xfId="0" quotePrefix="1" applyFont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9" xfId="0" quotePrefix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5" fillId="0" borderId="24" xfId="0" quotePrefix="1" applyFont="1" applyBorder="1" applyAlignment="1">
      <alignment horizontal="center"/>
    </xf>
    <xf numFmtId="0" fontId="5" fillId="2" borderId="24" xfId="0" quotePrefix="1" applyFont="1" applyFill="1" applyBorder="1" applyAlignment="1">
      <alignment horizontal="center"/>
    </xf>
    <xf numFmtId="0" fontId="9" fillId="3" borderId="24" xfId="0" quotePrefix="1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2" borderId="37" xfId="0" applyFont="1" applyFill="1" applyBorder="1" applyAlignment="1">
      <alignment horizontal="center"/>
    </xf>
    <xf numFmtId="0" fontId="5" fillId="0" borderId="16" xfId="0" quotePrefix="1" applyFont="1" applyBorder="1" applyAlignment="1">
      <alignment horizontal="center"/>
    </xf>
    <xf numFmtId="0" fontId="5" fillId="0" borderId="13" xfId="0" quotePrefix="1" applyFont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5" fillId="2" borderId="13" xfId="0" quotePrefix="1" applyFont="1" applyFill="1" applyBorder="1" applyAlignment="1">
      <alignment horizontal="center"/>
    </xf>
    <xf numFmtId="0" fontId="9" fillId="3" borderId="13" xfId="0" quotePrefix="1" applyFont="1" applyFill="1" applyBorder="1" applyAlignment="1">
      <alignment horizontal="center"/>
    </xf>
    <xf numFmtId="0" fontId="5" fillId="0" borderId="13" xfId="0" quotePrefix="1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13" fillId="6" borderId="0" xfId="0" quotePrefix="1" applyFont="1" applyFill="1" applyAlignment="1">
      <alignment horizontal="center"/>
    </xf>
    <xf numFmtId="0" fontId="13" fillId="6" borderId="0" xfId="0" applyFont="1" applyFill="1" applyAlignment="1">
      <alignment horizontal="right"/>
    </xf>
    <xf numFmtId="0" fontId="13" fillId="6" borderId="0" xfId="0" applyFont="1" applyFill="1" applyAlignment="1">
      <alignment horizontal="left"/>
    </xf>
    <xf numFmtId="0" fontId="5" fillId="0" borderId="0" xfId="0" quotePrefix="1" applyFont="1" applyAlignment="1">
      <alignment horizontal="right"/>
    </xf>
    <xf numFmtId="0" fontId="9" fillId="6" borderId="0" xfId="0" quotePrefix="1" applyFont="1" applyFill="1" applyAlignment="1">
      <alignment horizontal="center"/>
    </xf>
    <xf numFmtId="0" fontId="9" fillId="6" borderId="0" xfId="0" applyFont="1" applyFill="1" applyAlignment="1"/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center"/>
    </xf>
    <xf numFmtId="0" fontId="9" fillId="6" borderId="0" xfId="0" applyFont="1" applyFill="1" applyAlignment="1">
      <alignment horizontal="right"/>
    </xf>
    <xf numFmtId="0" fontId="5" fillId="3" borderId="21" xfId="0" applyFont="1" applyFill="1" applyBorder="1" applyAlignment="1">
      <alignment horizontal="center"/>
    </xf>
    <xf numFmtId="0" fontId="5" fillId="2" borderId="39" xfId="0" quotePrefix="1" applyFont="1" applyFill="1" applyBorder="1" applyAlignment="1">
      <alignment horizontal="center"/>
    </xf>
    <xf numFmtId="0" fontId="5" fillId="2" borderId="40" xfId="0" quotePrefix="1" applyFont="1" applyFill="1" applyBorder="1" applyAlignment="1">
      <alignment horizontal="center"/>
    </xf>
    <xf numFmtId="0" fontId="9" fillId="3" borderId="40" xfId="0" quotePrefix="1" applyFont="1" applyFill="1" applyBorder="1" applyAlignment="1">
      <alignment horizontal="center"/>
    </xf>
    <xf numFmtId="0" fontId="5" fillId="0" borderId="40" xfId="0" quotePrefix="1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9" fillId="0" borderId="40" xfId="0" quotePrefix="1" applyFont="1" applyFill="1" applyBorder="1" applyAlignment="1">
      <alignment horizontal="center"/>
    </xf>
    <xf numFmtId="0" fontId="5" fillId="2" borderId="42" xfId="0" quotePrefix="1" applyFont="1" applyFill="1" applyBorder="1" applyAlignment="1">
      <alignment horizontal="center"/>
    </xf>
    <xf numFmtId="0" fontId="13" fillId="3" borderId="40" xfId="0" quotePrefix="1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6" fillId="0" borderId="0" xfId="0" applyFont="1" applyAlignment="1">
      <alignment horizontal="left"/>
    </xf>
    <xf numFmtId="0" fontId="5" fillId="0" borderId="40" xfId="0" quotePrefix="1" applyFont="1" applyFill="1" applyBorder="1" applyAlignment="1">
      <alignment horizontal="center"/>
    </xf>
    <xf numFmtId="0" fontId="14" fillId="3" borderId="40" xfId="0" quotePrefix="1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0" fontId="5" fillId="2" borderId="16" xfId="0" quotePrefix="1" applyFont="1" applyFill="1" applyBorder="1" applyAlignment="1">
      <alignment horizontal="center"/>
    </xf>
    <xf numFmtId="0" fontId="5" fillId="7" borderId="13" xfId="0" quotePrefix="1" applyFont="1" applyFill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2" fontId="5" fillId="0" borderId="0" xfId="0" applyNumberFormat="1" applyFont="1" applyAlignment="1">
      <alignment horizontal="center" shrinkToFit="1"/>
    </xf>
    <xf numFmtId="0" fontId="9" fillId="3" borderId="42" xfId="0" quotePrefix="1" applyFont="1" applyFill="1" applyBorder="1" applyAlignment="1">
      <alignment horizontal="center"/>
    </xf>
    <xf numFmtId="0" fontId="5" fillId="0" borderId="41" xfId="0" quotePrefix="1" applyFont="1" applyBorder="1" applyAlignment="1">
      <alignment horizontal="center"/>
    </xf>
    <xf numFmtId="0" fontId="5" fillId="0" borderId="23" xfId="0" quotePrefix="1" applyFont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13" fillId="3" borderId="24" xfId="0" quotePrefix="1" applyFont="1" applyFill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18" xfId="0" applyNumberFormat="1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165" fontId="5" fillId="0" borderId="10" xfId="0" applyNumberFormat="1" applyFont="1" applyBorder="1" applyAlignment="1">
      <alignment horizontal="center"/>
    </xf>
    <xf numFmtId="165" fontId="5" fillId="0" borderId="11" xfId="0" applyNumberFormat="1" applyFont="1" applyBorder="1" applyAlignment="1">
      <alignment horizontal="center"/>
    </xf>
    <xf numFmtId="166" fontId="5" fillId="0" borderId="10" xfId="0" applyNumberFormat="1" applyFont="1" applyBorder="1" applyAlignment="1">
      <alignment horizontal="center"/>
    </xf>
    <xf numFmtId="166" fontId="5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47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5" fontId="5" fillId="0" borderId="17" xfId="0" applyNumberFormat="1" applyFont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</cellXfs>
  <cellStyles count="50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Normal" xfId="0" builtinId="0"/>
  </cellStyles>
  <dxfs count="14">
    <dxf>
      <font>
        <color theme="0" tint="-0.24994659260841701"/>
      </font>
    </dxf>
    <dxf>
      <fill>
        <patternFill>
          <bgColor theme="0" tint="-0.1499679555650502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523874</xdr:colOff>
      <xdr:row>5</xdr:row>
      <xdr:rowOff>9525</xdr:rowOff>
    </xdr:from>
    <xdr:to>
      <xdr:col>66</xdr:col>
      <xdr:colOff>352425</xdr:colOff>
      <xdr:row>6</xdr:row>
      <xdr:rowOff>133350</xdr:rowOff>
    </xdr:to>
    <xdr:sp macro="" textlink="">
      <xdr:nvSpPr>
        <xdr:cNvPr id="3" name="Rectangle à coins arrondis 2"/>
        <xdr:cNvSpPr/>
      </xdr:nvSpPr>
      <xdr:spPr>
        <a:xfrm>
          <a:off x="22869524" y="1000125"/>
          <a:ext cx="1485901" cy="314325"/>
        </a:xfrm>
        <a:prstGeom prst="wedgeRoundRectCallout">
          <a:avLst>
            <a:gd name="adj1" fmla="val -99009"/>
            <a:gd name="adj2" fmla="val -175819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plage nommée cycle1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BL61"/>
  <sheetViews>
    <sheetView tabSelected="1" workbookViewId="0">
      <selection activeCell="B2" sqref="B2:F2"/>
    </sheetView>
  </sheetViews>
  <sheetFormatPr baseColWidth="10" defaultColWidth="10.875" defaultRowHeight="15" x14ac:dyDescent="0.25"/>
  <cols>
    <col min="1" max="1" width="1.875" style="1" customWidth="1"/>
    <col min="2" max="3" width="3.875" style="1" customWidth="1"/>
    <col min="4" max="4" width="1.875" style="1" customWidth="1"/>
    <col min="5" max="5" width="10.875" style="1" customWidth="1"/>
    <col min="6" max="6" width="1.875" style="1" customWidth="1"/>
    <col min="7" max="8" width="3.875" style="1" customWidth="1"/>
    <col min="9" max="9" width="1.875" style="1" customWidth="1"/>
    <col min="10" max="10" width="10.875" style="1"/>
    <col min="11" max="11" width="1.875" style="1" customWidth="1"/>
    <col min="12" max="13" width="3.875" style="1" customWidth="1"/>
    <col min="14" max="14" width="1.875" style="1" customWidth="1"/>
    <col min="15" max="15" width="10.875" style="1"/>
    <col min="16" max="16" width="1.875" style="1" customWidth="1"/>
    <col min="17" max="18" width="3.875" style="1" customWidth="1"/>
    <col min="19" max="19" width="1.875" style="1" customWidth="1"/>
    <col min="20" max="20" width="10.875" style="1"/>
    <col min="21" max="21" width="1.875" style="1" customWidth="1"/>
    <col min="22" max="23" width="3.875" style="1" customWidth="1"/>
    <col min="24" max="24" width="1.875" style="1" customWidth="1"/>
    <col min="25" max="25" width="10.875" style="1"/>
    <col min="26" max="26" width="1.875" style="1" customWidth="1"/>
    <col min="27" max="28" width="3.875" style="1" customWidth="1"/>
    <col min="29" max="29" width="1.875" style="1" customWidth="1"/>
    <col min="30" max="30" width="10.875" style="1"/>
    <col min="31" max="31" width="1.875" style="1" customWidth="1"/>
    <col min="32" max="33" width="3.875" style="1" customWidth="1"/>
    <col min="34" max="34" width="1.875" style="1" customWidth="1"/>
    <col min="35" max="35" width="10.875" style="1"/>
    <col min="36" max="36" width="1.875" style="1" customWidth="1"/>
    <col min="37" max="37" width="3.875" style="1" customWidth="1"/>
    <col min="38" max="38" width="3.875" style="3" customWidth="1"/>
    <col min="39" max="39" width="1.875" style="3" customWidth="1"/>
    <col min="40" max="40" width="10.875" style="1"/>
    <col min="41" max="41" width="1.875" style="1" customWidth="1"/>
    <col min="42" max="42" width="3.875" style="1" customWidth="1"/>
    <col min="43" max="43" width="3.875" style="3" customWidth="1"/>
    <col min="44" max="44" width="1.875" style="3" customWidth="1"/>
    <col min="45" max="45" width="10.875" style="1"/>
    <col min="46" max="46" width="1.875" style="1" customWidth="1"/>
    <col min="47" max="47" width="3.875" style="1" customWidth="1"/>
    <col min="48" max="48" width="3.875" style="3" customWidth="1"/>
    <col min="49" max="49" width="1.875" style="3" customWidth="1"/>
    <col min="50" max="50" width="10.875" style="1"/>
    <col min="51" max="51" width="1.875" style="1" customWidth="1"/>
    <col min="52" max="52" width="3.875" style="1" customWidth="1"/>
    <col min="53" max="53" width="3.875" style="3" customWidth="1"/>
    <col min="54" max="54" width="1.875" style="3" customWidth="1"/>
    <col min="55" max="55" width="10.875" style="1"/>
    <col min="56" max="56" width="1.875" style="1" customWidth="1"/>
    <col min="57" max="57" width="3.875" style="1" customWidth="1"/>
    <col min="58" max="58" width="3.875" style="3" customWidth="1"/>
    <col min="59" max="59" width="1.875" style="3" customWidth="1"/>
    <col min="60" max="60" width="10.875" style="1"/>
    <col min="61" max="61" width="1.875" style="1" customWidth="1"/>
    <col min="62" max="62" width="10.875" style="1"/>
    <col min="63" max="63" width="9.5" style="1" customWidth="1"/>
    <col min="64" max="64" width="2.5" style="1" customWidth="1"/>
    <col min="65" max="16384" width="10.875" style="1"/>
  </cols>
  <sheetData>
    <row r="1" spans="1:64" ht="17.25" customHeight="1" thickBot="1" x14ac:dyDescent="0.3"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P1" s="3"/>
      <c r="AS1" s="3"/>
      <c r="AT1" s="3"/>
    </row>
    <row r="2" spans="1:64" ht="15.75" customHeight="1" thickBot="1" x14ac:dyDescent="0.3">
      <c r="A2" s="2"/>
      <c r="B2" s="131">
        <v>42736</v>
      </c>
      <c r="C2" s="124"/>
      <c r="D2" s="124"/>
      <c r="E2" s="124"/>
      <c r="F2" s="125"/>
      <c r="G2" s="132">
        <f>EDATE(B2,1)</f>
        <v>42767</v>
      </c>
      <c r="H2" s="122"/>
      <c r="I2" s="122"/>
      <c r="J2" s="122"/>
      <c r="K2" s="123"/>
      <c r="L2" s="132">
        <f t="shared" ref="L2" si="0">EDATE(G2,1)</f>
        <v>42795</v>
      </c>
      <c r="M2" s="122"/>
      <c r="N2" s="122"/>
      <c r="O2" s="122"/>
      <c r="P2" s="123"/>
      <c r="Q2" s="132">
        <f t="shared" ref="Q2" si="1">EDATE(L2,1)</f>
        <v>42826</v>
      </c>
      <c r="R2" s="122"/>
      <c r="S2" s="122"/>
      <c r="T2" s="122"/>
      <c r="U2" s="123"/>
      <c r="V2" s="132">
        <f t="shared" ref="V2" si="2">EDATE(Q2,1)</f>
        <v>42856</v>
      </c>
      <c r="W2" s="122"/>
      <c r="X2" s="122"/>
      <c r="Y2" s="122"/>
      <c r="Z2" s="123"/>
      <c r="AA2" s="132">
        <f t="shared" ref="AA2" si="3">EDATE(V2,1)</f>
        <v>42887</v>
      </c>
      <c r="AB2" s="122"/>
      <c r="AC2" s="122"/>
      <c r="AD2" s="122"/>
      <c r="AE2" s="123"/>
      <c r="AF2" s="132">
        <f t="shared" ref="AF2" si="4">EDATE(AA2,1)</f>
        <v>42917</v>
      </c>
      <c r="AG2" s="122"/>
      <c r="AH2" s="122"/>
      <c r="AI2" s="122"/>
      <c r="AJ2" s="123"/>
      <c r="AK2" s="132">
        <f t="shared" ref="AK2" si="5">EDATE(AF2,1)</f>
        <v>42948</v>
      </c>
      <c r="AL2" s="122"/>
      <c r="AM2" s="122"/>
      <c r="AN2" s="122"/>
      <c r="AO2" s="123"/>
      <c r="AP2" s="132">
        <f t="shared" ref="AP2" si="6">EDATE(AK2,1)</f>
        <v>42979</v>
      </c>
      <c r="AQ2" s="122"/>
      <c r="AR2" s="122"/>
      <c r="AS2" s="122"/>
      <c r="AT2" s="123"/>
      <c r="AU2" s="132">
        <f t="shared" ref="AU2" si="7">EDATE(AP2,1)</f>
        <v>43009</v>
      </c>
      <c r="AV2" s="122"/>
      <c r="AW2" s="122"/>
      <c r="AX2" s="122"/>
      <c r="AY2" s="123"/>
      <c r="AZ2" s="132">
        <f t="shared" ref="AZ2" si="8">EDATE(AU2,1)</f>
        <v>43040</v>
      </c>
      <c r="BA2" s="122"/>
      <c r="BB2" s="122"/>
      <c r="BC2" s="122"/>
      <c r="BD2" s="123"/>
      <c r="BE2" s="132">
        <f t="shared" ref="BE2" si="9">EDATE(AZ2,1)</f>
        <v>43070</v>
      </c>
      <c r="BF2" s="122"/>
      <c r="BG2" s="122"/>
      <c r="BH2" s="122"/>
      <c r="BI2" s="123"/>
    </row>
    <row r="3" spans="1:64" ht="15" customHeight="1" x14ac:dyDescent="0.25">
      <c r="A3" s="2"/>
      <c r="B3" s="53" t="str">
        <f>UPPER(LEFT(TEXT(C3,"jjj"),1))</f>
        <v>D</v>
      </c>
      <c r="C3" s="119">
        <f>B2</f>
        <v>42736</v>
      </c>
      <c r="D3" s="29" t="s">
        <v>49</v>
      </c>
      <c r="E3" s="37" t="str">
        <f>IFERROR(VLOOKUP(D3,$D$42:$E$61,2,FALSE),"")</f>
        <v>-</v>
      </c>
      <c r="F3" s="31">
        <f>VLOOKUP(E3,$E$42:$F$61,2,FALSE)</f>
        <v>0</v>
      </c>
      <c r="G3" s="35" t="str">
        <f>UPPER(LEFT(TEXT(H3,"jjj"),1))</f>
        <v>M</v>
      </c>
      <c r="H3" s="119">
        <f>G2</f>
        <v>42767</v>
      </c>
      <c r="I3" s="29" t="s">
        <v>49</v>
      </c>
      <c r="J3" s="37" t="str">
        <f>IFERROR(VLOOKUP(I3,$D$42:$E$61,2,FALSE),"")</f>
        <v>-</v>
      </c>
      <c r="K3" s="31">
        <f>VLOOKUP(J3,$E$42:$F$61,2,FALSE)</f>
        <v>0</v>
      </c>
      <c r="L3" s="35" t="str">
        <f>UPPER(LEFT(TEXT(M3,"jjj"),1))</f>
        <v>M</v>
      </c>
      <c r="M3" s="119">
        <f>L2</f>
        <v>42795</v>
      </c>
      <c r="N3" s="29" t="s">
        <v>49</v>
      </c>
      <c r="O3" s="37" t="str">
        <f>IFERROR(VLOOKUP(N3,$D$42:$E$61,2,FALSE),"")</f>
        <v>-</v>
      </c>
      <c r="P3" s="31">
        <f>VLOOKUP(O3,$E$42:$F$61,2,FALSE)</f>
        <v>0</v>
      </c>
      <c r="Q3" s="35" t="str">
        <f>UPPER(LEFT(TEXT(R3,"jjj"),1))</f>
        <v>S</v>
      </c>
      <c r="R3" s="119">
        <f>Q2</f>
        <v>42826</v>
      </c>
      <c r="S3" s="29" t="s">
        <v>49</v>
      </c>
      <c r="T3" s="37" t="str">
        <f>IFERROR(VLOOKUP(S3,$D$42:$E$61,2,FALSE),"")</f>
        <v>-</v>
      </c>
      <c r="U3" s="31">
        <f>VLOOKUP(T3,$E$42:$F$61,2,FALSE)</f>
        <v>0</v>
      </c>
      <c r="V3" s="35" t="str">
        <f>UPPER(LEFT(TEXT(W3,"jjj"),1))</f>
        <v>L</v>
      </c>
      <c r="W3" s="119">
        <f>V2</f>
        <v>42856</v>
      </c>
      <c r="X3" s="29" t="s">
        <v>49</v>
      </c>
      <c r="Y3" s="37" t="str">
        <f>IFERROR(VLOOKUP(X3,$D$42:$E$61,2,FALSE),"")</f>
        <v>-</v>
      </c>
      <c r="Z3" s="31">
        <f>VLOOKUP(Y3,$E$42:$F$61,2,FALSE)</f>
        <v>0</v>
      </c>
      <c r="AA3" s="35" t="str">
        <f>UPPER(LEFT(TEXT(AB3,"jjj"),1))</f>
        <v>J</v>
      </c>
      <c r="AB3" s="119">
        <f>AA2</f>
        <v>42887</v>
      </c>
      <c r="AC3" s="29" t="s">
        <v>49</v>
      </c>
      <c r="AD3" s="37" t="str">
        <f>IFERROR(VLOOKUP(AC3,$D$42:$E$61,2,FALSE),"")</f>
        <v>-</v>
      </c>
      <c r="AE3" s="31">
        <f>VLOOKUP(AD3,$E$42:$F$61,2,FALSE)</f>
        <v>0</v>
      </c>
      <c r="AF3" s="35" t="str">
        <f>UPPER(LEFT(TEXT(AG3,"jjj"),1))</f>
        <v>S</v>
      </c>
      <c r="AG3" s="119">
        <f>AF2</f>
        <v>42917</v>
      </c>
      <c r="AH3" s="29" t="s">
        <v>49</v>
      </c>
      <c r="AI3" s="37" t="str">
        <f>IFERROR(VLOOKUP(AH3,$D$42:$E$61,2,FALSE),"")</f>
        <v>-</v>
      </c>
      <c r="AJ3" s="31">
        <f>VLOOKUP(AI3,$E$42:$F$61,2,FALSE)</f>
        <v>0</v>
      </c>
      <c r="AK3" s="35" t="str">
        <f t="shared" ref="AK3:BI18" si="10">UPPER(LEFT(TEXT(AL3,"jjj"),1))</f>
        <v>M</v>
      </c>
      <c r="AL3" s="119">
        <f t="shared" ref="AL3:BI3" si="11">AK2</f>
        <v>42948</v>
      </c>
      <c r="AM3" s="29" t="s">
        <v>49</v>
      </c>
      <c r="AN3" s="37" t="str">
        <f t="shared" ref="AN3:BI18" si="12">IFERROR(VLOOKUP(AM3,$D$42:$E$61,2,FALSE),"")</f>
        <v>-</v>
      </c>
      <c r="AO3" s="31">
        <f t="shared" ref="AO3:BI5" si="13">VLOOKUP(AN3,$E$42:$F$61,2,FALSE)</f>
        <v>0</v>
      </c>
      <c r="AP3" s="35" t="str">
        <f t="shared" ref="AP3:BI3" si="14">UPPER(LEFT(TEXT(AQ3,"jjj"),1))</f>
        <v>V</v>
      </c>
      <c r="AQ3" s="119">
        <f t="shared" ref="AQ3:BI3" si="15">AP2</f>
        <v>42979</v>
      </c>
      <c r="AR3" s="29" t="s">
        <v>49</v>
      </c>
      <c r="AS3" s="37" t="str">
        <f t="shared" ref="AS3:BI3" si="16">IFERROR(VLOOKUP(AR3,$D$42:$E$61,2,FALSE),"")</f>
        <v>-</v>
      </c>
      <c r="AT3" s="31">
        <f t="shared" ref="AT3:BI5" si="17">VLOOKUP(AS3,$E$42:$F$61,2,FALSE)</f>
        <v>0</v>
      </c>
      <c r="AU3" s="35" t="str">
        <f t="shared" ref="AU3:BI3" si="18">UPPER(LEFT(TEXT(AV3,"jjj"),1))</f>
        <v>D</v>
      </c>
      <c r="AV3" s="119">
        <f t="shared" ref="AV3:BI3" si="19">AU2</f>
        <v>43009</v>
      </c>
      <c r="AW3" s="29" t="s">
        <v>49</v>
      </c>
      <c r="AX3" s="37" t="str">
        <f t="shared" ref="AX3:BI3" si="20">IFERROR(VLOOKUP(AW3,$D$42:$E$61,2,FALSE),"")</f>
        <v>-</v>
      </c>
      <c r="AY3" s="31">
        <f t="shared" ref="AY3:BI5" si="21">VLOOKUP(AX3,$E$42:$F$61,2,FALSE)</f>
        <v>0</v>
      </c>
      <c r="AZ3" s="35" t="str">
        <f t="shared" ref="AZ3:BI3" si="22">UPPER(LEFT(TEXT(BA3,"jjj"),1))</f>
        <v>M</v>
      </c>
      <c r="BA3" s="119">
        <f t="shared" ref="BA3:BI3" si="23">AZ2</f>
        <v>43040</v>
      </c>
      <c r="BB3" s="29" t="s">
        <v>49</v>
      </c>
      <c r="BC3" s="37" t="str">
        <f t="shared" ref="BC3:BI3" si="24">IFERROR(VLOOKUP(BB3,$D$42:$E$61,2,FALSE),"")</f>
        <v>-</v>
      </c>
      <c r="BD3" s="31">
        <f t="shared" ref="BD3:BI5" si="25">VLOOKUP(BC3,$E$42:$F$61,2,FALSE)</f>
        <v>0</v>
      </c>
      <c r="BE3" s="35" t="str">
        <f t="shared" ref="BE3:BI3" si="26">UPPER(LEFT(TEXT(BF3,"jjj"),1))</f>
        <v>V</v>
      </c>
      <c r="BF3" s="119">
        <f t="shared" ref="BF3:BI3" si="27">BE2</f>
        <v>43070</v>
      </c>
      <c r="BG3" s="29" t="s">
        <v>49</v>
      </c>
      <c r="BH3" s="37" t="str">
        <f t="shared" ref="BH3:BI3" si="28">IFERROR(VLOOKUP(BG3,$D$42:$E$61,2,FALSE),"")</f>
        <v>-</v>
      </c>
      <c r="BI3" s="31">
        <f t="shared" ref="BI3:BI32" si="29">VLOOKUP(BH3,$E$42:$F$61,2,FALSE)</f>
        <v>0</v>
      </c>
      <c r="BK3" s="127" t="s">
        <v>98</v>
      </c>
      <c r="BL3" s="128" t="s">
        <v>6</v>
      </c>
    </row>
    <row r="4" spans="1:64" ht="15" customHeight="1" x14ac:dyDescent="0.25">
      <c r="A4" s="2"/>
      <c r="B4" s="39" t="str">
        <f t="shared" ref="B4:B33" si="30">UPPER(LEFT(TEXT(C4,"jjj"),1))</f>
        <v>L</v>
      </c>
      <c r="C4" s="120">
        <f>C3+1</f>
        <v>42737</v>
      </c>
      <c r="D4" s="121" t="s">
        <v>49</v>
      </c>
      <c r="E4" s="37" t="str">
        <f t="shared" ref="E4:E33" si="31">IFERROR(VLOOKUP(D4,$D$42:$E$61,2,FALSE),"")</f>
        <v>-</v>
      </c>
      <c r="F4" s="32">
        <f t="shared" ref="F4:F32" si="32">VLOOKUP(E4,$E$42:$F$61,2,FALSE)</f>
        <v>0</v>
      </c>
      <c r="G4" s="40" t="str">
        <f t="shared" ref="G4:G33" si="33">UPPER(LEFT(TEXT(H4,"jjj"),1))</f>
        <v>J</v>
      </c>
      <c r="H4" s="120">
        <f>H3+1</f>
        <v>42768</v>
      </c>
      <c r="I4" s="121" t="s">
        <v>49</v>
      </c>
      <c r="J4" s="37" t="str">
        <f t="shared" ref="J4:J33" si="34">IFERROR(VLOOKUP(I4,$D$42:$E$61,2,FALSE),"")</f>
        <v>-</v>
      </c>
      <c r="K4" s="32">
        <f t="shared" ref="K4:K32" si="35">VLOOKUP(J4,$E$42:$F$61,2,FALSE)</f>
        <v>0</v>
      </c>
      <c r="L4" s="40" t="str">
        <f t="shared" ref="L4:L33" si="36">UPPER(LEFT(TEXT(M4,"jjj"),1))</f>
        <v>J</v>
      </c>
      <c r="M4" s="120">
        <f>M3+1</f>
        <v>42796</v>
      </c>
      <c r="N4" s="121" t="s">
        <v>49</v>
      </c>
      <c r="O4" s="37" t="str">
        <f t="shared" ref="O4:O33" si="37">IFERROR(VLOOKUP(N4,$D$42:$E$61,2,FALSE),"")</f>
        <v>-</v>
      </c>
      <c r="P4" s="32">
        <f t="shared" ref="P4:P32" si="38">VLOOKUP(O4,$E$42:$F$61,2,FALSE)</f>
        <v>0</v>
      </c>
      <c r="Q4" s="40" t="str">
        <f t="shared" ref="Q4:Q33" si="39">UPPER(LEFT(TEXT(R4,"jjj"),1))</f>
        <v>D</v>
      </c>
      <c r="R4" s="120">
        <f>R3+1</f>
        <v>42827</v>
      </c>
      <c r="S4" s="121" t="s">
        <v>49</v>
      </c>
      <c r="T4" s="37" t="str">
        <f t="shared" ref="T4:T33" si="40">IFERROR(VLOOKUP(S4,$D$42:$E$61,2,FALSE),"")</f>
        <v>-</v>
      </c>
      <c r="U4" s="32">
        <f t="shared" ref="U4:U32" si="41">VLOOKUP(T4,$E$42:$F$61,2,FALSE)</f>
        <v>0</v>
      </c>
      <c r="V4" s="40" t="str">
        <f t="shared" ref="V4:V33" si="42">UPPER(LEFT(TEXT(W4,"jjj"),1))</f>
        <v>M</v>
      </c>
      <c r="W4" s="120">
        <f>W3+1</f>
        <v>42857</v>
      </c>
      <c r="X4" s="121" t="s">
        <v>49</v>
      </c>
      <c r="Y4" s="37" t="str">
        <f t="shared" ref="Y4:Y33" si="43">IFERROR(VLOOKUP(X4,$D$42:$E$61,2,FALSE),"")</f>
        <v>-</v>
      </c>
      <c r="Z4" s="32">
        <f t="shared" ref="Z4:Z32" si="44">VLOOKUP(Y4,$E$42:$F$61,2,FALSE)</f>
        <v>0</v>
      </c>
      <c r="AA4" s="40" t="str">
        <f t="shared" ref="AA4:AA33" si="45">UPPER(LEFT(TEXT(AB4,"jjj"),1))</f>
        <v>V</v>
      </c>
      <c r="AB4" s="120">
        <f>AB3+1</f>
        <v>42888</v>
      </c>
      <c r="AC4" s="121" t="s">
        <v>49</v>
      </c>
      <c r="AD4" s="37" t="str">
        <f t="shared" ref="AD4:AD33" si="46">IFERROR(VLOOKUP(AC4,$D$42:$E$61,2,FALSE),"")</f>
        <v>-</v>
      </c>
      <c r="AE4" s="32">
        <f t="shared" ref="AE4:AE32" si="47">VLOOKUP(AD4,$E$42:$F$61,2,FALSE)</f>
        <v>0</v>
      </c>
      <c r="AF4" s="40" t="str">
        <f t="shared" ref="AF4:AF33" si="48">UPPER(LEFT(TEXT(AG4,"jjj"),1))</f>
        <v>D</v>
      </c>
      <c r="AG4" s="120">
        <f>AG3+1</f>
        <v>42918</v>
      </c>
      <c r="AH4" s="121" t="s">
        <v>49</v>
      </c>
      <c r="AI4" s="37" t="str">
        <f t="shared" ref="AI4:AI33" si="49">IFERROR(VLOOKUP(AH4,$D$42:$E$61,2,FALSE),"")</f>
        <v>-</v>
      </c>
      <c r="AJ4" s="32">
        <f t="shared" ref="AJ4:AJ32" si="50">VLOOKUP(AI4,$E$42:$F$61,2,FALSE)</f>
        <v>0</v>
      </c>
      <c r="AK4" s="40" t="str">
        <f t="shared" si="10"/>
        <v>M</v>
      </c>
      <c r="AL4" s="120">
        <f t="shared" ref="AL4:AL33" si="51">AL3+1</f>
        <v>42949</v>
      </c>
      <c r="AM4" s="121" t="s">
        <v>49</v>
      </c>
      <c r="AN4" s="37" t="str">
        <f t="shared" si="12"/>
        <v>-</v>
      </c>
      <c r="AO4" s="32">
        <f t="shared" si="13"/>
        <v>0</v>
      </c>
      <c r="AP4" s="40" t="str">
        <f t="shared" si="10"/>
        <v>S</v>
      </c>
      <c r="AQ4" s="120">
        <f t="shared" ref="AQ4:AQ33" si="52">AQ3+1</f>
        <v>42980</v>
      </c>
      <c r="AR4" s="121" t="s">
        <v>49</v>
      </c>
      <c r="AS4" s="37" t="str">
        <f t="shared" si="12"/>
        <v>-</v>
      </c>
      <c r="AT4" s="32">
        <f t="shared" si="17"/>
        <v>0</v>
      </c>
      <c r="AU4" s="40" t="str">
        <f t="shared" si="10"/>
        <v>L</v>
      </c>
      <c r="AV4" s="120">
        <f t="shared" ref="AV4:AV33" si="53">AV3+1</f>
        <v>43010</v>
      </c>
      <c r="AW4" s="121" t="s">
        <v>49</v>
      </c>
      <c r="AX4" s="37" t="str">
        <f t="shared" si="12"/>
        <v>-</v>
      </c>
      <c r="AY4" s="32">
        <f t="shared" si="21"/>
        <v>0</v>
      </c>
      <c r="AZ4" s="40" t="str">
        <f t="shared" si="10"/>
        <v>J</v>
      </c>
      <c r="BA4" s="120">
        <f t="shared" ref="BA4:BA33" si="54">BA3+1</f>
        <v>43041</v>
      </c>
      <c r="BB4" s="121" t="s">
        <v>49</v>
      </c>
      <c r="BC4" s="37" t="str">
        <f t="shared" si="12"/>
        <v>-</v>
      </c>
      <c r="BD4" s="32">
        <f t="shared" si="25"/>
        <v>0</v>
      </c>
      <c r="BE4" s="40" t="str">
        <f t="shared" si="10"/>
        <v>S</v>
      </c>
      <c r="BF4" s="120">
        <f t="shared" ref="BF4:BF33" si="55">BF3+1</f>
        <v>43071</v>
      </c>
      <c r="BG4" s="121" t="s">
        <v>49</v>
      </c>
      <c r="BH4" s="37" t="str">
        <f t="shared" si="12"/>
        <v>-</v>
      </c>
      <c r="BI4" s="32">
        <f t="shared" si="29"/>
        <v>0</v>
      </c>
      <c r="BK4" s="127" t="s">
        <v>99</v>
      </c>
      <c r="BL4" s="128" t="s">
        <v>6</v>
      </c>
    </row>
    <row r="5" spans="1:64" x14ac:dyDescent="0.25">
      <c r="A5" s="2"/>
      <c r="B5" s="39" t="str">
        <f t="shared" si="30"/>
        <v>M</v>
      </c>
      <c r="C5" s="120">
        <f t="shared" ref="C5:C33" si="56">C4+1</f>
        <v>42738</v>
      </c>
      <c r="D5" s="121" t="s">
        <v>49</v>
      </c>
      <c r="E5" s="37" t="str">
        <f t="shared" si="31"/>
        <v>-</v>
      </c>
      <c r="F5" s="32">
        <f t="shared" si="32"/>
        <v>0</v>
      </c>
      <c r="G5" s="40" t="str">
        <f t="shared" si="33"/>
        <v>V</v>
      </c>
      <c r="H5" s="120">
        <f t="shared" ref="H5:H33" si="57">H4+1</f>
        <v>42769</v>
      </c>
      <c r="I5" s="121" t="s">
        <v>49</v>
      </c>
      <c r="J5" s="37" t="str">
        <f t="shared" si="34"/>
        <v>-</v>
      </c>
      <c r="K5" s="32">
        <f t="shared" si="35"/>
        <v>0</v>
      </c>
      <c r="L5" s="40" t="str">
        <f t="shared" si="36"/>
        <v>V</v>
      </c>
      <c r="M5" s="120">
        <f>M4+1</f>
        <v>42797</v>
      </c>
      <c r="N5" s="121" t="s">
        <v>49</v>
      </c>
      <c r="O5" s="37" t="str">
        <f t="shared" si="37"/>
        <v>-</v>
      </c>
      <c r="P5" s="32">
        <f t="shared" si="38"/>
        <v>0</v>
      </c>
      <c r="Q5" s="40" t="str">
        <f t="shared" si="39"/>
        <v>L</v>
      </c>
      <c r="R5" s="120">
        <f t="shared" ref="R5:R33" si="58">R4+1</f>
        <v>42828</v>
      </c>
      <c r="S5" s="121" t="s">
        <v>7</v>
      </c>
      <c r="T5" s="37" t="str">
        <f t="shared" si="40"/>
        <v>8h-18h</v>
      </c>
      <c r="U5" s="32">
        <f t="shared" si="41"/>
        <v>10</v>
      </c>
      <c r="V5" s="40" t="str">
        <f t="shared" si="42"/>
        <v>M</v>
      </c>
      <c r="W5" s="120">
        <f t="shared" ref="W5:W33" si="59">W4+1</f>
        <v>42858</v>
      </c>
      <c r="X5" s="121" t="s">
        <v>49</v>
      </c>
      <c r="Y5" s="37" t="str">
        <f t="shared" si="43"/>
        <v>-</v>
      </c>
      <c r="Z5" s="32">
        <f t="shared" si="44"/>
        <v>0</v>
      </c>
      <c r="AA5" s="40" t="str">
        <f t="shared" si="45"/>
        <v>S</v>
      </c>
      <c r="AB5" s="120">
        <f t="shared" ref="AB5:AB33" si="60">AB4+1</f>
        <v>42889</v>
      </c>
      <c r="AC5" s="121" t="s">
        <v>49</v>
      </c>
      <c r="AD5" s="37" t="str">
        <f t="shared" si="46"/>
        <v>-</v>
      </c>
      <c r="AE5" s="32">
        <f t="shared" si="47"/>
        <v>0</v>
      </c>
      <c r="AF5" s="40" t="str">
        <f t="shared" si="48"/>
        <v>L</v>
      </c>
      <c r="AG5" s="120">
        <f t="shared" ref="AG5:AG33" si="61">AG4+1</f>
        <v>42919</v>
      </c>
      <c r="AH5" s="121" t="s">
        <v>49</v>
      </c>
      <c r="AI5" s="37" t="str">
        <f t="shared" si="49"/>
        <v>-</v>
      </c>
      <c r="AJ5" s="32">
        <f t="shared" si="50"/>
        <v>0</v>
      </c>
      <c r="AK5" s="40" t="str">
        <f t="shared" si="10"/>
        <v>J</v>
      </c>
      <c r="AL5" s="120">
        <f t="shared" si="51"/>
        <v>42950</v>
      </c>
      <c r="AM5" s="121" t="s">
        <v>49</v>
      </c>
      <c r="AN5" s="37" t="str">
        <f t="shared" si="12"/>
        <v>-</v>
      </c>
      <c r="AO5" s="32">
        <f t="shared" si="13"/>
        <v>0</v>
      </c>
      <c r="AP5" s="40" t="str">
        <f t="shared" si="10"/>
        <v>D</v>
      </c>
      <c r="AQ5" s="120">
        <f t="shared" si="52"/>
        <v>42981</v>
      </c>
      <c r="AR5" s="121" t="s">
        <v>49</v>
      </c>
      <c r="AS5" s="37" t="str">
        <f t="shared" si="12"/>
        <v>-</v>
      </c>
      <c r="AT5" s="32">
        <f t="shared" si="17"/>
        <v>0</v>
      </c>
      <c r="AU5" s="40" t="str">
        <f t="shared" si="10"/>
        <v>M</v>
      </c>
      <c r="AV5" s="120">
        <f t="shared" si="53"/>
        <v>43011</v>
      </c>
      <c r="AW5" s="121" t="s">
        <v>49</v>
      </c>
      <c r="AX5" s="37" t="str">
        <f t="shared" si="12"/>
        <v>-</v>
      </c>
      <c r="AY5" s="32">
        <f t="shared" si="21"/>
        <v>0</v>
      </c>
      <c r="AZ5" s="40" t="str">
        <f t="shared" si="10"/>
        <v>V</v>
      </c>
      <c r="BA5" s="120">
        <f t="shared" si="54"/>
        <v>43042</v>
      </c>
      <c r="BB5" s="121" t="s">
        <v>49</v>
      </c>
      <c r="BC5" s="37" t="str">
        <f t="shared" si="12"/>
        <v>-</v>
      </c>
      <c r="BD5" s="32">
        <f t="shared" si="25"/>
        <v>0</v>
      </c>
      <c r="BE5" s="40" t="str">
        <f t="shared" si="10"/>
        <v>D</v>
      </c>
      <c r="BF5" s="120">
        <f t="shared" si="55"/>
        <v>43072</v>
      </c>
      <c r="BG5" s="121" t="s">
        <v>49</v>
      </c>
      <c r="BH5" s="37" t="str">
        <f t="shared" si="12"/>
        <v>-</v>
      </c>
      <c r="BI5" s="32">
        <f t="shared" si="29"/>
        <v>0</v>
      </c>
      <c r="BK5" s="127" t="s">
        <v>100</v>
      </c>
      <c r="BL5" s="128" t="s">
        <v>7</v>
      </c>
    </row>
    <row r="6" spans="1:64" x14ac:dyDescent="0.25">
      <c r="A6" s="2"/>
      <c r="B6" s="39" t="str">
        <f t="shared" si="30"/>
        <v>M</v>
      </c>
      <c r="C6" s="120">
        <f t="shared" si="56"/>
        <v>42739</v>
      </c>
      <c r="D6" s="121" t="s">
        <v>49</v>
      </c>
      <c r="E6" s="37" t="str">
        <f t="shared" si="31"/>
        <v>-</v>
      </c>
      <c r="F6" s="32">
        <f>VLOOKUP(E6,$E$42:$F$61,2,FALSE)</f>
        <v>0</v>
      </c>
      <c r="G6" s="40" t="str">
        <f t="shared" si="33"/>
        <v>S</v>
      </c>
      <c r="H6" s="120">
        <f t="shared" si="57"/>
        <v>42770</v>
      </c>
      <c r="I6" s="121" t="s">
        <v>49</v>
      </c>
      <c r="J6" s="37" t="str">
        <f t="shared" si="34"/>
        <v>-</v>
      </c>
      <c r="K6" s="32">
        <f>VLOOKUP(J6,$E$42:$F$61,2,FALSE)</f>
        <v>0</v>
      </c>
      <c r="L6" s="40" t="str">
        <f t="shared" si="36"/>
        <v>S</v>
      </c>
      <c r="M6" s="120">
        <f t="shared" ref="M5:M33" si="62">M5+1</f>
        <v>42798</v>
      </c>
      <c r="N6" s="121" t="s">
        <v>49</v>
      </c>
      <c r="O6" s="37" t="str">
        <f t="shared" si="37"/>
        <v>-</v>
      </c>
      <c r="P6" s="32">
        <f>VLOOKUP(O6,$E$42:$F$61,2,FALSE)</f>
        <v>0</v>
      </c>
      <c r="Q6" s="40" t="str">
        <f t="shared" si="39"/>
        <v>M</v>
      </c>
      <c r="R6" s="120">
        <f t="shared" si="58"/>
        <v>42829</v>
      </c>
      <c r="S6" s="121" t="s">
        <v>97</v>
      </c>
      <c r="T6" s="37" t="str">
        <f t="shared" si="40"/>
        <v>11h-21h</v>
      </c>
      <c r="U6" s="32">
        <f>VLOOKUP(T6,$E$42:$F$61,2,FALSE)</f>
        <v>10</v>
      </c>
      <c r="V6" s="40" t="str">
        <f t="shared" si="42"/>
        <v>J</v>
      </c>
      <c r="W6" s="120">
        <f t="shared" si="59"/>
        <v>42859</v>
      </c>
      <c r="X6" s="121" t="s">
        <v>49</v>
      </c>
      <c r="Y6" s="37" t="str">
        <f t="shared" si="43"/>
        <v>-</v>
      </c>
      <c r="Z6" s="32">
        <f>VLOOKUP(Y6,$E$42:$F$61,2,FALSE)</f>
        <v>0</v>
      </c>
      <c r="AA6" s="40" t="str">
        <f t="shared" si="45"/>
        <v>D</v>
      </c>
      <c r="AB6" s="120">
        <f t="shared" si="60"/>
        <v>42890</v>
      </c>
      <c r="AC6" s="121" t="s">
        <v>49</v>
      </c>
      <c r="AD6" s="37" t="str">
        <f t="shared" si="46"/>
        <v>-</v>
      </c>
      <c r="AE6" s="32">
        <f>VLOOKUP(AD6,$E$42:$F$61,2,FALSE)</f>
        <v>0</v>
      </c>
      <c r="AF6" s="40" t="str">
        <f t="shared" si="48"/>
        <v>M</v>
      </c>
      <c r="AG6" s="120">
        <f t="shared" si="61"/>
        <v>42920</v>
      </c>
      <c r="AH6" s="121" t="s">
        <v>49</v>
      </c>
      <c r="AI6" s="37" t="str">
        <f t="shared" si="49"/>
        <v>-</v>
      </c>
      <c r="AJ6" s="32">
        <f>VLOOKUP(AI6,$E$42:$F$61,2,FALSE)</f>
        <v>0</v>
      </c>
      <c r="AK6" s="40" t="str">
        <f t="shared" si="10"/>
        <v>V</v>
      </c>
      <c r="AL6" s="120">
        <f t="shared" si="51"/>
        <v>42951</v>
      </c>
      <c r="AM6" s="121" t="s">
        <v>49</v>
      </c>
      <c r="AN6" s="37" t="str">
        <f t="shared" si="12"/>
        <v>-</v>
      </c>
      <c r="AO6" s="32">
        <f t="shared" ref="AO6:BI21" si="63">VLOOKUP(AN6,$E$42:$F$61,2,FALSE)</f>
        <v>0</v>
      </c>
      <c r="AP6" s="40" t="str">
        <f t="shared" si="10"/>
        <v>L</v>
      </c>
      <c r="AQ6" s="120">
        <f t="shared" si="52"/>
        <v>42982</v>
      </c>
      <c r="AR6" s="121" t="s">
        <v>49</v>
      </c>
      <c r="AS6" s="37" t="str">
        <f t="shared" si="12"/>
        <v>-</v>
      </c>
      <c r="AT6" s="32">
        <f t="shared" ref="AT6:BI21" si="64">VLOOKUP(AS6,$E$42:$F$61,2,FALSE)</f>
        <v>0</v>
      </c>
      <c r="AU6" s="40" t="str">
        <f t="shared" si="10"/>
        <v>M</v>
      </c>
      <c r="AV6" s="120">
        <f t="shared" si="53"/>
        <v>43012</v>
      </c>
      <c r="AW6" s="121" t="s">
        <v>49</v>
      </c>
      <c r="AX6" s="37" t="str">
        <f t="shared" si="12"/>
        <v>-</v>
      </c>
      <c r="AY6" s="32">
        <f t="shared" ref="AY6:BI21" si="65">VLOOKUP(AX6,$E$42:$F$61,2,FALSE)</f>
        <v>0</v>
      </c>
      <c r="AZ6" s="40" t="str">
        <f t="shared" si="10"/>
        <v>S</v>
      </c>
      <c r="BA6" s="120">
        <f t="shared" si="54"/>
        <v>43043</v>
      </c>
      <c r="BB6" s="121" t="s">
        <v>49</v>
      </c>
      <c r="BC6" s="37" t="str">
        <f t="shared" si="12"/>
        <v>-</v>
      </c>
      <c r="BD6" s="32">
        <f t="shared" ref="BD6:BI21" si="66">VLOOKUP(BC6,$E$42:$F$61,2,FALSE)</f>
        <v>0</v>
      </c>
      <c r="BE6" s="40" t="str">
        <f t="shared" si="10"/>
        <v>L</v>
      </c>
      <c r="BF6" s="120">
        <f t="shared" si="55"/>
        <v>43073</v>
      </c>
      <c r="BG6" s="121" t="s">
        <v>49</v>
      </c>
      <c r="BH6" s="37" t="str">
        <f t="shared" si="12"/>
        <v>-</v>
      </c>
      <c r="BI6" s="32">
        <f t="shared" si="29"/>
        <v>0</v>
      </c>
      <c r="BK6" s="127" t="s">
        <v>101</v>
      </c>
      <c r="BL6" s="128" t="s">
        <v>97</v>
      </c>
    </row>
    <row r="7" spans="1:64" x14ac:dyDescent="0.25">
      <c r="A7" s="2"/>
      <c r="B7" s="39" t="str">
        <f t="shared" si="30"/>
        <v>J</v>
      </c>
      <c r="C7" s="120">
        <f t="shared" si="56"/>
        <v>42740</v>
      </c>
      <c r="D7" s="121" t="s">
        <v>49</v>
      </c>
      <c r="E7" s="37" t="str">
        <f t="shared" si="31"/>
        <v>-</v>
      </c>
      <c r="F7" s="32">
        <f t="shared" ref="F7:F33" si="67">VLOOKUP(E7,$E$42:$F$61,2,FALSE)</f>
        <v>0</v>
      </c>
      <c r="G7" s="40" t="str">
        <f t="shared" si="33"/>
        <v>D</v>
      </c>
      <c r="H7" s="120">
        <f t="shared" si="57"/>
        <v>42771</v>
      </c>
      <c r="I7" s="121" t="s">
        <v>49</v>
      </c>
      <c r="J7" s="37" t="str">
        <f t="shared" si="34"/>
        <v>-</v>
      </c>
      <c r="K7" s="32">
        <f t="shared" ref="K7:K33" si="68">VLOOKUP(J7,$E$42:$F$61,2,FALSE)</f>
        <v>0</v>
      </c>
      <c r="L7" s="40" t="str">
        <f t="shared" si="36"/>
        <v>D</v>
      </c>
      <c r="M7" s="120">
        <f t="shared" si="62"/>
        <v>42799</v>
      </c>
      <c r="N7" s="121" t="s">
        <v>49</v>
      </c>
      <c r="O7" s="37" t="str">
        <f t="shared" si="37"/>
        <v>-</v>
      </c>
      <c r="P7" s="32">
        <f t="shared" ref="P7:P33" si="69">VLOOKUP(O7,$E$42:$F$61,2,FALSE)</f>
        <v>0</v>
      </c>
      <c r="Q7" s="40" t="str">
        <f t="shared" si="39"/>
        <v>M</v>
      </c>
      <c r="R7" s="120">
        <f t="shared" si="58"/>
        <v>42830</v>
      </c>
      <c r="S7" s="121" t="s">
        <v>97</v>
      </c>
      <c r="T7" s="37" t="str">
        <f t="shared" si="40"/>
        <v>11h-21h</v>
      </c>
      <c r="U7" s="32">
        <f t="shared" ref="U7:U33" si="70">VLOOKUP(T7,$E$42:$F$61,2,FALSE)</f>
        <v>10</v>
      </c>
      <c r="V7" s="40" t="str">
        <f t="shared" si="42"/>
        <v>V</v>
      </c>
      <c r="W7" s="120">
        <f t="shared" si="59"/>
        <v>42860</v>
      </c>
      <c r="X7" s="121" t="s">
        <v>49</v>
      </c>
      <c r="Y7" s="37" t="str">
        <f t="shared" si="43"/>
        <v>-</v>
      </c>
      <c r="Z7" s="32">
        <f t="shared" ref="Z7:Z33" si="71">VLOOKUP(Y7,$E$42:$F$61,2,FALSE)</f>
        <v>0</v>
      </c>
      <c r="AA7" s="40" t="str">
        <f t="shared" si="45"/>
        <v>L</v>
      </c>
      <c r="AB7" s="120">
        <f t="shared" si="60"/>
        <v>42891</v>
      </c>
      <c r="AC7" s="121" t="s">
        <v>49</v>
      </c>
      <c r="AD7" s="37" t="str">
        <f t="shared" si="46"/>
        <v>-</v>
      </c>
      <c r="AE7" s="32">
        <f t="shared" ref="AE7:AE33" si="72">VLOOKUP(AD7,$E$42:$F$61,2,FALSE)</f>
        <v>0</v>
      </c>
      <c r="AF7" s="40" t="str">
        <f t="shared" si="48"/>
        <v>M</v>
      </c>
      <c r="AG7" s="120">
        <f t="shared" si="61"/>
        <v>42921</v>
      </c>
      <c r="AH7" s="121" t="s">
        <v>49</v>
      </c>
      <c r="AI7" s="37" t="str">
        <f t="shared" si="49"/>
        <v>-</v>
      </c>
      <c r="AJ7" s="32">
        <f t="shared" ref="AJ7:AJ33" si="73">VLOOKUP(AI7,$E$42:$F$61,2,FALSE)</f>
        <v>0</v>
      </c>
      <c r="AK7" s="40" t="str">
        <f t="shared" si="10"/>
        <v>S</v>
      </c>
      <c r="AL7" s="120">
        <f t="shared" si="51"/>
        <v>42952</v>
      </c>
      <c r="AM7" s="121" t="s">
        <v>49</v>
      </c>
      <c r="AN7" s="37" t="str">
        <f t="shared" si="12"/>
        <v>-</v>
      </c>
      <c r="AO7" s="32">
        <f t="shared" si="63"/>
        <v>0</v>
      </c>
      <c r="AP7" s="40" t="str">
        <f t="shared" si="10"/>
        <v>M</v>
      </c>
      <c r="AQ7" s="120">
        <f t="shared" si="52"/>
        <v>42983</v>
      </c>
      <c r="AR7" s="121" t="s">
        <v>49</v>
      </c>
      <c r="AS7" s="37" t="str">
        <f t="shared" si="12"/>
        <v>-</v>
      </c>
      <c r="AT7" s="32">
        <f t="shared" si="64"/>
        <v>0</v>
      </c>
      <c r="AU7" s="40" t="str">
        <f t="shared" si="10"/>
        <v>J</v>
      </c>
      <c r="AV7" s="120">
        <f t="shared" si="53"/>
        <v>43013</v>
      </c>
      <c r="AW7" s="121" t="s">
        <v>49</v>
      </c>
      <c r="AX7" s="37" t="str">
        <f t="shared" si="12"/>
        <v>-</v>
      </c>
      <c r="AY7" s="32">
        <f t="shared" si="65"/>
        <v>0</v>
      </c>
      <c r="AZ7" s="40" t="str">
        <f t="shared" si="10"/>
        <v>D</v>
      </c>
      <c r="BA7" s="120">
        <f t="shared" si="54"/>
        <v>43044</v>
      </c>
      <c r="BB7" s="121" t="s">
        <v>49</v>
      </c>
      <c r="BC7" s="37" t="str">
        <f t="shared" si="12"/>
        <v>-</v>
      </c>
      <c r="BD7" s="32">
        <f t="shared" si="66"/>
        <v>0</v>
      </c>
      <c r="BE7" s="40" t="str">
        <f t="shared" si="10"/>
        <v>M</v>
      </c>
      <c r="BF7" s="120">
        <f t="shared" si="55"/>
        <v>43074</v>
      </c>
      <c r="BG7" s="121" t="s">
        <v>49</v>
      </c>
      <c r="BH7" s="37" t="str">
        <f t="shared" si="12"/>
        <v>-</v>
      </c>
      <c r="BI7" s="32">
        <f t="shared" si="29"/>
        <v>0</v>
      </c>
      <c r="BK7" s="127" t="s">
        <v>102</v>
      </c>
      <c r="BL7" s="128" t="s">
        <v>7</v>
      </c>
    </row>
    <row r="8" spans="1:64" x14ac:dyDescent="0.25">
      <c r="A8" s="2"/>
      <c r="B8" s="39" t="str">
        <f t="shared" si="30"/>
        <v>V</v>
      </c>
      <c r="C8" s="120">
        <f t="shared" si="56"/>
        <v>42741</v>
      </c>
      <c r="D8" s="121" t="s">
        <v>49</v>
      </c>
      <c r="E8" s="37" t="str">
        <f t="shared" si="31"/>
        <v>-</v>
      </c>
      <c r="F8" s="32">
        <f t="shared" si="67"/>
        <v>0</v>
      </c>
      <c r="G8" s="40" t="str">
        <f t="shared" si="33"/>
        <v>L</v>
      </c>
      <c r="H8" s="120">
        <f t="shared" si="57"/>
        <v>42772</v>
      </c>
      <c r="I8" s="121" t="s">
        <v>49</v>
      </c>
      <c r="J8" s="37" t="str">
        <f t="shared" si="34"/>
        <v>-</v>
      </c>
      <c r="K8" s="32">
        <f t="shared" si="68"/>
        <v>0</v>
      </c>
      <c r="L8" s="40" t="str">
        <f t="shared" si="36"/>
        <v>L</v>
      </c>
      <c r="M8" s="120">
        <f t="shared" si="62"/>
        <v>42800</v>
      </c>
      <c r="N8" s="121" t="s">
        <v>49</v>
      </c>
      <c r="O8" s="37" t="str">
        <f t="shared" si="37"/>
        <v>-</v>
      </c>
      <c r="P8" s="32">
        <f t="shared" si="69"/>
        <v>0</v>
      </c>
      <c r="Q8" s="40" t="str">
        <f t="shared" si="39"/>
        <v>J</v>
      </c>
      <c r="R8" s="120">
        <f t="shared" si="58"/>
        <v>42831</v>
      </c>
      <c r="S8" s="121" t="s">
        <v>49</v>
      </c>
      <c r="T8" s="37" t="str">
        <f t="shared" si="40"/>
        <v>-</v>
      </c>
      <c r="U8" s="32">
        <f t="shared" si="70"/>
        <v>0</v>
      </c>
      <c r="V8" s="40" t="str">
        <f t="shared" si="42"/>
        <v>S</v>
      </c>
      <c r="W8" s="120">
        <f t="shared" si="59"/>
        <v>42861</v>
      </c>
      <c r="X8" s="121" t="s">
        <v>49</v>
      </c>
      <c r="Y8" s="37" t="str">
        <f t="shared" si="43"/>
        <v>-</v>
      </c>
      <c r="Z8" s="32">
        <f t="shared" si="71"/>
        <v>0</v>
      </c>
      <c r="AA8" s="40" t="str">
        <f t="shared" si="45"/>
        <v>M</v>
      </c>
      <c r="AB8" s="120">
        <f t="shared" si="60"/>
        <v>42892</v>
      </c>
      <c r="AC8" s="121" t="s">
        <v>49</v>
      </c>
      <c r="AD8" s="37" t="str">
        <f t="shared" si="46"/>
        <v>-</v>
      </c>
      <c r="AE8" s="32">
        <f t="shared" si="72"/>
        <v>0</v>
      </c>
      <c r="AF8" s="40" t="str">
        <f t="shared" si="48"/>
        <v>J</v>
      </c>
      <c r="AG8" s="120">
        <f t="shared" si="61"/>
        <v>42922</v>
      </c>
      <c r="AH8" s="121" t="s">
        <v>49</v>
      </c>
      <c r="AI8" s="37" t="str">
        <f t="shared" si="49"/>
        <v>-</v>
      </c>
      <c r="AJ8" s="32">
        <f t="shared" si="73"/>
        <v>0</v>
      </c>
      <c r="AK8" s="40" t="str">
        <f t="shared" si="10"/>
        <v>D</v>
      </c>
      <c r="AL8" s="120">
        <f t="shared" si="51"/>
        <v>42953</v>
      </c>
      <c r="AM8" s="121" t="s">
        <v>49</v>
      </c>
      <c r="AN8" s="37" t="str">
        <f t="shared" si="12"/>
        <v>-</v>
      </c>
      <c r="AO8" s="32">
        <f t="shared" si="63"/>
        <v>0</v>
      </c>
      <c r="AP8" s="40" t="str">
        <f t="shared" si="10"/>
        <v>M</v>
      </c>
      <c r="AQ8" s="120">
        <f t="shared" si="52"/>
        <v>42984</v>
      </c>
      <c r="AR8" s="121" t="s">
        <v>49</v>
      </c>
      <c r="AS8" s="37" t="str">
        <f t="shared" si="12"/>
        <v>-</v>
      </c>
      <c r="AT8" s="32">
        <f t="shared" si="64"/>
        <v>0</v>
      </c>
      <c r="AU8" s="40" t="str">
        <f t="shared" si="10"/>
        <v>V</v>
      </c>
      <c r="AV8" s="120">
        <f t="shared" si="53"/>
        <v>43014</v>
      </c>
      <c r="AW8" s="121" t="s">
        <v>49</v>
      </c>
      <c r="AX8" s="37" t="str">
        <f t="shared" si="12"/>
        <v>-</v>
      </c>
      <c r="AY8" s="32">
        <f t="shared" si="65"/>
        <v>0</v>
      </c>
      <c r="AZ8" s="40" t="str">
        <f t="shared" si="10"/>
        <v>L</v>
      </c>
      <c r="BA8" s="120">
        <f t="shared" si="54"/>
        <v>43045</v>
      </c>
      <c r="BB8" s="121" t="s">
        <v>49</v>
      </c>
      <c r="BC8" s="37" t="str">
        <f t="shared" si="12"/>
        <v>-</v>
      </c>
      <c r="BD8" s="32">
        <f t="shared" si="66"/>
        <v>0</v>
      </c>
      <c r="BE8" s="40" t="str">
        <f t="shared" si="10"/>
        <v>M</v>
      </c>
      <c r="BF8" s="120">
        <f t="shared" si="55"/>
        <v>43075</v>
      </c>
      <c r="BG8" s="121" t="s">
        <v>49</v>
      </c>
      <c r="BH8" s="37" t="str">
        <f t="shared" si="12"/>
        <v>-</v>
      </c>
      <c r="BI8" s="32">
        <f t="shared" si="29"/>
        <v>0</v>
      </c>
      <c r="BK8" s="127"/>
      <c r="BL8" s="129" t="s">
        <v>49</v>
      </c>
    </row>
    <row r="9" spans="1:64" x14ac:dyDescent="0.25">
      <c r="A9" s="2"/>
      <c r="B9" s="39" t="str">
        <f t="shared" si="30"/>
        <v>S</v>
      </c>
      <c r="C9" s="120">
        <f t="shared" si="56"/>
        <v>42742</v>
      </c>
      <c r="D9" s="121" t="s">
        <v>49</v>
      </c>
      <c r="E9" s="37" t="str">
        <f t="shared" si="31"/>
        <v>-</v>
      </c>
      <c r="F9" s="32">
        <f t="shared" si="67"/>
        <v>0</v>
      </c>
      <c r="G9" s="40" t="str">
        <f>UPPER(LEFT(TEXT(H9,"jjj"),1))</f>
        <v>M</v>
      </c>
      <c r="H9" s="120">
        <f t="shared" si="57"/>
        <v>42773</v>
      </c>
      <c r="I9" s="121" t="s">
        <v>49</v>
      </c>
      <c r="J9" s="37" t="str">
        <f t="shared" si="34"/>
        <v>-</v>
      </c>
      <c r="K9" s="32">
        <f t="shared" si="68"/>
        <v>0</v>
      </c>
      <c r="L9" s="40" t="str">
        <f t="shared" si="36"/>
        <v>M</v>
      </c>
      <c r="M9" s="120">
        <f t="shared" si="62"/>
        <v>42801</v>
      </c>
      <c r="N9" s="121" t="s">
        <v>49</v>
      </c>
      <c r="O9" s="37" t="str">
        <f t="shared" si="37"/>
        <v>-</v>
      </c>
      <c r="P9" s="32">
        <f t="shared" si="69"/>
        <v>0</v>
      </c>
      <c r="Q9" s="40" t="str">
        <f t="shared" si="39"/>
        <v>V</v>
      </c>
      <c r="R9" s="120">
        <f t="shared" si="58"/>
        <v>42832</v>
      </c>
      <c r="S9" s="121" t="s">
        <v>49</v>
      </c>
      <c r="T9" s="37" t="str">
        <f t="shared" si="40"/>
        <v>-</v>
      </c>
      <c r="U9" s="32">
        <f t="shared" si="70"/>
        <v>0</v>
      </c>
      <c r="V9" s="40" t="str">
        <f t="shared" si="42"/>
        <v>D</v>
      </c>
      <c r="W9" s="120">
        <f t="shared" si="59"/>
        <v>42862</v>
      </c>
      <c r="X9" s="121" t="s">
        <v>49</v>
      </c>
      <c r="Y9" s="37" t="str">
        <f t="shared" si="43"/>
        <v>-</v>
      </c>
      <c r="Z9" s="32">
        <f t="shared" si="71"/>
        <v>0</v>
      </c>
      <c r="AA9" s="40" t="str">
        <f t="shared" si="45"/>
        <v>M</v>
      </c>
      <c r="AB9" s="120">
        <f t="shared" si="60"/>
        <v>42893</v>
      </c>
      <c r="AC9" s="121" t="s">
        <v>49</v>
      </c>
      <c r="AD9" s="37" t="str">
        <f t="shared" si="46"/>
        <v>-</v>
      </c>
      <c r="AE9" s="32">
        <f t="shared" si="72"/>
        <v>0</v>
      </c>
      <c r="AF9" s="40" t="str">
        <f t="shared" si="48"/>
        <v>V</v>
      </c>
      <c r="AG9" s="120">
        <f t="shared" si="61"/>
        <v>42923</v>
      </c>
      <c r="AH9" s="121" t="s">
        <v>49</v>
      </c>
      <c r="AI9" s="37" t="str">
        <f t="shared" si="49"/>
        <v>-</v>
      </c>
      <c r="AJ9" s="32">
        <f t="shared" si="73"/>
        <v>0</v>
      </c>
      <c r="AK9" s="40" t="str">
        <f t="shared" si="10"/>
        <v>L</v>
      </c>
      <c r="AL9" s="120">
        <f t="shared" si="51"/>
        <v>42954</v>
      </c>
      <c r="AM9" s="121" t="s">
        <v>49</v>
      </c>
      <c r="AN9" s="37" t="str">
        <f t="shared" si="12"/>
        <v>-</v>
      </c>
      <c r="AO9" s="32">
        <f t="shared" si="63"/>
        <v>0</v>
      </c>
      <c r="AP9" s="40" t="str">
        <f t="shared" si="10"/>
        <v>J</v>
      </c>
      <c r="AQ9" s="120">
        <f t="shared" si="52"/>
        <v>42985</v>
      </c>
      <c r="AR9" s="121" t="s">
        <v>49</v>
      </c>
      <c r="AS9" s="37" t="str">
        <f t="shared" si="12"/>
        <v>-</v>
      </c>
      <c r="AT9" s="32">
        <f t="shared" si="64"/>
        <v>0</v>
      </c>
      <c r="AU9" s="40" t="str">
        <f t="shared" si="10"/>
        <v>S</v>
      </c>
      <c r="AV9" s="120">
        <f t="shared" si="53"/>
        <v>43015</v>
      </c>
      <c r="AW9" s="121" t="s">
        <v>49</v>
      </c>
      <c r="AX9" s="37" t="str">
        <f t="shared" si="12"/>
        <v>-</v>
      </c>
      <c r="AY9" s="32">
        <f t="shared" si="65"/>
        <v>0</v>
      </c>
      <c r="AZ9" s="40" t="str">
        <f t="shared" si="10"/>
        <v>M</v>
      </c>
      <c r="BA9" s="120">
        <f t="shared" si="54"/>
        <v>43046</v>
      </c>
      <c r="BB9" s="121" t="s">
        <v>49</v>
      </c>
      <c r="BC9" s="37" t="str">
        <f t="shared" si="12"/>
        <v>-</v>
      </c>
      <c r="BD9" s="32">
        <f t="shared" si="66"/>
        <v>0</v>
      </c>
      <c r="BE9" s="40" t="str">
        <f t="shared" si="10"/>
        <v>J</v>
      </c>
      <c r="BF9" s="120">
        <f t="shared" si="55"/>
        <v>43076</v>
      </c>
      <c r="BG9" s="121" t="s">
        <v>49</v>
      </c>
      <c r="BH9" s="37" t="str">
        <f t="shared" si="12"/>
        <v>-</v>
      </c>
      <c r="BI9" s="32">
        <f t="shared" si="29"/>
        <v>0</v>
      </c>
      <c r="BK9" s="127"/>
      <c r="BL9" s="129" t="s">
        <v>49</v>
      </c>
    </row>
    <row r="10" spans="1:64" x14ac:dyDescent="0.25">
      <c r="A10" s="2"/>
      <c r="B10" s="39" t="str">
        <f t="shared" si="30"/>
        <v>D</v>
      </c>
      <c r="C10" s="120">
        <f t="shared" si="56"/>
        <v>42743</v>
      </c>
      <c r="D10" s="121" t="s">
        <v>49</v>
      </c>
      <c r="E10" s="37" t="str">
        <f t="shared" si="31"/>
        <v>-</v>
      </c>
      <c r="F10" s="32">
        <f t="shared" si="67"/>
        <v>0</v>
      </c>
      <c r="G10" s="40" t="str">
        <f t="shared" si="33"/>
        <v>M</v>
      </c>
      <c r="H10" s="120">
        <f t="shared" si="57"/>
        <v>42774</v>
      </c>
      <c r="I10" s="121" t="s">
        <v>49</v>
      </c>
      <c r="J10" s="37" t="str">
        <f t="shared" si="34"/>
        <v>-</v>
      </c>
      <c r="K10" s="32">
        <f t="shared" si="68"/>
        <v>0</v>
      </c>
      <c r="L10" s="40" t="str">
        <f t="shared" si="36"/>
        <v>M</v>
      </c>
      <c r="M10" s="120">
        <f t="shared" si="62"/>
        <v>42802</v>
      </c>
      <c r="N10" s="121" t="s">
        <v>49</v>
      </c>
      <c r="O10" s="37" t="str">
        <f t="shared" si="37"/>
        <v>-</v>
      </c>
      <c r="P10" s="32">
        <f t="shared" si="69"/>
        <v>0</v>
      </c>
      <c r="Q10" s="40" t="str">
        <f t="shared" si="39"/>
        <v>S</v>
      </c>
      <c r="R10" s="120">
        <f t="shared" si="58"/>
        <v>42833</v>
      </c>
      <c r="S10" s="121" t="s">
        <v>49</v>
      </c>
      <c r="T10" s="37" t="str">
        <f t="shared" si="40"/>
        <v>-</v>
      </c>
      <c r="U10" s="32">
        <f t="shared" si="70"/>
        <v>0</v>
      </c>
      <c r="V10" s="40" t="str">
        <f t="shared" si="42"/>
        <v>L</v>
      </c>
      <c r="W10" s="120">
        <f t="shared" si="59"/>
        <v>42863</v>
      </c>
      <c r="X10" s="121" t="s">
        <v>49</v>
      </c>
      <c r="Y10" s="37" t="str">
        <f t="shared" si="43"/>
        <v>-</v>
      </c>
      <c r="Z10" s="32">
        <f t="shared" si="71"/>
        <v>0</v>
      </c>
      <c r="AA10" s="40" t="str">
        <f t="shared" si="45"/>
        <v>J</v>
      </c>
      <c r="AB10" s="120">
        <f t="shared" si="60"/>
        <v>42894</v>
      </c>
      <c r="AC10" s="121" t="s">
        <v>49</v>
      </c>
      <c r="AD10" s="37" t="str">
        <f t="shared" si="46"/>
        <v>-</v>
      </c>
      <c r="AE10" s="32">
        <f t="shared" si="72"/>
        <v>0</v>
      </c>
      <c r="AF10" s="40" t="str">
        <f t="shared" si="48"/>
        <v>S</v>
      </c>
      <c r="AG10" s="120">
        <f t="shared" si="61"/>
        <v>42924</v>
      </c>
      <c r="AH10" s="121" t="s">
        <v>49</v>
      </c>
      <c r="AI10" s="37" t="str">
        <f t="shared" si="49"/>
        <v>-</v>
      </c>
      <c r="AJ10" s="32">
        <f t="shared" si="73"/>
        <v>0</v>
      </c>
      <c r="AK10" s="40" t="str">
        <f t="shared" si="10"/>
        <v>M</v>
      </c>
      <c r="AL10" s="120">
        <f t="shared" si="51"/>
        <v>42955</v>
      </c>
      <c r="AM10" s="121" t="s">
        <v>49</v>
      </c>
      <c r="AN10" s="37" t="str">
        <f t="shared" si="12"/>
        <v>-</v>
      </c>
      <c r="AO10" s="32">
        <f t="shared" si="63"/>
        <v>0</v>
      </c>
      <c r="AP10" s="40" t="str">
        <f t="shared" si="10"/>
        <v>V</v>
      </c>
      <c r="AQ10" s="120">
        <f t="shared" si="52"/>
        <v>42986</v>
      </c>
      <c r="AR10" s="121" t="s">
        <v>49</v>
      </c>
      <c r="AS10" s="37" t="str">
        <f t="shared" si="12"/>
        <v>-</v>
      </c>
      <c r="AT10" s="32">
        <f t="shared" si="64"/>
        <v>0</v>
      </c>
      <c r="AU10" s="40" t="str">
        <f t="shared" si="10"/>
        <v>D</v>
      </c>
      <c r="AV10" s="120">
        <f t="shared" si="53"/>
        <v>43016</v>
      </c>
      <c r="AW10" s="121" t="s">
        <v>49</v>
      </c>
      <c r="AX10" s="37" t="str">
        <f t="shared" si="12"/>
        <v>-</v>
      </c>
      <c r="AY10" s="32">
        <f t="shared" si="65"/>
        <v>0</v>
      </c>
      <c r="AZ10" s="40" t="str">
        <f t="shared" si="10"/>
        <v>M</v>
      </c>
      <c r="BA10" s="120">
        <f t="shared" si="54"/>
        <v>43047</v>
      </c>
      <c r="BB10" s="121" t="s">
        <v>49</v>
      </c>
      <c r="BC10" s="37" t="str">
        <f t="shared" si="12"/>
        <v>-</v>
      </c>
      <c r="BD10" s="32">
        <f t="shared" si="66"/>
        <v>0</v>
      </c>
      <c r="BE10" s="40" t="str">
        <f t="shared" si="10"/>
        <v>V</v>
      </c>
      <c r="BF10" s="120">
        <f t="shared" si="55"/>
        <v>43077</v>
      </c>
      <c r="BG10" s="121" t="s">
        <v>49</v>
      </c>
      <c r="BH10" s="37" t="str">
        <f t="shared" si="12"/>
        <v>-</v>
      </c>
      <c r="BI10" s="32">
        <f t="shared" si="29"/>
        <v>0</v>
      </c>
      <c r="BK10" s="127" t="s">
        <v>98</v>
      </c>
      <c r="BL10" s="128" t="s">
        <v>97</v>
      </c>
    </row>
    <row r="11" spans="1:64" x14ac:dyDescent="0.25">
      <c r="A11" s="2"/>
      <c r="B11" s="39" t="str">
        <f t="shared" si="30"/>
        <v>L</v>
      </c>
      <c r="C11" s="120">
        <f t="shared" si="56"/>
        <v>42744</v>
      </c>
      <c r="D11" s="121" t="s">
        <v>49</v>
      </c>
      <c r="E11" s="37" t="str">
        <f t="shared" si="31"/>
        <v>-</v>
      </c>
      <c r="F11" s="32">
        <f t="shared" si="67"/>
        <v>0</v>
      </c>
      <c r="G11" s="40" t="str">
        <f t="shared" si="33"/>
        <v>J</v>
      </c>
      <c r="H11" s="120">
        <f t="shared" si="57"/>
        <v>42775</v>
      </c>
      <c r="I11" s="121" t="s">
        <v>49</v>
      </c>
      <c r="J11" s="37" t="str">
        <f t="shared" si="34"/>
        <v>-</v>
      </c>
      <c r="K11" s="32">
        <f t="shared" si="68"/>
        <v>0</v>
      </c>
      <c r="L11" s="40" t="str">
        <f t="shared" si="36"/>
        <v>J</v>
      </c>
      <c r="M11" s="120">
        <f t="shared" si="62"/>
        <v>42803</v>
      </c>
      <c r="N11" s="121" t="s">
        <v>49</v>
      </c>
      <c r="O11" s="37" t="str">
        <f t="shared" si="37"/>
        <v>-</v>
      </c>
      <c r="P11" s="32">
        <f t="shared" si="69"/>
        <v>0</v>
      </c>
      <c r="Q11" s="40" t="str">
        <f t="shared" si="39"/>
        <v>D</v>
      </c>
      <c r="R11" s="120">
        <f t="shared" si="58"/>
        <v>42834</v>
      </c>
      <c r="S11" s="121" t="s">
        <v>49</v>
      </c>
      <c r="T11" s="37" t="str">
        <f t="shared" si="40"/>
        <v>-</v>
      </c>
      <c r="U11" s="32">
        <f t="shared" si="70"/>
        <v>0</v>
      </c>
      <c r="V11" s="40" t="str">
        <f t="shared" si="42"/>
        <v>M</v>
      </c>
      <c r="W11" s="120">
        <f t="shared" si="59"/>
        <v>42864</v>
      </c>
      <c r="X11" s="121" t="s">
        <v>49</v>
      </c>
      <c r="Y11" s="37" t="str">
        <f t="shared" si="43"/>
        <v>-</v>
      </c>
      <c r="Z11" s="32">
        <f t="shared" si="71"/>
        <v>0</v>
      </c>
      <c r="AA11" s="40" t="str">
        <f t="shared" si="45"/>
        <v>V</v>
      </c>
      <c r="AB11" s="120">
        <f t="shared" si="60"/>
        <v>42895</v>
      </c>
      <c r="AC11" s="121" t="s">
        <v>49</v>
      </c>
      <c r="AD11" s="37" t="str">
        <f t="shared" si="46"/>
        <v>-</v>
      </c>
      <c r="AE11" s="32">
        <f t="shared" si="72"/>
        <v>0</v>
      </c>
      <c r="AF11" s="40" t="str">
        <f t="shared" si="48"/>
        <v>D</v>
      </c>
      <c r="AG11" s="120">
        <f t="shared" si="61"/>
        <v>42925</v>
      </c>
      <c r="AH11" s="121" t="s">
        <v>49</v>
      </c>
      <c r="AI11" s="37" t="str">
        <f t="shared" si="49"/>
        <v>-</v>
      </c>
      <c r="AJ11" s="32">
        <f t="shared" si="73"/>
        <v>0</v>
      </c>
      <c r="AK11" s="40" t="str">
        <f t="shared" si="10"/>
        <v>M</v>
      </c>
      <c r="AL11" s="120">
        <f t="shared" si="51"/>
        <v>42956</v>
      </c>
      <c r="AM11" s="121" t="s">
        <v>49</v>
      </c>
      <c r="AN11" s="37" t="str">
        <f t="shared" si="12"/>
        <v>-</v>
      </c>
      <c r="AO11" s="32">
        <f t="shared" si="63"/>
        <v>0</v>
      </c>
      <c r="AP11" s="40" t="str">
        <f t="shared" si="10"/>
        <v>S</v>
      </c>
      <c r="AQ11" s="120">
        <f t="shared" si="52"/>
        <v>42987</v>
      </c>
      <c r="AR11" s="121" t="s">
        <v>49</v>
      </c>
      <c r="AS11" s="37" t="str">
        <f t="shared" si="12"/>
        <v>-</v>
      </c>
      <c r="AT11" s="32">
        <f t="shared" si="64"/>
        <v>0</v>
      </c>
      <c r="AU11" s="40" t="str">
        <f t="shared" si="10"/>
        <v>L</v>
      </c>
      <c r="AV11" s="120">
        <f t="shared" si="53"/>
        <v>43017</v>
      </c>
      <c r="AW11" s="121" t="s">
        <v>49</v>
      </c>
      <c r="AX11" s="37" t="str">
        <f t="shared" si="12"/>
        <v>-</v>
      </c>
      <c r="AY11" s="32">
        <f t="shared" si="65"/>
        <v>0</v>
      </c>
      <c r="AZ11" s="40" t="str">
        <f t="shared" si="10"/>
        <v>J</v>
      </c>
      <c r="BA11" s="120">
        <f t="shared" si="54"/>
        <v>43048</v>
      </c>
      <c r="BB11" s="121" t="s">
        <v>49</v>
      </c>
      <c r="BC11" s="37" t="str">
        <f t="shared" si="12"/>
        <v>-</v>
      </c>
      <c r="BD11" s="32">
        <f t="shared" si="66"/>
        <v>0</v>
      </c>
      <c r="BE11" s="40" t="str">
        <f t="shared" si="10"/>
        <v>S</v>
      </c>
      <c r="BF11" s="120">
        <f t="shared" si="55"/>
        <v>43078</v>
      </c>
      <c r="BG11" s="121" t="s">
        <v>49</v>
      </c>
      <c r="BH11" s="37" t="str">
        <f t="shared" si="12"/>
        <v>-</v>
      </c>
      <c r="BI11" s="32">
        <f t="shared" si="29"/>
        <v>0</v>
      </c>
      <c r="BK11" s="127" t="s">
        <v>99</v>
      </c>
      <c r="BL11" s="128" t="s">
        <v>7</v>
      </c>
    </row>
    <row r="12" spans="1:64" x14ac:dyDescent="0.25">
      <c r="A12" s="2"/>
      <c r="B12" s="39" t="str">
        <f t="shared" si="30"/>
        <v>M</v>
      </c>
      <c r="C12" s="120">
        <f t="shared" si="56"/>
        <v>42745</v>
      </c>
      <c r="D12" s="121" t="s">
        <v>49</v>
      </c>
      <c r="E12" s="37" t="str">
        <f t="shared" si="31"/>
        <v>-</v>
      </c>
      <c r="F12" s="32">
        <f t="shared" si="67"/>
        <v>0</v>
      </c>
      <c r="G12" s="40" t="str">
        <f t="shared" si="33"/>
        <v>V</v>
      </c>
      <c r="H12" s="120">
        <f t="shared" si="57"/>
        <v>42776</v>
      </c>
      <c r="I12" s="121" t="s">
        <v>49</v>
      </c>
      <c r="J12" s="37" t="str">
        <f t="shared" si="34"/>
        <v>-</v>
      </c>
      <c r="K12" s="32">
        <f t="shared" si="68"/>
        <v>0</v>
      </c>
      <c r="L12" s="40" t="str">
        <f t="shared" si="36"/>
        <v>V</v>
      </c>
      <c r="M12" s="120">
        <f t="shared" si="62"/>
        <v>42804</v>
      </c>
      <c r="N12" s="121" t="s">
        <v>49</v>
      </c>
      <c r="O12" s="37" t="str">
        <f t="shared" si="37"/>
        <v>-</v>
      </c>
      <c r="P12" s="32">
        <f t="shared" si="69"/>
        <v>0</v>
      </c>
      <c r="Q12" s="40" t="str">
        <f t="shared" si="39"/>
        <v>L</v>
      </c>
      <c r="R12" s="120">
        <f t="shared" si="58"/>
        <v>42835</v>
      </c>
      <c r="S12" s="121" t="s">
        <v>49</v>
      </c>
      <c r="T12" s="37" t="str">
        <f t="shared" si="40"/>
        <v>-</v>
      </c>
      <c r="U12" s="32">
        <f t="shared" si="70"/>
        <v>0</v>
      </c>
      <c r="V12" s="40" t="str">
        <f t="shared" si="42"/>
        <v>M</v>
      </c>
      <c r="W12" s="120">
        <f t="shared" si="59"/>
        <v>42865</v>
      </c>
      <c r="X12" s="121" t="s">
        <v>49</v>
      </c>
      <c r="Y12" s="37" t="str">
        <f t="shared" si="43"/>
        <v>-</v>
      </c>
      <c r="Z12" s="32">
        <f t="shared" si="71"/>
        <v>0</v>
      </c>
      <c r="AA12" s="40" t="str">
        <f t="shared" si="45"/>
        <v>S</v>
      </c>
      <c r="AB12" s="120">
        <f t="shared" si="60"/>
        <v>42896</v>
      </c>
      <c r="AC12" s="121" t="s">
        <v>49</v>
      </c>
      <c r="AD12" s="37" t="str">
        <f t="shared" si="46"/>
        <v>-</v>
      </c>
      <c r="AE12" s="32">
        <f t="shared" si="72"/>
        <v>0</v>
      </c>
      <c r="AF12" s="40" t="str">
        <f t="shared" si="48"/>
        <v>L</v>
      </c>
      <c r="AG12" s="120">
        <f t="shared" si="61"/>
        <v>42926</v>
      </c>
      <c r="AH12" s="121" t="s">
        <v>49</v>
      </c>
      <c r="AI12" s="37" t="str">
        <f t="shared" si="49"/>
        <v>-</v>
      </c>
      <c r="AJ12" s="32">
        <f t="shared" si="73"/>
        <v>0</v>
      </c>
      <c r="AK12" s="40" t="str">
        <f t="shared" si="10"/>
        <v>J</v>
      </c>
      <c r="AL12" s="120">
        <f t="shared" si="51"/>
        <v>42957</v>
      </c>
      <c r="AM12" s="121" t="s">
        <v>49</v>
      </c>
      <c r="AN12" s="37" t="str">
        <f t="shared" si="12"/>
        <v>-</v>
      </c>
      <c r="AO12" s="32">
        <f t="shared" si="63"/>
        <v>0</v>
      </c>
      <c r="AP12" s="40" t="str">
        <f t="shared" si="10"/>
        <v>D</v>
      </c>
      <c r="AQ12" s="120">
        <f t="shared" si="52"/>
        <v>42988</v>
      </c>
      <c r="AR12" s="121" t="s">
        <v>49</v>
      </c>
      <c r="AS12" s="37" t="str">
        <f t="shared" si="12"/>
        <v>-</v>
      </c>
      <c r="AT12" s="32">
        <f t="shared" si="64"/>
        <v>0</v>
      </c>
      <c r="AU12" s="40" t="str">
        <f t="shared" si="10"/>
        <v>M</v>
      </c>
      <c r="AV12" s="120">
        <f t="shared" si="53"/>
        <v>43018</v>
      </c>
      <c r="AW12" s="121" t="s">
        <v>49</v>
      </c>
      <c r="AX12" s="37" t="str">
        <f t="shared" si="12"/>
        <v>-</v>
      </c>
      <c r="AY12" s="32">
        <f t="shared" si="65"/>
        <v>0</v>
      </c>
      <c r="AZ12" s="40" t="str">
        <f t="shared" si="10"/>
        <v>V</v>
      </c>
      <c r="BA12" s="120">
        <f t="shared" si="54"/>
        <v>43049</v>
      </c>
      <c r="BB12" s="121" t="s">
        <v>49</v>
      </c>
      <c r="BC12" s="37" t="str">
        <f t="shared" si="12"/>
        <v>-</v>
      </c>
      <c r="BD12" s="32">
        <f t="shared" si="66"/>
        <v>0</v>
      </c>
      <c r="BE12" s="40" t="str">
        <f t="shared" si="10"/>
        <v>D</v>
      </c>
      <c r="BF12" s="120">
        <f t="shared" si="55"/>
        <v>43079</v>
      </c>
      <c r="BG12" s="121" t="s">
        <v>49</v>
      </c>
      <c r="BH12" s="37" t="str">
        <f t="shared" si="12"/>
        <v>-</v>
      </c>
      <c r="BI12" s="32">
        <f t="shared" si="29"/>
        <v>0</v>
      </c>
      <c r="BK12" s="127" t="s">
        <v>100</v>
      </c>
      <c r="BL12" s="128" t="s">
        <v>6</v>
      </c>
    </row>
    <row r="13" spans="1:64" x14ac:dyDescent="0.25">
      <c r="A13" s="2"/>
      <c r="B13" s="39" t="str">
        <f t="shared" si="30"/>
        <v>M</v>
      </c>
      <c r="C13" s="120">
        <f t="shared" si="56"/>
        <v>42746</v>
      </c>
      <c r="D13" s="121" t="s">
        <v>49</v>
      </c>
      <c r="E13" s="37" t="str">
        <f t="shared" si="31"/>
        <v>-</v>
      </c>
      <c r="F13" s="32">
        <f t="shared" si="67"/>
        <v>0</v>
      </c>
      <c r="G13" s="40" t="str">
        <f t="shared" si="33"/>
        <v>S</v>
      </c>
      <c r="H13" s="120">
        <f t="shared" si="57"/>
        <v>42777</v>
      </c>
      <c r="I13" s="121" t="s">
        <v>49</v>
      </c>
      <c r="J13" s="37" t="str">
        <f t="shared" si="34"/>
        <v>-</v>
      </c>
      <c r="K13" s="32">
        <f t="shared" si="68"/>
        <v>0</v>
      </c>
      <c r="L13" s="40" t="str">
        <f t="shared" si="36"/>
        <v>S</v>
      </c>
      <c r="M13" s="120">
        <f t="shared" si="62"/>
        <v>42805</v>
      </c>
      <c r="N13" s="121" t="s">
        <v>49</v>
      </c>
      <c r="O13" s="37" t="str">
        <f t="shared" si="37"/>
        <v>-</v>
      </c>
      <c r="P13" s="32">
        <f t="shared" si="69"/>
        <v>0</v>
      </c>
      <c r="Q13" s="40" t="str">
        <f t="shared" si="39"/>
        <v>M</v>
      </c>
      <c r="R13" s="120">
        <f t="shared" si="58"/>
        <v>42836</v>
      </c>
      <c r="S13" s="121" t="s">
        <v>49</v>
      </c>
      <c r="T13" s="37" t="str">
        <f t="shared" si="40"/>
        <v>-</v>
      </c>
      <c r="U13" s="32">
        <f t="shared" si="70"/>
        <v>0</v>
      </c>
      <c r="V13" s="40" t="str">
        <f t="shared" si="42"/>
        <v>J</v>
      </c>
      <c r="W13" s="120">
        <f t="shared" si="59"/>
        <v>42866</v>
      </c>
      <c r="X13" s="121" t="s">
        <v>49</v>
      </c>
      <c r="Y13" s="37" t="str">
        <f t="shared" si="43"/>
        <v>-</v>
      </c>
      <c r="Z13" s="32">
        <f t="shared" si="71"/>
        <v>0</v>
      </c>
      <c r="AA13" s="40" t="str">
        <f t="shared" si="45"/>
        <v>D</v>
      </c>
      <c r="AB13" s="120">
        <f t="shared" si="60"/>
        <v>42897</v>
      </c>
      <c r="AC13" s="121" t="s">
        <v>49</v>
      </c>
      <c r="AD13" s="37" t="str">
        <f t="shared" si="46"/>
        <v>-</v>
      </c>
      <c r="AE13" s="32">
        <f t="shared" si="72"/>
        <v>0</v>
      </c>
      <c r="AF13" s="40" t="str">
        <f t="shared" si="48"/>
        <v>M</v>
      </c>
      <c r="AG13" s="120">
        <f t="shared" si="61"/>
        <v>42927</v>
      </c>
      <c r="AH13" s="121" t="s">
        <v>49</v>
      </c>
      <c r="AI13" s="37" t="str">
        <f t="shared" si="49"/>
        <v>-</v>
      </c>
      <c r="AJ13" s="32">
        <f t="shared" si="73"/>
        <v>0</v>
      </c>
      <c r="AK13" s="40" t="str">
        <f t="shared" si="10"/>
        <v>V</v>
      </c>
      <c r="AL13" s="120">
        <f t="shared" si="51"/>
        <v>42958</v>
      </c>
      <c r="AM13" s="121" t="s">
        <v>49</v>
      </c>
      <c r="AN13" s="37" t="str">
        <f t="shared" si="12"/>
        <v>-</v>
      </c>
      <c r="AO13" s="32">
        <f t="shared" si="63"/>
        <v>0</v>
      </c>
      <c r="AP13" s="40" t="str">
        <f t="shared" si="10"/>
        <v>L</v>
      </c>
      <c r="AQ13" s="120">
        <f t="shared" si="52"/>
        <v>42989</v>
      </c>
      <c r="AR13" s="121" t="s">
        <v>49</v>
      </c>
      <c r="AS13" s="37" t="str">
        <f t="shared" si="12"/>
        <v>-</v>
      </c>
      <c r="AT13" s="32">
        <f t="shared" si="64"/>
        <v>0</v>
      </c>
      <c r="AU13" s="40" t="str">
        <f t="shared" si="10"/>
        <v>M</v>
      </c>
      <c r="AV13" s="120">
        <f t="shared" si="53"/>
        <v>43019</v>
      </c>
      <c r="AW13" s="121" t="s">
        <v>49</v>
      </c>
      <c r="AX13" s="37" t="str">
        <f t="shared" si="12"/>
        <v>-</v>
      </c>
      <c r="AY13" s="32">
        <f t="shared" si="65"/>
        <v>0</v>
      </c>
      <c r="AZ13" s="40" t="str">
        <f t="shared" si="10"/>
        <v>S</v>
      </c>
      <c r="BA13" s="120">
        <f t="shared" si="54"/>
        <v>43050</v>
      </c>
      <c r="BB13" s="121" t="s">
        <v>49</v>
      </c>
      <c r="BC13" s="37" t="str">
        <f t="shared" si="12"/>
        <v>-</v>
      </c>
      <c r="BD13" s="32">
        <f t="shared" si="66"/>
        <v>0</v>
      </c>
      <c r="BE13" s="40" t="str">
        <f t="shared" si="10"/>
        <v>L</v>
      </c>
      <c r="BF13" s="120">
        <f t="shared" si="55"/>
        <v>43080</v>
      </c>
      <c r="BG13" s="121" t="s">
        <v>49</v>
      </c>
      <c r="BH13" s="37" t="str">
        <f t="shared" si="12"/>
        <v>-</v>
      </c>
      <c r="BI13" s="32">
        <f t="shared" si="29"/>
        <v>0</v>
      </c>
      <c r="BK13" s="127" t="s">
        <v>101</v>
      </c>
      <c r="BL13" s="128" t="s">
        <v>6</v>
      </c>
    </row>
    <row r="14" spans="1:64" x14ac:dyDescent="0.25">
      <c r="A14" s="2"/>
      <c r="B14" s="39" t="str">
        <f t="shared" si="30"/>
        <v>J</v>
      </c>
      <c r="C14" s="120">
        <f t="shared" si="56"/>
        <v>42747</v>
      </c>
      <c r="D14" s="121" t="s">
        <v>49</v>
      </c>
      <c r="E14" s="37" t="str">
        <f t="shared" si="31"/>
        <v>-</v>
      </c>
      <c r="F14" s="32">
        <f t="shared" si="67"/>
        <v>0</v>
      </c>
      <c r="G14" s="40" t="str">
        <f t="shared" si="33"/>
        <v>D</v>
      </c>
      <c r="H14" s="120">
        <f t="shared" si="57"/>
        <v>42778</v>
      </c>
      <c r="I14" s="121" t="s">
        <v>49</v>
      </c>
      <c r="J14" s="37" t="str">
        <f t="shared" si="34"/>
        <v>-</v>
      </c>
      <c r="K14" s="32">
        <f t="shared" si="68"/>
        <v>0</v>
      </c>
      <c r="L14" s="40" t="str">
        <f t="shared" si="36"/>
        <v>D</v>
      </c>
      <c r="M14" s="120">
        <f t="shared" si="62"/>
        <v>42806</v>
      </c>
      <c r="N14" s="121" t="s">
        <v>49</v>
      </c>
      <c r="O14" s="37" t="str">
        <f t="shared" si="37"/>
        <v>-</v>
      </c>
      <c r="P14" s="32">
        <f t="shared" si="69"/>
        <v>0</v>
      </c>
      <c r="Q14" s="40" t="str">
        <f t="shared" si="39"/>
        <v>M</v>
      </c>
      <c r="R14" s="120">
        <f t="shared" si="58"/>
        <v>42837</v>
      </c>
      <c r="S14" s="121" t="s">
        <v>49</v>
      </c>
      <c r="T14" s="37" t="str">
        <f t="shared" si="40"/>
        <v>-</v>
      </c>
      <c r="U14" s="32">
        <f t="shared" si="70"/>
        <v>0</v>
      </c>
      <c r="V14" s="40" t="str">
        <f t="shared" si="42"/>
        <v>V</v>
      </c>
      <c r="W14" s="120">
        <f t="shared" si="59"/>
        <v>42867</v>
      </c>
      <c r="X14" s="121" t="s">
        <v>49</v>
      </c>
      <c r="Y14" s="37" t="str">
        <f t="shared" si="43"/>
        <v>-</v>
      </c>
      <c r="Z14" s="32">
        <f t="shared" si="71"/>
        <v>0</v>
      </c>
      <c r="AA14" s="40" t="str">
        <f t="shared" si="45"/>
        <v>L</v>
      </c>
      <c r="AB14" s="120">
        <f t="shared" si="60"/>
        <v>42898</v>
      </c>
      <c r="AC14" s="121" t="s">
        <v>49</v>
      </c>
      <c r="AD14" s="37" t="str">
        <f t="shared" si="46"/>
        <v>-</v>
      </c>
      <c r="AE14" s="32">
        <f t="shared" si="72"/>
        <v>0</v>
      </c>
      <c r="AF14" s="40" t="str">
        <f t="shared" si="48"/>
        <v>M</v>
      </c>
      <c r="AG14" s="120">
        <f t="shared" si="61"/>
        <v>42928</v>
      </c>
      <c r="AH14" s="121" t="s">
        <v>49</v>
      </c>
      <c r="AI14" s="37" t="str">
        <f t="shared" si="49"/>
        <v>-</v>
      </c>
      <c r="AJ14" s="32">
        <f t="shared" si="73"/>
        <v>0</v>
      </c>
      <c r="AK14" s="40" t="str">
        <f t="shared" si="10"/>
        <v>S</v>
      </c>
      <c r="AL14" s="120">
        <f t="shared" si="51"/>
        <v>42959</v>
      </c>
      <c r="AM14" s="121" t="s">
        <v>49</v>
      </c>
      <c r="AN14" s="37" t="str">
        <f t="shared" si="12"/>
        <v>-</v>
      </c>
      <c r="AO14" s="32">
        <f t="shared" si="63"/>
        <v>0</v>
      </c>
      <c r="AP14" s="40" t="str">
        <f t="shared" si="10"/>
        <v>M</v>
      </c>
      <c r="AQ14" s="120">
        <f t="shared" si="52"/>
        <v>42990</v>
      </c>
      <c r="AR14" s="121" t="s">
        <v>49</v>
      </c>
      <c r="AS14" s="37" t="str">
        <f t="shared" si="12"/>
        <v>-</v>
      </c>
      <c r="AT14" s="32">
        <f t="shared" si="64"/>
        <v>0</v>
      </c>
      <c r="AU14" s="40" t="str">
        <f t="shared" si="10"/>
        <v>J</v>
      </c>
      <c r="AV14" s="120">
        <f t="shared" si="53"/>
        <v>43020</v>
      </c>
      <c r="AW14" s="121" t="s">
        <v>49</v>
      </c>
      <c r="AX14" s="37" t="str">
        <f t="shared" si="12"/>
        <v>-</v>
      </c>
      <c r="AY14" s="32">
        <f t="shared" si="65"/>
        <v>0</v>
      </c>
      <c r="AZ14" s="40" t="str">
        <f t="shared" si="10"/>
        <v>D</v>
      </c>
      <c r="BA14" s="120">
        <f t="shared" si="54"/>
        <v>43051</v>
      </c>
      <c r="BB14" s="121" t="s">
        <v>49</v>
      </c>
      <c r="BC14" s="37" t="str">
        <f t="shared" si="12"/>
        <v>-</v>
      </c>
      <c r="BD14" s="32">
        <f t="shared" si="66"/>
        <v>0</v>
      </c>
      <c r="BE14" s="40" t="str">
        <f t="shared" si="10"/>
        <v>M</v>
      </c>
      <c r="BF14" s="120">
        <f t="shared" si="55"/>
        <v>43081</v>
      </c>
      <c r="BG14" s="121" t="s">
        <v>49</v>
      </c>
      <c r="BH14" s="37" t="str">
        <f t="shared" si="12"/>
        <v>-</v>
      </c>
      <c r="BI14" s="32">
        <f t="shared" si="29"/>
        <v>0</v>
      </c>
      <c r="BK14" s="127" t="s">
        <v>102</v>
      </c>
      <c r="BL14" s="128" t="s">
        <v>7</v>
      </c>
    </row>
    <row r="15" spans="1:64" x14ac:dyDescent="0.25">
      <c r="A15" s="2"/>
      <c r="B15" s="39" t="str">
        <f t="shared" si="30"/>
        <v>V</v>
      </c>
      <c r="C15" s="120">
        <f t="shared" si="56"/>
        <v>42748</v>
      </c>
      <c r="D15" s="121" t="s">
        <v>49</v>
      </c>
      <c r="E15" s="37" t="str">
        <f t="shared" si="31"/>
        <v>-</v>
      </c>
      <c r="F15" s="32">
        <f t="shared" si="67"/>
        <v>0</v>
      </c>
      <c r="G15" s="40" t="str">
        <f t="shared" si="33"/>
        <v>L</v>
      </c>
      <c r="H15" s="120">
        <f t="shared" si="57"/>
        <v>42779</v>
      </c>
      <c r="I15" s="121" t="s">
        <v>49</v>
      </c>
      <c r="J15" s="37" t="str">
        <f t="shared" si="34"/>
        <v>-</v>
      </c>
      <c r="K15" s="32">
        <f t="shared" si="68"/>
        <v>0</v>
      </c>
      <c r="L15" s="40" t="str">
        <f t="shared" si="36"/>
        <v>L</v>
      </c>
      <c r="M15" s="120">
        <f t="shared" si="62"/>
        <v>42807</v>
      </c>
      <c r="N15" s="121" t="s">
        <v>49</v>
      </c>
      <c r="O15" s="37" t="str">
        <f t="shared" si="37"/>
        <v>-</v>
      </c>
      <c r="P15" s="32">
        <f t="shared" si="69"/>
        <v>0</v>
      </c>
      <c r="Q15" s="40" t="str">
        <f t="shared" si="39"/>
        <v>J</v>
      </c>
      <c r="R15" s="120">
        <f t="shared" si="58"/>
        <v>42838</v>
      </c>
      <c r="S15" s="121" t="s">
        <v>49</v>
      </c>
      <c r="T15" s="37" t="str">
        <f t="shared" si="40"/>
        <v>-</v>
      </c>
      <c r="U15" s="32">
        <f t="shared" si="70"/>
        <v>0</v>
      </c>
      <c r="V15" s="40" t="str">
        <f t="shared" si="42"/>
        <v>S</v>
      </c>
      <c r="W15" s="120">
        <f t="shared" si="59"/>
        <v>42868</v>
      </c>
      <c r="X15" s="121" t="s">
        <v>49</v>
      </c>
      <c r="Y15" s="37" t="str">
        <f t="shared" si="43"/>
        <v>-</v>
      </c>
      <c r="Z15" s="32">
        <f t="shared" si="71"/>
        <v>0</v>
      </c>
      <c r="AA15" s="40" t="str">
        <f t="shared" si="45"/>
        <v>M</v>
      </c>
      <c r="AB15" s="120">
        <f t="shared" si="60"/>
        <v>42899</v>
      </c>
      <c r="AC15" s="121" t="s">
        <v>49</v>
      </c>
      <c r="AD15" s="37" t="str">
        <f t="shared" si="46"/>
        <v>-</v>
      </c>
      <c r="AE15" s="32">
        <f t="shared" si="72"/>
        <v>0</v>
      </c>
      <c r="AF15" s="40" t="str">
        <f t="shared" si="48"/>
        <v>J</v>
      </c>
      <c r="AG15" s="120">
        <f t="shared" si="61"/>
        <v>42929</v>
      </c>
      <c r="AH15" s="121" t="s">
        <v>49</v>
      </c>
      <c r="AI15" s="37" t="str">
        <f t="shared" si="49"/>
        <v>-</v>
      </c>
      <c r="AJ15" s="32">
        <f t="shared" si="73"/>
        <v>0</v>
      </c>
      <c r="AK15" s="40" t="str">
        <f t="shared" si="10"/>
        <v>D</v>
      </c>
      <c r="AL15" s="120">
        <f t="shared" si="51"/>
        <v>42960</v>
      </c>
      <c r="AM15" s="121" t="s">
        <v>49</v>
      </c>
      <c r="AN15" s="37" t="str">
        <f t="shared" si="12"/>
        <v>-</v>
      </c>
      <c r="AO15" s="32">
        <f t="shared" si="63"/>
        <v>0</v>
      </c>
      <c r="AP15" s="40" t="str">
        <f t="shared" si="10"/>
        <v>M</v>
      </c>
      <c r="AQ15" s="120">
        <f t="shared" si="52"/>
        <v>42991</v>
      </c>
      <c r="AR15" s="121" t="s">
        <v>49</v>
      </c>
      <c r="AS15" s="37" t="str">
        <f t="shared" si="12"/>
        <v>-</v>
      </c>
      <c r="AT15" s="32">
        <f t="shared" si="64"/>
        <v>0</v>
      </c>
      <c r="AU15" s="40" t="str">
        <f t="shared" si="10"/>
        <v>V</v>
      </c>
      <c r="AV15" s="120">
        <f t="shared" si="53"/>
        <v>43021</v>
      </c>
      <c r="AW15" s="121" t="s">
        <v>49</v>
      </c>
      <c r="AX15" s="37" t="str">
        <f t="shared" si="12"/>
        <v>-</v>
      </c>
      <c r="AY15" s="32">
        <f t="shared" si="65"/>
        <v>0</v>
      </c>
      <c r="AZ15" s="40" t="str">
        <f t="shared" si="10"/>
        <v>L</v>
      </c>
      <c r="BA15" s="120">
        <f t="shared" si="54"/>
        <v>43052</v>
      </c>
      <c r="BB15" s="121" t="s">
        <v>49</v>
      </c>
      <c r="BC15" s="37" t="str">
        <f t="shared" si="12"/>
        <v>-</v>
      </c>
      <c r="BD15" s="32">
        <f t="shared" si="66"/>
        <v>0</v>
      </c>
      <c r="BE15" s="40" t="str">
        <f t="shared" si="10"/>
        <v>M</v>
      </c>
      <c r="BF15" s="120">
        <f t="shared" si="55"/>
        <v>43082</v>
      </c>
      <c r="BG15" s="121" t="s">
        <v>49</v>
      </c>
      <c r="BH15" s="37" t="str">
        <f t="shared" si="12"/>
        <v>-</v>
      </c>
      <c r="BI15" s="32">
        <f t="shared" si="29"/>
        <v>0</v>
      </c>
      <c r="BK15" s="127"/>
      <c r="BL15" s="129" t="s">
        <v>49</v>
      </c>
    </row>
    <row r="16" spans="1:64" x14ac:dyDescent="0.25">
      <c r="A16" s="2"/>
      <c r="B16" s="39" t="str">
        <f t="shared" si="30"/>
        <v>S</v>
      </c>
      <c r="C16" s="120">
        <f t="shared" si="56"/>
        <v>42749</v>
      </c>
      <c r="D16" s="121" t="s">
        <v>49</v>
      </c>
      <c r="E16" s="37" t="str">
        <f t="shared" si="31"/>
        <v>-</v>
      </c>
      <c r="F16" s="32">
        <f t="shared" si="67"/>
        <v>0</v>
      </c>
      <c r="G16" s="40" t="str">
        <f t="shared" si="33"/>
        <v>M</v>
      </c>
      <c r="H16" s="120">
        <f t="shared" si="57"/>
        <v>42780</v>
      </c>
      <c r="I16" s="121" t="s">
        <v>49</v>
      </c>
      <c r="J16" s="37" t="str">
        <f t="shared" si="34"/>
        <v>-</v>
      </c>
      <c r="K16" s="32">
        <f t="shared" si="68"/>
        <v>0</v>
      </c>
      <c r="L16" s="40" t="str">
        <f t="shared" si="36"/>
        <v>M</v>
      </c>
      <c r="M16" s="120">
        <f t="shared" si="62"/>
        <v>42808</v>
      </c>
      <c r="N16" s="121" t="s">
        <v>49</v>
      </c>
      <c r="O16" s="37" t="str">
        <f t="shared" si="37"/>
        <v>-</v>
      </c>
      <c r="P16" s="32">
        <f t="shared" si="69"/>
        <v>0</v>
      </c>
      <c r="Q16" s="40" t="str">
        <f t="shared" si="39"/>
        <v>V</v>
      </c>
      <c r="R16" s="120">
        <f t="shared" si="58"/>
        <v>42839</v>
      </c>
      <c r="S16" s="121" t="s">
        <v>49</v>
      </c>
      <c r="T16" s="37" t="str">
        <f t="shared" si="40"/>
        <v>-</v>
      </c>
      <c r="U16" s="32">
        <f t="shared" si="70"/>
        <v>0</v>
      </c>
      <c r="V16" s="40" t="str">
        <f t="shared" si="42"/>
        <v>D</v>
      </c>
      <c r="W16" s="120">
        <f t="shared" si="59"/>
        <v>42869</v>
      </c>
      <c r="X16" s="121" t="s">
        <v>49</v>
      </c>
      <c r="Y16" s="37" t="str">
        <f t="shared" si="43"/>
        <v>-</v>
      </c>
      <c r="Z16" s="32">
        <f t="shared" si="71"/>
        <v>0</v>
      </c>
      <c r="AA16" s="40" t="str">
        <f t="shared" si="45"/>
        <v>M</v>
      </c>
      <c r="AB16" s="120">
        <f t="shared" si="60"/>
        <v>42900</v>
      </c>
      <c r="AC16" s="121" t="s">
        <v>49</v>
      </c>
      <c r="AD16" s="37" t="str">
        <f t="shared" si="46"/>
        <v>-</v>
      </c>
      <c r="AE16" s="32">
        <f t="shared" si="72"/>
        <v>0</v>
      </c>
      <c r="AF16" s="40" t="str">
        <f t="shared" si="48"/>
        <v>V</v>
      </c>
      <c r="AG16" s="120">
        <f t="shared" si="61"/>
        <v>42930</v>
      </c>
      <c r="AH16" s="121" t="s">
        <v>49</v>
      </c>
      <c r="AI16" s="37" t="str">
        <f t="shared" si="49"/>
        <v>-</v>
      </c>
      <c r="AJ16" s="32">
        <f t="shared" si="73"/>
        <v>0</v>
      </c>
      <c r="AK16" s="40" t="str">
        <f t="shared" si="10"/>
        <v>L</v>
      </c>
      <c r="AL16" s="120">
        <f t="shared" si="51"/>
        <v>42961</v>
      </c>
      <c r="AM16" s="121" t="s">
        <v>49</v>
      </c>
      <c r="AN16" s="37" t="str">
        <f t="shared" si="12"/>
        <v>-</v>
      </c>
      <c r="AO16" s="32">
        <f t="shared" si="63"/>
        <v>0</v>
      </c>
      <c r="AP16" s="40" t="str">
        <f t="shared" si="10"/>
        <v>J</v>
      </c>
      <c r="AQ16" s="120">
        <f t="shared" si="52"/>
        <v>42992</v>
      </c>
      <c r="AR16" s="121" t="s">
        <v>49</v>
      </c>
      <c r="AS16" s="37" t="str">
        <f t="shared" si="12"/>
        <v>-</v>
      </c>
      <c r="AT16" s="32">
        <f t="shared" si="64"/>
        <v>0</v>
      </c>
      <c r="AU16" s="40" t="str">
        <f t="shared" si="10"/>
        <v>S</v>
      </c>
      <c r="AV16" s="120">
        <f t="shared" si="53"/>
        <v>43022</v>
      </c>
      <c r="AW16" s="121" t="s">
        <v>49</v>
      </c>
      <c r="AX16" s="37" t="str">
        <f t="shared" si="12"/>
        <v>-</v>
      </c>
      <c r="AY16" s="32">
        <f t="shared" si="65"/>
        <v>0</v>
      </c>
      <c r="AZ16" s="40" t="str">
        <f t="shared" si="10"/>
        <v>M</v>
      </c>
      <c r="BA16" s="120">
        <f t="shared" si="54"/>
        <v>43053</v>
      </c>
      <c r="BB16" s="121" t="s">
        <v>49</v>
      </c>
      <c r="BC16" s="37" t="str">
        <f t="shared" si="12"/>
        <v>-</v>
      </c>
      <c r="BD16" s="32">
        <f t="shared" si="66"/>
        <v>0</v>
      </c>
      <c r="BE16" s="40" t="str">
        <f t="shared" si="10"/>
        <v>J</v>
      </c>
      <c r="BF16" s="120">
        <f t="shared" si="55"/>
        <v>43083</v>
      </c>
      <c r="BG16" s="121" t="s">
        <v>49</v>
      </c>
      <c r="BH16" s="37" t="str">
        <f t="shared" si="12"/>
        <v>-</v>
      </c>
      <c r="BI16" s="32">
        <f t="shared" si="29"/>
        <v>0</v>
      </c>
      <c r="BK16" s="127"/>
      <c r="BL16" s="129" t="s">
        <v>49</v>
      </c>
    </row>
    <row r="17" spans="1:64" x14ac:dyDescent="0.25">
      <c r="A17" s="2"/>
      <c r="B17" s="39" t="str">
        <f t="shared" si="30"/>
        <v>D</v>
      </c>
      <c r="C17" s="120">
        <f t="shared" si="56"/>
        <v>42750</v>
      </c>
      <c r="D17" s="121" t="s">
        <v>49</v>
      </c>
      <c r="E17" s="37" t="str">
        <f t="shared" si="31"/>
        <v>-</v>
      </c>
      <c r="F17" s="32">
        <f t="shared" si="67"/>
        <v>0</v>
      </c>
      <c r="G17" s="40" t="str">
        <f t="shared" si="33"/>
        <v>M</v>
      </c>
      <c r="H17" s="120">
        <f t="shared" si="57"/>
        <v>42781</v>
      </c>
      <c r="I17" s="121" t="s">
        <v>49</v>
      </c>
      <c r="J17" s="37" t="str">
        <f t="shared" si="34"/>
        <v>-</v>
      </c>
      <c r="K17" s="32">
        <f t="shared" si="68"/>
        <v>0</v>
      </c>
      <c r="L17" s="40" t="str">
        <f t="shared" si="36"/>
        <v>M</v>
      </c>
      <c r="M17" s="120">
        <f t="shared" si="62"/>
        <v>42809</v>
      </c>
      <c r="N17" s="121" t="s">
        <v>49</v>
      </c>
      <c r="O17" s="37" t="str">
        <f t="shared" si="37"/>
        <v>-</v>
      </c>
      <c r="P17" s="32">
        <f t="shared" si="69"/>
        <v>0</v>
      </c>
      <c r="Q17" s="40" t="str">
        <f t="shared" si="39"/>
        <v>S</v>
      </c>
      <c r="R17" s="120">
        <f t="shared" si="58"/>
        <v>42840</v>
      </c>
      <c r="S17" s="121" t="s">
        <v>49</v>
      </c>
      <c r="T17" s="37" t="str">
        <f t="shared" si="40"/>
        <v>-</v>
      </c>
      <c r="U17" s="32">
        <f t="shared" si="70"/>
        <v>0</v>
      </c>
      <c r="V17" s="40" t="str">
        <f t="shared" si="42"/>
        <v>L</v>
      </c>
      <c r="W17" s="120">
        <f t="shared" si="59"/>
        <v>42870</v>
      </c>
      <c r="X17" s="121" t="s">
        <v>49</v>
      </c>
      <c r="Y17" s="37" t="str">
        <f t="shared" si="43"/>
        <v>-</v>
      </c>
      <c r="Z17" s="32">
        <f t="shared" si="71"/>
        <v>0</v>
      </c>
      <c r="AA17" s="40" t="str">
        <f t="shared" si="45"/>
        <v>J</v>
      </c>
      <c r="AB17" s="120">
        <f t="shared" si="60"/>
        <v>42901</v>
      </c>
      <c r="AC17" s="121" t="s">
        <v>49</v>
      </c>
      <c r="AD17" s="37" t="str">
        <f t="shared" si="46"/>
        <v>-</v>
      </c>
      <c r="AE17" s="32">
        <f t="shared" si="72"/>
        <v>0</v>
      </c>
      <c r="AF17" s="40" t="str">
        <f t="shared" si="48"/>
        <v>S</v>
      </c>
      <c r="AG17" s="120">
        <f t="shared" si="61"/>
        <v>42931</v>
      </c>
      <c r="AH17" s="121" t="s">
        <v>49</v>
      </c>
      <c r="AI17" s="37" t="str">
        <f t="shared" si="49"/>
        <v>-</v>
      </c>
      <c r="AJ17" s="32">
        <f t="shared" si="73"/>
        <v>0</v>
      </c>
      <c r="AK17" s="40" t="str">
        <f t="shared" si="10"/>
        <v>M</v>
      </c>
      <c r="AL17" s="120">
        <f t="shared" si="51"/>
        <v>42962</v>
      </c>
      <c r="AM17" s="121" t="s">
        <v>49</v>
      </c>
      <c r="AN17" s="37" t="str">
        <f t="shared" si="12"/>
        <v>-</v>
      </c>
      <c r="AO17" s="32">
        <f t="shared" si="63"/>
        <v>0</v>
      </c>
      <c r="AP17" s="40" t="str">
        <f t="shared" si="10"/>
        <v>V</v>
      </c>
      <c r="AQ17" s="120">
        <f t="shared" si="52"/>
        <v>42993</v>
      </c>
      <c r="AR17" s="121" t="s">
        <v>49</v>
      </c>
      <c r="AS17" s="37" t="str">
        <f t="shared" si="12"/>
        <v>-</v>
      </c>
      <c r="AT17" s="32">
        <f t="shared" si="64"/>
        <v>0</v>
      </c>
      <c r="AU17" s="40" t="str">
        <f t="shared" si="10"/>
        <v>D</v>
      </c>
      <c r="AV17" s="120">
        <f t="shared" si="53"/>
        <v>43023</v>
      </c>
      <c r="AW17" s="121" t="s">
        <v>49</v>
      </c>
      <c r="AX17" s="37" t="str">
        <f t="shared" si="12"/>
        <v>-</v>
      </c>
      <c r="AY17" s="32">
        <f t="shared" si="65"/>
        <v>0</v>
      </c>
      <c r="AZ17" s="40" t="str">
        <f t="shared" si="10"/>
        <v>M</v>
      </c>
      <c r="BA17" s="120">
        <f t="shared" si="54"/>
        <v>43054</v>
      </c>
      <c r="BB17" s="121" t="s">
        <v>49</v>
      </c>
      <c r="BC17" s="37" t="str">
        <f t="shared" si="12"/>
        <v>-</v>
      </c>
      <c r="BD17" s="32">
        <f t="shared" si="66"/>
        <v>0</v>
      </c>
      <c r="BE17" s="40" t="str">
        <f t="shared" si="10"/>
        <v>V</v>
      </c>
      <c r="BF17" s="120">
        <f t="shared" si="55"/>
        <v>43084</v>
      </c>
      <c r="BG17" s="121" t="s">
        <v>49</v>
      </c>
      <c r="BH17" s="37" t="str">
        <f t="shared" si="12"/>
        <v>-</v>
      </c>
      <c r="BI17" s="32">
        <f t="shared" si="29"/>
        <v>0</v>
      </c>
      <c r="BK17" s="127" t="s">
        <v>98</v>
      </c>
      <c r="BL17" s="128" t="s">
        <v>7</v>
      </c>
    </row>
    <row r="18" spans="1:64" x14ac:dyDescent="0.25">
      <c r="A18" s="2"/>
      <c r="B18" s="39" t="str">
        <f t="shared" si="30"/>
        <v>L</v>
      </c>
      <c r="C18" s="120">
        <f t="shared" si="56"/>
        <v>42751</v>
      </c>
      <c r="D18" s="121" t="s">
        <v>49</v>
      </c>
      <c r="E18" s="37" t="str">
        <f t="shared" si="31"/>
        <v>-</v>
      </c>
      <c r="F18" s="32">
        <f t="shared" si="67"/>
        <v>0</v>
      </c>
      <c r="G18" s="40" t="str">
        <f t="shared" si="33"/>
        <v>J</v>
      </c>
      <c r="H18" s="120">
        <f t="shared" si="57"/>
        <v>42782</v>
      </c>
      <c r="I18" s="121" t="s">
        <v>49</v>
      </c>
      <c r="J18" s="37" t="str">
        <f t="shared" si="34"/>
        <v>-</v>
      </c>
      <c r="K18" s="32">
        <f t="shared" si="68"/>
        <v>0</v>
      </c>
      <c r="L18" s="40" t="str">
        <f t="shared" si="36"/>
        <v>J</v>
      </c>
      <c r="M18" s="120">
        <f t="shared" si="62"/>
        <v>42810</v>
      </c>
      <c r="N18" s="121" t="s">
        <v>49</v>
      </c>
      <c r="O18" s="37" t="str">
        <f t="shared" si="37"/>
        <v>-</v>
      </c>
      <c r="P18" s="32">
        <f t="shared" si="69"/>
        <v>0</v>
      </c>
      <c r="Q18" s="40" t="str">
        <f t="shared" si="39"/>
        <v>D</v>
      </c>
      <c r="R18" s="120">
        <f t="shared" si="58"/>
        <v>42841</v>
      </c>
      <c r="S18" s="121" t="s">
        <v>49</v>
      </c>
      <c r="T18" s="37" t="str">
        <f t="shared" si="40"/>
        <v>-</v>
      </c>
      <c r="U18" s="32">
        <f t="shared" si="70"/>
        <v>0</v>
      </c>
      <c r="V18" s="40" t="str">
        <f t="shared" si="42"/>
        <v>M</v>
      </c>
      <c r="W18" s="120">
        <f t="shared" si="59"/>
        <v>42871</v>
      </c>
      <c r="X18" s="121" t="s">
        <v>49</v>
      </c>
      <c r="Y18" s="37" t="str">
        <f t="shared" si="43"/>
        <v>-</v>
      </c>
      <c r="Z18" s="32">
        <f t="shared" si="71"/>
        <v>0</v>
      </c>
      <c r="AA18" s="40" t="str">
        <f t="shared" si="45"/>
        <v>V</v>
      </c>
      <c r="AB18" s="120">
        <f t="shared" si="60"/>
        <v>42902</v>
      </c>
      <c r="AC18" s="121" t="s">
        <v>49</v>
      </c>
      <c r="AD18" s="37" t="str">
        <f t="shared" si="46"/>
        <v>-</v>
      </c>
      <c r="AE18" s="32">
        <f t="shared" si="72"/>
        <v>0</v>
      </c>
      <c r="AF18" s="40" t="str">
        <f t="shared" si="48"/>
        <v>D</v>
      </c>
      <c r="AG18" s="120">
        <f t="shared" si="61"/>
        <v>42932</v>
      </c>
      <c r="AH18" s="121" t="s">
        <v>49</v>
      </c>
      <c r="AI18" s="37" t="str">
        <f t="shared" si="49"/>
        <v>-</v>
      </c>
      <c r="AJ18" s="32">
        <f t="shared" si="73"/>
        <v>0</v>
      </c>
      <c r="AK18" s="40" t="str">
        <f t="shared" si="10"/>
        <v>M</v>
      </c>
      <c r="AL18" s="120">
        <f t="shared" si="51"/>
        <v>42963</v>
      </c>
      <c r="AM18" s="121" t="s">
        <v>49</v>
      </c>
      <c r="AN18" s="37" t="str">
        <f t="shared" si="12"/>
        <v>-</v>
      </c>
      <c r="AO18" s="32">
        <f t="shared" si="63"/>
        <v>0</v>
      </c>
      <c r="AP18" s="40" t="str">
        <f t="shared" si="10"/>
        <v>S</v>
      </c>
      <c r="AQ18" s="120">
        <f t="shared" si="52"/>
        <v>42994</v>
      </c>
      <c r="AR18" s="121" t="s">
        <v>49</v>
      </c>
      <c r="AS18" s="37" t="str">
        <f t="shared" si="12"/>
        <v>-</v>
      </c>
      <c r="AT18" s="32">
        <f t="shared" si="64"/>
        <v>0</v>
      </c>
      <c r="AU18" s="40" t="str">
        <f t="shared" si="10"/>
        <v>L</v>
      </c>
      <c r="AV18" s="120">
        <f t="shared" si="53"/>
        <v>43024</v>
      </c>
      <c r="AW18" s="121" t="s">
        <v>49</v>
      </c>
      <c r="AX18" s="37" t="str">
        <f t="shared" si="12"/>
        <v>-</v>
      </c>
      <c r="AY18" s="32">
        <f t="shared" si="65"/>
        <v>0</v>
      </c>
      <c r="AZ18" s="40" t="str">
        <f t="shared" si="10"/>
        <v>J</v>
      </c>
      <c r="BA18" s="120">
        <f t="shared" si="54"/>
        <v>43055</v>
      </c>
      <c r="BB18" s="121" t="s">
        <v>49</v>
      </c>
      <c r="BC18" s="37" t="str">
        <f t="shared" si="12"/>
        <v>-</v>
      </c>
      <c r="BD18" s="32">
        <f t="shared" si="66"/>
        <v>0</v>
      </c>
      <c r="BE18" s="40" t="str">
        <f t="shared" si="10"/>
        <v>S</v>
      </c>
      <c r="BF18" s="120">
        <f t="shared" si="55"/>
        <v>43085</v>
      </c>
      <c r="BG18" s="121" t="s">
        <v>49</v>
      </c>
      <c r="BH18" s="37" t="str">
        <f t="shared" si="12"/>
        <v>-</v>
      </c>
      <c r="BI18" s="32">
        <f t="shared" si="29"/>
        <v>0</v>
      </c>
      <c r="BK18" s="127" t="s">
        <v>99</v>
      </c>
      <c r="BL18" s="128" t="s">
        <v>97</v>
      </c>
    </row>
    <row r="19" spans="1:64" x14ac:dyDescent="0.25">
      <c r="A19" s="2"/>
      <c r="B19" s="39" t="str">
        <f t="shared" si="30"/>
        <v>M</v>
      </c>
      <c r="C19" s="120">
        <f t="shared" si="56"/>
        <v>42752</v>
      </c>
      <c r="D19" s="121" t="s">
        <v>49</v>
      </c>
      <c r="E19" s="37" t="str">
        <f t="shared" si="31"/>
        <v>-</v>
      </c>
      <c r="F19" s="32">
        <f t="shared" si="67"/>
        <v>0</v>
      </c>
      <c r="G19" s="40" t="str">
        <f t="shared" si="33"/>
        <v>V</v>
      </c>
      <c r="H19" s="120">
        <f t="shared" si="57"/>
        <v>42783</v>
      </c>
      <c r="I19" s="121" t="s">
        <v>49</v>
      </c>
      <c r="J19" s="37" t="str">
        <f t="shared" si="34"/>
        <v>-</v>
      </c>
      <c r="K19" s="32">
        <f t="shared" si="68"/>
        <v>0</v>
      </c>
      <c r="L19" s="40" t="str">
        <f t="shared" si="36"/>
        <v>V</v>
      </c>
      <c r="M19" s="120">
        <f t="shared" si="62"/>
        <v>42811</v>
      </c>
      <c r="N19" s="121" t="s">
        <v>49</v>
      </c>
      <c r="O19" s="37" t="str">
        <f t="shared" si="37"/>
        <v>-</v>
      </c>
      <c r="P19" s="32">
        <f t="shared" si="69"/>
        <v>0</v>
      </c>
      <c r="Q19" s="40" t="str">
        <f t="shared" si="39"/>
        <v>L</v>
      </c>
      <c r="R19" s="120">
        <f t="shared" si="58"/>
        <v>42842</v>
      </c>
      <c r="S19" s="121" t="s">
        <v>49</v>
      </c>
      <c r="T19" s="37" t="str">
        <f t="shared" si="40"/>
        <v>-</v>
      </c>
      <c r="U19" s="32">
        <f t="shared" si="70"/>
        <v>0</v>
      </c>
      <c r="V19" s="40" t="str">
        <f t="shared" si="42"/>
        <v>M</v>
      </c>
      <c r="W19" s="120">
        <f t="shared" si="59"/>
        <v>42872</v>
      </c>
      <c r="X19" s="121" t="s">
        <v>49</v>
      </c>
      <c r="Y19" s="37" t="str">
        <f t="shared" si="43"/>
        <v>-</v>
      </c>
      <c r="Z19" s="32">
        <f t="shared" si="71"/>
        <v>0</v>
      </c>
      <c r="AA19" s="40" t="str">
        <f t="shared" si="45"/>
        <v>S</v>
      </c>
      <c r="AB19" s="120">
        <f t="shared" si="60"/>
        <v>42903</v>
      </c>
      <c r="AC19" s="121" t="s">
        <v>49</v>
      </c>
      <c r="AD19" s="37" t="str">
        <f t="shared" si="46"/>
        <v>-</v>
      </c>
      <c r="AE19" s="32">
        <f t="shared" si="72"/>
        <v>0</v>
      </c>
      <c r="AF19" s="40" t="str">
        <f t="shared" si="48"/>
        <v>L</v>
      </c>
      <c r="AG19" s="120">
        <f t="shared" si="61"/>
        <v>42933</v>
      </c>
      <c r="AH19" s="121" t="s">
        <v>49</v>
      </c>
      <c r="AI19" s="37" t="str">
        <f t="shared" si="49"/>
        <v>-</v>
      </c>
      <c r="AJ19" s="32">
        <f t="shared" si="73"/>
        <v>0</v>
      </c>
      <c r="AK19" s="40" t="str">
        <f t="shared" ref="AK19:BI33" si="74">UPPER(LEFT(TEXT(AL19,"jjj"),1))</f>
        <v>J</v>
      </c>
      <c r="AL19" s="120">
        <f t="shared" si="51"/>
        <v>42964</v>
      </c>
      <c r="AM19" s="121" t="s">
        <v>49</v>
      </c>
      <c r="AN19" s="37" t="str">
        <f t="shared" ref="AN19:BI33" si="75">IFERROR(VLOOKUP(AM19,$D$42:$E$61,2,FALSE),"")</f>
        <v>-</v>
      </c>
      <c r="AO19" s="32">
        <f t="shared" si="63"/>
        <v>0</v>
      </c>
      <c r="AP19" s="40" t="str">
        <f t="shared" si="74"/>
        <v>D</v>
      </c>
      <c r="AQ19" s="120">
        <f t="shared" si="52"/>
        <v>42995</v>
      </c>
      <c r="AR19" s="121" t="s">
        <v>49</v>
      </c>
      <c r="AS19" s="37" t="str">
        <f t="shared" si="75"/>
        <v>-</v>
      </c>
      <c r="AT19" s="32">
        <f t="shared" si="64"/>
        <v>0</v>
      </c>
      <c r="AU19" s="40" t="str">
        <f t="shared" si="74"/>
        <v>M</v>
      </c>
      <c r="AV19" s="120">
        <f t="shared" si="53"/>
        <v>43025</v>
      </c>
      <c r="AW19" s="121" t="s">
        <v>49</v>
      </c>
      <c r="AX19" s="37" t="str">
        <f t="shared" si="75"/>
        <v>-</v>
      </c>
      <c r="AY19" s="32">
        <f t="shared" si="65"/>
        <v>0</v>
      </c>
      <c r="AZ19" s="40" t="str">
        <f t="shared" si="74"/>
        <v>V</v>
      </c>
      <c r="BA19" s="120">
        <f t="shared" si="54"/>
        <v>43056</v>
      </c>
      <c r="BB19" s="121" t="s">
        <v>49</v>
      </c>
      <c r="BC19" s="37" t="str">
        <f t="shared" si="75"/>
        <v>-</v>
      </c>
      <c r="BD19" s="32">
        <f t="shared" si="66"/>
        <v>0</v>
      </c>
      <c r="BE19" s="40" t="str">
        <f t="shared" si="74"/>
        <v>D</v>
      </c>
      <c r="BF19" s="120">
        <f t="shared" si="55"/>
        <v>43086</v>
      </c>
      <c r="BG19" s="121" t="s">
        <v>49</v>
      </c>
      <c r="BH19" s="37" t="str">
        <f t="shared" si="75"/>
        <v>-</v>
      </c>
      <c r="BI19" s="32">
        <f t="shared" si="29"/>
        <v>0</v>
      </c>
      <c r="BK19" s="127" t="s">
        <v>100</v>
      </c>
      <c r="BL19" s="128" t="s">
        <v>97</v>
      </c>
    </row>
    <row r="20" spans="1:64" x14ac:dyDescent="0.25">
      <c r="A20" s="2"/>
      <c r="B20" s="39" t="str">
        <f t="shared" si="30"/>
        <v>M</v>
      </c>
      <c r="C20" s="120">
        <f t="shared" si="56"/>
        <v>42753</v>
      </c>
      <c r="D20" s="121" t="s">
        <v>49</v>
      </c>
      <c r="E20" s="37" t="str">
        <f t="shared" si="31"/>
        <v>-</v>
      </c>
      <c r="F20" s="32">
        <f t="shared" si="67"/>
        <v>0</v>
      </c>
      <c r="G20" s="40" t="str">
        <f t="shared" si="33"/>
        <v>S</v>
      </c>
      <c r="H20" s="120">
        <f t="shared" si="57"/>
        <v>42784</v>
      </c>
      <c r="I20" s="121" t="s">
        <v>49</v>
      </c>
      <c r="J20" s="37" t="str">
        <f t="shared" si="34"/>
        <v>-</v>
      </c>
      <c r="K20" s="32">
        <f t="shared" si="68"/>
        <v>0</v>
      </c>
      <c r="L20" s="40" t="str">
        <f t="shared" si="36"/>
        <v>S</v>
      </c>
      <c r="M20" s="120">
        <f t="shared" si="62"/>
        <v>42812</v>
      </c>
      <c r="N20" s="121" t="s">
        <v>49</v>
      </c>
      <c r="O20" s="37" t="str">
        <f t="shared" si="37"/>
        <v>-</v>
      </c>
      <c r="P20" s="32">
        <f t="shared" si="69"/>
        <v>0</v>
      </c>
      <c r="Q20" s="40" t="str">
        <f t="shared" si="39"/>
        <v>M</v>
      </c>
      <c r="R20" s="120">
        <f t="shared" si="58"/>
        <v>42843</v>
      </c>
      <c r="S20" s="121" t="s">
        <v>49</v>
      </c>
      <c r="T20" s="37" t="str">
        <f t="shared" si="40"/>
        <v>-</v>
      </c>
      <c r="U20" s="32">
        <f t="shared" si="70"/>
        <v>0</v>
      </c>
      <c r="V20" s="40" t="str">
        <f t="shared" si="42"/>
        <v>J</v>
      </c>
      <c r="W20" s="120">
        <f t="shared" si="59"/>
        <v>42873</v>
      </c>
      <c r="X20" s="121" t="s">
        <v>49</v>
      </c>
      <c r="Y20" s="37" t="str">
        <f t="shared" si="43"/>
        <v>-</v>
      </c>
      <c r="Z20" s="32">
        <f t="shared" si="71"/>
        <v>0</v>
      </c>
      <c r="AA20" s="40" t="str">
        <f t="shared" si="45"/>
        <v>D</v>
      </c>
      <c r="AB20" s="120">
        <f t="shared" si="60"/>
        <v>42904</v>
      </c>
      <c r="AC20" s="121" t="s">
        <v>49</v>
      </c>
      <c r="AD20" s="37" t="str">
        <f t="shared" si="46"/>
        <v>-</v>
      </c>
      <c r="AE20" s="32">
        <f t="shared" si="72"/>
        <v>0</v>
      </c>
      <c r="AF20" s="40" t="str">
        <f t="shared" si="48"/>
        <v>M</v>
      </c>
      <c r="AG20" s="120">
        <f t="shared" si="61"/>
        <v>42934</v>
      </c>
      <c r="AH20" s="121" t="s">
        <v>49</v>
      </c>
      <c r="AI20" s="37" t="str">
        <f t="shared" si="49"/>
        <v>-</v>
      </c>
      <c r="AJ20" s="32">
        <f t="shared" si="73"/>
        <v>0</v>
      </c>
      <c r="AK20" s="40" t="str">
        <f t="shared" si="74"/>
        <v>V</v>
      </c>
      <c r="AL20" s="120">
        <f t="shared" si="51"/>
        <v>42965</v>
      </c>
      <c r="AM20" s="121" t="s">
        <v>49</v>
      </c>
      <c r="AN20" s="37" t="str">
        <f t="shared" si="75"/>
        <v>-</v>
      </c>
      <c r="AO20" s="32">
        <f t="shared" si="63"/>
        <v>0</v>
      </c>
      <c r="AP20" s="40" t="str">
        <f t="shared" si="74"/>
        <v>L</v>
      </c>
      <c r="AQ20" s="120">
        <f t="shared" si="52"/>
        <v>42996</v>
      </c>
      <c r="AR20" s="121" t="s">
        <v>49</v>
      </c>
      <c r="AS20" s="37" t="str">
        <f t="shared" si="75"/>
        <v>-</v>
      </c>
      <c r="AT20" s="32">
        <f t="shared" si="64"/>
        <v>0</v>
      </c>
      <c r="AU20" s="40" t="str">
        <f t="shared" si="74"/>
        <v>M</v>
      </c>
      <c r="AV20" s="120">
        <f t="shared" si="53"/>
        <v>43026</v>
      </c>
      <c r="AW20" s="121" t="s">
        <v>49</v>
      </c>
      <c r="AX20" s="37" t="str">
        <f t="shared" si="75"/>
        <v>-</v>
      </c>
      <c r="AY20" s="32">
        <f t="shared" si="65"/>
        <v>0</v>
      </c>
      <c r="AZ20" s="40" t="str">
        <f t="shared" si="74"/>
        <v>S</v>
      </c>
      <c r="BA20" s="120">
        <f t="shared" si="54"/>
        <v>43057</v>
      </c>
      <c r="BB20" s="121" t="s">
        <v>49</v>
      </c>
      <c r="BC20" s="37" t="str">
        <f t="shared" si="75"/>
        <v>-</v>
      </c>
      <c r="BD20" s="32">
        <f t="shared" si="66"/>
        <v>0</v>
      </c>
      <c r="BE20" s="40" t="str">
        <f t="shared" si="74"/>
        <v>L</v>
      </c>
      <c r="BF20" s="120">
        <f t="shared" si="55"/>
        <v>43087</v>
      </c>
      <c r="BG20" s="121" t="s">
        <v>49</v>
      </c>
      <c r="BH20" s="37" t="str">
        <f t="shared" si="75"/>
        <v>-</v>
      </c>
      <c r="BI20" s="32">
        <f t="shared" si="29"/>
        <v>0</v>
      </c>
      <c r="BK20" s="127" t="s">
        <v>101</v>
      </c>
      <c r="BL20" s="128" t="s">
        <v>7</v>
      </c>
    </row>
    <row r="21" spans="1:64" x14ac:dyDescent="0.25">
      <c r="A21" s="2"/>
      <c r="B21" s="39" t="str">
        <f t="shared" si="30"/>
        <v>J</v>
      </c>
      <c r="C21" s="120">
        <f t="shared" si="56"/>
        <v>42754</v>
      </c>
      <c r="D21" s="121" t="s">
        <v>49</v>
      </c>
      <c r="E21" s="37" t="str">
        <f t="shared" si="31"/>
        <v>-</v>
      </c>
      <c r="F21" s="32">
        <f t="shared" si="67"/>
        <v>0</v>
      </c>
      <c r="G21" s="40" t="str">
        <f t="shared" si="33"/>
        <v>D</v>
      </c>
      <c r="H21" s="120">
        <f t="shared" si="57"/>
        <v>42785</v>
      </c>
      <c r="I21" s="121" t="s">
        <v>49</v>
      </c>
      <c r="J21" s="37" t="str">
        <f t="shared" si="34"/>
        <v>-</v>
      </c>
      <c r="K21" s="32">
        <f t="shared" si="68"/>
        <v>0</v>
      </c>
      <c r="L21" s="40" t="str">
        <f t="shared" si="36"/>
        <v>D</v>
      </c>
      <c r="M21" s="120">
        <f t="shared" si="62"/>
        <v>42813</v>
      </c>
      <c r="N21" s="121" t="s">
        <v>49</v>
      </c>
      <c r="O21" s="37" t="str">
        <f t="shared" si="37"/>
        <v>-</v>
      </c>
      <c r="P21" s="32">
        <f t="shared" si="69"/>
        <v>0</v>
      </c>
      <c r="Q21" s="40" t="str">
        <f t="shared" si="39"/>
        <v>M</v>
      </c>
      <c r="R21" s="120">
        <f t="shared" si="58"/>
        <v>42844</v>
      </c>
      <c r="S21" s="121" t="s">
        <v>49</v>
      </c>
      <c r="T21" s="37" t="str">
        <f t="shared" si="40"/>
        <v>-</v>
      </c>
      <c r="U21" s="32">
        <f t="shared" si="70"/>
        <v>0</v>
      </c>
      <c r="V21" s="40" t="str">
        <f t="shared" si="42"/>
        <v>V</v>
      </c>
      <c r="W21" s="120">
        <f t="shared" si="59"/>
        <v>42874</v>
      </c>
      <c r="X21" s="121" t="s">
        <v>49</v>
      </c>
      <c r="Y21" s="37" t="str">
        <f t="shared" si="43"/>
        <v>-</v>
      </c>
      <c r="Z21" s="32">
        <f t="shared" si="71"/>
        <v>0</v>
      </c>
      <c r="AA21" s="40" t="str">
        <f t="shared" si="45"/>
        <v>L</v>
      </c>
      <c r="AB21" s="120">
        <f t="shared" si="60"/>
        <v>42905</v>
      </c>
      <c r="AC21" s="121" t="s">
        <v>49</v>
      </c>
      <c r="AD21" s="37" t="str">
        <f t="shared" si="46"/>
        <v>-</v>
      </c>
      <c r="AE21" s="32">
        <f t="shared" si="72"/>
        <v>0</v>
      </c>
      <c r="AF21" s="40" t="str">
        <f t="shared" si="48"/>
        <v>M</v>
      </c>
      <c r="AG21" s="120">
        <f t="shared" si="61"/>
        <v>42935</v>
      </c>
      <c r="AH21" s="121" t="s">
        <v>49</v>
      </c>
      <c r="AI21" s="37" t="str">
        <f t="shared" si="49"/>
        <v>-</v>
      </c>
      <c r="AJ21" s="32">
        <f t="shared" si="73"/>
        <v>0</v>
      </c>
      <c r="AK21" s="40" t="str">
        <f t="shared" si="74"/>
        <v>S</v>
      </c>
      <c r="AL21" s="120">
        <f t="shared" si="51"/>
        <v>42966</v>
      </c>
      <c r="AM21" s="121" t="s">
        <v>49</v>
      </c>
      <c r="AN21" s="37" t="str">
        <f t="shared" si="75"/>
        <v>-</v>
      </c>
      <c r="AO21" s="32">
        <f t="shared" si="63"/>
        <v>0</v>
      </c>
      <c r="AP21" s="40" t="str">
        <f t="shared" si="74"/>
        <v>M</v>
      </c>
      <c r="AQ21" s="120">
        <f t="shared" si="52"/>
        <v>42997</v>
      </c>
      <c r="AR21" s="121" t="s">
        <v>49</v>
      </c>
      <c r="AS21" s="37" t="str">
        <f t="shared" si="75"/>
        <v>-</v>
      </c>
      <c r="AT21" s="32">
        <f t="shared" si="64"/>
        <v>0</v>
      </c>
      <c r="AU21" s="40" t="str">
        <f t="shared" si="74"/>
        <v>J</v>
      </c>
      <c r="AV21" s="120">
        <f t="shared" si="53"/>
        <v>43027</v>
      </c>
      <c r="AW21" s="121" t="s">
        <v>49</v>
      </c>
      <c r="AX21" s="37" t="str">
        <f t="shared" si="75"/>
        <v>-</v>
      </c>
      <c r="AY21" s="32">
        <f t="shared" si="65"/>
        <v>0</v>
      </c>
      <c r="AZ21" s="40" t="str">
        <f t="shared" si="74"/>
        <v>D</v>
      </c>
      <c r="BA21" s="120">
        <f t="shared" si="54"/>
        <v>43058</v>
      </c>
      <c r="BB21" s="121" t="s">
        <v>49</v>
      </c>
      <c r="BC21" s="37" t="str">
        <f t="shared" si="75"/>
        <v>-</v>
      </c>
      <c r="BD21" s="32">
        <f t="shared" si="66"/>
        <v>0</v>
      </c>
      <c r="BE21" s="40" t="str">
        <f t="shared" si="74"/>
        <v>M</v>
      </c>
      <c r="BF21" s="120">
        <f t="shared" si="55"/>
        <v>43088</v>
      </c>
      <c r="BG21" s="121" t="s">
        <v>49</v>
      </c>
      <c r="BH21" s="37" t="str">
        <f t="shared" si="75"/>
        <v>-</v>
      </c>
      <c r="BI21" s="32">
        <f t="shared" si="29"/>
        <v>0</v>
      </c>
      <c r="BK21" s="127" t="s">
        <v>102</v>
      </c>
      <c r="BL21" s="128" t="s">
        <v>6</v>
      </c>
    </row>
    <row r="22" spans="1:64" x14ac:dyDescent="0.25">
      <c r="A22" s="2"/>
      <c r="B22" s="39" t="str">
        <f t="shared" si="30"/>
        <v>V</v>
      </c>
      <c r="C22" s="120">
        <f t="shared" si="56"/>
        <v>42755</v>
      </c>
      <c r="D22" s="121" t="s">
        <v>49</v>
      </c>
      <c r="E22" s="37" t="str">
        <f t="shared" si="31"/>
        <v>-</v>
      </c>
      <c r="F22" s="32">
        <f t="shared" si="67"/>
        <v>0</v>
      </c>
      <c r="G22" s="40" t="str">
        <f t="shared" si="33"/>
        <v>L</v>
      </c>
      <c r="H22" s="120">
        <f t="shared" si="57"/>
        <v>42786</v>
      </c>
      <c r="I22" s="121" t="s">
        <v>49</v>
      </c>
      <c r="J22" s="37" t="str">
        <f t="shared" si="34"/>
        <v>-</v>
      </c>
      <c r="K22" s="32">
        <f t="shared" si="68"/>
        <v>0</v>
      </c>
      <c r="L22" s="40" t="str">
        <f t="shared" si="36"/>
        <v>L</v>
      </c>
      <c r="M22" s="120">
        <f t="shared" si="62"/>
        <v>42814</v>
      </c>
      <c r="N22" s="121" t="s">
        <v>49</v>
      </c>
      <c r="O22" s="37" t="str">
        <f t="shared" si="37"/>
        <v>-</v>
      </c>
      <c r="P22" s="32">
        <f t="shared" si="69"/>
        <v>0</v>
      </c>
      <c r="Q22" s="40" t="str">
        <f t="shared" si="39"/>
        <v>J</v>
      </c>
      <c r="R22" s="120">
        <f t="shared" si="58"/>
        <v>42845</v>
      </c>
      <c r="S22" s="121" t="s">
        <v>49</v>
      </c>
      <c r="T22" s="37" t="str">
        <f t="shared" si="40"/>
        <v>-</v>
      </c>
      <c r="U22" s="32">
        <f t="shared" si="70"/>
        <v>0</v>
      </c>
      <c r="V22" s="40" t="str">
        <f t="shared" si="42"/>
        <v>S</v>
      </c>
      <c r="W22" s="120">
        <f t="shared" si="59"/>
        <v>42875</v>
      </c>
      <c r="X22" s="121" t="s">
        <v>49</v>
      </c>
      <c r="Y22" s="37" t="str">
        <f t="shared" si="43"/>
        <v>-</v>
      </c>
      <c r="Z22" s="32">
        <f t="shared" si="71"/>
        <v>0</v>
      </c>
      <c r="AA22" s="40" t="str">
        <f t="shared" si="45"/>
        <v>M</v>
      </c>
      <c r="AB22" s="120">
        <f t="shared" si="60"/>
        <v>42906</v>
      </c>
      <c r="AC22" s="121" t="s">
        <v>49</v>
      </c>
      <c r="AD22" s="37" t="str">
        <f t="shared" si="46"/>
        <v>-</v>
      </c>
      <c r="AE22" s="32">
        <f t="shared" si="72"/>
        <v>0</v>
      </c>
      <c r="AF22" s="40" t="str">
        <f t="shared" si="48"/>
        <v>J</v>
      </c>
      <c r="AG22" s="120">
        <f t="shared" si="61"/>
        <v>42936</v>
      </c>
      <c r="AH22" s="121" t="s">
        <v>49</v>
      </c>
      <c r="AI22" s="37" t="str">
        <f t="shared" si="49"/>
        <v>-</v>
      </c>
      <c r="AJ22" s="32">
        <f t="shared" si="73"/>
        <v>0</v>
      </c>
      <c r="AK22" s="40" t="str">
        <f t="shared" si="74"/>
        <v>D</v>
      </c>
      <c r="AL22" s="120">
        <f t="shared" si="51"/>
        <v>42967</v>
      </c>
      <c r="AM22" s="121" t="s">
        <v>49</v>
      </c>
      <c r="AN22" s="37" t="str">
        <f t="shared" si="75"/>
        <v>-</v>
      </c>
      <c r="AO22" s="32">
        <f t="shared" ref="AO22:AO33" si="76">VLOOKUP(AN22,$E$42:$F$61,2,FALSE)</f>
        <v>0</v>
      </c>
      <c r="AP22" s="40" t="str">
        <f t="shared" si="74"/>
        <v>M</v>
      </c>
      <c r="AQ22" s="120">
        <f t="shared" si="52"/>
        <v>42998</v>
      </c>
      <c r="AR22" s="121" t="s">
        <v>49</v>
      </c>
      <c r="AS22" s="37" t="str">
        <f t="shared" si="75"/>
        <v>-</v>
      </c>
      <c r="AT22" s="32">
        <f t="shared" ref="AT22:AT33" si="77">VLOOKUP(AS22,$E$42:$F$61,2,FALSE)</f>
        <v>0</v>
      </c>
      <c r="AU22" s="40" t="str">
        <f t="shared" si="74"/>
        <v>V</v>
      </c>
      <c r="AV22" s="120">
        <f t="shared" si="53"/>
        <v>43028</v>
      </c>
      <c r="AW22" s="121" t="s">
        <v>49</v>
      </c>
      <c r="AX22" s="37" t="str">
        <f t="shared" si="75"/>
        <v>-</v>
      </c>
      <c r="AY22" s="32">
        <f t="shared" ref="AY22:AY33" si="78">VLOOKUP(AX22,$E$42:$F$61,2,FALSE)</f>
        <v>0</v>
      </c>
      <c r="AZ22" s="40" t="str">
        <f t="shared" si="74"/>
        <v>L</v>
      </c>
      <c r="BA22" s="120">
        <f t="shared" si="54"/>
        <v>43059</v>
      </c>
      <c r="BB22" s="121" t="s">
        <v>49</v>
      </c>
      <c r="BC22" s="37" t="str">
        <f t="shared" si="75"/>
        <v>-</v>
      </c>
      <c r="BD22" s="32">
        <f t="shared" ref="BD22:BD33" si="79">VLOOKUP(BC22,$E$42:$F$61,2,FALSE)</f>
        <v>0</v>
      </c>
      <c r="BE22" s="40" t="str">
        <f t="shared" si="74"/>
        <v>M</v>
      </c>
      <c r="BF22" s="120">
        <f t="shared" si="55"/>
        <v>43089</v>
      </c>
      <c r="BG22" s="121" t="s">
        <v>49</v>
      </c>
      <c r="BH22" s="37" t="str">
        <f t="shared" si="75"/>
        <v>-</v>
      </c>
      <c r="BI22" s="32">
        <f t="shared" si="29"/>
        <v>0</v>
      </c>
      <c r="BK22" s="127"/>
      <c r="BL22" s="129" t="s">
        <v>49</v>
      </c>
    </row>
    <row r="23" spans="1:64" x14ac:dyDescent="0.25">
      <c r="A23" s="2"/>
      <c r="B23" s="39" t="str">
        <f t="shared" si="30"/>
        <v>S</v>
      </c>
      <c r="C23" s="120">
        <f t="shared" si="56"/>
        <v>42756</v>
      </c>
      <c r="D23" s="121" t="s">
        <v>49</v>
      </c>
      <c r="E23" s="37" t="str">
        <f t="shared" si="31"/>
        <v>-</v>
      </c>
      <c r="F23" s="32">
        <f t="shared" si="67"/>
        <v>0</v>
      </c>
      <c r="G23" s="40" t="str">
        <f t="shared" si="33"/>
        <v>M</v>
      </c>
      <c r="H23" s="120">
        <f t="shared" si="57"/>
        <v>42787</v>
      </c>
      <c r="I23" s="121" t="s">
        <v>49</v>
      </c>
      <c r="J23" s="37" t="str">
        <f t="shared" si="34"/>
        <v>-</v>
      </c>
      <c r="K23" s="32">
        <f t="shared" si="68"/>
        <v>0</v>
      </c>
      <c r="L23" s="40" t="str">
        <f t="shared" si="36"/>
        <v>M</v>
      </c>
      <c r="M23" s="120">
        <f t="shared" si="62"/>
        <v>42815</v>
      </c>
      <c r="N23" s="121" t="s">
        <v>49</v>
      </c>
      <c r="O23" s="37" t="str">
        <f t="shared" si="37"/>
        <v>-</v>
      </c>
      <c r="P23" s="32">
        <f t="shared" si="69"/>
        <v>0</v>
      </c>
      <c r="Q23" s="40" t="str">
        <f t="shared" si="39"/>
        <v>V</v>
      </c>
      <c r="R23" s="120">
        <f t="shared" si="58"/>
        <v>42846</v>
      </c>
      <c r="S23" s="121" t="s">
        <v>49</v>
      </c>
      <c r="T23" s="37" t="str">
        <f t="shared" si="40"/>
        <v>-</v>
      </c>
      <c r="U23" s="32">
        <f t="shared" si="70"/>
        <v>0</v>
      </c>
      <c r="V23" s="40" t="str">
        <f t="shared" si="42"/>
        <v>D</v>
      </c>
      <c r="W23" s="120">
        <f t="shared" si="59"/>
        <v>42876</v>
      </c>
      <c r="X23" s="121" t="s">
        <v>49</v>
      </c>
      <c r="Y23" s="37" t="str">
        <f t="shared" si="43"/>
        <v>-</v>
      </c>
      <c r="Z23" s="32">
        <f t="shared" si="71"/>
        <v>0</v>
      </c>
      <c r="AA23" s="40" t="str">
        <f t="shared" si="45"/>
        <v>M</v>
      </c>
      <c r="AB23" s="120">
        <f t="shared" si="60"/>
        <v>42907</v>
      </c>
      <c r="AC23" s="121" t="s">
        <v>49</v>
      </c>
      <c r="AD23" s="37" t="str">
        <f t="shared" si="46"/>
        <v>-</v>
      </c>
      <c r="AE23" s="32">
        <f t="shared" si="72"/>
        <v>0</v>
      </c>
      <c r="AF23" s="40" t="str">
        <f t="shared" si="48"/>
        <v>V</v>
      </c>
      <c r="AG23" s="120">
        <f t="shared" si="61"/>
        <v>42937</v>
      </c>
      <c r="AH23" s="121" t="s">
        <v>49</v>
      </c>
      <c r="AI23" s="37" t="str">
        <f t="shared" si="49"/>
        <v>-</v>
      </c>
      <c r="AJ23" s="32">
        <f t="shared" si="73"/>
        <v>0</v>
      </c>
      <c r="AK23" s="40" t="str">
        <f t="shared" si="74"/>
        <v>L</v>
      </c>
      <c r="AL23" s="120">
        <f t="shared" si="51"/>
        <v>42968</v>
      </c>
      <c r="AM23" s="121" t="s">
        <v>49</v>
      </c>
      <c r="AN23" s="37" t="str">
        <f t="shared" si="75"/>
        <v>-</v>
      </c>
      <c r="AO23" s="32">
        <f t="shared" si="76"/>
        <v>0</v>
      </c>
      <c r="AP23" s="40" t="str">
        <f t="shared" si="74"/>
        <v>J</v>
      </c>
      <c r="AQ23" s="120">
        <f t="shared" si="52"/>
        <v>42999</v>
      </c>
      <c r="AR23" s="121" t="s">
        <v>49</v>
      </c>
      <c r="AS23" s="37" t="str">
        <f t="shared" si="75"/>
        <v>-</v>
      </c>
      <c r="AT23" s="32">
        <f t="shared" si="77"/>
        <v>0</v>
      </c>
      <c r="AU23" s="40" t="str">
        <f t="shared" si="74"/>
        <v>S</v>
      </c>
      <c r="AV23" s="120">
        <f t="shared" si="53"/>
        <v>43029</v>
      </c>
      <c r="AW23" s="121" t="s">
        <v>49</v>
      </c>
      <c r="AX23" s="37" t="str">
        <f t="shared" si="75"/>
        <v>-</v>
      </c>
      <c r="AY23" s="32">
        <f t="shared" si="78"/>
        <v>0</v>
      </c>
      <c r="AZ23" s="40" t="str">
        <f t="shared" si="74"/>
        <v>M</v>
      </c>
      <c r="BA23" s="120">
        <f t="shared" si="54"/>
        <v>43060</v>
      </c>
      <c r="BB23" s="121" t="s">
        <v>49</v>
      </c>
      <c r="BC23" s="37" t="str">
        <f t="shared" si="75"/>
        <v>-</v>
      </c>
      <c r="BD23" s="32">
        <f t="shared" si="79"/>
        <v>0</v>
      </c>
      <c r="BE23" s="40" t="str">
        <f t="shared" si="74"/>
        <v>J</v>
      </c>
      <c r="BF23" s="120">
        <f t="shared" si="55"/>
        <v>43090</v>
      </c>
      <c r="BG23" s="121" t="s">
        <v>49</v>
      </c>
      <c r="BH23" s="37" t="str">
        <f t="shared" si="75"/>
        <v>-</v>
      </c>
      <c r="BI23" s="32">
        <f t="shared" si="29"/>
        <v>0</v>
      </c>
      <c r="BK23" s="127"/>
      <c r="BL23" s="129" t="s">
        <v>49</v>
      </c>
    </row>
    <row r="24" spans="1:64" x14ac:dyDescent="0.25">
      <c r="A24" s="2"/>
      <c r="B24" s="39" t="str">
        <f t="shared" si="30"/>
        <v>D</v>
      </c>
      <c r="C24" s="120">
        <f t="shared" si="56"/>
        <v>42757</v>
      </c>
      <c r="D24" s="121" t="s">
        <v>49</v>
      </c>
      <c r="E24" s="37" t="str">
        <f t="shared" si="31"/>
        <v>-</v>
      </c>
      <c r="F24" s="32">
        <f t="shared" si="67"/>
        <v>0</v>
      </c>
      <c r="G24" s="40" t="str">
        <f t="shared" si="33"/>
        <v>M</v>
      </c>
      <c r="H24" s="120">
        <f t="shared" si="57"/>
        <v>42788</v>
      </c>
      <c r="I24" s="121" t="s">
        <v>49</v>
      </c>
      <c r="J24" s="37" t="str">
        <f t="shared" si="34"/>
        <v>-</v>
      </c>
      <c r="K24" s="32">
        <f t="shared" si="68"/>
        <v>0</v>
      </c>
      <c r="L24" s="40" t="str">
        <f t="shared" si="36"/>
        <v>M</v>
      </c>
      <c r="M24" s="120">
        <f t="shared" si="62"/>
        <v>42816</v>
      </c>
      <c r="N24" s="121" t="s">
        <v>49</v>
      </c>
      <c r="O24" s="37" t="str">
        <f t="shared" si="37"/>
        <v>-</v>
      </c>
      <c r="P24" s="32">
        <f t="shared" si="69"/>
        <v>0</v>
      </c>
      <c r="Q24" s="40" t="str">
        <f t="shared" si="39"/>
        <v>S</v>
      </c>
      <c r="R24" s="120">
        <f t="shared" si="58"/>
        <v>42847</v>
      </c>
      <c r="S24" s="121" t="s">
        <v>49</v>
      </c>
      <c r="T24" s="37" t="str">
        <f t="shared" si="40"/>
        <v>-</v>
      </c>
      <c r="U24" s="32">
        <f t="shared" si="70"/>
        <v>0</v>
      </c>
      <c r="V24" s="40" t="str">
        <f t="shared" si="42"/>
        <v>L</v>
      </c>
      <c r="W24" s="120">
        <f t="shared" si="59"/>
        <v>42877</v>
      </c>
      <c r="X24" s="121" t="s">
        <v>49</v>
      </c>
      <c r="Y24" s="37" t="str">
        <f t="shared" si="43"/>
        <v>-</v>
      </c>
      <c r="Z24" s="32">
        <f t="shared" si="71"/>
        <v>0</v>
      </c>
      <c r="AA24" s="40" t="str">
        <f t="shared" si="45"/>
        <v>J</v>
      </c>
      <c r="AB24" s="120">
        <f t="shared" si="60"/>
        <v>42908</v>
      </c>
      <c r="AC24" s="121" t="s">
        <v>49</v>
      </c>
      <c r="AD24" s="37" t="str">
        <f t="shared" si="46"/>
        <v>-</v>
      </c>
      <c r="AE24" s="32">
        <f t="shared" si="72"/>
        <v>0</v>
      </c>
      <c r="AF24" s="40" t="str">
        <f t="shared" si="48"/>
        <v>S</v>
      </c>
      <c r="AG24" s="120">
        <f t="shared" si="61"/>
        <v>42938</v>
      </c>
      <c r="AH24" s="121" t="s">
        <v>49</v>
      </c>
      <c r="AI24" s="37" t="str">
        <f t="shared" si="49"/>
        <v>-</v>
      </c>
      <c r="AJ24" s="32">
        <f t="shared" si="73"/>
        <v>0</v>
      </c>
      <c r="AK24" s="40" t="str">
        <f t="shared" si="74"/>
        <v>M</v>
      </c>
      <c r="AL24" s="120">
        <f t="shared" si="51"/>
        <v>42969</v>
      </c>
      <c r="AM24" s="121" t="s">
        <v>49</v>
      </c>
      <c r="AN24" s="37" t="str">
        <f t="shared" si="75"/>
        <v>-</v>
      </c>
      <c r="AO24" s="32">
        <f t="shared" si="76"/>
        <v>0</v>
      </c>
      <c r="AP24" s="40" t="str">
        <f t="shared" si="74"/>
        <v>V</v>
      </c>
      <c r="AQ24" s="120">
        <f t="shared" si="52"/>
        <v>43000</v>
      </c>
      <c r="AR24" s="121" t="s">
        <v>49</v>
      </c>
      <c r="AS24" s="37" t="str">
        <f t="shared" si="75"/>
        <v>-</v>
      </c>
      <c r="AT24" s="32">
        <f t="shared" si="77"/>
        <v>0</v>
      </c>
      <c r="AU24" s="40" t="str">
        <f t="shared" si="74"/>
        <v>D</v>
      </c>
      <c r="AV24" s="120">
        <f t="shared" si="53"/>
        <v>43030</v>
      </c>
      <c r="AW24" s="121" t="s">
        <v>49</v>
      </c>
      <c r="AX24" s="37" t="str">
        <f t="shared" si="75"/>
        <v>-</v>
      </c>
      <c r="AY24" s="32">
        <f t="shared" si="78"/>
        <v>0</v>
      </c>
      <c r="AZ24" s="40" t="str">
        <f t="shared" si="74"/>
        <v>M</v>
      </c>
      <c r="BA24" s="120">
        <f t="shared" si="54"/>
        <v>43061</v>
      </c>
      <c r="BB24" s="121" t="s">
        <v>49</v>
      </c>
      <c r="BC24" s="37" t="str">
        <f t="shared" si="75"/>
        <v>-</v>
      </c>
      <c r="BD24" s="32">
        <f t="shared" si="79"/>
        <v>0</v>
      </c>
      <c r="BE24" s="40" t="str">
        <f t="shared" si="74"/>
        <v>V</v>
      </c>
      <c r="BF24" s="120">
        <f t="shared" si="55"/>
        <v>43091</v>
      </c>
      <c r="BG24" s="121" t="s">
        <v>49</v>
      </c>
      <c r="BH24" s="37" t="str">
        <f t="shared" si="75"/>
        <v>-</v>
      </c>
      <c r="BI24" s="32">
        <f t="shared" si="29"/>
        <v>0</v>
      </c>
    </row>
    <row r="25" spans="1:64" x14ac:dyDescent="0.25">
      <c r="A25" s="2"/>
      <c r="B25" s="39" t="str">
        <f t="shared" si="30"/>
        <v>L</v>
      </c>
      <c r="C25" s="120">
        <f t="shared" si="56"/>
        <v>42758</v>
      </c>
      <c r="D25" s="121" t="s">
        <v>49</v>
      </c>
      <c r="E25" s="37" t="str">
        <f t="shared" si="31"/>
        <v>-</v>
      </c>
      <c r="F25" s="32">
        <f t="shared" si="67"/>
        <v>0</v>
      </c>
      <c r="G25" s="40" t="str">
        <f t="shared" si="33"/>
        <v>J</v>
      </c>
      <c r="H25" s="120">
        <f t="shared" si="57"/>
        <v>42789</v>
      </c>
      <c r="I25" s="121" t="s">
        <v>49</v>
      </c>
      <c r="J25" s="37" t="str">
        <f t="shared" si="34"/>
        <v>-</v>
      </c>
      <c r="K25" s="32">
        <f t="shared" si="68"/>
        <v>0</v>
      </c>
      <c r="L25" s="40" t="str">
        <f t="shared" si="36"/>
        <v>J</v>
      </c>
      <c r="M25" s="120">
        <f t="shared" si="62"/>
        <v>42817</v>
      </c>
      <c r="N25" s="121" t="s">
        <v>49</v>
      </c>
      <c r="O25" s="37" t="str">
        <f t="shared" si="37"/>
        <v>-</v>
      </c>
      <c r="P25" s="32">
        <f t="shared" si="69"/>
        <v>0</v>
      </c>
      <c r="Q25" s="40" t="str">
        <f t="shared" si="39"/>
        <v>D</v>
      </c>
      <c r="R25" s="120">
        <f t="shared" si="58"/>
        <v>42848</v>
      </c>
      <c r="S25" s="121" t="s">
        <v>49</v>
      </c>
      <c r="T25" s="37" t="str">
        <f t="shared" si="40"/>
        <v>-</v>
      </c>
      <c r="U25" s="32">
        <f t="shared" si="70"/>
        <v>0</v>
      </c>
      <c r="V25" s="40" t="str">
        <f t="shared" si="42"/>
        <v>M</v>
      </c>
      <c r="W25" s="120">
        <f t="shared" si="59"/>
        <v>42878</v>
      </c>
      <c r="X25" s="121" t="s">
        <v>49</v>
      </c>
      <c r="Y25" s="37" t="str">
        <f t="shared" si="43"/>
        <v>-</v>
      </c>
      <c r="Z25" s="32">
        <f t="shared" si="71"/>
        <v>0</v>
      </c>
      <c r="AA25" s="40" t="str">
        <f t="shared" si="45"/>
        <v>V</v>
      </c>
      <c r="AB25" s="120">
        <f t="shared" si="60"/>
        <v>42909</v>
      </c>
      <c r="AC25" s="121" t="s">
        <v>49</v>
      </c>
      <c r="AD25" s="37" t="str">
        <f t="shared" si="46"/>
        <v>-</v>
      </c>
      <c r="AE25" s="32">
        <f t="shared" si="72"/>
        <v>0</v>
      </c>
      <c r="AF25" s="40" t="str">
        <f t="shared" si="48"/>
        <v>D</v>
      </c>
      <c r="AG25" s="120">
        <f t="shared" si="61"/>
        <v>42939</v>
      </c>
      <c r="AH25" s="121" t="s">
        <v>49</v>
      </c>
      <c r="AI25" s="37" t="str">
        <f t="shared" si="49"/>
        <v>-</v>
      </c>
      <c r="AJ25" s="32">
        <f t="shared" si="73"/>
        <v>0</v>
      </c>
      <c r="AK25" s="40" t="str">
        <f t="shared" si="74"/>
        <v>M</v>
      </c>
      <c r="AL25" s="120">
        <f t="shared" si="51"/>
        <v>42970</v>
      </c>
      <c r="AM25" s="121" t="s">
        <v>49</v>
      </c>
      <c r="AN25" s="37" t="str">
        <f t="shared" si="75"/>
        <v>-</v>
      </c>
      <c r="AO25" s="32">
        <f t="shared" si="76"/>
        <v>0</v>
      </c>
      <c r="AP25" s="40" t="str">
        <f t="shared" si="74"/>
        <v>S</v>
      </c>
      <c r="AQ25" s="120">
        <f t="shared" si="52"/>
        <v>43001</v>
      </c>
      <c r="AR25" s="121" t="s">
        <v>49</v>
      </c>
      <c r="AS25" s="37" t="str">
        <f t="shared" si="75"/>
        <v>-</v>
      </c>
      <c r="AT25" s="32">
        <f t="shared" si="77"/>
        <v>0</v>
      </c>
      <c r="AU25" s="40" t="str">
        <f t="shared" si="74"/>
        <v>L</v>
      </c>
      <c r="AV25" s="120">
        <f t="shared" si="53"/>
        <v>43031</v>
      </c>
      <c r="AW25" s="121" t="s">
        <v>49</v>
      </c>
      <c r="AX25" s="37" t="str">
        <f t="shared" si="75"/>
        <v>-</v>
      </c>
      <c r="AY25" s="32">
        <f t="shared" si="78"/>
        <v>0</v>
      </c>
      <c r="AZ25" s="40" t="str">
        <f t="shared" si="74"/>
        <v>J</v>
      </c>
      <c r="BA25" s="120">
        <f t="shared" si="54"/>
        <v>43062</v>
      </c>
      <c r="BB25" s="121" t="s">
        <v>49</v>
      </c>
      <c r="BC25" s="37" t="str">
        <f t="shared" si="75"/>
        <v>-</v>
      </c>
      <c r="BD25" s="32">
        <f t="shared" si="79"/>
        <v>0</v>
      </c>
      <c r="BE25" s="40" t="str">
        <f t="shared" si="74"/>
        <v>S</v>
      </c>
      <c r="BF25" s="120">
        <f t="shared" si="55"/>
        <v>43092</v>
      </c>
      <c r="BG25" s="121" t="s">
        <v>49</v>
      </c>
      <c r="BH25" s="37" t="str">
        <f t="shared" si="75"/>
        <v>-</v>
      </c>
      <c r="BI25" s="32">
        <f t="shared" si="29"/>
        <v>0</v>
      </c>
    </row>
    <row r="26" spans="1:64" x14ac:dyDescent="0.25">
      <c r="A26" s="2"/>
      <c r="B26" s="39" t="str">
        <f t="shared" si="30"/>
        <v>M</v>
      </c>
      <c r="C26" s="120">
        <f t="shared" si="56"/>
        <v>42759</v>
      </c>
      <c r="D26" s="121" t="s">
        <v>49</v>
      </c>
      <c r="E26" s="37" t="str">
        <f t="shared" si="31"/>
        <v>-</v>
      </c>
      <c r="F26" s="32">
        <f t="shared" si="67"/>
        <v>0</v>
      </c>
      <c r="G26" s="40" t="str">
        <f t="shared" si="33"/>
        <v>V</v>
      </c>
      <c r="H26" s="120">
        <f t="shared" si="57"/>
        <v>42790</v>
      </c>
      <c r="I26" s="121" t="s">
        <v>49</v>
      </c>
      <c r="J26" s="37" t="str">
        <f t="shared" si="34"/>
        <v>-</v>
      </c>
      <c r="K26" s="32">
        <f t="shared" si="68"/>
        <v>0</v>
      </c>
      <c r="L26" s="40" t="str">
        <f t="shared" si="36"/>
        <v>V</v>
      </c>
      <c r="M26" s="120">
        <f t="shared" si="62"/>
        <v>42818</v>
      </c>
      <c r="N26" s="121" t="s">
        <v>49</v>
      </c>
      <c r="O26" s="37" t="str">
        <f t="shared" si="37"/>
        <v>-</v>
      </c>
      <c r="P26" s="32">
        <f t="shared" si="69"/>
        <v>0</v>
      </c>
      <c r="Q26" s="40" t="str">
        <f t="shared" si="39"/>
        <v>L</v>
      </c>
      <c r="R26" s="120">
        <f t="shared" si="58"/>
        <v>42849</v>
      </c>
      <c r="S26" s="121" t="s">
        <v>49</v>
      </c>
      <c r="T26" s="37" t="str">
        <f t="shared" si="40"/>
        <v>-</v>
      </c>
      <c r="U26" s="32">
        <f t="shared" si="70"/>
        <v>0</v>
      </c>
      <c r="V26" s="40" t="str">
        <f t="shared" si="42"/>
        <v>M</v>
      </c>
      <c r="W26" s="120">
        <f t="shared" si="59"/>
        <v>42879</v>
      </c>
      <c r="X26" s="121" t="s">
        <v>49</v>
      </c>
      <c r="Y26" s="37" t="str">
        <f t="shared" si="43"/>
        <v>-</v>
      </c>
      <c r="Z26" s="32">
        <f t="shared" si="71"/>
        <v>0</v>
      </c>
      <c r="AA26" s="40" t="str">
        <f t="shared" si="45"/>
        <v>S</v>
      </c>
      <c r="AB26" s="120">
        <f t="shared" si="60"/>
        <v>42910</v>
      </c>
      <c r="AC26" s="121" t="s">
        <v>49</v>
      </c>
      <c r="AD26" s="37" t="str">
        <f t="shared" si="46"/>
        <v>-</v>
      </c>
      <c r="AE26" s="32">
        <f t="shared" si="72"/>
        <v>0</v>
      </c>
      <c r="AF26" s="40" t="str">
        <f t="shared" si="48"/>
        <v>L</v>
      </c>
      <c r="AG26" s="120">
        <f t="shared" si="61"/>
        <v>42940</v>
      </c>
      <c r="AH26" s="121" t="s">
        <v>49</v>
      </c>
      <c r="AI26" s="37" t="str">
        <f t="shared" si="49"/>
        <v>-</v>
      </c>
      <c r="AJ26" s="32">
        <f t="shared" si="73"/>
        <v>0</v>
      </c>
      <c r="AK26" s="40" t="str">
        <f t="shared" si="74"/>
        <v>J</v>
      </c>
      <c r="AL26" s="120">
        <f t="shared" si="51"/>
        <v>42971</v>
      </c>
      <c r="AM26" s="121" t="s">
        <v>49</v>
      </c>
      <c r="AN26" s="37" t="str">
        <f t="shared" si="75"/>
        <v>-</v>
      </c>
      <c r="AO26" s="32">
        <f t="shared" si="76"/>
        <v>0</v>
      </c>
      <c r="AP26" s="40" t="str">
        <f t="shared" si="74"/>
        <v>D</v>
      </c>
      <c r="AQ26" s="120">
        <f t="shared" si="52"/>
        <v>43002</v>
      </c>
      <c r="AR26" s="121" t="s">
        <v>49</v>
      </c>
      <c r="AS26" s="37" t="str">
        <f t="shared" si="75"/>
        <v>-</v>
      </c>
      <c r="AT26" s="32">
        <f t="shared" si="77"/>
        <v>0</v>
      </c>
      <c r="AU26" s="40" t="str">
        <f t="shared" si="74"/>
        <v>M</v>
      </c>
      <c r="AV26" s="120">
        <f t="shared" si="53"/>
        <v>43032</v>
      </c>
      <c r="AW26" s="121" t="s">
        <v>49</v>
      </c>
      <c r="AX26" s="37" t="str">
        <f t="shared" si="75"/>
        <v>-</v>
      </c>
      <c r="AY26" s="32">
        <f t="shared" si="78"/>
        <v>0</v>
      </c>
      <c r="AZ26" s="40" t="str">
        <f t="shared" si="74"/>
        <v>V</v>
      </c>
      <c r="BA26" s="120">
        <f t="shared" si="54"/>
        <v>43063</v>
      </c>
      <c r="BB26" s="121" t="s">
        <v>49</v>
      </c>
      <c r="BC26" s="37" t="str">
        <f t="shared" si="75"/>
        <v>-</v>
      </c>
      <c r="BD26" s="32">
        <f t="shared" si="79"/>
        <v>0</v>
      </c>
      <c r="BE26" s="40" t="str">
        <f t="shared" si="74"/>
        <v>D</v>
      </c>
      <c r="BF26" s="120">
        <f t="shared" si="55"/>
        <v>43093</v>
      </c>
      <c r="BG26" s="121" t="s">
        <v>49</v>
      </c>
      <c r="BH26" s="37" t="str">
        <f t="shared" si="75"/>
        <v>-</v>
      </c>
      <c r="BI26" s="32">
        <f t="shared" si="29"/>
        <v>0</v>
      </c>
    </row>
    <row r="27" spans="1:64" x14ac:dyDescent="0.25">
      <c r="A27" s="2"/>
      <c r="B27" s="39" t="str">
        <f t="shared" si="30"/>
        <v>M</v>
      </c>
      <c r="C27" s="120">
        <f t="shared" si="56"/>
        <v>42760</v>
      </c>
      <c r="D27" s="121" t="s">
        <v>49</v>
      </c>
      <c r="E27" s="37" t="str">
        <f t="shared" si="31"/>
        <v>-</v>
      </c>
      <c r="F27" s="32">
        <f t="shared" si="67"/>
        <v>0</v>
      </c>
      <c r="G27" s="40" t="str">
        <f t="shared" si="33"/>
        <v>S</v>
      </c>
      <c r="H27" s="120">
        <f t="shared" si="57"/>
        <v>42791</v>
      </c>
      <c r="I27" s="121" t="s">
        <v>49</v>
      </c>
      <c r="J27" s="37" t="str">
        <f t="shared" si="34"/>
        <v>-</v>
      </c>
      <c r="K27" s="32">
        <f t="shared" si="68"/>
        <v>0</v>
      </c>
      <c r="L27" s="40" t="str">
        <f t="shared" si="36"/>
        <v>S</v>
      </c>
      <c r="M27" s="120">
        <f t="shared" si="62"/>
        <v>42819</v>
      </c>
      <c r="N27" s="121" t="s">
        <v>49</v>
      </c>
      <c r="O27" s="37" t="str">
        <f t="shared" si="37"/>
        <v>-</v>
      </c>
      <c r="P27" s="32">
        <f t="shared" si="69"/>
        <v>0</v>
      </c>
      <c r="Q27" s="40" t="str">
        <f t="shared" si="39"/>
        <v>M</v>
      </c>
      <c r="R27" s="120">
        <f t="shared" si="58"/>
        <v>42850</v>
      </c>
      <c r="S27" s="121" t="s">
        <v>49</v>
      </c>
      <c r="T27" s="37" t="str">
        <f t="shared" si="40"/>
        <v>-</v>
      </c>
      <c r="U27" s="32">
        <f t="shared" si="70"/>
        <v>0</v>
      </c>
      <c r="V27" s="40" t="str">
        <f t="shared" si="42"/>
        <v>J</v>
      </c>
      <c r="W27" s="120">
        <f t="shared" si="59"/>
        <v>42880</v>
      </c>
      <c r="X27" s="121" t="s">
        <v>49</v>
      </c>
      <c r="Y27" s="37" t="str">
        <f t="shared" si="43"/>
        <v>-</v>
      </c>
      <c r="Z27" s="32">
        <f t="shared" si="71"/>
        <v>0</v>
      </c>
      <c r="AA27" s="40" t="str">
        <f t="shared" si="45"/>
        <v>D</v>
      </c>
      <c r="AB27" s="120">
        <f t="shared" si="60"/>
        <v>42911</v>
      </c>
      <c r="AC27" s="121" t="s">
        <v>49</v>
      </c>
      <c r="AD27" s="37" t="str">
        <f t="shared" si="46"/>
        <v>-</v>
      </c>
      <c r="AE27" s="32">
        <f t="shared" si="72"/>
        <v>0</v>
      </c>
      <c r="AF27" s="40" t="str">
        <f t="shared" si="48"/>
        <v>M</v>
      </c>
      <c r="AG27" s="120">
        <f t="shared" si="61"/>
        <v>42941</v>
      </c>
      <c r="AH27" s="121" t="s">
        <v>49</v>
      </c>
      <c r="AI27" s="37" t="str">
        <f t="shared" si="49"/>
        <v>-</v>
      </c>
      <c r="AJ27" s="32">
        <f t="shared" si="73"/>
        <v>0</v>
      </c>
      <c r="AK27" s="40" t="str">
        <f t="shared" si="74"/>
        <v>V</v>
      </c>
      <c r="AL27" s="120">
        <f t="shared" si="51"/>
        <v>42972</v>
      </c>
      <c r="AM27" s="121" t="s">
        <v>49</v>
      </c>
      <c r="AN27" s="37" t="str">
        <f t="shared" si="75"/>
        <v>-</v>
      </c>
      <c r="AO27" s="32">
        <f t="shared" si="76"/>
        <v>0</v>
      </c>
      <c r="AP27" s="40" t="str">
        <f t="shared" si="74"/>
        <v>L</v>
      </c>
      <c r="AQ27" s="120">
        <f t="shared" si="52"/>
        <v>43003</v>
      </c>
      <c r="AR27" s="121" t="s">
        <v>49</v>
      </c>
      <c r="AS27" s="37" t="str">
        <f t="shared" si="75"/>
        <v>-</v>
      </c>
      <c r="AT27" s="32">
        <f t="shared" si="77"/>
        <v>0</v>
      </c>
      <c r="AU27" s="40" t="str">
        <f t="shared" si="74"/>
        <v>M</v>
      </c>
      <c r="AV27" s="120">
        <f t="shared" si="53"/>
        <v>43033</v>
      </c>
      <c r="AW27" s="121" t="s">
        <v>49</v>
      </c>
      <c r="AX27" s="37" t="str">
        <f t="shared" si="75"/>
        <v>-</v>
      </c>
      <c r="AY27" s="32">
        <f t="shared" si="78"/>
        <v>0</v>
      </c>
      <c r="AZ27" s="40" t="str">
        <f t="shared" si="74"/>
        <v>S</v>
      </c>
      <c r="BA27" s="120">
        <f t="shared" si="54"/>
        <v>43064</v>
      </c>
      <c r="BB27" s="121" t="s">
        <v>49</v>
      </c>
      <c r="BC27" s="37" t="str">
        <f t="shared" si="75"/>
        <v>-</v>
      </c>
      <c r="BD27" s="32">
        <f t="shared" si="79"/>
        <v>0</v>
      </c>
      <c r="BE27" s="40" t="str">
        <f t="shared" si="74"/>
        <v>L</v>
      </c>
      <c r="BF27" s="120">
        <f t="shared" si="55"/>
        <v>43094</v>
      </c>
      <c r="BG27" s="121" t="s">
        <v>49</v>
      </c>
      <c r="BH27" s="37" t="str">
        <f t="shared" si="75"/>
        <v>-</v>
      </c>
      <c r="BI27" s="32">
        <f t="shared" si="29"/>
        <v>0</v>
      </c>
    </row>
    <row r="28" spans="1:64" x14ac:dyDescent="0.25">
      <c r="A28" s="2"/>
      <c r="B28" s="39" t="str">
        <f t="shared" si="30"/>
        <v>J</v>
      </c>
      <c r="C28" s="120">
        <f t="shared" si="56"/>
        <v>42761</v>
      </c>
      <c r="D28" s="121" t="s">
        <v>49</v>
      </c>
      <c r="E28" s="37" t="str">
        <f t="shared" si="31"/>
        <v>-</v>
      </c>
      <c r="F28" s="32">
        <f t="shared" si="67"/>
        <v>0</v>
      </c>
      <c r="G28" s="40" t="str">
        <f t="shared" si="33"/>
        <v>D</v>
      </c>
      <c r="H28" s="120">
        <f t="shared" si="57"/>
        <v>42792</v>
      </c>
      <c r="I28" s="121" t="s">
        <v>49</v>
      </c>
      <c r="J28" s="37" t="str">
        <f t="shared" si="34"/>
        <v>-</v>
      </c>
      <c r="K28" s="32">
        <f t="shared" si="68"/>
        <v>0</v>
      </c>
      <c r="L28" s="40" t="str">
        <f t="shared" si="36"/>
        <v>D</v>
      </c>
      <c r="M28" s="120">
        <f t="shared" si="62"/>
        <v>42820</v>
      </c>
      <c r="N28" s="121" t="s">
        <v>49</v>
      </c>
      <c r="O28" s="37" t="str">
        <f t="shared" si="37"/>
        <v>-</v>
      </c>
      <c r="P28" s="32">
        <f t="shared" si="69"/>
        <v>0</v>
      </c>
      <c r="Q28" s="40" t="str">
        <f t="shared" si="39"/>
        <v>M</v>
      </c>
      <c r="R28" s="120">
        <f t="shared" si="58"/>
        <v>42851</v>
      </c>
      <c r="S28" s="121" t="s">
        <v>49</v>
      </c>
      <c r="T28" s="37" t="str">
        <f t="shared" si="40"/>
        <v>-</v>
      </c>
      <c r="U28" s="32">
        <f t="shared" si="70"/>
        <v>0</v>
      </c>
      <c r="V28" s="40" t="str">
        <f t="shared" si="42"/>
        <v>V</v>
      </c>
      <c r="W28" s="120">
        <f t="shared" si="59"/>
        <v>42881</v>
      </c>
      <c r="X28" s="121" t="s">
        <v>49</v>
      </c>
      <c r="Y28" s="37" t="str">
        <f t="shared" si="43"/>
        <v>-</v>
      </c>
      <c r="Z28" s="32">
        <f t="shared" si="71"/>
        <v>0</v>
      </c>
      <c r="AA28" s="40" t="str">
        <f t="shared" si="45"/>
        <v>L</v>
      </c>
      <c r="AB28" s="120">
        <f t="shared" si="60"/>
        <v>42912</v>
      </c>
      <c r="AC28" s="121" t="s">
        <v>49</v>
      </c>
      <c r="AD28" s="37" t="str">
        <f t="shared" si="46"/>
        <v>-</v>
      </c>
      <c r="AE28" s="32">
        <f t="shared" si="72"/>
        <v>0</v>
      </c>
      <c r="AF28" s="40" t="str">
        <f t="shared" si="48"/>
        <v>M</v>
      </c>
      <c r="AG28" s="120">
        <f t="shared" si="61"/>
        <v>42942</v>
      </c>
      <c r="AH28" s="121" t="s">
        <v>49</v>
      </c>
      <c r="AI28" s="37" t="str">
        <f t="shared" si="49"/>
        <v>-</v>
      </c>
      <c r="AJ28" s="32">
        <f t="shared" si="73"/>
        <v>0</v>
      </c>
      <c r="AK28" s="40" t="str">
        <f t="shared" si="74"/>
        <v>S</v>
      </c>
      <c r="AL28" s="120">
        <f t="shared" si="51"/>
        <v>42973</v>
      </c>
      <c r="AM28" s="121" t="s">
        <v>49</v>
      </c>
      <c r="AN28" s="37" t="str">
        <f t="shared" si="75"/>
        <v>-</v>
      </c>
      <c r="AO28" s="32">
        <f t="shared" si="76"/>
        <v>0</v>
      </c>
      <c r="AP28" s="40" t="str">
        <f t="shared" si="74"/>
        <v>M</v>
      </c>
      <c r="AQ28" s="120">
        <f t="shared" si="52"/>
        <v>43004</v>
      </c>
      <c r="AR28" s="121" t="s">
        <v>49</v>
      </c>
      <c r="AS28" s="37" t="str">
        <f t="shared" si="75"/>
        <v>-</v>
      </c>
      <c r="AT28" s="32">
        <f t="shared" si="77"/>
        <v>0</v>
      </c>
      <c r="AU28" s="40" t="str">
        <f t="shared" si="74"/>
        <v>J</v>
      </c>
      <c r="AV28" s="120">
        <f t="shared" si="53"/>
        <v>43034</v>
      </c>
      <c r="AW28" s="121" t="s">
        <v>49</v>
      </c>
      <c r="AX28" s="37" t="str">
        <f t="shared" si="75"/>
        <v>-</v>
      </c>
      <c r="AY28" s="32">
        <f t="shared" si="78"/>
        <v>0</v>
      </c>
      <c r="AZ28" s="40" t="str">
        <f t="shared" si="74"/>
        <v>D</v>
      </c>
      <c r="BA28" s="120">
        <f t="shared" si="54"/>
        <v>43065</v>
      </c>
      <c r="BB28" s="121" t="s">
        <v>49</v>
      </c>
      <c r="BC28" s="37" t="str">
        <f t="shared" si="75"/>
        <v>-</v>
      </c>
      <c r="BD28" s="32">
        <f t="shared" si="79"/>
        <v>0</v>
      </c>
      <c r="BE28" s="40" t="str">
        <f t="shared" si="74"/>
        <v>M</v>
      </c>
      <c r="BF28" s="120">
        <f t="shared" si="55"/>
        <v>43095</v>
      </c>
      <c r="BG28" s="121" t="s">
        <v>49</v>
      </c>
      <c r="BH28" s="37" t="str">
        <f t="shared" si="75"/>
        <v>-</v>
      </c>
      <c r="BI28" s="32">
        <f t="shared" si="29"/>
        <v>0</v>
      </c>
    </row>
    <row r="29" spans="1:64" x14ac:dyDescent="0.25">
      <c r="A29" s="2"/>
      <c r="B29" s="39" t="str">
        <f t="shared" si="30"/>
        <v>V</v>
      </c>
      <c r="C29" s="120">
        <f t="shared" si="56"/>
        <v>42762</v>
      </c>
      <c r="D29" s="121" t="s">
        <v>49</v>
      </c>
      <c r="E29" s="37" t="str">
        <f t="shared" si="31"/>
        <v>-</v>
      </c>
      <c r="F29" s="32">
        <f t="shared" si="67"/>
        <v>0</v>
      </c>
      <c r="G29" s="40" t="str">
        <f t="shared" si="33"/>
        <v>L</v>
      </c>
      <c r="H29" s="120">
        <f t="shared" si="57"/>
        <v>42793</v>
      </c>
      <c r="I29" s="121" t="s">
        <v>49</v>
      </c>
      <c r="J29" s="37" t="str">
        <f t="shared" si="34"/>
        <v>-</v>
      </c>
      <c r="K29" s="32">
        <f t="shared" si="68"/>
        <v>0</v>
      </c>
      <c r="L29" s="40" t="str">
        <f t="shared" si="36"/>
        <v>L</v>
      </c>
      <c r="M29" s="120">
        <f t="shared" si="62"/>
        <v>42821</v>
      </c>
      <c r="N29" s="121" t="s">
        <v>49</v>
      </c>
      <c r="O29" s="37" t="str">
        <f t="shared" si="37"/>
        <v>-</v>
      </c>
      <c r="P29" s="32">
        <f t="shared" si="69"/>
        <v>0</v>
      </c>
      <c r="Q29" s="40" t="str">
        <f t="shared" si="39"/>
        <v>J</v>
      </c>
      <c r="R29" s="120">
        <f t="shared" si="58"/>
        <v>42852</v>
      </c>
      <c r="S29" s="121" t="s">
        <v>49</v>
      </c>
      <c r="T29" s="37" t="str">
        <f t="shared" si="40"/>
        <v>-</v>
      </c>
      <c r="U29" s="32">
        <f t="shared" si="70"/>
        <v>0</v>
      </c>
      <c r="V29" s="40" t="str">
        <f t="shared" si="42"/>
        <v>S</v>
      </c>
      <c r="W29" s="120">
        <f t="shared" si="59"/>
        <v>42882</v>
      </c>
      <c r="X29" s="121" t="s">
        <v>49</v>
      </c>
      <c r="Y29" s="37" t="str">
        <f t="shared" si="43"/>
        <v>-</v>
      </c>
      <c r="Z29" s="32">
        <f t="shared" si="71"/>
        <v>0</v>
      </c>
      <c r="AA29" s="40" t="str">
        <f t="shared" si="45"/>
        <v>M</v>
      </c>
      <c r="AB29" s="120">
        <f t="shared" si="60"/>
        <v>42913</v>
      </c>
      <c r="AC29" s="121" t="s">
        <v>49</v>
      </c>
      <c r="AD29" s="37" t="str">
        <f t="shared" si="46"/>
        <v>-</v>
      </c>
      <c r="AE29" s="32">
        <f t="shared" si="72"/>
        <v>0</v>
      </c>
      <c r="AF29" s="40" t="str">
        <f t="shared" si="48"/>
        <v>J</v>
      </c>
      <c r="AG29" s="120">
        <f t="shared" si="61"/>
        <v>42943</v>
      </c>
      <c r="AH29" s="121" t="s">
        <v>49</v>
      </c>
      <c r="AI29" s="37" t="str">
        <f t="shared" si="49"/>
        <v>-</v>
      </c>
      <c r="AJ29" s="32">
        <f t="shared" si="73"/>
        <v>0</v>
      </c>
      <c r="AK29" s="40" t="str">
        <f t="shared" si="74"/>
        <v>D</v>
      </c>
      <c r="AL29" s="120">
        <f t="shared" si="51"/>
        <v>42974</v>
      </c>
      <c r="AM29" s="121" t="s">
        <v>49</v>
      </c>
      <c r="AN29" s="37" t="str">
        <f t="shared" si="75"/>
        <v>-</v>
      </c>
      <c r="AO29" s="32">
        <f t="shared" si="76"/>
        <v>0</v>
      </c>
      <c r="AP29" s="40" t="str">
        <f t="shared" si="74"/>
        <v>M</v>
      </c>
      <c r="AQ29" s="120">
        <f t="shared" si="52"/>
        <v>43005</v>
      </c>
      <c r="AR29" s="121" t="s">
        <v>49</v>
      </c>
      <c r="AS29" s="37" t="str">
        <f t="shared" si="75"/>
        <v>-</v>
      </c>
      <c r="AT29" s="32">
        <f t="shared" si="77"/>
        <v>0</v>
      </c>
      <c r="AU29" s="40" t="str">
        <f t="shared" si="74"/>
        <v>V</v>
      </c>
      <c r="AV29" s="120">
        <f t="shared" si="53"/>
        <v>43035</v>
      </c>
      <c r="AW29" s="121" t="s">
        <v>49</v>
      </c>
      <c r="AX29" s="37" t="str">
        <f t="shared" si="75"/>
        <v>-</v>
      </c>
      <c r="AY29" s="32">
        <f t="shared" si="78"/>
        <v>0</v>
      </c>
      <c r="AZ29" s="40" t="str">
        <f t="shared" si="74"/>
        <v>L</v>
      </c>
      <c r="BA29" s="120">
        <f t="shared" si="54"/>
        <v>43066</v>
      </c>
      <c r="BB29" s="121" t="s">
        <v>49</v>
      </c>
      <c r="BC29" s="37" t="str">
        <f t="shared" si="75"/>
        <v>-</v>
      </c>
      <c r="BD29" s="32">
        <f t="shared" si="79"/>
        <v>0</v>
      </c>
      <c r="BE29" s="40" t="str">
        <f t="shared" si="74"/>
        <v>M</v>
      </c>
      <c r="BF29" s="120">
        <f t="shared" si="55"/>
        <v>43096</v>
      </c>
      <c r="BG29" s="121" t="s">
        <v>49</v>
      </c>
      <c r="BH29" s="37" t="str">
        <f t="shared" si="75"/>
        <v>-</v>
      </c>
      <c r="BI29" s="32">
        <f t="shared" si="29"/>
        <v>0</v>
      </c>
    </row>
    <row r="30" spans="1:64" x14ac:dyDescent="0.25">
      <c r="A30" s="2"/>
      <c r="B30" s="39" t="str">
        <f t="shared" si="30"/>
        <v>S</v>
      </c>
      <c r="C30" s="120">
        <f t="shared" si="56"/>
        <v>42763</v>
      </c>
      <c r="D30" s="121" t="s">
        <v>49</v>
      </c>
      <c r="E30" s="37" t="str">
        <f t="shared" si="31"/>
        <v>-</v>
      </c>
      <c r="F30" s="32">
        <f t="shared" si="67"/>
        <v>0</v>
      </c>
      <c r="G30" s="40" t="str">
        <f t="shared" si="33"/>
        <v>M</v>
      </c>
      <c r="H30" s="120">
        <f t="shared" si="57"/>
        <v>42794</v>
      </c>
      <c r="I30" s="121" t="s">
        <v>49</v>
      </c>
      <c r="J30" s="37" t="str">
        <f t="shared" si="34"/>
        <v>-</v>
      </c>
      <c r="K30" s="32">
        <f t="shared" si="68"/>
        <v>0</v>
      </c>
      <c r="L30" s="40" t="str">
        <f t="shared" si="36"/>
        <v>M</v>
      </c>
      <c r="M30" s="120">
        <f t="shared" si="62"/>
        <v>42822</v>
      </c>
      <c r="N30" s="121" t="s">
        <v>49</v>
      </c>
      <c r="O30" s="37" t="str">
        <f t="shared" si="37"/>
        <v>-</v>
      </c>
      <c r="P30" s="32">
        <f t="shared" si="69"/>
        <v>0</v>
      </c>
      <c r="Q30" s="40" t="str">
        <f t="shared" si="39"/>
        <v>V</v>
      </c>
      <c r="R30" s="120">
        <f t="shared" si="58"/>
        <v>42853</v>
      </c>
      <c r="S30" s="121" t="s">
        <v>49</v>
      </c>
      <c r="T30" s="37" t="str">
        <f t="shared" si="40"/>
        <v>-</v>
      </c>
      <c r="U30" s="32">
        <f t="shared" si="70"/>
        <v>0</v>
      </c>
      <c r="V30" s="40" t="str">
        <f t="shared" si="42"/>
        <v>D</v>
      </c>
      <c r="W30" s="120">
        <f t="shared" si="59"/>
        <v>42883</v>
      </c>
      <c r="X30" s="121" t="s">
        <v>49</v>
      </c>
      <c r="Y30" s="37" t="str">
        <f t="shared" si="43"/>
        <v>-</v>
      </c>
      <c r="Z30" s="32">
        <f t="shared" si="71"/>
        <v>0</v>
      </c>
      <c r="AA30" s="40" t="str">
        <f t="shared" si="45"/>
        <v>M</v>
      </c>
      <c r="AB30" s="120">
        <f t="shared" si="60"/>
        <v>42914</v>
      </c>
      <c r="AC30" s="121" t="s">
        <v>49</v>
      </c>
      <c r="AD30" s="37" t="str">
        <f t="shared" si="46"/>
        <v>-</v>
      </c>
      <c r="AE30" s="32">
        <f t="shared" si="72"/>
        <v>0</v>
      </c>
      <c r="AF30" s="40" t="str">
        <f t="shared" si="48"/>
        <v>V</v>
      </c>
      <c r="AG30" s="120">
        <f t="shared" si="61"/>
        <v>42944</v>
      </c>
      <c r="AH30" s="121" t="s">
        <v>49</v>
      </c>
      <c r="AI30" s="37" t="str">
        <f t="shared" si="49"/>
        <v>-</v>
      </c>
      <c r="AJ30" s="32">
        <f t="shared" si="73"/>
        <v>0</v>
      </c>
      <c r="AK30" s="40" t="str">
        <f t="shared" si="74"/>
        <v>L</v>
      </c>
      <c r="AL30" s="120">
        <f t="shared" si="51"/>
        <v>42975</v>
      </c>
      <c r="AM30" s="121" t="s">
        <v>49</v>
      </c>
      <c r="AN30" s="37" t="str">
        <f t="shared" si="75"/>
        <v>-</v>
      </c>
      <c r="AO30" s="32">
        <f t="shared" si="76"/>
        <v>0</v>
      </c>
      <c r="AP30" s="40" t="str">
        <f t="shared" si="74"/>
        <v>J</v>
      </c>
      <c r="AQ30" s="120">
        <f t="shared" si="52"/>
        <v>43006</v>
      </c>
      <c r="AR30" s="121" t="s">
        <v>49</v>
      </c>
      <c r="AS30" s="37" t="str">
        <f t="shared" si="75"/>
        <v>-</v>
      </c>
      <c r="AT30" s="32">
        <f t="shared" si="77"/>
        <v>0</v>
      </c>
      <c r="AU30" s="40" t="str">
        <f t="shared" si="74"/>
        <v>S</v>
      </c>
      <c r="AV30" s="120">
        <f t="shared" si="53"/>
        <v>43036</v>
      </c>
      <c r="AW30" s="121" t="s">
        <v>49</v>
      </c>
      <c r="AX30" s="37" t="str">
        <f t="shared" si="75"/>
        <v>-</v>
      </c>
      <c r="AY30" s="32">
        <f t="shared" si="78"/>
        <v>0</v>
      </c>
      <c r="AZ30" s="40" t="str">
        <f t="shared" si="74"/>
        <v>M</v>
      </c>
      <c r="BA30" s="120">
        <f t="shared" si="54"/>
        <v>43067</v>
      </c>
      <c r="BB30" s="121" t="s">
        <v>49</v>
      </c>
      <c r="BC30" s="37" t="str">
        <f t="shared" si="75"/>
        <v>-</v>
      </c>
      <c r="BD30" s="32">
        <f t="shared" si="79"/>
        <v>0</v>
      </c>
      <c r="BE30" s="40" t="str">
        <f t="shared" si="74"/>
        <v>J</v>
      </c>
      <c r="BF30" s="120">
        <f t="shared" si="55"/>
        <v>43097</v>
      </c>
      <c r="BG30" s="121" t="s">
        <v>49</v>
      </c>
      <c r="BH30" s="37" t="str">
        <f t="shared" si="75"/>
        <v>-</v>
      </c>
      <c r="BI30" s="32">
        <f t="shared" si="29"/>
        <v>0</v>
      </c>
    </row>
    <row r="31" spans="1:64" x14ac:dyDescent="0.25">
      <c r="A31" s="2"/>
      <c r="B31" s="39" t="str">
        <f t="shared" si="30"/>
        <v>D</v>
      </c>
      <c r="C31" s="120">
        <f t="shared" si="56"/>
        <v>42764</v>
      </c>
      <c r="D31" s="121" t="s">
        <v>49</v>
      </c>
      <c r="E31" s="37" t="str">
        <f t="shared" si="31"/>
        <v>-</v>
      </c>
      <c r="F31" s="32">
        <f t="shared" si="67"/>
        <v>0</v>
      </c>
      <c r="G31" s="40" t="str">
        <f t="shared" si="33"/>
        <v>M</v>
      </c>
      <c r="H31" s="120">
        <f t="shared" si="57"/>
        <v>42795</v>
      </c>
      <c r="I31" s="121" t="s">
        <v>49</v>
      </c>
      <c r="J31" s="37" t="str">
        <f t="shared" si="34"/>
        <v>-</v>
      </c>
      <c r="K31" s="32">
        <f t="shared" si="68"/>
        <v>0</v>
      </c>
      <c r="L31" s="40" t="str">
        <f t="shared" si="36"/>
        <v>M</v>
      </c>
      <c r="M31" s="120">
        <f t="shared" si="62"/>
        <v>42823</v>
      </c>
      <c r="N31" s="121" t="s">
        <v>49</v>
      </c>
      <c r="O31" s="37" t="str">
        <f t="shared" si="37"/>
        <v>-</v>
      </c>
      <c r="P31" s="32">
        <f t="shared" si="69"/>
        <v>0</v>
      </c>
      <c r="Q31" s="40" t="str">
        <f t="shared" si="39"/>
        <v>S</v>
      </c>
      <c r="R31" s="120">
        <f t="shared" si="58"/>
        <v>42854</v>
      </c>
      <c r="S31" s="121" t="s">
        <v>49</v>
      </c>
      <c r="T31" s="37" t="str">
        <f t="shared" si="40"/>
        <v>-</v>
      </c>
      <c r="U31" s="32">
        <f t="shared" si="70"/>
        <v>0</v>
      </c>
      <c r="V31" s="40" t="str">
        <f t="shared" si="42"/>
        <v>L</v>
      </c>
      <c r="W31" s="120">
        <f t="shared" si="59"/>
        <v>42884</v>
      </c>
      <c r="X31" s="121" t="s">
        <v>49</v>
      </c>
      <c r="Y31" s="37" t="str">
        <f t="shared" si="43"/>
        <v>-</v>
      </c>
      <c r="Z31" s="32">
        <f t="shared" si="71"/>
        <v>0</v>
      </c>
      <c r="AA31" s="40" t="str">
        <f t="shared" si="45"/>
        <v>J</v>
      </c>
      <c r="AB31" s="120">
        <f t="shared" si="60"/>
        <v>42915</v>
      </c>
      <c r="AC31" s="121" t="s">
        <v>49</v>
      </c>
      <c r="AD31" s="37" t="str">
        <f t="shared" si="46"/>
        <v>-</v>
      </c>
      <c r="AE31" s="32">
        <f t="shared" si="72"/>
        <v>0</v>
      </c>
      <c r="AF31" s="40" t="str">
        <f t="shared" si="48"/>
        <v>S</v>
      </c>
      <c r="AG31" s="120">
        <f t="shared" si="61"/>
        <v>42945</v>
      </c>
      <c r="AH31" s="121" t="s">
        <v>49</v>
      </c>
      <c r="AI31" s="37" t="str">
        <f t="shared" si="49"/>
        <v>-</v>
      </c>
      <c r="AJ31" s="32">
        <f t="shared" si="73"/>
        <v>0</v>
      </c>
      <c r="AK31" s="40" t="str">
        <f t="shared" si="74"/>
        <v>M</v>
      </c>
      <c r="AL31" s="120">
        <f t="shared" si="51"/>
        <v>42976</v>
      </c>
      <c r="AM31" s="121" t="s">
        <v>49</v>
      </c>
      <c r="AN31" s="37" t="str">
        <f t="shared" si="75"/>
        <v>-</v>
      </c>
      <c r="AO31" s="32">
        <f t="shared" si="76"/>
        <v>0</v>
      </c>
      <c r="AP31" s="40" t="str">
        <f t="shared" si="74"/>
        <v>V</v>
      </c>
      <c r="AQ31" s="120">
        <f t="shared" si="52"/>
        <v>43007</v>
      </c>
      <c r="AR31" s="121" t="s">
        <v>49</v>
      </c>
      <c r="AS31" s="37" t="str">
        <f t="shared" si="75"/>
        <v>-</v>
      </c>
      <c r="AT31" s="32">
        <f t="shared" si="77"/>
        <v>0</v>
      </c>
      <c r="AU31" s="40" t="str">
        <f t="shared" si="74"/>
        <v>D</v>
      </c>
      <c r="AV31" s="120">
        <f t="shared" si="53"/>
        <v>43037</v>
      </c>
      <c r="AW31" s="121" t="s">
        <v>49</v>
      </c>
      <c r="AX31" s="37" t="str">
        <f t="shared" si="75"/>
        <v>-</v>
      </c>
      <c r="AY31" s="32">
        <f t="shared" si="78"/>
        <v>0</v>
      </c>
      <c r="AZ31" s="40" t="str">
        <f t="shared" si="74"/>
        <v>M</v>
      </c>
      <c r="BA31" s="120">
        <f t="shared" si="54"/>
        <v>43068</v>
      </c>
      <c r="BB31" s="121" t="s">
        <v>49</v>
      </c>
      <c r="BC31" s="37" t="str">
        <f t="shared" si="75"/>
        <v>-</v>
      </c>
      <c r="BD31" s="32">
        <f t="shared" si="79"/>
        <v>0</v>
      </c>
      <c r="BE31" s="40" t="str">
        <f t="shared" si="74"/>
        <v>V</v>
      </c>
      <c r="BF31" s="120">
        <f t="shared" si="55"/>
        <v>43098</v>
      </c>
      <c r="BG31" s="121" t="s">
        <v>49</v>
      </c>
      <c r="BH31" s="37" t="str">
        <f t="shared" si="75"/>
        <v>-</v>
      </c>
      <c r="BI31" s="32">
        <f t="shared" si="29"/>
        <v>0</v>
      </c>
    </row>
    <row r="32" spans="1:64" x14ac:dyDescent="0.25">
      <c r="A32" s="2"/>
      <c r="B32" s="39" t="str">
        <f t="shared" si="30"/>
        <v>L</v>
      </c>
      <c r="C32" s="120">
        <f t="shared" si="56"/>
        <v>42765</v>
      </c>
      <c r="D32" s="121" t="s">
        <v>49</v>
      </c>
      <c r="E32" s="37" t="str">
        <f t="shared" si="31"/>
        <v>-</v>
      </c>
      <c r="F32" s="32">
        <f t="shared" si="67"/>
        <v>0</v>
      </c>
      <c r="G32" s="40" t="str">
        <f t="shared" si="33"/>
        <v>J</v>
      </c>
      <c r="H32" s="120">
        <f t="shared" si="57"/>
        <v>42796</v>
      </c>
      <c r="I32" s="121" t="s">
        <v>49</v>
      </c>
      <c r="J32" s="37" t="str">
        <f t="shared" si="34"/>
        <v>-</v>
      </c>
      <c r="K32" s="32">
        <f t="shared" si="68"/>
        <v>0</v>
      </c>
      <c r="L32" s="40" t="str">
        <f t="shared" si="36"/>
        <v>J</v>
      </c>
      <c r="M32" s="120">
        <f t="shared" si="62"/>
        <v>42824</v>
      </c>
      <c r="N32" s="121" t="s">
        <v>49</v>
      </c>
      <c r="O32" s="37" t="str">
        <f t="shared" si="37"/>
        <v>-</v>
      </c>
      <c r="P32" s="32">
        <f t="shared" si="69"/>
        <v>0</v>
      </c>
      <c r="Q32" s="40" t="str">
        <f t="shared" si="39"/>
        <v>D</v>
      </c>
      <c r="R32" s="120">
        <f t="shared" si="58"/>
        <v>42855</v>
      </c>
      <c r="S32" s="121" t="s">
        <v>49</v>
      </c>
      <c r="T32" s="37" t="str">
        <f t="shared" si="40"/>
        <v>-</v>
      </c>
      <c r="U32" s="32">
        <f t="shared" si="70"/>
        <v>0</v>
      </c>
      <c r="V32" s="40" t="str">
        <f t="shared" si="42"/>
        <v>M</v>
      </c>
      <c r="W32" s="120">
        <f t="shared" si="59"/>
        <v>42885</v>
      </c>
      <c r="X32" s="121" t="s">
        <v>49</v>
      </c>
      <c r="Y32" s="37" t="str">
        <f t="shared" si="43"/>
        <v>-</v>
      </c>
      <c r="Z32" s="32">
        <f t="shared" si="71"/>
        <v>0</v>
      </c>
      <c r="AA32" s="40" t="str">
        <f t="shared" si="45"/>
        <v>V</v>
      </c>
      <c r="AB32" s="120">
        <f t="shared" si="60"/>
        <v>42916</v>
      </c>
      <c r="AC32" s="121" t="s">
        <v>49</v>
      </c>
      <c r="AD32" s="37" t="str">
        <f t="shared" si="46"/>
        <v>-</v>
      </c>
      <c r="AE32" s="32">
        <f t="shared" si="72"/>
        <v>0</v>
      </c>
      <c r="AF32" s="40" t="str">
        <f t="shared" si="48"/>
        <v>D</v>
      </c>
      <c r="AG32" s="120">
        <f t="shared" si="61"/>
        <v>42946</v>
      </c>
      <c r="AH32" s="121" t="s">
        <v>49</v>
      </c>
      <c r="AI32" s="37" t="str">
        <f t="shared" si="49"/>
        <v>-</v>
      </c>
      <c r="AJ32" s="32">
        <f t="shared" si="73"/>
        <v>0</v>
      </c>
      <c r="AK32" s="40" t="str">
        <f t="shared" si="74"/>
        <v>M</v>
      </c>
      <c r="AL32" s="120">
        <f t="shared" si="51"/>
        <v>42977</v>
      </c>
      <c r="AM32" s="121" t="s">
        <v>49</v>
      </c>
      <c r="AN32" s="37" t="str">
        <f t="shared" si="75"/>
        <v>-</v>
      </c>
      <c r="AO32" s="32">
        <f t="shared" si="76"/>
        <v>0</v>
      </c>
      <c r="AP32" s="40" t="str">
        <f t="shared" si="74"/>
        <v>S</v>
      </c>
      <c r="AQ32" s="120">
        <f t="shared" si="52"/>
        <v>43008</v>
      </c>
      <c r="AR32" s="121" t="s">
        <v>49</v>
      </c>
      <c r="AS32" s="37" t="str">
        <f t="shared" si="75"/>
        <v>-</v>
      </c>
      <c r="AT32" s="32">
        <f t="shared" si="77"/>
        <v>0</v>
      </c>
      <c r="AU32" s="40" t="str">
        <f t="shared" si="74"/>
        <v>L</v>
      </c>
      <c r="AV32" s="120">
        <f t="shared" si="53"/>
        <v>43038</v>
      </c>
      <c r="AW32" s="121" t="s">
        <v>49</v>
      </c>
      <c r="AX32" s="37" t="str">
        <f t="shared" si="75"/>
        <v>-</v>
      </c>
      <c r="AY32" s="32">
        <f t="shared" si="78"/>
        <v>0</v>
      </c>
      <c r="AZ32" s="40" t="str">
        <f t="shared" si="74"/>
        <v>J</v>
      </c>
      <c r="BA32" s="120">
        <f t="shared" si="54"/>
        <v>43069</v>
      </c>
      <c r="BB32" s="121" t="s">
        <v>49</v>
      </c>
      <c r="BC32" s="37" t="str">
        <f t="shared" si="75"/>
        <v>-</v>
      </c>
      <c r="BD32" s="32">
        <f t="shared" si="79"/>
        <v>0</v>
      </c>
      <c r="BE32" s="40" t="str">
        <f t="shared" si="74"/>
        <v>S</v>
      </c>
      <c r="BF32" s="120">
        <f t="shared" si="55"/>
        <v>43099</v>
      </c>
      <c r="BG32" s="121" t="s">
        <v>49</v>
      </c>
      <c r="BH32" s="37" t="str">
        <f t="shared" si="75"/>
        <v>-</v>
      </c>
      <c r="BI32" s="32">
        <f t="shared" si="29"/>
        <v>0</v>
      </c>
    </row>
    <row r="33" spans="1:61" ht="15.75" thickBot="1" x14ac:dyDescent="0.3">
      <c r="A33" s="2"/>
      <c r="B33" s="103" t="str">
        <f t="shared" si="30"/>
        <v>M</v>
      </c>
      <c r="C33" s="133">
        <f t="shared" si="56"/>
        <v>42766</v>
      </c>
      <c r="D33" s="134" t="s">
        <v>49</v>
      </c>
      <c r="E33" s="38" t="str">
        <f t="shared" si="31"/>
        <v>-</v>
      </c>
      <c r="F33" s="36"/>
      <c r="G33" s="130" t="str">
        <f t="shared" si="33"/>
        <v>V</v>
      </c>
      <c r="H33" s="133">
        <f t="shared" si="57"/>
        <v>42797</v>
      </c>
      <c r="I33" s="134" t="s">
        <v>49</v>
      </c>
      <c r="J33" s="38" t="str">
        <f t="shared" si="34"/>
        <v>-</v>
      </c>
      <c r="K33" s="36"/>
      <c r="L33" s="130" t="str">
        <f t="shared" si="36"/>
        <v>V</v>
      </c>
      <c r="M33" s="133">
        <f t="shared" si="62"/>
        <v>42825</v>
      </c>
      <c r="N33" s="134" t="s">
        <v>49</v>
      </c>
      <c r="O33" s="38" t="str">
        <f t="shared" si="37"/>
        <v>-</v>
      </c>
      <c r="P33" s="36"/>
      <c r="Q33" s="130" t="str">
        <f t="shared" si="39"/>
        <v>L</v>
      </c>
      <c r="R33" s="133">
        <f t="shared" si="58"/>
        <v>42856</v>
      </c>
      <c r="S33" s="134" t="s">
        <v>49</v>
      </c>
      <c r="T33" s="38" t="str">
        <f t="shared" si="40"/>
        <v>-</v>
      </c>
      <c r="U33" s="36"/>
      <c r="V33" s="130" t="str">
        <f t="shared" si="42"/>
        <v>M</v>
      </c>
      <c r="W33" s="133">
        <f t="shared" si="59"/>
        <v>42886</v>
      </c>
      <c r="X33" s="134" t="s">
        <v>49</v>
      </c>
      <c r="Y33" s="38" t="str">
        <f t="shared" si="43"/>
        <v>-</v>
      </c>
      <c r="Z33" s="36"/>
      <c r="AA33" s="130" t="str">
        <f t="shared" si="45"/>
        <v>S</v>
      </c>
      <c r="AB33" s="133">
        <f t="shared" si="60"/>
        <v>42917</v>
      </c>
      <c r="AC33" s="134" t="s">
        <v>49</v>
      </c>
      <c r="AD33" s="38" t="str">
        <f t="shared" si="46"/>
        <v>-</v>
      </c>
      <c r="AE33" s="36"/>
      <c r="AF33" s="130" t="str">
        <f t="shared" si="48"/>
        <v>L</v>
      </c>
      <c r="AG33" s="133">
        <f t="shared" si="61"/>
        <v>42947</v>
      </c>
      <c r="AH33" s="134" t="s">
        <v>49</v>
      </c>
      <c r="AI33" s="38" t="str">
        <f t="shared" si="49"/>
        <v>-</v>
      </c>
      <c r="AJ33" s="36"/>
      <c r="AK33" s="130" t="str">
        <f t="shared" si="74"/>
        <v>J</v>
      </c>
      <c r="AL33" s="133">
        <f t="shared" si="51"/>
        <v>42978</v>
      </c>
      <c r="AM33" s="134" t="s">
        <v>49</v>
      </c>
      <c r="AN33" s="38" t="str">
        <f t="shared" si="75"/>
        <v>-</v>
      </c>
      <c r="AO33" s="36"/>
      <c r="AP33" s="130" t="str">
        <f t="shared" si="74"/>
        <v>D</v>
      </c>
      <c r="AQ33" s="133">
        <f t="shared" si="52"/>
        <v>43009</v>
      </c>
      <c r="AR33" s="134" t="s">
        <v>49</v>
      </c>
      <c r="AS33" s="38" t="str">
        <f t="shared" si="75"/>
        <v>-</v>
      </c>
      <c r="AT33" s="36"/>
      <c r="AU33" s="130" t="str">
        <f t="shared" si="74"/>
        <v>M</v>
      </c>
      <c r="AV33" s="133">
        <f t="shared" si="53"/>
        <v>43039</v>
      </c>
      <c r="AW33" s="134" t="s">
        <v>49</v>
      </c>
      <c r="AX33" s="38" t="str">
        <f t="shared" si="75"/>
        <v>-</v>
      </c>
      <c r="AY33" s="36"/>
      <c r="AZ33" s="130" t="str">
        <f t="shared" si="74"/>
        <v>V</v>
      </c>
      <c r="BA33" s="133">
        <f t="shared" si="54"/>
        <v>43070</v>
      </c>
      <c r="BB33" s="134" t="s">
        <v>49</v>
      </c>
      <c r="BC33" s="38" t="str">
        <f t="shared" si="75"/>
        <v>-</v>
      </c>
      <c r="BD33" s="36"/>
      <c r="BE33" s="130" t="str">
        <f t="shared" si="74"/>
        <v>D</v>
      </c>
      <c r="BF33" s="133">
        <f t="shared" si="55"/>
        <v>43100</v>
      </c>
      <c r="BG33" s="134" t="s">
        <v>49</v>
      </c>
      <c r="BH33" s="38" t="str">
        <f t="shared" si="75"/>
        <v>-</v>
      </c>
      <c r="BI33" s="36"/>
    </row>
    <row r="34" spans="1:61" ht="8.1" customHeight="1" x14ac:dyDescent="0.25">
      <c r="A34" s="2"/>
      <c r="B34" s="4"/>
      <c r="K34" s="20"/>
    </row>
    <row r="35" spans="1:61" x14ac:dyDescent="0.25">
      <c r="B35" s="1" t="s">
        <v>17</v>
      </c>
      <c r="C35" s="10" t="s">
        <v>51</v>
      </c>
      <c r="D35" s="10"/>
      <c r="G35" s="1" t="s">
        <v>19</v>
      </c>
      <c r="H35" s="77">
        <f>SUM(F32:F33,K3:K7)</f>
        <v>0</v>
      </c>
      <c r="I35" s="77"/>
      <c r="J35" s="17" t="s">
        <v>50</v>
      </c>
      <c r="K35" s="5"/>
      <c r="L35" s="1" t="s">
        <v>23</v>
      </c>
      <c r="M35" s="77">
        <f>SUM(K29:K30,P3:P7)</f>
        <v>0</v>
      </c>
      <c r="N35" s="77"/>
      <c r="O35" s="17" t="s">
        <v>50</v>
      </c>
      <c r="Q35" s="1" t="s">
        <v>28</v>
      </c>
      <c r="R35" s="14">
        <f>SUM(U5:U11)</f>
        <v>30</v>
      </c>
      <c r="S35" s="14"/>
      <c r="T35" s="17" t="s">
        <v>50</v>
      </c>
      <c r="V35" s="1" t="s">
        <v>32</v>
      </c>
      <c r="W35" s="14">
        <f>SUM(Z3:Z9)</f>
        <v>0</v>
      </c>
      <c r="X35" s="14"/>
      <c r="Y35" s="17" t="s">
        <v>50</v>
      </c>
      <c r="AA35" s="1" t="s">
        <v>36</v>
      </c>
      <c r="AB35" s="14">
        <f>SUM(Z31:Z33,AE3:AE6)</f>
        <v>0</v>
      </c>
      <c r="AC35" s="14"/>
      <c r="AD35" s="17" t="s">
        <v>50</v>
      </c>
      <c r="AF35" s="1" t="s">
        <v>40</v>
      </c>
      <c r="AG35" s="1">
        <f>SUM(AE28:AE32,AJ3:AJ4)</f>
        <v>0</v>
      </c>
      <c r="AI35" s="17" t="s">
        <v>50</v>
      </c>
      <c r="AK35" s="1" t="s">
        <v>52</v>
      </c>
      <c r="AL35" s="3">
        <f>SUM(AJ33,AO3:AO8)</f>
        <v>0</v>
      </c>
      <c r="AN35" s="17" t="s">
        <v>50</v>
      </c>
      <c r="AP35" s="1" t="s">
        <v>56</v>
      </c>
      <c r="AQ35" s="3">
        <f>SUM(AO30:AO33,AT3:AT5)</f>
        <v>0</v>
      </c>
      <c r="AS35" s="17" t="s">
        <v>50</v>
      </c>
      <c r="AU35" s="1" t="s">
        <v>60</v>
      </c>
      <c r="AV35" s="3">
        <f>SUM(AT27:AT32,AY3)</f>
        <v>0</v>
      </c>
      <c r="AX35" s="17" t="s">
        <v>50</v>
      </c>
      <c r="AZ35" s="1" t="s">
        <v>65</v>
      </c>
      <c r="BA35" s="3">
        <f>SUM(AY32:AY33,BD3:BD7)</f>
        <v>0</v>
      </c>
      <c r="BC35" s="17" t="s">
        <v>50</v>
      </c>
      <c r="BE35" s="1" t="s">
        <v>69</v>
      </c>
      <c r="BF35" s="3">
        <f>SUM(BD29:BD32,BI3:BI5)</f>
        <v>0</v>
      </c>
      <c r="BH35" s="17" t="s">
        <v>50</v>
      </c>
    </row>
    <row r="36" spans="1:61" x14ac:dyDescent="0.25">
      <c r="B36" s="1" t="s">
        <v>18</v>
      </c>
      <c r="C36" s="14">
        <f>SUM(F25:F31)</f>
        <v>0</v>
      </c>
      <c r="D36" s="14"/>
      <c r="E36" s="17" t="s">
        <v>50</v>
      </c>
      <c r="G36" s="1" t="s">
        <v>20</v>
      </c>
      <c r="H36" s="77">
        <f>SUM(K8:K14)</f>
        <v>0</v>
      </c>
      <c r="I36" s="77"/>
      <c r="J36" s="17" t="s">
        <v>50</v>
      </c>
      <c r="L36" s="1" t="s">
        <v>24</v>
      </c>
      <c r="M36" s="77">
        <f>SUM(P8:P14)</f>
        <v>0</v>
      </c>
      <c r="N36" s="77"/>
      <c r="O36" s="17" t="s">
        <v>50</v>
      </c>
      <c r="Q36" s="1" t="s">
        <v>29</v>
      </c>
      <c r="R36" s="14">
        <f>SUM(U12:U18)</f>
        <v>0</v>
      </c>
      <c r="S36" s="14"/>
      <c r="T36" s="17" t="s">
        <v>50</v>
      </c>
      <c r="V36" s="1" t="s">
        <v>33</v>
      </c>
      <c r="W36" s="14">
        <f>SUM(Z10:Z16)</f>
        <v>0</v>
      </c>
      <c r="X36" s="14"/>
      <c r="Y36" s="17" t="s">
        <v>50</v>
      </c>
      <c r="AA36" s="1" t="s">
        <v>37</v>
      </c>
      <c r="AB36" s="1">
        <f>SUM(AE7:AF13)</f>
        <v>0</v>
      </c>
      <c r="AD36" s="17" t="s">
        <v>50</v>
      </c>
      <c r="AF36" s="1" t="s">
        <v>41</v>
      </c>
      <c r="AG36" s="1">
        <f>SUM(AJ5:AJ11)</f>
        <v>0</v>
      </c>
      <c r="AI36" s="17" t="s">
        <v>50</v>
      </c>
      <c r="AK36" s="1" t="s">
        <v>53</v>
      </c>
      <c r="AL36" s="3">
        <f>SUM(AO9:AO15)</f>
        <v>0</v>
      </c>
      <c r="AN36" s="17" t="s">
        <v>50</v>
      </c>
      <c r="AP36" s="1" t="s">
        <v>57</v>
      </c>
      <c r="AQ36" s="3">
        <f>SUM(AT6:AT12)</f>
        <v>0</v>
      </c>
      <c r="AS36" s="17" t="s">
        <v>50</v>
      </c>
      <c r="AU36" s="1" t="s">
        <v>61</v>
      </c>
      <c r="AV36" s="3">
        <f>SUM(AY4:AY10)</f>
        <v>0</v>
      </c>
      <c r="AX36" s="17" t="s">
        <v>50</v>
      </c>
      <c r="AZ36" s="1" t="s">
        <v>66</v>
      </c>
      <c r="BA36" s="3">
        <f>SUM(BD8:BD14)</f>
        <v>0</v>
      </c>
      <c r="BC36" s="17" t="s">
        <v>50</v>
      </c>
      <c r="BE36" s="1" t="s">
        <v>70</v>
      </c>
      <c r="BF36" s="3">
        <f>SUM(BI6:BI12)</f>
        <v>0</v>
      </c>
      <c r="BH36" s="17" t="s">
        <v>50</v>
      </c>
    </row>
    <row r="37" spans="1:61" x14ac:dyDescent="0.25">
      <c r="G37" s="1" t="s">
        <v>21</v>
      </c>
      <c r="H37" s="77">
        <f>SUM(K15:K21)</f>
        <v>0</v>
      </c>
      <c r="I37" s="77"/>
      <c r="J37" s="17" t="s">
        <v>50</v>
      </c>
      <c r="L37" s="1" t="s">
        <v>25</v>
      </c>
      <c r="M37" s="77">
        <f>SUM(P15:P21)</f>
        <v>0</v>
      </c>
      <c r="N37" s="77"/>
      <c r="O37" s="17" t="s">
        <v>50</v>
      </c>
      <c r="Q37" s="1" t="s">
        <v>30</v>
      </c>
      <c r="R37" s="14">
        <f>SUM(U19:U25)</f>
        <v>0</v>
      </c>
      <c r="S37" s="14"/>
      <c r="T37" s="17" t="s">
        <v>50</v>
      </c>
      <c r="V37" s="1" t="s">
        <v>34</v>
      </c>
      <c r="W37" s="14">
        <f>SUM(Z17:Z23)</f>
        <v>0</v>
      </c>
      <c r="X37" s="14"/>
      <c r="Y37" s="17" t="s">
        <v>50</v>
      </c>
      <c r="AA37" s="1" t="s">
        <v>38</v>
      </c>
      <c r="AB37" s="1">
        <f>SUM(AE14:AE20)</f>
        <v>0</v>
      </c>
      <c r="AD37" s="17" t="s">
        <v>50</v>
      </c>
      <c r="AF37" s="1" t="s">
        <v>42</v>
      </c>
      <c r="AG37" s="1">
        <f>SUM(AJ12:AJ18)</f>
        <v>0</v>
      </c>
      <c r="AI37" s="17" t="s">
        <v>50</v>
      </c>
      <c r="AK37" s="1" t="s">
        <v>54</v>
      </c>
      <c r="AL37" s="3">
        <f>SUM(AO16:AO22)</f>
        <v>0</v>
      </c>
      <c r="AN37" s="17" t="s">
        <v>50</v>
      </c>
      <c r="AP37" s="1" t="s">
        <v>58</v>
      </c>
      <c r="AQ37" s="3">
        <f>SUM(AT13:AT19)</f>
        <v>0</v>
      </c>
      <c r="AS37" s="17" t="s">
        <v>50</v>
      </c>
      <c r="AU37" s="1" t="s">
        <v>62</v>
      </c>
      <c r="AV37" s="3">
        <f>SUM(AY11:AY17)</f>
        <v>0</v>
      </c>
      <c r="AX37" s="17" t="s">
        <v>50</v>
      </c>
      <c r="AZ37" s="1" t="s">
        <v>67</v>
      </c>
      <c r="BA37" s="3">
        <f>SUM(BD15:BD21)</f>
        <v>0</v>
      </c>
      <c r="BC37" s="17" t="s">
        <v>50</v>
      </c>
      <c r="BE37" s="1" t="s">
        <v>71</v>
      </c>
      <c r="BF37" s="3">
        <f>SUM(BI13:BI19)</f>
        <v>0</v>
      </c>
      <c r="BH37" s="17" t="s">
        <v>50</v>
      </c>
    </row>
    <row r="38" spans="1:61" x14ac:dyDescent="0.25">
      <c r="G38" s="1" t="s">
        <v>22</v>
      </c>
      <c r="H38" s="77">
        <f>SUM(K22:K28)</f>
        <v>0</v>
      </c>
      <c r="I38" s="77"/>
      <c r="J38" s="17" t="s">
        <v>50</v>
      </c>
      <c r="L38" s="1" t="s">
        <v>26</v>
      </c>
      <c r="M38" s="77">
        <f>SUM(P22:P28)</f>
        <v>0</v>
      </c>
      <c r="N38" s="77"/>
      <c r="O38" s="17" t="s">
        <v>50</v>
      </c>
      <c r="Q38" s="1" t="s">
        <v>31</v>
      </c>
      <c r="R38" s="14">
        <f>SUM(U26:U32)</f>
        <v>0</v>
      </c>
      <c r="S38" s="14"/>
      <c r="T38" s="17" t="s">
        <v>50</v>
      </c>
      <c r="V38" s="1" t="s">
        <v>35</v>
      </c>
      <c r="W38" s="14">
        <f>SUM(Z24:Z30)</f>
        <v>0</v>
      </c>
      <c r="X38" s="14"/>
      <c r="Y38" s="17" t="s">
        <v>50</v>
      </c>
      <c r="AA38" s="1" t="s">
        <v>39</v>
      </c>
      <c r="AB38" s="1">
        <f>SUM(AE21:AE27)</f>
        <v>0</v>
      </c>
      <c r="AD38" s="17" t="s">
        <v>50</v>
      </c>
      <c r="AF38" s="1" t="s">
        <v>43</v>
      </c>
      <c r="AG38" s="1">
        <f>SUM(AJ19:AJ25)</f>
        <v>0</v>
      </c>
      <c r="AI38" s="17" t="s">
        <v>50</v>
      </c>
      <c r="AK38" s="1" t="s">
        <v>55</v>
      </c>
      <c r="AL38" s="3">
        <f>SUM(AO23:AO29)</f>
        <v>0</v>
      </c>
      <c r="AN38" s="17" t="s">
        <v>50</v>
      </c>
      <c r="AP38" s="1" t="s">
        <v>59</v>
      </c>
      <c r="AQ38" s="3">
        <f>SUM(AT20:AT26)</f>
        <v>0</v>
      </c>
      <c r="AS38" s="17" t="s">
        <v>50</v>
      </c>
      <c r="AU38" s="1" t="s">
        <v>63</v>
      </c>
      <c r="AV38" s="3">
        <f>SUM(AY18:AY24)</f>
        <v>0</v>
      </c>
      <c r="AX38" s="17" t="s">
        <v>50</v>
      </c>
      <c r="AZ38" s="1" t="s">
        <v>68</v>
      </c>
      <c r="BA38" s="3">
        <f>SUM(BD22:BD28)</f>
        <v>0</v>
      </c>
      <c r="BC38" s="17" t="s">
        <v>50</v>
      </c>
      <c r="BE38" s="1" t="s">
        <v>72</v>
      </c>
      <c r="BF38" s="3">
        <f>SUM(BI20:BI26)</f>
        <v>0</v>
      </c>
      <c r="BH38" s="17" t="s">
        <v>50</v>
      </c>
    </row>
    <row r="39" spans="1:61" x14ac:dyDescent="0.25">
      <c r="L39" s="1" t="s">
        <v>27</v>
      </c>
      <c r="M39" s="77">
        <f>SUM(P29:P33,U3:U4)</f>
        <v>0</v>
      </c>
      <c r="N39" s="77"/>
      <c r="O39" s="17" t="s">
        <v>50</v>
      </c>
      <c r="AF39" s="1" t="s">
        <v>44</v>
      </c>
      <c r="AG39" s="1">
        <f>SUM(AJ26:AJ32)</f>
        <v>0</v>
      </c>
      <c r="AI39" s="17" t="s">
        <v>50</v>
      </c>
      <c r="AU39" s="1" t="s">
        <v>64</v>
      </c>
      <c r="AV39" s="3">
        <f>SUM(AY25:AY31)</f>
        <v>0</v>
      </c>
      <c r="AX39" s="17" t="s">
        <v>50</v>
      </c>
      <c r="BE39" s="1" t="s">
        <v>73</v>
      </c>
      <c r="BF39" s="3">
        <f>SUM(BI27:BI33)</f>
        <v>0</v>
      </c>
      <c r="BH39" s="17" t="s">
        <v>50</v>
      </c>
    </row>
    <row r="40" spans="1:61" x14ac:dyDescent="0.25">
      <c r="B40" s="78" t="s">
        <v>86</v>
      </c>
      <c r="C40" s="82">
        <f>SUM(F18:F33)</f>
        <v>0</v>
      </c>
      <c r="D40" s="82"/>
      <c r="E40" s="80" t="s">
        <v>50</v>
      </c>
      <c r="G40" s="74" t="s">
        <v>86</v>
      </c>
      <c r="H40" s="75">
        <f>SUM(K3:K30)</f>
        <v>0</v>
      </c>
      <c r="I40" s="75"/>
      <c r="J40" s="76" t="s">
        <v>50</v>
      </c>
      <c r="L40" s="78" t="s">
        <v>86</v>
      </c>
      <c r="M40" s="79">
        <f>SUM(P3:P33)</f>
        <v>0</v>
      </c>
      <c r="N40" s="79"/>
      <c r="O40" s="79" t="s">
        <v>50</v>
      </c>
      <c r="Q40" s="78" t="s">
        <v>86</v>
      </c>
      <c r="R40" s="81">
        <f>SUM(U3:U32)</f>
        <v>30</v>
      </c>
      <c r="S40" s="81"/>
      <c r="T40" s="80" t="s">
        <v>50</v>
      </c>
      <c r="V40" s="78" t="s">
        <v>86</v>
      </c>
      <c r="W40" s="81">
        <f>SUM(Z3:Z33)</f>
        <v>0</v>
      </c>
      <c r="X40" s="81"/>
      <c r="Y40" s="80" t="s">
        <v>50</v>
      </c>
      <c r="AA40" s="78" t="s">
        <v>86</v>
      </c>
      <c r="AB40" s="81">
        <f>SUM(AE3:AE33)</f>
        <v>0</v>
      </c>
      <c r="AC40" s="81"/>
      <c r="AD40" s="80" t="s">
        <v>50</v>
      </c>
      <c r="AF40" s="78" t="s">
        <v>86</v>
      </c>
      <c r="AG40" s="81">
        <f>SUM(AJ3:AJ33)+56</f>
        <v>56</v>
      </c>
      <c r="AH40" s="81"/>
      <c r="AI40" s="80" t="s">
        <v>50</v>
      </c>
      <c r="AK40" s="78" t="s">
        <v>86</v>
      </c>
      <c r="AL40" s="81">
        <f>SUM(AO3:AO33)</f>
        <v>0</v>
      </c>
      <c r="AM40" s="81"/>
      <c r="AN40" s="80" t="s">
        <v>50</v>
      </c>
      <c r="AP40" s="78" t="s">
        <v>86</v>
      </c>
      <c r="AQ40" s="81">
        <f>SUM(AT3:AT33)</f>
        <v>0</v>
      </c>
      <c r="AR40" s="81"/>
      <c r="AS40" s="80" t="s">
        <v>50</v>
      </c>
      <c r="AU40" s="78" t="s">
        <v>86</v>
      </c>
      <c r="AV40" s="81">
        <f>SUM(AY3:AY33)</f>
        <v>0</v>
      </c>
      <c r="AW40" s="81"/>
      <c r="AX40" s="80" t="s">
        <v>50</v>
      </c>
      <c r="AZ40" s="78" t="s">
        <v>86</v>
      </c>
      <c r="BA40" s="81">
        <f>SUM(BD3:BD33)</f>
        <v>0</v>
      </c>
      <c r="BB40" s="81"/>
      <c r="BC40" s="80" t="s">
        <v>50</v>
      </c>
      <c r="BE40" s="78" t="s">
        <v>86</v>
      </c>
      <c r="BF40" s="81">
        <f>SUM(BI3:BI33)</f>
        <v>0</v>
      </c>
      <c r="BG40" s="81"/>
      <c r="BH40" s="80" t="s">
        <v>50</v>
      </c>
    </row>
    <row r="41" spans="1:61" ht="15.75" thickBot="1" x14ac:dyDescent="0.3">
      <c r="C41" s="2">
        <v>9</v>
      </c>
      <c r="D41" s="2"/>
      <c r="E41" s="1" t="s">
        <v>93</v>
      </c>
      <c r="H41" s="1">
        <v>10</v>
      </c>
      <c r="J41" s="1" t="s">
        <v>93</v>
      </c>
      <c r="L41" s="47"/>
      <c r="M41" s="47">
        <v>9</v>
      </c>
      <c r="N41" s="47"/>
      <c r="O41" s="1" t="s">
        <v>93</v>
      </c>
      <c r="R41" s="1">
        <v>10</v>
      </c>
      <c r="T41" s="1" t="s">
        <v>93</v>
      </c>
      <c r="W41" s="1">
        <v>7</v>
      </c>
      <c r="Y41" s="1" t="s">
        <v>93</v>
      </c>
      <c r="AB41" s="1">
        <v>12</v>
      </c>
      <c r="AD41" s="1" t="s">
        <v>93</v>
      </c>
      <c r="AG41" s="1">
        <v>0</v>
      </c>
      <c r="AI41" s="1" t="s">
        <v>93</v>
      </c>
      <c r="AL41" s="3">
        <v>9</v>
      </c>
      <c r="AN41" s="1" t="s">
        <v>93</v>
      </c>
      <c r="AQ41" s="3">
        <v>6</v>
      </c>
      <c r="AS41" s="1" t="s">
        <v>93</v>
      </c>
      <c r="AX41" s="1" t="s">
        <v>93</v>
      </c>
      <c r="BC41" s="1" t="s">
        <v>93</v>
      </c>
      <c r="BH41" s="1" t="s">
        <v>93</v>
      </c>
    </row>
    <row r="42" spans="1:61" x14ac:dyDescent="0.25">
      <c r="C42" s="2"/>
      <c r="D42" s="2" t="s">
        <v>49</v>
      </c>
      <c r="E42" s="41" t="s">
        <v>49</v>
      </c>
      <c r="F42" s="42">
        <v>0</v>
      </c>
      <c r="L42" s="47"/>
      <c r="M42" s="47"/>
      <c r="N42" s="47"/>
      <c r="O42" s="47"/>
      <c r="AD42" s="94" t="s">
        <v>90</v>
      </c>
      <c r="AI42" s="94" t="s">
        <v>90</v>
      </c>
      <c r="AN42" s="94" t="s">
        <v>90</v>
      </c>
      <c r="AS42" s="94" t="s">
        <v>90</v>
      </c>
    </row>
    <row r="43" spans="1:61" x14ac:dyDescent="0.25">
      <c r="B43" s="104"/>
      <c r="C43" s="2"/>
      <c r="D43" s="2" t="s">
        <v>6</v>
      </c>
      <c r="E43" s="43" t="s">
        <v>85</v>
      </c>
      <c r="F43" s="44">
        <v>10</v>
      </c>
      <c r="G43" s="104"/>
      <c r="H43" s="104"/>
      <c r="I43" s="104"/>
      <c r="L43" s="104"/>
      <c r="M43" s="104"/>
      <c r="N43" s="104"/>
      <c r="Q43" s="104"/>
      <c r="V43" s="104"/>
      <c r="AA43" s="104"/>
      <c r="AF43" s="104"/>
      <c r="AI43" s="3"/>
      <c r="AJ43" s="3"/>
      <c r="AK43" s="104"/>
      <c r="AL43" s="1"/>
      <c r="AM43" s="1"/>
      <c r="AN43" s="3"/>
      <c r="AO43" s="3"/>
      <c r="AP43" s="104"/>
      <c r="AQ43" s="104"/>
      <c r="AR43" s="1"/>
      <c r="AS43" s="3"/>
      <c r="AT43" s="3"/>
      <c r="AU43" s="104"/>
      <c r="AV43" s="1"/>
      <c r="AW43" s="1"/>
      <c r="AX43" s="3"/>
      <c r="AY43" s="3"/>
      <c r="BA43" s="1"/>
      <c r="BB43" s="1"/>
      <c r="BC43" s="3"/>
      <c r="BD43" s="3"/>
      <c r="BF43" s="1"/>
      <c r="BG43" s="1"/>
    </row>
    <row r="44" spans="1:61" ht="15" customHeight="1" x14ac:dyDescent="0.25">
      <c r="C44" s="2"/>
      <c r="D44" s="2" t="s">
        <v>7</v>
      </c>
      <c r="E44" s="43" t="s">
        <v>95</v>
      </c>
      <c r="F44" s="44">
        <v>10</v>
      </c>
      <c r="AK44" s="3"/>
      <c r="AL44" s="1"/>
      <c r="AM44" s="1"/>
      <c r="AP44" s="3"/>
      <c r="AQ44" s="1"/>
      <c r="AR44" s="1"/>
      <c r="AU44" s="3"/>
      <c r="AV44" s="1"/>
      <c r="AW44" s="1"/>
      <c r="AZ44" s="3"/>
      <c r="BA44" s="1"/>
      <c r="BB44" s="1"/>
      <c r="BE44" s="3"/>
      <c r="BF44" s="1"/>
      <c r="BG44" s="1"/>
    </row>
    <row r="45" spans="1:61" x14ac:dyDescent="0.25">
      <c r="C45" s="2"/>
      <c r="D45" s="2" t="s">
        <v>97</v>
      </c>
      <c r="E45" s="43" t="s">
        <v>96</v>
      </c>
      <c r="F45" s="44">
        <v>10</v>
      </c>
    </row>
    <row r="46" spans="1:61" x14ac:dyDescent="0.25">
      <c r="C46" s="2"/>
      <c r="D46" s="2" t="s">
        <v>103</v>
      </c>
      <c r="E46" s="43" t="s">
        <v>104</v>
      </c>
      <c r="F46" s="44">
        <v>4</v>
      </c>
    </row>
    <row r="47" spans="1:61" x14ac:dyDescent="0.25">
      <c r="E47" s="43"/>
      <c r="F47" s="44"/>
    </row>
    <row r="48" spans="1:61" x14ac:dyDescent="0.25">
      <c r="E48" s="43"/>
      <c r="F48" s="44"/>
    </row>
    <row r="49" spans="5:6" x14ac:dyDescent="0.25">
      <c r="E49" s="43"/>
      <c r="F49" s="44"/>
    </row>
    <row r="50" spans="5:6" x14ac:dyDescent="0.25">
      <c r="E50" s="43"/>
      <c r="F50" s="44"/>
    </row>
    <row r="51" spans="5:6" x14ac:dyDescent="0.25">
      <c r="E51" s="43"/>
      <c r="F51" s="44"/>
    </row>
    <row r="52" spans="5:6" x14ac:dyDescent="0.25">
      <c r="E52" s="43"/>
      <c r="F52" s="44"/>
    </row>
    <row r="53" spans="5:6" x14ac:dyDescent="0.25">
      <c r="E53" s="43"/>
      <c r="F53" s="44"/>
    </row>
    <row r="54" spans="5:6" ht="15.95" customHeight="1" x14ac:dyDescent="0.25">
      <c r="E54" s="43"/>
      <c r="F54" s="44"/>
    </row>
    <row r="55" spans="5:6" x14ac:dyDescent="0.25">
      <c r="E55" s="43"/>
      <c r="F55" s="44"/>
    </row>
    <row r="56" spans="5:6" x14ac:dyDescent="0.25">
      <c r="E56" s="43"/>
      <c r="F56" s="44"/>
    </row>
    <row r="57" spans="5:6" x14ac:dyDescent="0.25">
      <c r="E57" s="43"/>
      <c r="F57" s="44"/>
    </row>
    <row r="58" spans="5:6" x14ac:dyDescent="0.25">
      <c r="E58" s="43"/>
      <c r="F58" s="44"/>
    </row>
    <row r="59" spans="5:6" x14ac:dyDescent="0.25">
      <c r="E59" s="43"/>
      <c r="F59" s="44"/>
    </row>
    <row r="60" spans="5:6" x14ac:dyDescent="0.25">
      <c r="E60" s="43"/>
      <c r="F60" s="44"/>
    </row>
    <row r="61" spans="5:6" ht="15.75" thickBot="1" x14ac:dyDescent="0.3">
      <c r="E61" s="45"/>
      <c r="F61" s="46"/>
    </row>
  </sheetData>
  <dataConsolidate/>
  <mergeCells count="12">
    <mergeCell ref="AZ2:BD2"/>
    <mergeCell ref="AU2:AY2"/>
    <mergeCell ref="AP2:AT2"/>
    <mergeCell ref="BE2:BI2"/>
    <mergeCell ref="B2:F2"/>
    <mergeCell ref="AK2:AO2"/>
    <mergeCell ref="AF2:AJ2"/>
    <mergeCell ref="G2:K2"/>
    <mergeCell ref="L2:P2"/>
    <mergeCell ref="V2:Z2"/>
    <mergeCell ref="Q2:U2"/>
    <mergeCell ref="AA2:AE2"/>
  </mergeCells>
  <phoneticPr fontId="4" type="noConversion"/>
  <conditionalFormatting sqref="AP31:AQ33">
    <cfRule type="expression" dxfId="3" priority="13">
      <formula>MONTH($AQ31)&lt;&gt;MONTH($AQ27)</formula>
    </cfRule>
  </conditionalFormatting>
  <conditionalFormatting sqref="B31:C33">
    <cfRule type="expression" dxfId="13" priority="12">
      <formula>MONTH($C31)&lt;&gt;MONTH($C27)</formula>
    </cfRule>
  </conditionalFormatting>
  <conditionalFormatting sqref="G31:H33">
    <cfRule type="expression" dxfId="12" priority="11">
      <formula>MONTH($H31)&lt;&gt;MONTH($H27)</formula>
    </cfRule>
  </conditionalFormatting>
  <conditionalFormatting sqref="L31:M33">
    <cfRule type="expression" dxfId="11" priority="10">
      <formula>MONTH($M31)&lt;&gt;MONTH($M27)</formula>
    </cfRule>
  </conditionalFormatting>
  <conditionalFormatting sqref="Q31:R33">
    <cfRule type="expression" dxfId="10" priority="9">
      <formula>MONTH($R31)&lt;&gt;MONTH($R27)</formula>
    </cfRule>
  </conditionalFormatting>
  <conditionalFormatting sqref="V31:W33">
    <cfRule type="expression" dxfId="9" priority="8">
      <formula>MONTH($W31)&lt;&gt;MONTH($W27)</formula>
    </cfRule>
  </conditionalFormatting>
  <conditionalFormatting sqref="AA31:AB33">
    <cfRule type="expression" dxfId="8" priority="7">
      <formula>MONTH($AB31)&lt;&gt;MONTH($AB27)</formula>
    </cfRule>
  </conditionalFormatting>
  <conditionalFormatting sqref="AF31:AG33">
    <cfRule type="expression" dxfId="7" priority="6">
      <formula>MONTH($AF31)&lt;&gt;MONTH($AF27)</formula>
    </cfRule>
  </conditionalFormatting>
  <conditionalFormatting sqref="AU31:AV33">
    <cfRule type="expression" dxfId="4" priority="5">
      <formula>MONTH($AV31)&lt;&gt;MONTH($AV27)</formula>
    </cfRule>
  </conditionalFormatting>
  <conditionalFormatting sqref="AZ31:BA33">
    <cfRule type="expression" dxfId="5" priority="4">
      <formula>MONTH($BA31)&lt;&gt;MONTH($BA27)</formula>
    </cfRule>
  </conditionalFormatting>
  <conditionalFormatting sqref="BE31:BF33">
    <cfRule type="expression" dxfId="6" priority="3">
      <formula>MONTH($BF31)&lt;&gt;MONTH($BF27)</formula>
    </cfRule>
  </conditionalFormatting>
  <conditionalFormatting sqref="B3:BI33">
    <cfRule type="expression" dxfId="1" priority="2">
      <formula>WEEKDAY(OFFSET(B3,,-MOD(COLUMN()+3,5)+1),2)&gt;5</formula>
    </cfRule>
  </conditionalFormatting>
  <conditionalFormatting sqref="AK31:AL33 AP31:AQ33 AU31:AV33 AZ31:BA33 BE31:BF33">
    <cfRule type="expression" dxfId="0" priority="1">
      <formula>MONTH($AF31)&lt;&gt;MONTH($AF27)</formula>
    </cfRule>
  </conditionalFormatting>
  <printOptions horizontalCentered="1"/>
  <pageMargins left="0.25" right="0.25" top="0.75000000000000011" bottom="0.75000000000000011" header="0.30000000000000004" footer="0.30000000000000004"/>
  <pageSetup paperSize="9" orientation="portrait" horizontalDpi="4294967292" verticalDpi="4294967292"/>
  <drawing r:id="rId1"/>
  <legacyDrawing r:id="rId2"/>
  <extLst>
    <ext xmlns:mx="http://schemas.microsoft.com/office/mac/excel/2008/main" uri="{64002731-A6B0-56B0-2670-7721B7C09600}">
      <mx:PLV Mode="0" OnePage="0" WScale="15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2"/>
  <sheetViews>
    <sheetView topLeftCell="E3" workbookViewId="0">
      <selection activeCell="AB25" sqref="AB25"/>
    </sheetView>
  </sheetViews>
  <sheetFormatPr baseColWidth="10" defaultRowHeight="15.75" x14ac:dyDescent="0.25"/>
  <cols>
    <col min="1" max="1" width="1.875" style="1" customWidth="1"/>
    <col min="2" max="3" width="3.875" style="1" customWidth="1"/>
    <col min="4" max="4" width="10.875" style="1"/>
    <col min="5" max="6" width="3.875" style="1" customWidth="1"/>
    <col min="7" max="7" width="10.875" style="1"/>
    <col min="8" max="9" width="3.875" style="48" customWidth="1"/>
    <col min="10" max="10" width="10.875" style="48" customWidth="1"/>
    <col min="11" max="12" width="3.875" customWidth="1"/>
    <col min="14" max="15" width="3.875" customWidth="1"/>
    <col min="17" max="18" width="3.875" customWidth="1"/>
    <col min="20" max="21" width="3.875" customWidth="1"/>
    <col min="23" max="24" width="3.875" customWidth="1"/>
    <col min="26" max="27" width="3.875" customWidth="1"/>
  </cols>
  <sheetData>
    <row r="1" spans="1:28" ht="16.5" thickBot="1" x14ac:dyDescent="0.3"/>
    <row r="2" spans="1:28" ht="16.5" thickBot="1" x14ac:dyDescent="0.3">
      <c r="A2" s="2"/>
      <c r="B2" s="117" t="s">
        <v>0</v>
      </c>
      <c r="C2" s="118"/>
      <c r="D2" s="118"/>
      <c r="E2" s="118" t="s">
        <v>1</v>
      </c>
      <c r="F2" s="118"/>
      <c r="G2" s="118"/>
      <c r="H2" s="110" t="s">
        <v>2</v>
      </c>
      <c r="I2" s="111"/>
      <c r="J2" s="111"/>
      <c r="K2" s="118" t="s">
        <v>3</v>
      </c>
      <c r="L2" s="118"/>
      <c r="M2" s="118"/>
      <c r="N2" s="118" t="s">
        <v>4</v>
      </c>
      <c r="O2" s="118"/>
      <c r="P2" s="110"/>
      <c r="Q2" s="110" t="s">
        <v>11</v>
      </c>
      <c r="R2" s="111"/>
      <c r="S2" s="112"/>
      <c r="T2" s="113" t="s">
        <v>12</v>
      </c>
      <c r="U2" s="114"/>
      <c r="V2" s="116"/>
      <c r="W2" s="113" t="s">
        <v>92</v>
      </c>
      <c r="X2" s="114"/>
      <c r="Y2" s="115"/>
      <c r="Z2" s="110" t="s">
        <v>13</v>
      </c>
      <c r="AA2" s="111"/>
      <c r="AB2" s="112"/>
    </row>
    <row r="3" spans="1:28" x14ac:dyDescent="0.25">
      <c r="A3" s="2"/>
      <c r="B3" s="6" t="s">
        <v>10</v>
      </c>
      <c r="C3" s="7">
        <v>1</v>
      </c>
      <c r="D3" s="11"/>
      <c r="E3" s="53" t="s">
        <v>6</v>
      </c>
      <c r="F3" s="54">
        <v>1</v>
      </c>
      <c r="G3" s="63"/>
      <c r="H3" s="53" t="s">
        <v>6</v>
      </c>
      <c r="I3" s="54">
        <v>1</v>
      </c>
      <c r="J3" s="57" t="s">
        <v>49</v>
      </c>
      <c r="K3" s="56" t="s">
        <v>9</v>
      </c>
      <c r="L3" s="52">
        <v>1</v>
      </c>
      <c r="M3" s="84" t="s">
        <v>49</v>
      </c>
      <c r="N3" s="22" t="s">
        <v>5</v>
      </c>
      <c r="O3" s="23">
        <v>1</v>
      </c>
      <c r="P3" s="90" t="s">
        <v>49</v>
      </c>
      <c r="Q3" s="92" t="s">
        <v>7</v>
      </c>
      <c r="R3" s="28">
        <v>1</v>
      </c>
      <c r="S3" s="95" t="s">
        <v>49</v>
      </c>
      <c r="T3" s="22" t="s">
        <v>9</v>
      </c>
      <c r="U3" s="23">
        <v>1</v>
      </c>
      <c r="V3" s="98" t="s">
        <v>49</v>
      </c>
      <c r="W3" s="102" t="s">
        <v>6</v>
      </c>
      <c r="X3" s="28">
        <v>1</v>
      </c>
      <c r="Y3" s="105" t="s">
        <v>82</v>
      </c>
      <c r="Z3" s="53" t="s">
        <v>8</v>
      </c>
      <c r="AA3" s="28">
        <v>1</v>
      </c>
      <c r="AB3" s="107" t="s">
        <v>49</v>
      </c>
    </row>
    <row r="4" spans="1:28" x14ac:dyDescent="0.25">
      <c r="A4" s="2"/>
      <c r="B4" s="8" t="s">
        <v>5</v>
      </c>
      <c r="C4" s="9">
        <v>2</v>
      </c>
      <c r="D4" s="12"/>
      <c r="E4" s="25" t="s">
        <v>7</v>
      </c>
      <c r="F4" s="18">
        <v>2</v>
      </c>
      <c r="G4" s="64"/>
      <c r="H4" s="25" t="s">
        <v>7</v>
      </c>
      <c r="I4" s="18">
        <v>2</v>
      </c>
      <c r="J4" s="58" t="s">
        <v>49</v>
      </c>
      <c r="K4" s="34" t="s">
        <v>10</v>
      </c>
      <c r="L4" s="19">
        <v>2</v>
      </c>
      <c r="M4" s="85" t="s">
        <v>49</v>
      </c>
      <c r="N4" s="25" t="s">
        <v>6</v>
      </c>
      <c r="O4" s="18">
        <v>2</v>
      </c>
      <c r="P4" s="91" t="s">
        <v>84</v>
      </c>
      <c r="Q4" s="55" t="s">
        <v>8</v>
      </c>
      <c r="R4" s="29">
        <v>2</v>
      </c>
      <c r="S4" s="95" t="s">
        <v>49</v>
      </c>
      <c r="T4" s="24" t="s">
        <v>10</v>
      </c>
      <c r="U4" s="19">
        <v>2</v>
      </c>
      <c r="V4" s="60" t="s">
        <v>49</v>
      </c>
      <c r="W4" s="39" t="s">
        <v>6</v>
      </c>
      <c r="X4" s="29">
        <v>2</v>
      </c>
      <c r="Y4" s="87" t="s">
        <v>49</v>
      </c>
      <c r="Z4" s="24" t="s">
        <v>9</v>
      </c>
      <c r="AA4" s="19">
        <v>2</v>
      </c>
      <c r="AB4" s="50" t="s">
        <v>49</v>
      </c>
    </row>
    <row r="5" spans="1:28" x14ac:dyDescent="0.25">
      <c r="A5" s="2"/>
      <c r="B5" s="8" t="s">
        <v>6</v>
      </c>
      <c r="C5" s="9">
        <v>3</v>
      </c>
      <c r="D5" s="12"/>
      <c r="E5" s="25" t="s">
        <v>8</v>
      </c>
      <c r="F5" s="18">
        <v>3</v>
      </c>
      <c r="G5" s="15"/>
      <c r="H5" s="25" t="s">
        <v>8</v>
      </c>
      <c r="I5" s="18">
        <v>3</v>
      </c>
      <c r="J5" s="59" t="s">
        <v>77</v>
      </c>
      <c r="K5" s="33" t="s">
        <v>5</v>
      </c>
      <c r="L5" s="18">
        <v>3</v>
      </c>
      <c r="M5" s="86" t="s">
        <v>78</v>
      </c>
      <c r="N5" s="25" t="s">
        <v>6</v>
      </c>
      <c r="O5" s="18">
        <v>3</v>
      </c>
      <c r="P5" s="91" t="s">
        <v>84</v>
      </c>
      <c r="Q5" s="55" t="s">
        <v>9</v>
      </c>
      <c r="R5" s="19">
        <v>3</v>
      </c>
      <c r="S5" s="85" t="s">
        <v>49</v>
      </c>
      <c r="T5" s="25" t="s">
        <v>5</v>
      </c>
      <c r="U5" s="93">
        <v>3</v>
      </c>
      <c r="V5" s="58" t="s">
        <v>49</v>
      </c>
      <c r="W5" s="39" t="s">
        <v>7</v>
      </c>
      <c r="X5" s="93">
        <v>3</v>
      </c>
      <c r="Y5" s="87" t="s">
        <v>49</v>
      </c>
      <c r="Z5" s="24" t="s">
        <v>10</v>
      </c>
      <c r="AA5" s="19">
        <v>3</v>
      </c>
      <c r="AB5" s="50" t="s">
        <v>49</v>
      </c>
    </row>
    <row r="6" spans="1:28" x14ac:dyDescent="0.25">
      <c r="A6" s="2"/>
      <c r="B6" s="8" t="s">
        <v>6</v>
      </c>
      <c r="C6" s="9">
        <v>4</v>
      </c>
      <c r="D6" s="12"/>
      <c r="E6" s="24" t="s">
        <v>9</v>
      </c>
      <c r="F6" s="19">
        <v>4</v>
      </c>
      <c r="G6" s="16"/>
      <c r="H6" s="24" t="s">
        <v>9</v>
      </c>
      <c r="I6" s="19">
        <v>4</v>
      </c>
      <c r="J6" s="59" t="s">
        <v>48</v>
      </c>
      <c r="K6" s="33" t="s">
        <v>6</v>
      </c>
      <c r="L6" s="18">
        <v>4</v>
      </c>
      <c r="M6" s="87" t="s">
        <v>49</v>
      </c>
      <c r="N6" s="25" t="s">
        <v>7</v>
      </c>
      <c r="O6" s="18">
        <v>4</v>
      </c>
      <c r="P6" s="87" t="s">
        <v>49</v>
      </c>
      <c r="Q6" s="55" t="s">
        <v>10</v>
      </c>
      <c r="R6" s="19">
        <v>4</v>
      </c>
      <c r="S6" s="85" t="s">
        <v>49</v>
      </c>
      <c r="T6" s="25" t="s">
        <v>6</v>
      </c>
      <c r="U6" s="93">
        <v>4</v>
      </c>
      <c r="V6" s="58" t="s">
        <v>49</v>
      </c>
      <c r="W6" s="39" t="s">
        <v>8</v>
      </c>
      <c r="X6" s="93">
        <v>4</v>
      </c>
      <c r="Y6" s="86" t="s">
        <v>82</v>
      </c>
      <c r="Z6" s="25" t="s">
        <v>5</v>
      </c>
      <c r="AA6" s="29">
        <v>4</v>
      </c>
      <c r="AB6" s="49" t="s">
        <v>49</v>
      </c>
    </row>
    <row r="7" spans="1:28" x14ac:dyDescent="0.25">
      <c r="A7" s="2"/>
      <c r="B7" s="8" t="s">
        <v>7</v>
      </c>
      <c r="C7" s="9">
        <v>5</v>
      </c>
      <c r="D7" s="12"/>
      <c r="E7" s="24" t="s">
        <v>10</v>
      </c>
      <c r="F7" s="19">
        <v>5</v>
      </c>
      <c r="G7" s="16"/>
      <c r="H7" s="24" t="s">
        <v>10</v>
      </c>
      <c r="I7" s="19">
        <v>5</v>
      </c>
      <c r="J7" s="60" t="s">
        <v>49</v>
      </c>
      <c r="K7" s="33" t="s">
        <v>6</v>
      </c>
      <c r="L7" s="18">
        <v>5</v>
      </c>
      <c r="M7" s="87" t="s">
        <v>49</v>
      </c>
      <c r="N7" s="25" t="s">
        <v>8</v>
      </c>
      <c r="O7" s="18">
        <v>5</v>
      </c>
      <c r="P7" s="91" t="s">
        <v>84</v>
      </c>
      <c r="Q7" s="24" t="s">
        <v>5</v>
      </c>
      <c r="R7" s="19">
        <v>5</v>
      </c>
      <c r="S7" s="85" t="s">
        <v>49</v>
      </c>
      <c r="T7" s="25" t="s">
        <v>6</v>
      </c>
      <c r="U7" s="93">
        <v>5</v>
      </c>
      <c r="V7" s="58" t="s">
        <v>49</v>
      </c>
      <c r="W7" s="24" t="s">
        <v>9</v>
      </c>
      <c r="X7" s="101">
        <v>5</v>
      </c>
      <c r="Y7" s="85" t="s">
        <v>49</v>
      </c>
      <c r="Z7" s="25" t="s">
        <v>6</v>
      </c>
      <c r="AA7" s="29">
        <v>5</v>
      </c>
      <c r="AB7" s="51" t="s">
        <v>76</v>
      </c>
    </row>
    <row r="8" spans="1:28" x14ac:dyDescent="0.25">
      <c r="A8" s="2"/>
      <c r="B8" s="8" t="s">
        <v>8</v>
      </c>
      <c r="C8" s="9">
        <v>6</v>
      </c>
      <c r="D8" s="12"/>
      <c r="E8" s="25" t="s">
        <v>5</v>
      </c>
      <c r="F8" s="18">
        <v>6</v>
      </c>
      <c r="G8" s="15"/>
      <c r="H8" s="55" t="s">
        <v>5</v>
      </c>
      <c r="I8" s="18">
        <v>6</v>
      </c>
      <c r="J8" s="58" t="s">
        <v>49</v>
      </c>
      <c r="K8" s="33" t="s">
        <v>7</v>
      </c>
      <c r="L8" s="18">
        <v>6</v>
      </c>
      <c r="M8" s="86" t="s">
        <v>87</v>
      </c>
      <c r="N8" s="24" t="s">
        <v>9</v>
      </c>
      <c r="O8" s="19">
        <v>6</v>
      </c>
      <c r="P8" s="85" t="s">
        <v>49</v>
      </c>
      <c r="Q8" s="25" t="s">
        <v>6</v>
      </c>
      <c r="R8" s="29">
        <v>6</v>
      </c>
      <c r="S8" s="86" t="s">
        <v>77</v>
      </c>
      <c r="T8" s="25" t="s">
        <v>7</v>
      </c>
      <c r="U8" s="93">
        <v>6</v>
      </c>
      <c r="V8" s="58" t="s">
        <v>49</v>
      </c>
      <c r="W8" s="24" t="s">
        <v>10</v>
      </c>
      <c r="X8" s="101">
        <v>6</v>
      </c>
      <c r="Y8" s="85" t="s">
        <v>49</v>
      </c>
      <c r="Z8" s="25" t="s">
        <v>6</v>
      </c>
      <c r="AA8" s="29">
        <v>6</v>
      </c>
      <c r="AB8" s="49" t="s">
        <v>49</v>
      </c>
    </row>
    <row r="9" spans="1:28" x14ac:dyDescent="0.25">
      <c r="A9" s="2"/>
      <c r="B9" s="8" t="s">
        <v>9</v>
      </c>
      <c r="C9" s="9">
        <v>7</v>
      </c>
      <c r="D9" s="12"/>
      <c r="E9" s="25" t="s">
        <v>6</v>
      </c>
      <c r="F9" s="18">
        <v>7</v>
      </c>
      <c r="G9" s="59" t="s">
        <v>75</v>
      </c>
      <c r="H9" s="55" t="s">
        <v>6</v>
      </c>
      <c r="I9" s="18">
        <v>7</v>
      </c>
      <c r="J9" s="58" t="s">
        <v>49</v>
      </c>
      <c r="K9" s="33" t="s">
        <v>8</v>
      </c>
      <c r="L9" s="18">
        <v>7</v>
      </c>
      <c r="M9" s="86" t="s">
        <v>79</v>
      </c>
      <c r="N9" s="24" t="s">
        <v>10</v>
      </c>
      <c r="O9" s="19">
        <v>7</v>
      </c>
      <c r="P9" s="85" t="s">
        <v>49</v>
      </c>
      <c r="Q9" s="25" t="s">
        <v>6</v>
      </c>
      <c r="R9" s="29">
        <v>7</v>
      </c>
      <c r="S9" s="86" t="s">
        <v>82</v>
      </c>
      <c r="T9" s="25" t="s">
        <v>8</v>
      </c>
      <c r="U9" s="93">
        <v>7</v>
      </c>
      <c r="V9" s="58" t="s">
        <v>49</v>
      </c>
      <c r="W9" s="39" t="s">
        <v>5</v>
      </c>
      <c r="X9" s="93">
        <v>7</v>
      </c>
      <c r="Y9" s="86" t="s">
        <v>82</v>
      </c>
      <c r="Z9" s="25" t="s">
        <v>7</v>
      </c>
      <c r="AA9" s="29">
        <v>7</v>
      </c>
      <c r="AB9" s="49" t="s">
        <v>49</v>
      </c>
    </row>
    <row r="10" spans="1:28" x14ac:dyDescent="0.25">
      <c r="A10" s="2"/>
      <c r="B10" s="8" t="s">
        <v>10</v>
      </c>
      <c r="C10" s="9">
        <v>8</v>
      </c>
      <c r="D10" s="12"/>
      <c r="E10" s="25" t="s">
        <v>6</v>
      </c>
      <c r="F10" s="18">
        <v>8</v>
      </c>
      <c r="G10" s="59" t="s">
        <v>75</v>
      </c>
      <c r="H10" s="55" t="s">
        <v>6</v>
      </c>
      <c r="I10" s="18">
        <v>8</v>
      </c>
      <c r="J10" s="58" t="s">
        <v>49</v>
      </c>
      <c r="K10" s="34" t="s">
        <v>9</v>
      </c>
      <c r="L10" s="19">
        <v>8</v>
      </c>
      <c r="M10" s="85" t="s">
        <v>49</v>
      </c>
      <c r="N10" s="24" t="s">
        <v>5</v>
      </c>
      <c r="O10" s="19">
        <v>8</v>
      </c>
      <c r="P10" s="85" t="s">
        <v>49</v>
      </c>
      <c r="Q10" s="25" t="s">
        <v>7</v>
      </c>
      <c r="R10" s="29">
        <v>8</v>
      </c>
      <c r="S10" s="86" t="s">
        <v>79</v>
      </c>
      <c r="T10" s="24" t="s">
        <v>9</v>
      </c>
      <c r="U10" s="19">
        <v>8</v>
      </c>
      <c r="V10" s="60" t="s">
        <v>49</v>
      </c>
      <c r="W10" s="39" t="s">
        <v>6</v>
      </c>
      <c r="X10" s="29">
        <v>8</v>
      </c>
      <c r="Y10" s="87" t="s">
        <v>49</v>
      </c>
      <c r="Z10" s="25" t="s">
        <v>8</v>
      </c>
      <c r="AA10" s="29">
        <v>8</v>
      </c>
      <c r="AB10" s="49" t="s">
        <v>49</v>
      </c>
    </row>
    <row r="11" spans="1:28" x14ac:dyDescent="0.25">
      <c r="A11" s="2"/>
      <c r="B11" s="8" t="s">
        <v>5</v>
      </c>
      <c r="C11" s="9">
        <v>9</v>
      </c>
      <c r="D11" s="12"/>
      <c r="E11" s="25" t="s">
        <v>7</v>
      </c>
      <c r="F11" s="18">
        <v>9</v>
      </c>
      <c r="G11" s="15"/>
      <c r="H11" s="55" t="s">
        <v>7</v>
      </c>
      <c r="I11" s="18">
        <v>9</v>
      </c>
      <c r="J11" s="58" t="s">
        <v>49</v>
      </c>
      <c r="K11" s="34" t="s">
        <v>10</v>
      </c>
      <c r="L11" s="19">
        <v>9</v>
      </c>
      <c r="M11" s="85" t="s">
        <v>49</v>
      </c>
      <c r="N11" s="25" t="s">
        <v>6</v>
      </c>
      <c r="O11" s="18">
        <v>9</v>
      </c>
      <c r="P11" s="86" t="s">
        <v>80</v>
      </c>
      <c r="Q11" s="25" t="s">
        <v>8</v>
      </c>
      <c r="R11" s="29">
        <v>9</v>
      </c>
      <c r="S11" s="87" t="s">
        <v>49</v>
      </c>
      <c r="T11" s="24" t="s">
        <v>10</v>
      </c>
      <c r="U11" s="19">
        <v>9</v>
      </c>
      <c r="V11" s="60" t="s">
        <v>49</v>
      </c>
      <c r="W11" s="39" t="s">
        <v>6</v>
      </c>
      <c r="X11" s="29">
        <v>9</v>
      </c>
      <c r="Y11" s="87" t="s">
        <v>49</v>
      </c>
      <c r="Z11" s="24" t="s">
        <v>9</v>
      </c>
      <c r="AA11" s="19">
        <v>9</v>
      </c>
      <c r="AB11" s="50" t="s">
        <v>49</v>
      </c>
    </row>
    <row r="12" spans="1:28" x14ac:dyDescent="0.25">
      <c r="A12" s="2"/>
      <c r="B12" s="8" t="s">
        <v>6</v>
      </c>
      <c r="C12" s="9">
        <v>10</v>
      </c>
      <c r="D12" s="12"/>
      <c r="E12" s="25" t="s">
        <v>8</v>
      </c>
      <c r="F12" s="18">
        <v>10</v>
      </c>
      <c r="G12" s="59" t="s">
        <v>75</v>
      </c>
      <c r="H12" s="55" t="s">
        <v>8</v>
      </c>
      <c r="I12" s="18">
        <v>10</v>
      </c>
      <c r="J12" s="58" t="s">
        <v>49</v>
      </c>
      <c r="K12" s="33" t="s">
        <v>5</v>
      </c>
      <c r="L12" s="18">
        <v>10</v>
      </c>
      <c r="M12" s="87" t="s">
        <v>49</v>
      </c>
      <c r="N12" s="25" t="s">
        <v>6</v>
      </c>
      <c r="O12" s="18">
        <v>10</v>
      </c>
      <c r="P12" s="86" t="s">
        <v>77</v>
      </c>
      <c r="Q12" s="24" t="s">
        <v>9</v>
      </c>
      <c r="R12" s="19">
        <v>10</v>
      </c>
      <c r="S12" s="85" t="s">
        <v>49</v>
      </c>
      <c r="T12" s="25" t="s">
        <v>5</v>
      </c>
      <c r="U12" s="93">
        <v>10</v>
      </c>
      <c r="V12" s="99" t="s">
        <v>89</v>
      </c>
      <c r="W12" s="39" t="s">
        <v>7</v>
      </c>
      <c r="X12" s="93">
        <v>10</v>
      </c>
      <c r="Y12" s="87" t="s">
        <v>49</v>
      </c>
      <c r="Z12" s="24" t="s">
        <v>10</v>
      </c>
      <c r="AA12" s="19">
        <v>10</v>
      </c>
      <c r="AB12" s="50" t="s">
        <v>49</v>
      </c>
    </row>
    <row r="13" spans="1:28" x14ac:dyDescent="0.25">
      <c r="A13" s="2"/>
      <c r="B13" s="8" t="s">
        <v>6</v>
      </c>
      <c r="C13" s="9">
        <v>11</v>
      </c>
      <c r="D13" s="12"/>
      <c r="E13" s="24" t="s">
        <v>9</v>
      </c>
      <c r="F13" s="19">
        <v>11</v>
      </c>
      <c r="G13" s="16"/>
      <c r="H13" s="55" t="s">
        <v>9</v>
      </c>
      <c r="I13" s="19">
        <v>11</v>
      </c>
      <c r="J13" s="60" t="s">
        <v>49</v>
      </c>
      <c r="K13" s="33" t="s">
        <v>6</v>
      </c>
      <c r="L13" s="18">
        <v>11</v>
      </c>
      <c r="M13" s="87" t="s">
        <v>49</v>
      </c>
      <c r="N13" s="25" t="s">
        <v>7</v>
      </c>
      <c r="O13" s="18">
        <v>11</v>
      </c>
      <c r="P13" s="87" t="s">
        <v>49</v>
      </c>
      <c r="Q13" s="24" t="s">
        <v>10</v>
      </c>
      <c r="R13" s="19">
        <v>11</v>
      </c>
      <c r="S13" s="85" t="s">
        <v>49</v>
      </c>
      <c r="T13" s="25" t="s">
        <v>6</v>
      </c>
      <c r="U13" s="29">
        <v>11</v>
      </c>
      <c r="V13" s="99" t="s">
        <v>89</v>
      </c>
      <c r="W13" s="39" t="s">
        <v>8</v>
      </c>
      <c r="X13" s="29">
        <v>11</v>
      </c>
      <c r="Y13" s="87" t="s">
        <v>49</v>
      </c>
      <c r="Z13" s="25" t="s">
        <v>5</v>
      </c>
      <c r="AA13" s="29">
        <v>11</v>
      </c>
      <c r="AB13" s="49" t="s">
        <v>49</v>
      </c>
    </row>
    <row r="14" spans="1:28" x14ac:dyDescent="0.25">
      <c r="A14" s="2"/>
      <c r="B14" s="8" t="s">
        <v>7</v>
      </c>
      <c r="C14" s="9">
        <v>12</v>
      </c>
      <c r="D14" s="13"/>
      <c r="E14" s="24" t="s">
        <v>10</v>
      </c>
      <c r="F14" s="19">
        <v>12</v>
      </c>
      <c r="G14" s="16"/>
      <c r="H14" s="55" t="s">
        <v>10</v>
      </c>
      <c r="I14" s="19">
        <v>12</v>
      </c>
      <c r="J14" s="60" t="s">
        <v>49</v>
      </c>
      <c r="K14" s="33" t="s">
        <v>6</v>
      </c>
      <c r="L14" s="18">
        <v>12</v>
      </c>
      <c r="M14" s="86" t="s">
        <v>82</v>
      </c>
      <c r="N14" s="25" t="s">
        <v>8</v>
      </c>
      <c r="O14" s="18">
        <v>12</v>
      </c>
      <c r="P14" s="86" t="s">
        <v>77</v>
      </c>
      <c r="Q14" s="25" t="s">
        <v>5</v>
      </c>
      <c r="R14" s="29">
        <v>12</v>
      </c>
      <c r="S14" s="87" t="s">
        <v>49</v>
      </c>
      <c r="T14" s="25" t="s">
        <v>6</v>
      </c>
      <c r="U14" s="29">
        <v>12</v>
      </c>
      <c r="V14" s="99" t="s">
        <v>89</v>
      </c>
      <c r="W14" s="24" t="s">
        <v>9</v>
      </c>
      <c r="X14" s="19">
        <v>12</v>
      </c>
      <c r="Y14" s="85" t="s">
        <v>49</v>
      </c>
      <c r="Z14" s="25" t="s">
        <v>6</v>
      </c>
      <c r="AA14" s="29">
        <v>12</v>
      </c>
      <c r="AB14" s="49" t="s">
        <v>49</v>
      </c>
    </row>
    <row r="15" spans="1:28" x14ac:dyDescent="0.25">
      <c r="A15" s="2"/>
      <c r="B15" s="8" t="s">
        <v>8</v>
      </c>
      <c r="C15" s="9">
        <v>13</v>
      </c>
      <c r="D15" s="13"/>
      <c r="E15" s="25" t="s">
        <v>5</v>
      </c>
      <c r="F15" s="18">
        <v>13</v>
      </c>
      <c r="G15" s="59" t="s">
        <v>75</v>
      </c>
      <c r="H15" s="39" t="s">
        <v>5</v>
      </c>
      <c r="I15" s="18">
        <v>13</v>
      </c>
      <c r="J15" s="61" t="s">
        <v>82</v>
      </c>
      <c r="K15" s="33" t="s">
        <v>7</v>
      </c>
      <c r="L15" s="18">
        <v>13</v>
      </c>
      <c r="M15" s="87" t="s">
        <v>49</v>
      </c>
      <c r="N15" s="24" t="s">
        <v>9</v>
      </c>
      <c r="O15" s="19">
        <v>13</v>
      </c>
      <c r="P15" s="85" t="s">
        <v>49</v>
      </c>
      <c r="Q15" s="25" t="s">
        <v>6</v>
      </c>
      <c r="R15" s="29">
        <v>13</v>
      </c>
      <c r="S15" s="86" t="s">
        <v>82</v>
      </c>
      <c r="T15" s="25" t="s">
        <v>7</v>
      </c>
      <c r="U15" s="29">
        <v>13</v>
      </c>
      <c r="V15" s="99" t="s">
        <v>89</v>
      </c>
      <c r="W15" s="24" t="s">
        <v>10</v>
      </c>
      <c r="X15" s="19">
        <v>13</v>
      </c>
      <c r="Y15" s="85" t="s">
        <v>49</v>
      </c>
      <c r="Z15" s="25" t="s">
        <v>6</v>
      </c>
      <c r="AA15" s="29">
        <v>13</v>
      </c>
      <c r="AB15" s="49" t="s">
        <v>49</v>
      </c>
    </row>
    <row r="16" spans="1:28" x14ac:dyDescent="0.25">
      <c r="A16" s="2"/>
      <c r="B16" s="8" t="s">
        <v>9</v>
      </c>
      <c r="C16" s="9">
        <v>14</v>
      </c>
      <c r="D16" s="12"/>
      <c r="E16" s="25" t="s">
        <v>6</v>
      </c>
      <c r="F16" s="18">
        <v>14</v>
      </c>
      <c r="G16" s="15"/>
      <c r="H16" s="39" t="s">
        <v>6</v>
      </c>
      <c r="I16" s="18">
        <v>14</v>
      </c>
      <c r="J16" s="58" t="s">
        <v>49</v>
      </c>
      <c r="K16" s="33" t="s">
        <v>8</v>
      </c>
      <c r="L16" s="18">
        <v>14</v>
      </c>
      <c r="M16" s="86" t="s">
        <v>82</v>
      </c>
      <c r="N16" s="24" t="s">
        <v>10</v>
      </c>
      <c r="O16" s="19">
        <v>14</v>
      </c>
      <c r="P16" s="85" t="s">
        <v>49</v>
      </c>
      <c r="Q16" s="25" t="s">
        <v>6</v>
      </c>
      <c r="R16" s="29">
        <v>14</v>
      </c>
      <c r="S16" s="86" t="s">
        <v>74</v>
      </c>
      <c r="T16" s="24" t="s">
        <v>8</v>
      </c>
      <c r="U16" s="19">
        <v>14</v>
      </c>
      <c r="V16" s="99" t="s">
        <v>89</v>
      </c>
      <c r="W16" s="39" t="s">
        <v>5</v>
      </c>
      <c r="X16" s="29">
        <v>14</v>
      </c>
      <c r="Y16" s="87" t="s">
        <v>49</v>
      </c>
      <c r="Z16" s="25" t="s">
        <v>7</v>
      </c>
      <c r="AA16" s="29">
        <v>14</v>
      </c>
      <c r="AB16" s="49" t="s">
        <v>49</v>
      </c>
    </row>
    <row r="17" spans="1:28" x14ac:dyDescent="0.25">
      <c r="A17" s="2"/>
      <c r="B17" s="8" t="s">
        <v>10</v>
      </c>
      <c r="C17" s="9">
        <v>15</v>
      </c>
      <c r="D17" s="12"/>
      <c r="E17" s="25" t="s">
        <v>6</v>
      </c>
      <c r="F17" s="18">
        <v>15</v>
      </c>
      <c r="G17" s="59" t="s">
        <v>75</v>
      </c>
      <c r="H17" s="39" t="s">
        <v>6</v>
      </c>
      <c r="I17" s="18">
        <v>15</v>
      </c>
      <c r="J17" s="61" t="s">
        <v>82</v>
      </c>
      <c r="K17" s="34" t="s">
        <v>9</v>
      </c>
      <c r="L17" s="19">
        <v>15</v>
      </c>
      <c r="M17" s="85" t="s">
        <v>49</v>
      </c>
      <c r="N17" s="27" t="s">
        <v>5</v>
      </c>
      <c r="O17" s="18">
        <v>15</v>
      </c>
      <c r="P17" s="86" t="s">
        <v>77</v>
      </c>
      <c r="Q17" s="25" t="s">
        <v>7</v>
      </c>
      <c r="R17" s="29">
        <v>15</v>
      </c>
      <c r="S17" s="87" t="s">
        <v>49</v>
      </c>
      <c r="T17" s="24" t="s">
        <v>9</v>
      </c>
      <c r="U17" s="19">
        <v>15</v>
      </c>
      <c r="V17" s="99" t="s">
        <v>89</v>
      </c>
      <c r="W17" s="39" t="s">
        <v>6</v>
      </c>
      <c r="X17" s="29">
        <v>15</v>
      </c>
      <c r="Y17" s="85" t="s">
        <v>49</v>
      </c>
      <c r="Z17" s="25" t="s">
        <v>8</v>
      </c>
      <c r="AA17" s="29">
        <v>15</v>
      </c>
      <c r="AB17" s="51" t="s">
        <v>94</v>
      </c>
    </row>
    <row r="18" spans="1:28" x14ac:dyDescent="0.25">
      <c r="A18" s="2"/>
      <c r="B18" s="68" t="s">
        <v>5</v>
      </c>
      <c r="C18" s="18">
        <v>16</v>
      </c>
      <c r="D18" s="59" t="s">
        <v>15</v>
      </c>
      <c r="E18" s="25" t="s">
        <v>7</v>
      </c>
      <c r="F18" s="18">
        <v>16</v>
      </c>
      <c r="G18" s="59" t="s">
        <v>75</v>
      </c>
      <c r="H18" s="39" t="s">
        <v>7</v>
      </c>
      <c r="I18" s="18">
        <v>16</v>
      </c>
      <c r="J18" s="62" t="s">
        <v>49</v>
      </c>
      <c r="K18" s="34" t="s">
        <v>10</v>
      </c>
      <c r="L18" s="19">
        <v>16</v>
      </c>
      <c r="M18" s="85" t="s">
        <v>49</v>
      </c>
      <c r="N18" s="27" t="s">
        <v>6</v>
      </c>
      <c r="O18" s="18">
        <v>16</v>
      </c>
      <c r="P18" s="86" t="s">
        <v>77</v>
      </c>
      <c r="Q18" s="25" t="s">
        <v>8</v>
      </c>
      <c r="R18" s="29">
        <v>16</v>
      </c>
      <c r="S18" s="86" t="s">
        <v>74</v>
      </c>
      <c r="T18" s="24" t="s">
        <v>10</v>
      </c>
      <c r="U18" s="19">
        <v>16</v>
      </c>
      <c r="V18" s="99" t="s">
        <v>89</v>
      </c>
      <c r="W18" s="39" t="s">
        <v>6</v>
      </c>
      <c r="X18" s="29">
        <v>16</v>
      </c>
      <c r="Y18" s="86" t="s">
        <v>82</v>
      </c>
      <c r="Z18" s="24" t="s">
        <v>9</v>
      </c>
      <c r="AA18" s="19">
        <v>16</v>
      </c>
      <c r="AB18" s="50" t="s">
        <v>49</v>
      </c>
    </row>
    <row r="19" spans="1:28" x14ac:dyDescent="0.25">
      <c r="A19" s="2"/>
      <c r="B19" s="68" t="s">
        <v>6</v>
      </c>
      <c r="C19" s="18">
        <v>17</v>
      </c>
      <c r="D19" s="59" t="s">
        <v>15</v>
      </c>
      <c r="E19" s="25" t="s">
        <v>8</v>
      </c>
      <c r="F19" s="18">
        <v>17</v>
      </c>
      <c r="G19" s="15"/>
      <c r="H19" s="25" t="s">
        <v>8</v>
      </c>
      <c r="I19" s="18">
        <v>17</v>
      </c>
      <c r="J19" s="62" t="s">
        <v>49</v>
      </c>
      <c r="K19" s="34" t="s">
        <v>5</v>
      </c>
      <c r="L19" s="19">
        <v>17</v>
      </c>
      <c r="M19" s="85" t="s">
        <v>49</v>
      </c>
      <c r="N19" s="27" t="s">
        <v>6</v>
      </c>
      <c r="O19" s="18">
        <v>17</v>
      </c>
      <c r="P19" s="87" t="s">
        <v>49</v>
      </c>
      <c r="Q19" s="24" t="s">
        <v>9</v>
      </c>
      <c r="R19" s="19">
        <v>17</v>
      </c>
      <c r="S19" s="85" t="s">
        <v>49</v>
      </c>
      <c r="T19" s="25" t="s">
        <v>5</v>
      </c>
      <c r="U19" s="93">
        <v>17</v>
      </c>
      <c r="V19" s="99" t="s">
        <v>89</v>
      </c>
      <c r="W19" s="39" t="s">
        <v>7</v>
      </c>
      <c r="X19" s="93">
        <v>17</v>
      </c>
      <c r="Y19" s="86" t="s">
        <v>79</v>
      </c>
      <c r="Z19" s="24" t="s">
        <v>10</v>
      </c>
      <c r="AA19" s="19">
        <v>17</v>
      </c>
      <c r="AB19" s="50" t="s">
        <v>49</v>
      </c>
    </row>
    <row r="20" spans="1:28" x14ac:dyDescent="0.25">
      <c r="A20" s="2"/>
      <c r="B20" s="68" t="s">
        <v>6</v>
      </c>
      <c r="C20" s="18">
        <v>18</v>
      </c>
      <c r="D20" s="59" t="s">
        <v>16</v>
      </c>
      <c r="E20" s="24" t="s">
        <v>9</v>
      </c>
      <c r="F20" s="19">
        <v>18</v>
      </c>
      <c r="G20" s="16"/>
      <c r="H20" s="24" t="s">
        <v>9</v>
      </c>
      <c r="I20" s="19">
        <v>18</v>
      </c>
      <c r="J20" s="60" t="s">
        <v>49</v>
      </c>
      <c r="K20" s="33" t="s">
        <v>6</v>
      </c>
      <c r="L20" s="18">
        <v>18</v>
      </c>
      <c r="M20" s="86" t="s">
        <v>82</v>
      </c>
      <c r="N20" s="27" t="s">
        <v>7</v>
      </c>
      <c r="O20" s="18">
        <v>18</v>
      </c>
      <c r="P20" s="86" t="s">
        <v>77</v>
      </c>
      <c r="Q20" s="24" t="s">
        <v>10</v>
      </c>
      <c r="R20" s="19">
        <v>18</v>
      </c>
      <c r="S20" s="85" t="s">
        <v>49</v>
      </c>
      <c r="T20" s="25" t="s">
        <v>6</v>
      </c>
      <c r="U20" s="93">
        <v>18</v>
      </c>
      <c r="V20" s="99" t="s">
        <v>89</v>
      </c>
      <c r="W20" s="39" t="s">
        <v>8</v>
      </c>
      <c r="X20" s="93">
        <v>18</v>
      </c>
      <c r="Y20" s="87" t="s">
        <v>49</v>
      </c>
      <c r="Z20" s="25" t="s">
        <v>5</v>
      </c>
      <c r="AA20" s="29">
        <v>18</v>
      </c>
      <c r="AB20" s="109" t="s">
        <v>82</v>
      </c>
    </row>
    <row r="21" spans="1:28" x14ac:dyDescent="0.25">
      <c r="A21" s="2"/>
      <c r="B21" s="68" t="s">
        <v>7</v>
      </c>
      <c r="C21" s="18">
        <v>19</v>
      </c>
      <c r="D21" s="59" t="s">
        <v>47</v>
      </c>
      <c r="E21" s="65" t="s">
        <v>10</v>
      </c>
      <c r="F21" s="19">
        <v>19</v>
      </c>
      <c r="G21" s="16"/>
      <c r="H21" s="24" t="s">
        <v>10</v>
      </c>
      <c r="I21" s="19">
        <v>19</v>
      </c>
      <c r="J21" s="60" t="s">
        <v>49</v>
      </c>
      <c r="K21" s="33" t="s">
        <v>6</v>
      </c>
      <c r="L21" s="18">
        <v>19</v>
      </c>
      <c r="M21" s="89" t="s">
        <v>49</v>
      </c>
      <c r="N21" s="27" t="s">
        <v>8</v>
      </c>
      <c r="O21" s="18">
        <v>19</v>
      </c>
      <c r="P21" s="87" t="s">
        <v>49</v>
      </c>
      <c r="Q21" s="25" t="s">
        <v>5</v>
      </c>
      <c r="R21" s="29">
        <v>19</v>
      </c>
      <c r="S21" s="86" t="s">
        <v>82</v>
      </c>
      <c r="T21" s="25" t="s">
        <v>6</v>
      </c>
      <c r="U21" s="93">
        <v>19</v>
      </c>
      <c r="V21" s="99" t="s">
        <v>89</v>
      </c>
      <c r="W21" s="24" t="s">
        <v>9</v>
      </c>
      <c r="X21" s="101">
        <v>19</v>
      </c>
      <c r="Y21" s="85" t="s">
        <v>49</v>
      </c>
      <c r="Z21" s="25" t="s">
        <v>6</v>
      </c>
      <c r="AA21" s="29">
        <v>19</v>
      </c>
      <c r="AB21" s="49" t="s">
        <v>49</v>
      </c>
    </row>
    <row r="22" spans="1:28" x14ac:dyDescent="0.25">
      <c r="A22" s="2"/>
      <c r="B22" s="68" t="s">
        <v>8</v>
      </c>
      <c r="C22" s="18">
        <v>20</v>
      </c>
      <c r="D22" s="59" t="s">
        <v>14</v>
      </c>
      <c r="E22" s="66" t="s">
        <v>5</v>
      </c>
      <c r="F22" s="18">
        <v>20</v>
      </c>
      <c r="G22" s="59" t="s">
        <v>75</v>
      </c>
      <c r="H22" s="25" t="s">
        <v>5</v>
      </c>
      <c r="I22" s="18">
        <v>20</v>
      </c>
      <c r="J22" s="62" t="s">
        <v>49</v>
      </c>
      <c r="K22" s="33" t="s">
        <v>7</v>
      </c>
      <c r="L22" s="18">
        <v>20</v>
      </c>
      <c r="M22" s="86" t="s">
        <v>82</v>
      </c>
      <c r="N22" s="24" t="s">
        <v>9</v>
      </c>
      <c r="O22" s="19">
        <v>20</v>
      </c>
      <c r="P22" s="85" t="s">
        <v>49</v>
      </c>
      <c r="Q22" s="25" t="s">
        <v>6</v>
      </c>
      <c r="R22" s="29">
        <v>20</v>
      </c>
      <c r="S22" s="86" t="s">
        <v>74</v>
      </c>
      <c r="T22" s="25" t="s">
        <v>7</v>
      </c>
      <c r="U22" s="93">
        <v>20</v>
      </c>
      <c r="V22" s="99" t="s">
        <v>89</v>
      </c>
      <c r="W22" s="24" t="s">
        <v>10</v>
      </c>
      <c r="X22" s="101">
        <v>20</v>
      </c>
      <c r="Y22" s="85" t="s">
        <v>49</v>
      </c>
      <c r="Z22" s="25" t="s">
        <v>6</v>
      </c>
      <c r="AA22" s="29">
        <v>20</v>
      </c>
      <c r="AB22" s="49" t="s">
        <v>49</v>
      </c>
    </row>
    <row r="23" spans="1:28" x14ac:dyDescent="0.25">
      <c r="A23" s="2"/>
      <c r="B23" s="69" t="s">
        <v>9</v>
      </c>
      <c r="C23" s="19">
        <v>21</v>
      </c>
      <c r="D23" s="16"/>
      <c r="E23" s="66" t="s">
        <v>6</v>
      </c>
      <c r="F23" s="18">
        <v>21</v>
      </c>
      <c r="G23" s="15"/>
      <c r="H23" s="25" t="s">
        <v>6</v>
      </c>
      <c r="I23" s="18">
        <v>21</v>
      </c>
      <c r="J23" s="61" t="s">
        <v>82</v>
      </c>
      <c r="K23" s="33" t="s">
        <v>8</v>
      </c>
      <c r="L23" s="18">
        <v>21</v>
      </c>
      <c r="M23" s="89" t="s">
        <v>49</v>
      </c>
      <c r="N23" s="24" t="s">
        <v>10</v>
      </c>
      <c r="O23" s="19">
        <v>21</v>
      </c>
      <c r="P23" s="85" t="s">
        <v>49</v>
      </c>
      <c r="Q23" s="25" t="s">
        <v>6</v>
      </c>
      <c r="R23" s="29">
        <v>21</v>
      </c>
      <c r="S23" s="87" t="s">
        <v>49</v>
      </c>
      <c r="T23" s="25" t="s">
        <v>8</v>
      </c>
      <c r="U23" s="93">
        <v>21</v>
      </c>
      <c r="V23" s="99" t="s">
        <v>89</v>
      </c>
      <c r="W23" s="39" t="s">
        <v>5</v>
      </c>
      <c r="X23" s="93">
        <v>21</v>
      </c>
      <c r="Y23" s="87" t="s">
        <v>49</v>
      </c>
      <c r="Z23" s="25" t="s">
        <v>7</v>
      </c>
      <c r="AA23" s="29">
        <v>21</v>
      </c>
      <c r="AB23" s="51" t="s">
        <v>82</v>
      </c>
    </row>
    <row r="24" spans="1:28" x14ac:dyDescent="0.25">
      <c r="A24" s="2"/>
      <c r="B24" s="69" t="s">
        <v>10</v>
      </c>
      <c r="C24" s="19">
        <v>22</v>
      </c>
      <c r="D24" s="16"/>
      <c r="E24" s="25" t="s">
        <v>6</v>
      </c>
      <c r="F24" s="18">
        <v>22</v>
      </c>
      <c r="G24" s="15"/>
      <c r="H24" s="25" t="s">
        <v>6</v>
      </c>
      <c r="I24" s="18">
        <v>22</v>
      </c>
      <c r="J24" s="62" t="s">
        <v>49</v>
      </c>
      <c r="K24" s="34" t="s">
        <v>9</v>
      </c>
      <c r="L24" s="19">
        <v>22</v>
      </c>
      <c r="M24" s="85" t="s">
        <v>49</v>
      </c>
      <c r="N24" s="55" t="s">
        <v>5</v>
      </c>
      <c r="O24" s="29">
        <v>22</v>
      </c>
      <c r="P24" s="87" t="s">
        <v>49</v>
      </c>
      <c r="Q24" s="25" t="s">
        <v>7</v>
      </c>
      <c r="R24" s="29">
        <v>22</v>
      </c>
      <c r="S24" s="86" t="s">
        <v>74</v>
      </c>
      <c r="T24" s="24" t="s">
        <v>9</v>
      </c>
      <c r="U24" s="19">
        <v>22</v>
      </c>
      <c r="V24" s="99" t="s">
        <v>89</v>
      </c>
      <c r="W24" s="39" t="s">
        <v>6</v>
      </c>
      <c r="X24" s="29">
        <v>22</v>
      </c>
      <c r="Y24" s="87" t="s">
        <v>49</v>
      </c>
      <c r="Z24" s="25" t="s">
        <v>8</v>
      </c>
      <c r="AA24" s="29">
        <v>22</v>
      </c>
      <c r="AB24" s="49" t="s">
        <v>49</v>
      </c>
    </row>
    <row r="25" spans="1:28" x14ac:dyDescent="0.25">
      <c r="A25" s="2"/>
      <c r="B25" s="68" t="s">
        <v>5</v>
      </c>
      <c r="C25" s="18">
        <v>23</v>
      </c>
      <c r="D25" s="59" t="s">
        <v>14</v>
      </c>
      <c r="E25" s="25" t="s">
        <v>7</v>
      </c>
      <c r="F25" s="18">
        <v>23</v>
      </c>
      <c r="G25" s="59" t="s">
        <v>75</v>
      </c>
      <c r="H25" s="25" t="s">
        <v>7</v>
      </c>
      <c r="I25" s="18">
        <v>23</v>
      </c>
      <c r="J25" s="58" t="s">
        <v>49</v>
      </c>
      <c r="K25" s="34" t="s">
        <v>10</v>
      </c>
      <c r="L25" s="19">
        <v>23</v>
      </c>
      <c r="M25" s="85" t="s">
        <v>49</v>
      </c>
      <c r="N25" s="55" t="s">
        <v>6</v>
      </c>
      <c r="O25" s="29">
        <v>23</v>
      </c>
      <c r="P25" s="87" t="s">
        <v>49</v>
      </c>
      <c r="Q25" s="25" t="s">
        <v>8</v>
      </c>
      <c r="R25" s="29">
        <v>23</v>
      </c>
      <c r="S25" s="87" t="s">
        <v>49</v>
      </c>
      <c r="T25" s="24" t="s">
        <v>10</v>
      </c>
      <c r="U25" s="19">
        <v>23</v>
      </c>
      <c r="V25" s="99" t="s">
        <v>89</v>
      </c>
      <c r="W25" s="39" t="s">
        <v>6</v>
      </c>
      <c r="X25" s="29">
        <v>23</v>
      </c>
      <c r="Y25" s="86" t="s">
        <v>79</v>
      </c>
      <c r="Z25" s="24" t="s">
        <v>9</v>
      </c>
      <c r="AA25" s="19">
        <v>23</v>
      </c>
      <c r="AB25" s="50" t="s">
        <v>49</v>
      </c>
    </row>
    <row r="26" spans="1:28" x14ac:dyDescent="0.25">
      <c r="A26" s="2"/>
      <c r="B26" s="68" t="s">
        <v>6</v>
      </c>
      <c r="C26" s="18">
        <v>24</v>
      </c>
      <c r="D26" s="15"/>
      <c r="E26" s="25" t="s">
        <v>8</v>
      </c>
      <c r="F26" s="18">
        <v>24</v>
      </c>
      <c r="G26" s="59" t="s">
        <v>75</v>
      </c>
      <c r="H26" s="25" t="s">
        <v>8</v>
      </c>
      <c r="I26" s="18">
        <v>24</v>
      </c>
      <c r="J26" s="61" t="s">
        <v>77</v>
      </c>
      <c r="K26" s="33" t="s">
        <v>5</v>
      </c>
      <c r="L26" s="18">
        <v>24</v>
      </c>
      <c r="M26" s="86" t="s">
        <v>88</v>
      </c>
      <c r="N26" s="55" t="s">
        <v>6</v>
      </c>
      <c r="O26" s="29">
        <v>24</v>
      </c>
      <c r="P26" s="87" t="s">
        <v>49</v>
      </c>
      <c r="Q26" s="24" t="s">
        <v>9</v>
      </c>
      <c r="R26" s="19">
        <v>24</v>
      </c>
      <c r="S26" s="85" t="s">
        <v>49</v>
      </c>
      <c r="T26" s="39" t="s">
        <v>5</v>
      </c>
      <c r="U26" s="29">
        <v>24</v>
      </c>
      <c r="V26" s="99" t="s">
        <v>89</v>
      </c>
      <c r="W26" s="39" t="s">
        <v>7</v>
      </c>
      <c r="X26" s="29">
        <v>24</v>
      </c>
      <c r="Y26" s="86" t="s">
        <v>82</v>
      </c>
      <c r="Z26" s="24" t="s">
        <v>10</v>
      </c>
      <c r="AA26" s="19">
        <v>24</v>
      </c>
      <c r="AB26" s="50" t="s">
        <v>49</v>
      </c>
    </row>
    <row r="27" spans="1:28" x14ac:dyDescent="0.25">
      <c r="A27" s="2"/>
      <c r="B27" s="68" t="s">
        <v>6</v>
      </c>
      <c r="C27" s="18">
        <v>25</v>
      </c>
      <c r="D27" s="70"/>
      <c r="E27" s="24" t="s">
        <v>9</v>
      </c>
      <c r="F27" s="19">
        <v>25</v>
      </c>
      <c r="G27" s="16"/>
      <c r="H27" s="24" t="s">
        <v>9</v>
      </c>
      <c r="I27" s="19">
        <v>25</v>
      </c>
      <c r="J27" s="60" t="s">
        <v>49</v>
      </c>
      <c r="K27" s="33" t="s">
        <v>6</v>
      </c>
      <c r="L27" s="18">
        <v>25</v>
      </c>
      <c r="M27" s="86" t="s">
        <v>88</v>
      </c>
      <c r="N27" s="55" t="s">
        <v>7</v>
      </c>
      <c r="O27" s="19">
        <v>25</v>
      </c>
      <c r="P27" s="85" t="s">
        <v>49</v>
      </c>
      <c r="Q27" s="24" t="s">
        <v>10</v>
      </c>
      <c r="R27" s="19">
        <v>25</v>
      </c>
      <c r="S27" s="85" t="s">
        <v>49</v>
      </c>
      <c r="T27" s="39" t="s">
        <v>6</v>
      </c>
      <c r="U27" s="29">
        <v>25</v>
      </c>
      <c r="V27" s="62" t="s">
        <v>49</v>
      </c>
      <c r="W27" s="39" t="s">
        <v>8</v>
      </c>
      <c r="X27" s="29">
        <v>25</v>
      </c>
      <c r="Y27" s="87" t="s">
        <v>49</v>
      </c>
      <c r="Z27" s="25" t="s">
        <v>5</v>
      </c>
      <c r="AA27" s="29">
        <v>25</v>
      </c>
      <c r="AB27" s="49" t="s">
        <v>49</v>
      </c>
    </row>
    <row r="28" spans="1:28" x14ac:dyDescent="0.25">
      <c r="A28" s="2"/>
      <c r="B28" s="68" t="s">
        <v>7</v>
      </c>
      <c r="C28" s="18">
        <v>26</v>
      </c>
      <c r="D28" s="59" t="s">
        <v>46</v>
      </c>
      <c r="E28" s="24" t="s">
        <v>10</v>
      </c>
      <c r="F28" s="19">
        <v>26</v>
      </c>
      <c r="G28" s="16"/>
      <c r="H28" s="24" t="s">
        <v>10</v>
      </c>
      <c r="I28" s="19">
        <v>26</v>
      </c>
      <c r="J28" s="60" t="s">
        <v>49</v>
      </c>
      <c r="K28" s="33" t="s">
        <v>6</v>
      </c>
      <c r="L28" s="18">
        <v>26</v>
      </c>
      <c r="M28" s="87" t="s">
        <v>49</v>
      </c>
      <c r="N28" s="55" t="s">
        <v>8</v>
      </c>
      <c r="O28" s="29">
        <v>26</v>
      </c>
      <c r="P28" s="87" t="s">
        <v>49</v>
      </c>
      <c r="Q28" s="25" t="s">
        <v>5</v>
      </c>
      <c r="R28" s="29">
        <v>26</v>
      </c>
      <c r="S28" s="96" t="s">
        <v>91</v>
      </c>
      <c r="T28" s="39" t="s">
        <v>6</v>
      </c>
      <c r="U28" s="29">
        <v>26</v>
      </c>
      <c r="V28" s="62" t="s">
        <v>49</v>
      </c>
      <c r="W28" s="24" t="s">
        <v>9</v>
      </c>
      <c r="X28" s="19">
        <v>26</v>
      </c>
      <c r="Y28" s="85" t="s">
        <v>49</v>
      </c>
      <c r="Z28" s="25" t="s">
        <v>6</v>
      </c>
      <c r="AA28" s="29">
        <v>26</v>
      </c>
      <c r="AB28" s="49" t="s">
        <v>49</v>
      </c>
    </row>
    <row r="29" spans="1:28" x14ac:dyDescent="0.25">
      <c r="A29" s="2"/>
      <c r="B29" s="68" t="s">
        <v>8</v>
      </c>
      <c r="C29" s="18">
        <v>27</v>
      </c>
      <c r="D29" s="59" t="s">
        <v>45</v>
      </c>
      <c r="E29" s="25" t="s">
        <v>5</v>
      </c>
      <c r="F29" s="18">
        <v>27</v>
      </c>
      <c r="G29" s="15"/>
      <c r="H29" s="25" t="s">
        <v>5</v>
      </c>
      <c r="I29" s="18">
        <v>27</v>
      </c>
      <c r="J29" s="61" t="s">
        <v>82</v>
      </c>
      <c r="K29" s="33" t="s">
        <v>7</v>
      </c>
      <c r="L29" s="18">
        <v>27</v>
      </c>
      <c r="M29" s="87" t="s">
        <v>49</v>
      </c>
      <c r="N29" s="55" t="s">
        <v>9</v>
      </c>
      <c r="O29" s="19">
        <v>27</v>
      </c>
      <c r="P29" s="85" t="s">
        <v>49</v>
      </c>
      <c r="Q29" s="25" t="s">
        <v>6</v>
      </c>
      <c r="R29" s="29">
        <v>27</v>
      </c>
      <c r="S29" s="87" t="s">
        <v>49</v>
      </c>
      <c r="T29" s="39" t="s">
        <v>7</v>
      </c>
      <c r="U29" s="29">
        <v>27</v>
      </c>
      <c r="V29" s="62" t="s">
        <v>49</v>
      </c>
      <c r="W29" s="24" t="s">
        <v>10</v>
      </c>
      <c r="X29" s="19">
        <v>27</v>
      </c>
      <c r="Y29" s="85" t="s">
        <v>49</v>
      </c>
      <c r="Z29" s="25" t="s">
        <v>6</v>
      </c>
      <c r="AA29" s="29">
        <v>27</v>
      </c>
      <c r="AB29" s="51" t="s">
        <v>82</v>
      </c>
    </row>
    <row r="30" spans="1:28" x14ac:dyDescent="0.25">
      <c r="A30" s="2"/>
      <c r="B30" s="69" t="s">
        <v>9</v>
      </c>
      <c r="C30" s="19">
        <v>28</v>
      </c>
      <c r="D30" s="16"/>
      <c r="E30" s="25" t="s">
        <v>6</v>
      </c>
      <c r="F30" s="18">
        <v>28</v>
      </c>
      <c r="G30" s="59" t="s">
        <v>81</v>
      </c>
      <c r="H30" s="25" t="s">
        <v>6</v>
      </c>
      <c r="I30" s="18">
        <v>28</v>
      </c>
      <c r="J30" s="61" t="s">
        <v>78</v>
      </c>
      <c r="K30" s="33" t="s">
        <v>8</v>
      </c>
      <c r="L30" s="18">
        <v>28</v>
      </c>
      <c r="M30" s="86" t="s">
        <v>80</v>
      </c>
      <c r="N30" s="55" t="s">
        <v>10</v>
      </c>
      <c r="O30" s="19">
        <v>28</v>
      </c>
      <c r="P30" s="85" t="s">
        <v>49</v>
      </c>
      <c r="Q30" s="25" t="s">
        <v>6</v>
      </c>
      <c r="R30" s="29">
        <v>28</v>
      </c>
      <c r="S30" s="87" t="s">
        <v>49</v>
      </c>
      <c r="T30" s="39" t="s">
        <v>8</v>
      </c>
      <c r="U30" s="29">
        <v>28</v>
      </c>
      <c r="V30" s="62" t="s">
        <v>49</v>
      </c>
      <c r="W30" s="39" t="s">
        <v>5</v>
      </c>
      <c r="X30" s="29">
        <v>28</v>
      </c>
      <c r="Y30" s="87" t="s">
        <v>49</v>
      </c>
      <c r="Z30" s="25" t="s">
        <v>7</v>
      </c>
      <c r="AA30" s="29">
        <v>28</v>
      </c>
      <c r="AB30" s="49" t="s">
        <v>49</v>
      </c>
    </row>
    <row r="31" spans="1:28" x14ac:dyDescent="0.25">
      <c r="A31" s="2"/>
      <c r="B31" s="71" t="s">
        <v>10</v>
      </c>
      <c r="C31" s="19">
        <v>29</v>
      </c>
      <c r="D31" s="16"/>
      <c r="E31" s="25"/>
      <c r="F31" s="18"/>
      <c r="G31" s="15"/>
      <c r="H31" s="25" t="s">
        <v>6</v>
      </c>
      <c r="I31" s="18">
        <v>29</v>
      </c>
      <c r="J31" s="58" t="s">
        <v>49</v>
      </c>
      <c r="K31" s="34" t="s">
        <v>9</v>
      </c>
      <c r="L31" s="19">
        <v>29</v>
      </c>
      <c r="M31" s="85" t="s">
        <v>49</v>
      </c>
      <c r="N31" s="55" t="s">
        <v>5</v>
      </c>
      <c r="O31" s="29">
        <v>29</v>
      </c>
      <c r="P31" s="87" t="s">
        <v>49</v>
      </c>
      <c r="Q31" s="25" t="s">
        <v>7</v>
      </c>
      <c r="R31" s="29">
        <v>29</v>
      </c>
      <c r="S31" s="86" t="s">
        <v>82</v>
      </c>
      <c r="T31" s="24" t="s">
        <v>9</v>
      </c>
      <c r="U31" s="19">
        <v>29</v>
      </c>
      <c r="V31" s="60" t="s">
        <v>49</v>
      </c>
      <c r="W31" s="39" t="s">
        <v>6</v>
      </c>
      <c r="X31" s="29">
        <v>29</v>
      </c>
      <c r="Y31" s="86" t="s">
        <v>79</v>
      </c>
      <c r="Z31" s="25" t="s">
        <v>8</v>
      </c>
      <c r="AA31" s="29">
        <v>29</v>
      </c>
      <c r="AB31" s="51" t="s">
        <v>82</v>
      </c>
    </row>
    <row r="32" spans="1:28" x14ac:dyDescent="0.25">
      <c r="A32" s="2"/>
      <c r="B32" s="72" t="s">
        <v>5</v>
      </c>
      <c r="C32" s="18">
        <v>30</v>
      </c>
      <c r="D32" s="59" t="s">
        <v>46</v>
      </c>
      <c r="E32" s="25"/>
      <c r="F32" s="18"/>
      <c r="G32" s="15"/>
      <c r="H32" s="25" t="s">
        <v>7</v>
      </c>
      <c r="I32" s="18">
        <v>30</v>
      </c>
      <c r="J32" s="61" t="s">
        <v>83</v>
      </c>
      <c r="K32" s="34" t="s">
        <v>10</v>
      </c>
      <c r="L32" s="19">
        <v>30</v>
      </c>
      <c r="M32" s="85" t="s">
        <v>49</v>
      </c>
      <c r="N32" s="55" t="s">
        <v>6</v>
      </c>
      <c r="O32" s="29">
        <v>30</v>
      </c>
      <c r="P32" s="87" t="s">
        <v>49</v>
      </c>
      <c r="Q32" s="25" t="s">
        <v>8</v>
      </c>
      <c r="R32" s="29">
        <v>30</v>
      </c>
      <c r="S32" s="86" t="s">
        <v>79</v>
      </c>
      <c r="T32" s="24" t="s">
        <v>10</v>
      </c>
      <c r="U32" s="19">
        <v>30</v>
      </c>
      <c r="V32" s="60" t="s">
        <v>49</v>
      </c>
      <c r="W32" s="39" t="s">
        <v>6</v>
      </c>
      <c r="X32" s="29">
        <v>30</v>
      </c>
      <c r="Y32" s="86" t="s">
        <v>82</v>
      </c>
      <c r="Z32" s="24" t="s">
        <v>9</v>
      </c>
      <c r="AA32" s="19">
        <v>30</v>
      </c>
      <c r="AB32" s="50" t="s">
        <v>49</v>
      </c>
    </row>
    <row r="33" spans="1:28" ht="16.5" thickBot="1" x14ac:dyDescent="0.3">
      <c r="A33" s="2"/>
      <c r="B33" s="73" t="s">
        <v>6</v>
      </c>
      <c r="C33" s="21">
        <v>31</v>
      </c>
      <c r="D33" s="67" t="s">
        <v>49</v>
      </c>
      <c r="E33" s="26"/>
      <c r="F33" s="21"/>
      <c r="G33" s="67"/>
      <c r="H33" s="26" t="s">
        <v>8</v>
      </c>
      <c r="I33" s="21">
        <v>31</v>
      </c>
      <c r="J33" s="88" t="s">
        <v>49</v>
      </c>
      <c r="K33" s="26"/>
      <c r="L33" s="21"/>
      <c r="M33" s="88"/>
      <c r="N33" s="83" t="s">
        <v>6</v>
      </c>
      <c r="O33" s="30">
        <v>31</v>
      </c>
      <c r="P33" s="88" t="s">
        <v>49</v>
      </c>
      <c r="Q33" s="26"/>
      <c r="R33" s="30"/>
      <c r="S33" s="97"/>
      <c r="T33" s="26" t="s">
        <v>5</v>
      </c>
      <c r="U33" s="30">
        <v>31</v>
      </c>
      <c r="V33" s="100" t="s">
        <v>49</v>
      </c>
      <c r="W33" s="103" t="s">
        <v>7</v>
      </c>
      <c r="X33" s="30">
        <v>31</v>
      </c>
      <c r="Y33" s="106" t="s">
        <v>49</v>
      </c>
      <c r="Z33" s="26"/>
      <c r="AA33" s="30"/>
      <c r="AB33" s="108"/>
    </row>
    <row r="34" spans="1:28" x14ac:dyDescent="0.25">
      <c r="A34" s="2"/>
      <c r="B34" s="4"/>
    </row>
    <row r="37" spans="1:28" x14ac:dyDescent="0.25">
      <c r="C37" s="2"/>
    </row>
    <row r="38" spans="1:28" x14ac:dyDescent="0.25">
      <c r="C38" s="2"/>
    </row>
    <row r="39" spans="1:28" x14ac:dyDescent="0.25">
      <c r="C39" s="2"/>
    </row>
    <row r="40" spans="1:28" x14ac:dyDescent="0.25">
      <c r="C40" s="2"/>
    </row>
    <row r="41" spans="1:28" x14ac:dyDescent="0.25">
      <c r="C41" s="2"/>
    </row>
    <row r="42" spans="1:28" x14ac:dyDescent="0.25">
      <c r="C42" s="2"/>
    </row>
  </sheetData>
  <mergeCells count="9">
    <mergeCell ref="Z2:AB2"/>
    <mergeCell ref="W2:Y2"/>
    <mergeCell ref="T2:V2"/>
    <mergeCell ref="Q2:S2"/>
    <mergeCell ref="B2:D2"/>
    <mergeCell ref="E2:G2"/>
    <mergeCell ref="H2:J2"/>
    <mergeCell ref="K2:M2"/>
    <mergeCell ref="N2:P2"/>
  </mergeCells>
  <phoneticPr fontId="4" type="noConversion"/>
  <printOptions horizontalCentered="1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A déclarer</vt:lpstr>
      <vt:lpstr>cycle1</vt:lpstr>
      <vt:lpstr>finMois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Teyssandier</dc:creator>
  <cp:lastModifiedBy>Eric</cp:lastModifiedBy>
  <cp:lastPrinted>2017-07-30T19:39:39Z</cp:lastPrinted>
  <dcterms:created xsi:type="dcterms:W3CDTF">2016-07-17T11:54:31Z</dcterms:created>
  <dcterms:modified xsi:type="dcterms:W3CDTF">2017-08-02T18:19:40Z</dcterms:modified>
</cp:coreProperties>
</file>