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Commun\BRIGITTE\STAGE COMPTA\SCI CAGOUILLAC Macro BAUX Locatifs\"/>
    </mc:Choice>
  </mc:AlternateContent>
  <xr:revisionPtr revIDLastSave="0" documentId="13_ncr:1_{5F05964B-5A39-4FED-BAC8-1783647EF542}" xr6:coauthVersionLast="47" xr6:coauthVersionMax="47" xr10:uidLastSave="{00000000-0000-0000-0000-000000000000}"/>
  <bookViews>
    <workbookView xWindow="-120" yWindow="-120" windowWidth="29040" windowHeight="15840" xr2:uid="{1520C8C3-8B85-45B2-A5CA-1435DDD8C627}"/>
  </bookViews>
  <sheets>
    <sheet name="Formulaire" sheetId="2" r:id="rId1"/>
    <sheet name="Locataires" sheetId="1" r:id="rId2"/>
    <sheet name="Carnet d'adresses" sheetId="4" r:id="rId3"/>
    <sheet name="Tables" sheetId="3" r:id="rId4"/>
  </sheets>
  <definedNames>
    <definedName name="badgeouinon">Tables!$G$10:$G$11</definedName>
    <definedName name="box">Tables!$C$2:$E$29</definedName>
    <definedName name="cautionbadge">Tables!$G$2</definedName>
    <definedName name="cautionouinon">Tables!$G$14:$G$15</definedName>
    <definedName name="civilite">Tables!$A$2:$A$9</definedName>
    <definedName name="facture">Tables!$G$6:$G$7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" l="1"/>
  <c r="S2" i="1"/>
  <c r="R2" i="1"/>
  <c r="Q2" i="1"/>
  <c r="J16" i="2"/>
  <c r="J4" i="2"/>
  <c r="J10" i="2" s="1"/>
  <c r="J22" i="2" l="1"/>
</calcChain>
</file>

<file path=xl/sharedStrings.xml><?xml version="1.0" encoding="utf-8"?>
<sst xmlns="http://schemas.openxmlformats.org/spreadsheetml/2006/main" count="107" uniqueCount="50">
  <si>
    <t>Civilité</t>
  </si>
  <si>
    <t>Mr</t>
  </si>
  <si>
    <t>Mme</t>
  </si>
  <si>
    <t>Entreprise</t>
  </si>
  <si>
    <t>SCI</t>
  </si>
  <si>
    <t>SARL</t>
  </si>
  <si>
    <t>SAS</t>
  </si>
  <si>
    <t>N° Box</t>
  </si>
  <si>
    <t>Loyer</t>
  </si>
  <si>
    <t>NOM</t>
  </si>
  <si>
    <t>Prénom</t>
  </si>
  <si>
    <t>Adresse1</t>
  </si>
  <si>
    <t>Adresse2</t>
  </si>
  <si>
    <t>Code Postal</t>
  </si>
  <si>
    <t>Ville</t>
  </si>
  <si>
    <t>Tél portable</t>
  </si>
  <si>
    <t>Tél fixe</t>
  </si>
  <si>
    <t>E-Mail</t>
  </si>
  <si>
    <t>Box n°</t>
  </si>
  <si>
    <t>Début Loc</t>
  </si>
  <si>
    <t>Fin Loc</t>
  </si>
  <si>
    <t>Badge</t>
  </si>
  <si>
    <t>Facture</t>
  </si>
  <si>
    <t>Oui</t>
  </si>
  <si>
    <t>Non</t>
  </si>
  <si>
    <t>Loyer mensuel</t>
  </si>
  <si>
    <t>Caution</t>
  </si>
  <si>
    <t>Caution loyer</t>
  </si>
  <si>
    <t>Caution Badge</t>
  </si>
  <si>
    <t>3 Rue du Puits Doux</t>
  </si>
  <si>
    <t>Formulaire nouveau locataire</t>
  </si>
  <si>
    <t>La Boutinière</t>
  </si>
  <si>
    <t>Fact</t>
  </si>
  <si>
    <t>Caution Badge ?</t>
  </si>
  <si>
    <t>BadgO/N</t>
  </si>
  <si>
    <t>Caution loyer ?</t>
  </si>
  <si>
    <t>Caution Loyer</t>
  </si>
  <si>
    <t>M2</t>
  </si>
  <si>
    <r>
      <t>M</t>
    </r>
    <r>
      <rPr>
        <b/>
        <vertAlign val="superscript"/>
        <sz val="14"/>
        <color theme="1"/>
        <rFont val="Calibri"/>
        <family val="2"/>
        <scheme val="minor"/>
      </rPr>
      <t>2</t>
    </r>
  </si>
  <si>
    <t>CP</t>
  </si>
  <si>
    <t>CautO/N</t>
  </si>
  <si>
    <t>N°</t>
  </si>
  <si>
    <t>1er Versement</t>
  </si>
  <si>
    <t>Colonne1</t>
  </si>
  <si>
    <t>XX</t>
  </si>
  <si>
    <t>WW</t>
  </si>
  <si>
    <t>TOULOUSE</t>
  </si>
  <si>
    <t>06 45 85 45 36</t>
  </si>
  <si>
    <t>02 46 87 25 32</t>
  </si>
  <si>
    <t>ww.hdheu@hfhfb.fr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</si>
</sst>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[$-40C]d\ mmmm\ yyyy;@"/>
    <numFmt numFmtId="166" formatCode="0#&quot; &quot;##&quot; &quot;##&quot; &quot;##&quot; &quot;##"/>
    <numFmt numFmtId="167" formatCode="00000"/>
    <numFmt numFmtId="168" formatCode="#,##0_ ;\-#,##0\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vertAlign val="superscript"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43">
    <xf numFmtId="0" fontId="0" fillId="0" borderId="0" xfId="0"/>
    <xf numFmtId="0" fontId="0" fillId="0" borderId="0" xfId="0" applyFill="1"/>
    <xf numFmtId="0" fontId="0" fillId="0" borderId="2" xfId="0" applyBorder="1"/>
    <xf numFmtId="0" fontId="0" fillId="0" borderId="3" xfId="0" applyBorder="1"/>
    <xf numFmtId="0" fontId="0" fillId="0" borderId="4" xfId="0" applyBorder="1"/>
    <xf numFmtId="44" fontId="0" fillId="0" borderId="1" xfId="1" applyFont="1" applyBorder="1"/>
    <xf numFmtId="0" fontId="0" fillId="0" borderId="1" xfId="0" applyBorder="1"/>
    <xf numFmtId="164" fontId="0" fillId="0" borderId="1" xfId="1" applyNumberFormat="1" applyFont="1" applyBorder="1"/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5" xfId="0" applyBorder="1"/>
    <xf numFmtId="0" fontId="0" fillId="4" borderId="9" xfId="0" applyFill="1" applyBorder="1"/>
    <xf numFmtId="0" fontId="0" fillId="4" borderId="0" xfId="0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12" xfId="0" applyFill="1" applyBorder="1"/>
    <xf numFmtId="0" fontId="0" fillId="4" borderId="13" xfId="0" applyFill="1" applyBorder="1"/>
    <xf numFmtId="0" fontId="5" fillId="4" borderId="0" xfId="0" applyFont="1" applyFill="1" applyBorder="1"/>
    <xf numFmtId="0" fontId="0" fillId="0" borderId="0" xfId="0" applyAlignment="1">
      <alignment horizontal="left"/>
    </xf>
    <xf numFmtId="166" fontId="0" fillId="0" borderId="0" xfId="0" applyNumberFormat="1" applyAlignment="1">
      <alignment horizontal="left"/>
    </xf>
    <xf numFmtId="0" fontId="3" fillId="0" borderId="0" xfId="2" applyAlignment="1">
      <alignment horizontal="left"/>
    </xf>
    <xf numFmtId="165" fontId="0" fillId="0" borderId="0" xfId="0" applyNumberFormat="1" applyAlignment="1">
      <alignment horizontal="left"/>
    </xf>
    <xf numFmtId="44" fontId="0" fillId="0" borderId="0" xfId="1" applyFont="1" applyAlignment="1">
      <alignment horizontal="left"/>
    </xf>
    <xf numFmtId="167" fontId="0" fillId="0" borderId="0" xfId="0" applyNumberFormat="1" applyAlignment="1">
      <alignment horizontal="left"/>
    </xf>
    <xf numFmtId="0" fontId="0" fillId="0" borderId="1" xfId="0" applyFill="1" applyBorder="1" applyAlignment="1" applyProtection="1">
      <alignment horizontal="left"/>
    </xf>
    <xf numFmtId="167" fontId="0" fillId="0" borderId="1" xfId="0" applyNumberFormat="1" applyFill="1" applyBorder="1" applyAlignment="1" applyProtection="1">
      <alignment horizontal="left"/>
    </xf>
    <xf numFmtId="0" fontId="0" fillId="0" borderId="1" xfId="0" applyFill="1" applyBorder="1" applyProtection="1"/>
    <xf numFmtId="165" fontId="0" fillId="0" borderId="1" xfId="0" applyNumberFormat="1" applyFill="1" applyBorder="1" applyAlignment="1" applyProtection="1">
      <alignment horizontal="left"/>
    </xf>
    <xf numFmtId="166" fontId="0" fillId="0" borderId="1" xfId="0" applyNumberFormat="1" applyFill="1" applyBorder="1" applyAlignment="1" applyProtection="1">
      <alignment horizontal="left"/>
    </xf>
    <xf numFmtId="0" fontId="0" fillId="0" borderId="0" xfId="0" applyProtection="1"/>
    <xf numFmtId="0" fontId="0" fillId="0" borderId="1" xfId="0" applyNumberFormat="1" applyFill="1" applyBorder="1" applyAlignment="1" applyProtection="1">
      <alignment horizontal="left"/>
    </xf>
    <xf numFmtId="168" fontId="0" fillId="0" borderId="1" xfId="1" applyNumberFormat="1" applyFont="1" applyBorder="1" applyAlignment="1">
      <alignment horizontal="center"/>
    </xf>
    <xf numFmtId="164" fontId="2" fillId="5" borderId="1" xfId="0" applyNumberFormat="1" applyFont="1" applyFill="1" applyBorder="1" applyProtection="1"/>
    <xf numFmtId="44" fontId="2" fillId="5" borderId="1" xfId="1" applyFont="1" applyFill="1" applyBorder="1" applyAlignment="1" applyProtection="1">
      <alignment horizontal="left"/>
    </xf>
    <xf numFmtId="0" fontId="2" fillId="5" borderId="1" xfId="0" applyFont="1" applyFill="1" applyBorder="1" applyAlignment="1" applyProtection="1">
      <alignment horizontal="left"/>
    </xf>
    <xf numFmtId="0" fontId="0" fillId="0" borderId="6" xfId="0" applyFill="1" applyBorder="1" applyAlignment="1" applyProtection="1"/>
    <xf numFmtId="0" fontId="0" fillId="0" borderId="7" xfId="0" applyFill="1" applyBorder="1" applyAlignment="1" applyProtection="1"/>
    <xf numFmtId="0" fontId="0" fillId="0" borderId="8" xfId="0" applyFill="1" applyBorder="1" applyAlignment="1" applyProtection="1"/>
    <xf numFmtId="0" fontId="0" fillId="0" borderId="0" xfId="0" applyFill="1" applyAlignment="1"/>
    <xf numFmtId="0" fontId="4" fillId="3" borderId="6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3" fillId="0" borderId="0" xfId="2" applyFill="1" applyAlignment="1"/>
  </cellXfs>
  <cellStyles count="3">
    <cellStyle name="Lien hypertexte" xfId="2" builtinId="8"/>
    <cellStyle name="Monétaire" xfId="1" builtinId="4"/>
    <cellStyle name="Normal" xfId="0" builtinId="0"/>
  </cellStyles>
  <dxfs count="2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/>
      </font>
      <numFmt numFmtId="164" formatCode="_-* #,##0.00\ [$€-40C]_-;\-* #,##0.00\ [$€-40C]_-;_-* &quot;-&quot;??\ [$€-40C]_-;_-@_-"/>
      <fill>
        <patternFill patternType="solid">
          <fgColor indexed="64"/>
          <bgColor rgb="FF92D05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  <protection locked="1" hidden="0"/>
    </dxf>
    <dxf>
      <font>
        <b/>
      </font>
      <numFmt numFmtId="164" formatCode="_-* #,##0.00\ [$€-40C]_-;\-* #,##0.00\ [$€-40C]_-;_-* &quot;-&quot;??\ [$€-40C]_-;_-@_-"/>
      <fill>
        <patternFill patternType="solid">
          <fgColor indexed="64"/>
          <bgColor rgb="FF92D05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numFmt numFmtId="165" formatCode="[$-40C]d\ mmmm\ yyyy;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numFmt numFmtId="165" formatCode="[$-40C]d\ mmmm\ yyyy;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/>
      </font>
      <fill>
        <patternFill patternType="solid">
          <fgColor indexed="64"/>
          <bgColor rgb="FF92D05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167" formatCode="00000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552450</xdr:colOff>
          <xdr:row>26</xdr:row>
          <xdr:rowOff>38100</xdr:rowOff>
        </xdr:from>
        <xdr:to>
          <xdr:col>8</xdr:col>
          <xdr:colOff>152400</xdr:colOff>
          <xdr:row>30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6931454-D05F-458F-B125-1E82FDE7F4F6}" name="Tableau1" displayName="Tableau1" ref="A1:V2" totalsRowShown="0">
  <autoFilter ref="A1:V2" xr:uid="{BCEBCC05-0CAD-4568-BBE7-8602BA345D28}"/>
  <tableColumns count="22">
    <tableColumn id="21" xr3:uid="{DC9641D9-0B3B-4884-AB00-7F3B43BFBCFA}" name="N°" dataDxfId="21"/>
    <tableColumn id="1" xr3:uid="{C7E11D79-C765-432F-9E57-67F17864AFB2}" name="Civilité" dataDxfId="19"/>
    <tableColumn id="2" xr3:uid="{9E3FFE67-245D-46B9-B54D-E9CC17B131F5}" name="NOM" dataDxfId="18"/>
    <tableColumn id="3" xr3:uid="{9C949126-AD8D-432C-8891-7E8D1AD6E8F8}" name="Prénom" dataDxfId="17"/>
    <tableColumn id="4" xr3:uid="{A1B3B1FD-0049-4285-B1F9-990DC67D4232}" name="Adresse1" dataDxfId="16"/>
    <tableColumn id="5" xr3:uid="{378758FD-0729-47D2-9FDB-5180FC845C19}" name="Adresse2" dataDxfId="15"/>
    <tableColumn id="6" xr3:uid="{D822CD55-0938-4648-9DAE-2CF425BE2E0B}" name="CP" dataDxfId="14"/>
    <tableColumn id="7" xr3:uid="{A957D0A7-BB0F-40B2-9324-B3E404E1AF68}" name="Ville" dataDxfId="13"/>
    <tableColumn id="8" xr3:uid="{BF09A97F-6279-41B4-9BF2-EB31326D5DF2}" name="Tél portable" dataDxfId="12"/>
    <tableColumn id="9" xr3:uid="{F7CD24EF-0A68-4F9A-8B0D-61AB74DD225A}" name="Tél fixe" dataDxfId="11"/>
    <tableColumn id="10" xr3:uid="{A1478297-8736-415D-AAE8-E8EF74873023}" name="E-Mail" dataDxfId="10" dataCellStyle="Lien hypertexte"/>
    <tableColumn id="11" xr3:uid="{AFB093B6-4D96-4766-9914-4E66E0704F58}" name="Box n°" dataDxfId="9"/>
    <tableColumn id="19" xr3:uid="{7D1C27CF-9E9D-4A01-B6A1-3409FB016C24}" name="M2" dataDxfId="8"/>
    <tableColumn id="12" xr3:uid="{E726FB08-D99B-4F50-BA55-C625B2CAAFE3}" name="Début Loc" dataDxfId="7"/>
    <tableColumn id="13" xr3:uid="{DF18DB39-803A-4EA3-9BCB-C8FB1E09C3A1}" name="Fin Loc" dataDxfId="6"/>
    <tableColumn id="14" xr3:uid="{DCE81EA4-54B0-4016-A5B5-AB4A838F1730}" name="Fact" dataDxfId="20"/>
    <tableColumn id="15" xr3:uid="{846D0CC0-EA93-409A-A438-6897037D61F5}" name="Loyer" dataDxfId="5" dataCellStyle="Monétaire">
      <calculatedColumnFormula>VLOOKUP(N11,box,2,FALSE)</calculatedColumnFormula>
    </tableColumn>
    <tableColumn id="16" xr3:uid="{AF29437D-AFA4-4824-8D01-BA6921A655DB}" name="Caution" dataDxfId="3" dataCellStyle="Monétaire">
      <calculatedColumnFormula>IF(#REF!="Oui",#REF!,0)</calculatedColumnFormula>
    </tableColumn>
    <tableColumn id="18" xr3:uid="{F55212CE-D425-41EE-B664-0AD17071B1F9}" name="Badge" dataDxfId="1" dataCellStyle="Monétaire">
      <calculatedColumnFormula>IF(#REF!="Oui",cautionbadge,0)</calculatedColumnFormula>
    </tableColumn>
    <tableColumn id="20" xr3:uid="{FC553975-CF6B-46F8-9668-BFA723C55060}" name="CautO/N" dataDxfId="4" dataCellStyle="Monétaire"/>
    <tableColumn id="17" xr3:uid="{8042DE13-3F99-4D3B-AAFE-6A1083B74FA2}" name="BadgO/N" dataDxfId="2" dataCellStyle="Monétaire"/>
    <tableColumn id="22" xr3:uid="{6CC9B676-6D47-494A-BFB9-9027A00855CB}" name="Colonne1" dataDxfId="0" dataCellStyle="Monétaire">
      <calculatedColumnFormula>#REF!+#REF!+#REF!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ww.hdheu@hfhfb.fr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ww.hdheu@hfhfb.f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ww.hdheu@hfhfb.fr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64C91-945D-496D-8BE5-A5BE321F493F}">
  <sheetPr>
    <pageSetUpPr fitToPage="1"/>
  </sheetPr>
  <dimension ref="B1:K24"/>
  <sheetViews>
    <sheetView showGridLines="0" tabSelected="1" workbookViewId="0">
      <selection activeCell="J22" sqref="J22"/>
    </sheetView>
  </sheetViews>
  <sheetFormatPr baseColWidth="10" defaultRowHeight="15" x14ac:dyDescent="0.25"/>
  <cols>
    <col min="3" max="3" width="13.28515625" customWidth="1"/>
    <col min="7" max="7" width="19.5703125" customWidth="1"/>
    <col min="10" max="10" width="19.7109375" customWidth="1"/>
  </cols>
  <sheetData>
    <row r="1" spans="2:11" ht="27" customHeight="1" x14ac:dyDescent="0.4">
      <c r="B1" s="39" t="s">
        <v>30</v>
      </c>
      <c r="C1" s="40"/>
      <c r="D1" s="40"/>
      <c r="E1" s="40"/>
      <c r="F1" s="40"/>
      <c r="G1" s="40"/>
      <c r="H1" s="40"/>
      <c r="I1" s="40"/>
      <c r="J1" s="40"/>
      <c r="K1" s="41"/>
    </row>
    <row r="2" spans="2:11" x14ac:dyDescent="0.25">
      <c r="B2" s="11"/>
      <c r="C2" s="12"/>
      <c r="D2" s="12"/>
      <c r="E2" s="12"/>
      <c r="F2" s="12"/>
      <c r="G2" s="12"/>
      <c r="H2" s="12"/>
      <c r="I2" s="12"/>
      <c r="J2" s="12"/>
      <c r="K2" s="13"/>
    </row>
    <row r="3" spans="2:11" ht="18.75" x14ac:dyDescent="0.3">
      <c r="B3" s="11"/>
      <c r="C3" s="17" t="s">
        <v>0</v>
      </c>
      <c r="D3" s="12"/>
      <c r="E3" s="12"/>
      <c r="F3" s="12"/>
      <c r="G3" s="17" t="s">
        <v>15</v>
      </c>
      <c r="H3" s="12"/>
      <c r="I3" s="12"/>
      <c r="J3" s="17" t="s">
        <v>25</v>
      </c>
      <c r="K3" s="13"/>
    </row>
    <row r="4" spans="2:11" x14ac:dyDescent="0.25">
      <c r="B4" s="11"/>
      <c r="C4" s="24" t="s">
        <v>1</v>
      </c>
      <c r="D4" s="12"/>
      <c r="E4" s="12"/>
      <c r="F4" s="12"/>
      <c r="G4" s="28" t="s">
        <v>47</v>
      </c>
      <c r="H4" s="12"/>
      <c r="I4" s="12"/>
      <c r="J4" s="32">
        <f>VLOOKUP(G13,box,2,FALSE)</f>
        <v>268</v>
      </c>
      <c r="K4" s="13"/>
    </row>
    <row r="5" spans="2:11" x14ac:dyDescent="0.25">
      <c r="B5" s="11"/>
      <c r="C5" s="12"/>
      <c r="D5" s="12"/>
      <c r="E5" s="12"/>
      <c r="F5" s="12"/>
      <c r="G5" s="12"/>
      <c r="H5" s="12"/>
      <c r="I5" s="12"/>
      <c r="J5" s="12"/>
      <c r="K5" s="13"/>
    </row>
    <row r="6" spans="2:11" ht="18.75" x14ac:dyDescent="0.3">
      <c r="B6" s="11"/>
      <c r="C6" s="17" t="s">
        <v>9</v>
      </c>
      <c r="D6" s="12"/>
      <c r="E6" s="12"/>
      <c r="F6" s="12"/>
      <c r="G6" s="17" t="s">
        <v>16</v>
      </c>
      <c r="H6" s="12"/>
      <c r="I6" s="12"/>
      <c r="J6" s="17" t="s">
        <v>35</v>
      </c>
      <c r="K6" s="13"/>
    </row>
    <row r="7" spans="2:11" x14ac:dyDescent="0.25">
      <c r="B7" s="11"/>
      <c r="C7" s="35" t="s">
        <v>44</v>
      </c>
      <c r="D7" s="36"/>
      <c r="E7" s="12"/>
      <c r="F7" s="12"/>
      <c r="G7" s="28" t="s">
        <v>48</v>
      </c>
      <c r="H7" s="12"/>
      <c r="I7" s="12"/>
      <c r="J7" s="29" t="s">
        <v>23</v>
      </c>
      <c r="K7" s="13"/>
    </row>
    <row r="8" spans="2:11" x14ac:dyDescent="0.25">
      <c r="B8" s="11"/>
      <c r="C8" s="12"/>
      <c r="D8" s="12"/>
      <c r="E8" s="12"/>
      <c r="F8" s="12"/>
      <c r="G8" s="12"/>
      <c r="H8" s="12"/>
      <c r="I8" s="12"/>
      <c r="J8" s="12"/>
      <c r="K8" s="13"/>
    </row>
    <row r="9" spans="2:11" ht="18.75" x14ac:dyDescent="0.3">
      <c r="B9" s="11"/>
      <c r="C9" s="17" t="s">
        <v>10</v>
      </c>
      <c r="D9" s="12"/>
      <c r="E9" s="12"/>
      <c r="F9" s="12"/>
      <c r="G9" s="17" t="s">
        <v>17</v>
      </c>
      <c r="H9" s="12"/>
      <c r="I9" s="12"/>
      <c r="J9" s="17" t="s">
        <v>27</v>
      </c>
      <c r="K9" s="13"/>
    </row>
    <row r="10" spans="2:11" x14ac:dyDescent="0.25">
      <c r="B10" s="11"/>
      <c r="C10" s="35" t="s">
        <v>45</v>
      </c>
      <c r="D10" s="36"/>
      <c r="E10" s="12"/>
      <c r="F10" s="12"/>
      <c r="G10" s="42" t="s">
        <v>49</v>
      </c>
      <c r="H10" s="38"/>
      <c r="I10" s="12"/>
      <c r="J10" s="32">
        <f>IF(J7="Oui",J4,0)</f>
        <v>268</v>
      </c>
      <c r="K10" s="13"/>
    </row>
    <row r="11" spans="2:11" x14ac:dyDescent="0.25">
      <c r="B11" s="11"/>
      <c r="C11" s="12"/>
      <c r="D11" s="12"/>
      <c r="E11" s="12"/>
      <c r="F11" s="12"/>
      <c r="G11" s="12"/>
      <c r="H11" s="12"/>
      <c r="I11" s="12"/>
      <c r="J11" s="12"/>
      <c r="K11" s="13"/>
    </row>
    <row r="12" spans="2:11" ht="18.75" x14ac:dyDescent="0.3">
      <c r="B12" s="11"/>
      <c r="C12" s="17" t="s">
        <v>11</v>
      </c>
      <c r="D12" s="12"/>
      <c r="E12" s="12"/>
      <c r="F12" s="12"/>
      <c r="G12" s="17" t="s">
        <v>18</v>
      </c>
      <c r="H12" s="12"/>
      <c r="I12" s="12"/>
      <c r="J12" s="17" t="s">
        <v>33</v>
      </c>
      <c r="K12" s="13"/>
    </row>
    <row r="13" spans="2:11" x14ac:dyDescent="0.25">
      <c r="B13" s="11"/>
      <c r="C13" s="35" t="s">
        <v>29</v>
      </c>
      <c r="D13" s="37"/>
      <c r="E13" s="36"/>
      <c r="F13" s="12"/>
      <c r="G13" s="24">
        <v>19</v>
      </c>
      <c r="H13" s="12"/>
      <c r="I13" s="12"/>
      <c r="J13" s="30" t="s">
        <v>23</v>
      </c>
      <c r="K13" s="13"/>
    </row>
    <row r="14" spans="2:11" x14ac:dyDescent="0.25">
      <c r="B14" s="11"/>
      <c r="C14" s="12"/>
      <c r="D14" s="12"/>
      <c r="E14" s="12"/>
      <c r="F14" s="12"/>
      <c r="G14" s="12"/>
      <c r="H14" s="12"/>
      <c r="I14" s="12"/>
      <c r="J14" s="12"/>
      <c r="K14" s="13"/>
    </row>
    <row r="15" spans="2:11" ht="21" x14ac:dyDescent="0.3">
      <c r="B15" s="11"/>
      <c r="C15" s="17" t="s">
        <v>12</v>
      </c>
      <c r="D15" s="12"/>
      <c r="E15" s="12"/>
      <c r="F15" s="12"/>
      <c r="G15" s="17" t="s">
        <v>38</v>
      </c>
      <c r="H15" s="12"/>
      <c r="I15" s="12"/>
      <c r="J15" s="17" t="s">
        <v>28</v>
      </c>
      <c r="K15" s="13"/>
    </row>
    <row r="16" spans="2:11" x14ac:dyDescent="0.25">
      <c r="B16" s="11"/>
      <c r="C16" s="35" t="s">
        <v>31</v>
      </c>
      <c r="D16" s="37"/>
      <c r="E16" s="36"/>
      <c r="F16" s="12"/>
      <c r="G16" s="34"/>
      <c r="H16" s="12"/>
      <c r="I16" s="12"/>
      <c r="J16" s="33">
        <f>IF(J13="Oui",cautionbadge,0)</f>
        <v>40</v>
      </c>
      <c r="K16" s="13"/>
    </row>
    <row r="17" spans="2:11" x14ac:dyDescent="0.25">
      <c r="B17" s="11"/>
      <c r="C17" s="12"/>
      <c r="D17" s="12"/>
      <c r="E17" s="12"/>
      <c r="F17" s="12"/>
      <c r="G17" s="12"/>
      <c r="H17" s="12"/>
      <c r="I17" s="12"/>
      <c r="J17" s="12"/>
      <c r="K17" s="13"/>
    </row>
    <row r="18" spans="2:11" ht="18.75" x14ac:dyDescent="0.3">
      <c r="B18" s="11"/>
      <c r="C18" s="17" t="s">
        <v>13</v>
      </c>
      <c r="D18" s="12"/>
      <c r="E18" s="12"/>
      <c r="F18" s="12"/>
      <c r="G18" s="17" t="s">
        <v>19</v>
      </c>
      <c r="H18" s="12"/>
      <c r="I18" s="12"/>
      <c r="J18" s="17" t="s">
        <v>22</v>
      </c>
      <c r="K18" s="13"/>
    </row>
    <row r="19" spans="2:11" x14ac:dyDescent="0.25">
      <c r="B19" s="11"/>
      <c r="C19" s="25">
        <v>52000</v>
      </c>
      <c r="D19" s="12"/>
      <c r="E19" s="12"/>
      <c r="F19" s="12"/>
      <c r="G19" s="27">
        <v>44440</v>
      </c>
      <c r="H19" s="12"/>
      <c r="I19" s="12"/>
      <c r="J19" s="26" t="s">
        <v>24</v>
      </c>
      <c r="K19" s="13"/>
    </row>
    <row r="20" spans="2:11" x14ac:dyDescent="0.25">
      <c r="B20" s="11"/>
      <c r="C20" s="12"/>
      <c r="D20" s="12"/>
      <c r="E20" s="12"/>
      <c r="F20" s="12"/>
      <c r="G20" s="12"/>
      <c r="H20" s="12"/>
      <c r="I20" s="12"/>
      <c r="J20" s="12"/>
      <c r="K20" s="13"/>
    </row>
    <row r="21" spans="2:11" ht="18.75" x14ac:dyDescent="0.3">
      <c r="B21" s="11"/>
      <c r="C21" s="17" t="s">
        <v>14</v>
      </c>
      <c r="D21" s="12"/>
      <c r="E21" s="12"/>
      <c r="F21" s="12"/>
      <c r="G21" s="17" t="s">
        <v>20</v>
      </c>
      <c r="H21" s="12"/>
      <c r="I21" s="12"/>
      <c r="J21" s="17" t="s">
        <v>42</v>
      </c>
      <c r="K21" s="13"/>
    </row>
    <row r="22" spans="2:11" x14ac:dyDescent="0.25">
      <c r="B22" s="11"/>
      <c r="C22" s="35" t="s">
        <v>46</v>
      </c>
      <c r="D22" s="37"/>
      <c r="E22" s="36"/>
      <c r="F22" s="12"/>
      <c r="G22" s="27">
        <v>44561</v>
      </c>
      <c r="H22" s="12"/>
      <c r="I22" s="12"/>
      <c r="J22" s="33">
        <f>J4+J10+J16</f>
        <v>576</v>
      </c>
      <c r="K22" s="13"/>
    </row>
    <row r="23" spans="2:11" x14ac:dyDescent="0.25">
      <c r="B23" s="11"/>
      <c r="C23" s="12"/>
      <c r="D23" s="12"/>
      <c r="E23" s="12"/>
      <c r="F23" s="12"/>
      <c r="G23" s="12"/>
      <c r="H23" s="12"/>
      <c r="I23" s="12"/>
      <c r="J23" s="12"/>
      <c r="K23" s="13"/>
    </row>
    <row r="24" spans="2:11" x14ac:dyDescent="0.25">
      <c r="B24" s="14"/>
      <c r="C24" s="15"/>
      <c r="D24" s="15"/>
      <c r="E24" s="15"/>
      <c r="F24" s="15"/>
      <c r="G24" s="15"/>
      <c r="H24" s="15"/>
      <c r="I24" s="15"/>
      <c r="J24" s="15"/>
      <c r="K24" s="16"/>
    </row>
  </sheetData>
  <mergeCells count="1">
    <mergeCell ref="B1:K1"/>
  </mergeCells>
  <dataValidations count="4">
    <dataValidation type="list" allowBlank="1" showInputMessage="1" showErrorMessage="1" sqref="J19" xr:uid="{0AEBE924-8808-4D18-B0BD-567B52EB81F1}">
      <formula1>facture</formula1>
    </dataValidation>
    <dataValidation type="list" allowBlank="1" showInputMessage="1" showErrorMessage="1" sqref="C4" xr:uid="{1272785E-FC8D-4937-B709-73B63A5FF4D0}">
      <formula1>civilite</formula1>
    </dataValidation>
    <dataValidation type="list" allowBlank="1" showInputMessage="1" showErrorMessage="1" sqref="J13" xr:uid="{7B77B8D0-4E67-425B-AEE0-B2B38787947B}">
      <formula1>badgeouinon</formula1>
    </dataValidation>
    <dataValidation type="list" allowBlank="1" showInputMessage="1" showErrorMessage="1" sqref="J7" xr:uid="{B10CD8B9-BFEC-4776-9C1C-07D8581A9F43}">
      <formula1>cautionouinon</formula1>
    </dataValidation>
  </dataValidations>
  <hyperlinks>
    <hyperlink ref="G10" r:id="rId1" xr:uid="{C78C4635-6495-4DD2-AAA6-3BE46A6BE1F6}"/>
  </hyperlinks>
  <pageMargins left="0.11811023622047245" right="0.51181102362204722" top="0.55118110236220474" bottom="0.55118110236220474" header="0.31496062992125984" footer="0.31496062992125984"/>
  <pageSetup paperSize="9" scale="97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Macro2">
                <anchor moveWithCells="1" sizeWithCells="1">
                  <from>
                    <xdr:col>5</xdr:col>
                    <xdr:colOff>552450</xdr:colOff>
                    <xdr:row>26</xdr:row>
                    <xdr:rowOff>38100</xdr:rowOff>
                  </from>
                  <to>
                    <xdr:col>8</xdr:col>
                    <xdr:colOff>152400</xdr:colOff>
                    <xdr:row>30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18BD6-A99D-45DF-80E4-91733AE29019}">
  <dimension ref="A1:X3"/>
  <sheetViews>
    <sheetView zoomScale="88" zoomScaleNormal="88" workbookViewId="0">
      <selection activeCell="V2" sqref="V2"/>
    </sheetView>
  </sheetViews>
  <sheetFormatPr baseColWidth="10" defaultRowHeight="15" x14ac:dyDescent="0.25"/>
  <cols>
    <col min="1" max="1" width="10.140625" style="18" customWidth="1"/>
    <col min="2" max="2" width="10.140625" style="18" bestFit="1" customWidth="1"/>
    <col min="4" max="4" width="19.140625" style="18" customWidth="1"/>
    <col min="5" max="6" width="36.7109375" style="18" bestFit="1" customWidth="1"/>
    <col min="7" max="7" width="6.85546875" style="18" bestFit="1" customWidth="1"/>
    <col min="8" max="8" width="38.42578125" style="23" bestFit="1" customWidth="1"/>
    <col min="9" max="9" width="14.42578125" style="18" bestFit="1" customWidth="1"/>
    <col min="10" max="10" width="14.140625" style="19" bestFit="1" customWidth="1"/>
    <col min="11" max="11" width="28.85546875" style="19" customWidth="1"/>
    <col min="12" max="12" width="8" style="18" customWidth="1"/>
    <col min="13" max="13" width="6.140625" style="18" customWidth="1"/>
    <col min="14" max="14" width="17" style="18" bestFit="1" customWidth="1"/>
    <col min="15" max="15" width="17.5703125" style="18" bestFit="1" customWidth="1"/>
    <col min="16" max="16" width="17.140625" style="18" bestFit="1" customWidth="1"/>
    <col min="17" max="17" width="10.140625" style="18" bestFit="1" customWidth="1"/>
    <col min="18" max="18" width="11.85546875" style="22" bestFit="1" customWidth="1"/>
    <col min="19" max="19" width="10.42578125" bestFit="1" customWidth="1"/>
    <col min="20" max="20" width="13" style="22" bestFit="1" customWidth="1"/>
    <col min="21" max="21" width="13.140625" style="22" bestFit="1" customWidth="1"/>
    <col min="22" max="22" width="12.140625" style="22" customWidth="1"/>
    <col min="24" max="24" width="11.42578125" style="22"/>
  </cols>
  <sheetData>
    <row r="1" spans="1:24" x14ac:dyDescent="0.25">
      <c r="A1" s="18" t="s">
        <v>41</v>
      </c>
      <c r="B1" s="18" t="s">
        <v>0</v>
      </c>
      <c r="C1" s="18" t="s">
        <v>9</v>
      </c>
      <c r="D1" s="18" t="s">
        <v>10</v>
      </c>
      <c r="E1" s="18" t="s">
        <v>11</v>
      </c>
      <c r="F1" s="18" t="s">
        <v>12</v>
      </c>
      <c r="G1" s="23" t="s">
        <v>39</v>
      </c>
      <c r="H1" s="18" t="s">
        <v>14</v>
      </c>
      <c r="I1" s="19" t="s">
        <v>15</v>
      </c>
      <c r="J1" s="19" t="s">
        <v>16</v>
      </c>
      <c r="K1" s="18" t="s">
        <v>17</v>
      </c>
      <c r="L1" s="18" t="s">
        <v>18</v>
      </c>
      <c r="M1" s="18" t="s">
        <v>37</v>
      </c>
      <c r="N1" s="18" t="s">
        <v>19</v>
      </c>
      <c r="O1" s="18" t="s">
        <v>20</v>
      </c>
      <c r="P1" s="18" t="s">
        <v>32</v>
      </c>
      <c r="Q1" s="22" t="s">
        <v>8</v>
      </c>
      <c r="R1" s="22" t="s">
        <v>26</v>
      </c>
      <c r="S1" s="22" t="s">
        <v>21</v>
      </c>
      <c r="T1" s="22" t="s">
        <v>40</v>
      </c>
      <c r="U1" s="22" t="s">
        <v>34</v>
      </c>
      <c r="V1" t="s">
        <v>43</v>
      </c>
      <c r="X1"/>
    </row>
    <row r="2" spans="1:24" x14ac:dyDescent="0.25">
      <c r="B2" s="24" t="s">
        <v>1</v>
      </c>
      <c r="C2" s="35" t="s">
        <v>44</v>
      </c>
      <c r="D2" s="35" t="s">
        <v>45</v>
      </c>
      <c r="E2" s="35" t="s">
        <v>29</v>
      </c>
      <c r="F2" s="35" t="s">
        <v>31</v>
      </c>
      <c r="G2" s="25">
        <v>52000</v>
      </c>
      <c r="H2" s="35" t="s">
        <v>46</v>
      </c>
      <c r="I2" s="28" t="s">
        <v>47</v>
      </c>
      <c r="J2" s="28" t="s">
        <v>48</v>
      </c>
      <c r="K2" s="42" t="s">
        <v>49</v>
      </c>
      <c r="L2" s="24">
        <v>19</v>
      </c>
      <c r="M2" s="34"/>
      <c r="N2" s="27">
        <v>44440</v>
      </c>
      <c r="O2" s="27">
        <v>44561</v>
      </c>
      <c r="Q2" s="32" t="e">
        <f>VLOOKUP(N11,box,2,FALSE)</f>
        <v>#N/A</v>
      </c>
      <c r="R2" s="32" t="e">
        <f>IF(#REF!="Oui",#REF!,0)</f>
        <v>#REF!</v>
      </c>
      <c r="S2" s="33" t="e">
        <f>IF(#REF!="Oui",cautionbadge,0)</f>
        <v>#REF!</v>
      </c>
      <c r="T2" s="29" t="s">
        <v>23</v>
      </c>
      <c r="U2" s="30" t="s">
        <v>23</v>
      </c>
      <c r="V2" s="33" t="e">
        <f>#REF!+#REF!+#REF!</f>
        <v>#REF!</v>
      </c>
      <c r="X2"/>
    </row>
    <row r="3" spans="1:24" x14ac:dyDescent="0.25">
      <c r="L3" s="20"/>
      <c r="O3" s="21"/>
      <c r="P3" s="21"/>
    </row>
  </sheetData>
  <dataValidations count="3">
    <dataValidation type="list" allowBlank="1" showInputMessage="1" showErrorMessage="1" sqref="B2" xr:uid="{D78F0B12-5D4A-4B06-91A3-B99CADCDCBC7}">
      <formula1>civilite</formula1>
    </dataValidation>
    <dataValidation type="list" allowBlank="1" showInputMessage="1" showErrorMessage="1" sqref="T2" xr:uid="{FF69694C-47EB-4323-9B74-9090FCF85A65}">
      <formula1>cautionouinon</formula1>
    </dataValidation>
    <dataValidation type="list" allowBlank="1" showInputMessage="1" showErrorMessage="1" sqref="U2" xr:uid="{6F758223-AA78-4DA0-86D9-A84DBE31D760}">
      <formula1>badgeouinon</formula1>
    </dataValidation>
  </dataValidations>
  <hyperlinks>
    <hyperlink ref="K2" r:id="rId1" xr:uid="{64013966-6300-4942-AB64-7C802C4784C1}"/>
  </hyperlinks>
  <pageMargins left="0.7" right="0.7" top="0.75" bottom="0.75" header="0.3" footer="0.3"/>
  <pageSetup paperSize="9" orientation="portrait" verticalDpi="0"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73650-2ECD-43CC-A492-2821A2DE9E8C}">
  <dimension ref="A1:K2"/>
  <sheetViews>
    <sheetView workbookViewId="0">
      <selection activeCell="K2" sqref="K2"/>
    </sheetView>
  </sheetViews>
  <sheetFormatPr baseColWidth="10" defaultRowHeight="15" x14ac:dyDescent="0.25"/>
  <cols>
    <col min="5" max="5" width="24" customWidth="1"/>
    <col min="6" max="6" width="25" customWidth="1"/>
    <col min="9" max="9" width="22.42578125" customWidth="1"/>
    <col min="10" max="10" width="26.28515625" customWidth="1"/>
    <col min="11" max="11" width="32.28515625" customWidth="1"/>
  </cols>
  <sheetData>
    <row r="1" spans="1:11" x14ac:dyDescent="0.25">
      <c r="A1" s="18" t="s">
        <v>41</v>
      </c>
      <c r="B1" s="18" t="s">
        <v>0</v>
      </c>
      <c r="C1" s="18" t="s">
        <v>9</v>
      </c>
      <c r="D1" s="18" t="s">
        <v>10</v>
      </c>
      <c r="E1" s="18" t="s">
        <v>11</v>
      </c>
      <c r="F1" s="18" t="s">
        <v>12</v>
      </c>
      <c r="G1" s="23" t="s">
        <v>39</v>
      </c>
      <c r="H1" s="18" t="s">
        <v>14</v>
      </c>
      <c r="I1" s="19" t="s">
        <v>15</v>
      </c>
      <c r="J1" s="19" t="s">
        <v>16</v>
      </c>
      <c r="K1" s="18" t="s">
        <v>17</v>
      </c>
    </row>
    <row r="2" spans="1:11" x14ac:dyDescent="0.25">
      <c r="B2" s="24" t="s">
        <v>1</v>
      </c>
      <c r="C2" s="35" t="s">
        <v>44</v>
      </c>
      <c r="D2" s="35" t="s">
        <v>45</v>
      </c>
      <c r="E2" s="35" t="s">
        <v>29</v>
      </c>
      <c r="F2" s="35" t="s">
        <v>31</v>
      </c>
      <c r="G2" s="25">
        <v>52000</v>
      </c>
      <c r="H2" s="35" t="s">
        <v>46</v>
      </c>
      <c r="I2" s="28" t="s">
        <v>47</v>
      </c>
      <c r="J2" s="28" t="s">
        <v>48</v>
      </c>
      <c r="K2" s="42" t="s">
        <v>49</v>
      </c>
    </row>
  </sheetData>
  <dataValidations count="1">
    <dataValidation type="list" allowBlank="1" showInputMessage="1" showErrorMessage="1" sqref="B2" xr:uid="{49F3373F-AB15-4BDD-8ADD-66171B476507}">
      <formula1>civilite</formula1>
    </dataValidation>
  </dataValidations>
  <hyperlinks>
    <hyperlink ref="K2" r:id="rId1" xr:uid="{0AB34426-87D5-47F0-BE13-173B0FA377FF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CEAF2-B2C2-4443-A6AA-02ECB321C311}">
  <dimension ref="A1:G30"/>
  <sheetViews>
    <sheetView showGridLines="0" workbookViewId="0">
      <selection activeCell="G2" sqref="G2"/>
    </sheetView>
  </sheetViews>
  <sheetFormatPr baseColWidth="10" defaultRowHeight="15" x14ac:dyDescent="0.25"/>
  <cols>
    <col min="1" max="1" width="20.7109375" customWidth="1"/>
    <col min="2" max="2" width="6" customWidth="1"/>
    <col min="3" max="3" width="6.85546875" bestFit="1" customWidth="1"/>
    <col min="6" max="6" width="5.140625" customWidth="1"/>
    <col min="7" max="7" width="13.7109375" bestFit="1" customWidth="1"/>
  </cols>
  <sheetData>
    <row r="1" spans="1:7" x14ac:dyDescent="0.25">
      <c r="A1" s="8" t="s">
        <v>0</v>
      </c>
      <c r="B1" s="1"/>
      <c r="C1" s="9" t="s">
        <v>7</v>
      </c>
      <c r="D1" s="9" t="s">
        <v>8</v>
      </c>
      <c r="E1" s="9" t="s">
        <v>37</v>
      </c>
      <c r="G1" s="8" t="s">
        <v>21</v>
      </c>
    </row>
    <row r="2" spans="1:7" x14ac:dyDescent="0.25">
      <c r="A2" s="2" t="s">
        <v>1</v>
      </c>
      <c r="C2" s="6">
        <v>1</v>
      </c>
      <c r="D2" s="7">
        <v>282</v>
      </c>
      <c r="E2" s="31">
        <v>57</v>
      </c>
      <c r="G2" s="5">
        <v>40</v>
      </c>
    </row>
    <row r="3" spans="1:7" x14ac:dyDescent="0.25">
      <c r="A3" s="3" t="s">
        <v>2</v>
      </c>
      <c r="C3" s="6">
        <v>2</v>
      </c>
      <c r="D3" s="7">
        <v>282</v>
      </c>
      <c r="E3" s="31">
        <v>57</v>
      </c>
    </row>
    <row r="4" spans="1:7" x14ac:dyDescent="0.25">
      <c r="A4" s="3" t="s">
        <v>3</v>
      </c>
      <c r="C4" s="6">
        <v>3</v>
      </c>
      <c r="D4" s="7">
        <v>282</v>
      </c>
      <c r="E4" s="31">
        <v>57</v>
      </c>
    </row>
    <row r="5" spans="1:7" x14ac:dyDescent="0.25">
      <c r="A5" s="3" t="s">
        <v>4</v>
      </c>
      <c r="C5" s="6">
        <v>4</v>
      </c>
      <c r="D5" s="7">
        <v>235</v>
      </c>
      <c r="E5" s="31">
        <v>47</v>
      </c>
      <c r="G5" s="8" t="s">
        <v>22</v>
      </c>
    </row>
    <row r="6" spans="1:7" x14ac:dyDescent="0.25">
      <c r="A6" s="3" t="s">
        <v>5</v>
      </c>
      <c r="C6" s="6">
        <v>5</v>
      </c>
      <c r="D6" s="7">
        <v>235</v>
      </c>
      <c r="E6" s="31">
        <v>47</v>
      </c>
      <c r="G6" s="2" t="s">
        <v>23</v>
      </c>
    </row>
    <row r="7" spans="1:7" x14ac:dyDescent="0.25">
      <c r="A7" s="3" t="s">
        <v>6</v>
      </c>
      <c r="C7" s="6">
        <v>6</v>
      </c>
      <c r="D7" s="7">
        <v>235</v>
      </c>
      <c r="E7" s="31">
        <v>47</v>
      </c>
      <c r="G7" s="4" t="s">
        <v>24</v>
      </c>
    </row>
    <row r="8" spans="1:7" x14ac:dyDescent="0.25">
      <c r="A8" s="3"/>
      <c r="C8" s="6">
        <v>7</v>
      </c>
      <c r="D8" s="7">
        <v>235</v>
      </c>
      <c r="E8" s="31">
        <v>47</v>
      </c>
    </row>
    <row r="9" spans="1:7" x14ac:dyDescent="0.25">
      <c r="A9" s="4"/>
      <c r="C9" s="6">
        <v>8</v>
      </c>
      <c r="D9" s="7">
        <v>188</v>
      </c>
      <c r="E9" s="31">
        <v>38</v>
      </c>
      <c r="G9" s="8" t="s">
        <v>28</v>
      </c>
    </row>
    <row r="10" spans="1:7" x14ac:dyDescent="0.25">
      <c r="C10" s="6">
        <v>9</v>
      </c>
      <c r="D10" s="7">
        <v>188</v>
      </c>
      <c r="E10" s="31">
        <v>38</v>
      </c>
      <c r="G10" s="2" t="s">
        <v>23</v>
      </c>
    </row>
    <row r="11" spans="1:7" x14ac:dyDescent="0.25">
      <c r="C11" s="6">
        <v>10</v>
      </c>
      <c r="D11" s="7">
        <v>188</v>
      </c>
      <c r="E11" s="31">
        <v>38</v>
      </c>
      <c r="G11" s="4" t="s">
        <v>24</v>
      </c>
    </row>
    <row r="12" spans="1:7" x14ac:dyDescent="0.25">
      <c r="C12" s="6">
        <v>11</v>
      </c>
      <c r="D12" s="7">
        <v>188</v>
      </c>
      <c r="E12" s="31">
        <v>38</v>
      </c>
    </row>
    <row r="13" spans="1:7" x14ac:dyDescent="0.25">
      <c r="C13" s="6">
        <v>12</v>
      </c>
      <c r="D13" s="7">
        <v>119.2</v>
      </c>
      <c r="E13" s="31">
        <v>26</v>
      </c>
      <c r="G13" s="8" t="s">
        <v>36</v>
      </c>
    </row>
    <row r="14" spans="1:7" x14ac:dyDescent="0.25">
      <c r="C14" s="6">
        <v>13</v>
      </c>
      <c r="D14" s="7">
        <v>119.2</v>
      </c>
      <c r="E14" s="31">
        <v>26</v>
      </c>
      <c r="G14" s="2" t="s">
        <v>23</v>
      </c>
    </row>
    <row r="15" spans="1:7" x14ac:dyDescent="0.25">
      <c r="C15" s="6">
        <v>14</v>
      </c>
      <c r="D15" s="7">
        <v>119.2</v>
      </c>
      <c r="E15" s="31">
        <v>26</v>
      </c>
      <c r="G15" s="4" t="s">
        <v>24</v>
      </c>
    </row>
    <row r="16" spans="1:7" x14ac:dyDescent="0.25">
      <c r="C16" s="6">
        <v>15</v>
      </c>
      <c r="D16" s="7">
        <v>119.2</v>
      </c>
      <c r="E16" s="31">
        <v>26</v>
      </c>
    </row>
    <row r="17" spans="3:5" x14ac:dyDescent="0.25">
      <c r="C17" s="6">
        <v>16</v>
      </c>
      <c r="D17" s="7">
        <v>119.2</v>
      </c>
      <c r="E17" s="31">
        <v>26</v>
      </c>
    </row>
    <row r="18" spans="3:5" x14ac:dyDescent="0.25">
      <c r="C18" s="6">
        <v>17</v>
      </c>
      <c r="D18" s="7">
        <v>119.2</v>
      </c>
      <c r="E18" s="31">
        <v>26</v>
      </c>
    </row>
    <row r="19" spans="3:5" x14ac:dyDescent="0.25">
      <c r="C19" s="6">
        <v>18</v>
      </c>
      <c r="D19" s="7">
        <v>268</v>
      </c>
      <c r="E19" s="31">
        <v>54</v>
      </c>
    </row>
    <row r="20" spans="3:5" x14ac:dyDescent="0.25">
      <c r="C20" s="6">
        <v>19</v>
      </c>
      <c r="D20" s="7">
        <v>268</v>
      </c>
      <c r="E20" s="31">
        <v>54</v>
      </c>
    </row>
    <row r="21" spans="3:5" x14ac:dyDescent="0.25">
      <c r="C21" s="6">
        <v>20</v>
      </c>
      <c r="D21" s="7">
        <v>268</v>
      </c>
      <c r="E21" s="31">
        <v>54</v>
      </c>
    </row>
    <row r="22" spans="3:5" x14ac:dyDescent="0.25">
      <c r="C22" s="6">
        <v>21</v>
      </c>
      <c r="D22" s="7">
        <v>119.2</v>
      </c>
      <c r="E22" s="31">
        <v>26</v>
      </c>
    </row>
    <row r="23" spans="3:5" x14ac:dyDescent="0.25">
      <c r="C23" s="6">
        <v>22</v>
      </c>
      <c r="D23" s="7">
        <v>119.2</v>
      </c>
      <c r="E23" s="31">
        <v>26</v>
      </c>
    </row>
    <row r="24" spans="3:5" x14ac:dyDescent="0.25">
      <c r="C24" s="6">
        <v>23</v>
      </c>
      <c r="D24" s="7">
        <v>119.2</v>
      </c>
      <c r="E24" s="31">
        <v>26</v>
      </c>
    </row>
    <row r="25" spans="3:5" x14ac:dyDescent="0.25">
      <c r="C25" s="6">
        <v>24</v>
      </c>
      <c r="D25" s="7">
        <v>119.2</v>
      </c>
      <c r="E25" s="31">
        <v>26</v>
      </c>
    </row>
    <row r="26" spans="3:5" x14ac:dyDescent="0.25">
      <c r="C26" s="6">
        <v>25</v>
      </c>
      <c r="D26" s="7">
        <v>119.2</v>
      </c>
      <c r="E26" s="31">
        <v>26</v>
      </c>
    </row>
    <row r="27" spans="3:5" x14ac:dyDescent="0.25">
      <c r="C27" s="6">
        <v>26</v>
      </c>
      <c r="D27" s="7">
        <v>119.2</v>
      </c>
      <c r="E27" s="31">
        <v>26</v>
      </c>
    </row>
    <row r="28" spans="3:5" x14ac:dyDescent="0.25">
      <c r="C28" s="6">
        <v>27</v>
      </c>
      <c r="D28" s="7">
        <v>119.2</v>
      </c>
      <c r="E28" s="31">
        <v>26</v>
      </c>
    </row>
    <row r="29" spans="3:5" x14ac:dyDescent="0.25">
      <c r="C29" s="6">
        <v>28</v>
      </c>
      <c r="D29" s="7">
        <v>119.2</v>
      </c>
      <c r="E29" s="31">
        <v>26</v>
      </c>
    </row>
    <row r="30" spans="3:5" x14ac:dyDescent="0.25">
      <c r="C30" s="10"/>
      <c r="D30" s="10"/>
      <c r="E30" s="10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7A3811618A3A4D9B6493C1F0FE051A" ma:contentTypeVersion="11" ma:contentTypeDescription="Crée un document." ma:contentTypeScope="" ma:versionID="05fe37221667a08f0518f6a0ba58d9a5">
  <xsd:schema xmlns:xsd="http://www.w3.org/2001/XMLSchema" xmlns:xs="http://www.w3.org/2001/XMLSchema" xmlns:p="http://schemas.microsoft.com/office/2006/metadata/properties" xmlns:ns2="4edac36a-de1d-4607-b284-e164e84933d4" xmlns:ns3="0263c7b0-7c63-4d69-8837-20a548341f3c" targetNamespace="http://schemas.microsoft.com/office/2006/metadata/properties" ma:root="true" ma:fieldsID="fe53f842d5130c40485c4b36df3b370b" ns2:_="" ns3:_="">
    <xsd:import namespace="4edac36a-de1d-4607-b284-e164e84933d4"/>
    <xsd:import namespace="0263c7b0-7c63-4d69-8837-20a548341f3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dac36a-de1d-4607-b284-e164e84933d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3c7b0-7c63-4d69-8837-20a548341f3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BEC3953-D1E5-427C-82B1-FB46BEF502A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2E722BA-5FE5-4CE9-8B19-DAAE4821D3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edac36a-de1d-4607-b284-e164e84933d4"/>
    <ds:schemaRef ds:uri="0263c7b0-7c63-4d69-8837-20a548341f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CF056DA-1F9F-489E-8662-45454F34AB9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Formulaire</vt:lpstr>
      <vt:lpstr>Locataires</vt:lpstr>
      <vt:lpstr>Carnet d'adresses</vt:lpstr>
      <vt:lpstr>Tables</vt:lpstr>
      <vt:lpstr>badgeouinon</vt:lpstr>
      <vt:lpstr>box</vt:lpstr>
      <vt:lpstr>cautionbadge</vt:lpstr>
      <vt:lpstr>cautionouinon</vt:lpstr>
      <vt:lpstr>civilite</vt:lpstr>
      <vt:lpstr>facture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jacques.arnaud</dc:creator>
  <cp:lastModifiedBy>dominique.mounier</cp:lastModifiedBy>
  <cp:lastPrinted>2021-02-11T14:41:39Z</cp:lastPrinted>
  <dcterms:created xsi:type="dcterms:W3CDTF">2021-02-05T17:41:06Z</dcterms:created>
  <dcterms:modified xsi:type="dcterms:W3CDTF">2022-02-11T09:45:40Z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0x0101001D7A3811618A3A4D9B6493C1F0FE051A</vt:lpwstr>
  </property>
</Properties>
</file>