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vcc-my.sharepoint.com/personal/imad_oulkass_ratp_fr/Documents/Bureau/"/>
    </mc:Choice>
  </mc:AlternateContent>
  <xr:revisionPtr revIDLastSave="66" documentId="11_AD4D9D64A577C15A4A5418BF785955425BDEDD8A" xr6:coauthVersionLast="47" xr6:coauthVersionMax="47" xr10:uidLastSave="{FEED2B50-14D3-4B54-BA2E-7E12BF19D327}"/>
  <bookViews>
    <workbookView xWindow="25080" yWindow="-510" windowWidth="29040" windowHeight="15840" firstSheet="3" activeTab="3" xr2:uid="{00000000-000D-0000-FFFF-FFFF00000000}"/>
  </bookViews>
  <sheets>
    <sheet name="ID" sheetId="1" state="hidden" r:id="rId1"/>
    <sheet name="OD" sheetId="2" state="hidden" r:id="rId2"/>
    <sheet name="AD" sheetId="3" state="hidden" r:id="rId3"/>
    <sheet name="Impor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" i="4" l="1"/>
  <c r="L15" i="4"/>
  <c r="L14" i="4"/>
  <c r="L13" i="4"/>
  <c r="L12" i="4"/>
  <c r="L11" i="4"/>
  <c r="L10" i="4"/>
  <c r="L9" i="4"/>
  <c r="L8" i="4"/>
  <c r="L7" i="4"/>
  <c r="L6" i="4"/>
  <c r="L5" i="4"/>
  <c r="L4" i="4"/>
  <c r="L3" i="4"/>
  <c r="L2" i="4"/>
  <c r="F1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OULKASS Imad (P)</author>
  </authors>
  <commentList>
    <comment ref="B6" authorId="0" shapeId="0" xr:uid="{98B01B1C-6127-45EC-AAA8-951E39B41D07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Identifiant de la structure que nous devons avoir en colonne A</t>
        </r>
      </text>
    </comment>
    <comment ref="B14" authorId="0" shapeId="0" xr:uid="{72C84EA5-2291-433B-93B0-A7B2959A5C57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Colonne C et D à supprimer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OULKASS Imad (P)</author>
  </authors>
  <commentList>
    <comment ref="B6" authorId="0" shapeId="0" xr:uid="{D6CC2CCB-8C9B-49C0-8603-FD6DB8927EA6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Identifiant de la structure que nous devons avoir en colonne A</t>
        </r>
      </text>
    </comment>
    <comment ref="B14" authorId="0" shapeId="0" xr:uid="{914FFFE5-AB0E-401D-8D8C-12844F30FDA1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Colonne C et D à supprimer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OULKASS Imad (P)</author>
  </authors>
  <commentList>
    <comment ref="B6" authorId="0" shapeId="0" xr:uid="{A69CADD3-4069-4A5E-9B38-3CD7F717D280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Identifiant de la structure que nous devons avoir en colonne A</t>
        </r>
      </text>
    </comment>
    <comment ref="B14" authorId="0" shapeId="0" xr:uid="{69517553-861E-47F1-99D1-293F725C68B4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Colonne C et D à supprimer</t>
        </r>
      </text>
    </comment>
  </commentList>
</comments>
</file>

<file path=xl/sharedStrings.xml><?xml version="1.0" encoding="utf-8"?>
<sst xmlns="http://schemas.openxmlformats.org/spreadsheetml/2006/main" count="114" uniqueCount="27">
  <si>
    <t>Edité le:</t>
  </si>
  <si>
    <t>Lancé par:</t>
  </si>
  <si>
    <t>Livre:</t>
  </si>
  <si>
    <t>Devise:</t>
  </si>
  <si>
    <t>EUR</t>
  </si>
  <si>
    <t>Fourchette compte:</t>
  </si>
  <si>
    <t>Fin Période:</t>
  </si>
  <si>
    <t>Compte</t>
  </si>
  <si>
    <t>Description</t>
  </si>
  <si>
    <t>Total mouvements début (DEBIT)</t>
  </si>
  <si>
    <t>Total mouvements début (CREDIT)</t>
  </si>
  <si>
    <t>Mouvements période (DEBIT)</t>
  </si>
  <si>
    <t>Mouvements période (CREDIT)</t>
  </si>
  <si>
    <t>Mouvements fin (DEBIT)</t>
  </si>
  <si>
    <t>Mouvements Fin (CREDIT)</t>
  </si>
  <si>
    <t>Solde de fin (DEBIT)</t>
  </si>
  <si>
    <t>Solde de fin (CREDIT)</t>
  </si>
  <si>
    <t xml:space="preserve">TRANSOLEIL : Balance - Grand format </t>
  </si>
  <si>
    <t>Alfred Hitchcok</t>
  </si>
  <si>
    <t>ID</t>
  </si>
  <si>
    <t>RAS</t>
  </si>
  <si>
    <t>TVA Déd</t>
  </si>
  <si>
    <t>Achat de marchandises bureautique</t>
  </si>
  <si>
    <t>1000000 à 7999999</t>
  </si>
  <si>
    <t>OD</t>
  </si>
  <si>
    <t>Solde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</si>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</sst>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20"/>
      <color indexed="8"/>
      <name val="Parisine Office"/>
      <family val="2"/>
    </font>
    <font>
      <b/>
      <sz val="11"/>
      <color indexed="8"/>
      <name val="Parisine Office"/>
      <family val="2"/>
    </font>
    <font>
      <sz val="11"/>
      <color indexed="8"/>
      <name val="Parisine Office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3" xfId="0" applyFont="1" applyFill="1" applyBorder="1"/>
    <xf numFmtId="0" fontId="3" fillId="0" borderId="0" xfId="0" applyFont="1"/>
    <xf numFmtId="0" fontId="2" fillId="2" borderId="7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2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3" xfId="0" applyFont="1" applyFill="1" applyBorder="1"/>
    <xf numFmtId="0" fontId="2" fillId="2" borderId="17" xfId="0" applyFont="1" applyFill="1" applyBorder="1"/>
    <xf numFmtId="0" fontId="2" fillId="2" borderId="13" xfId="0" applyFont="1" applyFill="1" applyBorder="1" applyAlignment="1">
      <alignment horizontal="right"/>
    </xf>
    <xf numFmtId="0" fontId="3" fillId="0" borderId="13" xfId="0" applyFont="1" applyBorder="1" applyAlignment="1">
      <alignment horizontal="left"/>
    </xf>
    <xf numFmtId="4" fontId="3" fillId="0" borderId="17" xfId="0" applyNumberFormat="1" applyFont="1" applyBorder="1" applyAlignment="1">
      <alignment horizontal="right"/>
    </xf>
    <xf numFmtId="4" fontId="3" fillId="0" borderId="13" xfId="0" applyNumberFormat="1" applyFont="1" applyBorder="1" applyAlignment="1">
      <alignment horizontal="right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164" fontId="2" fillId="2" borderId="13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0" fontId="3" fillId="0" borderId="1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22" fontId="3" fillId="0" borderId="2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7" fontId="3" fillId="0" borderId="6" xfId="0" applyNumberFormat="1" applyFont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</cellXfs>
  <cellStyles count="1">
    <cellStyle name="Normal" xfId="0" builtinId="0"/>
  </cellStyles>
  <dxfs count="12"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0</xdr:row>
      <xdr:rowOff>53340</xdr:rowOff>
    </xdr:from>
    <xdr:to>
      <xdr:col>13</xdr:col>
      <xdr:colOff>266700</xdr:colOff>
      <xdr:row>0</xdr:row>
      <xdr:rowOff>381000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609ED22-D4E4-493A-B88A-F71CEAEFCF6E}"/>
            </a:ext>
          </a:extLst>
        </xdr:cNvPr>
        <xdr:cNvSpPr/>
      </xdr:nvSpPr>
      <xdr:spPr>
        <a:xfrm>
          <a:off x="13144500" y="53340"/>
          <a:ext cx="86868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21CB05-9BAC-41B1-848A-D0DFE17FC017}" name="T_import" displayName="T_import" ref="A1:L16" totalsRowShown="0" headerRowDxfId="11">
  <tableColumns count="12">
    <tableColumn id="1" xr3:uid="{FF4C9A3A-6BFB-479C-A7C4-876B638A099A}" name="Livre:" dataDxfId="10"/>
    <tableColumn id="2" xr3:uid="{82755BE5-14B6-417A-A1E5-06E233147702}" name="Compte" dataDxfId="9"/>
    <tableColumn id="3" xr3:uid="{0B53FAEA-B9CE-44BA-9377-0E4869001B9B}" name="Description"/>
    <tableColumn id="4" xr3:uid="{21A3049B-3586-4B97-A4DA-1CE48C3B74E3}" name="Total mouvements début (DEBIT)" dataDxfId="8"/>
    <tableColumn id="5" xr3:uid="{D23B02F5-9220-4E56-8A4E-633C29DB3976}" name="Total mouvements début (CREDIT)" dataDxfId="7"/>
    <tableColumn id="6" xr3:uid="{04379BD1-6C49-4D7A-B57E-F4B9BE9515CD}" name="Mouvements période (DEBIT)" dataDxfId="6"/>
    <tableColumn id="7" xr3:uid="{5BAA4C76-75D2-4550-A7E4-CE797B9B1C14}" name="Mouvements période (CREDIT)" dataDxfId="5"/>
    <tableColumn id="8" xr3:uid="{6B30888C-5CC4-40E8-B17B-A85EFE5AE1A0}" name="Mouvements fin (DEBIT)" dataDxfId="4"/>
    <tableColumn id="9" xr3:uid="{5CDCF447-CF05-4353-ADAF-1DC47E715E64}" name="Mouvements Fin (CREDIT)" dataDxfId="3"/>
    <tableColumn id="10" xr3:uid="{0FDBF501-6F20-4D59-85E8-ADE432F341EA}" name="Solde de fin (DEBIT)" dataDxfId="2"/>
    <tableColumn id="11" xr3:uid="{39F65EB3-D3BE-4614-A1F8-729C67AEC95B}" name="Solde de fin (CREDIT)" dataDxfId="1"/>
    <tableColumn id="12" xr3:uid="{CFB6011B-846C-44E0-9896-3E83A73ACD9F}" name="Solde" dataDxfId="0">
      <calculatedColumnFormula>T_import[[#This Row],[Solde de fin (CREDIT)]]-T_import[[#This Row],[Solde de fin (DEBIT)]]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7"/>
  <sheetViews>
    <sheetView workbookViewId="0">
      <selection activeCell="H24" sqref="H24"/>
    </sheetView>
  </sheetViews>
  <sheetFormatPr baseColWidth="10" defaultColWidth="9.140625" defaultRowHeight="15" x14ac:dyDescent="0.25"/>
  <cols>
    <col min="1" max="1" width="18.85546875" bestFit="1" customWidth="1"/>
    <col min="4" max="4" width="49.5703125" customWidth="1"/>
    <col min="5" max="12" width="18.7109375" customWidth="1"/>
  </cols>
  <sheetData>
    <row r="1" spans="1:12" x14ac:dyDescent="0.25">
      <c r="A1" s="25" t="s">
        <v>17</v>
      </c>
      <c r="B1" s="26"/>
      <c r="C1" s="26"/>
      <c r="D1" s="26"/>
      <c r="E1" s="1" t="s">
        <v>0</v>
      </c>
      <c r="F1" s="29">
        <v>44181.398136574076</v>
      </c>
      <c r="G1" s="30"/>
      <c r="H1" s="2"/>
      <c r="I1" s="2"/>
      <c r="J1" s="2"/>
      <c r="K1" s="2"/>
      <c r="L1" s="2"/>
    </row>
    <row r="2" spans="1:12" ht="15.75" thickBot="1" x14ac:dyDescent="0.3">
      <c r="A2" s="27"/>
      <c r="B2" s="28"/>
      <c r="C2" s="28"/>
      <c r="D2" s="28"/>
      <c r="E2" s="3" t="s">
        <v>1</v>
      </c>
      <c r="F2" s="31" t="s">
        <v>18</v>
      </c>
      <c r="G2" s="32"/>
      <c r="H2" s="2"/>
      <c r="I2" s="2"/>
      <c r="J2" s="2"/>
      <c r="K2" s="2"/>
      <c r="L2" s="2"/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.75" thickBot="1" x14ac:dyDescent="0.3">
      <c r="A5" s="23"/>
      <c r="B5" s="2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5">
      <c r="A6" s="4" t="s">
        <v>2</v>
      </c>
      <c r="B6" s="33" t="s">
        <v>19</v>
      </c>
      <c r="C6" s="33"/>
      <c r="D6" s="30"/>
      <c r="E6" s="2"/>
      <c r="F6" s="2"/>
      <c r="G6" s="2"/>
      <c r="H6" s="2"/>
      <c r="I6" s="2"/>
      <c r="J6" s="2"/>
      <c r="K6" s="2"/>
      <c r="L6" s="2"/>
    </row>
    <row r="7" spans="1:12" x14ac:dyDescent="0.25">
      <c r="A7" s="5" t="s">
        <v>3</v>
      </c>
      <c r="B7" s="23" t="s">
        <v>4</v>
      </c>
      <c r="C7" s="23"/>
      <c r="D7" s="24"/>
      <c r="E7" s="2"/>
      <c r="F7" s="2"/>
      <c r="G7" s="2"/>
      <c r="H7" s="2"/>
      <c r="I7" s="2"/>
      <c r="J7" s="2"/>
      <c r="K7" s="2"/>
      <c r="L7" s="2"/>
    </row>
    <row r="8" spans="1:12" x14ac:dyDescent="0.25">
      <c r="A8" s="5" t="s">
        <v>5</v>
      </c>
      <c r="B8" s="23" t="s">
        <v>23</v>
      </c>
      <c r="C8" s="23"/>
      <c r="D8" s="24"/>
      <c r="E8" s="2"/>
      <c r="F8" s="2"/>
      <c r="G8" s="2"/>
      <c r="H8" s="2"/>
      <c r="I8" s="2"/>
      <c r="J8" s="2"/>
      <c r="K8" s="2"/>
      <c r="L8" s="2"/>
    </row>
    <row r="9" spans="1:12" ht="15.75" thickBot="1" x14ac:dyDescent="0.3">
      <c r="A9" s="6" t="s">
        <v>6</v>
      </c>
      <c r="B9" s="34">
        <v>44136</v>
      </c>
      <c r="C9" s="31"/>
      <c r="D9" s="3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7" t="s">
        <v>7</v>
      </c>
      <c r="B14" s="35" t="s">
        <v>8</v>
      </c>
      <c r="C14" s="36"/>
      <c r="D14" s="37"/>
      <c r="E14" s="8" t="s">
        <v>9</v>
      </c>
      <c r="F14" s="8" t="s">
        <v>10</v>
      </c>
      <c r="G14" s="8" t="s">
        <v>11</v>
      </c>
      <c r="H14" s="8" t="s">
        <v>12</v>
      </c>
      <c r="I14" s="9" t="s">
        <v>13</v>
      </c>
      <c r="J14" s="8" t="s">
        <v>14</v>
      </c>
      <c r="K14" s="10" t="s">
        <v>15</v>
      </c>
      <c r="L14" s="10" t="s">
        <v>16</v>
      </c>
    </row>
    <row r="15" spans="1:12" x14ac:dyDescent="0.25">
      <c r="A15" s="11">
        <v>4410000</v>
      </c>
      <c r="B15" s="38" t="s">
        <v>20</v>
      </c>
      <c r="C15" s="39"/>
      <c r="D15" s="40"/>
      <c r="E15" s="12">
        <v>0</v>
      </c>
      <c r="F15" s="13">
        <v>23112.23</v>
      </c>
      <c r="G15" s="13">
        <v>0</v>
      </c>
      <c r="H15" s="13">
        <v>0</v>
      </c>
      <c r="I15" s="13">
        <v>0</v>
      </c>
      <c r="J15" s="13">
        <v>23112.23</v>
      </c>
      <c r="K15" s="13"/>
      <c r="L15" s="13">
        <v>23112.23</v>
      </c>
    </row>
    <row r="16" spans="1:12" x14ac:dyDescent="0.25">
      <c r="A16" s="11">
        <v>4456667</v>
      </c>
      <c r="B16" s="38" t="s">
        <v>21</v>
      </c>
      <c r="C16" s="39"/>
      <c r="D16" s="40"/>
      <c r="E16" s="12">
        <v>0</v>
      </c>
      <c r="F16" s="13">
        <v>124058.69</v>
      </c>
      <c r="G16" s="13">
        <v>0</v>
      </c>
      <c r="H16" s="13">
        <v>0</v>
      </c>
      <c r="I16" s="13">
        <v>0</v>
      </c>
      <c r="J16" s="13">
        <v>124058.69</v>
      </c>
      <c r="K16" s="13"/>
      <c r="L16" s="13">
        <v>124058.69</v>
      </c>
    </row>
    <row r="17" spans="1:12" x14ac:dyDescent="0.25">
      <c r="A17" s="11">
        <v>6070001</v>
      </c>
      <c r="B17" s="38" t="s">
        <v>22</v>
      </c>
      <c r="C17" s="39"/>
      <c r="D17" s="40"/>
      <c r="E17" s="12">
        <v>0</v>
      </c>
      <c r="F17" s="13">
        <v>3501</v>
      </c>
      <c r="G17" s="13">
        <v>0</v>
      </c>
      <c r="H17" s="13">
        <v>0</v>
      </c>
      <c r="I17" s="13">
        <v>0</v>
      </c>
      <c r="J17" s="13">
        <v>3501</v>
      </c>
      <c r="K17" s="13"/>
      <c r="L17" s="13">
        <v>3501</v>
      </c>
    </row>
  </sheetData>
  <mergeCells count="12">
    <mergeCell ref="B9:D9"/>
    <mergeCell ref="B14:D14"/>
    <mergeCell ref="B15:D15"/>
    <mergeCell ref="B16:D16"/>
    <mergeCell ref="B17:D17"/>
    <mergeCell ref="B8:D8"/>
    <mergeCell ref="A1:D2"/>
    <mergeCell ref="F1:G1"/>
    <mergeCell ref="F2:G2"/>
    <mergeCell ref="A5:B5"/>
    <mergeCell ref="B6:D6"/>
    <mergeCell ref="B7:D7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86B8F-5B9E-4C42-9846-3F32BE379FAC}">
  <sheetPr codeName="Feuil2"/>
  <dimension ref="A1:L17"/>
  <sheetViews>
    <sheetView workbookViewId="0">
      <selection activeCell="H24" sqref="H24"/>
    </sheetView>
  </sheetViews>
  <sheetFormatPr baseColWidth="10" defaultColWidth="9.140625" defaultRowHeight="15" x14ac:dyDescent="0.25"/>
  <cols>
    <col min="1" max="1" width="18.85546875" bestFit="1" customWidth="1"/>
    <col min="4" max="4" width="49.5703125" customWidth="1"/>
    <col min="5" max="12" width="18.7109375" customWidth="1"/>
  </cols>
  <sheetData>
    <row r="1" spans="1:12" x14ac:dyDescent="0.25">
      <c r="A1" s="25" t="s">
        <v>17</v>
      </c>
      <c r="B1" s="26"/>
      <c r="C1" s="26"/>
      <c r="D1" s="26"/>
      <c r="E1" s="1" t="s">
        <v>0</v>
      </c>
      <c r="F1" s="29">
        <v>44181.398136574076</v>
      </c>
      <c r="G1" s="30"/>
      <c r="H1" s="2"/>
      <c r="I1" s="2"/>
      <c r="J1" s="2"/>
      <c r="K1" s="2"/>
      <c r="L1" s="2"/>
    </row>
    <row r="2" spans="1:12" ht="15.75" thickBot="1" x14ac:dyDescent="0.3">
      <c r="A2" s="27"/>
      <c r="B2" s="28"/>
      <c r="C2" s="28"/>
      <c r="D2" s="28"/>
      <c r="E2" s="3" t="s">
        <v>1</v>
      </c>
      <c r="F2" s="31" t="s">
        <v>18</v>
      </c>
      <c r="G2" s="32"/>
      <c r="H2" s="2"/>
      <c r="I2" s="2"/>
      <c r="J2" s="2"/>
      <c r="K2" s="2"/>
      <c r="L2" s="2"/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.75" thickBot="1" x14ac:dyDescent="0.3">
      <c r="A5" s="23"/>
      <c r="B5" s="2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5">
      <c r="A6" s="4" t="s">
        <v>2</v>
      </c>
      <c r="B6" s="33" t="s">
        <v>24</v>
      </c>
      <c r="C6" s="33"/>
      <c r="D6" s="30"/>
      <c r="E6" s="2"/>
      <c r="F6" s="2"/>
      <c r="G6" s="2"/>
      <c r="H6" s="2"/>
      <c r="I6" s="2"/>
      <c r="J6" s="2"/>
      <c r="K6" s="2"/>
      <c r="L6" s="2"/>
    </row>
    <row r="7" spans="1:12" x14ac:dyDescent="0.25">
      <c r="A7" s="5" t="s">
        <v>3</v>
      </c>
      <c r="B7" s="23" t="s">
        <v>4</v>
      </c>
      <c r="C7" s="23"/>
      <c r="D7" s="24"/>
      <c r="E7" s="2"/>
      <c r="F7" s="2"/>
      <c r="G7" s="2"/>
      <c r="H7" s="2"/>
      <c r="I7" s="2"/>
      <c r="J7" s="2"/>
      <c r="K7" s="2"/>
      <c r="L7" s="2"/>
    </row>
    <row r="8" spans="1:12" x14ac:dyDescent="0.25">
      <c r="A8" s="5" t="s">
        <v>5</v>
      </c>
      <c r="B8" s="23" t="s">
        <v>23</v>
      </c>
      <c r="C8" s="23"/>
      <c r="D8" s="24"/>
      <c r="E8" s="2"/>
      <c r="F8" s="2"/>
      <c r="G8" s="2"/>
      <c r="H8" s="2"/>
      <c r="I8" s="2"/>
      <c r="J8" s="2"/>
      <c r="K8" s="2"/>
      <c r="L8" s="2"/>
    </row>
    <row r="9" spans="1:12" ht="15.75" thickBot="1" x14ac:dyDescent="0.3">
      <c r="A9" s="6" t="s">
        <v>6</v>
      </c>
      <c r="B9" s="34">
        <v>44136</v>
      </c>
      <c r="C9" s="31"/>
      <c r="D9" s="3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7" t="s">
        <v>7</v>
      </c>
      <c r="B14" s="35" t="s">
        <v>8</v>
      </c>
      <c r="C14" s="36"/>
      <c r="D14" s="37"/>
      <c r="E14" s="8" t="s">
        <v>9</v>
      </c>
      <c r="F14" s="8" t="s">
        <v>10</v>
      </c>
      <c r="G14" s="8" t="s">
        <v>11</v>
      </c>
      <c r="H14" s="8" t="s">
        <v>12</v>
      </c>
      <c r="I14" s="9" t="s">
        <v>13</v>
      </c>
      <c r="J14" s="8" t="s">
        <v>14</v>
      </c>
      <c r="K14" s="10" t="s">
        <v>15</v>
      </c>
      <c r="L14" s="10" t="s">
        <v>16</v>
      </c>
    </row>
    <row r="15" spans="1:12" x14ac:dyDescent="0.25">
      <c r="A15" s="11">
        <v>4410000</v>
      </c>
      <c r="B15" s="38" t="s">
        <v>20</v>
      </c>
      <c r="C15" s="39"/>
      <c r="D15" s="40"/>
      <c r="E15" s="12">
        <v>0</v>
      </c>
      <c r="F15" s="13">
        <v>124112.23</v>
      </c>
      <c r="G15" s="13">
        <v>0</v>
      </c>
      <c r="H15" s="13">
        <v>0</v>
      </c>
      <c r="I15" s="13">
        <v>0</v>
      </c>
      <c r="J15" s="13">
        <v>124112.23</v>
      </c>
      <c r="K15" s="13"/>
      <c r="L15" s="13">
        <v>124112.23</v>
      </c>
    </row>
    <row r="16" spans="1:12" x14ac:dyDescent="0.25">
      <c r="A16" s="11">
        <v>4456667</v>
      </c>
      <c r="B16" s="38" t="s">
        <v>21</v>
      </c>
      <c r="C16" s="39"/>
      <c r="D16" s="40"/>
      <c r="E16" s="12">
        <v>0</v>
      </c>
      <c r="F16" s="13">
        <v>18920.330000000002</v>
      </c>
      <c r="G16" s="13">
        <v>0</v>
      </c>
      <c r="H16" s="13">
        <v>0</v>
      </c>
      <c r="I16" s="13">
        <v>0</v>
      </c>
      <c r="J16" s="13">
        <v>18920.330000000002</v>
      </c>
      <c r="K16" s="13"/>
      <c r="L16" s="13">
        <v>18920.330000000002</v>
      </c>
    </row>
    <row r="17" spans="1:12" x14ac:dyDescent="0.25">
      <c r="A17" s="11">
        <v>6070001</v>
      </c>
      <c r="B17" s="38" t="s">
        <v>22</v>
      </c>
      <c r="C17" s="39"/>
      <c r="D17" s="40"/>
      <c r="E17" s="12">
        <v>0</v>
      </c>
      <c r="F17" s="13">
        <v>94601.650000000009</v>
      </c>
      <c r="G17" s="13">
        <v>0</v>
      </c>
      <c r="H17" s="13">
        <v>0</v>
      </c>
      <c r="I17" s="13">
        <v>0</v>
      </c>
      <c r="J17" s="13">
        <v>94601.650000000009</v>
      </c>
      <c r="K17" s="13"/>
      <c r="L17" s="13">
        <v>94601.650000000009</v>
      </c>
    </row>
  </sheetData>
  <mergeCells count="12">
    <mergeCell ref="B17:D17"/>
    <mergeCell ref="A1:D2"/>
    <mergeCell ref="F1:G1"/>
    <mergeCell ref="F2:G2"/>
    <mergeCell ref="A5:B5"/>
    <mergeCell ref="B6:D6"/>
    <mergeCell ref="B7:D7"/>
    <mergeCell ref="B8:D8"/>
    <mergeCell ref="B9:D9"/>
    <mergeCell ref="B14:D14"/>
    <mergeCell ref="B15:D15"/>
    <mergeCell ref="B16:D16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A9AFE-623C-422E-8D85-223DB1F42551}">
  <sheetPr codeName="Feuil3"/>
  <dimension ref="A1:L17"/>
  <sheetViews>
    <sheetView workbookViewId="0">
      <selection activeCell="H24" sqref="H24"/>
    </sheetView>
  </sheetViews>
  <sheetFormatPr baseColWidth="10" defaultColWidth="9.140625" defaultRowHeight="15" x14ac:dyDescent="0.25"/>
  <cols>
    <col min="1" max="1" width="18.85546875" bestFit="1" customWidth="1"/>
    <col min="4" max="4" width="49.5703125" customWidth="1"/>
    <col min="5" max="12" width="18.7109375" customWidth="1"/>
  </cols>
  <sheetData>
    <row r="1" spans="1:12" ht="14.45" customHeight="1" x14ac:dyDescent="0.25">
      <c r="A1" s="25" t="s">
        <v>17</v>
      </c>
      <c r="B1" s="26"/>
      <c r="C1" s="26"/>
      <c r="D1" s="26"/>
      <c r="E1" s="1" t="s">
        <v>0</v>
      </c>
      <c r="F1" s="29">
        <v>44181.398136574076</v>
      </c>
      <c r="G1" s="30"/>
      <c r="H1" s="2"/>
      <c r="I1" s="2"/>
      <c r="J1" s="2"/>
      <c r="K1" s="2"/>
      <c r="L1" s="2"/>
    </row>
    <row r="2" spans="1:12" ht="15" customHeight="1" thickBot="1" x14ac:dyDescent="0.3">
      <c r="A2" s="27"/>
      <c r="B2" s="28"/>
      <c r="C2" s="28"/>
      <c r="D2" s="28"/>
      <c r="E2" s="3" t="s">
        <v>1</v>
      </c>
      <c r="F2" s="31" t="s">
        <v>18</v>
      </c>
      <c r="G2" s="32"/>
      <c r="H2" s="2"/>
      <c r="I2" s="2"/>
      <c r="J2" s="2"/>
      <c r="K2" s="2"/>
      <c r="L2" s="2"/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.75" thickBot="1" x14ac:dyDescent="0.3">
      <c r="A5" s="23"/>
      <c r="B5" s="2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5">
      <c r="A6" s="4" t="s">
        <v>2</v>
      </c>
      <c r="B6" s="33" t="s">
        <v>19</v>
      </c>
      <c r="C6" s="33"/>
      <c r="D6" s="30"/>
      <c r="E6" s="2"/>
      <c r="F6" s="2"/>
      <c r="G6" s="2"/>
      <c r="H6" s="2"/>
      <c r="I6" s="2"/>
      <c r="J6" s="2"/>
      <c r="K6" s="2"/>
      <c r="L6" s="2"/>
    </row>
    <row r="7" spans="1:12" x14ac:dyDescent="0.25">
      <c r="A7" s="5" t="s">
        <v>3</v>
      </c>
      <c r="B7" s="23" t="s">
        <v>4</v>
      </c>
      <c r="C7" s="23"/>
      <c r="D7" s="24"/>
      <c r="E7" s="2"/>
      <c r="F7" s="2"/>
      <c r="G7" s="2"/>
      <c r="H7" s="2"/>
      <c r="I7" s="2"/>
      <c r="J7" s="2"/>
      <c r="K7" s="2"/>
      <c r="L7" s="2"/>
    </row>
    <row r="8" spans="1:12" x14ac:dyDescent="0.25">
      <c r="A8" s="5" t="s">
        <v>5</v>
      </c>
      <c r="B8" s="23" t="s">
        <v>23</v>
      </c>
      <c r="C8" s="23"/>
      <c r="D8" s="24"/>
      <c r="E8" s="2"/>
      <c r="F8" s="2"/>
      <c r="G8" s="2"/>
      <c r="H8" s="2"/>
      <c r="I8" s="2"/>
      <c r="J8" s="2"/>
      <c r="K8" s="2"/>
      <c r="L8" s="2"/>
    </row>
    <row r="9" spans="1:12" ht="15.75" thickBot="1" x14ac:dyDescent="0.3">
      <c r="A9" s="6" t="s">
        <v>6</v>
      </c>
      <c r="B9" s="34">
        <v>44136</v>
      </c>
      <c r="C9" s="31"/>
      <c r="D9" s="3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7" t="s">
        <v>7</v>
      </c>
      <c r="B14" s="35" t="s">
        <v>8</v>
      </c>
      <c r="C14" s="36"/>
      <c r="D14" s="37"/>
      <c r="E14" s="8" t="s">
        <v>9</v>
      </c>
      <c r="F14" s="8" t="s">
        <v>10</v>
      </c>
      <c r="G14" s="8" t="s">
        <v>11</v>
      </c>
      <c r="H14" s="8" t="s">
        <v>12</v>
      </c>
      <c r="I14" s="9" t="s">
        <v>13</v>
      </c>
      <c r="J14" s="8" t="s">
        <v>14</v>
      </c>
      <c r="K14" s="10" t="s">
        <v>15</v>
      </c>
      <c r="L14" s="10" t="s">
        <v>16</v>
      </c>
    </row>
    <row r="15" spans="1:12" x14ac:dyDescent="0.25">
      <c r="A15" s="11">
        <v>4410000</v>
      </c>
      <c r="B15" s="38" t="s">
        <v>20</v>
      </c>
      <c r="C15" s="39"/>
      <c r="D15" s="40"/>
      <c r="E15" s="12">
        <v>0</v>
      </c>
      <c r="F15" s="13">
        <v>68185</v>
      </c>
      <c r="G15" s="13">
        <v>0</v>
      </c>
      <c r="H15" s="13">
        <v>0</v>
      </c>
      <c r="I15" s="13">
        <v>0</v>
      </c>
      <c r="J15" s="13">
        <v>68185</v>
      </c>
      <c r="K15" s="13"/>
      <c r="L15" s="13">
        <v>68185</v>
      </c>
    </row>
    <row r="16" spans="1:12" x14ac:dyDescent="0.25">
      <c r="A16" s="11">
        <v>4456667</v>
      </c>
      <c r="B16" s="38" t="s">
        <v>21</v>
      </c>
      <c r="C16" s="39"/>
      <c r="D16" s="40"/>
      <c r="E16" s="12">
        <v>0</v>
      </c>
      <c r="F16" s="13">
        <v>569680</v>
      </c>
      <c r="G16" s="13">
        <v>0</v>
      </c>
      <c r="H16" s="13">
        <v>0</v>
      </c>
      <c r="I16" s="13">
        <v>0</v>
      </c>
      <c r="J16" s="13">
        <v>569680</v>
      </c>
      <c r="K16" s="13"/>
      <c r="L16" s="13">
        <v>569680</v>
      </c>
    </row>
    <row r="17" spans="1:12" x14ac:dyDescent="0.25">
      <c r="A17" s="11">
        <v>6070001</v>
      </c>
      <c r="B17" s="38" t="s">
        <v>22</v>
      </c>
      <c r="C17" s="39"/>
      <c r="D17" s="40"/>
      <c r="E17" s="12">
        <v>0</v>
      </c>
      <c r="F17" s="13">
        <f>F16/0.2</f>
        <v>2848400</v>
      </c>
      <c r="G17" s="13">
        <v>0</v>
      </c>
      <c r="H17" s="13">
        <v>0</v>
      </c>
      <c r="I17" s="13">
        <v>0</v>
      </c>
      <c r="J17" s="13">
        <v>2848400</v>
      </c>
      <c r="K17" s="13"/>
      <c r="L17" s="13">
        <v>2848400</v>
      </c>
    </row>
  </sheetData>
  <mergeCells count="12">
    <mergeCell ref="B17:D17"/>
    <mergeCell ref="A1:D2"/>
    <mergeCell ref="F1:G1"/>
    <mergeCell ref="F2:G2"/>
    <mergeCell ref="A5:B5"/>
    <mergeCell ref="B6:D6"/>
    <mergeCell ref="B7:D7"/>
    <mergeCell ref="B8:D8"/>
    <mergeCell ref="B9:D9"/>
    <mergeCell ref="B14:D14"/>
    <mergeCell ref="B15:D15"/>
    <mergeCell ref="B16:D16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B25C-BB7C-4732-8791-B7067CC6CDC2}">
  <sheetPr codeName="Feuil4"/>
  <dimension ref="A1:L16"/>
  <sheetViews>
    <sheetView showZeros="0" tabSelected="1"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2" width="11.5703125" style="21"/>
    <col min="3" max="3" width="18.7109375" customWidth="1"/>
    <col min="4" max="4" width="20.7109375" style="22" customWidth="1"/>
    <col min="5" max="5" width="20.5703125" style="22" customWidth="1"/>
    <col min="6" max="6" width="17.7109375" style="22" customWidth="1"/>
    <col min="7" max="7" width="19.42578125" style="22" customWidth="1"/>
    <col min="8" max="8" width="15.42578125" style="22" customWidth="1"/>
    <col min="9" max="9" width="16.140625" style="22" customWidth="1"/>
    <col min="10" max="10" width="11.7109375" style="22" customWidth="1"/>
    <col min="11" max="11" width="12.85546875" style="22" customWidth="1"/>
    <col min="12" max="12" width="12.7109375" style="22" bestFit="1" customWidth="1"/>
  </cols>
  <sheetData>
    <row r="1" spans="1:12" s="20" customFormat="1" ht="34.9" customHeight="1" x14ac:dyDescent="0.25">
      <c r="A1" s="14" t="s">
        <v>2</v>
      </c>
      <c r="B1" s="15" t="s">
        <v>7</v>
      </c>
      <c r="C1" s="16" t="s">
        <v>8</v>
      </c>
      <c r="D1" s="17" t="s">
        <v>9</v>
      </c>
      <c r="E1" s="17" t="s">
        <v>10</v>
      </c>
      <c r="F1" s="17" t="s">
        <v>11</v>
      </c>
      <c r="G1" s="17" t="s">
        <v>12</v>
      </c>
      <c r="H1" s="18" t="s">
        <v>13</v>
      </c>
      <c r="I1" s="17" t="s">
        <v>14</v>
      </c>
      <c r="J1" s="17" t="s">
        <v>15</v>
      </c>
      <c r="K1" s="17" t="s">
        <v>16</v>
      </c>
      <c r="L1" s="19" t="s">
        <v>25</v>
      </c>
    </row>
    <row r="2" spans="1:12" x14ac:dyDescent="0.25">
      <c r="A2" s="21" t="s">
        <v>19</v>
      </c>
      <c r="B2" s="21">
        <v>4410000</v>
      </c>
      <c r="C2" t="s">
        <v>20</v>
      </c>
      <c r="D2" s="22">
        <v>0</v>
      </c>
      <c r="E2" s="22">
        <v>23112.23</v>
      </c>
      <c r="F2" s="22">
        <v>0</v>
      </c>
      <c r="G2" s="22">
        <v>0</v>
      </c>
      <c r="H2" s="22">
        <v>0</v>
      </c>
      <c r="I2" s="22">
        <v>23112.23</v>
      </c>
      <c r="K2" s="22">
        <v>23112.23</v>
      </c>
      <c r="L2" s="22">
        <f>T_import[[#This Row],[Solde de fin (CREDIT)]]-T_import[[#This Row],[Solde de fin (DEBIT)]]</f>
        <v>23112.23</v>
      </c>
    </row>
    <row r="3" spans="1:12" x14ac:dyDescent="0.25">
      <c r="A3" s="21" t="s">
        <v>19</v>
      </c>
      <c r="B3" s="21">
        <v>4456667</v>
      </c>
      <c r="C3" t="s">
        <v>21</v>
      </c>
      <c r="D3" s="22">
        <v>0</v>
      </c>
      <c r="E3" s="22">
        <v>124058.69</v>
      </c>
      <c r="F3" s="22">
        <v>0</v>
      </c>
      <c r="G3" s="22">
        <v>0</v>
      </c>
      <c r="H3" s="22">
        <v>0</v>
      </c>
      <c r="I3" s="22">
        <v>124058.69</v>
      </c>
      <c r="K3" s="22">
        <v>124058.69</v>
      </c>
      <c r="L3" s="22">
        <f>T_import[[#This Row],[Solde de fin (CREDIT)]]-T_import[[#This Row],[Solde de fin (DEBIT)]]</f>
        <v>124058.69</v>
      </c>
    </row>
    <row r="4" spans="1:12" x14ac:dyDescent="0.25">
      <c r="A4" s="21" t="s">
        <v>19</v>
      </c>
      <c r="B4" s="21">
        <v>6070001</v>
      </c>
      <c r="C4" t="s">
        <v>22</v>
      </c>
      <c r="D4" s="22">
        <v>0</v>
      </c>
      <c r="E4" s="22">
        <v>3501</v>
      </c>
      <c r="F4" s="22">
        <v>0</v>
      </c>
      <c r="G4" s="22">
        <v>0</v>
      </c>
      <c r="H4" s="22">
        <v>0</v>
      </c>
      <c r="I4" s="22">
        <v>3501</v>
      </c>
      <c r="K4" s="22">
        <v>3501</v>
      </c>
      <c r="L4" s="22">
        <f>T_import[[#This Row],[Solde de fin (CREDIT)]]-T_import[[#This Row],[Solde de fin (DEBIT)]]</f>
        <v>3501</v>
      </c>
    </row>
    <row r="5" spans="1:12" x14ac:dyDescent="0.25">
      <c r="A5" s="21" t="s">
        <v>19</v>
      </c>
      <c r="B5" s="21">
        <v>4410000</v>
      </c>
      <c r="C5" t="s">
        <v>20</v>
      </c>
      <c r="D5" s="22">
        <v>0</v>
      </c>
      <c r="E5" s="22">
        <v>23112.23</v>
      </c>
      <c r="F5" s="22">
        <v>0</v>
      </c>
      <c r="G5" s="22">
        <v>0</v>
      </c>
      <c r="H5" s="22">
        <v>0</v>
      </c>
      <c r="I5" s="22">
        <v>23112.23</v>
      </c>
      <c r="K5" s="22">
        <v>23112.23</v>
      </c>
      <c r="L5" s="22">
        <f>T_import[[#This Row],[Solde de fin (CREDIT)]]-T_import[[#This Row],[Solde de fin (DEBIT)]]</f>
        <v>23112.23</v>
      </c>
    </row>
    <row r="6" spans="1:12" x14ac:dyDescent="0.25">
      <c r="A6" s="21" t="s">
        <v>19</v>
      </c>
      <c r="B6" s="21">
        <v>4456668</v>
      </c>
      <c r="C6" t="s">
        <v>21</v>
      </c>
      <c r="D6" s="22">
        <v>0</v>
      </c>
      <c r="E6" s="22">
        <v>124058.69</v>
      </c>
      <c r="F6" s="22">
        <v>0</v>
      </c>
      <c r="G6" s="22">
        <v>0</v>
      </c>
      <c r="H6" s="22">
        <v>0</v>
      </c>
      <c r="I6" s="22">
        <v>124058.69</v>
      </c>
      <c r="K6" s="22">
        <v>124058.69</v>
      </c>
      <c r="L6" s="22">
        <f>T_import[[#This Row],[Solde de fin (CREDIT)]]-T_import[[#This Row],[Solde de fin (DEBIT)]]</f>
        <v>124058.69</v>
      </c>
    </row>
    <row r="7" spans="1:12" x14ac:dyDescent="0.25">
      <c r="A7" s="21" t="s">
        <v>19</v>
      </c>
      <c r="B7" s="21">
        <v>6070002</v>
      </c>
      <c r="C7" t="s">
        <v>22</v>
      </c>
      <c r="D7" s="22">
        <v>0</v>
      </c>
      <c r="E7" s="22">
        <v>3501</v>
      </c>
      <c r="F7" s="22">
        <v>0</v>
      </c>
      <c r="G7" s="22">
        <v>0</v>
      </c>
      <c r="H7" s="22">
        <v>0</v>
      </c>
      <c r="I7" s="22">
        <v>3501</v>
      </c>
      <c r="K7" s="22">
        <v>3501</v>
      </c>
      <c r="L7" s="22">
        <f>T_import[[#This Row],[Solde de fin (CREDIT)]]-T_import[[#This Row],[Solde de fin (DEBIT)]]</f>
        <v>3501</v>
      </c>
    </row>
    <row r="8" spans="1:12" x14ac:dyDescent="0.25">
      <c r="A8" s="21" t="s">
        <v>19</v>
      </c>
      <c r="B8" s="21">
        <v>4410000</v>
      </c>
      <c r="C8" t="s">
        <v>20</v>
      </c>
      <c r="D8" s="22">
        <v>0</v>
      </c>
      <c r="E8" s="22">
        <v>23112.23</v>
      </c>
      <c r="F8" s="22">
        <v>0</v>
      </c>
      <c r="G8" s="22">
        <v>0</v>
      </c>
      <c r="H8" s="22">
        <v>0</v>
      </c>
      <c r="I8" s="22">
        <v>23112.23</v>
      </c>
      <c r="K8" s="22">
        <v>23112.23</v>
      </c>
      <c r="L8" s="22">
        <f>T_import[[#This Row],[Solde de fin (CREDIT)]]-T_import[[#This Row],[Solde de fin (DEBIT)]]</f>
        <v>23112.23</v>
      </c>
    </row>
    <row r="9" spans="1:12" x14ac:dyDescent="0.25">
      <c r="A9" s="21" t="s">
        <v>19</v>
      </c>
      <c r="B9" s="21">
        <v>4456668</v>
      </c>
      <c r="C9" t="s">
        <v>21</v>
      </c>
      <c r="D9" s="22">
        <v>0</v>
      </c>
      <c r="E9" s="22">
        <v>124058.69</v>
      </c>
      <c r="F9" s="22">
        <v>0</v>
      </c>
      <c r="G9" s="22">
        <v>0</v>
      </c>
      <c r="H9" s="22">
        <v>0</v>
      </c>
      <c r="I9" s="22">
        <v>124058.69</v>
      </c>
      <c r="K9" s="22">
        <v>124058.69</v>
      </c>
      <c r="L9" s="22">
        <f>T_import[[#This Row],[Solde de fin (CREDIT)]]-T_import[[#This Row],[Solde de fin (DEBIT)]]</f>
        <v>124058.69</v>
      </c>
    </row>
    <row r="10" spans="1:12" x14ac:dyDescent="0.25">
      <c r="A10" s="21" t="s">
        <v>19</v>
      </c>
      <c r="B10" s="21">
        <v>6070003</v>
      </c>
      <c r="C10" t="s">
        <v>22</v>
      </c>
      <c r="D10" s="22">
        <v>0</v>
      </c>
      <c r="E10" s="22">
        <v>3501</v>
      </c>
      <c r="F10" s="22">
        <v>0</v>
      </c>
      <c r="G10" s="22">
        <v>0</v>
      </c>
      <c r="H10" s="22">
        <v>0</v>
      </c>
      <c r="I10" s="22">
        <v>3501</v>
      </c>
      <c r="K10" s="22">
        <v>3501</v>
      </c>
      <c r="L10" s="22">
        <f>T_import[[#This Row],[Solde de fin (CREDIT)]]-T_import[[#This Row],[Solde de fin (DEBIT)]]</f>
        <v>3501</v>
      </c>
    </row>
    <row r="11" spans="1:12" x14ac:dyDescent="0.25">
      <c r="A11" s="21" t="s">
        <v>24</v>
      </c>
      <c r="B11" s="21">
        <v>4410000</v>
      </c>
      <c r="C11" t="s">
        <v>20</v>
      </c>
      <c r="D11" s="22">
        <v>0</v>
      </c>
      <c r="E11" s="22">
        <v>124112.23</v>
      </c>
      <c r="F11" s="22">
        <v>0</v>
      </c>
      <c r="G11" s="22">
        <v>0</v>
      </c>
      <c r="H11" s="22">
        <v>0</v>
      </c>
      <c r="I11" s="22">
        <v>124112.23</v>
      </c>
      <c r="K11" s="22">
        <v>124112.23</v>
      </c>
      <c r="L11" s="22">
        <f>T_import[[#This Row],[Solde de fin (CREDIT)]]-T_import[[#This Row],[Solde de fin (DEBIT)]]</f>
        <v>124112.23</v>
      </c>
    </row>
    <row r="12" spans="1:12" x14ac:dyDescent="0.25">
      <c r="A12" s="21" t="s">
        <v>24</v>
      </c>
      <c r="B12" s="21">
        <v>4456667</v>
      </c>
      <c r="C12" t="s">
        <v>21</v>
      </c>
      <c r="D12" s="22">
        <v>0</v>
      </c>
      <c r="E12" s="22">
        <v>18920.330000000002</v>
      </c>
      <c r="F12" s="22">
        <v>0</v>
      </c>
      <c r="G12" s="22">
        <v>0</v>
      </c>
      <c r="H12" s="22">
        <v>0</v>
      </c>
      <c r="I12" s="22">
        <v>18920.330000000002</v>
      </c>
      <c r="K12" s="22">
        <v>18920.330000000002</v>
      </c>
      <c r="L12" s="22">
        <f>T_import[[#This Row],[Solde de fin (CREDIT)]]-T_import[[#This Row],[Solde de fin (DEBIT)]]</f>
        <v>18920.330000000002</v>
      </c>
    </row>
    <row r="13" spans="1:12" x14ac:dyDescent="0.25">
      <c r="A13" s="21" t="s">
        <v>24</v>
      </c>
      <c r="B13" s="21">
        <v>6070001</v>
      </c>
      <c r="C13" t="s">
        <v>22</v>
      </c>
      <c r="D13" s="22">
        <v>0</v>
      </c>
      <c r="E13" s="22">
        <v>94601.650000000009</v>
      </c>
      <c r="F13" s="22">
        <v>0</v>
      </c>
      <c r="G13" s="22">
        <v>0</v>
      </c>
      <c r="H13" s="22">
        <v>0</v>
      </c>
      <c r="I13" s="22">
        <v>94601.650000000009</v>
      </c>
      <c r="K13" s="22">
        <v>94601.650000000009</v>
      </c>
      <c r="L13" s="22">
        <f>T_import[[#This Row],[Solde de fin (CREDIT)]]-T_import[[#This Row],[Solde de fin (DEBIT)]]</f>
        <v>94601.650000000009</v>
      </c>
    </row>
    <row r="14" spans="1:12" x14ac:dyDescent="0.25">
      <c r="A14" s="21" t="s">
        <v>26</v>
      </c>
      <c r="B14" s="21">
        <v>4410000</v>
      </c>
      <c r="C14" t="s">
        <v>20</v>
      </c>
      <c r="D14" s="22">
        <v>0</v>
      </c>
      <c r="E14" s="22">
        <v>68185</v>
      </c>
      <c r="F14" s="22">
        <v>0</v>
      </c>
      <c r="G14" s="22">
        <v>0</v>
      </c>
      <c r="H14" s="22">
        <v>0</v>
      </c>
      <c r="I14" s="22">
        <v>68185</v>
      </c>
      <c r="K14" s="22">
        <v>68185</v>
      </c>
      <c r="L14" s="22">
        <f>T_import[[#This Row],[Solde de fin (CREDIT)]]-T_import[[#This Row],[Solde de fin (DEBIT)]]</f>
        <v>68185</v>
      </c>
    </row>
    <row r="15" spans="1:12" x14ac:dyDescent="0.25">
      <c r="A15" s="21" t="s">
        <v>26</v>
      </c>
      <c r="B15" s="21">
        <v>4456667</v>
      </c>
      <c r="C15" t="s">
        <v>21</v>
      </c>
      <c r="D15" s="22">
        <v>0</v>
      </c>
      <c r="E15" s="22">
        <v>569680</v>
      </c>
      <c r="F15" s="22">
        <v>0</v>
      </c>
      <c r="G15" s="22">
        <v>0</v>
      </c>
      <c r="H15" s="22">
        <v>0</v>
      </c>
      <c r="I15" s="22">
        <v>569680</v>
      </c>
      <c r="K15" s="22">
        <v>569680</v>
      </c>
      <c r="L15" s="22">
        <f>T_import[[#This Row],[Solde de fin (CREDIT)]]-T_import[[#This Row],[Solde de fin (DEBIT)]]</f>
        <v>569680</v>
      </c>
    </row>
    <row r="16" spans="1:12" x14ac:dyDescent="0.25">
      <c r="A16" s="21" t="s">
        <v>26</v>
      </c>
      <c r="B16" s="21">
        <v>6070001</v>
      </c>
      <c r="C16" t="s">
        <v>22</v>
      </c>
      <c r="D16" s="22">
        <v>0</v>
      </c>
      <c r="E16" s="22">
        <v>2848400</v>
      </c>
      <c r="F16" s="22">
        <v>0</v>
      </c>
      <c r="G16" s="22">
        <v>0</v>
      </c>
      <c r="H16" s="22">
        <v>0</v>
      </c>
      <c r="I16" s="22">
        <v>2848400</v>
      </c>
      <c r="K16" s="22">
        <v>2848400</v>
      </c>
      <c r="L16" s="22">
        <f>T_import[[#This Row],[Solde de fin (CREDIT)]]-T_import[[#This Row],[Solde de fin (DEBIT)]]</f>
        <v>2848400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ID</vt:lpstr>
      <vt:lpstr>OD</vt:lpstr>
      <vt:lpstr>AD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OULKASS Imad (P)</dc:creator>
  <cp:lastModifiedBy>OULKASS Imad</cp:lastModifiedBy>
  <dcterms:created xsi:type="dcterms:W3CDTF">2015-06-05T18:19:34Z</dcterms:created>
  <dcterms:modified xsi:type="dcterms:W3CDTF">2025-01-16T10:56:03Z</dcterms:modified>
</cp:coreProperties>
</file>