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rection\Desktop\GESTION PLANNING - EXPEDITIONS\"/>
    </mc:Choice>
  </mc:AlternateContent>
  <xr:revisionPtr revIDLastSave="0" documentId="13_ncr:1_{FFC764AD-FD6D-43AF-BF51-C82380E90510}" xr6:coauthVersionLast="47" xr6:coauthVersionMax="47" xr10:uidLastSave="{00000000-0000-0000-0000-000000000000}"/>
  <bookViews>
    <workbookView xWindow="-14370" yWindow="105" windowWidth="14280" windowHeight="15270" activeTab="1" xr2:uid="{B374FEA2-F8DC-437E-B6E6-6CB09DC5FB6C}"/>
  </bookViews>
  <sheets>
    <sheet name="ONGLET DE BASE" sheetId="1" r:id="rId1"/>
    <sheet name="Feuil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N117" i="4" l="1"/>
  <c r="DY117" i="4"/>
  <c r="CF117" i="4"/>
  <c r="BQ117" i="4"/>
  <c r="X117" i="4"/>
  <c r="I117" i="4"/>
  <c r="FW116" i="4"/>
  <c r="FR116" i="4"/>
  <c r="FH116" i="4"/>
  <c r="FC116" i="4"/>
  <c r="ES116" i="4"/>
  <c r="EN116" i="4"/>
  <c r="ED116" i="4"/>
  <c r="DY116" i="4"/>
  <c r="DO116" i="4"/>
  <c r="DJ116" i="4"/>
  <c r="CZ116" i="4"/>
  <c r="CU116" i="4"/>
  <c r="CK116" i="4"/>
  <c r="CF116" i="4"/>
  <c r="BV116" i="4"/>
  <c r="BQ116" i="4"/>
  <c r="BG116" i="4"/>
  <c r="BB116" i="4"/>
  <c r="AR116" i="4"/>
  <c r="AM116" i="4"/>
  <c r="AC116" i="4"/>
  <c r="X116" i="4"/>
  <c r="N116" i="4"/>
  <c r="I116" i="4"/>
  <c r="FW115" i="4"/>
  <c r="FR115" i="4"/>
  <c r="FH115" i="4"/>
  <c r="FC115" i="4"/>
  <c r="ES115" i="4"/>
  <c r="EN115" i="4"/>
  <c r="ED115" i="4"/>
  <c r="DY115" i="4"/>
  <c r="DO115" i="4"/>
  <c r="DJ115" i="4"/>
  <c r="CZ115" i="4"/>
  <c r="CU115" i="4"/>
  <c r="CK115" i="4"/>
  <c r="CF115" i="4"/>
  <c r="BV115" i="4"/>
  <c r="BQ115" i="4"/>
  <c r="BG115" i="4"/>
  <c r="BB115" i="4"/>
  <c r="AR115" i="4"/>
  <c r="AM115" i="4"/>
  <c r="AC115" i="4"/>
  <c r="X115" i="4"/>
  <c r="N115" i="4"/>
  <c r="I115" i="4"/>
  <c r="FW114" i="4"/>
  <c r="FR114" i="4"/>
  <c r="FH114" i="4"/>
  <c r="FC114" i="4"/>
  <c r="ES114" i="4"/>
  <c r="EN114" i="4"/>
  <c r="ED114" i="4"/>
  <c r="DY114" i="4"/>
  <c r="DO114" i="4"/>
  <c r="DJ114" i="4"/>
  <c r="CZ114" i="4"/>
  <c r="CU114" i="4"/>
  <c r="CK114" i="4"/>
  <c r="CF114" i="4"/>
  <c r="BV114" i="4"/>
  <c r="BQ114" i="4"/>
  <c r="BG114" i="4"/>
  <c r="BB114" i="4"/>
  <c r="AR114" i="4"/>
  <c r="AM114" i="4"/>
  <c r="AC114" i="4"/>
  <c r="X114" i="4"/>
  <c r="N114" i="4"/>
  <c r="I114" i="4"/>
  <c r="FW113" i="4"/>
  <c r="FR113" i="4"/>
  <c r="FH113" i="4"/>
  <c r="FC113" i="4"/>
  <c r="ES113" i="4"/>
  <c r="EN113" i="4"/>
  <c r="ED113" i="4"/>
  <c r="DY113" i="4"/>
  <c r="DO113" i="4"/>
  <c r="DJ113" i="4"/>
  <c r="CZ113" i="4"/>
  <c r="CU113" i="4"/>
  <c r="CK113" i="4"/>
  <c r="CF113" i="4"/>
  <c r="BV113" i="4"/>
  <c r="BQ113" i="4"/>
  <c r="BG113" i="4"/>
  <c r="BB113" i="4"/>
  <c r="AR113" i="4"/>
  <c r="AM113" i="4"/>
  <c r="AC113" i="4"/>
  <c r="X113" i="4"/>
  <c r="N113" i="4"/>
  <c r="I113" i="4"/>
  <c r="FW112" i="4"/>
  <c r="FR112" i="4"/>
  <c r="FH112" i="4"/>
  <c r="FC112" i="4"/>
  <c r="ES112" i="4"/>
  <c r="EN112" i="4"/>
  <c r="ED112" i="4"/>
  <c r="DY112" i="4"/>
  <c r="DO112" i="4"/>
  <c r="DJ112" i="4"/>
  <c r="CZ112" i="4"/>
  <c r="CU112" i="4"/>
  <c r="CK112" i="4"/>
  <c r="CF112" i="4"/>
  <c r="BV112" i="4"/>
  <c r="BQ112" i="4"/>
  <c r="BG112" i="4"/>
  <c r="BB112" i="4"/>
  <c r="AR112" i="4"/>
  <c r="AM112" i="4"/>
  <c r="AC112" i="4"/>
  <c r="X112" i="4"/>
  <c r="N112" i="4"/>
  <c r="I112" i="4"/>
  <c r="FW111" i="4"/>
  <c r="FR111" i="4"/>
  <c r="FH111" i="4"/>
  <c r="FC111" i="4"/>
  <c r="ES111" i="4"/>
  <c r="EN111" i="4"/>
  <c r="ED111" i="4"/>
  <c r="DY111" i="4"/>
  <c r="DO111" i="4"/>
  <c r="DJ111" i="4"/>
  <c r="CZ111" i="4"/>
  <c r="CU111" i="4"/>
  <c r="CK111" i="4"/>
  <c r="CF111" i="4"/>
  <c r="BV111" i="4"/>
  <c r="BQ111" i="4"/>
  <c r="BG111" i="4"/>
  <c r="BB111" i="4"/>
  <c r="AR111" i="4"/>
  <c r="AM111" i="4"/>
  <c r="AC111" i="4"/>
  <c r="X111" i="4"/>
  <c r="N111" i="4"/>
  <c r="I111" i="4"/>
  <c r="FW110" i="4"/>
  <c r="FR110" i="4"/>
  <c r="FH110" i="4"/>
  <c r="FC110" i="4"/>
  <c r="ES110" i="4"/>
  <c r="EN110" i="4"/>
  <c r="ED110" i="4"/>
  <c r="DY110" i="4"/>
  <c r="DO110" i="4"/>
  <c r="DJ110" i="4"/>
  <c r="CZ110" i="4"/>
  <c r="CU110" i="4"/>
  <c r="CK110" i="4"/>
  <c r="CF110" i="4"/>
  <c r="BV110" i="4"/>
  <c r="BQ110" i="4"/>
  <c r="BG110" i="4"/>
  <c r="BB110" i="4"/>
  <c r="AR110" i="4"/>
  <c r="AM110" i="4"/>
  <c r="AC110" i="4"/>
  <c r="X110" i="4"/>
  <c r="N110" i="4"/>
  <c r="I110" i="4"/>
  <c r="FW109" i="4"/>
  <c r="FR109" i="4"/>
  <c r="FH109" i="4"/>
  <c r="FC109" i="4"/>
  <c r="ES109" i="4"/>
  <c r="EN109" i="4"/>
  <c r="ED109" i="4"/>
  <c r="DY109" i="4"/>
  <c r="DO109" i="4"/>
  <c r="DJ109" i="4"/>
  <c r="CZ109" i="4"/>
  <c r="CU109" i="4"/>
  <c r="CK109" i="4"/>
  <c r="CF109" i="4"/>
  <c r="BV109" i="4"/>
  <c r="BQ109" i="4"/>
  <c r="BG109" i="4"/>
  <c r="BB109" i="4"/>
  <c r="AR109" i="4"/>
  <c r="AM109" i="4"/>
  <c r="AC109" i="4"/>
  <c r="X109" i="4"/>
  <c r="N109" i="4"/>
  <c r="I109" i="4"/>
  <c r="FW108" i="4"/>
  <c r="FR108" i="4"/>
  <c r="FH108" i="4"/>
  <c r="FC108" i="4"/>
  <c r="ES108" i="4"/>
  <c r="EN108" i="4"/>
  <c r="ED108" i="4"/>
  <c r="DY108" i="4"/>
  <c r="DO108" i="4"/>
  <c r="DJ108" i="4"/>
  <c r="CZ108" i="4"/>
  <c r="CU108" i="4"/>
  <c r="CK108" i="4"/>
  <c r="CF108" i="4"/>
  <c r="BV108" i="4"/>
  <c r="BQ108" i="4"/>
  <c r="BG108" i="4"/>
  <c r="BB108" i="4"/>
  <c r="AR108" i="4"/>
  <c r="AM108" i="4"/>
  <c r="AC108" i="4"/>
  <c r="X108" i="4"/>
  <c r="N108" i="4"/>
  <c r="I108" i="4"/>
  <c r="FW107" i="4"/>
  <c r="FR107" i="4"/>
  <c r="FH107" i="4"/>
  <c r="FC107" i="4"/>
  <c r="ES107" i="4"/>
  <c r="EN107" i="4"/>
  <c r="ED107" i="4"/>
  <c r="DY107" i="4"/>
  <c r="DO107" i="4"/>
  <c r="DJ107" i="4"/>
  <c r="CZ107" i="4"/>
  <c r="CU107" i="4"/>
  <c r="CK107" i="4"/>
  <c r="CF107" i="4"/>
  <c r="BV107" i="4"/>
  <c r="BQ107" i="4"/>
  <c r="BG107" i="4"/>
  <c r="BB107" i="4"/>
  <c r="AR107" i="4"/>
  <c r="AM107" i="4"/>
  <c r="AC107" i="4"/>
  <c r="X107" i="4"/>
  <c r="N107" i="4"/>
  <c r="I107" i="4"/>
  <c r="FW106" i="4"/>
  <c r="FR106" i="4"/>
  <c r="FH106" i="4"/>
  <c r="FC106" i="4"/>
  <c r="ES106" i="4"/>
  <c r="EN106" i="4"/>
  <c r="ED106" i="4"/>
  <c r="DY106" i="4"/>
  <c r="DO106" i="4"/>
  <c r="DJ106" i="4"/>
  <c r="CZ106" i="4"/>
  <c r="CU106" i="4"/>
  <c r="CK106" i="4"/>
  <c r="CF106" i="4"/>
  <c r="BV106" i="4"/>
  <c r="BQ106" i="4"/>
  <c r="BG106" i="4"/>
  <c r="BB106" i="4"/>
  <c r="AR106" i="4"/>
  <c r="AM106" i="4"/>
  <c r="AC106" i="4"/>
  <c r="X106" i="4"/>
  <c r="N106" i="4"/>
  <c r="I106" i="4"/>
  <c r="FW105" i="4"/>
  <c r="FR105" i="4"/>
  <c r="FH105" i="4"/>
  <c r="FC105" i="4"/>
  <c r="ES105" i="4"/>
  <c r="EN105" i="4"/>
  <c r="ED105" i="4"/>
  <c r="DY105" i="4"/>
  <c r="DO105" i="4"/>
  <c r="DJ105" i="4"/>
  <c r="CZ105" i="4"/>
  <c r="CU105" i="4"/>
  <c r="CK105" i="4"/>
  <c r="CF105" i="4"/>
  <c r="BV105" i="4"/>
  <c r="BQ105" i="4"/>
  <c r="BG105" i="4"/>
  <c r="BB105" i="4"/>
  <c r="AR105" i="4"/>
  <c r="AM105" i="4"/>
  <c r="AC105" i="4"/>
  <c r="X105" i="4"/>
  <c r="N105" i="4"/>
  <c r="I105" i="4"/>
  <c r="FW104" i="4"/>
  <c r="FR104" i="4"/>
  <c r="FR117" i="4" s="1"/>
  <c r="FH104" i="4"/>
  <c r="FC104" i="4"/>
  <c r="FC117" i="4" s="1"/>
  <c r="ES104" i="4"/>
  <c r="ES117" i="4" s="1"/>
  <c r="EN104" i="4"/>
  <c r="ED104" i="4"/>
  <c r="DY104" i="4"/>
  <c r="DO104" i="4"/>
  <c r="DJ104" i="4"/>
  <c r="DJ117" i="4" s="1"/>
  <c r="CZ104" i="4"/>
  <c r="CU104" i="4"/>
  <c r="CU117" i="4" s="1"/>
  <c r="CK104" i="4"/>
  <c r="CK117" i="4" s="1"/>
  <c r="CF104" i="4"/>
  <c r="BV104" i="4"/>
  <c r="BQ104" i="4"/>
  <c r="BG104" i="4"/>
  <c r="BB104" i="4"/>
  <c r="BB117" i="4" s="1"/>
  <c r="AR104" i="4"/>
  <c r="AM104" i="4"/>
  <c r="AM117" i="4" s="1"/>
  <c r="AC104" i="4"/>
  <c r="AC117" i="4" s="1"/>
  <c r="X104" i="4"/>
  <c r="N104" i="4"/>
  <c r="I104" i="4"/>
  <c r="EN102" i="4"/>
  <c r="ES102" i="4" s="1"/>
  <c r="AC102" i="4"/>
  <c r="X102" i="4"/>
  <c r="FC101" i="4"/>
  <c r="FH101" i="4" s="1"/>
  <c r="DY101" i="4"/>
  <c r="ED101" i="4" s="1"/>
  <c r="BQ101" i="4"/>
  <c r="BV101" i="4" s="1"/>
  <c r="AM101" i="4"/>
  <c r="AR101" i="4" s="1"/>
  <c r="FR100" i="4"/>
  <c r="CK100" i="4"/>
  <c r="CJ116" i="4" s="1"/>
  <c r="CK99" i="4"/>
  <c r="CF99" i="4"/>
  <c r="DY98" i="4"/>
  <c r="ED98" i="4" s="1"/>
  <c r="CU98" i="4"/>
  <c r="CZ98" i="4" s="1"/>
  <c r="BG98" i="4"/>
  <c r="AC98" i="4"/>
  <c r="CF97" i="4"/>
  <c r="EN96" i="4"/>
  <c r="ES96" i="4" s="1"/>
  <c r="BQ96" i="4"/>
  <c r="BV96" i="4" s="1"/>
  <c r="X96" i="4"/>
  <c r="AC96" i="4" s="1"/>
  <c r="FC95" i="4"/>
  <c r="FH95" i="4" s="1"/>
  <c r="DO95" i="4"/>
  <c r="CK95" i="4"/>
  <c r="AM95" i="4"/>
  <c r="AR95" i="4" s="1"/>
  <c r="I95" i="4"/>
  <c r="N95" i="4" s="1"/>
  <c r="FC93" i="4"/>
  <c r="FH93" i="4" s="1"/>
  <c r="DY93" i="4"/>
  <c r="ED93" i="4" s="1"/>
  <c r="CF93" i="4"/>
  <c r="CK93" i="4" s="1"/>
  <c r="AM93" i="4"/>
  <c r="AR93" i="4" s="1"/>
  <c r="I91" i="4"/>
  <c r="AC90" i="4"/>
  <c r="CK87" i="4"/>
  <c r="DJ86" i="4"/>
  <c r="DO86" i="4" s="1"/>
  <c r="BB84" i="4"/>
  <c r="BG84" i="4" s="1"/>
  <c r="CK83" i="4"/>
  <c r="BQ81" i="4"/>
  <c r="BV81" i="4" s="1"/>
  <c r="ES80" i="4"/>
  <c r="DY80" i="4"/>
  <c r="ED80" i="4" s="1"/>
  <c r="CU78" i="4"/>
  <c r="CZ78" i="4" s="1"/>
  <c r="ES77" i="4"/>
  <c r="BB75" i="4"/>
  <c r="BG75" i="4" s="1"/>
  <c r="AC75" i="4"/>
  <c r="CU73" i="4"/>
  <c r="FW72" i="4"/>
  <c r="DJ71" i="4"/>
  <c r="DO71" i="4" s="1"/>
  <c r="BB71" i="4"/>
  <c r="BG71" i="4" s="1"/>
  <c r="AC71" i="4"/>
  <c r="ES69" i="4"/>
  <c r="ER105" i="4" s="1"/>
  <c r="CK69" i="4"/>
  <c r="CJ105" i="4" s="1"/>
  <c r="CK68" i="4"/>
  <c r="CJ104" i="4" s="1"/>
  <c r="AM68" i="4"/>
  <c r="FS61" i="4"/>
  <c r="FR102" i="4" s="1"/>
  <c r="FW102" i="4" s="1"/>
  <c r="FD61" i="4"/>
  <c r="FC102" i="4" s="1"/>
  <c r="FH102" i="4" s="1"/>
  <c r="EO61" i="4"/>
  <c r="DZ61" i="4"/>
  <c r="DY102" i="4" s="1"/>
  <c r="ED102" i="4" s="1"/>
  <c r="DK61" i="4"/>
  <c r="DJ102" i="4" s="1"/>
  <c r="DO102" i="4" s="1"/>
  <c r="CV61" i="4"/>
  <c r="CU102" i="4" s="1"/>
  <c r="CZ102" i="4" s="1"/>
  <c r="CG61" i="4"/>
  <c r="CF102" i="4" s="1"/>
  <c r="CK102" i="4" s="1"/>
  <c r="BR61" i="4"/>
  <c r="BQ102" i="4" s="1"/>
  <c r="BV102" i="4" s="1"/>
  <c r="BC61" i="4"/>
  <c r="BB102" i="4" s="1"/>
  <c r="BG102" i="4" s="1"/>
  <c r="AN61" i="4"/>
  <c r="AM102" i="4" s="1"/>
  <c r="AR102" i="4" s="1"/>
  <c r="Y61" i="4"/>
  <c r="J61" i="4"/>
  <c r="I102" i="4" s="1"/>
  <c r="N102" i="4" s="1"/>
  <c r="FS60" i="4"/>
  <c r="FR101" i="4" s="1"/>
  <c r="FW101" i="4" s="1"/>
  <c r="FR60" i="4"/>
  <c r="FD60" i="4"/>
  <c r="FC60" i="4"/>
  <c r="EO60" i="4"/>
  <c r="EN101" i="4" s="1"/>
  <c r="ES101" i="4" s="1"/>
  <c r="EN60" i="4"/>
  <c r="DZ60" i="4"/>
  <c r="DY60" i="4"/>
  <c r="DK60" i="4"/>
  <c r="DJ101" i="4" s="1"/>
  <c r="DO101" i="4" s="1"/>
  <c r="DJ60" i="4"/>
  <c r="CV60" i="4"/>
  <c r="CU101" i="4" s="1"/>
  <c r="CZ101" i="4" s="1"/>
  <c r="CU60" i="4"/>
  <c r="CG60" i="4"/>
  <c r="CF101" i="4" s="1"/>
  <c r="CK101" i="4" s="1"/>
  <c r="CF60" i="4"/>
  <c r="BR60" i="4"/>
  <c r="BQ60" i="4"/>
  <c r="BC60" i="4"/>
  <c r="BB101" i="4" s="1"/>
  <c r="BG101" i="4" s="1"/>
  <c r="BB60" i="4"/>
  <c r="AN60" i="4"/>
  <c r="AM60" i="4"/>
  <c r="Y60" i="4"/>
  <c r="X101" i="4" s="1"/>
  <c r="AC101" i="4" s="1"/>
  <c r="X60" i="4"/>
  <c r="J60" i="4"/>
  <c r="I101" i="4" s="1"/>
  <c r="N101" i="4" s="1"/>
  <c r="I60" i="4"/>
  <c r="FV59" i="4"/>
  <c r="FS59" i="4" s="1"/>
  <c r="FT59" i="4"/>
  <c r="FG59" i="4"/>
  <c r="FD59" i="4" s="1"/>
  <c r="FC100" i="4" s="1"/>
  <c r="FE59" i="4"/>
  <c r="FC59" i="4" s="1"/>
  <c r="ER59" i="4"/>
  <c r="EO59" i="4" s="1"/>
  <c r="EN100" i="4" s="1"/>
  <c r="EM116" i="4" s="1"/>
  <c r="EP59" i="4"/>
  <c r="EN59" i="4" s="1"/>
  <c r="EC59" i="4"/>
  <c r="DZ59" i="4" s="1"/>
  <c r="DY100" i="4" s="1"/>
  <c r="EA59" i="4"/>
  <c r="DY59" i="4" s="1"/>
  <c r="DN59" i="4"/>
  <c r="DL59" i="4"/>
  <c r="CY59" i="4"/>
  <c r="CV59" i="4" s="1"/>
  <c r="CU100" i="4" s="1"/>
  <c r="CW59" i="4"/>
  <c r="CU59" i="4"/>
  <c r="CJ59" i="4"/>
  <c r="CG59" i="4" s="1"/>
  <c r="CF100" i="4" s="1"/>
  <c r="CE116" i="4" s="1"/>
  <c r="CH59" i="4"/>
  <c r="BU59" i="4"/>
  <c r="BR59" i="4" s="1"/>
  <c r="BQ100" i="4" s="1"/>
  <c r="BS59" i="4"/>
  <c r="BQ59" i="4"/>
  <c r="BF59" i="4"/>
  <c r="BC59" i="4" s="1"/>
  <c r="BB100" i="4" s="1"/>
  <c r="BD59" i="4"/>
  <c r="BB59" i="4" s="1"/>
  <c r="AQ59" i="4"/>
  <c r="AN59" i="4" s="1"/>
  <c r="AM100" i="4" s="1"/>
  <c r="AO59" i="4"/>
  <c r="AM59" i="4" s="1"/>
  <c r="AB59" i="4"/>
  <c r="Y59" i="4" s="1"/>
  <c r="X100" i="4" s="1"/>
  <c r="Z59" i="4"/>
  <c r="X59" i="4"/>
  <c r="M59" i="4"/>
  <c r="J59" i="4" s="1"/>
  <c r="I100" i="4" s="1"/>
  <c r="K59" i="4"/>
  <c r="I59" i="4" s="1"/>
  <c r="FS58" i="4"/>
  <c r="FR99" i="4" s="1"/>
  <c r="FW99" i="4" s="1"/>
  <c r="FD58" i="4"/>
  <c r="FC99" i="4" s="1"/>
  <c r="FH99" i="4" s="1"/>
  <c r="EO58" i="4"/>
  <c r="EN99" i="4" s="1"/>
  <c r="ES99" i="4" s="1"/>
  <c r="DZ58" i="4"/>
  <c r="DY99" i="4" s="1"/>
  <c r="ED99" i="4" s="1"/>
  <c r="DK58" i="4"/>
  <c r="DJ99" i="4" s="1"/>
  <c r="DO99" i="4" s="1"/>
  <c r="CV58" i="4"/>
  <c r="CU99" i="4" s="1"/>
  <c r="CZ99" i="4" s="1"/>
  <c r="CG58" i="4"/>
  <c r="BR58" i="4"/>
  <c r="BQ99" i="4" s="1"/>
  <c r="BV99" i="4" s="1"/>
  <c r="BC58" i="4"/>
  <c r="BB99" i="4" s="1"/>
  <c r="BG99" i="4" s="1"/>
  <c r="AN58" i="4"/>
  <c r="AM99" i="4" s="1"/>
  <c r="AR99" i="4" s="1"/>
  <c r="Y58" i="4"/>
  <c r="X99" i="4" s="1"/>
  <c r="AC99" i="4" s="1"/>
  <c r="J58" i="4"/>
  <c r="I99" i="4" s="1"/>
  <c r="N99" i="4" s="1"/>
  <c r="FS57" i="4"/>
  <c r="FR98" i="4" s="1"/>
  <c r="FW98" i="4" s="1"/>
  <c r="FR57" i="4"/>
  <c r="FD57" i="4"/>
  <c r="FC98" i="4" s="1"/>
  <c r="FH98" i="4" s="1"/>
  <c r="FC57" i="4"/>
  <c r="EO57" i="4"/>
  <c r="EN98" i="4" s="1"/>
  <c r="ES98" i="4" s="1"/>
  <c r="EN57" i="4"/>
  <c r="DZ57" i="4"/>
  <c r="DY57" i="4"/>
  <c r="DK57" i="4"/>
  <c r="DJ98" i="4" s="1"/>
  <c r="DO98" i="4" s="1"/>
  <c r="DJ57" i="4"/>
  <c r="CV57" i="4"/>
  <c r="CU57" i="4"/>
  <c r="CG57" i="4"/>
  <c r="CF98" i="4" s="1"/>
  <c r="CK98" i="4" s="1"/>
  <c r="CF57" i="4"/>
  <c r="BR57" i="4"/>
  <c r="BQ98" i="4" s="1"/>
  <c r="BV98" i="4" s="1"/>
  <c r="BQ57" i="4"/>
  <c r="BC57" i="4"/>
  <c r="BB98" i="4" s="1"/>
  <c r="BB57" i="4"/>
  <c r="AN57" i="4"/>
  <c r="AM98" i="4" s="1"/>
  <c r="AR98" i="4" s="1"/>
  <c r="AM57" i="4"/>
  <c r="Y57" i="4"/>
  <c r="X98" i="4" s="1"/>
  <c r="X57" i="4"/>
  <c r="J57" i="4"/>
  <c r="I98" i="4" s="1"/>
  <c r="N98" i="4" s="1"/>
  <c r="I57" i="4"/>
  <c r="FV56" i="4"/>
  <c r="FS56" i="4" s="1"/>
  <c r="FR97" i="4" s="1"/>
  <c r="FT56" i="4"/>
  <c r="FR56" i="4" s="1"/>
  <c r="FG56" i="4"/>
  <c r="FD56" i="4" s="1"/>
  <c r="FC97" i="4" s="1"/>
  <c r="FE56" i="4"/>
  <c r="FC56" i="4" s="1"/>
  <c r="ER56" i="4"/>
  <c r="EO56" i="4" s="1"/>
  <c r="EN97" i="4" s="1"/>
  <c r="EM115" i="4" s="1"/>
  <c r="EP56" i="4"/>
  <c r="EN56" i="4"/>
  <c r="EC56" i="4"/>
  <c r="DZ56" i="4" s="1"/>
  <c r="DY97" i="4" s="1"/>
  <c r="EA56" i="4"/>
  <c r="DY56" i="4" s="1"/>
  <c r="DN56" i="4"/>
  <c r="DK56" i="4" s="1"/>
  <c r="DJ97" i="4" s="1"/>
  <c r="DL56" i="4"/>
  <c r="CY56" i="4"/>
  <c r="CV56" i="4" s="1"/>
  <c r="CU97" i="4" s="1"/>
  <c r="CW56" i="4"/>
  <c r="CJ56" i="4"/>
  <c r="CG56" i="4" s="1"/>
  <c r="CH56" i="4"/>
  <c r="CF56" i="4"/>
  <c r="BU56" i="4"/>
  <c r="BR56" i="4" s="1"/>
  <c r="BQ97" i="4" s="1"/>
  <c r="BS56" i="4"/>
  <c r="BQ56" i="4"/>
  <c r="BF56" i="4"/>
  <c r="BC56" i="4" s="1"/>
  <c r="BB97" i="4" s="1"/>
  <c r="BD56" i="4"/>
  <c r="BB56" i="4"/>
  <c r="AQ56" i="4"/>
  <c r="AN56" i="4" s="1"/>
  <c r="AM97" i="4" s="1"/>
  <c r="AO56" i="4"/>
  <c r="AM56" i="4" s="1"/>
  <c r="AB56" i="4"/>
  <c r="Y56" i="4" s="1"/>
  <c r="X97" i="4" s="1"/>
  <c r="Z56" i="4"/>
  <c r="M56" i="4"/>
  <c r="J56" i="4" s="1"/>
  <c r="I97" i="4" s="1"/>
  <c r="K56" i="4"/>
  <c r="I56" i="4" s="1"/>
  <c r="FS55" i="4"/>
  <c r="FR96" i="4" s="1"/>
  <c r="FW96" i="4" s="1"/>
  <c r="FD55" i="4"/>
  <c r="FC96" i="4" s="1"/>
  <c r="FH96" i="4" s="1"/>
  <c r="EO55" i="4"/>
  <c r="DZ55" i="4"/>
  <c r="DY96" i="4" s="1"/>
  <c r="ED96" i="4" s="1"/>
  <c r="DK55" i="4"/>
  <c r="DJ96" i="4" s="1"/>
  <c r="DO96" i="4" s="1"/>
  <c r="CV55" i="4"/>
  <c r="CU96" i="4" s="1"/>
  <c r="CZ96" i="4" s="1"/>
  <c r="CG55" i="4"/>
  <c r="CF96" i="4" s="1"/>
  <c r="CK96" i="4" s="1"/>
  <c r="BR55" i="4"/>
  <c r="BC55" i="4"/>
  <c r="BB96" i="4" s="1"/>
  <c r="BG96" i="4" s="1"/>
  <c r="AN55" i="4"/>
  <c r="AM96" i="4" s="1"/>
  <c r="AR96" i="4" s="1"/>
  <c r="Y55" i="4"/>
  <c r="J55" i="4"/>
  <c r="I96" i="4" s="1"/>
  <c r="N96" i="4" s="1"/>
  <c r="FS54" i="4"/>
  <c r="FR95" i="4" s="1"/>
  <c r="FW95" i="4" s="1"/>
  <c r="FR54" i="4"/>
  <c r="FD54" i="4"/>
  <c r="FC54" i="4"/>
  <c r="EO54" i="4"/>
  <c r="EN95" i="4" s="1"/>
  <c r="ES95" i="4" s="1"/>
  <c r="EN54" i="4"/>
  <c r="DZ54" i="4"/>
  <c r="DY95" i="4" s="1"/>
  <c r="ED95" i="4" s="1"/>
  <c r="DY54" i="4"/>
  <c r="DK54" i="4"/>
  <c r="DJ95" i="4" s="1"/>
  <c r="DJ54" i="4"/>
  <c r="CV54" i="4"/>
  <c r="CU95" i="4" s="1"/>
  <c r="CZ95" i="4" s="1"/>
  <c r="CU54" i="4"/>
  <c r="CG54" i="4"/>
  <c r="CF95" i="4" s="1"/>
  <c r="CF54" i="4"/>
  <c r="BR54" i="4"/>
  <c r="BQ95" i="4" s="1"/>
  <c r="BV95" i="4" s="1"/>
  <c r="BQ54" i="4"/>
  <c r="BC54" i="4"/>
  <c r="BB95" i="4" s="1"/>
  <c r="BG95" i="4" s="1"/>
  <c r="BB54" i="4"/>
  <c r="AN54" i="4"/>
  <c r="AM54" i="4"/>
  <c r="Y54" i="4"/>
  <c r="X95" i="4" s="1"/>
  <c r="AC95" i="4" s="1"/>
  <c r="X54" i="4"/>
  <c r="J54" i="4"/>
  <c r="I54" i="4"/>
  <c r="FV53" i="4"/>
  <c r="FS53" i="4" s="1"/>
  <c r="FR94" i="4" s="1"/>
  <c r="FT53" i="4"/>
  <c r="FR53" i="4" s="1"/>
  <c r="FG53" i="4"/>
  <c r="FD53" i="4" s="1"/>
  <c r="FC94" i="4" s="1"/>
  <c r="FE53" i="4"/>
  <c r="FC53" i="4" s="1"/>
  <c r="ER53" i="4"/>
  <c r="EO53" i="4" s="1"/>
  <c r="EN94" i="4" s="1"/>
  <c r="EP53" i="4"/>
  <c r="EN53" i="4"/>
  <c r="EC53" i="4"/>
  <c r="DZ53" i="4" s="1"/>
  <c r="DY94" i="4" s="1"/>
  <c r="EA53" i="4"/>
  <c r="DY53" i="4" s="1"/>
  <c r="DN53" i="4"/>
  <c r="DK53" i="4" s="1"/>
  <c r="DJ94" i="4" s="1"/>
  <c r="DL53" i="4"/>
  <c r="DJ53" i="4"/>
  <c r="CY53" i="4"/>
  <c r="CV53" i="4" s="1"/>
  <c r="CU94" i="4" s="1"/>
  <c r="CW53" i="4"/>
  <c r="CU53" i="4"/>
  <c r="CJ53" i="4"/>
  <c r="CG53" i="4" s="1"/>
  <c r="CF94" i="4" s="1"/>
  <c r="CH53" i="4"/>
  <c r="BU53" i="4"/>
  <c r="BR53" i="4" s="1"/>
  <c r="BQ94" i="4" s="1"/>
  <c r="BS53" i="4"/>
  <c r="BQ53" i="4"/>
  <c r="BF53" i="4"/>
  <c r="BC53" i="4" s="1"/>
  <c r="BB94" i="4" s="1"/>
  <c r="BD53" i="4"/>
  <c r="BB53" i="4" s="1"/>
  <c r="AQ53" i="4"/>
  <c r="AN53" i="4" s="1"/>
  <c r="AM94" i="4" s="1"/>
  <c r="AO53" i="4"/>
  <c r="AM53" i="4" s="1"/>
  <c r="AB53" i="4"/>
  <c r="Y53" i="4" s="1"/>
  <c r="X94" i="4" s="1"/>
  <c r="Z53" i="4"/>
  <c r="X53" i="4"/>
  <c r="M53" i="4"/>
  <c r="J53" i="4" s="1"/>
  <c r="I94" i="4" s="1"/>
  <c r="K53" i="4"/>
  <c r="I53" i="4" s="1"/>
  <c r="FS52" i="4"/>
  <c r="FR93" i="4" s="1"/>
  <c r="FW93" i="4" s="1"/>
  <c r="FD52" i="4"/>
  <c r="EO52" i="4"/>
  <c r="EN93" i="4" s="1"/>
  <c r="ES93" i="4" s="1"/>
  <c r="DZ52" i="4"/>
  <c r="DK52" i="4"/>
  <c r="DJ93" i="4" s="1"/>
  <c r="DO93" i="4" s="1"/>
  <c r="CV52" i="4"/>
  <c r="CU93" i="4" s="1"/>
  <c r="CZ93" i="4" s="1"/>
  <c r="CG52" i="4"/>
  <c r="BR52" i="4"/>
  <c r="BQ93" i="4" s="1"/>
  <c r="BV93" i="4" s="1"/>
  <c r="BC52" i="4"/>
  <c r="BB93" i="4" s="1"/>
  <c r="BG93" i="4" s="1"/>
  <c r="AN52" i="4"/>
  <c r="Y52" i="4"/>
  <c r="X93" i="4" s="1"/>
  <c r="AC93" i="4" s="1"/>
  <c r="J52" i="4"/>
  <c r="I93" i="4" s="1"/>
  <c r="N93" i="4" s="1"/>
  <c r="FS51" i="4"/>
  <c r="FR92" i="4" s="1"/>
  <c r="FW92" i="4" s="1"/>
  <c r="FR51" i="4"/>
  <c r="FD51" i="4"/>
  <c r="FC92" i="4" s="1"/>
  <c r="FH92" i="4" s="1"/>
  <c r="FC51" i="4"/>
  <c r="EO51" i="4"/>
  <c r="EN92" i="4" s="1"/>
  <c r="ES92" i="4" s="1"/>
  <c r="EN51" i="4"/>
  <c r="DZ51" i="4"/>
  <c r="DY92" i="4" s="1"/>
  <c r="ED92" i="4" s="1"/>
  <c r="DY51" i="4"/>
  <c r="DK51" i="4"/>
  <c r="DJ92" i="4" s="1"/>
  <c r="DO92" i="4" s="1"/>
  <c r="DJ51" i="4"/>
  <c r="CV51" i="4"/>
  <c r="CU92" i="4" s="1"/>
  <c r="CZ92" i="4" s="1"/>
  <c r="CU51" i="4"/>
  <c r="CG51" i="4"/>
  <c r="CF92" i="4" s="1"/>
  <c r="CK92" i="4" s="1"/>
  <c r="CF51" i="4"/>
  <c r="BR51" i="4"/>
  <c r="BQ92" i="4" s="1"/>
  <c r="BV92" i="4" s="1"/>
  <c r="BQ51" i="4"/>
  <c r="BC51" i="4"/>
  <c r="BB92" i="4" s="1"/>
  <c r="BG92" i="4" s="1"/>
  <c r="BB51" i="4"/>
  <c r="AN51" i="4"/>
  <c r="AM92" i="4" s="1"/>
  <c r="AR92" i="4" s="1"/>
  <c r="AM51" i="4"/>
  <c r="Y51" i="4"/>
  <c r="X92" i="4" s="1"/>
  <c r="AC92" i="4" s="1"/>
  <c r="X51" i="4"/>
  <c r="J51" i="4"/>
  <c r="I92" i="4" s="1"/>
  <c r="N92" i="4" s="1"/>
  <c r="I51" i="4"/>
  <c r="FV50" i="4"/>
  <c r="FT50" i="4"/>
  <c r="FR50" i="4" s="1"/>
  <c r="FS50" i="4"/>
  <c r="FR91" i="4" s="1"/>
  <c r="FG50" i="4"/>
  <c r="FD50" i="4" s="1"/>
  <c r="FC91" i="4" s="1"/>
  <c r="FE50" i="4"/>
  <c r="ER50" i="4"/>
  <c r="EP50" i="4"/>
  <c r="EN50" i="4" s="1"/>
  <c r="EO50" i="4"/>
  <c r="EN91" i="4" s="1"/>
  <c r="EC50" i="4"/>
  <c r="DZ50" i="4" s="1"/>
  <c r="DY91" i="4" s="1"/>
  <c r="EA50" i="4"/>
  <c r="DN50" i="4"/>
  <c r="DL50" i="4"/>
  <c r="DJ50" i="4" s="1"/>
  <c r="DK50" i="4"/>
  <c r="DJ91" i="4" s="1"/>
  <c r="CY50" i="4"/>
  <c r="CU50" i="4" s="1"/>
  <c r="CW50" i="4"/>
  <c r="CV50" i="4"/>
  <c r="CU91" i="4" s="1"/>
  <c r="CJ50" i="4"/>
  <c r="CG50" i="4" s="1"/>
  <c r="CF91" i="4" s="1"/>
  <c r="CH50" i="4"/>
  <c r="BU50" i="4"/>
  <c r="BS50" i="4"/>
  <c r="BR50" i="4"/>
  <c r="BQ91" i="4" s="1"/>
  <c r="BQ50" i="4"/>
  <c r="BF50" i="4"/>
  <c r="BC50" i="4" s="1"/>
  <c r="BB91" i="4" s="1"/>
  <c r="BD50" i="4"/>
  <c r="BB50" i="4" s="1"/>
  <c r="AQ50" i="4"/>
  <c r="AO50" i="4"/>
  <c r="AN50" i="4"/>
  <c r="AM91" i="4" s="1"/>
  <c r="AM50" i="4"/>
  <c r="AB50" i="4"/>
  <c r="Y50" i="4" s="1"/>
  <c r="X91" i="4" s="1"/>
  <c r="Z50" i="4"/>
  <c r="M50" i="4"/>
  <c r="K50" i="4"/>
  <c r="J50" i="4"/>
  <c r="I50" i="4"/>
  <c r="FS49" i="4"/>
  <c r="FR90" i="4" s="1"/>
  <c r="FW90" i="4" s="1"/>
  <c r="FD49" i="4"/>
  <c r="FC90" i="4" s="1"/>
  <c r="FH90" i="4" s="1"/>
  <c r="EO49" i="4"/>
  <c r="EN90" i="4" s="1"/>
  <c r="ES90" i="4" s="1"/>
  <c r="DZ49" i="4"/>
  <c r="DY90" i="4" s="1"/>
  <c r="ED90" i="4" s="1"/>
  <c r="DK49" i="4"/>
  <c r="DJ90" i="4" s="1"/>
  <c r="DO90" i="4" s="1"/>
  <c r="CV49" i="4"/>
  <c r="CU90" i="4" s="1"/>
  <c r="CZ90" i="4" s="1"/>
  <c r="CG49" i="4"/>
  <c r="CF90" i="4" s="1"/>
  <c r="CK90" i="4" s="1"/>
  <c r="BR49" i="4"/>
  <c r="BQ90" i="4" s="1"/>
  <c r="BV90" i="4" s="1"/>
  <c r="BC49" i="4"/>
  <c r="BB90" i="4" s="1"/>
  <c r="BG90" i="4" s="1"/>
  <c r="AN49" i="4"/>
  <c r="AM90" i="4" s="1"/>
  <c r="AR90" i="4" s="1"/>
  <c r="Y49" i="4"/>
  <c r="X90" i="4" s="1"/>
  <c r="J49" i="4"/>
  <c r="I90" i="4" s="1"/>
  <c r="N90" i="4" s="1"/>
  <c r="FS48" i="4"/>
  <c r="FR89" i="4" s="1"/>
  <c r="FW89" i="4" s="1"/>
  <c r="FR48" i="4"/>
  <c r="FD48" i="4"/>
  <c r="FC89" i="4" s="1"/>
  <c r="FH89" i="4" s="1"/>
  <c r="FC48" i="4"/>
  <c r="EO48" i="4"/>
  <c r="EN89" i="4" s="1"/>
  <c r="ES89" i="4" s="1"/>
  <c r="EN48" i="4"/>
  <c r="DZ48" i="4"/>
  <c r="DY89" i="4" s="1"/>
  <c r="ED89" i="4" s="1"/>
  <c r="DY48" i="4"/>
  <c r="DK48" i="4"/>
  <c r="DJ89" i="4" s="1"/>
  <c r="DO89" i="4" s="1"/>
  <c r="DJ48" i="4"/>
  <c r="CV48" i="4"/>
  <c r="CU89" i="4" s="1"/>
  <c r="CZ89" i="4" s="1"/>
  <c r="CU48" i="4"/>
  <c r="CG48" i="4"/>
  <c r="CF89" i="4" s="1"/>
  <c r="CK89" i="4" s="1"/>
  <c r="CF48" i="4"/>
  <c r="BR48" i="4"/>
  <c r="BQ89" i="4" s="1"/>
  <c r="BV89" i="4" s="1"/>
  <c r="BQ48" i="4"/>
  <c r="BC48" i="4"/>
  <c r="BB89" i="4" s="1"/>
  <c r="BG89" i="4" s="1"/>
  <c r="BB48" i="4"/>
  <c r="AN48" i="4"/>
  <c r="AM89" i="4" s="1"/>
  <c r="AR89" i="4" s="1"/>
  <c r="AM48" i="4"/>
  <c r="Y48" i="4"/>
  <c r="X89" i="4" s="1"/>
  <c r="AC89" i="4" s="1"/>
  <c r="X48" i="4"/>
  <c r="J48" i="4"/>
  <c r="I89" i="4" s="1"/>
  <c r="N89" i="4" s="1"/>
  <c r="I48" i="4"/>
  <c r="FV47" i="4"/>
  <c r="FT47" i="4"/>
  <c r="FS47" i="4"/>
  <c r="FR88" i="4" s="1"/>
  <c r="FR47" i="4"/>
  <c r="FG47" i="4"/>
  <c r="FD47" i="4" s="1"/>
  <c r="FC88" i="4" s="1"/>
  <c r="FE47" i="4"/>
  <c r="FC47" i="4" s="1"/>
  <c r="ER47" i="4"/>
  <c r="EO47" i="4" s="1"/>
  <c r="EN88" i="4" s="1"/>
  <c r="EP47" i="4"/>
  <c r="EN47" i="4"/>
  <c r="EC47" i="4"/>
  <c r="EA47" i="4"/>
  <c r="DZ47" i="4"/>
  <c r="DY88" i="4" s="1"/>
  <c r="DN47" i="4"/>
  <c r="DK47" i="4" s="1"/>
  <c r="DJ88" i="4" s="1"/>
  <c r="DL47" i="4"/>
  <c r="DJ47" i="4"/>
  <c r="CY47" i="4"/>
  <c r="CW47" i="4"/>
  <c r="CU47" i="4" s="1"/>
  <c r="CV47" i="4"/>
  <c r="CU88" i="4" s="1"/>
  <c r="CJ47" i="4"/>
  <c r="CG47" i="4" s="1"/>
  <c r="CF88" i="4" s="1"/>
  <c r="CH47" i="4"/>
  <c r="BU47" i="4"/>
  <c r="BS47" i="4"/>
  <c r="BQ47" i="4" s="1"/>
  <c r="BR47" i="4"/>
  <c r="BQ88" i="4" s="1"/>
  <c r="BF47" i="4"/>
  <c r="BC47" i="4" s="1"/>
  <c r="BB88" i="4" s="1"/>
  <c r="BD47" i="4"/>
  <c r="AQ47" i="4"/>
  <c r="AO47" i="4"/>
  <c r="AM47" i="4" s="1"/>
  <c r="AN47" i="4"/>
  <c r="AM88" i="4" s="1"/>
  <c r="AB47" i="4"/>
  <c r="X47" i="4" s="1"/>
  <c r="Z47" i="4"/>
  <c r="Y47" i="4"/>
  <c r="X88" i="4" s="1"/>
  <c r="M47" i="4"/>
  <c r="J47" i="4" s="1"/>
  <c r="I88" i="4" s="1"/>
  <c r="K47" i="4"/>
  <c r="FS46" i="4"/>
  <c r="FR87" i="4" s="1"/>
  <c r="FW87" i="4" s="1"/>
  <c r="FD46" i="4"/>
  <c r="FC87" i="4" s="1"/>
  <c r="FH87" i="4" s="1"/>
  <c r="EO46" i="4"/>
  <c r="EN87" i="4" s="1"/>
  <c r="ES87" i="4" s="1"/>
  <c r="DZ46" i="4"/>
  <c r="DY87" i="4" s="1"/>
  <c r="ED87" i="4" s="1"/>
  <c r="DK46" i="4"/>
  <c r="DJ87" i="4" s="1"/>
  <c r="DO87" i="4" s="1"/>
  <c r="CV46" i="4"/>
  <c r="CU87" i="4" s="1"/>
  <c r="CZ87" i="4" s="1"/>
  <c r="CG46" i="4"/>
  <c r="CF87" i="4" s="1"/>
  <c r="BR46" i="4"/>
  <c r="BQ87" i="4" s="1"/>
  <c r="BV87" i="4" s="1"/>
  <c r="BC46" i="4"/>
  <c r="BB87" i="4" s="1"/>
  <c r="BG87" i="4" s="1"/>
  <c r="AN46" i="4"/>
  <c r="AM87" i="4" s="1"/>
  <c r="AR87" i="4" s="1"/>
  <c r="Y46" i="4"/>
  <c r="X87" i="4" s="1"/>
  <c r="AC87" i="4" s="1"/>
  <c r="J46" i="4"/>
  <c r="I87" i="4" s="1"/>
  <c r="N87" i="4" s="1"/>
  <c r="FS45" i="4"/>
  <c r="FR86" i="4" s="1"/>
  <c r="FW86" i="4" s="1"/>
  <c r="FR45" i="4"/>
  <c r="FD45" i="4"/>
  <c r="FC86" i="4" s="1"/>
  <c r="FH86" i="4" s="1"/>
  <c r="FC45" i="4"/>
  <c r="EO45" i="4"/>
  <c r="EN86" i="4" s="1"/>
  <c r="ES86" i="4" s="1"/>
  <c r="EN45" i="4"/>
  <c r="DZ45" i="4"/>
  <c r="DY86" i="4" s="1"/>
  <c r="ED86" i="4" s="1"/>
  <c r="DY45" i="4"/>
  <c r="DK45" i="4"/>
  <c r="DJ45" i="4"/>
  <c r="CV45" i="4"/>
  <c r="CU86" i="4" s="1"/>
  <c r="CZ86" i="4" s="1"/>
  <c r="CU45" i="4"/>
  <c r="CG45" i="4"/>
  <c r="CF86" i="4" s="1"/>
  <c r="CK86" i="4" s="1"/>
  <c r="CF45" i="4"/>
  <c r="BR45" i="4"/>
  <c r="BQ86" i="4" s="1"/>
  <c r="BV86" i="4" s="1"/>
  <c r="BQ45" i="4"/>
  <c r="BC45" i="4"/>
  <c r="BB86" i="4" s="1"/>
  <c r="BG86" i="4" s="1"/>
  <c r="BB45" i="4"/>
  <c r="AN45" i="4"/>
  <c r="AM86" i="4" s="1"/>
  <c r="AR86" i="4" s="1"/>
  <c r="AM45" i="4"/>
  <c r="Y45" i="4"/>
  <c r="X86" i="4" s="1"/>
  <c r="AC86" i="4" s="1"/>
  <c r="X45" i="4"/>
  <c r="J45" i="4"/>
  <c r="I86" i="4" s="1"/>
  <c r="N86" i="4" s="1"/>
  <c r="I45" i="4"/>
  <c r="FV44" i="4"/>
  <c r="FS44" i="4" s="1"/>
  <c r="FR85" i="4" s="1"/>
  <c r="FT44" i="4"/>
  <c r="FR44" i="4" s="1"/>
  <c r="FG44" i="4"/>
  <c r="FE44" i="4"/>
  <c r="FD44" i="4"/>
  <c r="FC85" i="4" s="1"/>
  <c r="FC44" i="4"/>
  <c r="ER44" i="4"/>
  <c r="EO44" i="4" s="1"/>
  <c r="EN85" i="4" s="1"/>
  <c r="EP44" i="4"/>
  <c r="EC44" i="4"/>
  <c r="EA44" i="4"/>
  <c r="DZ44" i="4"/>
  <c r="DY85" i="4" s="1"/>
  <c r="DY44" i="4"/>
  <c r="DN44" i="4"/>
  <c r="DK44" i="4" s="1"/>
  <c r="DJ85" i="4" s="1"/>
  <c r="DL44" i="4"/>
  <c r="DJ44" i="4" s="1"/>
  <c r="CY44" i="4"/>
  <c r="CV44" i="4" s="1"/>
  <c r="CU85" i="4" s="1"/>
  <c r="CW44" i="4"/>
  <c r="CU44" i="4"/>
  <c r="CJ44" i="4"/>
  <c r="CH44" i="4"/>
  <c r="CG44" i="4"/>
  <c r="CF85" i="4" s="1"/>
  <c r="BU44" i="4"/>
  <c r="BR44" i="4" s="1"/>
  <c r="BQ85" i="4" s="1"/>
  <c r="BS44" i="4"/>
  <c r="BQ44" i="4"/>
  <c r="BF44" i="4"/>
  <c r="BD44" i="4"/>
  <c r="BB44" i="4" s="1"/>
  <c r="BC44" i="4"/>
  <c r="BB85" i="4" s="1"/>
  <c r="AQ44" i="4"/>
  <c r="AN44" i="4" s="1"/>
  <c r="AM85" i="4" s="1"/>
  <c r="AO44" i="4"/>
  <c r="AB44" i="4"/>
  <c r="Z44" i="4"/>
  <c r="X44" i="4" s="1"/>
  <c r="Y44" i="4"/>
  <c r="X85" i="4" s="1"/>
  <c r="W111" i="4" s="1"/>
  <c r="M44" i="4"/>
  <c r="J44" i="4" s="1"/>
  <c r="I85" i="4" s="1"/>
  <c r="K44" i="4"/>
  <c r="FS43" i="4"/>
  <c r="FR84" i="4" s="1"/>
  <c r="FW84" i="4" s="1"/>
  <c r="FD43" i="4"/>
  <c r="FC84" i="4" s="1"/>
  <c r="FH84" i="4" s="1"/>
  <c r="EO43" i="4"/>
  <c r="EN84" i="4" s="1"/>
  <c r="ES84" i="4" s="1"/>
  <c r="DZ43" i="4"/>
  <c r="DY84" i="4" s="1"/>
  <c r="ED84" i="4" s="1"/>
  <c r="DK43" i="4"/>
  <c r="DJ84" i="4" s="1"/>
  <c r="DO84" i="4" s="1"/>
  <c r="CV43" i="4"/>
  <c r="CU84" i="4" s="1"/>
  <c r="CZ84" i="4" s="1"/>
  <c r="CG43" i="4"/>
  <c r="CF84" i="4" s="1"/>
  <c r="CK84" i="4" s="1"/>
  <c r="BR43" i="4"/>
  <c r="BQ84" i="4" s="1"/>
  <c r="BV84" i="4" s="1"/>
  <c r="BC43" i="4"/>
  <c r="AN43" i="4"/>
  <c r="AM84" i="4" s="1"/>
  <c r="AR84" i="4" s="1"/>
  <c r="Y43" i="4"/>
  <c r="X84" i="4" s="1"/>
  <c r="AC84" i="4" s="1"/>
  <c r="J43" i="4"/>
  <c r="I84" i="4" s="1"/>
  <c r="N84" i="4" s="1"/>
  <c r="FS42" i="4"/>
  <c r="FR83" i="4" s="1"/>
  <c r="FW83" i="4" s="1"/>
  <c r="FR42" i="4"/>
  <c r="FD42" i="4"/>
  <c r="FC83" i="4" s="1"/>
  <c r="FH83" i="4" s="1"/>
  <c r="FC42" i="4"/>
  <c r="EO42" i="4"/>
  <c r="EN83" i="4" s="1"/>
  <c r="ES83" i="4" s="1"/>
  <c r="EN42" i="4"/>
  <c r="DZ42" i="4"/>
  <c r="DY83" i="4" s="1"/>
  <c r="ED83" i="4" s="1"/>
  <c r="DY42" i="4"/>
  <c r="DK42" i="4"/>
  <c r="DJ83" i="4" s="1"/>
  <c r="DO83" i="4" s="1"/>
  <c r="DJ42" i="4"/>
  <c r="CV42" i="4"/>
  <c r="CU83" i="4" s="1"/>
  <c r="CZ83" i="4" s="1"/>
  <c r="CU42" i="4"/>
  <c r="CG42" i="4"/>
  <c r="CF83" i="4" s="1"/>
  <c r="CF42" i="4"/>
  <c r="BR42" i="4"/>
  <c r="BQ83" i="4" s="1"/>
  <c r="BV83" i="4" s="1"/>
  <c r="BQ42" i="4"/>
  <c r="BC42" i="4"/>
  <c r="BB83" i="4" s="1"/>
  <c r="BG83" i="4" s="1"/>
  <c r="BB42" i="4"/>
  <c r="AN42" i="4"/>
  <c r="AM83" i="4" s="1"/>
  <c r="AR83" i="4" s="1"/>
  <c r="AM42" i="4"/>
  <c r="Y42" i="4"/>
  <c r="X83" i="4" s="1"/>
  <c r="AC83" i="4" s="1"/>
  <c r="X42" i="4"/>
  <c r="J42" i="4"/>
  <c r="I83" i="4" s="1"/>
  <c r="N83" i="4" s="1"/>
  <c r="I42" i="4"/>
  <c r="FV41" i="4"/>
  <c r="FS41" i="4" s="1"/>
  <c r="FR82" i="4" s="1"/>
  <c r="FT41" i="4"/>
  <c r="FG41" i="4"/>
  <c r="FE41" i="4"/>
  <c r="FC41" i="4" s="1"/>
  <c r="FD41" i="4"/>
  <c r="FC82" i="4" s="1"/>
  <c r="ER41" i="4"/>
  <c r="EN41" i="4" s="1"/>
  <c r="EP41" i="4"/>
  <c r="EO41" i="4"/>
  <c r="EN82" i="4" s="1"/>
  <c r="EC41" i="4"/>
  <c r="DZ41" i="4" s="1"/>
  <c r="DY82" i="4" s="1"/>
  <c r="EA41" i="4"/>
  <c r="DN41" i="4"/>
  <c r="DL41" i="4"/>
  <c r="DK41" i="4"/>
  <c r="DJ82" i="4" s="1"/>
  <c r="DJ41" i="4"/>
  <c r="CY41" i="4"/>
  <c r="CV41" i="4" s="1"/>
  <c r="CU82" i="4" s="1"/>
  <c r="CW41" i="4"/>
  <c r="CU41" i="4" s="1"/>
  <c r="CJ41" i="4"/>
  <c r="CH41" i="4"/>
  <c r="CG41" i="4"/>
  <c r="CF82" i="4" s="1"/>
  <c r="CF41" i="4"/>
  <c r="BU41" i="4"/>
  <c r="BR41" i="4" s="1"/>
  <c r="BQ82" i="4" s="1"/>
  <c r="BS41" i="4"/>
  <c r="BF41" i="4"/>
  <c r="BD41" i="4"/>
  <c r="BC41" i="4"/>
  <c r="BB82" i="4" s="1"/>
  <c r="BB41" i="4"/>
  <c r="AQ41" i="4"/>
  <c r="AN41" i="4" s="1"/>
  <c r="AM82" i="4" s="1"/>
  <c r="AO41" i="4"/>
  <c r="AM41" i="4" s="1"/>
  <c r="AB41" i="4"/>
  <c r="Y41" i="4" s="1"/>
  <c r="X82" i="4" s="1"/>
  <c r="Z41" i="4"/>
  <c r="X41" i="4" s="1"/>
  <c r="M41" i="4"/>
  <c r="J41" i="4" s="1"/>
  <c r="I82" i="4" s="1"/>
  <c r="K41" i="4"/>
  <c r="FS40" i="4"/>
  <c r="FR81" i="4" s="1"/>
  <c r="FW81" i="4" s="1"/>
  <c r="FD40" i="4"/>
  <c r="FC81" i="4" s="1"/>
  <c r="FH81" i="4" s="1"/>
  <c r="EO40" i="4"/>
  <c r="EN81" i="4" s="1"/>
  <c r="ES81" i="4" s="1"/>
  <c r="DZ40" i="4"/>
  <c r="DY81" i="4" s="1"/>
  <c r="ED81" i="4" s="1"/>
  <c r="DK40" i="4"/>
  <c r="DJ81" i="4" s="1"/>
  <c r="DO81" i="4" s="1"/>
  <c r="CV40" i="4"/>
  <c r="CU81" i="4" s="1"/>
  <c r="CZ81" i="4" s="1"/>
  <c r="CG40" i="4"/>
  <c r="CF81" i="4" s="1"/>
  <c r="CK81" i="4" s="1"/>
  <c r="BR40" i="4"/>
  <c r="BC40" i="4"/>
  <c r="BB81" i="4" s="1"/>
  <c r="BG81" i="4" s="1"/>
  <c r="AN40" i="4"/>
  <c r="AM81" i="4" s="1"/>
  <c r="AR81" i="4" s="1"/>
  <c r="Y40" i="4"/>
  <c r="X81" i="4" s="1"/>
  <c r="AC81" i="4" s="1"/>
  <c r="J40" i="4"/>
  <c r="I81" i="4" s="1"/>
  <c r="N81" i="4" s="1"/>
  <c r="FS39" i="4"/>
  <c r="FR80" i="4" s="1"/>
  <c r="FW80" i="4" s="1"/>
  <c r="FR39" i="4"/>
  <c r="FD39" i="4"/>
  <c r="FC80" i="4" s="1"/>
  <c r="FH80" i="4" s="1"/>
  <c r="FC39" i="4"/>
  <c r="EO39" i="4"/>
  <c r="EN80" i="4" s="1"/>
  <c r="EN39" i="4"/>
  <c r="DZ39" i="4"/>
  <c r="DY39" i="4"/>
  <c r="DK39" i="4"/>
  <c r="DJ80" i="4" s="1"/>
  <c r="DO80" i="4" s="1"/>
  <c r="DJ39" i="4"/>
  <c r="CV39" i="4"/>
  <c r="CU80" i="4" s="1"/>
  <c r="CZ80" i="4" s="1"/>
  <c r="CU39" i="4"/>
  <c r="CG39" i="4"/>
  <c r="CF80" i="4" s="1"/>
  <c r="CK80" i="4" s="1"/>
  <c r="CF39" i="4"/>
  <c r="BR39" i="4"/>
  <c r="BQ80" i="4" s="1"/>
  <c r="BV80" i="4" s="1"/>
  <c r="BQ39" i="4"/>
  <c r="BC39" i="4"/>
  <c r="BB80" i="4" s="1"/>
  <c r="BG80" i="4" s="1"/>
  <c r="BB39" i="4"/>
  <c r="AN39" i="4"/>
  <c r="AM80" i="4" s="1"/>
  <c r="AR80" i="4" s="1"/>
  <c r="AM39" i="4"/>
  <c r="Y39" i="4"/>
  <c r="X80" i="4" s="1"/>
  <c r="AC80" i="4" s="1"/>
  <c r="X39" i="4"/>
  <c r="J39" i="4"/>
  <c r="I80" i="4" s="1"/>
  <c r="N80" i="4" s="1"/>
  <c r="I39" i="4"/>
  <c r="FV38" i="4"/>
  <c r="FS38" i="4" s="1"/>
  <c r="FR79" i="4" s="1"/>
  <c r="FT38" i="4"/>
  <c r="FR38" i="4" s="1"/>
  <c r="FG38" i="4"/>
  <c r="FE38" i="4"/>
  <c r="FD38" i="4"/>
  <c r="FC79" i="4" s="1"/>
  <c r="FC38" i="4"/>
  <c r="ER38" i="4"/>
  <c r="EO38" i="4" s="1"/>
  <c r="EN79" i="4" s="1"/>
  <c r="EP38" i="4"/>
  <c r="EN38" i="4" s="1"/>
  <c r="EC38" i="4"/>
  <c r="EA38" i="4"/>
  <c r="DZ38" i="4"/>
  <c r="DY79" i="4" s="1"/>
  <c r="DY38" i="4"/>
  <c r="DN38" i="4"/>
  <c r="DK38" i="4" s="1"/>
  <c r="DJ79" i="4" s="1"/>
  <c r="DL38" i="4"/>
  <c r="DJ38" i="4" s="1"/>
  <c r="CY38" i="4"/>
  <c r="CW38" i="4"/>
  <c r="CV38" i="4"/>
  <c r="CU79" i="4" s="1"/>
  <c r="CU38" i="4"/>
  <c r="CJ38" i="4"/>
  <c r="CG38" i="4" s="1"/>
  <c r="CF79" i="4" s="1"/>
  <c r="CH38" i="4"/>
  <c r="CF38" i="4" s="1"/>
  <c r="BU38" i="4"/>
  <c r="BS38" i="4"/>
  <c r="BR38" i="4"/>
  <c r="BQ79" i="4" s="1"/>
  <c r="BQ38" i="4"/>
  <c r="BF38" i="4"/>
  <c r="BC38" i="4" s="1"/>
  <c r="BB79" i="4" s="1"/>
  <c r="BD38" i="4"/>
  <c r="BB38" i="4" s="1"/>
  <c r="AQ38" i="4"/>
  <c r="AO38" i="4"/>
  <c r="AN38" i="4"/>
  <c r="AM79" i="4" s="1"/>
  <c r="AM38" i="4"/>
  <c r="AB38" i="4"/>
  <c r="Y38" i="4" s="1"/>
  <c r="X79" i="4" s="1"/>
  <c r="Z38" i="4"/>
  <c r="X38" i="4" s="1"/>
  <c r="M38" i="4"/>
  <c r="K38" i="4"/>
  <c r="I38" i="4" s="1"/>
  <c r="J38" i="4"/>
  <c r="I79" i="4" s="1"/>
  <c r="FS37" i="4"/>
  <c r="FR78" i="4" s="1"/>
  <c r="FW78" i="4" s="1"/>
  <c r="FD37" i="4"/>
  <c r="FC78" i="4" s="1"/>
  <c r="FH78" i="4" s="1"/>
  <c r="EO37" i="4"/>
  <c r="EN78" i="4" s="1"/>
  <c r="ES78" i="4" s="1"/>
  <c r="DZ37" i="4"/>
  <c r="DY78" i="4" s="1"/>
  <c r="ED78" i="4" s="1"/>
  <c r="DK37" i="4"/>
  <c r="DJ78" i="4" s="1"/>
  <c r="DO78" i="4" s="1"/>
  <c r="CV37" i="4"/>
  <c r="CG37" i="4"/>
  <c r="CF78" i="4" s="1"/>
  <c r="CK78" i="4" s="1"/>
  <c r="BR37" i="4"/>
  <c r="BQ78" i="4" s="1"/>
  <c r="BV78" i="4" s="1"/>
  <c r="BC37" i="4"/>
  <c r="BB78" i="4" s="1"/>
  <c r="BG78" i="4" s="1"/>
  <c r="AN37" i="4"/>
  <c r="AM78" i="4" s="1"/>
  <c r="AR78" i="4" s="1"/>
  <c r="Y37" i="4"/>
  <c r="X78" i="4" s="1"/>
  <c r="AC78" i="4" s="1"/>
  <c r="J37" i="4"/>
  <c r="I78" i="4" s="1"/>
  <c r="N78" i="4" s="1"/>
  <c r="FS36" i="4"/>
  <c r="FR77" i="4" s="1"/>
  <c r="FW77" i="4" s="1"/>
  <c r="FR36" i="4"/>
  <c r="FD36" i="4"/>
  <c r="FC77" i="4" s="1"/>
  <c r="FH77" i="4" s="1"/>
  <c r="FC36" i="4"/>
  <c r="EO36" i="4"/>
  <c r="EN77" i="4" s="1"/>
  <c r="EN36" i="4"/>
  <c r="DZ36" i="4"/>
  <c r="DY77" i="4" s="1"/>
  <c r="ED77" i="4" s="1"/>
  <c r="DY36" i="4"/>
  <c r="DK36" i="4"/>
  <c r="DJ77" i="4" s="1"/>
  <c r="DO77" i="4" s="1"/>
  <c r="DJ36" i="4"/>
  <c r="CV36" i="4"/>
  <c r="CU77" i="4" s="1"/>
  <c r="CZ77" i="4" s="1"/>
  <c r="CU36" i="4"/>
  <c r="CG36" i="4"/>
  <c r="CF77" i="4" s="1"/>
  <c r="CK77" i="4" s="1"/>
  <c r="CF36" i="4"/>
  <c r="BR36" i="4"/>
  <c r="BQ77" i="4" s="1"/>
  <c r="BV77" i="4" s="1"/>
  <c r="BQ36" i="4"/>
  <c r="BC36" i="4"/>
  <c r="BB77" i="4" s="1"/>
  <c r="BG77" i="4" s="1"/>
  <c r="BB36" i="4"/>
  <c r="AN36" i="4"/>
  <c r="AM77" i="4" s="1"/>
  <c r="AR77" i="4" s="1"/>
  <c r="AM36" i="4"/>
  <c r="Y36" i="4"/>
  <c r="X77" i="4" s="1"/>
  <c r="AC77" i="4" s="1"/>
  <c r="X36" i="4"/>
  <c r="J36" i="4"/>
  <c r="I77" i="4" s="1"/>
  <c r="N77" i="4" s="1"/>
  <c r="I36" i="4"/>
  <c r="FV35" i="4"/>
  <c r="FT35" i="4"/>
  <c r="FS35" i="4"/>
  <c r="FR76" i="4" s="1"/>
  <c r="FR35" i="4"/>
  <c r="FG35" i="4"/>
  <c r="FD35" i="4" s="1"/>
  <c r="FC76" i="4" s="1"/>
  <c r="FE35" i="4"/>
  <c r="FC35" i="4" s="1"/>
  <c r="ER35" i="4"/>
  <c r="EP35" i="4"/>
  <c r="EO35" i="4"/>
  <c r="EN76" i="4" s="1"/>
  <c r="EN35" i="4"/>
  <c r="EC35" i="4"/>
  <c r="DZ35" i="4" s="1"/>
  <c r="DY76" i="4" s="1"/>
  <c r="EA35" i="4"/>
  <c r="DY35" i="4" s="1"/>
  <c r="DN35" i="4"/>
  <c r="DL35" i="4"/>
  <c r="DK35" i="4"/>
  <c r="DJ76" i="4" s="1"/>
  <c r="DJ35" i="4"/>
  <c r="CY35" i="4"/>
  <c r="CV35" i="4" s="1"/>
  <c r="CU76" i="4" s="1"/>
  <c r="CW35" i="4"/>
  <c r="CU35" i="4" s="1"/>
  <c r="CJ35" i="4"/>
  <c r="CH35" i="4"/>
  <c r="CG35" i="4"/>
  <c r="CF76" i="4" s="1"/>
  <c r="CF35" i="4"/>
  <c r="BU35" i="4"/>
  <c r="BR35" i="4" s="1"/>
  <c r="BQ76" i="4" s="1"/>
  <c r="BS35" i="4"/>
  <c r="BQ35" i="4" s="1"/>
  <c r="BF35" i="4"/>
  <c r="BD35" i="4"/>
  <c r="BC35" i="4"/>
  <c r="BB76" i="4" s="1"/>
  <c r="BB35" i="4"/>
  <c r="AQ35" i="4"/>
  <c r="AN35" i="4" s="1"/>
  <c r="AM76" i="4" s="1"/>
  <c r="AO35" i="4"/>
  <c r="AM35" i="4" s="1"/>
  <c r="AB35" i="4"/>
  <c r="Y35" i="4" s="1"/>
  <c r="X76" i="4" s="1"/>
  <c r="Z35" i="4"/>
  <c r="X35" i="4" s="1"/>
  <c r="M35" i="4"/>
  <c r="J35" i="4" s="1"/>
  <c r="I76" i="4" s="1"/>
  <c r="K35" i="4"/>
  <c r="I35" i="4" s="1"/>
  <c r="FS34" i="4"/>
  <c r="FR75" i="4" s="1"/>
  <c r="FW75" i="4" s="1"/>
  <c r="FD34" i="4"/>
  <c r="FC75" i="4" s="1"/>
  <c r="FH75" i="4" s="1"/>
  <c r="EO34" i="4"/>
  <c r="EN75" i="4" s="1"/>
  <c r="ES75" i="4" s="1"/>
  <c r="DZ34" i="4"/>
  <c r="DY75" i="4" s="1"/>
  <c r="ED75" i="4" s="1"/>
  <c r="DK34" i="4"/>
  <c r="DJ75" i="4" s="1"/>
  <c r="DO75" i="4" s="1"/>
  <c r="CV34" i="4"/>
  <c r="CU75" i="4" s="1"/>
  <c r="CZ75" i="4" s="1"/>
  <c r="CG34" i="4"/>
  <c r="CF75" i="4" s="1"/>
  <c r="CK75" i="4" s="1"/>
  <c r="BR34" i="4"/>
  <c r="BQ75" i="4" s="1"/>
  <c r="BV75" i="4" s="1"/>
  <c r="BC34" i="4"/>
  <c r="AN34" i="4"/>
  <c r="AM75" i="4" s="1"/>
  <c r="AR75" i="4" s="1"/>
  <c r="Y34" i="4"/>
  <c r="X75" i="4" s="1"/>
  <c r="J34" i="4"/>
  <c r="I75" i="4" s="1"/>
  <c r="N75" i="4" s="1"/>
  <c r="FS33" i="4"/>
  <c r="FR74" i="4" s="1"/>
  <c r="FW74" i="4" s="1"/>
  <c r="FR33" i="4"/>
  <c r="FD33" i="4"/>
  <c r="FC74" i="4" s="1"/>
  <c r="FH74" i="4" s="1"/>
  <c r="FC33" i="4"/>
  <c r="EO33" i="4"/>
  <c r="EN74" i="4" s="1"/>
  <c r="ES74" i="4" s="1"/>
  <c r="EN33" i="4"/>
  <c r="DZ33" i="4"/>
  <c r="DY74" i="4" s="1"/>
  <c r="ED74" i="4" s="1"/>
  <c r="DY33" i="4"/>
  <c r="DK33" i="4"/>
  <c r="DJ74" i="4" s="1"/>
  <c r="DO74" i="4" s="1"/>
  <c r="DJ33" i="4"/>
  <c r="CV33" i="4"/>
  <c r="CU74" i="4" s="1"/>
  <c r="CZ74" i="4" s="1"/>
  <c r="CU33" i="4"/>
  <c r="CG33" i="4"/>
  <c r="CF74" i="4" s="1"/>
  <c r="CK74" i="4" s="1"/>
  <c r="CF33" i="4"/>
  <c r="BR33" i="4"/>
  <c r="BQ74" i="4" s="1"/>
  <c r="BV74" i="4" s="1"/>
  <c r="BQ33" i="4"/>
  <c r="BC33" i="4"/>
  <c r="BB74" i="4" s="1"/>
  <c r="BG74" i="4" s="1"/>
  <c r="BB33" i="4"/>
  <c r="AN33" i="4"/>
  <c r="AM74" i="4" s="1"/>
  <c r="AR74" i="4" s="1"/>
  <c r="AM33" i="4"/>
  <c r="Y33" i="4"/>
  <c r="X74" i="4" s="1"/>
  <c r="AC74" i="4" s="1"/>
  <c r="X33" i="4"/>
  <c r="J33" i="4"/>
  <c r="I74" i="4" s="1"/>
  <c r="N74" i="4" s="1"/>
  <c r="I33" i="4"/>
  <c r="FV32" i="4"/>
  <c r="FS32" i="4" s="1"/>
  <c r="FR73" i="4" s="1"/>
  <c r="FT32" i="4"/>
  <c r="FR32" i="4" s="1"/>
  <c r="FG32" i="4"/>
  <c r="FE32" i="4"/>
  <c r="FD32" i="4"/>
  <c r="FC73" i="4" s="1"/>
  <c r="FC32" i="4"/>
  <c r="ER32" i="4"/>
  <c r="EO32" i="4" s="1"/>
  <c r="EN73" i="4" s="1"/>
  <c r="EP32" i="4"/>
  <c r="EN32" i="4" s="1"/>
  <c r="EC32" i="4"/>
  <c r="EA32" i="4"/>
  <c r="DZ32" i="4"/>
  <c r="DY73" i="4" s="1"/>
  <c r="DY32" i="4"/>
  <c r="DN32" i="4"/>
  <c r="DK32" i="4" s="1"/>
  <c r="DJ73" i="4" s="1"/>
  <c r="DL32" i="4"/>
  <c r="DJ32" i="4" s="1"/>
  <c r="CY32" i="4"/>
  <c r="CW32" i="4"/>
  <c r="CV32" i="4"/>
  <c r="CU32" i="4"/>
  <c r="CJ32" i="4"/>
  <c r="CG32" i="4" s="1"/>
  <c r="CF73" i="4" s="1"/>
  <c r="CH32" i="4"/>
  <c r="CF32" i="4" s="1"/>
  <c r="BU32" i="4"/>
  <c r="BS32" i="4"/>
  <c r="BR32" i="4"/>
  <c r="BQ73" i="4" s="1"/>
  <c r="BQ32" i="4"/>
  <c r="BF32" i="4"/>
  <c r="BC32" i="4" s="1"/>
  <c r="BB73" i="4" s="1"/>
  <c r="BD32" i="4"/>
  <c r="BB32" i="4" s="1"/>
  <c r="AQ32" i="4"/>
  <c r="AO32" i="4"/>
  <c r="AN32" i="4"/>
  <c r="AM73" i="4" s="1"/>
  <c r="AM32" i="4"/>
  <c r="AB32" i="4"/>
  <c r="Y32" i="4" s="1"/>
  <c r="X73" i="4" s="1"/>
  <c r="Z32" i="4"/>
  <c r="X32" i="4" s="1"/>
  <c r="M32" i="4"/>
  <c r="K32" i="4"/>
  <c r="J32" i="4"/>
  <c r="I73" i="4" s="1"/>
  <c r="I32" i="4"/>
  <c r="FS31" i="4"/>
  <c r="FR72" i="4" s="1"/>
  <c r="FD31" i="4"/>
  <c r="FC72" i="4" s="1"/>
  <c r="FH72" i="4" s="1"/>
  <c r="EO31" i="4"/>
  <c r="EN72" i="4" s="1"/>
  <c r="ES72" i="4" s="1"/>
  <c r="DZ31" i="4"/>
  <c r="DY72" i="4" s="1"/>
  <c r="ED72" i="4" s="1"/>
  <c r="DK31" i="4"/>
  <c r="DJ72" i="4" s="1"/>
  <c r="DO72" i="4" s="1"/>
  <c r="CV31" i="4"/>
  <c r="CU72" i="4" s="1"/>
  <c r="CZ72" i="4" s="1"/>
  <c r="CG31" i="4"/>
  <c r="CF72" i="4" s="1"/>
  <c r="CK72" i="4" s="1"/>
  <c r="BR31" i="4"/>
  <c r="BQ72" i="4" s="1"/>
  <c r="BV72" i="4" s="1"/>
  <c r="BC31" i="4"/>
  <c r="BB72" i="4" s="1"/>
  <c r="BG72" i="4" s="1"/>
  <c r="AN31" i="4"/>
  <c r="AM72" i="4" s="1"/>
  <c r="AR72" i="4" s="1"/>
  <c r="Y31" i="4"/>
  <c r="X72" i="4" s="1"/>
  <c r="AC72" i="4" s="1"/>
  <c r="J31" i="4"/>
  <c r="I72" i="4" s="1"/>
  <c r="N72" i="4" s="1"/>
  <c r="FS30" i="4"/>
  <c r="FR71" i="4" s="1"/>
  <c r="FW71" i="4" s="1"/>
  <c r="FR30" i="4"/>
  <c r="FD30" i="4"/>
  <c r="FC71" i="4" s="1"/>
  <c r="FH71" i="4" s="1"/>
  <c r="FC30" i="4"/>
  <c r="EO30" i="4"/>
  <c r="EN71" i="4" s="1"/>
  <c r="ES71" i="4" s="1"/>
  <c r="EN30" i="4"/>
  <c r="DZ30" i="4"/>
  <c r="DY71" i="4" s="1"/>
  <c r="ED71" i="4" s="1"/>
  <c r="DY30" i="4"/>
  <c r="DK30" i="4"/>
  <c r="DJ30" i="4"/>
  <c r="CV30" i="4"/>
  <c r="CU71" i="4" s="1"/>
  <c r="CZ71" i="4" s="1"/>
  <c r="CU30" i="4"/>
  <c r="CG30" i="4"/>
  <c r="CF71" i="4" s="1"/>
  <c r="CK71" i="4" s="1"/>
  <c r="CF30" i="4"/>
  <c r="BR30" i="4"/>
  <c r="BQ71" i="4" s="1"/>
  <c r="BV71" i="4" s="1"/>
  <c r="BQ30" i="4"/>
  <c r="BC30" i="4"/>
  <c r="BB30" i="4"/>
  <c r="AN30" i="4"/>
  <c r="AM71" i="4" s="1"/>
  <c r="AR71" i="4" s="1"/>
  <c r="AM30" i="4"/>
  <c r="Y30" i="4"/>
  <c r="X71" i="4" s="1"/>
  <c r="X30" i="4"/>
  <c r="J30" i="4"/>
  <c r="I71" i="4" s="1"/>
  <c r="N71" i="4" s="1"/>
  <c r="I30" i="4"/>
  <c r="FV29" i="4"/>
  <c r="FT29" i="4"/>
  <c r="FS29" i="4"/>
  <c r="FR70" i="4" s="1"/>
  <c r="FG29" i="4"/>
  <c r="FE29" i="4"/>
  <c r="FD29" i="4"/>
  <c r="FC70" i="4" s="1"/>
  <c r="ER29" i="4"/>
  <c r="EO29" i="4" s="1"/>
  <c r="EN70" i="4" s="1"/>
  <c r="EP29" i="4"/>
  <c r="EC29" i="4"/>
  <c r="EA29" i="4"/>
  <c r="DZ29" i="4"/>
  <c r="DY70" i="4" s="1"/>
  <c r="DN29" i="4"/>
  <c r="DK29" i="4" s="1"/>
  <c r="DJ70" i="4" s="1"/>
  <c r="DL29" i="4"/>
  <c r="CY29" i="4"/>
  <c r="CV29" i="4" s="1"/>
  <c r="CU70" i="4" s="1"/>
  <c r="CW29" i="4"/>
  <c r="CJ29" i="4"/>
  <c r="CH29" i="4"/>
  <c r="CG29" i="4"/>
  <c r="CF70" i="4" s="1"/>
  <c r="BU29" i="4"/>
  <c r="BR29" i="4" s="1"/>
  <c r="BQ70" i="4" s="1"/>
  <c r="BS29" i="4"/>
  <c r="BF29" i="4"/>
  <c r="BD29" i="4"/>
  <c r="BC29" i="4"/>
  <c r="BB70" i="4" s="1"/>
  <c r="AQ29" i="4"/>
  <c r="AO29" i="4"/>
  <c r="AN29" i="4"/>
  <c r="AM70" i="4" s="1"/>
  <c r="AB29" i="4"/>
  <c r="Y29" i="4" s="1"/>
  <c r="X70" i="4" s="1"/>
  <c r="Z29" i="4"/>
  <c r="M29" i="4"/>
  <c r="K29" i="4"/>
  <c r="J29" i="4"/>
  <c r="I70" i="4" s="1"/>
  <c r="FS26" i="4"/>
  <c r="FR69" i="4" s="1"/>
  <c r="FD26" i="4"/>
  <c r="FC69" i="4" s="1"/>
  <c r="EO26" i="4"/>
  <c r="EN69" i="4" s="1"/>
  <c r="EM105" i="4" s="1"/>
  <c r="DZ26" i="4"/>
  <c r="DY69" i="4" s="1"/>
  <c r="DK26" i="4"/>
  <c r="DJ69" i="4" s="1"/>
  <c r="CV26" i="4"/>
  <c r="CU69" i="4" s="1"/>
  <c r="CG26" i="4"/>
  <c r="CF69" i="4" s="1"/>
  <c r="CE105" i="4" s="1"/>
  <c r="BR26" i="4"/>
  <c r="BQ69" i="4" s="1"/>
  <c r="BC26" i="4"/>
  <c r="BB69" i="4" s="1"/>
  <c r="AN26" i="4"/>
  <c r="AM69" i="4" s="1"/>
  <c r="Y26" i="4"/>
  <c r="X69" i="4" s="1"/>
  <c r="J26" i="4"/>
  <c r="I69" i="4" s="1"/>
  <c r="FS25" i="4"/>
  <c r="FR68" i="4" s="1"/>
  <c r="FD25" i="4"/>
  <c r="FC68" i="4" s="1"/>
  <c r="EO25" i="4"/>
  <c r="EN68" i="4" s="1"/>
  <c r="DZ25" i="4"/>
  <c r="DY68" i="4" s="1"/>
  <c r="DK25" i="4"/>
  <c r="DJ68" i="4" s="1"/>
  <c r="CV25" i="4"/>
  <c r="CU68" i="4" s="1"/>
  <c r="CG25" i="4"/>
  <c r="CF68" i="4" s="1"/>
  <c r="CE104" i="4" s="1"/>
  <c r="BR25" i="4"/>
  <c r="BQ68" i="4" s="1"/>
  <c r="BC25" i="4"/>
  <c r="BB68" i="4" s="1"/>
  <c r="AN25" i="4"/>
  <c r="Y25" i="4"/>
  <c r="X68" i="4" s="1"/>
  <c r="W104" i="4" s="1"/>
  <c r="J25" i="4"/>
  <c r="I68" i="4" s="1"/>
  <c r="FS23" i="4"/>
  <c r="FR65" i="4" s="1"/>
  <c r="FD23" i="4"/>
  <c r="FC65" i="4" s="1"/>
  <c r="EO23" i="4"/>
  <c r="EN65" i="4" s="1"/>
  <c r="DZ23" i="4"/>
  <c r="DY65" i="4" s="1"/>
  <c r="DK23" i="4"/>
  <c r="DJ65" i="4" s="1"/>
  <c r="CV23" i="4"/>
  <c r="CU65" i="4" s="1"/>
  <c r="CG23" i="4"/>
  <c r="CF65" i="4" s="1"/>
  <c r="BR23" i="4"/>
  <c r="BQ65" i="4" s="1"/>
  <c r="BC23" i="4"/>
  <c r="BB65" i="4" s="1"/>
  <c r="AN23" i="4"/>
  <c r="AM65" i="4" s="1"/>
  <c r="Y23" i="4"/>
  <c r="X65" i="4" s="1"/>
  <c r="J23" i="4"/>
  <c r="I65" i="4" s="1"/>
  <c r="C1" i="4"/>
  <c r="FS61" i="1"/>
  <c r="FS60" i="1"/>
  <c r="FS59" i="1"/>
  <c r="FS58" i="1"/>
  <c r="FS57" i="1"/>
  <c r="FS56" i="1"/>
  <c r="FS55" i="1"/>
  <c r="FS54" i="1"/>
  <c r="FS53" i="1"/>
  <c r="FS52" i="1"/>
  <c r="FS51" i="1"/>
  <c r="FS50" i="1"/>
  <c r="FS49" i="1"/>
  <c r="FS48" i="1"/>
  <c r="FS47" i="1"/>
  <c r="FS46" i="1"/>
  <c r="FS45" i="1"/>
  <c r="FS44" i="1"/>
  <c r="FS43" i="1"/>
  <c r="FS42" i="1"/>
  <c r="FS41" i="1"/>
  <c r="FS40" i="1"/>
  <c r="FS39" i="1"/>
  <c r="FS38" i="1"/>
  <c r="FS37" i="1"/>
  <c r="FS36" i="1"/>
  <c r="FS35" i="1"/>
  <c r="FS34" i="1"/>
  <c r="FS33" i="1"/>
  <c r="FS32" i="1"/>
  <c r="FS31" i="1"/>
  <c r="FS30" i="1"/>
  <c r="FS29" i="1"/>
  <c r="FD61" i="1"/>
  <c r="FD60" i="1"/>
  <c r="FD59" i="1"/>
  <c r="FD58" i="1"/>
  <c r="FD57" i="1"/>
  <c r="FD56" i="1"/>
  <c r="FD55" i="1"/>
  <c r="FD54" i="1"/>
  <c r="FD53" i="1"/>
  <c r="FD52" i="1"/>
  <c r="FD51" i="1"/>
  <c r="FD50" i="1"/>
  <c r="FD49" i="1"/>
  <c r="FD48" i="1"/>
  <c r="FD47" i="1"/>
  <c r="FD46" i="1"/>
  <c r="FD45" i="1"/>
  <c r="FD44" i="1"/>
  <c r="FD43" i="1"/>
  <c r="FD42" i="1"/>
  <c r="FD41" i="1"/>
  <c r="FD40" i="1"/>
  <c r="FD39" i="1"/>
  <c r="FD38" i="1"/>
  <c r="FD37" i="1"/>
  <c r="FD36" i="1"/>
  <c r="FD35" i="1"/>
  <c r="FD34" i="1"/>
  <c r="FD33" i="1"/>
  <c r="FD32" i="1"/>
  <c r="FD31" i="1"/>
  <c r="FD30" i="1"/>
  <c r="FD29" i="1"/>
  <c r="EO61" i="1"/>
  <c r="EO60" i="1"/>
  <c r="EO59" i="1"/>
  <c r="EO58" i="1"/>
  <c r="EO57" i="1"/>
  <c r="EO56" i="1"/>
  <c r="EO55" i="1"/>
  <c r="EO54" i="1"/>
  <c r="EO53" i="1"/>
  <c r="EO52" i="1"/>
  <c r="EO51" i="1"/>
  <c r="EO50" i="1"/>
  <c r="EO49" i="1"/>
  <c r="EO48" i="1"/>
  <c r="EO47" i="1"/>
  <c r="EO46" i="1"/>
  <c r="EO45" i="1"/>
  <c r="EO44" i="1"/>
  <c r="EO43" i="1"/>
  <c r="EO42" i="1"/>
  <c r="EO41" i="1"/>
  <c r="EO40" i="1"/>
  <c r="EO39" i="1"/>
  <c r="EO38" i="1"/>
  <c r="EO37" i="1"/>
  <c r="EO36" i="1"/>
  <c r="EO35" i="1"/>
  <c r="EO34" i="1"/>
  <c r="EO33" i="1"/>
  <c r="EO32" i="1"/>
  <c r="EO31" i="1"/>
  <c r="EO30" i="1"/>
  <c r="EO29" i="1"/>
  <c r="DZ61" i="1"/>
  <c r="DZ60" i="1"/>
  <c r="DZ59" i="1"/>
  <c r="DZ58" i="1"/>
  <c r="DZ57" i="1"/>
  <c r="DZ56" i="1"/>
  <c r="DZ55" i="1"/>
  <c r="DZ54" i="1"/>
  <c r="DZ53" i="1"/>
  <c r="DZ52" i="1"/>
  <c r="DZ51" i="1"/>
  <c r="DZ50" i="1"/>
  <c r="DZ49" i="1"/>
  <c r="DZ48" i="1"/>
  <c r="DZ47" i="1"/>
  <c r="DZ46" i="1"/>
  <c r="DZ45" i="1"/>
  <c r="DZ44" i="1"/>
  <c r="DZ43" i="1"/>
  <c r="DZ42" i="1"/>
  <c r="DZ41" i="1"/>
  <c r="DZ40" i="1"/>
  <c r="DZ39" i="1"/>
  <c r="DZ38" i="1"/>
  <c r="DZ37" i="1"/>
  <c r="DZ36" i="1"/>
  <c r="DZ35" i="1"/>
  <c r="DZ34" i="1"/>
  <c r="DZ33" i="1"/>
  <c r="DZ32" i="1"/>
  <c r="DZ31" i="1"/>
  <c r="DZ30" i="1"/>
  <c r="DZ29" i="1"/>
  <c r="DK61" i="1"/>
  <c r="DK60" i="1"/>
  <c r="DK59" i="1"/>
  <c r="DK58" i="1"/>
  <c r="DK57" i="1"/>
  <c r="DK56" i="1"/>
  <c r="DK55" i="1"/>
  <c r="DK54" i="1"/>
  <c r="DK53" i="1"/>
  <c r="DK52" i="1"/>
  <c r="DK51" i="1"/>
  <c r="DK50" i="1"/>
  <c r="DK49" i="1"/>
  <c r="DK48" i="1"/>
  <c r="DK47" i="1"/>
  <c r="DK46" i="1"/>
  <c r="DK45" i="1"/>
  <c r="DK44" i="1"/>
  <c r="DK43" i="1"/>
  <c r="DK42" i="1"/>
  <c r="DK41" i="1"/>
  <c r="DK40" i="1"/>
  <c r="DK39" i="1"/>
  <c r="DK38" i="1"/>
  <c r="DK37" i="1"/>
  <c r="DK36" i="1"/>
  <c r="DK35" i="1"/>
  <c r="DK34" i="1"/>
  <c r="DK33" i="1"/>
  <c r="DK32" i="1"/>
  <c r="DK31" i="1"/>
  <c r="DK30" i="1"/>
  <c r="DK29" i="1"/>
  <c r="CV29" i="1"/>
  <c r="CV61" i="1"/>
  <c r="CV60" i="1"/>
  <c r="CV59" i="1"/>
  <c r="CV58" i="1"/>
  <c r="CV57" i="1"/>
  <c r="CV56" i="1"/>
  <c r="CV55" i="1"/>
  <c r="CV54" i="1"/>
  <c r="CV53" i="1"/>
  <c r="CV52" i="1"/>
  <c r="CV51" i="1"/>
  <c r="CV50" i="1"/>
  <c r="CV49" i="1"/>
  <c r="CV48" i="1"/>
  <c r="CV47" i="1"/>
  <c r="CV46" i="1"/>
  <c r="CV45" i="1"/>
  <c r="CV44" i="1"/>
  <c r="CV43" i="1"/>
  <c r="CV42" i="1"/>
  <c r="CV41" i="1"/>
  <c r="CV40" i="1"/>
  <c r="CV39" i="1"/>
  <c r="CV38" i="1"/>
  <c r="CV37" i="1"/>
  <c r="CV36" i="1"/>
  <c r="CV35" i="1"/>
  <c r="CV34" i="1"/>
  <c r="CV33" i="1"/>
  <c r="CV32" i="1"/>
  <c r="CV31" i="1"/>
  <c r="CV30" i="1"/>
  <c r="CG61" i="1"/>
  <c r="CG60" i="1"/>
  <c r="CG59" i="1"/>
  <c r="CG58" i="1"/>
  <c r="CG57" i="1"/>
  <c r="CG56" i="1"/>
  <c r="CG55" i="1"/>
  <c r="CG54" i="1"/>
  <c r="CG53" i="1"/>
  <c r="CG52" i="1"/>
  <c r="CG51" i="1"/>
  <c r="CG50" i="1"/>
  <c r="CG49" i="1"/>
  <c r="CG48" i="1"/>
  <c r="CG47" i="1"/>
  <c r="CG46" i="1"/>
  <c r="CG45" i="1"/>
  <c r="CG44" i="1"/>
  <c r="CG43" i="1"/>
  <c r="CG42" i="1"/>
  <c r="CG41" i="1"/>
  <c r="CG40" i="1"/>
  <c r="CG39" i="1"/>
  <c r="CG38" i="1"/>
  <c r="CG37" i="1"/>
  <c r="CG36" i="1"/>
  <c r="CG35" i="1"/>
  <c r="CG34" i="1"/>
  <c r="CG33" i="1"/>
  <c r="CG32" i="1"/>
  <c r="CG31" i="1"/>
  <c r="CG30" i="1"/>
  <c r="CG29" i="1"/>
  <c r="BR61" i="1"/>
  <c r="BR60" i="1"/>
  <c r="BR59" i="1"/>
  <c r="BR58" i="1"/>
  <c r="BR57" i="1"/>
  <c r="BR56" i="1"/>
  <c r="BR55" i="1"/>
  <c r="BR54" i="1"/>
  <c r="BR53" i="1"/>
  <c r="BR52" i="1"/>
  <c r="BR51" i="1"/>
  <c r="BR50" i="1"/>
  <c r="BR49" i="1"/>
  <c r="BR48" i="1"/>
  <c r="BR47" i="1"/>
  <c r="BR46" i="1"/>
  <c r="BR45" i="1"/>
  <c r="BR44" i="1"/>
  <c r="BR43" i="1"/>
  <c r="BR42" i="1"/>
  <c r="BR41" i="1"/>
  <c r="BR40" i="1"/>
  <c r="BR39" i="1"/>
  <c r="BR38" i="1"/>
  <c r="BR37" i="1"/>
  <c r="BR36" i="1"/>
  <c r="BR35" i="1"/>
  <c r="BR34" i="1"/>
  <c r="BR33" i="1"/>
  <c r="BR32" i="1"/>
  <c r="BR31" i="1"/>
  <c r="BR30" i="1"/>
  <c r="BR29" i="1"/>
  <c r="BC61" i="1"/>
  <c r="BC60" i="1"/>
  <c r="BC59" i="1"/>
  <c r="BC58" i="1"/>
  <c r="BC57" i="1"/>
  <c r="BC56" i="1"/>
  <c r="BC55" i="1"/>
  <c r="BC54" i="1"/>
  <c r="BC53" i="1"/>
  <c r="BC52" i="1"/>
  <c r="BC51" i="1"/>
  <c r="BC50" i="1"/>
  <c r="BC49" i="1"/>
  <c r="BC48" i="1"/>
  <c r="BC47" i="1"/>
  <c r="BC46" i="1"/>
  <c r="BC45" i="1"/>
  <c r="BC44" i="1"/>
  <c r="BC43" i="1"/>
  <c r="BC42" i="1"/>
  <c r="BC41" i="1"/>
  <c r="BC40" i="1"/>
  <c r="BC39" i="1"/>
  <c r="BC38" i="1"/>
  <c r="BC37" i="1"/>
  <c r="BC36" i="1"/>
  <c r="BC35" i="1"/>
  <c r="BC34" i="1"/>
  <c r="BC33" i="1"/>
  <c r="BC32" i="1"/>
  <c r="BC31" i="1"/>
  <c r="BC30" i="1"/>
  <c r="BC29" i="1"/>
  <c r="AN61" i="1"/>
  <c r="AN60" i="1"/>
  <c r="AN59" i="1"/>
  <c r="AN58" i="1"/>
  <c r="AN57" i="1"/>
  <c r="AN56" i="1"/>
  <c r="AN55" i="1"/>
  <c r="AN54" i="1"/>
  <c r="AN53" i="1"/>
  <c r="AN52" i="1"/>
  <c r="AN51" i="1"/>
  <c r="AN50" i="1"/>
  <c r="AN49" i="1"/>
  <c r="AN48" i="1"/>
  <c r="AN47" i="1"/>
  <c r="AN46" i="1"/>
  <c r="AN45" i="1"/>
  <c r="AN44" i="1"/>
  <c r="AN43" i="1"/>
  <c r="AN42" i="1"/>
  <c r="AN41" i="1"/>
  <c r="AN40" i="1"/>
  <c r="AN39" i="1"/>
  <c r="AN38" i="1"/>
  <c r="AN37" i="1"/>
  <c r="AN36" i="1"/>
  <c r="AN35" i="1"/>
  <c r="AN34" i="1"/>
  <c r="AN33" i="1"/>
  <c r="AN32" i="1"/>
  <c r="AN31" i="1"/>
  <c r="AN30" i="1"/>
  <c r="AN29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3" i="1"/>
  <c r="Y42" i="1"/>
  <c r="Y40" i="1"/>
  <c r="Y39" i="1"/>
  <c r="Y37" i="1"/>
  <c r="Y36" i="1"/>
  <c r="Y34" i="1"/>
  <c r="Y33" i="1"/>
  <c r="Y31" i="1"/>
  <c r="Y30" i="1"/>
  <c r="I3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0" i="1"/>
  <c r="J39" i="1"/>
  <c r="J37" i="1"/>
  <c r="J36" i="1"/>
  <c r="J35" i="1"/>
  <c r="J34" i="1"/>
  <c r="J33" i="1"/>
  <c r="J32" i="1"/>
  <c r="J31" i="1"/>
  <c r="J29" i="1"/>
  <c r="J30" i="1"/>
  <c r="FS23" i="1"/>
  <c r="FD23" i="1"/>
  <c r="EO23" i="1"/>
  <c r="DZ23" i="1"/>
  <c r="DK23" i="1"/>
  <c r="CV23" i="1"/>
  <c r="CG23" i="1"/>
  <c r="BR23" i="1"/>
  <c r="BC23" i="1"/>
  <c r="AN23" i="1"/>
  <c r="Y23" i="1"/>
  <c r="FW116" i="1"/>
  <c r="FW115" i="1"/>
  <c r="FW114" i="1"/>
  <c r="FW113" i="1"/>
  <c r="FW112" i="1"/>
  <c r="FW111" i="1"/>
  <c r="FW110" i="1"/>
  <c r="FW109" i="1"/>
  <c r="FW108" i="1"/>
  <c r="FW107" i="1"/>
  <c r="FW106" i="1"/>
  <c r="FW105" i="1"/>
  <c r="FW104" i="1"/>
  <c r="FH116" i="1"/>
  <c r="FH115" i="1"/>
  <c r="FH114" i="1"/>
  <c r="FH113" i="1"/>
  <c r="FH112" i="1"/>
  <c r="FH111" i="1"/>
  <c r="FH110" i="1"/>
  <c r="FH109" i="1"/>
  <c r="FH108" i="1"/>
  <c r="FH107" i="1"/>
  <c r="FH106" i="1"/>
  <c r="FH105" i="1"/>
  <c r="FH104" i="1"/>
  <c r="ES116" i="1"/>
  <c r="ES115" i="1"/>
  <c r="ES114" i="1"/>
  <c r="ES113" i="1"/>
  <c r="ES112" i="1"/>
  <c r="ES111" i="1"/>
  <c r="ES110" i="1"/>
  <c r="ES109" i="1"/>
  <c r="ES108" i="1"/>
  <c r="ES107" i="1"/>
  <c r="ES106" i="1"/>
  <c r="ES105" i="1"/>
  <c r="ES104" i="1"/>
  <c r="ED116" i="1"/>
  <c r="ED115" i="1"/>
  <c r="ED114" i="1"/>
  <c r="ED113" i="1"/>
  <c r="ED112" i="1"/>
  <c r="ED111" i="1"/>
  <c r="ED110" i="1"/>
  <c r="ED109" i="1"/>
  <c r="ED108" i="1"/>
  <c r="ED107" i="1"/>
  <c r="ED106" i="1"/>
  <c r="ED105" i="1"/>
  <c r="ED104" i="1"/>
  <c r="DO116" i="1"/>
  <c r="DO115" i="1"/>
  <c r="DO114" i="1"/>
  <c r="DO113" i="1"/>
  <c r="DO112" i="1"/>
  <c r="DO111" i="1"/>
  <c r="DO110" i="1"/>
  <c r="DO109" i="1"/>
  <c r="DO108" i="1"/>
  <c r="DO107" i="1"/>
  <c r="DO106" i="1"/>
  <c r="DO105" i="1"/>
  <c r="DO104" i="1"/>
  <c r="CZ116" i="1"/>
  <c r="CZ115" i="1"/>
  <c r="CZ114" i="1"/>
  <c r="CZ113" i="1"/>
  <c r="CZ112" i="1"/>
  <c r="CZ111" i="1"/>
  <c r="CZ110" i="1"/>
  <c r="CZ109" i="1"/>
  <c r="CZ108" i="1"/>
  <c r="CZ107" i="1"/>
  <c r="CZ106" i="1"/>
  <c r="CZ105" i="1"/>
  <c r="CZ104" i="1"/>
  <c r="CK116" i="1"/>
  <c r="CK115" i="1"/>
  <c r="CK114" i="1"/>
  <c r="CK113" i="1"/>
  <c r="CK112" i="1"/>
  <c r="CK111" i="1"/>
  <c r="CK110" i="1"/>
  <c r="CK109" i="1"/>
  <c r="CK108" i="1"/>
  <c r="CK107" i="1"/>
  <c r="CK106" i="1"/>
  <c r="CK105" i="1"/>
  <c r="CK104" i="1"/>
  <c r="BV116" i="1"/>
  <c r="BV115" i="1"/>
  <c r="BV114" i="1"/>
  <c r="BV113" i="1"/>
  <c r="BV112" i="1"/>
  <c r="BV111" i="1"/>
  <c r="BV110" i="1"/>
  <c r="BV109" i="1"/>
  <c r="BV108" i="1"/>
  <c r="BV107" i="1"/>
  <c r="BV106" i="1"/>
  <c r="BV105" i="1"/>
  <c r="BV104" i="1"/>
  <c r="BG116" i="1"/>
  <c r="BG115" i="1"/>
  <c r="BG114" i="1"/>
  <c r="BG113" i="1"/>
  <c r="BG112" i="1"/>
  <c r="BG111" i="1"/>
  <c r="BG110" i="1"/>
  <c r="BG109" i="1"/>
  <c r="BG108" i="1"/>
  <c r="BG107" i="1"/>
  <c r="BG106" i="1"/>
  <c r="BG105" i="1"/>
  <c r="BG104" i="1"/>
  <c r="AR116" i="1"/>
  <c r="AR115" i="1"/>
  <c r="AR114" i="1"/>
  <c r="AR113" i="1"/>
  <c r="AR112" i="1"/>
  <c r="AR111" i="1"/>
  <c r="AR110" i="1"/>
  <c r="AR109" i="1"/>
  <c r="AR108" i="1"/>
  <c r="AR107" i="1"/>
  <c r="AR106" i="1"/>
  <c r="AR105" i="1"/>
  <c r="AR104" i="1"/>
  <c r="AC116" i="1"/>
  <c r="AC115" i="1"/>
  <c r="AC114" i="1"/>
  <c r="AC113" i="1"/>
  <c r="AC112" i="1"/>
  <c r="AC111" i="1"/>
  <c r="AC110" i="1"/>
  <c r="AC109" i="1"/>
  <c r="AC108" i="1"/>
  <c r="AC107" i="1"/>
  <c r="AC106" i="1"/>
  <c r="AC105" i="1"/>
  <c r="AC104" i="1"/>
  <c r="N105" i="1"/>
  <c r="DJ30" i="1"/>
  <c r="FR60" i="1"/>
  <c r="FV59" i="1"/>
  <c r="FT59" i="1"/>
  <c r="FR59" i="1"/>
  <c r="FR57" i="1"/>
  <c r="FV56" i="1"/>
  <c r="FT56" i="1"/>
  <c r="FR56" i="1" s="1"/>
  <c r="FR54" i="1"/>
  <c r="FV53" i="1"/>
  <c r="FR53" i="1" s="1"/>
  <c r="FT53" i="1"/>
  <c r="FR51" i="1"/>
  <c r="FV50" i="1"/>
  <c r="FT50" i="1"/>
  <c r="FR50" i="1" s="1"/>
  <c r="FR48" i="1"/>
  <c r="FV47" i="1"/>
  <c r="FT47" i="1"/>
  <c r="FR47" i="1" s="1"/>
  <c r="FR45" i="1"/>
  <c r="FV44" i="1"/>
  <c r="FT44" i="1"/>
  <c r="FR42" i="1"/>
  <c r="FV41" i="1"/>
  <c r="FT41" i="1"/>
  <c r="FR39" i="1"/>
  <c r="FV38" i="1"/>
  <c r="FT38" i="1"/>
  <c r="FR36" i="1"/>
  <c r="FV35" i="1"/>
  <c r="FT35" i="1"/>
  <c r="FR33" i="1"/>
  <c r="FV32" i="1"/>
  <c r="FT32" i="1"/>
  <c r="FR30" i="1"/>
  <c r="FV29" i="1"/>
  <c r="FT29" i="1"/>
  <c r="FS26" i="1"/>
  <c r="FS25" i="1"/>
  <c r="FC60" i="1"/>
  <c r="FG59" i="1"/>
  <c r="FE59" i="1"/>
  <c r="FC59" i="1"/>
  <c r="FC57" i="1"/>
  <c r="FG56" i="1"/>
  <c r="FC56" i="1" s="1"/>
  <c r="FE56" i="1"/>
  <c r="FC54" i="1"/>
  <c r="FG53" i="1"/>
  <c r="FE53" i="1"/>
  <c r="FC53" i="1"/>
  <c r="FC51" i="1"/>
  <c r="FG50" i="1"/>
  <c r="FE50" i="1"/>
  <c r="FC50" i="1" s="1"/>
  <c r="FC48" i="1"/>
  <c r="FG47" i="1"/>
  <c r="FC47" i="1" s="1"/>
  <c r="FE47" i="1"/>
  <c r="FC45" i="1"/>
  <c r="FG44" i="1"/>
  <c r="FE44" i="1"/>
  <c r="FC42" i="1"/>
  <c r="FG41" i="1"/>
  <c r="FE41" i="1"/>
  <c r="FC39" i="1"/>
  <c r="FG38" i="1"/>
  <c r="FE38" i="1"/>
  <c r="FC36" i="1"/>
  <c r="FG35" i="1"/>
  <c r="FE35" i="1"/>
  <c r="FC33" i="1"/>
  <c r="FG32" i="1"/>
  <c r="FC32" i="1" s="1"/>
  <c r="FE32" i="1"/>
  <c r="FC30" i="1"/>
  <c r="FG29" i="1"/>
  <c r="FE29" i="1"/>
  <c r="FD26" i="1"/>
  <c r="FD25" i="1"/>
  <c r="EN60" i="1"/>
  <c r="ER59" i="1"/>
  <c r="EP59" i="1"/>
  <c r="EN59" i="1"/>
  <c r="EN57" i="1"/>
  <c r="ER56" i="1"/>
  <c r="EP56" i="1"/>
  <c r="EN56" i="1" s="1"/>
  <c r="EN54" i="1"/>
  <c r="ER53" i="1"/>
  <c r="EP53" i="1"/>
  <c r="EN53" i="1"/>
  <c r="EN51" i="1"/>
  <c r="ER50" i="1"/>
  <c r="EN50" i="1" s="1"/>
  <c r="EP50" i="1"/>
  <c r="EN48" i="1"/>
  <c r="ER47" i="1"/>
  <c r="EP47" i="1"/>
  <c r="EN47" i="1" s="1"/>
  <c r="EN45" i="1"/>
  <c r="ER44" i="1"/>
  <c r="EP44" i="1"/>
  <c r="EN42" i="1"/>
  <c r="ER41" i="1"/>
  <c r="EP41" i="1"/>
  <c r="EN39" i="1"/>
  <c r="ER38" i="1"/>
  <c r="EP38" i="1"/>
  <c r="EN36" i="1"/>
  <c r="ER35" i="1"/>
  <c r="EP35" i="1"/>
  <c r="EN33" i="1"/>
  <c r="ER32" i="1"/>
  <c r="EP32" i="1"/>
  <c r="EN32" i="1" s="1"/>
  <c r="EN35" i="1" s="1"/>
  <c r="EN30" i="1"/>
  <c r="ER29" i="1"/>
  <c r="EP29" i="1"/>
  <c r="EO26" i="1"/>
  <c r="EO25" i="1"/>
  <c r="DY60" i="1"/>
  <c r="EC59" i="1"/>
  <c r="EA59" i="1"/>
  <c r="DY59" i="1"/>
  <c r="DY57" i="1"/>
  <c r="EC56" i="1"/>
  <c r="EA56" i="1"/>
  <c r="DY56" i="1"/>
  <c r="DY54" i="1"/>
  <c r="EC53" i="1"/>
  <c r="EA53" i="1"/>
  <c r="DY53" i="1"/>
  <c r="DY51" i="1"/>
  <c r="EC50" i="1"/>
  <c r="EA50" i="1"/>
  <c r="DY50" i="1" s="1"/>
  <c r="DY48" i="1"/>
  <c r="EC47" i="1"/>
  <c r="EA47" i="1"/>
  <c r="DY47" i="1" s="1"/>
  <c r="DY45" i="1"/>
  <c r="EC44" i="1"/>
  <c r="EA44" i="1"/>
  <c r="DY42" i="1"/>
  <c r="EC41" i="1"/>
  <c r="EA41" i="1"/>
  <c r="DY39" i="1"/>
  <c r="EC38" i="1"/>
  <c r="EA38" i="1"/>
  <c r="DY38" i="1"/>
  <c r="DY36" i="1"/>
  <c r="EC35" i="1"/>
  <c r="EA35" i="1"/>
  <c r="DY35" i="1" s="1"/>
  <c r="DY33" i="1"/>
  <c r="EC32" i="1"/>
  <c r="EA32" i="1"/>
  <c r="DY32" i="1" s="1"/>
  <c r="DY30" i="1"/>
  <c r="EC29" i="1"/>
  <c r="EA29" i="1"/>
  <c r="DZ26" i="1"/>
  <c r="DZ25" i="1"/>
  <c r="DJ60" i="1"/>
  <c r="DN59" i="1"/>
  <c r="DL59" i="1"/>
  <c r="DJ59" i="1" s="1"/>
  <c r="DJ57" i="1"/>
  <c r="DN56" i="1"/>
  <c r="DJ56" i="1" s="1"/>
  <c r="DL56" i="1"/>
  <c r="DJ54" i="1"/>
  <c r="DN53" i="1"/>
  <c r="DL53" i="1"/>
  <c r="DJ53" i="1"/>
  <c r="DJ51" i="1"/>
  <c r="DN50" i="1"/>
  <c r="DL50" i="1"/>
  <c r="DJ50" i="1" s="1"/>
  <c r="DJ48" i="1"/>
  <c r="DN47" i="1"/>
  <c r="DL47" i="1"/>
  <c r="DJ47" i="1" s="1"/>
  <c r="DJ45" i="1"/>
  <c r="DN44" i="1"/>
  <c r="DL44" i="1"/>
  <c r="DJ42" i="1"/>
  <c r="DN41" i="1"/>
  <c r="DL41" i="1"/>
  <c r="DJ39" i="1"/>
  <c r="DN38" i="1"/>
  <c r="DL38" i="1"/>
  <c r="DJ36" i="1"/>
  <c r="DN35" i="1"/>
  <c r="DL35" i="1"/>
  <c r="DJ33" i="1"/>
  <c r="DN32" i="1"/>
  <c r="DL32" i="1"/>
  <c r="DN29" i="1"/>
  <c r="DL29" i="1"/>
  <c r="DK26" i="1"/>
  <c r="DK25" i="1"/>
  <c r="CU60" i="1"/>
  <c r="CY59" i="1"/>
  <c r="CW59" i="1"/>
  <c r="CU59" i="1" s="1"/>
  <c r="CU57" i="1"/>
  <c r="CY56" i="1"/>
  <c r="CW56" i="1"/>
  <c r="CU56" i="1" s="1"/>
  <c r="CU54" i="1"/>
  <c r="CY53" i="1"/>
  <c r="CW53" i="1"/>
  <c r="CU53" i="1"/>
  <c r="CU51" i="1"/>
  <c r="CY50" i="1"/>
  <c r="CW50" i="1"/>
  <c r="CU50" i="1" s="1"/>
  <c r="CU48" i="1"/>
  <c r="CY47" i="1"/>
  <c r="CU47" i="1" s="1"/>
  <c r="CW47" i="1"/>
  <c r="CU45" i="1"/>
  <c r="CY44" i="1"/>
  <c r="CW44" i="1"/>
  <c r="CU42" i="1"/>
  <c r="CY41" i="1"/>
  <c r="CW41" i="1"/>
  <c r="CU39" i="1"/>
  <c r="CY38" i="1"/>
  <c r="CW38" i="1"/>
  <c r="CU36" i="1"/>
  <c r="CY35" i="1"/>
  <c r="CW35" i="1"/>
  <c r="CU33" i="1"/>
  <c r="CY32" i="1"/>
  <c r="CW32" i="1"/>
  <c r="CU32" i="1" s="1"/>
  <c r="CU30" i="1"/>
  <c r="CY29" i="1"/>
  <c r="CW29" i="1"/>
  <c r="CV26" i="1"/>
  <c r="CV25" i="1"/>
  <c r="CF60" i="1"/>
  <c r="CJ59" i="1"/>
  <c r="CH59" i="1"/>
  <c r="CF59" i="1"/>
  <c r="CF57" i="1"/>
  <c r="CJ56" i="1"/>
  <c r="CH56" i="1"/>
  <c r="CF56" i="1" s="1"/>
  <c r="CF54" i="1"/>
  <c r="CJ53" i="1"/>
  <c r="CH53" i="1"/>
  <c r="CF53" i="1" s="1"/>
  <c r="CF51" i="1"/>
  <c r="CJ50" i="1"/>
  <c r="CH50" i="1"/>
  <c r="CF50" i="1" s="1"/>
  <c r="CF48" i="1"/>
  <c r="CJ47" i="1"/>
  <c r="CF47" i="1" s="1"/>
  <c r="CH47" i="1"/>
  <c r="CF45" i="1"/>
  <c r="CJ44" i="1"/>
  <c r="CH44" i="1"/>
  <c r="CF42" i="1"/>
  <c r="CJ41" i="1"/>
  <c r="CH41" i="1"/>
  <c r="CF39" i="1"/>
  <c r="CJ38" i="1"/>
  <c r="CH38" i="1"/>
  <c r="CF36" i="1"/>
  <c r="CJ35" i="1"/>
  <c r="CH35" i="1"/>
  <c r="CF33" i="1"/>
  <c r="CJ32" i="1"/>
  <c r="CH32" i="1"/>
  <c r="CF30" i="1"/>
  <c r="CJ29" i="1"/>
  <c r="CH29" i="1"/>
  <c r="CG26" i="1"/>
  <c r="CG25" i="1"/>
  <c r="BQ60" i="1"/>
  <c r="BU59" i="1"/>
  <c r="BS59" i="1"/>
  <c r="BQ59" i="1"/>
  <c r="BQ57" i="1"/>
  <c r="BU56" i="1"/>
  <c r="BS56" i="1"/>
  <c r="BQ56" i="1"/>
  <c r="BQ54" i="1"/>
  <c r="BU53" i="1"/>
  <c r="BS53" i="1"/>
  <c r="BQ53" i="1"/>
  <c r="BQ51" i="1"/>
  <c r="BU50" i="1"/>
  <c r="BS50" i="1"/>
  <c r="BQ50" i="1" s="1"/>
  <c r="BQ48" i="1"/>
  <c r="BU47" i="1"/>
  <c r="BS47" i="1"/>
  <c r="BQ47" i="1" s="1"/>
  <c r="BQ45" i="1"/>
  <c r="BU44" i="1"/>
  <c r="BS44" i="1"/>
  <c r="BQ42" i="1"/>
  <c r="BU41" i="1"/>
  <c r="BS41" i="1"/>
  <c r="BQ39" i="1"/>
  <c r="BU38" i="1"/>
  <c r="BS38" i="1"/>
  <c r="BQ36" i="1"/>
  <c r="BU35" i="1"/>
  <c r="BS35" i="1"/>
  <c r="BQ33" i="1"/>
  <c r="BU32" i="1"/>
  <c r="BS32" i="1"/>
  <c r="BQ30" i="1"/>
  <c r="BU29" i="1"/>
  <c r="BS29" i="1"/>
  <c r="BR26" i="1"/>
  <c r="BR25" i="1"/>
  <c r="BB60" i="1"/>
  <c r="BF59" i="1"/>
  <c r="BD59" i="1"/>
  <c r="BB59" i="1"/>
  <c r="BB57" i="1"/>
  <c r="BF56" i="1"/>
  <c r="BD56" i="1"/>
  <c r="BB56" i="1"/>
  <c r="BB54" i="1"/>
  <c r="BF53" i="1"/>
  <c r="BD53" i="1"/>
  <c r="BB53" i="1"/>
  <c r="BB51" i="1"/>
  <c r="BF50" i="1"/>
  <c r="BD50" i="1"/>
  <c r="BB50" i="1" s="1"/>
  <c r="BB48" i="1"/>
  <c r="BF47" i="1"/>
  <c r="BD47" i="1"/>
  <c r="BB47" i="1" s="1"/>
  <c r="BB45" i="1"/>
  <c r="BF44" i="1"/>
  <c r="BD44" i="1"/>
  <c r="BB42" i="1"/>
  <c r="BF41" i="1"/>
  <c r="BD41" i="1"/>
  <c r="BB39" i="1"/>
  <c r="BF38" i="1"/>
  <c r="BD38" i="1"/>
  <c r="BB36" i="1"/>
  <c r="BF35" i="1"/>
  <c r="BD35" i="1"/>
  <c r="BB35" i="1" s="1"/>
  <c r="BB33" i="1"/>
  <c r="BF32" i="1"/>
  <c r="BD32" i="1"/>
  <c r="BB30" i="1"/>
  <c r="BF29" i="1"/>
  <c r="BD29" i="1"/>
  <c r="BC26" i="1"/>
  <c r="BC25" i="1"/>
  <c r="AM60" i="1"/>
  <c r="AQ59" i="1"/>
  <c r="AO59" i="1"/>
  <c r="AM59" i="1"/>
  <c r="AM57" i="1"/>
  <c r="AQ56" i="1"/>
  <c r="AM56" i="1" s="1"/>
  <c r="AO56" i="1"/>
  <c r="AM54" i="1"/>
  <c r="AQ53" i="1"/>
  <c r="AO53" i="1"/>
  <c r="AM53" i="1"/>
  <c r="AM51" i="1"/>
  <c r="AQ50" i="1"/>
  <c r="AO50" i="1"/>
  <c r="AM50" i="1"/>
  <c r="AM48" i="1"/>
  <c r="AQ47" i="1"/>
  <c r="AO47" i="1"/>
  <c r="AM45" i="1"/>
  <c r="AQ44" i="1"/>
  <c r="AO44" i="1"/>
  <c r="AM42" i="1"/>
  <c r="AQ41" i="1"/>
  <c r="AO41" i="1"/>
  <c r="AM39" i="1"/>
  <c r="AQ38" i="1"/>
  <c r="AO38" i="1"/>
  <c r="AM36" i="1"/>
  <c r="AQ35" i="1"/>
  <c r="AO35" i="1"/>
  <c r="AM33" i="1"/>
  <c r="AQ32" i="1"/>
  <c r="AO32" i="1"/>
  <c r="AM30" i="1"/>
  <c r="AQ29" i="1"/>
  <c r="AO29" i="1"/>
  <c r="AN26" i="1"/>
  <c r="AN25" i="1"/>
  <c r="Y26" i="1"/>
  <c r="X60" i="1"/>
  <c r="AB59" i="1"/>
  <c r="Z59" i="1"/>
  <c r="X59" i="1" s="1"/>
  <c r="X57" i="1"/>
  <c r="AB56" i="1"/>
  <c r="Z56" i="1"/>
  <c r="X56" i="1" s="1"/>
  <c r="X54" i="1"/>
  <c r="AB53" i="1"/>
  <c r="Z53" i="1"/>
  <c r="X53" i="1"/>
  <c r="X51" i="1"/>
  <c r="AB50" i="1"/>
  <c r="X50" i="1" s="1"/>
  <c r="Z50" i="1"/>
  <c r="X48" i="1"/>
  <c r="AB47" i="1"/>
  <c r="Z47" i="1"/>
  <c r="X47" i="1" s="1"/>
  <c r="X45" i="1"/>
  <c r="AB44" i="1"/>
  <c r="Y44" i="1" s="1"/>
  <c r="Z44" i="1"/>
  <c r="X42" i="1"/>
  <c r="AB41" i="1"/>
  <c r="Y41" i="1" s="1"/>
  <c r="Z41" i="1"/>
  <c r="X39" i="1"/>
  <c r="AB38" i="1"/>
  <c r="Y38" i="1" s="1"/>
  <c r="Z38" i="1"/>
  <c r="X36" i="1"/>
  <c r="AB35" i="1"/>
  <c r="Y35" i="1" s="1"/>
  <c r="Z35" i="1"/>
  <c r="X33" i="1"/>
  <c r="AB32" i="1"/>
  <c r="Y32" i="1" s="1"/>
  <c r="Z32" i="1"/>
  <c r="X30" i="1"/>
  <c r="AB29" i="1"/>
  <c r="Y29" i="1" s="1"/>
  <c r="Z29" i="1"/>
  <c r="Y25" i="1"/>
  <c r="M32" i="1"/>
  <c r="M35" i="1"/>
  <c r="M38" i="1"/>
  <c r="J38" i="1" s="1"/>
  <c r="M41" i="1"/>
  <c r="J41" i="1" s="1"/>
  <c r="M44" i="1"/>
  <c r="M47" i="1"/>
  <c r="M50" i="1"/>
  <c r="M53" i="1"/>
  <c r="I53" i="1" s="1"/>
  <c r="M56" i="1"/>
  <c r="I56" i="1" s="1"/>
  <c r="M59" i="1"/>
  <c r="M29" i="1"/>
  <c r="I50" i="1"/>
  <c r="K29" i="1"/>
  <c r="I36" i="1"/>
  <c r="I39" i="1"/>
  <c r="I42" i="1"/>
  <c r="I45" i="1"/>
  <c r="I48" i="1"/>
  <c r="I51" i="1"/>
  <c r="I54" i="1"/>
  <c r="I57" i="1"/>
  <c r="I59" i="1"/>
  <c r="I60" i="1"/>
  <c r="K44" i="1"/>
  <c r="K32" i="1"/>
  <c r="K35" i="1"/>
  <c r="K38" i="1"/>
  <c r="K41" i="1"/>
  <c r="K47" i="1"/>
  <c r="K50" i="1"/>
  <c r="K53" i="1"/>
  <c r="K56" i="1"/>
  <c r="K59" i="1"/>
  <c r="I33" i="1"/>
  <c r="I30" i="1"/>
  <c r="I41" i="4" l="1"/>
  <c r="X32" i="1"/>
  <c r="CZ69" i="4"/>
  <c r="CY105" i="4" s="1"/>
  <c r="CT105" i="4"/>
  <c r="DI107" i="4"/>
  <c r="DO73" i="4"/>
  <c r="DN107" i="4" s="1"/>
  <c r="AR76" i="4"/>
  <c r="AQ108" i="4" s="1"/>
  <c r="AL108" i="4"/>
  <c r="FH76" i="4"/>
  <c r="FG108" i="4" s="1"/>
  <c r="FB108" i="4"/>
  <c r="AR79" i="4"/>
  <c r="AQ109" i="4" s="1"/>
  <c r="AL109" i="4"/>
  <c r="DI109" i="4"/>
  <c r="DO79" i="4"/>
  <c r="DN109" i="4" s="1"/>
  <c r="AR82" i="4"/>
  <c r="AQ110" i="4" s="1"/>
  <c r="AL110" i="4"/>
  <c r="N85" i="4"/>
  <c r="M111" i="4" s="1"/>
  <c r="H111" i="4"/>
  <c r="DI112" i="4"/>
  <c r="DO88" i="4"/>
  <c r="DN112" i="4" s="1"/>
  <c r="FH88" i="4"/>
  <c r="FG112" i="4" s="1"/>
  <c r="FB112" i="4"/>
  <c r="AR91" i="4"/>
  <c r="AQ113" i="4" s="1"/>
  <c r="AL113" i="4"/>
  <c r="FQ113" i="4"/>
  <c r="FW91" i="4"/>
  <c r="FV113" i="4" s="1"/>
  <c r="BA115" i="4"/>
  <c r="BG97" i="4"/>
  <c r="BF115" i="4" s="1"/>
  <c r="ED82" i="4"/>
  <c r="EC110" i="4" s="1"/>
  <c r="DX110" i="4"/>
  <c r="ED91" i="4"/>
  <c r="EC113" i="4" s="1"/>
  <c r="DX113" i="4"/>
  <c r="N69" i="4"/>
  <c r="M105" i="4" s="1"/>
  <c r="H105" i="4"/>
  <c r="CE109" i="4"/>
  <c r="CK79" i="4"/>
  <c r="CJ109" i="4" s="1"/>
  <c r="CE113" i="4"/>
  <c r="CK91" i="4"/>
  <c r="CJ113" i="4" s="1"/>
  <c r="EM110" i="4"/>
  <c r="ES82" i="4"/>
  <c r="ER110" i="4" s="1"/>
  <c r="BV85" i="4"/>
  <c r="BU111" i="4" s="1"/>
  <c r="BP111" i="4"/>
  <c r="DI111" i="4"/>
  <c r="DO85" i="4"/>
  <c r="DN111" i="4" s="1"/>
  <c r="FH85" i="4"/>
  <c r="FG111" i="4" s="1"/>
  <c r="FB111" i="4"/>
  <c r="CZ88" i="4"/>
  <c r="CY112" i="4" s="1"/>
  <c r="CT112" i="4"/>
  <c r="DI106" i="4"/>
  <c r="DO70" i="4"/>
  <c r="DN106" i="4" s="1"/>
  <c r="CZ85" i="4"/>
  <c r="CY111" i="4" s="1"/>
  <c r="CT111" i="4"/>
  <c r="BP106" i="4"/>
  <c r="BV70" i="4"/>
  <c r="BU106" i="4" s="1"/>
  <c r="N76" i="4"/>
  <c r="M108" i="4" s="1"/>
  <c r="H108" i="4"/>
  <c r="N82" i="4"/>
  <c r="M110" i="4" s="1"/>
  <c r="H110" i="4"/>
  <c r="BA110" i="4"/>
  <c r="BG82" i="4"/>
  <c r="BF110" i="4" s="1"/>
  <c r="FQ110" i="4"/>
  <c r="FW82" i="4"/>
  <c r="FV110" i="4" s="1"/>
  <c r="CE112" i="4"/>
  <c r="CK88" i="4"/>
  <c r="CJ112" i="4" s="1"/>
  <c r="DI114" i="4"/>
  <c r="DO94" i="4"/>
  <c r="DN114" i="4" s="1"/>
  <c r="W105" i="4"/>
  <c r="AC69" i="4"/>
  <c r="AB105" i="4" s="1"/>
  <c r="BA107" i="4"/>
  <c r="BG73" i="4"/>
  <c r="BF107" i="4" s="1"/>
  <c r="FQ107" i="4"/>
  <c r="FW73" i="4"/>
  <c r="FV107" i="4" s="1"/>
  <c r="CZ76" i="4"/>
  <c r="CY108" i="4" s="1"/>
  <c r="CT108" i="4"/>
  <c r="BA109" i="4"/>
  <c r="BG79" i="4"/>
  <c r="BF109" i="4" s="1"/>
  <c r="FQ109" i="4"/>
  <c r="FW79" i="4"/>
  <c r="FV109" i="4" s="1"/>
  <c r="W110" i="4"/>
  <c r="AC82" i="4"/>
  <c r="AB110" i="4" s="1"/>
  <c r="CZ82" i="4"/>
  <c r="CY110" i="4" s="1"/>
  <c r="CT110" i="4"/>
  <c r="BA113" i="4"/>
  <c r="BG91" i="4"/>
  <c r="BF113" i="4" s="1"/>
  <c r="BA112" i="4"/>
  <c r="BG88" i="4"/>
  <c r="BF112" i="4" s="1"/>
  <c r="CT106" i="4"/>
  <c r="CZ70" i="4"/>
  <c r="CY106" i="4" s="1"/>
  <c r="FQ111" i="4"/>
  <c r="FW85" i="4"/>
  <c r="FV111" i="4" s="1"/>
  <c r="FH91" i="4"/>
  <c r="FG113" i="4" s="1"/>
  <c r="FB113" i="4"/>
  <c r="EM114" i="4"/>
  <c r="ES94" i="4"/>
  <c r="ER114" i="4" s="1"/>
  <c r="FQ104" i="4"/>
  <c r="FW68" i="4"/>
  <c r="FV104" i="4" s="1"/>
  <c r="EM111" i="4"/>
  <c r="ES85" i="4"/>
  <c r="ER111" i="4" s="1"/>
  <c r="W106" i="4"/>
  <c r="AC70" i="4"/>
  <c r="AB106" i="4" s="1"/>
  <c r="ED70" i="4"/>
  <c r="EC106" i="4" s="1"/>
  <c r="DX106" i="4"/>
  <c r="CE107" i="4"/>
  <c r="CK73" i="4"/>
  <c r="CJ107" i="4" s="1"/>
  <c r="ED76" i="4"/>
  <c r="EC108" i="4" s="1"/>
  <c r="DX108" i="4"/>
  <c r="DI104" i="4"/>
  <c r="DO68" i="4"/>
  <c r="DN104" i="4" s="1"/>
  <c r="FQ105" i="4"/>
  <c r="FW69" i="4"/>
  <c r="FV105" i="4" s="1"/>
  <c r="AR85" i="4"/>
  <c r="AQ111" i="4" s="1"/>
  <c r="AL111" i="4"/>
  <c r="ED85" i="4"/>
  <c r="EC111" i="4" s="1"/>
  <c r="DX111" i="4"/>
  <c r="N88" i="4"/>
  <c r="M112" i="4" s="1"/>
  <c r="H112" i="4"/>
  <c r="N68" i="4"/>
  <c r="M104" i="4" s="1"/>
  <c r="H104" i="4"/>
  <c r="BV69" i="4"/>
  <c r="BU105" i="4" s="1"/>
  <c r="BP105" i="4"/>
  <c r="BA106" i="4"/>
  <c r="BG70" i="4"/>
  <c r="BF106" i="4" s="1"/>
  <c r="EM106" i="4"/>
  <c r="ES70" i="4"/>
  <c r="ER106" i="4" s="1"/>
  <c r="W107" i="4"/>
  <c r="AC73" i="4"/>
  <c r="AB107" i="4" s="1"/>
  <c r="EM107" i="4"/>
  <c r="ES73" i="4"/>
  <c r="ER107" i="4" s="1"/>
  <c r="BV76" i="4"/>
  <c r="BU108" i="4" s="1"/>
  <c r="BP108" i="4"/>
  <c r="W109" i="4"/>
  <c r="AC79" i="4"/>
  <c r="AB109" i="4" s="1"/>
  <c r="EM109" i="4"/>
  <c r="ES79" i="4"/>
  <c r="ER109" i="4" s="1"/>
  <c r="BV82" i="4"/>
  <c r="BU110" i="4" s="1"/>
  <c r="BP110" i="4"/>
  <c r="BV88" i="4"/>
  <c r="BU112" i="4" s="1"/>
  <c r="BP112" i="4"/>
  <c r="EM112" i="4"/>
  <c r="ES88" i="4"/>
  <c r="ER112" i="4" s="1"/>
  <c r="W113" i="4"/>
  <c r="AC91" i="4"/>
  <c r="AB113" i="4" s="1"/>
  <c r="DI110" i="4"/>
  <c r="DO82" i="4"/>
  <c r="DN110" i="4" s="1"/>
  <c r="BA111" i="4"/>
  <c r="BG85" i="4"/>
  <c r="BF111" i="4" s="1"/>
  <c r="CF44" i="4"/>
  <c r="DY47" i="4"/>
  <c r="BV91" i="4"/>
  <c r="BU113" i="4" s="1"/>
  <c r="BP113" i="4"/>
  <c r="N94" i="4"/>
  <c r="M114" i="4" s="1"/>
  <c r="H114" i="4"/>
  <c r="BA114" i="4"/>
  <c r="BG94" i="4"/>
  <c r="BF114" i="4" s="1"/>
  <c r="DI115" i="4"/>
  <c r="DO97" i="4"/>
  <c r="DN115" i="4" s="1"/>
  <c r="N100" i="4"/>
  <c r="M116" i="4" s="1"/>
  <c r="H116" i="4"/>
  <c r="BA116" i="4"/>
  <c r="BG100" i="4"/>
  <c r="BF116" i="4" s="1"/>
  <c r="FQ116" i="4"/>
  <c r="FW100" i="4"/>
  <c r="FV116" i="4" s="1"/>
  <c r="FB106" i="4"/>
  <c r="FH70" i="4"/>
  <c r="FG106" i="4" s="1"/>
  <c r="DX107" i="4"/>
  <c r="ED73" i="4"/>
  <c r="EC107" i="4" s="1"/>
  <c r="CE108" i="4"/>
  <c r="CK76" i="4"/>
  <c r="CJ108" i="4" s="1"/>
  <c r="BV79" i="4"/>
  <c r="BU109" i="4" s="1"/>
  <c r="BP109" i="4"/>
  <c r="FH82" i="4"/>
  <c r="FG110" i="4" s="1"/>
  <c r="FB110" i="4"/>
  <c r="DI113" i="4"/>
  <c r="DO91" i="4"/>
  <c r="DN113" i="4" s="1"/>
  <c r="ED97" i="4"/>
  <c r="EC115" i="4" s="1"/>
  <c r="DX115" i="4"/>
  <c r="FQ115" i="4"/>
  <c r="FW97" i="4"/>
  <c r="FV115" i="4" s="1"/>
  <c r="FH69" i="4"/>
  <c r="FG105" i="4" s="1"/>
  <c r="FB105" i="4"/>
  <c r="BA105" i="4"/>
  <c r="BG69" i="4"/>
  <c r="BF105" i="4" s="1"/>
  <c r="CZ100" i="4"/>
  <c r="CY116" i="4" s="1"/>
  <c r="CT116" i="4"/>
  <c r="FQ106" i="4"/>
  <c r="FW70" i="4"/>
  <c r="FV106" i="4" s="1"/>
  <c r="H107" i="4"/>
  <c r="N73" i="4"/>
  <c r="M107" i="4" s="1"/>
  <c r="BA108" i="4"/>
  <c r="BG76" i="4"/>
  <c r="BF108" i="4" s="1"/>
  <c r="ED79" i="4"/>
  <c r="EC109" i="4" s="1"/>
  <c r="DX109" i="4"/>
  <c r="W114" i="4"/>
  <c r="AC94" i="4"/>
  <c r="AB114" i="4" s="1"/>
  <c r="CU56" i="4"/>
  <c r="BV100" i="4"/>
  <c r="BU116" i="4" s="1"/>
  <c r="BP116" i="4"/>
  <c r="DK59" i="4"/>
  <c r="DJ100" i="4" s="1"/>
  <c r="DJ59" i="4"/>
  <c r="FR59" i="4"/>
  <c r="CZ68" i="4"/>
  <c r="CY104" i="4" s="1"/>
  <c r="CT104" i="4"/>
  <c r="AL106" i="4"/>
  <c r="AR70" i="4"/>
  <c r="AQ106" i="4" s="1"/>
  <c r="CE111" i="4"/>
  <c r="CK85" i="4"/>
  <c r="CJ111" i="4" s="1"/>
  <c r="W112" i="4"/>
  <c r="AC88" i="4"/>
  <c r="AB112" i="4" s="1"/>
  <c r="BV97" i="4"/>
  <c r="BU115" i="4" s="1"/>
  <c r="BP115" i="4"/>
  <c r="FH97" i="4"/>
  <c r="FG115" i="4" s="1"/>
  <c r="FB115" i="4"/>
  <c r="CE106" i="4"/>
  <c r="CK70" i="4"/>
  <c r="CJ106" i="4" s="1"/>
  <c r="N70" i="4"/>
  <c r="M106" i="4" s="1"/>
  <c r="H106" i="4"/>
  <c r="CE110" i="4"/>
  <c r="CK82" i="4"/>
  <c r="CJ110" i="4" s="1"/>
  <c r="CZ94" i="4"/>
  <c r="CY114" i="4" s="1"/>
  <c r="CT114" i="4"/>
  <c r="CT107" i="4"/>
  <c r="CZ73" i="4"/>
  <c r="CY107" i="4" s="1"/>
  <c r="AL107" i="4"/>
  <c r="AR73" i="4"/>
  <c r="AQ107" i="4" s="1"/>
  <c r="FB107" i="4"/>
  <c r="FH73" i="4"/>
  <c r="FG107" i="4" s="1"/>
  <c r="EM108" i="4"/>
  <c r="ES76" i="4"/>
  <c r="ER108" i="4" s="1"/>
  <c r="FH79" i="4"/>
  <c r="FG109" i="4" s="1"/>
  <c r="FB109" i="4"/>
  <c r="AR88" i="4"/>
  <c r="AQ112" i="4" s="1"/>
  <c r="AL112" i="4"/>
  <c r="FQ112" i="4"/>
  <c r="FW88" i="4"/>
  <c r="FV112" i="4" s="1"/>
  <c r="FH68" i="4"/>
  <c r="FG104" i="4" s="1"/>
  <c r="FB104" i="4"/>
  <c r="BA104" i="4"/>
  <c r="BG68" i="4"/>
  <c r="BF104" i="4" s="1"/>
  <c r="DI105" i="4"/>
  <c r="DO69" i="4"/>
  <c r="DN105" i="4" s="1"/>
  <c r="DY41" i="4"/>
  <c r="AM44" i="4"/>
  <c r="I47" i="4"/>
  <c r="CF47" i="4"/>
  <c r="CF50" i="4"/>
  <c r="FC50" i="4"/>
  <c r="CF53" i="4"/>
  <c r="N97" i="4"/>
  <c r="M115" i="4" s="1"/>
  <c r="H115" i="4"/>
  <c r="CF59" i="4"/>
  <c r="AC85" i="4"/>
  <c r="AB111" i="4" s="1"/>
  <c r="DI108" i="4"/>
  <c r="DO76" i="4"/>
  <c r="DN108" i="4" s="1"/>
  <c r="FR41" i="4"/>
  <c r="I44" i="4"/>
  <c r="BB47" i="4"/>
  <c r="DY50" i="4"/>
  <c r="X56" i="4"/>
  <c r="CZ97" i="4"/>
  <c r="CY115" i="4" s="1"/>
  <c r="CT115" i="4"/>
  <c r="ED100" i="4"/>
  <c r="EC116" i="4" s="1"/>
  <c r="DX116" i="4"/>
  <c r="AR69" i="4"/>
  <c r="AQ105" i="4" s="1"/>
  <c r="AL105" i="4"/>
  <c r="ED88" i="4"/>
  <c r="EC112" i="4" s="1"/>
  <c r="DX112" i="4"/>
  <c r="CZ91" i="4"/>
  <c r="CY113" i="4" s="1"/>
  <c r="CT113" i="4"/>
  <c r="W115" i="4"/>
  <c r="AC97" i="4"/>
  <c r="AB115" i="4" s="1"/>
  <c r="AR68" i="4"/>
  <c r="AQ104" i="4" s="1"/>
  <c r="AL104" i="4"/>
  <c r="CE115" i="4"/>
  <c r="CK97" i="4"/>
  <c r="CJ115" i="4" s="1"/>
  <c r="ED68" i="4"/>
  <c r="EC104" i="4" s="1"/>
  <c r="DX104" i="4"/>
  <c r="EM113" i="4"/>
  <c r="ES91" i="4"/>
  <c r="ER113" i="4" s="1"/>
  <c r="AR97" i="4"/>
  <c r="AQ115" i="4" s="1"/>
  <c r="AL115" i="4"/>
  <c r="N91" i="4"/>
  <c r="M113" i="4" s="1"/>
  <c r="H113" i="4"/>
  <c r="EM104" i="4"/>
  <c r="ES68" i="4"/>
  <c r="ER104" i="4" s="1"/>
  <c r="BV73" i="4"/>
  <c r="BU107" i="4" s="1"/>
  <c r="BP107" i="4"/>
  <c r="W108" i="4"/>
  <c r="AC76" i="4"/>
  <c r="AB108" i="4" s="1"/>
  <c r="FQ108" i="4"/>
  <c r="FW76" i="4"/>
  <c r="FV108" i="4" s="1"/>
  <c r="N79" i="4"/>
  <c r="M109" i="4" s="1"/>
  <c r="H109" i="4"/>
  <c r="CZ79" i="4"/>
  <c r="CY109" i="4" s="1"/>
  <c r="CT109" i="4"/>
  <c r="BV68" i="4"/>
  <c r="BU104" i="4" s="1"/>
  <c r="BP104" i="4"/>
  <c r="ED69" i="4"/>
  <c r="EC105" i="4" s="1"/>
  <c r="DX105" i="4"/>
  <c r="BQ41" i="4"/>
  <c r="EN44" i="4"/>
  <c r="X50" i="4"/>
  <c r="CE114" i="4"/>
  <c r="CK94" i="4"/>
  <c r="CJ114" i="4" s="1"/>
  <c r="ED94" i="4"/>
  <c r="EC114" i="4" s="1"/>
  <c r="DX114" i="4"/>
  <c r="FQ114" i="4"/>
  <c r="FW94" i="4"/>
  <c r="FV114" i="4" s="1"/>
  <c r="DJ56" i="4"/>
  <c r="AC68" i="4"/>
  <c r="AB104" i="4" s="1"/>
  <c r="ES100" i="4"/>
  <c r="ER116" i="4" s="1"/>
  <c r="W116" i="4"/>
  <c r="AC100" i="4"/>
  <c r="AB116" i="4" s="1"/>
  <c r="BV94" i="4"/>
  <c r="BU114" i="4" s="1"/>
  <c r="BP114" i="4"/>
  <c r="ES97" i="4"/>
  <c r="ER115" i="4" s="1"/>
  <c r="AR94" i="4"/>
  <c r="AQ114" i="4" s="1"/>
  <c r="AL114" i="4"/>
  <c r="FH94" i="4"/>
  <c r="FG114" i="4" s="1"/>
  <c r="FB114" i="4"/>
  <c r="AR100" i="4"/>
  <c r="AQ116" i="4" s="1"/>
  <c r="AL116" i="4"/>
  <c r="FH100" i="4"/>
  <c r="FG116" i="4" s="1"/>
  <c r="FB116" i="4"/>
  <c r="N117" i="4"/>
  <c r="AR117" i="4"/>
  <c r="BV117" i="4"/>
  <c r="CZ117" i="4"/>
  <c r="ED117" i="4"/>
  <c r="FH117" i="4"/>
  <c r="BG117" i="4"/>
  <c r="DO117" i="4"/>
  <c r="FW117" i="4"/>
  <c r="BQ32" i="1"/>
  <c r="FW117" i="1"/>
  <c r="FH117" i="1"/>
  <c r="ES117" i="1"/>
  <c r="ED117" i="1"/>
  <c r="DO117" i="1"/>
  <c r="CZ117" i="1"/>
  <c r="CK117" i="1"/>
  <c r="BV117" i="1"/>
  <c r="BG117" i="1"/>
  <c r="AR117" i="1"/>
  <c r="AC117" i="1"/>
  <c r="CF32" i="1"/>
  <c r="BQ35" i="1"/>
  <c r="BQ38" i="1" s="1"/>
  <c r="BB32" i="1"/>
  <c r="AM32" i="1"/>
  <c r="AM35" i="1" s="1"/>
  <c r="AM38" i="1" s="1"/>
  <c r="X35" i="1"/>
  <c r="X38" i="1" s="1"/>
  <c r="I47" i="1"/>
  <c r="I35" i="1"/>
  <c r="I38" i="1" s="1"/>
  <c r="FR32" i="1"/>
  <c r="FR35" i="1" s="1"/>
  <c r="FR38" i="1" s="1"/>
  <c r="FC35" i="1"/>
  <c r="FC38" i="1" s="1"/>
  <c r="EN38" i="1"/>
  <c r="DY44" i="1"/>
  <c r="DY41" i="1"/>
  <c r="DJ32" i="1"/>
  <c r="DJ35" i="1" s="1"/>
  <c r="DJ38" i="1" s="1"/>
  <c r="DJ41" i="1" s="1"/>
  <c r="CF35" i="1"/>
  <c r="CF38" i="1" s="1"/>
  <c r="BQ41" i="1"/>
  <c r="BQ44" i="1" s="1"/>
  <c r="AM47" i="1"/>
  <c r="AM41" i="1"/>
  <c r="AM44" i="1" s="1"/>
  <c r="FR41" i="1"/>
  <c r="FR44" i="1" s="1"/>
  <c r="FC41" i="1"/>
  <c r="FC44" i="1" s="1"/>
  <c r="EN41" i="1"/>
  <c r="EN44" i="1" s="1"/>
  <c r="DJ44" i="1"/>
  <c r="CU35" i="1"/>
  <c r="CU38" i="1" s="1"/>
  <c r="CU41" i="1"/>
  <c r="CU44" i="1" s="1"/>
  <c r="CF41" i="1"/>
  <c r="CF44" i="1" s="1"/>
  <c r="BB38" i="1"/>
  <c r="BB41" i="1"/>
  <c r="BB44" i="1" s="1"/>
  <c r="X41" i="1"/>
  <c r="X44" i="1" s="1"/>
  <c r="I41" i="1"/>
  <c r="I44" i="1" s="1"/>
  <c r="N116" i="1"/>
  <c r="N115" i="1"/>
  <c r="N114" i="1"/>
  <c r="N113" i="1"/>
  <c r="N112" i="1"/>
  <c r="N111" i="1"/>
  <c r="N110" i="1"/>
  <c r="N109" i="1"/>
  <c r="N108" i="1"/>
  <c r="N107" i="1"/>
  <c r="N106" i="1"/>
  <c r="N104" i="1"/>
  <c r="FR116" i="1"/>
  <c r="FR115" i="1"/>
  <c r="FR114" i="1"/>
  <c r="FR113" i="1"/>
  <c r="FR112" i="1"/>
  <c r="FR111" i="1"/>
  <c r="FR110" i="1"/>
  <c r="FR109" i="1"/>
  <c r="FR108" i="1"/>
  <c r="FR107" i="1"/>
  <c r="FR106" i="1"/>
  <c r="FR105" i="1"/>
  <c r="FR104" i="1"/>
  <c r="FC116" i="1"/>
  <c r="FC115" i="1"/>
  <c r="FC114" i="1"/>
  <c r="FC113" i="1"/>
  <c r="FC112" i="1"/>
  <c r="FC111" i="1"/>
  <c r="FC110" i="1"/>
  <c r="FC109" i="1"/>
  <c r="FC108" i="1"/>
  <c r="FC107" i="1"/>
  <c r="FC106" i="1"/>
  <c r="FC105" i="1"/>
  <c r="FC104" i="1"/>
  <c r="EN116" i="1"/>
  <c r="EN115" i="1"/>
  <c r="EN114" i="1"/>
  <c r="EN113" i="1"/>
  <c r="EN112" i="1"/>
  <c r="EN111" i="1"/>
  <c r="EN110" i="1"/>
  <c r="EN109" i="1"/>
  <c r="EN108" i="1"/>
  <c r="EN107" i="1"/>
  <c r="EN106" i="1"/>
  <c r="EN105" i="1"/>
  <c r="EN104" i="1"/>
  <c r="DY116" i="1"/>
  <c r="DY115" i="1"/>
  <c r="DY114" i="1"/>
  <c r="DY113" i="1"/>
  <c r="DY112" i="1"/>
  <c r="DY111" i="1"/>
  <c r="DY110" i="1"/>
  <c r="DY109" i="1"/>
  <c r="DY108" i="1"/>
  <c r="DY107" i="1"/>
  <c r="DY106" i="1"/>
  <c r="DY105" i="1"/>
  <c r="DY104" i="1"/>
  <c r="DJ116" i="1"/>
  <c r="DJ115" i="1"/>
  <c r="DJ114" i="1"/>
  <c r="DJ113" i="1"/>
  <c r="DJ112" i="1"/>
  <c r="DJ111" i="1"/>
  <c r="DJ110" i="1"/>
  <c r="DJ109" i="1"/>
  <c r="DJ108" i="1"/>
  <c r="DJ107" i="1"/>
  <c r="DJ106" i="1"/>
  <c r="DJ105" i="1"/>
  <c r="DJ104" i="1"/>
  <c r="CU116" i="1"/>
  <c r="CU115" i="1"/>
  <c r="CU114" i="1"/>
  <c r="CU113" i="1"/>
  <c r="CU112" i="1"/>
  <c r="CU111" i="1"/>
  <c r="CU110" i="1"/>
  <c r="CU109" i="1"/>
  <c r="CU108" i="1"/>
  <c r="CU107" i="1"/>
  <c r="CU106" i="1"/>
  <c r="CU105" i="1"/>
  <c r="CU104" i="1"/>
  <c r="CF116" i="1"/>
  <c r="CF115" i="1"/>
  <c r="CF114" i="1"/>
  <c r="CF113" i="1"/>
  <c r="CF112" i="1"/>
  <c r="CF111" i="1"/>
  <c r="CF110" i="1"/>
  <c r="CF109" i="1"/>
  <c r="CF108" i="1"/>
  <c r="CF107" i="1"/>
  <c r="CF106" i="1"/>
  <c r="CF105" i="1"/>
  <c r="CF104" i="1"/>
  <c r="BQ116" i="1"/>
  <c r="BQ115" i="1"/>
  <c r="BQ114" i="1"/>
  <c r="BQ113" i="1"/>
  <c r="BQ112" i="1"/>
  <c r="BQ111" i="1"/>
  <c r="BQ110" i="1"/>
  <c r="BQ109" i="1"/>
  <c r="BQ108" i="1"/>
  <c r="BQ107" i="1"/>
  <c r="BQ106" i="1"/>
  <c r="BQ105" i="1"/>
  <c r="BQ104" i="1"/>
  <c r="BB116" i="1"/>
  <c r="BB115" i="1"/>
  <c r="BB114" i="1"/>
  <c r="BB113" i="1"/>
  <c r="BB112" i="1"/>
  <c r="BB111" i="1"/>
  <c r="BB110" i="1"/>
  <c r="BB109" i="1"/>
  <c r="BB108" i="1"/>
  <c r="BB107" i="1"/>
  <c r="BB106" i="1"/>
  <c r="BB105" i="1"/>
  <c r="BB104" i="1"/>
  <c r="AM116" i="1"/>
  <c r="AM115" i="1"/>
  <c r="AM114" i="1"/>
  <c r="AM113" i="1"/>
  <c r="AM112" i="1"/>
  <c r="AM111" i="1"/>
  <c r="AM110" i="1"/>
  <c r="AM109" i="1"/>
  <c r="AM108" i="1"/>
  <c r="AM107" i="1"/>
  <c r="AM106" i="1"/>
  <c r="AM105" i="1"/>
  <c r="AM104" i="1"/>
  <c r="X116" i="1"/>
  <c r="X115" i="1"/>
  <c r="X114" i="1"/>
  <c r="X113" i="1"/>
  <c r="X112" i="1"/>
  <c r="X111" i="1"/>
  <c r="X110" i="1"/>
  <c r="X109" i="1"/>
  <c r="X108" i="1"/>
  <c r="X107" i="1"/>
  <c r="X106" i="1"/>
  <c r="X105" i="1"/>
  <c r="X104" i="1"/>
  <c r="I116" i="1"/>
  <c r="I115" i="1"/>
  <c r="I114" i="1"/>
  <c r="I113" i="1"/>
  <c r="I112" i="1"/>
  <c r="I111" i="1"/>
  <c r="I110" i="1"/>
  <c r="I109" i="1"/>
  <c r="I108" i="1"/>
  <c r="I107" i="1"/>
  <c r="I106" i="1"/>
  <c r="I104" i="1"/>
  <c r="DI116" i="4" l="1"/>
  <c r="DO100" i="4"/>
  <c r="DN116" i="4" s="1"/>
  <c r="C2" i="4"/>
  <c r="B2" i="4" s="1"/>
  <c r="N117" i="1"/>
  <c r="C2" i="1" s="1"/>
  <c r="FR117" i="1"/>
  <c r="FC117" i="1"/>
  <c r="EN117" i="1"/>
  <c r="DY117" i="1"/>
  <c r="DJ117" i="1"/>
  <c r="CU117" i="1"/>
  <c r="CF117" i="1"/>
  <c r="BQ117" i="1"/>
  <c r="BB117" i="1"/>
  <c r="AM117" i="1"/>
  <c r="X117" i="1"/>
  <c r="FR100" i="1"/>
  <c r="FQ116" i="1" s="1"/>
  <c r="FR92" i="1"/>
  <c r="FW92" i="1" s="1"/>
  <c r="FR84" i="1"/>
  <c r="FW84" i="1" s="1"/>
  <c r="FR76" i="1"/>
  <c r="FQ108" i="1" s="1"/>
  <c r="FC102" i="1"/>
  <c r="FH102" i="1" s="1"/>
  <c r="FC94" i="1"/>
  <c r="FB114" i="1" s="1"/>
  <c r="FC86" i="1"/>
  <c r="FH86" i="1" s="1"/>
  <c r="FC78" i="1"/>
  <c r="FH78" i="1" s="1"/>
  <c r="FC70" i="1"/>
  <c r="FB106" i="1" s="1"/>
  <c r="EN87" i="1"/>
  <c r="ES87" i="1" s="1"/>
  <c r="EN79" i="1"/>
  <c r="EM109" i="1" s="1"/>
  <c r="EN71" i="1"/>
  <c r="ES71" i="1" s="1"/>
  <c r="DY90" i="1"/>
  <c r="ED90" i="1" s="1"/>
  <c r="DY82" i="1"/>
  <c r="DX110" i="1" s="1"/>
  <c r="DJ99" i="1"/>
  <c r="DO99" i="1" s="1"/>
  <c r="DJ91" i="1"/>
  <c r="DI113" i="1" s="1"/>
  <c r="DJ83" i="1"/>
  <c r="DO83" i="1" s="1"/>
  <c r="DJ75" i="1"/>
  <c r="DO75" i="1" s="1"/>
  <c r="CU102" i="1"/>
  <c r="CZ102" i="1" s="1"/>
  <c r="CU94" i="1"/>
  <c r="CT114" i="1" s="1"/>
  <c r="CU86" i="1"/>
  <c r="CZ86" i="1" s="1"/>
  <c r="CU78" i="1"/>
  <c r="CZ78" i="1" s="1"/>
  <c r="CU70" i="1"/>
  <c r="CT106" i="1" s="1"/>
  <c r="CF79" i="1"/>
  <c r="CE109" i="1" s="1"/>
  <c r="CF87" i="1"/>
  <c r="CK87" i="1" s="1"/>
  <c r="CF95" i="1"/>
  <c r="CK95" i="1" s="1"/>
  <c r="BQ102" i="1"/>
  <c r="BV102" i="1" s="1"/>
  <c r="BQ101" i="1"/>
  <c r="BV101" i="1" s="1"/>
  <c r="BQ100" i="1"/>
  <c r="BP116" i="1" s="1"/>
  <c r="BQ99" i="1"/>
  <c r="BV99" i="1" s="1"/>
  <c r="BQ98" i="1"/>
  <c r="BV98" i="1" s="1"/>
  <c r="BQ97" i="1"/>
  <c r="BP115" i="1" s="1"/>
  <c r="BQ96" i="1"/>
  <c r="BV96" i="1" s="1"/>
  <c r="BQ95" i="1"/>
  <c r="BV95" i="1" s="1"/>
  <c r="BQ94" i="1"/>
  <c r="BP114" i="1" s="1"/>
  <c r="BQ93" i="1"/>
  <c r="BV93" i="1" s="1"/>
  <c r="BQ92" i="1"/>
  <c r="BV92" i="1" s="1"/>
  <c r="BQ91" i="1"/>
  <c r="BP113" i="1" s="1"/>
  <c r="BQ90" i="1"/>
  <c r="BV90" i="1" s="1"/>
  <c r="BQ89" i="1"/>
  <c r="BV89" i="1" s="1"/>
  <c r="BQ88" i="1"/>
  <c r="BP112" i="1" s="1"/>
  <c r="BQ87" i="1"/>
  <c r="BV87" i="1" s="1"/>
  <c r="BQ86" i="1"/>
  <c r="BV86" i="1" s="1"/>
  <c r="BQ85" i="1"/>
  <c r="BP111" i="1" s="1"/>
  <c r="BQ84" i="1"/>
  <c r="BV84" i="1" s="1"/>
  <c r="BQ83" i="1"/>
  <c r="BV83" i="1" s="1"/>
  <c r="BQ82" i="1"/>
  <c r="BP110" i="1" s="1"/>
  <c r="BQ81" i="1"/>
  <c r="BV81" i="1" s="1"/>
  <c r="BQ80" i="1"/>
  <c r="BV80" i="1" s="1"/>
  <c r="BQ79" i="1"/>
  <c r="BP109" i="1" s="1"/>
  <c r="BQ78" i="1"/>
  <c r="BV78" i="1" s="1"/>
  <c r="BQ77" i="1"/>
  <c r="BV77" i="1" s="1"/>
  <c r="BQ76" i="1"/>
  <c r="BP108" i="1" s="1"/>
  <c r="BQ75" i="1"/>
  <c r="BV75" i="1" s="1"/>
  <c r="BQ74" i="1"/>
  <c r="BV74" i="1" s="1"/>
  <c r="BQ73" i="1"/>
  <c r="BP107" i="1" s="1"/>
  <c r="BQ72" i="1"/>
  <c r="BV72" i="1" s="1"/>
  <c r="BQ71" i="1"/>
  <c r="BV71" i="1" s="1"/>
  <c r="BQ70" i="1"/>
  <c r="BP106" i="1" s="1"/>
  <c r="BB102" i="1"/>
  <c r="BG102" i="1" s="1"/>
  <c r="BB101" i="1"/>
  <c r="BG101" i="1" s="1"/>
  <c r="BB100" i="1"/>
  <c r="BA116" i="1" s="1"/>
  <c r="BB99" i="1"/>
  <c r="BG99" i="1" s="1"/>
  <c r="BB98" i="1"/>
  <c r="BG98" i="1" s="1"/>
  <c r="BB97" i="1"/>
  <c r="BA115" i="1" s="1"/>
  <c r="BB96" i="1"/>
  <c r="BG96" i="1" s="1"/>
  <c r="BB95" i="1"/>
  <c r="BG95" i="1" s="1"/>
  <c r="BB94" i="1"/>
  <c r="BA114" i="1" s="1"/>
  <c r="BB93" i="1"/>
  <c r="BG93" i="1" s="1"/>
  <c r="BB92" i="1"/>
  <c r="BG92" i="1" s="1"/>
  <c r="BB91" i="1"/>
  <c r="BA113" i="1" s="1"/>
  <c r="BB90" i="1"/>
  <c r="BG90" i="1" s="1"/>
  <c r="BB89" i="1"/>
  <c r="BG89" i="1" s="1"/>
  <c r="BB88" i="1"/>
  <c r="BA112" i="1" s="1"/>
  <c r="BB87" i="1"/>
  <c r="BG87" i="1" s="1"/>
  <c r="BB86" i="1"/>
  <c r="BG86" i="1" s="1"/>
  <c r="BB85" i="1"/>
  <c r="BA111" i="1" s="1"/>
  <c r="BB84" i="1"/>
  <c r="BG84" i="1" s="1"/>
  <c r="BB83" i="1"/>
  <c r="BG83" i="1" s="1"/>
  <c r="BB82" i="1"/>
  <c r="BA110" i="1" s="1"/>
  <c r="BB81" i="1"/>
  <c r="BG81" i="1" s="1"/>
  <c r="BB80" i="1"/>
  <c r="BG80" i="1" s="1"/>
  <c r="BB79" i="1"/>
  <c r="BA109" i="1" s="1"/>
  <c r="BB78" i="1"/>
  <c r="BG78" i="1" s="1"/>
  <c r="BB77" i="1"/>
  <c r="BG77" i="1" s="1"/>
  <c r="BB76" i="1"/>
  <c r="BA108" i="1" s="1"/>
  <c r="BB75" i="1"/>
  <c r="BG75" i="1" s="1"/>
  <c r="BB74" i="1"/>
  <c r="BG74" i="1" s="1"/>
  <c r="BB73" i="1"/>
  <c r="BA107" i="1" s="1"/>
  <c r="BB72" i="1"/>
  <c r="BG72" i="1" s="1"/>
  <c r="BB71" i="1"/>
  <c r="BG71" i="1" s="1"/>
  <c r="BB70" i="1"/>
  <c r="BA106" i="1" s="1"/>
  <c r="AM99" i="1"/>
  <c r="AR99" i="1" s="1"/>
  <c r="AM98" i="1"/>
  <c r="AR98" i="1" s="1"/>
  <c r="AM91" i="1"/>
  <c r="AL113" i="1" s="1"/>
  <c r="AM90" i="1"/>
  <c r="AR90" i="1" s="1"/>
  <c r="AM83" i="1"/>
  <c r="AR83" i="1" s="1"/>
  <c r="AM82" i="1"/>
  <c r="AL110" i="1" s="1"/>
  <c r="AM75" i="1"/>
  <c r="AR75" i="1" s="1"/>
  <c r="AM74" i="1"/>
  <c r="AR74" i="1" s="1"/>
  <c r="AM71" i="1"/>
  <c r="AR71" i="1" s="1"/>
  <c r="X71" i="1"/>
  <c r="AC71" i="1" s="1"/>
  <c r="X72" i="1"/>
  <c r="AC72" i="1" s="1"/>
  <c r="X73" i="1"/>
  <c r="W107" i="1" s="1"/>
  <c r="X74" i="1"/>
  <c r="AC74" i="1" s="1"/>
  <c r="X75" i="1"/>
  <c r="AC75" i="1" s="1"/>
  <c r="X76" i="1"/>
  <c r="W108" i="1" s="1"/>
  <c r="X77" i="1"/>
  <c r="AC77" i="1" s="1"/>
  <c r="X78" i="1"/>
  <c r="AC78" i="1" s="1"/>
  <c r="X79" i="1"/>
  <c r="W109" i="1" s="1"/>
  <c r="X80" i="1"/>
  <c r="AC80" i="1" s="1"/>
  <c r="X81" i="1"/>
  <c r="AC81" i="1" s="1"/>
  <c r="X82" i="1"/>
  <c r="W110" i="1" s="1"/>
  <c r="X83" i="1"/>
  <c r="AC83" i="1" s="1"/>
  <c r="X84" i="1"/>
  <c r="AC84" i="1" s="1"/>
  <c r="X85" i="1"/>
  <c r="W111" i="1" s="1"/>
  <c r="X86" i="1"/>
  <c r="AC86" i="1" s="1"/>
  <c r="X87" i="1"/>
  <c r="AC87" i="1" s="1"/>
  <c r="X88" i="1"/>
  <c r="W112" i="1" s="1"/>
  <c r="X89" i="1"/>
  <c r="AC89" i="1" s="1"/>
  <c r="X90" i="1"/>
  <c r="AC90" i="1" s="1"/>
  <c r="X91" i="1"/>
  <c r="W113" i="1" s="1"/>
  <c r="X92" i="1"/>
  <c r="AC92" i="1" s="1"/>
  <c r="X93" i="1"/>
  <c r="AC93" i="1" s="1"/>
  <c r="X94" i="1"/>
  <c r="W114" i="1" s="1"/>
  <c r="X95" i="1"/>
  <c r="AC95" i="1" s="1"/>
  <c r="X96" i="1"/>
  <c r="AC96" i="1" s="1"/>
  <c r="X97" i="1"/>
  <c r="W115" i="1" s="1"/>
  <c r="X98" i="1"/>
  <c r="AC98" i="1" s="1"/>
  <c r="X99" i="1"/>
  <c r="AC99" i="1" s="1"/>
  <c r="X100" i="1"/>
  <c r="W116" i="1" s="1"/>
  <c r="X101" i="1"/>
  <c r="AC101" i="1" s="1"/>
  <c r="X102" i="1"/>
  <c r="AC102" i="1" s="1"/>
  <c r="X70" i="1"/>
  <c r="W106" i="1" s="1"/>
  <c r="J25" i="1"/>
  <c r="I68" i="1" s="1"/>
  <c r="N68" i="1" s="1"/>
  <c r="M104" i="1" s="1"/>
  <c r="I75" i="1"/>
  <c r="N75" i="1" s="1"/>
  <c r="FR65" i="1"/>
  <c r="FC65" i="1"/>
  <c r="EN65" i="1"/>
  <c r="DY65" i="1"/>
  <c r="DJ65" i="1"/>
  <c r="CU65" i="1"/>
  <c r="CF65" i="1"/>
  <c r="BQ65" i="1"/>
  <c r="BB65" i="1"/>
  <c r="AM65" i="1"/>
  <c r="X65" i="1"/>
  <c r="FR102" i="1"/>
  <c r="FW102" i="1" s="1"/>
  <c r="FR101" i="1"/>
  <c r="FW101" i="1" s="1"/>
  <c r="FR99" i="1"/>
  <c r="FW99" i="1" s="1"/>
  <c r="FR98" i="1"/>
  <c r="FW98" i="1" s="1"/>
  <c r="FR97" i="1"/>
  <c r="FR96" i="1"/>
  <c r="FW96" i="1" s="1"/>
  <c r="FR95" i="1"/>
  <c r="FW95" i="1" s="1"/>
  <c r="FR94" i="1"/>
  <c r="FR93" i="1"/>
  <c r="FW93" i="1" s="1"/>
  <c r="FR91" i="1"/>
  <c r="FR90" i="1"/>
  <c r="FW90" i="1" s="1"/>
  <c r="FR89" i="1"/>
  <c r="FW89" i="1" s="1"/>
  <c r="FR88" i="1"/>
  <c r="FR87" i="1"/>
  <c r="FW87" i="1" s="1"/>
  <c r="FR86" i="1"/>
  <c r="FW86" i="1" s="1"/>
  <c r="FR85" i="1"/>
  <c r="FR83" i="1"/>
  <c r="FW83" i="1" s="1"/>
  <c r="FR82" i="1"/>
  <c r="FR81" i="1"/>
  <c r="FW81" i="1" s="1"/>
  <c r="FR80" i="1"/>
  <c r="FW80" i="1" s="1"/>
  <c r="FR79" i="1"/>
  <c r="FR78" i="1"/>
  <c r="FW78" i="1" s="1"/>
  <c r="FR77" i="1"/>
  <c r="FW77" i="1" s="1"/>
  <c r="FR75" i="1"/>
  <c r="FW75" i="1" s="1"/>
  <c r="FR74" i="1"/>
  <c r="FW74" i="1" s="1"/>
  <c r="FR73" i="1"/>
  <c r="FR72" i="1"/>
  <c r="FW72" i="1" s="1"/>
  <c r="FR71" i="1"/>
  <c r="FW71" i="1" s="1"/>
  <c r="FR70" i="1"/>
  <c r="FR69" i="1"/>
  <c r="FR68" i="1"/>
  <c r="FC101" i="1"/>
  <c r="FH101" i="1" s="1"/>
  <c r="FC100" i="1"/>
  <c r="FC99" i="1"/>
  <c r="FH99" i="1" s="1"/>
  <c r="FC98" i="1"/>
  <c r="FH98" i="1" s="1"/>
  <c r="FC97" i="1"/>
  <c r="FC96" i="1"/>
  <c r="FH96" i="1" s="1"/>
  <c r="FC95" i="1"/>
  <c r="FH95" i="1" s="1"/>
  <c r="FC93" i="1"/>
  <c r="FH93" i="1" s="1"/>
  <c r="FC92" i="1"/>
  <c r="FH92" i="1" s="1"/>
  <c r="FC91" i="1"/>
  <c r="FC90" i="1"/>
  <c r="FH90" i="1" s="1"/>
  <c r="FC89" i="1"/>
  <c r="FH89" i="1" s="1"/>
  <c r="FC88" i="1"/>
  <c r="FC87" i="1"/>
  <c r="FH87" i="1" s="1"/>
  <c r="FC85" i="1"/>
  <c r="FC84" i="1"/>
  <c r="FH84" i="1" s="1"/>
  <c r="FC83" i="1"/>
  <c r="FH83" i="1" s="1"/>
  <c r="FC82" i="1"/>
  <c r="FC81" i="1"/>
  <c r="FH81" i="1" s="1"/>
  <c r="FC80" i="1"/>
  <c r="FH80" i="1" s="1"/>
  <c r="FC79" i="1"/>
  <c r="FC77" i="1"/>
  <c r="FH77" i="1" s="1"/>
  <c r="FC76" i="1"/>
  <c r="FC75" i="1"/>
  <c r="FH75" i="1" s="1"/>
  <c r="FC74" i="1"/>
  <c r="FH74" i="1" s="1"/>
  <c r="FC73" i="1"/>
  <c r="FC72" i="1"/>
  <c r="FH72" i="1" s="1"/>
  <c r="FC71" i="1"/>
  <c r="FH71" i="1" s="1"/>
  <c r="FC69" i="1"/>
  <c r="FC68" i="1"/>
  <c r="EN102" i="1"/>
  <c r="ES102" i="1" s="1"/>
  <c r="EN101" i="1"/>
  <c r="ES101" i="1" s="1"/>
  <c r="EN100" i="1"/>
  <c r="EN99" i="1"/>
  <c r="ES99" i="1" s="1"/>
  <c r="EN98" i="1"/>
  <c r="ES98" i="1" s="1"/>
  <c r="EN97" i="1"/>
  <c r="EN96" i="1"/>
  <c r="ES96" i="1" s="1"/>
  <c r="EN95" i="1"/>
  <c r="ES95" i="1" s="1"/>
  <c r="EN94" i="1"/>
  <c r="EN93" i="1"/>
  <c r="ES93" i="1" s="1"/>
  <c r="EN92" i="1"/>
  <c r="ES92" i="1" s="1"/>
  <c r="EN91" i="1"/>
  <c r="EN90" i="1"/>
  <c r="ES90" i="1" s="1"/>
  <c r="EN89" i="1"/>
  <c r="ES89" i="1" s="1"/>
  <c r="EN88" i="1"/>
  <c r="EN86" i="1"/>
  <c r="ES86" i="1" s="1"/>
  <c r="EN85" i="1"/>
  <c r="EN84" i="1"/>
  <c r="ES84" i="1" s="1"/>
  <c r="EN83" i="1"/>
  <c r="ES83" i="1" s="1"/>
  <c r="EN82" i="1"/>
  <c r="EN81" i="1"/>
  <c r="ES81" i="1" s="1"/>
  <c r="EN80" i="1"/>
  <c r="ES80" i="1" s="1"/>
  <c r="EN78" i="1"/>
  <c r="ES78" i="1" s="1"/>
  <c r="EN77" i="1"/>
  <c r="ES77" i="1" s="1"/>
  <c r="EN76" i="1"/>
  <c r="EN75" i="1"/>
  <c r="ES75" i="1" s="1"/>
  <c r="EN74" i="1"/>
  <c r="ES74" i="1" s="1"/>
  <c r="EN73" i="1"/>
  <c r="EN72" i="1"/>
  <c r="ES72" i="1" s="1"/>
  <c r="EN70" i="1"/>
  <c r="EN69" i="1"/>
  <c r="DY102" i="1"/>
  <c r="ED102" i="1" s="1"/>
  <c r="DY101" i="1"/>
  <c r="ED101" i="1" s="1"/>
  <c r="DY100" i="1"/>
  <c r="DY99" i="1"/>
  <c r="ED99" i="1" s="1"/>
  <c r="DY98" i="1"/>
  <c r="ED98" i="1" s="1"/>
  <c r="DY97" i="1"/>
  <c r="DY96" i="1"/>
  <c r="ED96" i="1" s="1"/>
  <c r="DY95" i="1"/>
  <c r="ED95" i="1" s="1"/>
  <c r="DY94" i="1"/>
  <c r="DY93" i="1"/>
  <c r="ED93" i="1" s="1"/>
  <c r="DY92" i="1"/>
  <c r="ED92" i="1" s="1"/>
  <c r="DY91" i="1"/>
  <c r="DY89" i="1"/>
  <c r="ED89" i="1" s="1"/>
  <c r="DY88" i="1"/>
  <c r="DY87" i="1"/>
  <c r="ED87" i="1" s="1"/>
  <c r="DY86" i="1"/>
  <c r="ED86" i="1" s="1"/>
  <c r="DY85" i="1"/>
  <c r="DY84" i="1"/>
  <c r="ED84" i="1" s="1"/>
  <c r="DY83" i="1"/>
  <c r="ED83" i="1" s="1"/>
  <c r="DY81" i="1"/>
  <c r="ED81" i="1" s="1"/>
  <c r="DY80" i="1"/>
  <c r="ED80" i="1" s="1"/>
  <c r="DY79" i="1"/>
  <c r="DY78" i="1"/>
  <c r="ED78" i="1" s="1"/>
  <c r="DY77" i="1"/>
  <c r="ED77" i="1" s="1"/>
  <c r="DY76" i="1"/>
  <c r="DY75" i="1"/>
  <c r="ED75" i="1" s="1"/>
  <c r="DY74" i="1"/>
  <c r="ED74" i="1" s="1"/>
  <c r="DY73" i="1"/>
  <c r="DY72" i="1"/>
  <c r="ED72" i="1" s="1"/>
  <c r="DY71" i="1"/>
  <c r="ED71" i="1" s="1"/>
  <c r="DY70" i="1"/>
  <c r="DY69" i="1"/>
  <c r="DY68" i="1"/>
  <c r="DJ102" i="1"/>
  <c r="DO102" i="1" s="1"/>
  <c r="DJ101" i="1"/>
  <c r="DO101" i="1" s="1"/>
  <c r="DJ100" i="1"/>
  <c r="DJ98" i="1"/>
  <c r="DO98" i="1" s="1"/>
  <c r="DJ97" i="1"/>
  <c r="DJ96" i="1"/>
  <c r="DO96" i="1" s="1"/>
  <c r="DJ95" i="1"/>
  <c r="DO95" i="1" s="1"/>
  <c r="DJ94" i="1"/>
  <c r="DJ93" i="1"/>
  <c r="DO93" i="1" s="1"/>
  <c r="DJ92" i="1"/>
  <c r="DO92" i="1" s="1"/>
  <c r="DJ90" i="1"/>
  <c r="DO90" i="1" s="1"/>
  <c r="DJ89" i="1"/>
  <c r="DO89" i="1" s="1"/>
  <c r="DJ88" i="1"/>
  <c r="DJ87" i="1"/>
  <c r="DO87" i="1" s="1"/>
  <c r="DJ86" i="1"/>
  <c r="DO86" i="1" s="1"/>
  <c r="DJ85" i="1"/>
  <c r="DJ84" i="1"/>
  <c r="DO84" i="1" s="1"/>
  <c r="DJ82" i="1"/>
  <c r="DJ81" i="1"/>
  <c r="DO81" i="1" s="1"/>
  <c r="DJ80" i="1"/>
  <c r="DO80" i="1" s="1"/>
  <c r="DJ79" i="1"/>
  <c r="DJ78" i="1"/>
  <c r="DO78" i="1" s="1"/>
  <c r="DJ77" i="1"/>
  <c r="DO77" i="1" s="1"/>
  <c r="DJ76" i="1"/>
  <c r="DJ74" i="1"/>
  <c r="DO74" i="1" s="1"/>
  <c r="DJ73" i="1"/>
  <c r="DJ72" i="1"/>
  <c r="DO72" i="1" s="1"/>
  <c r="DJ71" i="1"/>
  <c r="DO71" i="1" s="1"/>
  <c r="DJ70" i="1"/>
  <c r="DJ69" i="1"/>
  <c r="DJ68" i="1"/>
  <c r="CU101" i="1"/>
  <c r="CZ101" i="1" s="1"/>
  <c r="CU100" i="1"/>
  <c r="CU99" i="1"/>
  <c r="CZ99" i="1" s="1"/>
  <c r="CU98" i="1"/>
  <c r="CZ98" i="1" s="1"/>
  <c r="CU97" i="1"/>
  <c r="CU96" i="1"/>
  <c r="CZ96" i="1" s="1"/>
  <c r="CU95" i="1"/>
  <c r="CZ95" i="1" s="1"/>
  <c r="CU93" i="1"/>
  <c r="CZ93" i="1" s="1"/>
  <c r="CU92" i="1"/>
  <c r="CZ92" i="1" s="1"/>
  <c r="CU91" i="1"/>
  <c r="CU90" i="1"/>
  <c r="CZ90" i="1" s="1"/>
  <c r="CU89" i="1"/>
  <c r="CZ89" i="1" s="1"/>
  <c r="CU88" i="1"/>
  <c r="CU87" i="1"/>
  <c r="CZ87" i="1" s="1"/>
  <c r="CU85" i="1"/>
  <c r="CU84" i="1"/>
  <c r="CZ84" i="1" s="1"/>
  <c r="CU83" i="1"/>
  <c r="CZ83" i="1" s="1"/>
  <c r="CU82" i="1"/>
  <c r="CU81" i="1"/>
  <c r="CZ81" i="1" s="1"/>
  <c r="CU80" i="1"/>
  <c r="CZ80" i="1" s="1"/>
  <c r="CU79" i="1"/>
  <c r="CU77" i="1"/>
  <c r="CZ77" i="1" s="1"/>
  <c r="CU76" i="1"/>
  <c r="CU75" i="1"/>
  <c r="CZ75" i="1" s="1"/>
  <c r="CU74" i="1"/>
  <c r="CZ74" i="1" s="1"/>
  <c r="CU73" i="1"/>
  <c r="CU72" i="1"/>
  <c r="CZ72" i="1" s="1"/>
  <c r="CU71" i="1"/>
  <c r="CZ71" i="1" s="1"/>
  <c r="CU69" i="1"/>
  <c r="CU68" i="1"/>
  <c r="CF102" i="1"/>
  <c r="CK102" i="1" s="1"/>
  <c r="CF101" i="1"/>
  <c r="CK101" i="1" s="1"/>
  <c r="CF100" i="1"/>
  <c r="CF99" i="1"/>
  <c r="CK99" i="1" s="1"/>
  <c r="CF98" i="1"/>
  <c r="CK98" i="1" s="1"/>
  <c r="CF97" i="1"/>
  <c r="CF96" i="1"/>
  <c r="CK96" i="1" s="1"/>
  <c r="CF94" i="1"/>
  <c r="CF93" i="1"/>
  <c r="CK93" i="1" s="1"/>
  <c r="CF92" i="1"/>
  <c r="CK92" i="1" s="1"/>
  <c r="CF91" i="1"/>
  <c r="CF90" i="1"/>
  <c r="CK90" i="1" s="1"/>
  <c r="CF89" i="1"/>
  <c r="CK89" i="1" s="1"/>
  <c r="CF88" i="1"/>
  <c r="CF86" i="1"/>
  <c r="CK86" i="1" s="1"/>
  <c r="CF85" i="1"/>
  <c r="CF84" i="1"/>
  <c r="CK84" i="1" s="1"/>
  <c r="CF83" i="1"/>
  <c r="CK83" i="1" s="1"/>
  <c r="CF82" i="1"/>
  <c r="CF81" i="1"/>
  <c r="CK81" i="1" s="1"/>
  <c r="CF80" i="1"/>
  <c r="CK80" i="1" s="1"/>
  <c r="CF78" i="1"/>
  <c r="CK78" i="1" s="1"/>
  <c r="CF77" i="1"/>
  <c r="CK77" i="1" s="1"/>
  <c r="CF76" i="1"/>
  <c r="CF75" i="1"/>
  <c r="CK75" i="1" s="1"/>
  <c r="CF74" i="1"/>
  <c r="CK74" i="1" s="1"/>
  <c r="CF73" i="1"/>
  <c r="CF72" i="1"/>
  <c r="CK72" i="1" s="1"/>
  <c r="CF71" i="1"/>
  <c r="CK71" i="1" s="1"/>
  <c r="CF70" i="1"/>
  <c r="CE106" i="1" s="1"/>
  <c r="CF69" i="1"/>
  <c r="CF68" i="1"/>
  <c r="BQ69" i="1"/>
  <c r="BQ68" i="1"/>
  <c r="BB69" i="1"/>
  <c r="BB68" i="1"/>
  <c r="AM102" i="1"/>
  <c r="AR102" i="1" s="1"/>
  <c r="AM101" i="1"/>
  <c r="AR101" i="1" s="1"/>
  <c r="AM100" i="1"/>
  <c r="AM97" i="1"/>
  <c r="AM96" i="1"/>
  <c r="AR96" i="1" s="1"/>
  <c r="AM95" i="1"/>
  <c r="AR95" i="1" s="1"/>
  <c r="AM94" i="1"/>
  <c r="AM93" i="1"/>
  <c r="AR93" i="1" s="1"/>
  <c r="AM92" i="1"/>
  <c r="AR92" i="1" s="1"/>
  <c r="AM89" i="1"/>
  <c r="AR89" i="1" s="1"/>
  <c r="AM88" i="1"/>
  <c r="AM87" i="1"/>
  <c r="AR87" i="1" s="1"/>
  <c r="AM86" i="1"/>
  <c r="AR86" i="1" s="1"/>
  <c r="AM85" i="1"/>
  <c r="AM84" i="1"/>
  <c r="AR84" i="1" s="1"/>
  <c r="AM81" i="1"/>
  <c r="AR81" i="1" s="1"/>
  <c r="AM80" i="1"/>
  <c r="AR80" i="1" s="1"/>
  <c r="AM79" i="1"/>
  <c r="AM78" i="1"/>
  <c r="AR78" i="1" s="1"/>
  <c r="AM77" i="1"/>
  <c r="AR77" i="1" s="1"/>
  <c r="AM76" i="1"/>
  <c r="AM73" i="1"/>
  <c r="AM72" i="1"/>
  <c r="AR72" i="1" s="1"/>
  <c r="AM70" i="1"/>
  <c r="AM69" i="1"/>
  <c r="AM68" i="1"/>
  <c r="X69" i="1"/>
  <c r="X68" i="1"/>
  <c r="I102" i="1"/>
  <c r="N102" i="1" s="1"/>
  <c r="I101" i="1"/>
  <c r="N101" i="1" s="1"/>
  <c r="I99" i="1"/>
  <c r="N99" i="1" s="1"/>
  <c r="I98" i="1"/>
  <c r="N98" i="1" s="1"/>
  <c r="I96" i="1"/>
  <c r="N96" i="1" s="1"/>
  <c r="I95" i="1"/>
  <c r="N95" i="1" s="1"/>
  <c r="I93" i="1"/>
  <c r="N93" i="1" s="1"/>
  <c r="I92" i="1"/>
  <c r="N92" i="1" s="1"/>
  <c r="I90" i="1"/>
  <c r="N90" i="1" s="1"/>
  <c r="I89" i="1"/>
  <c r="N89" i="1" s="1"/>
  <c r="I87" i="1"/>
  <c r="N87" i="1" s="1"/>
  <c r="I86" i="1"/>
  <c r="N86" i="1" s="1"/>
  <c r="I84" i="1"/>
  <c r="N84" i="1" s="1"/>
  <c r="I83" i="1"/>
  <c r="N83" i="1" s="1"/>
  <c r="I81" i="1"/>
  <c r="N81" i="1" s="1"/>
  <c r="I78" i="1"/>
  <c r="N78" i="1" s="1"/>
  <c r="I72" i="1"/>
  <c r="N72" i="1" s="1"/>
  <c r="I80" i="1"/>
  <c r="N80" i="1" s="1"/>
  <c r="I77" i="1"/>
  <c r="N77" i="1" s="1"/>
  <c r="I74" i="1"/>
  <c r="N74" i="1" s="1"/>
  <c r="I71" i="1"/>
  <c r="N71" i="1" s="1"/>
  <c r="I70" i="1"/>
  <c r="I105" i="1"/>
  <c r="I117" i="1" s="1"/>
  <c r="I100" i="1"/>
  <c r="I97" i="1"/>
  <c r="I94" i="1"/>
  <c r="I91" i="1"/>
  <c r="I88" i="1"/>
  <c r="N88" i="1" s="1"/>
  <c r="M112" i="1" s="1"/>
  <c r="I85" i="1"/>
  <c r="N85" i="1" s="1"/>
  <c r="M111" i="1" s="1"/>
  <c r="I82" i="1"/>
  <c r="N82" i="1" s="1"/>
  <c r="M110" i="1" s="1"/>
  <c r="I79" i="1"/>
  <c r="N79" i="1" s="1"/>
  <c r="M109" i="1" s="1"/>
  <c r="I76" i="1"/>
  <c r="N76" i="1" s="1"/>
  <c r="M108" i="1" s="1"/>
  <c r="I73" i="1"/>
  <c r="N73" i="1" s="1"/>
  <c r="M107" i="1" s="1"/>
  <c r="J26" i="1"/>
  <c r="I69" i="1" s="1"/>
  <c r="N69" i="1" s="1"/>
  <c r="M105" i="1" s="1"/>
  <c r="J23" i="1"/>
  <c r="I65" i="1" s="1"/>
  <c r="C1" i="1" l="1"/>
  <c r="B2" i="1" s="1"/>
  <c r="BG88" i="1"/>
  <c r="BF112" i="1" s="1"/>
  <c r="AC82" i="1"/>
  <c r="AB110" i="1" s="1"/>
  <c r="BV85" i="1"/>
  <c r="BU111" i="1" s="1"/>
  <c r="BV88" i="1"/>
  <c r="BU112" i="1" s="1"/>
  <c r="BV91" i="1"/>
  <c r="BU113" i="1" s="1"/>
  <c r="BG79" i="1"/>
  <c r="BF109" i="1" s="1"/>
  <c r="BV70" i="1"/>
  <c r="BU106" i="1" s="1"/>
  <c r="BV94" i="1"/>
  <c r="BU114" i="1" s="1"/>
  <c r="BV79" i="1"/>
  <c r="BU109" i="1" s="1"/>
  <c r="BV73" i="1"/>
  <c r="BU107" i="1" s="1"/>
  <c r="BV97" i="1"/>
  <c r="BU115" i="1" s="1"/>
  <c r="BV82" i="1"/>
  <c r="BU110" i="1" s="1"/>
  <c r="BV76" i="1"/>
  <c r="BU108" i="1" s="1"/>
  <c r="BV100" i="1"/>
  <c r="BU116" i="1" s="1"/>
  <c r="BG73" i="1"/>
  <c r="BF107" i="1" s="1"/>
  <c r="BG97" i="1"/>
  <c r="BF115" i="1" s="1"/>
  <c r="BG82" i="1"/>
  <c r="BF110" i="1" s="1"/>
  <c r="BG91" i="1"/>
  <c r="BF113" i="1" s="1"/>
  <c r="BG76" i="1"/>
  <c r="BF108" i="1" s="1"/>
  <c r="BG100" i="1"/>
  <c r="BF116" i="1" s="1"/>
  <c r="BG85" i="1"/>
  <c r="BF111" i="1" s="1"/>
  <c r="BG70" i="1"/>
  <c r="BF106" i="1" s="1"/>
  <c r="BG94" i="1"/>
  <c r="BF114" i="1" s="1"/>
  <c r="AC97" i="1"/>
  <c r="AB115" i="1" s="1"/>
  <c r="AC73" i="1"/>
  <c r="AB107" i="1" s="1"/>
  <c r="AC88" i="1"/>
  <c r="AB112" i="1" s="1"/>
  <c r="AC94" i="1"/>
  <c r="AB114" i="1" s="1"/>
  <c r="AC70" i="1"/>
  <c r="AB106" i="1" s="1"/>
  <c r="AC85" i="1"/>
  <c r="AB111" i="1" s="1"/>
  <c r="AC100" i="1"/>
  <c r="AB116" i="1" s="1"/>
  <c r="AC76" i="1"/>
  <c r="AB108" i="1" s="1"/>
  <c r="AC79" i="1"/>
  <c r="AB109" i="1" s="1"/>
  <c r="AC91" i="1"/>
  <c r="AB113" i="1" s="1"/>
  <c r="H115" i="1"/>
  <c r="N97" i="1"/>
  <c r="M115" i="1" s="1"/>
  <c r="H116" i="1"/>
  <c r="N100" i="1"/>
  <c r="M116" i="1" s="1"/>
  <c r="H113" i="1"/>
  <c r="N91" i="1"/>
  <c r="M113" i="1" s="1"/>
  <c r="H114" i="1"/>
  <c r="N94" i="1"/>
  <c r="M114" i="1" s="1"/>
  <c r="N70" i="1"/>
  <c r="M106" i="1" s="1"/>
  <c r="AC69" i="1"/>
  <c r="AB105" i="1" s="1"/>
  <c r="W105" i="1"/>
  <c r="BV69" i="1"/>
  <c r="BU105" i="1" s="1"/>
  <c r="BP105" i="1"/>
  <c r="BG68" i="1"/>
  <c r="BF104" i="1" s="1"/>
  <c r="BA104" i="1"/>
  <c r="BG69" i="1"/>
  <c r="BF105" i="1" s="1"/>
  <c r="BA105" i="1"/>
  <c r="AC68" i="1"/>
  <c r="AB104" i="1" s="1"/>
  <c r="W104" i="1"/>
  <c r="BV68" i="1"/>
  <c r="BU104" i="1" s="1"/>
  <c r="BP104" i="1"/>
  <c r="AL115" i="1"/>
  <c r="AR97" i="1"/>
  <c r="AQ115" i="1" s="1"/>
  <c r="AL106" i="1"/>
  <c r="AR70" i="1"/>
  <c r="AQ106" i="1" s="1"/>
  <c r="AL107" i="1"/>
  <c r="AR73" i="1"/>
  <c r="AQ107" i="1" s="1"/>
  <c r="AL108" i="1"/>
  <c r="AR76" i="1"/>
  <c r="AQ108" i="1" s="1"/>
  <c r="AL114" i="1"/>
  <c r="AR94" i="1"/>
  <c r="AQ114" i="1" s="1"/>
  <c r="AL116" i="1"/>
  <c r="AR100" i="1"/>
  <c r="AQ116" i="1" s="1"/>
  <c r="AL109" i="1"/>
  <c r="AR79" i="1"/>
  <c r="AQ109" i="1" s="1"/>
  <c r="AL112" i="1"/>
  <c r="AR88" i="1"/>
  <c r="AQ112" i="1" s="1"/>
  <c r="AL111" i="1"/>
  <c r="AR85" i="1"/>
  <c r="AQ111" i="1" s="1"/>
  <c r="AR82" i="1"/>
  <c r="AQ110" i="1" s="1"/>
  <c r="AR69" i="1"/>
  <c r="AQ105" i="1" s="1"/>
  <c r="AL105" i="1"/>
  <c r="AR91" i="1"/>
  <c r="AQ113" i="1" s="1"/>
  <c r="AR68" i="1"/>
  <c r="AQ104" i="1" s="1"/>
  <c r="AL104" i="1"/>
  <c r="FQ109" i="1"/>
  <c r="FW79" i="1"/>
  <c r="FV109" i="1" s="1"/>
  <c r="FQ111" i="1"/>
  <c r="FW85" i="1"/>
  <c r="FV111" i="1" s="1"/>
  <c r="FQ113" i="1"/>
  <c r="FW91" i="1"/>
  <c r="FV113" i="1" s="1"/>
  <c r="FQ115" i="1"/>
  <c r="FW97" i="1"/>
  <c r="FV115" i="1" s="1"/>
  <c r="FQ106" i="1"/>
  <c r="FW70" i="1"/>
  <c r="FV106" i="1" s="1"/>
  <c r="FQ107" i="1"/>
  <c r="FW73" i="1"/>
  <c r="FV107" i="1" s="1"/>
  <c r="FQ110" i="1"/>
  <c r="FW82" i="1"/>
  <c r="FV110" i="1" s="1"/>
  <c r="FQ112" i="1"/>
  <c r="FW88" i="1"/>
  <c r="FV112" i="1" s="1"/>
  <c r="FQ114" i="1"/>
  <c r="FW94" i="1"/>
  <c r="FV114" i="1" s="1"/>
  <c r="FW76" i="1"/>
  <c r="FV108" i="1" s="1"/>
  <c r="FW100" i="1"/>
  <c r="FV116" i="1" s="1"/>
  <c r="FW68" i="1"/>
  <c r="FV104" i="1" s="1"/>
  <c r="FQ104" i="1"/>
  <c r="FW69" i="1"/>
  <c r="FV105" i="1" s="1"/>
  <c r="FQ105" i="1"/>
  <c r="FB109" i="1"/>
  <c r="FH79" i="1"/>
  <c r="FG109" i="1" s="1"/>
  <c r="FB115" i="1"/>
  <c r="FH97" i="1"/>
  <c r="FG115" i="1" s="1"/>
  <c r="FB111" i="1"/>
  <c r="FH85" i="1"/>
  <c r="FG111" i="1" s="1"/>
  <c r="FB113" i="1"/>
  <c r="FH91" i="1"/>
  <c r="FG113" i="1" s="1"/>
  <c r="FB108" i="1"/>
  <c r="FH76" i="1"/>
  <c r="FG108" i="1" s="1"/>
  <c r="FB110" i="1"/>
  <c r="FH82" i="1"/>
  <c r="FG110" i="1" s="1"/>
  <c r="FB112" i="1"/>
  <c r="FH88" i="1"/>
  <c r="FG112" i="1" s="1"/>
  <c r="FB116" i="1"/>
  <c r="FH100" i="1"/>
  <c r="FG116" i="1" s="1"/>
  <c r="FB107" i="1"/>
  <c r="FH73" i="1"/>
  <c r="FG107" i="1" s="1"/>
  <c r="FH70" i="1"/>
  <c r="FG106" i="1" s="1"/>
  <c r="FH94" i="1"/>
  <c r="FG114" i="1" s="1"/>
  <c r="FH68" i="1"/>
  <c r="FG104" i="1" s="1"/>
  <c r="FB104" i="1"/>
  <c r="FH69" i="1"/>
  <c r="FG105" i="1" s="1"/>
  <c r="FB105" i="1"/>
  <c r="EM107" i="1"/>
  <c r="ES73" i="1"/>
  <c r="ER107" i="1" s="1"/>
  <c r="EM106" i="1"/>
  <c r="ES70" i="1"/>
  <c r="ER106" i="1" s="1"/>
  <c r="EM111" i="1"/>
  <c r="ES85" i="1"/>
  <c r="ER111" i="1" s="1"/>
  <c r="EM113" i="1"/>
  <c r="ES91" i="1"/>
  <c r="ER113" i="1" s="1"/>
  <c r="EM108" i="1"/>
  <c r="ES76" i="1"/>
  <c r="ER108" i="1" s="1"/>
  <c r="EM110" i="1"/>
  <c r="ES82" i="1"/>
  <c r="ER110" i="1" s="1"/>
  <c r="EM112" i="1"/>
  <c r="ES88" i="1"/>
  <c r="ER112" i="1" s="1"/>
  <c r="EM114" i="1"/>
  <c r="ES94" i="1"/>
  <c r="ER114" i="1" s="1"/>
  <c r="EM116" i="1"/>
  <c r="ES100" i="1"/>
  <c r="ER116" i="1" s="1"/>
  <c r="EM115" i="1"/>
  <c r="ES97" i="1"/>
  <c r="ER115" i="1" s="1"/>
  <c r="ES79" i="1"/>
  <c r="ER109" i="1" s="1"/>
  <c r="ES69" i="1"/>
  <c r="ER105" i="1" s="1"/>
  <c r="EM105" i="1"/>
  <c r="DX106" i="1"/>
  <c r="ED70" i="1"/>
  <c r="EC106" i="1" s="1"/>
  <c r="DX108" i="1"/>
  <c r="ED76" i="1"/>
  <c r="EC108" i="1" s="1"/>
  <c r="DX112" i="1"/>
  <c r="ED88" i="1"/>
  <c r="EC112" i="1" s="1"/>
  <c r="DX114" i="1"/>
  <c r="ED94" i="1"/>
  <c r="EC114" i="1" s="1"/>
  <c r="DX116" i="1"/>
  <c r="ED100" i="1"/>
  <c r="EC116" i="1" s="1"/>
  <c r="DX107" i="1"/>
  <c r="ED73" i="1"/>
  <c r="EC107" i="1" s="1"/>
  <c r="DX109" i="1"/>
  <c r="ED79" i="1"/>
  <c r="EC109" i="1" s="1"/>
  <c r="DX111" i="1"/>
  <c r="ED85" i="1"/>
  <c r="EC111" i="1" s="1"/>
  <c r="DX113" i="1"/>
  <c r="ED91" i="1"/>
  <c r="EC113" i="1" s="1"/>
  <c r="DX115" i="1"/>
  <c r="ED97" i="1"/>
  <c r="EC115" i="1" s="1"/>
  <c r="ED82" i="1"/>
  <c r="EC110" i="1" s="1"/>
  <c r="ED68" i="1"/>
  <c r="EC104" i="1" s="1"/>
  <c r="DX104" i="1"/>
  <c r="ED69" i="1"/>
  <c r="EC105" i="1" s="1"/>
  <c r="DX105" i="1"/>
  <c r="DI108" i="1"/>
  <c r="DO76" i="1"/>
  <c r="DN108" i="1" s="1"/>
  <c r="DI110" i="1"/>
  <c r="DO82" i="1"/>
  <c r="DN110" i="1" s="1"/>
  <c r="DI112" i="1"/>
  <c r="DO88" i="1"/>
  <c r="DN112" i="1" s="1"/>
  <c r="DI114" i="1"/>
  <c r="DO94" i="1"/>
  <c r="DN114" i="1" s="1"/>
  <c r="DI116" i="1"/>
  <c r="DO100" i="1"/>
  <c r="DN116" i="1" s="1"/>
  <c r="DI107" i="1"/>
  <c r="DO73" i="1"/>
  <c r="DN107" i="1" s="1"/>
  <c r="DI109" i="1"/>
  <c r="DO79" i="1"/>
  <c r="DN109" i="1" s="1"/>
  <c r="DI111" i="1"/>
  <c r="DO85" i="1"/>
  <c r="DN111" i="1" s="1"/>
  <c r="DI115" i="1"/>
  <c r="DO97" i="1"/>
  <c r="DN115" i="1" s="1"/>
  <c r="DI106" i="1"/>
  <c r="DO70" i="1"/>
  <c r="DN106" i="1" s="1"/>
  <c r="DO91" i="1"/>
  <c r="DN113" i="1" s="1"/>
  <c r="DO68" i="1"/>
  <c r="DN104" i="1" s="1"/>
  <c r="DI104" i="1"/>
  <c r="DO69" i="1"/>
  <c r="DN105" i="1" s="1"/>
  <c r="DI105" i="1"/>
  <c r="CT107" i="1"/>
  <c r="CZ73" i="1"/>
  <c r="CY107" i="1" s="1"/>
  <c r="CT109" i="1"/>
  <c r="CZ79" i="1"/>
  <c r="CY109" i="1" s="1"/>
  <c r="CT111" i="1"/>
  <c r="CZ85" i="1"/>
  <c r="CY111" i="1" s="1"/>
  <c r="CT113" i="1"/>
  <c r="CZ91" i="1"/>
  <c r="CY113" i="1" s="1"/>
  <c r="CT115" i="1"/>
  <c r="CZ97" i="1"/>
  <c r="CY115" i="1" s="1"/>
  <c r="CT108" i="1"/>
  <c r="CZ76" i="1"/>
  <c r="CY108" i="1" s="1"/>
  <c r="CT110" i="1"/>
  <c r="CZ82" i="1"/>
  <c r="CY110" i="1" s="1"/>
  <c r="CT112" i="1"/>
  <c r="CZ88" i="1"/>
  <c r="CY112" i="1" s="1"/>
  <c r="CT116" i="1"/>
  <c r="CZ100" i="1"/>
  <c r="CY116" i="1" s="1"/>
  <c r="CZ70" i="1"/>
  <c r="CY106" i="1" s="1"/>
  <c r="CZ94" i="1"/>
  <c r="CY114" i="1" s="1"/>
  <c r="CZ68" i="1"/>
  <c r="CY104" i="1" s="1"/>
  <c r="CT104" i="1"/>
  <c r="CZ69" i="1"/>
  <c r="CY105" i="1" s="1"/>
  <c r="CT105" i="1"/>
  <c r="CE111" i="1"/>
  <c r="CK85" i="1"/>
  <c r="CJ111" i="1" s="1"/>
  <c r="CE107" i="1"/>
  <c r="CK73" i="1"/>
  <c r="CJ107" i="1" s="1"/>
  <c r="CE113" i="1"/>
  <c r="CK91" i="1"/>
  <c r="CJ113" i="1" s="1"/>
  <c r="CE115" i="1"/>
  <c r="CK97" i="1"/>
  <c r="CJ115" i="1" s="1"/>
  <c r="CE108" i="1"/>
  <c r="CK76" i="1"/>
  <c r="CJ108" i="1" s="1"/>
  <c r="CE110" i="1"/>
  <c r="CK82" i="1"/>
  <c r="CJ110" i="1" s="1"/>
  <c r="CE112" i="1"/>
  <c r="CK88" i="1"/>
  <c r="CJ112" i="1" s="1"/>
  <c r="CK94" i="1"/>
  <c r="CJ114" i="1" s="1"/>
  <c r="CE114" i="1"/>
  <c r="CK100" i="1"/>
  <c r="CJ116" i="1" s="1"/>
  <c r="CE116" i="1"/>
  <c r="CK68" i="1"/>
  <c r="CJ104" i="1" s="1"/>
  <c r="CE104" i="1"/>
  <c r="CK69" i="1"/>
  <c r="CJ105" i="1" s="1"/>
  <c r="CE105" i="1"/>
  <c r="CK70" i="1"/>
  <c r="CJ106" i="1" s="1"/>
  <c r="CK79" i="1"/>
  <c r="CJ109" i="1" s="1"/>
  <c r="EN68" i="1"/>
  <c r="H112" i="1"/>
  <c r="H107" i="1"/>
  <c r="H109" i="1"/>
  <c r="H106" i="1"/>
  <c r="H105" i="1"/>
  <c r="H111" i="1"/>
  <c r="H108" i="1"/>
  <c r="H110" i="1"/>
  <c r="H104" i="1"/>
  <c r="ES68" i="1" l="1"/>
  <c r="ER104" i="1" s="1"/>
  <c r="EM104" i="1"/>
</calcChain>
</file>

<file path=xl/sharedStrings.xml><?xml version="1.0" encoding="utf-8"?>
<sst xmlns="http://schemas.openxmlformats.org/spreadsheetml/2006/main" count="523" uniqueCount="53">
  <si>
    <t>AFFAIRE N°</t>
  </si>
  <si>
    <t>CLIENT</t>
  </si>
  <si>
    <t>NOM DE L'AFFAIRE</t>
  </si>
  <si>
    <t>NOMBRE DE LOGEMENTS</t>
  </si>
  <si>
    <t>SYNOPTIQUE:</t>
  </si>
  <si>
    <t>NOMBRE D'ETAGES</t>
  </si>
  <si>
    <t>DATE DE LIVRAISON:</t>
  </si>
  <si>
    <t>T1</t>
  </si>
  <si>
    <t>T2</t>
  </si>
  <si>
    <t>T3</t>
  </si>
  <si>
    <t>T4</t>
  </si>
  <si>
    <t>T5</t>
  </si>
  <si>
    <t>ALIMENTATIONS LGTS</t>
  </si>
  <si>
    <t>PARTIES COMMUNES</t>
  </si>
  <si>
    <t>T3D</t>
  </si>
  <si>
    <t>T4D</t>
  </si>
  <si>
    <t>T5D</t>
  </si>
  <si>
    <t>NOMBRE DE BATIMENTS (MAX 12 )</t>
  </si>
  <si>
    <t>TYPE LOGEMENT</t>
  </si>
  <si>
    <t>DI CFO</t>
  </si>
  <si>
    <t>DICFA</t>
  </si>
  <si>
    <t>AUTRES</t>
  </si>
  <si>
    <t>SOUS-SOL-1</t>
  </si>
  <si>
    <t>SOUS-SOL-2</t>
  </si>
  <si>
    <t>RDC</t>
  </si>
  <si>
    <t>ETAGES</t>
  </si>
  <si>
    <t>NB TUBES 1</t>
  </si>
  <si>
    <t>NB TUBES 2</t>
  </si>
  <si>
    <t>PRIX 1</t>
  </si>
  <si>
    <t>CA + NB TUBES / TYPES</t>
  </si>
  <si>
    <t>NOMBRE DE RDC TOTAL</t>
  </si>
  <si>
    <t>COTATIONS</t>
  </si>
  <si>
    <t>CADENCEMENT</t>
  </si>
  <si>
    <t>NB DE JOURS ENTRE 2 DALLES (àpartir du RDC)</t>
  </si>
  <si>
    <t>CA + NB TUBES / ETAGES</t>
  </si>
  <si>
    <t>PRIX 3</t>
  </si>
  <si>
    <t>PRIX 4</t>
  </si>
  <si>
    <t>PRIX 5</t>
  </si>
  <si>
    <t>NB TUBES 3</t>
  </si>
  <si>
    <t>N° PRIX</t>
  </si>
  <si>
    <t>N° TUBE</t>
  </si>
  <si>
    <t>PRIX 2</t>
  </si>
  <si>
    <t>MONTANT DEVIS</t>
  </si>
  <si>
    <t>NB TUBES CFO</t>
  </si>
  <si>
    <t>NB TUBES CFA</t>
  </si>
  <si>
    <t>NBTUBES AUTRES</t>
  </si>
  <si>
    <r>
      <t xml:space="preserve">NOMBRE DE SOUS-SOLS </t>
    </r>
    <r>
      <rPr>
        <b/>
        <u/>
        <sz val="11"/>
        <color rgb="FFFF0000"/>
        <rFont val="Calibri"/>
        <family val="2"/>
        <scheme val="minor"/>
      </rPr>
      <t>(NB D'ETAGES)</t>
    </r>
  </si>
  <si>
    <t>NOMBRE D'ETAGE TOTAL (HORS RDC)</t>
  </si>
  <si>
    <t>NB TUBES 4</t>
  </si>
  <si>
    <t>NB TUBES 5</t>
  </si>
  <si>
    <t>PRIX/TUBES -  NB DE TUBES CHANTIER</t>
  </si>
  <si>
    <t>PALOMA</t>
  </si>
  <si>
    <t>PETITE BITE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</si>
</sst>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medium">
        <color indexed="64"/>
      </bottom>
      <diagonal/>
    </border>
    <border>
      <left/>
      <right style="medium">
        <color indexed="64"/>
      </right>
      <top style="medium">
        <color rgb="FFFF0000"/>
      </top>
      <bottom style="medium">
        <color indexed="64"/>
      </bottom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FF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/>
      <diagonal/>
    </border>
    <border>
      <left style="medium">
        <color rgb="FFFF000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rgb="FFFF0000"/>
      </right>
      <top style="medium">
        <color auto="1"/>
      </top>
      <bottom style="medium">
        <color auto="1"/>
      </bottom>
      <diagonal/>
    </border>
    <border>
      <left style="medium">
        <color rgb="FFFF0000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rgb="FFFF000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rgb="FFFF0000"/>
      </right>
      <top/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rgb="FFFF0000"/>
      </top>
      <bottom style="thin">
        <color auto="1"/>
      </bottom>
      <diagonal/>
    </border>
    <border>
      <left style="medium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indexed="64"/>
      </left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FF0000"/>
      </top>
      <bottom/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/>
      </left>
      <right style="medium">
        <color rgb="FFFF0000"/>
      </right>
      <top/>
      <bottom/>
      <diagonal/>
    </border>
    <border>
      <left style="thin">
        <color theme="1"/>
      </left>
      <right style="medium">
        <color rgb="FFFF0000"/>
      </right>
      <top/>
      <bottom style="medium">
        <color rgb="FFFF0000"/>
      </bottom>
      <diagonal/>
    </border>
    <border>
      <left style="thin">
        <color theme="1"/>
      </left>
      <right style="medium">
        <color rgb="FFFF0000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thin">
        <color theme="1"/>
      </right>
      <top style="medium">
        <color auto="1"/>
      </top>
      <bottom/>
      <diagonal/>
    </border>
    <border>
      <left style="thin">
        <color auto="1"/>
      </left>
      <right style="thin">
        <color theme="1"/>
      </right>
      <top/>
      <bottom/>
      <diagonal/>
    </border>
    <border>
      <left style="thin">
        <color auto="1"/>
      </left>
      <right style="thin">
        <color theme="1"/>
      </right>
      <top/>
      <bottom style="medium">
        <color theme="1"/>
      </bottom>
      <diagonal/>
    </border>
    <border>
      <left style="medium">
        <color rgb="FFFF0000"/>
      </left>
      <right/>
      <top style="medium">
        <color rgb="FFFF0000"/>
      </top>
      <bottom style="thin">
        <color auto="1"/>
      </bottom>
      <diagonal/>
    </border>
    <border>
      <left style="medium">
        <color rgb="FFFF0000"/>
      </left>
      <right/>
      <top/>
      <bottom style="thin">
        <color auto="1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95">
    <xf numFmtId="0" fontId="0" fillId="0" borderId="0" xfId="0"/>
    <xf numFmtId="0" fontId="0" fillId="2" borderId="10" xfId="0" applyNumberFormat="1" applyFill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35" xfId="0" applyNumberFormat="1" applyBorder="1"/>
    <xf numFmtId="0" fontId="0" fillId="0" borderId="34" xfId="0" applyNumberFormat="1" applyBorder="1"/>
    <xf numFmtId="0" fontId="0" fillId="0" borderId="52" xfId="0" applyNumberFormat="1" applyBorder="1"/>
    <xf numFmtId="0" fontId="0" fillId="0" borderId="33" xfId="0" applyNumberFormat="1" applyBorder="1"/>
    <xf numFmtId="0" fontId="0" fillId="0" borderId="73" xfId="0" applyNumberFormat="1" applyBorder="1"/>
    <xf numFmtId="0" fontId="0" fillId="0" borderId="74" xfId="0" applyNumberFormat="1" applyBorder="1"/>
    <xf numFmtId="0" fontId="0" fillId="0" borderId="32" xfId="0" applyNumberFormat="1" applyBorder="1"/>
    <xf numFmtId="0" fontId="6" fillId="0" borderId="32" xfId="0" applyNumberFormat="1" applyFont="1" applyBorder="1"/>
    <xf numFmtId="0" fontId="6" fillId="0" borderId="31" xfId="0" applyNumberFormat="1" applyFont="1" applyBorder="1"/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1" fillId="0" borderId="1" xfId="0" applyNumberFormat="1" applyFont="1" applyBorder="1" applyAlignment="1">
      <alignment horizontal="left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left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3" borderId="0" xfId="0" applyNumberFormat="1" applyFill="1" applyBorder="1" applyAlignment="1">
      <alignment horizontal="center" vertical="center"/>
    </xf>
    <xf numFmtId="0" fontId="0" fillId="3" borderId="0" xfId="0" applyNumberFormat="1" applyFill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9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left" vertical="center"/>
    </xf>
    <xf numFmtId="0" fontId="1" fillId="0" borderId="13" xfId="0" applyNumberFormat="1" applyFont="1" applyBorder="1" applyAlignment="1">
      <alignment horizontal="left" vertical="center"/>
    </xf>
    <xf numFmtId="0" fontId="0" fillId="0" borderId="14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28" xfId="0" applyNumberFormat="1" applyFont="1" applyBorder="1" applyAlignment="1">
      <alignment horizontal="center" vertical="center"/>
    </xf>
    <xf numFmtId="0" fontId="1" fillId="0" borderId="68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0" fillId="0" borderId="65" xfId="0" applyNumberFormat="1" applyBorder="1" applyAlignment="1">
      <alignment horizontal="center" vertical="center"/>
    </xf>
    <xf numFmtId="0" fontId="0" fillId="0" borderId="72" xfId="0" applyNumberFormat="1" applyBorder="1"/>
    <xf numFmtId="0" fontId="0" fillId="0" borderId="31" xfId="0" applyNumberFormat="1" applyBorder="1"/>
    <xf numFmtId="0" fontId="6" fillId="0" borderId="0" xfId="0" applyNumberFormat="1" applyFont="1" applyAlignment="1">
      <alignment horizontal="center" vertical="center"/>
    </xf>
    <xf numFmtId="0" fontId="1" fillId="0" borderId="53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/>
    </xf>
    <xf numFmtId="0" fontId="0" fillId="0" borderId="54" xfId="0" applyNumberFormat="1" applyBorder="1" applyAlignment="1">
      <alignment horizontal="center" vertical="center"/>
    </xf>
    <xf numFmtId="0" fontId="0" fillId="0" borderId="44" xfId="0" applyNumberFormat="1" applyBorder="1" applyAlignment="1">
      <alignment horizontal="center"/>
    </xf>
    <xf numFmtId="0" fontId="0" fillId="0" borderId="44" xfId="0" applyNumberFormat="1" applyBorder="1" applyAlignment="1">
      <alignment horizontal="center" vertical="center"/>
    </xf>
    <xf numFmtId="0" fontId="0" fillId="0" borderId="55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0" fillId="0" borderId="60" xfId="0" applyNumberFormat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6" fillId="0" borderId="30" xfId="0" applyNumberFormat="1" applyFont="1" applyBorder="1"/>
    <xf numFmtId="0" fontId="6" fillId="0" borderId="33" xfId="0" applyNumberFormat="1" applyFont="1" applyBorder="1"/>
    <xf numFmtId="0" fontId="6" fillId="0" borderId="35" xfId="0" applyNumberFormat="1" applyFont="1" applyBorder="1"/>
    <xf numFmtId="0" fontId="6" fillId="0" borderId="34" xfId="0" applyNumberFormat="1" applyFont="1" applyBorder="1"/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1" fillId="0" borderId="28" xfId="0" applyNumberFormat="1" applyFont="1" applyBorder="1" applyAlignment="1">
      <alignment horizontal="center" vertical="center"/>
    </xf>
    <xf numFmtId="0" fontId="0" fillId="0" borderId="1" xfId="0" applyNumberFormat="1" applyBorder="1"/>
    <xf numFmtId="44" fontId="5" fillId="0" borderId="1" xfId="1" applyFon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Border="1"/>
    <xf numFmtId="0" fontId="0" fillId="0" borderId="0" xfId="0" applyNumberFormat="1" applyBorder="1" applyAlignment="1">
      <alignment horizontal="right"/>
    </xf>
    <xf numFmtId="0" fontId="0" fillId="0" borderId="0" xfId="0" applyNumberFormat="1" applyBorder="1" applyAlignment="1">
      <alignment horizontal="left" vertical="center"/>
    </xf>
    <xf numFmtId="0" fontId="5" fillId="0" borderId="0" xfId="0" applyNumberFormat="1" applyFont="1" applyBorder="1" applyAlignment="1">
      <alignment horizontal="left" vertical="center"/>
    </xf>
    <xf numFmtId="0" fontId="0" fillId="5" borderId="44" xfId="0" applyNumberFormat="1" applyFill="1" applyBorder="1" applyAlignment="1">
      <alignment horizontal="center"/>
    </xf>
    <xf numFmtId="0" fontId="0" fillId="4" borderId="44" xfId="0" applyNumberFormat="1" applyFill="1" applyBorder="1" applyAlignment="1">
      <alignment horizontal="center" vertical="center"/>
    </xf>
    <xf numFmtId="0" fontId="0" fillId="5" borderId="80" xfId="0" applyNumberFormat="1" applyFill="1" applyBorder="1" applyAlignment="1">
      <alignment horizontal="center" vertical="center"/>
    </xf>
    <xf numFmtId="0" fontId="0" fillId="5" borderId="81" xfId="0" applyNumberFormat="1" applyFill="1" applyBorder="1" applyAlignment="1">
      <alignment horizontal="center" vertical="center"/>
    </xf>
    <xf numFmtId="0" fontId="0" fillId="5" borderId="82" xfId="0" applyNumberFormat="1" applyFill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44" fontId="0" fillId="0" borderId="32" xfId="1" applyFont="1" applyBorder="1"/>
    <xf numFmtId="44" fontId="0" fillId="0" borderId="72" xfId="1" applyFont="1" applyBorder="1"/>
    <xf numFmtId="44" fontId="0" fillId="0" borderId="31" xfId="1" applyFont="1" applyBorder="1"/>
    <xf numFmtId="44" fontId="0" fillId="6" borderId="1" xfId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1" fillId="6" borderId="1" xfId="0" applyNumberFormat="1" applyFont="1" applyFill="1" applyBorder="1" applyAlignment="1">
      <alignment horizontal="center" vertical="center"/>
    </xf>
    <xf numFmtId="0" fontId="0" fillId="6" borderId="36" xfId="0" applyNumberFormat="1" applyFill="1" applyBorder="1" applyAlignment="1">
      <alignment horizontal="center" vertical="center"/>
    </xf>
    <xf numFmtId="14" fontId="0" fillId="6" borderId="24" xfId="0" applyNumberFormat="1" applyFill="1" applyBorder="1" applyAlignment="1">
      <alignment horizontal="center" vertical="center"/>
    </xf>
    <xf numFmtId="14" fontId="0" fillId="6" borderId="36" xfId="0" applyNumberFormat="1" applyFill="1" applyBorder="1" applyAlignment="1">
      <alignment horizontal="center" vertical="center"/>
    </xf>
    <xf numFmtId="0" fontId="0" fillId="6" borderId="18" xfId="0" applyNumberFormat="1" applyFill="1" applyBorder="1" applyAlignment="1">
      <alignment horizontal="center" vertical="center"/>
    </xf>
    <xf numFmtId="0" fontId="0" fillId="6" borderId="29" xfId="0" applyNumberFormat="1" applyFill="1" applyBorder="1" applyAlignment="1">
      <alignment horizontal="center" vertical="center"/>
    </xf>
    <xf numFmtId="0" fontId="0" fillId="6" borderId="25" xfId="0" applyNumberFormat="1" applyFill="1" applyBorder="1" applyAlignment="1">
      <alignment horizontal="center" vertical="center"/>
    </xf>
    <xf numFmtId="0" fontId="0" fillId="6" borderId="70" xfId="0" applyNumberFormat="1" applyFill="1" applyBorder="1" applyAlignment="1">
      <alignment horizontal="center" vertical="center"/>
    </xf>
    <xf numFmtId="14" fontId="0" fillId="6" borderId="38" xfId="0" applyNumberFormat="1" applyFill="1" applyBorder="1" applyAlignment="1">
      <alignment horizontal="center" vertical="center"/>
    </xf>
    <xf numFmtId="0" fontId="0" fillId="6" borderId="65" xfId="0" applyNumberFormat="1" applyFill="1" applyBorder="1" applyAlignment="1">
      <alignment horizontal="center" vertical="center"/>
    </xf>
    <xf numFmtId="0" fontId="0" fillId="6" borderId="66" xfId="0" applyNumberFormat="1" applyFill="1" applyBorder="1" applyAlignment="1">
      <alignment horizontal="center" vertical="center"/>
    </xf>
    <xf numFmtId="0" fontId="0" fillId="6" borderId="19" xfId="0" applyNumberFormat="1" applyFill="1" applyBorder="1" applyAlignment="1">
      <alignment horizontal="center" vertical="center"/>
    </xf>
    <xf numFmtId="0" fontId="0" fillId="6" borderId="71" xfId="0" applyNumberFormat="1" applyFill="1" applyBorder="1" applyAlignment="1">
      <alignment horizontal="center" vertical="center"/>
    </xf>
    <xf numFmtId="0" fontId="0" fillId="6" borderId="20" xfId="0" applyNumberFormat="1" applyFill="1" applyBorder="1" applyAlignment="1">
      <alignment horizontal="center" vertical="center"/>
    </xf>
    <xf numFmtId="0" fontId="0" fillId="6" borderId="21" xfId="0" applyNumberFormat="1" applyFill="1" applyBorder="1" applyAlignment="1">
      <alignment horizontal="center" vertical="center"/>
    </xf>
    <xf numFmtId="0" fontId="0" fillId="6" borderId="22" xfId="0" applyNumberFormat="1" applyFill="1" applyBorder="1" applyAlignment="1">
      <alignment horizontal="center" vertical="center"/>
    </xf>
    <xf numFmtId="0" fontId="0" fillId="6" borderId="23" xfId="0" applyNumberFormat="1" applyFill="1" applyBorder="1" applyAlignment="1">
      <alignment horizontal="center" vertical="center"/>
    </xf>
    <xf numFmtId="0" fontId="0" fillId="6" borderId="63" xfId="0" applyNumberFormat="1" applyFill="1" applyBorder="1" applyAlignment="1">
      <alignment horizontal="center" vertical="center"/>
    </xf>
    <xf numFmtId="0" fontId="0" fillId="6" borderId="64" xfId="0" applyNumberFormat="1" applyFill="1" applyBorder="1" applyAlignment="1">
      <alignment horizontal="center" vertical="center"/>
    </xf>
    <xf numFmtId="0" fontId="0" fillId="6" borderId="27" xfId="0" applyNumberFormat="1" applyFill="1" applyBorder="1" applyAlignment="1">
      <alignment horizontal="center" vertical="center"/>
    </xf>
    <xf numFmtId="0" fontId="0" fillId="6" borderId="59" xfId="0" applyNumberFormat="1" applyFill="1" applyBorder="1" applyAlignment="1">
      <alignment horizontal="center" vertical="center"/>
    </xf>
    <xf numFmtId="0" fontId="0" fillId="6" borderId="11" xfId="0" applyNumberFormat="1" applyFill="1" applyBorder="1" applyAlignment="1">
      <alignment horizontal="center" vertical="center"/>
    </xf>
    <xf numFmtId="0" fontId="0" fillId="6" borderId="13" xfId="1" applyNumberFormat="1" applyFon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0" fontId="0" fillId="6" borderId="45" xfId="0" applyNumberFormat="1" applyFill="1" applyBorder="1" applyAlignment="1">
      <alignment horizontal="center"/>
    </xf>
    <xf numFmtId="0" fontId="0" fillId="6" borderId="46" xfId="0" applyNumberFormat="1" applyFill="1" applyBorder="1" applyAlignment="1">
      <alignment horizontal="center"/>
    </xf>
    <xf numFmtId="0" fontId="0" fillId="6" borderId="62" xfId="0" applyNumberFormat="1" applyFill="1" applyBorder="1" applyAlignment="1">
      <alignment horizontal="center"/>
    </xf>
    <xf numFmtId="44" fontId="6" fillId="0" borderId="30" xfId="1" applyFont="1" applyBorder="1"/>
    <xf numFmtId="44" fontId="6" fillId="0" borderId="32" xfId="1" applyFont="1" applyBorder="1"/>
    <xf numFmtId="44" fontId="6" fillId="0" borderId="31" xfId="1" applyFont="1" applyBorder="1"/>
    <xf numFmtId="44" fontId="0" fillId="0" borderId="1" xfId="1" applyFont="1" applyBorder="1"/>
    <xf numFmtId="0" fontId="0" fillId="0" borderId="56" xfId="0" applyNumberFormat="1" applyBorder="1" applyAlignment="1">
      <alignment vertical="center"/>
    </xf>
    <xf numFmtId="0" fontId="0" fillId="0" borderId="40" xfId="0" applyNumberFormat="1" applyBorder="1" applyAlignment="1">
      <alignment vertical="center"/>
    </xf>
    <xf numFmtId="0" fontId="0" fillId="0" borderId="57" xfId="0" applyNumberFormat="1" applyBorder="1" applyAlignment="1">
      <alignment vertical="center"/>
    </xf>
    <xf numFmtId="44" fontId="0" fillId="0" borderId="0" xfId="0" applyNumberFormat="1"/>
    <xf numFmtId="44" fontId="0" fillId="6" borderId="45" xfId="1" applyFont="1" applyFill="1" applyBorder="1" applyAlignment="1">
      <alignment horizontal="center" vertical="center"/>
    </xf>
    <xf numFmtId="44" fontId="0" fillId="6" borderId="89" xfId="1" applyFont="1" applyFill="1" applyBorder="1" applyAlignment="1">
      <alignment horizontal="center" vertical="center"/>
    </xf>
    <xf numFmtId="44" fontId="0" fillId="6" borderId="48" xfId="1" applyFont="1" applyFill="1" applyBorder="1" applyAlignment="1">
      <alignment horizontal="center" vertical="center"/>
    </xf>
    <xf numFmtId="44" fontId="0" fillId="6" borderId="46" xfId="1" applyFont="1" applyFill="1" applyBorder="1" applyAlignment="1">
      <alignment horizontal="center" vertical="center"/>
    </xf>
    <xf numFmtId="44" fontId="0" fillId="6" borderId="90" xfId="1" applyFont="1" applyFill="1" applyBorder="1" applyAlignment="1">
      <alignment horizontal="center" vertical="center"/>
    </xf>
    <xf numFmtId="44" fontId="0" fillId="6" borderId="49" xfId="1" applyFont="1" applyFill="1" applyBorder="1" applyAlignment="1">
      <alignment horizontal="center" vertical="center"/>
    </xf>
    <xf numFmtId="44" fontId="0" fillId="6" borderId="46" xfId="1" applyFont="1" applyFill="1" applyBorder="1" applyAlignment="1">
      <alignment horizontal="center"/>
    </xf>
    <xf numFmtId="44" fontId="0" fillId="6" borderId="62" xfId="1" applyFont="1" applyFill="1" applyBorder="1" applyAlignment="1">
      <alignment horizontal="center"/>
    </xf>
    <xf numFmtId="44" fontId="0" fillId="6" borderId="62" xfId="1" applyFont="1" applyFill="1" applyBorder="1" applyAlignment="1">
      <alignment horizontal="center" vertical="center"/>
    </xf>
    <xf numFmtId="7" fontId="0" fillId="0" borderId="32" xfId="1" applyNumberFormat="1" applyFont="1" applyBorder="1"/>
    <xf numFmtId="7" fontId="0" fillId="0" borderId="72" xfId="1" applyNumberFormat="1" applyFont="1" applyBorder="1"/>
    <xf numFmtId="7" fontId="0" fillId="0" borderId="31" xfId="1" applyNumberFormat="1" applyFont="1" applyBorder="1"/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1" fillId="0" borderId="28" xfId="0" applyNumberFormat="1" applyFont="1" applyBorder="1" applyAlignment="1">
      <alignment horizontal="center" vertical="center"/>
    </xf>
    <xf numFmtId="14" fontId="0" fillId="6" borderId="95" xfId="0" applyNumberFormat="1" applyFill="1" applyBorder="1" applyAlignment="1">
      <alignment horizontal="center" vertical="center"/>
    </xf>
    <xf numFmtId="14" fontId="0" fillId="0" borderId="96" xfId="0" applyNumberFormat="1" applyBorder="1" applyAlignment="1">
      <alignment horizontal="center" vertical="center"/>
    </xf>
    <xf numFmtId="14" fontId="0" fillId="6" borderId="97" xfId="0" applyNumberFormat="1" applyFill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14" fontId="0" fillId="0" borderId="95" xfId="0" applyNumberFormat="1" applyBorder="1" applyAlignment="1">
      <alignment horizontal="center" vertical="center"/>
    </xf>
    <xf numFmtId="44" fontId="0" fillId="6" borderId="75" xfId="1" applyFont="1" applyFill="1" applyBorder="1" applyAlignment="1">
      <alignment horizontal="center" vertical="center"/>
    </xf>
    <xf numFmtId="44" fontId="0" fillId="6" borderId="76" xfId="1" applyFont="1" applyFill="1" applyBorder="1" applyAlignment="1">
      <alignment horizontal="center" vertical="center"/>
    </xf>
    <xf numFmtId="44" fontId="0" fillId="6" borderId="91" xfId="1" applyFont="1" applyFill="1" applyBorder="1" applyAlignment="1">
      <alignment horizontal="center" vertical="center"/>
    </xf>
    <xf numFmtId="0" fontId="6" fillId="0" borderId="39" xfId="0" applyNumberFormat="1" applyFont="1" applyBorder="1" applyAlignment="1">
      <alignment horizontal="center" vertical="center"/>
    </xf>
    <xf numFmtId="0" fontId="6" fillId="0" borderId="40" xfId="0" applyNumberFormat="1" applyFont="1" applyBorder="1" applyAlignment="1">
      <alignment horizontal="center" vertical="center"/>
    </xf>
    <xf numFmtId="0" fontId="6" fillId="0" borderId="51" xfId="0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41" xfId="0" applyNumberFormat="1" applyFont="1" applyBorder="1" applyAlignment="1">
      <alignment horizontal="center" vertical="center"/>
    </xf>
    <xf numFmtId="0" fontId="6" fillId="0" borderId="42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6" fillId="0" borderId="43" xfId="0" applyNumberFormat="1" applyFont="1" applyBorder="1" applyAlignment="1">
      <alignment horizontal="center" vertical="center"/>
    </xf>
    <xf numFmtId="0" fontId="0" fillId="4" borderId="50" xfId="0" applyNumberFormat="1" applyFill="1" applyBorder="1" applyAlignment="1">
      <alignment horizontal="center" vertical="center"/>
    </xf>
    <xf numFmtId="0" fontId="0" fillId="4" borderId="47" xfId="0" applyNumberFormat="1" applyFill="1" applyBorder="1" applyAlignment="1">
      <alignment horizontal="center" vertical="center"/>
    </xf>
    <xf numFmtId="0" fontId="0" fillId="5" borderId="50" xfId="0" applyNumberFormat="1" applyFill="1" applyBorder="1" applyAlignment="1">
      <alignment horizontal="center" vertical="center"/>
    </xf>
    <xf numFmtId="0" fontId="0" fillId="5" borderId="47" xfId="0" applyNumberFormat="1" applyFill="1" applyBorder="1" applyAlignment="1">
      <alignment horizontal="center" vertical="center"/>
    </xf>
    <xf numFmtId="0" fontId="8" fillId="0" borderId="42" xfId="0" applyNumberFormat="1" applyFont="1" applyBorder="1" applyAlignment="1">
      <alignment horizontal="center" vertical="center"/>
    </xf>
    <xf numFmtId="0" fontId="8" fillId="0" borderId="43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/>
    </xf>
    <xf numFmtId="0" fontId="1" fillId="0" borderId="28" xfId="0" applyNumberFormat="1" applyFont="1" applyBorder="1" applyAlignment="1">
      <alignment horizontal="center" vertical="center"/>
    </xf>
    <xf numFmtId="0" fontId="1" fillId="0" borderId="27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0" fillId="0" borderId="69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7" fillId="2" borderId="50" xfId="0" applyNumberFormat="1" applyFont="1" applyFill="1" applyBorder="1" applyAlignment="1">
      <alignment horizontal="center"/>
    </xf>
    <xf numFmtId="0" fontId="7" fillId="2" borderId="2" xfId="0" applyNumberFormat="1" applyFont="1" applyFill="1" applyBorder="1" applyAlignment="1">
      <alignment horizontal="center"/>
    </xf>
    <xf numFmtId="0" fontId="7" fillId="2" borderId="47" xfId="0" applyNumberFormat="1" applyFont="1" applyFill="1" applyBorder="1" applyAlignment="1">
      <alignment horizontal="center"/>
    </xf>
    <xf numFmtId="0" fontId="0" fillId="0" borderId="26" xfId="0" applyNumberFormat="1" applyBorder="1" applyAlignment="1">
      <alignment horizontal="center" vertical="center"/>
    </xf>
    <xf numFmtId="0" fontId="0" fillId="0" borderId="6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/>
    </xf>
    <xf numFmtId="0" fontId="0" fillId="0" borderId="97" xfId="0" applyNumberFormat="1" applyBorder="1" applyAlignment="1">
      <alignment horizontal="center" vertical="center"/>
    </xf>
    <xf numFmtId="0" fontId="0" fillId="0" borderId="98" xfId="0" applyNumberFormat="1" applyBorder="1" applyAlignment="1">
      <alignment horizontal="center" vertical="center"/>
    </xf>
    <xf numFmtId="0" fontId="0" fillId="6" borderId="83" xfId="0" applyNumberFormat="1" applyFill="1" applyBorder="1" applyAlignment="1">
      <alignment horizontal="center" vertical="center"/>
    </xf>
    <xf numFmtId="0" fontId="0" fillId="6" borderId="86" xfId="0" applyNumberFormat="1" applyFill="1" applyBorder="1" applyAlignment="1">
      <alignment horizontal="center" vertical="center"/>
    </xf>
    <xf numFmtId="44" fontId="0" fillId="6" borderId="92" xfId="1" applyFont="1" applyFill="1" applyBorder="1" applyAlignment="1">
      <alignment horizontal="center" vertical="center"/>
    </xf>
    <xf numFmtId="44" fontId="0" fillId="6" borderId="93" xfId="1" applyFont="1" applyFill="1" applyBorder="1" applyAlignment="1">
      <alignment horizontal="center" vertical="center"/>
    </xf>
    <xf numFmtId="44" fontId="0" fillId="6" borderId="94" xfId="1" applyFont="1" applyFill="1" applyBorder="1" applyAlignment="1">
      <alignment horizontal="center" vertical="center"/>
    </xf>
    <xf numFmtId="44" fontId="0" fillId="6" borderId="79" xfId="1" applyFont="1" applyFill="1" applyBorder="1" applyAlignment="1">
      <alignment horizontal="center" vertical="center"/>
    </xf>
    <xf numFmtId="44" fontId="0" fillId="6" borderId="77" xfId="1" applyFont="1" applyFill="1" applyBorder="1" applyAlignment="1">
      <alignment horizontal="center" vertical="center"/>
    </xf>
    <xf numFmtId="44" fontId="0" fillId="6" borderId="78" xfId="1" applyFont="1" applyFill="1" applyBorder="1" applyAlignment="1">
      <alignment horizontal="center" vertical="center"/>
    </xf>
    <xf numFmtId="0" fontId="0" fillId="6" borderId="84" xfId="0" applyNumberFormat="1" applyFill="1" applyBorder="1" applyAlignment="1">
      <alignment horizontal="center" vertical="center"/>
    </xf>
    <xf numFmtId="0" fontId="0" fillId="6" borderId="87" xfId="0" applyNumberFormat="1" applyFill="1" applyBorder="1" applyAlignment="1">
      <alignment horizontal="center" vertical="center"/>
    </xf>
    <xf numFmtId="0" fontId="0" fillId="6" borderId="85" xfId="0" applyNumberFormat="1" applyFill="1" applyBorder="1" applyAlignment="1">
      <alignment horizontal="center" vertical="center"/>
    </xf>
    <xf numFmtId="0" fontId="0" fillId="6" borderId="88" xfId="0" applyNumberForma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98"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6</xdr:col>
          <xdr:colOff>0</xdr:colOff>
          <xdr:row>9</xdr:row>
          <xdr:rowOff>9525</xdr:rowOff>
        </xdr:to>
        <xdr:sp macro="" textlink="">
          <xdr:nvSpPr>
            <xdr:cNvPr id="1025" name="N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E17D6-BAE0-41B5-BCE8-EC7AAAE751A1}">
  <sheetPr codeName="Feuil1">
    <pageSetUpPr fitToPage="1"/>
  </sheetPr>
  <dimension ref="A1:HP160"/>
  <sheetViews>
    <sheetView zoomScaleNormal="100" workbookViewId="0">
      <selection activeCell="D15" sqref="D15"/>
    </sheetView>
  </sheetViews>
  <sheetFormatPr baseColWidth="10" defaultColWidth="11.42578125" defaultRowHeight="15" x14ac:dyDescent="0.25"/>
  <cols>
    <col min="1" max="1" width="35.7109375" style="13" bestFit="1" customWidth="1"/>
    <col min="2" max="2" width="10.85546875" style="14" bestFit="1" customWidth="1"/>
    <col min="3" max="3" width="11.85546875" style="14" bestFit="1" customWidth="1"/>
    <col min="4" max="6" width="10.85546875" style="15" bestFit="1" customWidth="1"/>
    <col min="7" max="7" width="8.42578125" style="15" bestFit="1" customWidth="1"/>
    <col min="8" max="8" width="6.42578125" style="15" customWidth="1"/>
    <col min="9" max="9" width="10.7109375" style="15" bestFit="1" customWidth="1"/>
    <col min="10" max="10" width="17.7109375" style="14" bestFit="1" customWidth="1"/>
    <col min="11" max="11" width="17.5703125" style="14" customWidth="1"/>
    <col min="12" max="12" width="13.42578125" style="14" customWidth="1"/>
    <col min="13" max="13" width="19.42578125" style="14" customWidth="1"/>
    <col min="14" max="14" width="18.7109375" style="14" bestFit="1" customWidth="1"/>
    <col min="15" max="15" width="11.28515625" style="14" customWidth="1"/>
    <col min="16" max="18" width="3" style="14" customWidth="1"/>
    <col min="19" max="21" width="4.28515625" style="14" customWidth="1"/>
    <col min="22" max="22" width="3" style="14" customWidth="1"/>
    <col min="23" max="23" width="11.28515625" style="14" customWidth="1"/>
    <col min="24" max="24" width="10.7109375" style="14" bestFit="1" customWidth="1"/>
    <col min="25" max="25" width="17.7109375" style="14" bestFit="1" customWidth="1"/>
    <col min="26" max="26" width="18.5703125" style="14" customWidth="1"/>
    <col min="27" max="27" width="3" style="14" customWidth="1"/>
    <col min="28" max="28" width="19.42578125" style="14" customWidth="1"/>
    <col min="29" max="29" width="18.7109375" style="14" customWidth="1"/>
    <col min="30" max="33" width="3" style="14" customWidth="1"/>
    <col min="34" max="36" width="4.28515625" style="14" customWidth="1"/>
    <col min="37" max="37" width="3" style="14" customWidth="1"/>
    <col min="38" max="38" width="11.28515625" style="14" customWidth="1"/>
    <col min="39" max="39" width="6.5703125" style="14" customWidth="1"/>
    <col min="40" max="40" width="17.7109375" style="14" customWidth="1"/>
    <col min="41" max="41" width="17.5703125" style="14" customWidth="1"/>
    <col min="42" max="42" width="3" style="14" customWidth="1"/>
    <col min="43" max="43" width="19.42578125" style="14" customWidth="1"/>
    <col min="44" max="48" width="3" style="14" customWidth="1"/>
    <col min="49" max="51" width="4.28515625" style="14" customWidth="1"/>
    <col min="52" max="52" width="3" style="14" customWidth="1"/>
    <col min="53" max="53" width="11.28515625" style="14" customWidth="1"/>
    <col min="54" max="54" width="6.5703125" style="14" customWidth="1"/>
    <col min="55" max="55" width="17.7109375" style="14" customWidth="1"/>
    <col min="56" max="56" width="17.5703125" style="14" customWidth="1"/>
    <col min="57" max="57" width="3" style="14" customWidth="1"/>
    <col min="58" max="58" width="19.42578125" style="14" customWidth="1"/>
    <col min="59" max="63" width="3" style="14" customWidth="1"/>
    <col min="64" max="66" width="4.28515625" style="14" customWidth="1"/>
    <col min="67" max="67" width="3" style="14" customWidth="1"/>
    <col min="68" max="68" width="11.28515625" style="14" customWidth="1"/>
    <col min="69" max="69" width="6.5703125" style="14" customWidth="1"/>
    <col min="70" max="70" width="17.7109375" style="14" customWidth="1"/>
    <col min="71" max="71" width="17.5703125" style="14" customWidth="1"/>
    <col min="72" max="72" width="3" style="14" customWidth="1"/>
    <col min="73" max="73" width="19.42578125" style="14" customWidth="1"/>
    <col min="74" max="78" width="3" style="14" customWidth="1"/>
    <col min="79" max="81" width="4.28515625" style="14" customWidth="1"/>
    <col min="82" max="82" width="3" style="14" customWidth="1"/>
    <col min="83" max="83" width="11.28515625" style="14" customWidth="1"/>
    <col min="84" max="84" width="6.5703125" style="14" customWidth="1"/>
    <col min="85" max="85" width="17.7109375" style="14" customWidth="1"/>
    <col min="86" max="86" width="17.5703125" style="14" customWidth="1"/>
    <col min="87" max="87" width="3" style="14" customWidth="1"/>
    <col min="88" max="88" width="19.42578125" style="14" customWidth="1"/>
    <col min="89" max="93" width="3" style="14" customWidth="1"/>
    <col min="94" max="96" width="4.28515625" style="14" customWidth="1"/>
    <col min="97" max="98" width="3" style="14" customWidth="1"/>
    <col min="99" max="99" width="6.5703125" style="14" customWidth="1"/>
    <col min="100" max="100" width="17.7109375" style="14" customWidth="1"/>
    <col min="101" max="101" width="17.5703125" style="14" customWidth="1"/>
    <col min="102" max="102" width="4" style="14" customWidth="1"/>
    <col min="103" max="103" width="19.42578125" style="14" customWidth="1"/>
    <col min="104" max="108" width="4" style="14" customWidth="1"/>
    <col min="109" max="111" width="4.28515625" style="14" customWidth="1"/>
    <col min="112" max="113" width="4" style="14" customWidth="1"/>
    <col min="114" max="114" width="6.5703125" style="14" customWidth="1"/>
    <col min="115" max="115" width="17.7109375" style="14" customWidth="1"/>
    <col min="116" max="116" width="17.5703125" style="14" customWidth="1"/>
    <col min="117" max="117" width="4" style="14" customWidth="1"/>
    <col min="118" max="118" width="19.42578125" style="14" customWidth="1"/>
    <col min="119" max="123" width="4" style="14" customWidth="1"/>
    <col min="124" max="126" width="4.28515625" style="14" customWidth="1"/>
    <col min="127" max="128" width="4" style="14" customWidth="1"/>
    <col min="129" max="129" width="6.5703125" style="14" customWidth="1"/>
    <col min="130" max="130" width="17.7109375" style="14" customWidth="1"/>
    <col min="131" max="131" width="17.5703125" style="14" customWidth="1"/>
    <col min="132" max="132" width="4" style="14" customWidth="1"/>
    <col min="133" max="133" width="19.42578125" style="14" customWidth="1"/>
    <col min="134" max="138" width="4" style="14" customWidth="1"/>
    <col min="139" max="141" width="4.28515625" style="14" customWidth="1"/>
    <col min="142" max="143" width="4" style="14" customWidth="1"/>
    <col min="144" max="144" width="6.5703125" style="14" customWidth="1"/>
    <col min="145" max="145" width="17.7109375" style="14" customWidth="1"/>
    <col min="146" max="146" width="17.5703125" style="14" customWidth="1"/>
    <col min="147" max="147" width="4" style="14" customWidth="1"/>
    <col min="148" max="148" width="19.42578125" style="14" customWidth="1"/>
    <col min="149" max="153" width="4" style="14" customWidth="1"/>
    <col min="154" max="156" width="4.28515625" style="14" customWidth="1"/>
    <col min="157" max="158" width="4" style="14" customWidth="1"/>
    <col min="159" max="159" width="6.5703125" style="14" customWidth="1"/>
    <col min="160" max="160" width="17.7109375" style="14" customWidth="1"/>
    <col min="161" max="161" width="17.5703125" style="14" customWidth="1"/>
    <col min="162" max="162" width="4" style="14" customWidth="1"/>
    <col min="163" max="163" width="19.42578125" style="14" customWidth="1"/>
    <col min="164" max="168" width="4" style="14" customWidth="1"/>
    <col min="169" max="171" width="4.28515625" style="14" customWidth="1"/>
    <col min="172" max="173" width="4" style="14" customWidth="1"/>
    <col min="174" max="174" width="6.5703125" style="14" customWidth="1"/>
    <col min="175" max="175" width="17.7109375" style="14" customWidth="1"/>
    <col min="176" max="176" width="17.5703125" style="14" customWidth="1"/>
    <col min="177" max="177" width="4" style="14" customWidth="1"/>
    <col min="178" max="178" width="19.42578125" style="14" customWidth="1"/>
    <col min="179" max="183" width="4" style="14" customWidth="1"/>
    <col min="184" max="186" width="4.28515625" style="14" customWidth="1"/>
    <col min="187" max="190" width="3" style="14" customWidth="1"/>
    <col min="191" max="192" width="11.42578125" style="14" customWidth="1"/>
    <col min="193" max="194" width="11.42578125" style="14"/>
    <col min="195" max="195" width="19" style="14" bestFit="1" customWidth="1"/>
    <col min="196" max="196" width="3.7109375" style="14" bestFit="1" customWidth="1"/>
    <col min="197" max="201" width="3" style="14" bestFit="1" customWidth="1"/>
    <col min="202" max="205" width="11.42578125" style="14"/>
    <col min="206" max="206" width="19" style="14" bestFit="1" customWidth="1"/>
    <col min="207" max="207" width="3.7109375" style="14" bestFit="1" customWidth="1"/>
    <col min="208" max="212" width="3" style="14" bestFit="1" customWidth="1"/>
    <col min="213" max="216" width="11.42578125" style="14"/>
    <col min="217" max="217" width="19" style="14" bestFit="1" customWidth="1"/>
    <col min="218" max="218" width="3.7109375" style="15" bestFit="1" customWidth="1"/>
    <col min="219" max="223" width="3" style="15" bestFit="1" customWidth="1"/>
    <col min="224" max="16384" width="11.42578125" style="15"/>
  </cols>
  <sheetData>
    <row r="1" spans="1:217" ht="15.75" thickBot="1" x14ac:dyDescent="0.3">
      <c r="A1" s="18" t="s">
        <v>42</v>
      </c>
      <c r="B1" s="77"/>
      <c r="C1" s="61">
        <f>I117+X117+AM117+BB117+BQ117+CF117+CU117+DJ117+DY117+EN117+FC117+FR117</f>
        <v>80</v>
      </c>
      <c r="F1" s="14"/>
      <c r="I1" s="14"/>
      <c r="J1" s="15"/>
      <c r="K1" s="15"/>
      <c r="M1" s="15"/>
      <c r="N1" s="15"/>
      <c r="P1" s="15"/>
      <c r="Q1" s="15"/>
      <c r="S1" s="15"/>
      <c r="T1" s="15"/>
      <c r="V1" s="15"/>
      <c r="W1" s="15"/>
      <c r="Y1" s="15"/>
      <c r="Z1" s="15"/>
      <c r="AB1" s="15"/>
      <c r="AC1" s="15"/>
      <c r="AE1" s="15"/>
      <c r="AF1" s="15"/>
      <c r="AH1" s="15"/>
      <c r="AI1" s="15"/>
      <c r="AK1" s="15"/>
      <c r="AL1" s="15"/>
      <c r="AN1" s="15"/>
      <c r="AO1" s="15"/>
      <c r="AQ1" s="15"/>
      <c r="AR1" s="15"/>
      <c r="AT1" s="15"/>
      <c r="AU1" s="15"/>
      <c r="AW1" s="15"/>
      <c r="AX1" s="15"/>
      <c r="AZ1" s="15"/>
      <c r="BA1" s="15"/>
      <c r="BC1" s="15"/>
      <c r="BD1" s="15"/>
      <c r="BF1" s="15"/>
      <c r="BG1" s="15"/>
      <c r="BI1" s="15"/>
      <c r="BJ1" s="15"/>
      <c r="BL1" s="15"/>
      <c r="BM1" s="15"/>
      <c r="BO1" s="15"/>
      <c r="BP1" s="15"/>
      <c r="BR1" s="15"/>
      <c r="BS1" s="15"/>
      <c r="BU1" s="15"/>
      <c r="BV1" s="15"/>
      <c r="BX1" s="15"/>
      <c r="BY1" s="15"/>
      <c r="CA1" s="15"/>
      <c r="CB1" s="15"/>
      <c r="CD1" s="15"/>
      <c r="CE1" s="15"/>
      <c r="CG1" s="15"/>
      <c r="CH1" s="15"/>
      <c r="CJ1" s="15"/>
      <c r="CK1" s="15"/>
      <c r="CM1" s="15"/>
      <c r="CN1" s="15"/>
      <c r="CP1" s="15"/>
      <c r="CQ1" s="15"/>
      <c r="CS1" s="15"/>
      <c r="CT1" s="15"/>
      <c r="CV1" s="15"/>
      <c r="CW1" s="15"/>
      <c r="CY1" s="15"/>
      <c r="CZ1" s="15"/>
      <c r="DB1" s="15"/>
      <c r="DC1" s="15"/>
      <c r="DE1" s="15"/>
      <c r="DF1" s="15"/>
      <c r="DH1" s="15"/>
      <c r="DI1" s="15"/>
      <c r="DK1" s="15"/>
      <c r="DL1" s="15"/>
      <c r="DN1" s="15"/>
      <c r="DO1" s="15"/>
      <c r="DQ1" s="15"/>
      <c r="DR1" s="15"/>
      <c r="DT1" s="15"/>
      <c r="DU1" s="15"/>
      <c r="DW1" s="15"/>
      <c r="DX1" s="15"/>
      <c r="DZ1" s="15"/>
      <c r="EA1" s="15"/>
      <c r="EC1" s="15"/>
      <c r="ED1" s="15"/>
      <c r="EF1" s="15"/>
      <c r="EG1" s="15"/>
      <c r="EI1" s="15"/>
      <c r="EJ1" s="15"/>
      <c r="EL1" s="15"/>
      <c r="EM1" s="15"/>
      <c r="EO1" s="15"/>
      <c r="EP1" s="15"/>
      <c r="ER1" s="15"/>
      <c r="ES1" s="15"/>
      <c r="EU1" s="15"/>
      <c r="EV1" s="15"/>
      <c r="EX1" s="15"/>
      <c r="EY1" s="15"/>
      <c r="FA1" s="15"/>
      <c r="FB1" s="15"/>
      <c r="FD1" s="15"/>
      <c r="FE1" s="15"/>
      <c r="FG1" s="15"/>
      <c r="FH1" s="15"/>
      <c r="FJ1" s="15"/>
      <c r="FK1" s="15"/>
      <c r="FM1" s="15"/>
      <c r="FN1" s="15"/>
      <c r="FP1" s="15"/>
      <c r="FQ1" s="15"/>
      <c r="FS1" s="15"/>
      <c r="FT1" s="15"/>
      <c r="FV1" s="15"/>
      <c r="FW1" s="15"/>
      <c r="FY1" s="15"/>
      <c r="FZ1" s="15"/>
      <c r="GB1" s="15"/>
      <c r="GC1" s="15"/>
    </row>
    <row r="2" spans="1:217" ht="15.75" thickBot="1" x14ac:dyDescent="0.3">
      <c r="A2" s="60" t="s">
        <v>50</v>
      </c>
      <c r="B2" s="113" t="e">
        <f>C1/C2</f>
        <v>#DIV/0!</v>
      </c>
      <c r="C2" s="3">
        <f>N117+AC117+AR117+BG117+BV117+CK117+CZ117+DO117+ED117+ES117+FH117+FW117</f>
        <v>0</v>
      </c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</row>
    <row r="3" spans="1:217" ht="15.75" thickBot="1" x14ac:dyDescent="0.3">
      <c r="A3" s="16" t="s">
        <v>0</v>
      </c>
      <c r="B3" s="78"/>
    </row>
    <row r="4" spans="1:217" ht="15.75" thickBot="1" x14ac:dyDescent="0.3">
      <c r="A4" s="18" t="s">
        <v>1</v>
      </c>
      <c r="B4" s="79"/>
      <c r="C4" s="19"/>
    </row>
    <row r="5" spans="1:217" ht="15.75" thickBot="1" x14ac:dyDescent="0.3">
      <c r="A5" s="20"/>
      <c r="B5" s="21"/>
      <c r="C5" s="17"/>
    </row>
    <row r="6" spans="1:217" ht="15.75" thickBot="1" x14ac:dyDescent="0.3">
      <c r="A6" s="18" t="s">
        <v>2</v>
      </c>
      <c r="B6" s="79" t="s">
        <v>51</v>
      </c>
      <c r="C6" s="19"/>
    </row>
    <row r="7" spans="1:217" ht="15.75" thickBot="1" x14ac:dyDescent="0.3">
      <c r="A7" s="20"/>
      <c r="B7" s="21"/>
      <c r="C7" s="17"/>
    </row>
    <row r="8" spans="1:217" ht="15.75" thickBot="1" x14ac:dyDescent="0.3">
      <c r="A8" s="18" t="s">
        <v>46</v>
      </c>
      <c r="B8" s="78"/>
      <c r="C8" s="17"/>
    </row>
    <row r="9" spans="1:217" ht="15.75" thickBot="1" x14ac:dyDescent="0.3">
      <c r="A9" s="20"/>
      <c r="B9" s="21"/>
      <c r="C9" s="17"/>
    </row>
    <row r="10" spans="1:217" ht="15.75" thickBot="1" x14ac:dyDescent="0.3">
      <c r="A10" s="20" t="s">
        <v>30</v>
      </c>
      <c r="B10" s="78"/>
      <c r="C10" s="17"/>
    </row>
    <row r="11" spans="1:217" ht="15.75" thickBot="1" x14ac:dyDescent="0.3">
      <c r="A11" s="20"/>
      <c r="B11" s="21"/>
      <c r="C11" s="17"/>
    </row>
    <row r="12" spans="1:217" ht="15.75" thickBot="1" x14ac:dyDescent="0.3">
      <c r="A12" s="20" t="s">
        <v>47</v>
      </c>
      <c r="B12" s="78"/>
      <c r="C12" s="17"/>
    </row>
    <row r="13" spans="1:217" ht="15.75" thickBot="1" x14ac:dyDescent="0.3">
      <c r="A13" s="20"/>
      <c r="B13" s="21"/>
      <c r="C13" s="17"/>
    </row>
    <row r="14" spans="1:217" ht="15.75" thickBot="1" x14ac:dyDescent="0.3">
      <c r="A14" s="18" t="s">
        <v>3</v>
      </c>
      <c r="B14" s="78"/>
      <c r="C14" s="17"/>
    </row>
    <row r="15" spans="1:217" ht="45.75" thickBot="1" x14ac:dyDescent="0.3">
      <c r="A15" s="20"/>
      <c r="B15" s="21"/>
      <c r="C15" s="17"/>
      <c r="K15" s="22" t="s">
        <v>33</v>
      </c>
      <c r="X15" s="15"/>
      <c r="Z15" s="22" t="s">
        <v>33</v>
      </c>
      <c r="AM15" s="15"/>
      <c r="AO15" s="22" t="s">
        <v>33</v>
      </c>
      <c r="BB15" s="15"/>
      <c r="BD15" s="22" t="s">
        <v>33</v>
      </c>
      <c r="BQ15" s="15"/>
      <c r="BS15" s="22" t="s">
        <v>33</v>
      </c>
      <c r="CF15" s="15"/>
      <c r="CH15" s="22" t="s">
        <v>33</v>
      </c>
      <c r="CU15" s="15"/>
      <c r="CW15" s="22" t="s">
        <v>33</v>
      </c>
      <c r="DJ15" s="15"/>
      <c r="DL15" s="22" t="s">
        <v>33</v>
      </c>
      <c r="DY15" s="15"/>
      <c r="EA15" s="22" t="s">
        <v>33</v>
      </c>
      <c r="EN15" s="15"/>
      <c r="EP15" s="22" t="s">
        <v>33</v>
      </c>
      <c r="FC15" s="15"/>
      <c r="FE15" s="22" t="s">
        <v>33</v>
      </c>
      <c r="FR15" s="15"/>
      <c r="FT15" s="22" t="s">
        <v>33</v>
      </c>
    </row>
    <row r="16" spans="1:217" ht="15.75" thickBot="1" x14ac:dyDescent="0.3">
      <c r="A16" s="18" t="s">
        <v>17</v>
      </c>
      <c r="B16" s="78">
        <v>12</v>
      </c>
      <c r="C16" s="17"/>
      <c r="J16" s="3" t="s">
        <v>32</v>
      </c>
      <c r="K16" s="78">
        <v>14</v>
      </c>
      <c r="X16" s="15"/>
      <c r="Y16" s="3" t="s">
        <v>32</v>
      </c>
      <c r="Z16" s="78"/>
      <c r="AM16" s="15"/>
      <c r="AN16" s="3" t="s">
        <v>32</v>
      </c>
      <c r="AO16" s="78"/>
      <c r="BB16" s="15"/>
      <c r="BC16" s="3" t="s">
        <v>32</v>
      </c>
      <c r="BD16" s="78"/>
      <c r="BQ16" s="15"/>
      <c r="BR16" s="3" t="s">
        <v>32</v>
      </c>
      <c r="BS16" s="78"/>
      <c r="CF16" s="15"/>
      <c r="CG16" s="3" t="s">
        <v>32</v>
      </c>
      <c r="CH16" s="78"/>
      <c r="CU16" s="15"/>
      <c r="CV16" s="3" t="s">
        <v>32</v>
      </c>
      <c r="CW16" s="78"/>
      <c r="DJ16" s="15"/>
      <c r="DK16" s="3" t="s">
        <v>32</v>
      </c>
      <c r="DL16" s="78"/>
      <c r="DY16" s="15"/>
      <c r="DZ16" s="3" t="s">
        <v>32</v>
      </c>
      <c r="EA16" s="78"/>
      <c r="EN16" s="15"/>
      <c r="EO16" s="3" t="s">
        <v>32</v>
      </c>
      <c r="EP16" s="78"/>
      <c r="FC16" s="15"/>
      <c r="FD16" s="3" t="s">
        <v>32</v>
      </c>
      <c r="FE16" s="78">
        <v>14</v>
      </c>
      <c r="FR16" s="15"/>
      <c r="FS16" s="3" t="s">
        <v>32</v>
      </c>
      <c r="FT16" s="78">
        <v>14</v>
      </c>
    </row>
    <row r="17" spans="1:224" x14ac:dyDescent="0.25">
      <c r="X17" s="15"/>
      <c r="AM17" s="15"/>
      <c r="BB17" s="15"/>
      <c r="BQ17" s="15"/>
      <c r="CF17" s="15"/>
      <c r="CU17" s="15"/>
      <c r="DJ17" s="15"/>
      <c r="DY17" s="15"/>
      <c r="EN17" s="15"/>
      <c r="FC17" s="15"/>
      <c r="FR17" s="15"/>
    </row>
    <row r="18" spans="1:224" ht="15.75" thickBot="1" x14ac:dyDescent="0.3">
      <c r="X18" s="15"/>
      <c r="AM18" s="15"/>
      <c r="BB18" s="15"/>
      <c r="BQ18" s="15"/>
      <c r="CF18" s="15"/>
      <c r="CU18" s="15"/>
      <c r="DJ18" s="15"/>
      <c r="DY18" s="15"/>
      <c r="EN18" s="15"/>
      <c r="FC18" s="15"/>
      <c r="FR18" s="15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4"/>
      <c r="HK18" s="24"/>
      <c r="HL18" s="24"/>
      <c r="HM18" s="24"/>
      <c r="HN18" s="24"/>
      <c r="HO18" s="24"/>
      <c r="HP18" s="24"/>
    </row>
    <row r="19" spans="1:224" ht="15.75" thickBot="1" x14ac:dyDescent="0.3">
      <c r="A19" s="16" t="s">
        <v>4</v>
      </c>
      <c r="J19" s="25" t="s">
        <v>5</v>
      </c>
      <c r="K19" s="26"/>
      <c r="L19" s="102">
        <v>5</v>
      </c>
      <c r="M19" s="177"/>
      <c r="N19" s="178"/>
      <c r="O19" s="178"/>
      <c r="P19" s="178"/>
      <c r="Q19" s="178"/>
      <c r="R19" s="178"/>
      <c r="S19" s="178"/>
      <c r="T19" s="178"/>
      <c r="U19" s="179"/>
      <c r="X19" s="15"/>
      <c r="Y19" s="25" t="s">
        <v>5</v>
      </c>
      <c r="Z19" s="26"/>
      <c r="AA19" s="102">
        <v>4</v>
      </c>
      <c r="AB19" s="177"/>
      <c r="AC19" s="178"/>
      <c r="AD19" s="178"/>
      <c r="AE19" s="178"/>
      <c r="AF19" s="178"/>
      <c r="AG19" s="178"/>
      <c r="AH19" s="178"/>
      <c r="AI19" s="178"/>
      <c r="AJ19" s="179"/>
      <c r="AM19" s="15"/>
      <c r="AN19" s="25" t="s">
        <v>5</v>
      </c>
      <c r="AO19" s="26"/>
      <c r="AP19" s="102"/>
      <c r="AQ19" s="177"/>
      <c r="AR19" s="178"/>
      <c r="AS19" s="178"/>
      <c r="AT19" s="178"/>
      <c r="AU19" s="178"/>
      <c r="AV19" s="178"/>
      <c r="AW19" s="178"/>
      <c r="AX19" s="178"/>
      <c r="AY19" s="179"/>
      <c r="BB19" s="15"/>
      <c r="BC19" s="25" t="s">
        <v>5</v>
      </c>
      <c r="BD19" s="26"/>
      <c r="BE19" s="102"/>
      <c r="BF19" s="177"/>
      <c r="BG19" s="178"/>
      <c r="BH19" s="178"/>
      <c r="BI19" s="178"/>
      <c r="BJ19" s="178"/>
      <c r="BK19" s="178"/>
      <c r="BL19" s="178"/>
      <c r="BM19" s="178"/>
      <c r="BN19" s="179"/>
      <c r="BQ19" s="15"/>
      <c r="BR19" s="25" t="s">
        <v>5</v>
      </c>
      <c r="BS19" s="26"/>
      <c r="BT19" s="102"/>
      <c r="BU19" s="177"/>
      <c r="BV19" s="178"/>
      <c r="BW19" s="178"/>
      <c r="BX19" s="178"/>
      <c r="BY19" s="178"/>
      <c r="BZ19" s="178"/>
      <c r="CA19" s="178"/>
      <c r="CB19" s="178"/>
      <c r="CC19" s="179"/>
      <c r="CF19" s="15"/>
      <c r="CG19" s="25" t="s">
        <v>5</v>
      </c>
      <c r="CH19" s="26"/>
      <c r="CI19" s="102"/>
      <c r="CJ19" s="177"/>
      <c r="CK19" s="178"/>
      <c r="CL19" s="178"/>
      <c r="CM19" s="178"/>
      <c r="CN19" s="178"/>
      <c r="CO19" s="178"/>
      <c r="CP19" s="178"/>
      <c r="CQ19" s="178"/>
      <c r="CR19" s="179"/>
      <c r="CU19" s="15"/>
      <c r="CV19" s="25" t="s">
        <v>5</v>
      </c>
      <c r="CW19" s="26"/>
      <c r="CX19" s="102"/>
      <c r="CY19" s="177"/>
      <c r="CZ19" s="178"/>
      <c r="DA19" s="178"/>
      <c r="DB19" s="178"/>
      <c r="DC19" s="178"/>
      <c r="DD19" s="178"/>
      <c r="DE19" s="178"/>
      <c r="DF19" s="178"/>
      <c r="DG19" s="179"/>
      <c r="DJ19" s="15"/>
      <c r="DK19" s="25" t="s">
        <v>5</v>
      </c>
      <c r="DL19" s="26"/>
      <c r="DM19" s="102"/>
      <c r="DN19" s="177"/>
      <c r="DO19" s="178"/>
      <c r="DP19" s="178"/>
      <c r="DQ19" s="178"/>
      <c r="DR19" s="178"/>
      <c r="DS19" s="178"/>
      <c r="DT19" s="178"/>
      <c r="DU19" s="178"/>
      <c r="DV19" s="179"/>
      <c r="DY19" s="15"/>
      <c r="DZ19" s="25" t="s">
        <v>5</v>
      </c>
      <c r="EA19" s="26"/>
      <c r="EB19" s="102"/>
      <c r="EC19" s="177"/>
      <c r="ED19" s="178"/>
      <c r="EE19" s="178"/>
      <c r="EF19" s="178"/>
      <c r="EG19" s="178"/>
      <c r="EH19" s="178"/>
      <c r="EI19" s="178"/>
      <c r="EJ19" s="178"/>
      <c r="EK19" s="179"/>
      <c r="EN19" s="15"/>
      <c r="EO19" s="25" t="s">
        <v>5</v>
      </c>
      <c r="EP19" s="26"/>
      <c r="EQ19" s="102"/>
      <c r="ER19" s="177"/>
      <c r="ES19" s="178"/>
      <c r="ET19" s="178"/>
      <c r="EU19" s="178"/>
      <c r="EV19" s="178"/>
      <c r="EW19" s="178"/>
      <c r="EX19" s="178"/>
      <c r="EY19" s="178"/>
      <c r="EZ19" s="179"/>
      <c r="FC19" s="15"/>
      <c r="FD19" s="25" t="s">
        <v>5</v>
      </c>
      <c r="FE19" s="26"/>
      <c r="FF19" s="102"/>
      <c r="FG19" s="177"/>
      <c r="FH19" s="178"/>
      <c r="FI19" s="178"/>
      <c r="FJ19" s="178"/>
      <c r="FK19" s="178"/>
      <c r="FL19" s="178"/>
      <c r="FM19" s="178"/>
      <c r="FN19" s="178"/>
      <c r="FO19" s="179"/>
      <c r="FR19" s="15"/>
      <c r="FS19" s="25" t="s">
        <v>5</v>
      </c>
      <c r="FT19" s="26"/>
      <c r="FU19" s="102"/>
      <c r="FV19" s="177"/>
      <c r="FW19" s="178"/>
      <c r="FX19" s="178"/>
      <c r="FY19" s="178"/>
      <c r="FZ19" s="178"/>
      <c r="GA19" s="178"/>
      <c r="GB19" s="178"/>
      <c r="GC19" s="178"/>
      <c r="GD19" s="179"/>
      <c r="GE19" s="23"/>
      <c r="GF19" s="23"/>
      <c r="GG19" s="23"/>
      <c r="GH19" s="23"/>
      <c r="GI19" s="23"/>
      <c r="GJ19" s="23"/>
      <c r="GK19" s="23"/>
      <c r="GL19" s="23"/>
      <c r="GM19" s="24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4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4"/>
      <c r="HJ19" s="23"/>
      <c r="HK19" s="24"/>
      <c r="HL19" s="24"/>
      <c r="HM19" s="24"/>
      <c r="HN19" s="24"/>
      <c r="HO19" s="24"/>
      <c r="HP19" s="24"/>
    </row>
    <row r="20" spans="1:224" x14ac:dyDescent="0.25">
      <c r="J20" s="173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70"/>
      <c r="X20" s="15"/>
      <c r="Y20" s="173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170"/>
      <c r="AM20" s="15"/>
      <c r="AN20" s="173"/>
      <c r="AO20" s="156"/>
      <c r="AP20" s="156"/>
      <c r="AQ20" s="156"/>
      <c r="AR20" s="156"/>
      <c r="AS20" s="156"/>
      <c r="AT20" s="156"/>
      <c r="AU20" s="156"/>
      <c r="AV20" s="156"/>
      <c r="AW20" s="156"/>
      <c r="AX20" s="156"/>
      <c r="AY20" s="170"/>
      <c r="BB20" s="15"/>
      <c r="BC20" s="173"/>
      <c r="BD20" s="156"/>
      <c r="BE20" s="156"/>
      <c r="BF20" s="156"/>
      <c r="BG20" s="156"/>
      <c r="BH20" s="156"/>
      <c r="BI20" s="156"/>
      <c r="BJ20" s="156"/>
      <c r="BK20" s="156"/>
      <c r="BL20" s="156"/>
      <c r="BM20" s="156"/>
      <c r="BN20" s="170"/>
      <c r="BQ20" s="15"/>
      <c r="BR20" s="173"/>
      <c r="BS20" s="156"/>
      <c r="BT20" s="156"/>
      <c r="BU20" s="156"/>
      <c r="BV20" s="156"/>
      <c r="BW20" s="156"/>
      <c r="BX20" s="156"/>
      <c r="BY20" s="156"/>
      <c r="BZ20" s="156"/>
      <c r="CA20" s="156"/>
      <c r="CB20" s="156"/>
      <c r="CC20" s="170"/>
      <c r="CF20" s="15"/>
      <c r="CG20" s="173"/>
      <c r="CH20" s="156"/>
      <c r="CI20" s="156"/>
      <c r="CJ20" s="156"/>
      <c r="CK20" s="156"/>
      <c r="CL20" s="156"/>
      <c r="CM20" s="156"/>
      <c r="CN20" s="156"/>
      <c r="CO20" s="156"/>
      <c r="CP20" s="156"/>
      <c r="CQ20" s="156"/>
      <c r="CR20" s="170"/>
      <c r="CU20" s="15"/>
      <c r="CV20" s="173"/>
      <c r="CW20" s="156"/>
      <c r="CX20" s="156"/>
      <c r="CY20" s="156"/>
      <c r="CZ20" s="156"/>
      <c r="DA20" s="156"/>
      <c r="DB20" s="156"/>
      <c r="DC20" s="156"/>
      <c r="DD20" s="156"/>
      <c r="DE20" s="156"/>
      <c r="DF20" s="156"/>
      <c r="DG20" s="170"/>
      <c r="DJ20" s="15"/>
      <c r="DK20" s="173"/>
      <c r="DL20" s="156"/>
      <c r="DM20" s="156"/>
      <c r="DN20" s="156"/>
      <c r="DO20" s="156"/>
      <c r="DP20" s="156"/>
      <c r="DQ20" s="156"/>
      <c r="DR20" s="156"/>
      <c r="DS20" s="156"/>
      <c r="DT20" s="156"/>
      <c r="DU20" s="156"/>
      <c r="DV20" s="170"/>
      <c r="DY20" s="15"/>
      <c r="DZ20" s="173"/>
      <c r="EA20" s="156"/>
      <c r="EB20" s="156"/>
      <c r="EC20" s="156"/>
      <c r="ED20" s="156"/>
      <c r="EE20" s="156"/>
      <c r="EF20" s="156"/>
      <c r="EG20" s="156"/>
      <c r="EH20" s="156"/>
      <c r="EI20" s="156"/>
      <c r="EJ20" s="156"/>
      <c r="EK20" s="170"/>
      <c r="EN20" s="15"/>
      <c r="EO20" s="173"/>
      <c r="EP20" s="156"/>
      <c r="EQ20" s="156"/>
      <c r="ER20" s="156"/>
      <c r="ES20" s="156"/>
      <c r="ET20" s="156"/>
      <c r="EU20" s="156"/>
      <c r="EV20" s="156"/>
      <c r="EW20" s="156"/>
      <c r="EX20" s="156"/>
      <c r="EY20" s="156"/>
      <c r="EZ20" s="170"/>
      <c r="FC20" s="15"/>
      <c r="FD20" s="173"/>
      <c r="FE20" s="156"/>
      <c r="FF20" s="156"/>
      <c r="FG20" s="156"/>
      <c r="FH20" s="156"/>
      <c r="FI20" s="156"/>
      <c r="FJ20" s="156"/>
      <c r="FK20" s="156"/>
      <c r="FL20" s="156"/>
      <c r="FM20" s="156"/>
      <c r="FN20" s="156"/>
      <c r="FO20" s="170"/>
      <c r="FR20" s="15"/>
      <c r="FS20" s="173"/>
      <c r="FT20" s="156"/>
      <c r="FU20" s="156"/>
      <c r="FV20" s="156"/>
      <c r="FW20" s="156"/>
      <c r="FX20" s="156"/>
      <c r="FY20" s="156"/>
      <c r="FZ20" s="156"/>
      <c r="GA20" s="156"/>
      <c r="GB20" s="156"/>
      <c r="GC20" s="156"/>
      <c r="GD20" s="170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4"/>
      <c r="HK20" s="24"/>
      <c r="HL20" s="24"/>
      <c r="HM20" s="24"/>
      <c r="HN20" s="24"/>
      <c r="HO20" s="24"/>
      <c r="HP20" s="24"/>
    </row>
    <row r="21" spans="1:224" x14ac:dyDescent="0.25">
      <c r="J21" s="173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70"/>
      <c r="X21" s="15"/>
      <c r="Y21" s="173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170"/>
      <c r="AM21" s="15"/>
      <c r="AN21" s="173"/>
      <c r="AO21" s="156"/>
      <c r="AP21" s="156"/>
      <c r="AQ21" s="156"/>
      <c r="AR21" s="156"/>
      <c r="AS21" s="156"/>
      <c r="AT21" s="156"/>
      <c r="AU21" s="156"/>
      <c r="AV21" s="156"/>
      <c r="AW21" s="156"/>
      <c r="AX21" s="156"/>
      <c r="AY21" s="170"/>
      <c r="BB21" s="15"/>
      <c r="BC21" s="173"/>
      <c r="BD21" s="156"/>
      <c r="BE21" s="156"/>
      <c r="BF21" s="156"/>
      <c r="BG21" s="156"/>
      <c r="BH21" s="156"/>
      <c r="BI21" s="156"/>
      <c r="BJ21" s="156"/>
      <c r="BK21" s="156"/>
      <c r="BL21" s="156"/>
      <c r="BM21" s="156"/>
      <c r="BN21" s="170"/>
      <c r="BQ21" s="15"/>
      <c r="BR21" s="173"/>
      <c r="BS21" s="156"/>
      <c r="BT21" s="156"/>
      <c r="BU21" s="156"/>
      <c r="BV21" s="156"/>
      <c r="BW21" s="156"/>
      <c r="BX21" s="156"/>
      <c r="BY21" s="156"/>
      <c r="BZ21" s="156"/>
      <c r="CA21" s="156"/>
      <c r="CB21" s="156"/>
      <c r="CC21" s="170"/>
      <c r="CF21" s="15"/>
      <c r="CG21" s="173"/>
      <c r="CH21" s="156"/>
      <c r="CI21" s="156"/>
      <c r="CJ21" s="156"/>
      <c r="CK21" s="156"/>
      <c r="CL21" s="156"/>
      <c r="CM21" s="156"/>
      <c r="CN21" s="156"/>
      <c r="CO21" s="156"/>
      <c r="CP21" s="156"/>
      <c r="CQ21" s="156"/>
      <c r="CR21" s="170"/>
      <c r="CU21" s="15"/>
      <c r="CV21" s="173"/>
      <c r="CW21" s="156"/>
      <c r="CX21" s="156"/>
      <c r="CY21" s="156"/>
      <c r="CZ21" s="156"/>
      <c r="DA21" s="156"/>
      <c r="DB21" s="156"/>
      <c r="DC21" s="156"/>
      <c r="DD21" s="156"/>
      <c r="DE21" s="156"/>
      <c r="DF21" s="156"/>
      <c r="DG21" s="170"/>
      <c r="DJ21" s="15"/>
      <c r="DK21" s="173"/>
      <c r="DL21" s="156"/>
      <c r="DM21" s="156"/>
      <c r="DN21" s="156"/>
      <c r="DO21" s="156"/>
      <c r="DP21" s="156"/>
      <c r="DQ21" s="156"/>
      <c r="DR21" s="156"/>
      <c r="DS21" s="156"/>
      <c r="DT21" s="156"/>
      <c r="DU21" s="156"/>
      <c r="DV21" s="170"/>
      <c r="DY21" s="15"/>
      <c r="DZ21" s="173"/>
      <c r="EA21" s="156"/>
      <c r="EB21" s="156"/>
      <c r="EC21" s="156"/>
      <c r="ED21" s="156"/>
      <c r="EE21" s="156"/>
      <c r="EF21" s="156"/>
      <c r="EG21" s="156"/>
      <c r="EH21" s="156"/>
      <c r="EI21" s="156"/>
      <c r="EJ21" s="156"/>
      <c r="EK21" s="170"/>
      <c r="EN21" s="15"/>
      <c r="EO21" s="173"/>
      <c r="EP21" s="156"/>
      <c r="EQ21" s="156"/>
      <c r="ER21" s="156"/>
      <c r="ES21" s="156"/>
      <c r="ET21" s="156"/>
      <c r="EU21" s="156"/>
      <c r="EV21" s="156"/>
      <c r="EW21" s="156"/>
      <c r="EX21" s="156"/>
      <c r="EY21" s="156"/>
      <c r="EZ21" s="170"/>
      <c r="FC21" s="15"/>
      <c r="FD21" s="173"/>
      <c r="FE21" s="156"/>
      <c r="FF21" s="156"/>
      <c r="FG21" s="156"/>
      <c r="FH21" s="156"/>
      <c r="FI21" s="156"/>
      <c r="FJ21" s="156"/>
      <c r="FK21" s="156"/>
      <c r="FL21" s="156"/>
      <c r="FM21" s="156"/>
      <c r="FN21" s="156"/>
      <c r="FO21" s="170"/>
      <c r="FR21" s="15"/>
      <c r="FS21" s="173"/>
      <c r="FT21" s="156"/>
      <c r="FU21" s="156"/>
      <c r="FV21" s="156"/>
      <c r="FW21" s="156"/>
      <c r="FX21" s="156"/>
      <c r="FY21" s="156"/>
      <c r="FZ21" s="156"/>
      <c r="GA21" s="156"/>
      <c r="GB21" s="156"/>
      <c r="GC21" s="156"/>
      <c r="GD21" s="170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4"/>
      <c r="HK21" s="24"/>
      <c r="HL21" s="24"/>
      <c r="HM21" s="24"/>
      <c r="HN21" s="24"/>
      <c r="HO21" s="24"/>
      <c r="HP21" s="24"/>
    </row>
    <row r="22" spans="1:224" ht="15.75" thickBot="1" x14ac:dyDescent="0.3">
      <c r="J22" s="173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70"/>
      <c r="X22" s="15"/>
      <c r="Y22" s="173"/>
      <c r="Z22" s="156"/>
      <c r="AA22" s="156"/>
      <c r="AB22" s="156"/>
      <c r="AC22" s="156"/>
      <c r="AD22" s="156"/>
      <c r="AE22" s="156"/>
      <c r="AF22" s="156"/>
      <c r="AG22" s="156"/>
      <c r="AH22" s="156"/>
      <c r="AI22" s="156"/>
      <c r="AJ22" s="170"/>
      <c r="AM22" s="15"/>
      <c r="AN22" s="173"/>
      <c r="AO22" s="156"/>
      <c r="AP22" s="156"/>
      <c r="AQ22" s="156"/>
      <c r="AR22" s="156"/>
      <c r="AS22" s="156"/>
      <c r="AT22" s="156"/>
      <c r="AU22" s="156"/>
      <c r="AV22" s="156"/>
      <c r="AW22" s="156"/>
      <c r="AX22" s="156"/>
      <c r="AY22" s="170"/>
      <c r="BB22" s="15"/>
      <c r="BC22" s="173"/>
      <c r="BD22" s="156"/>
      <c r="BE22" s="156"/>
      <c r="BF22" s="156"/>
      <c r="BG22" s="156"/>
      <c r="BH22" s="156"/>
      <c r="BI22" s="156"/>
      <c r="BJ22" s="156"/>
      <c r="BK22" s="156"/>
      <c r="BL22" s="156"/>
      <c r="BM22" s="156"/>
      <c r="BN22" s="170"/>
      <c r="BQ22" s="15"/>
      <c r="BR22" s="173"/>
      <c r="BS22" s="156"/>
      <c r="BT22" s="156"/>
      <c r="BU22" s="156"/>
      <c r="BV22" s="156"/>
      <c r="BW22" s="156"/>
      <c r="BX22" s="156"/>
      <c r="BY22" s="156"/>
      <c r="BZ22" s="156"/>
      <c r="CA22" s="156"/>
      <c r="CB22" s="156"/>
      <c r="CC22" s="170"/>
      <c r="CF22" s="15"/>
      <c r="CG22" s="173"/>
      <c r="CH22" s="156"/>
      <c r="CI22" s="156"/>
      <c r="CJ22" s="156"/>
      <c r="CK22" s="156"/>
      <c r="CL22" s="156"/>
      <c r="CM22" s="156"/>
      <c r="CN22" s="156"/>
      <c r="CO22" s="156"/>
      <c r="CP22" s="156"/>
      <c r="CQ22" s="156"/>
      <c r="CR22" s="170"/>
      <c r="CU22" s="15"/>
      <c r="CV22" s="173"/>
      <c r="CW22" s="156"/>
      <c r="CX22" s="156"/>
      <c r="CY22" s="156"/>
      <c r="CZ22" s="156"/>
      <c r="DA22" s="156"/>
      <c r="DB22" s="156"/>
      <c r="DC22" s="156"/>
      <c r="DD22" s="156"/>
      <c r="DE22" s="156"/>
      <c r="DF22" s="156"/>
      <c r="DG22" s="170"/>
      <c r="DJ22" s="15"/>
      <c r="DK22" s="173"/>
      <c r="DL22" s="156"/>
      <c r="DM22" s="156"/>
      <c r="DN22" s="156"/>
      <c r="DO22" s="156"/>
      <c r="DP22" s="156"/>
      <c r="DQ22" s="156"/>
      <c r="DR22" s="156"/>
      <c r="DS22" s="156"/>
      <c r="DT22" s="156"/>
      <c r="DU22" s="156"/>
      <c r="DV22" s="170"/>
      <c r="DY22" s="15"/>
      <c r="DZ22" s="173"/>
      <c r="EA22" s="156"/>
      <c r="EB22" s="156"/>
      <c r="EC22" s="156"/>
      <c r="ED22" s="156"/>
      <c r="EE22" s="156"/>
      <c r="EF22" s="156"/>
      <c r="EG22" s="156"/>
      <c r="EH22" s="156"/>
      <c r="EI22" s="156"/>
      <c r="EJ22" s="156"/>
      <c r="EK22" s="170"/>
      <c r="EN22" s="15"/>
      <c r="EO22" s="173"/>
      <c r="EP22" s="156"/>
      <c r="EQ22" s="156"/>
      <c r="ER22" s="156"/>
      <c r="ES22" s="156"/>
      <c r="ET22" s="156"/>
      <c r="EU22" s="156"/>
      <c r="EV22" s="156"/>
      <c r="EW22" s="156"/>
      <c r="EX22" s="156"/>
      <c r="EY22" s="156"/>
      <c r="EZ22" s="170"/>
      <c r="FC22" s="15"/>
      <c r="FD22" s="173"/>
      <c r="FE22" s="156"/>
      <c r="FF22" s="156"/>
      <c r="FG22" s="156"/>
      <c r="FH22" s="156"/>
      <c r="FI22" s="156"/>
      <c r="FJ22" s="156"/>
      <c r="FK22" s="156"/>
      <c r="FL22" s="156"/>
      <c r="FM22" s="156"/>
      <c r="FN22" s="156"/>
      <c r="FO22" s="170"/>
      <c r="FR22" s="15"/>
      <c r="FS22" s="173"/>
      <c r="FT22" s="156"/>
      <c r="FU22" s="156"/>
      <c r="FV22" s="156"/>
      <c r="FW22" s="156"/>
      <c r="FX22" s="156"/>
      <c r="FY22" s="156"/>
      <c r="FZ22" s="156"/>
      <c r="GA22" s="156"/>
      <c r="GB22" s="156"/>
      <c r="GC22" s="156"/>
      <c r="GD22" s="170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4"/>
      <c r="HK22" s="24"/>
      <c r="HL22" s="24"/>
      <c r="HM22" s="24"/>
      <c r="HN22" s="24"/>
      <c r="HO22" s="24"/>
      <c r="HP22" s="24"/>
    </row>
    <row r="23" spans="1:224" ht="15.75" thickBot="1" x14ac:dyDescent="0.3">
      <c r="J23" s="1" t="str">
        <f>IF($B$16&gt;0,"BAT A","")</f>
        <v>BAT A</v>
      </c>
      <c r="K23" s="175"/>
      <c r="L23" s="156"/>
      <c r="M23" s="156"/>
      <c r="N23" s="156"/>
      <c r="O23" s="156"/>
      <c r="P23" s="156"/>
      <c r="Q23" s="156"/>
      <c r="R23" s="156"/>
      <c r="S23" s="156"/>
      <c r="T23" s="156"/>
      <c r="U23" s="170"/>
      <c r="X23" s="15"/>
      <c r="Y23" s="1" t="str">
        <f>IF($B$16&gt;1,"BAT B","")</f>
        <v>BAT B</v>
      </c>
      <c r="Z23" s="175"/>
      <c r="AA23" s="156"/>
      <c r="AB23" s="156"/>
      <c r="AC23" s="156"/>
      <c r="AD23" s="156"/>
      <c r="AE23" s="156"/>
      <c r="AF23" s="156"/>
      <c r="AG23" s="156"/>
      <c r="AH23" s="156"/>
      <c r="AI23" s="156"/>
      <c r="AJ23" s="170"/>
      <c r="AM23" s="15"/>
      <c r="AN23" s="1" t="str">
        <f>IF($B$16&gt;2,"BAT C","")</f>
        <v>BAT C</v>
      </c>
      <c r="AO23" s="175"/>
      <c r="AP23" s="156"/>
      <c r="AQ23" s="156"/>
      <c r="AR23" s="156"/>
      <c r="AS23" s="156"/>
      <c r="AT23" s="156"/>
      <c r="AU23" s="156"/>
      <c r="AV23" s="156"/>
      <c r="AW23" s="156"/>
      <c r="AX23" s="156"/>
      <c r="AY23" s="170"/>
      <c r="BB23" s="15"/>
      <c r="BC23" s="1" t="str">
        <f>IF($B$16&gt;3,"BAT D","")</f>
        <v>BAT D</v>
      </c>
      <c r="BD23" s="175"/>
      <c r="BE23" s="156"/>
      <c r="BF23" s="156"/>
      <c r="BG23" s="156"/>
      <c r="BH23" s="156"/>
      <c r="BI23" s="156"/>
      <c r="BJ23" s="156"/>
      <c r="BK23" s="156"/>
      <c r="BL23" s="156"/>
      <c r="BM23" s="156"/>
      <c r="BN23" s="170"/>
      <c r="BQ23" s="15"/>
      <c r="BR23" s="1" t="str">
        <f>IF($B$16&gt;4,"BAT E","")</f>
        <v>BAT E</v>
      </c>
      <c r="BS23" s="175"/>
      <c r="BT23" s="156"/>
      <c r="BU23" s="156"/>
      <c r="BV23" s="156"/>
      <c r="BW23" s="156"/>
      <c r="BX23" s="156"/>
      <c r="BY23" s="156"/>
      <c r="BZ23" s="156"/>
      <c r="CA23" s="156"/>
      <c r="CB23" s="156"/>
      <c r="CC23" s="170"/>
      <c r="CF23" s="15"/>
      <c r="CG23" s="1" t="str">
        <f>IF($B$16&gt;5,"BAT F","")</f>
        <v>BAT F</v>
      </c>
      <c r="CH23" s="175"/>
      <c r="CI23" s="156"/>
      <c r="CJ23" s="156"/>
      <c r="CK23" s="156"/>
      <c r="CL23" s="156"/>
      <c r="CM23" s="156"/>
      <c r="CN23" s="156"/>
      <c r="CO23" s="156"/>
      <c r="CP23" s="156"/>
      <c r="CQ23" s="156"/>
      <c r="CR23" s="170"/>
      <c r="CU23" s="15"/>
      <c r="CV23" s="1" t="str">
        <f>IF($B$16&gt;6,"BAT G","")</f>
        <v>BAT G</v>
      </c>
      <c r="CW23" s="175"/>
      <c r="CX23" s="156"/>
      <c r="CY23" s="156"/>
      <c r="CZ23" s="156"/>
      <c r="DA23" s="156"/>
      <c r="DB23" s="156"/>
      <c r="DC23" s="156"/>
      <c r="DD23" s="156"/>
      <c r="DE23" s="156"/>
      <c r="DF23" s="156"/>
      <c r="DG23" s="170"/>
      <c r="DJ23" s="15"/>
      <c r="DK23" s="1" t="str">
        <f>IF($B$16&gt;7,"BAT H","")</f>
        <v>BAT H</v>
      </c>
      <c r="DL23" s="175"/>
      <c r="DM23" s="156"/>
      <c r="DN23" s="156"/>
      <c r="DO23" s="156"/>
      <c r="DP23" s="156"/>
      <c r="DQ23" s="156"/>
      <c r="DR23" s="156"/>
      <c r="DS23" s="156"/>
      <c r="DT23" s="156"/>
      <c r="DU23" s="156"/>
      <c r="DV23" s="170"/>
      <c r="DY23" s="15"/>
      <c r="DZ23" s="1" t="str">
        <f>IF($B$16&gt;8,"BAT I","")</f>
        <v>BAT I</v>
      </c>
      <c r="EA23" s="175"/>
      <c r="EB23" s="156"/>
      <c r="EC23" s="156"/>
      <c r="ED23" s="156"/>
      <c r="EE23" s="156"/>
      <c r="EF23" s="156"/>
      <c r="EG23" s="156"/>
      <c r="EH23" s="156"/>
      <c r="EI23" s="156"/>
      <c r="EJ23" s="156"/>
      <c r="EK23" s="170"/>
      <c r="EN23" s="15"/>
      <c r="EO23" s="1" t="str">
        <f>IF($B$16&gt;9,"BAT J","")</f>
        <v>BAT J</v>
      </c>
      <c r="EP23" s="175"/>
      <c r="EQ23" s="156"/>
      <c r="ER23" s="156"/>
      <c r="ES23" s="156"/>
      <c r="ET23" s="156"/>
      <c r="EU23" s="156"/>
      <c r="EV23" s="156"/>
      <c r="EW23" s="156"/>
      <c r="EX23" s="156"/>
      <c r="EY23" s="156"/>
      <c r="EZ23" s="170"/>
      <c r="FC23" s="15"/>
      <c r="FD23" s="1" t="str">
        <f>IF($B$16&gt;10,"BAT K","")</f>
        <v>BAT K</v>
      </c>
      <c r="FE23" s="175"/>
      <c r="FF23" s="156"/>
      <c r="FG23" s="156"/>
      <c r="FH23" s="156"/>
      <c r="FI23" s="156"/>
      <c r="FJ23" s="156"/>
      <c r="FK23" s="156"/>
      <c r="FL23" s="156"/>
      <c r="FM23" s="156"/>
      <c r="FN23" s="156"/>
      <c r="FO23" s="170"/>
      <c r="FR23" s="15"/>
      <c r="FS23" s="1" t="str">
        <f>IF($B$16&gt;11,"BAT L","")</f>
        <v>BAT L</v>
      </c>
      <c r="FT23" s="175"/>
      <c r="FU23" s="156"/>
      <c r="FV23" s="156"/>
      <c r="FW23" s="156"/>
      <c r="FX23" s="156"/>
      <c r="FY23" s="156"/>
      <c r="FZ23" s="156"/>
      <c r="GA23" s="156"/>
      <c r="GB23" s="156"/>
      <c r="GC23" s="156"/>
      <c r="GD23" s="170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4"/>
      <c r="HK23" s="24"/>
      <c r="HL23" s="24"/>
      <c r="HM23" s="24"/>
      <c r="HN23" s="24"/>
      <c r="HO23" s="24"/>
      <c r="HP23" s="24"/>
    </row>
    <row r="24" spans="1:224" ht="15.75" thickBot="1" x14ac:dyDescent="0.3">
      <c r="J24" s="27"/>
      <c r="K24" s="28" t="s">
        <v>12</v>
      </c>
      <c r="L24" s="163"/>
      <c r="M24" s="3" t="s">
        <v>13</v>
      </c>
      <c r="N24" s="156"/>
      <c r="O24" s="156"/>
      <c r="P24" s="156"/>
      <c r="Q24" s="156"/>
      <c r="R24" s="156"/>
      <c r="S24" s="156"/>
      <c r="T24" s="156"/>
      <c r="U24" s="170"/>
      <c r="X24" s="15"/>
      <c r="Y24" s="58"/>
      <c r="Z24" s="28" t="s">
        <v>12</v>
      </c>
      <c r="AA24" s="163"/>
      <c r="AB24" s="3" t="s">
        <v>13</v>
      </c>
      <c r="AC24" s="156"/>
      <c r="AD24" s="156"/>
      <c r="AE24" s="156"/>
      <c r="AF24" s="156"/>
      <c r="AG24" s="156"/>
      <c r="AH24" s="156"/>
      <c r="AI24" s="156"/>
      <c r="AJ24" s="170"/>
      <c r="AM24" s="15"/>
      <c r="AN24" s="58"/>
      <c r="AO24" s="28" t="s">
        <v>12</v>
      </c>
      <c r="AP24" s="163"/>
      <c r="AQ24" s="3" t="s">
        <v>13</v>
      </c>
      <c r="AR24" s="156"/>
      <c r="AS24" s="156"/>
      <c r="AT24" s="156"/>
      <c r="AU24" s="156"/>
      <c r="AV24" s="156"/>
      <c r="AW24" s="156"/>
      <c r="AX24" s="156"/>
      <c r="AY24" s="170"/>
      <c r="BB24" s="15"/>
      <c r="BC24" s="58"/>
      <c r="BD24" s="28" t="s">
        <v>12</v>
      </c>
      <c r="BE24" s="163"/>
      <c r="BF24" s="3" t="s">
        <v>13</v>
      </c>
      <c r="BG24" s="156"/>
      <c r="BH24" s="156"/>
      <c r="BI24" s="156"/>
      <c r="BJ24" s="156"/>
      <c r="BK24" s="156"/>
      <c r="BL24" s="156"/>
      <c r="BM24" s="156"/>
      <c r="BN24" s="170"/>
      <c r="BQ24" s="15"/>
      <c r="BR24" s="58"/>
      <c r="BS24" s="28" t="s">
        <v>12</v>
      </c>
      <c r="BT24" s="163"/>
      <c r="BU24" s="3" t="s">
        <v>13</v>
      </c>
      <c r="BV24" s="156"/>
      <c r="BW24" s="156"/>
      <c r="BX24" s="156"/>
      <c r="BY24" s="156"/>
      <c r="BZ24" s="156"/>
      <c r="CA24" s="156"/>
      <c r="CB24" s="156"/>
      <c r="CC24" s="170"/>
      <c r="CF24" s="15"/>
      <c r="CG24" s="58"/>
      <c r="CH24" s="28" t="s">
        <v>12</v>
      </c>
      <c r="CI24" s="163"/>
      <c r="CJ24" s="3" t="s">
        <v>13</v>
      </c>
      <c r="CK24" s="156"/>
      <c r="CL24" s="156"/>
      <c r="CM24" s="156"/>
      <c r="CN24" s="156"/>
      <c r="CO24" s="156"/>
      <c r="CP24" s="156"/>
      <c r="CQ24" s="156"/>
      <c r="CR24" s="170"/>
      <c r="CU24" s="15"/>
      <c r="CV24" s="58"/>
      <c r="CW24" s="28" t="s">
        <v>12</v>
      </c>
      <c r="CX24" s="163"/>
      <c r="CY24" s="3" t="s">
        <v>13</v>
      </c>
      <c r="CZ24" s="156"/>
      <c r="DA24" s="156"/>
      <c r="DB24" s="156"/>
      <c r="DC24" s="156"/>
      <c r="DD24" s="156"/>
      <c r="DE24" s="156"/>
      <c r="DF24" s="156"/>
      <c r="DG24" s="170"/>
      <c r="DJ24" s="15"/>
      <c r="DK24" s="58"/>
      <c r="DL24" s="28" t="s">
        <v>12</v>
      </c>
      <c r="DM24" s="163"/>
      <c r="DN24" s="3" t="s">
        <v>13</v>
      </c>
      <c r="DO24" s="156"/>
      <c r="DP24" s="156"/>
      <c r="DQ24" s="156"/>
      <c r="DR24" s="156"/>
      <c r="DS24" s="156"/>
      <c r="DT24" s="156"/>
      <c r="DU24" s="156"/>
      <c r="DV24" s="170"/>
      <c r="DY24" s="15"/>
      <c r="DZ24" s="58"/>
      <c r="EA24" s="28" t="s">
        <v>12</v>
      </c>
      <c r="EB24" s="163"/>
      <c r="EC24" s="3" t="s">
        <v>13</v>
      </c>
      <c r="ED24" s="156"/>
      <c r="EE24" s="156"/>
      <c r="EF24" s="156"/>
      <c r="EG24" s="156"/>
      <c r="EH24" s="156"/>
      <c r="EI24" s="156"/>
      <c r="EJ24" s="156"/>
      <c r="EK24" s="170"/>
      <c r="EN24" s="15"/>
      <c r="EO24" s="58"/>
      <c r="EP24" s="28" t="s">
        <v>12</v>
      </c>
      <c r="EQ24" s="163"/>
      <c r="ER24" s="3" t="s">
        <v>13</v>
      </c>
      <c r="ES24" s="156"/>
      <c r="ET24" s="156"/>
      <c r="EU24" s="156"/>
      <c r="EV24" s="156"/>
      <c r="EW24" s="156"/>
      <c r="EX24" s="156"/>
      <c r="EY24" s="156"/>
      <c r="EZ24" s="170"/>
      <c r="FC24" s="15"/>
      <c r="FD24" s="58"/>
      <c r="FE24" s="28" t="s">
        <v>12</v>
      </c>
      <c r="FF24" s="163"/>
      <c r="FG24" s="3" t="s">
        <v>13</v>
      </c>
      <c r="FH24" s="156"/>
      <c r="FI24" s="156"/>
      <c r="FJ24" s="156"/>
      <c r="FK24" s="156"/>
      <c r="FL24" s="156"/>
      <c r="FM24" s="156"/>
      <c r="FN24" s="156"/>
      <c r="FO24" s="170"/>
      <c r="FR24" s="15"/>
      <c r="FS24" s="58"/>
      <c r="FT24" s="28" t="s">
        <v>12</v>
      </c>
      <c r="FU24" s="163"/>
      <c r="FV24" s="3" t="s">
        <v>13</v>
      </c>
      <c r="FW24" s="156"/>
      <c r="FX24" s="156"/>
      <c r="FY24" s="156"/>
      <c r="FZ24" s="156"/>
      <c r="GA24" s="156"/>
      <c r="GB24" s="156"/>
      <c r="GC24" s="156"/>
      <c r="GD24" s="170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4"/>
      <c r="HK24" s="24"/>
      <c r="HL24" s="24"/>
      <c r="HM24" s="24"/>
      <c r="HN24" s="24"/>
      <c r="HO24" s="24"/>
      <c r="HP24" s="24"/>
    </row>
    <row r="25" spans="1:224" x14ac:dyDescent="0.25">
      <c r="A25" s="29" t="s">
        <v>6</v>
      </c>
      <c r="I25" s="80"/>
      <c r="J25" s="2" t="str">
        <f>IF(AND($B$8&gt;1,L19&gt;0),"sous-sols -2","")</f>
        <v/>
      </c>
      <c r="K25" s="174"/>
      <c r="L25" s="176"/>
      <c r="M25" s="100"/>
      <c r="N25" s="156"/>
      <c r="O25" s="156"/>
      <c r="P25" s="156"/>
      <c r="Q25" s="156"/>
      <c r="R25" s="156"/>
      <c r="S25" s="156"/>
      <c r="T25" s="156"/>
      <c r="U25" s="170"/>
      <c r="X25" s="80"/>
      <c r="Y25" s="2" t="str">
        <f>IF(AND($B$8&gt;1,AA19&gt;0),"sous-sols -2","")</f>
        <v/>
      </c>
      <c r="Z25" s="174"/>
      <c r="AA25" s="176"/>
      <c r="AB25" s="100"/>
      <c r="AC25" s="156"/>
      <c r="AD25" s="156"/>
      <c r="AE25" s="156"/>
      <c r="AF25" s="156"/>
      <c r="AG25" s="156"/>
      <c r="AH25" s="156"/>
      <c r="AI25" s="156"/>
      <c r="AJ25" s="170"/>
      <c r="AM25" s="80"/>
      <c r="AN25" s="2" t="str">
        <f>IF(AND($B$8&gt;1,AP19&gt;0),"sous-sols -2","")</f>
        <v/>
      </c>
      <c r="AO25" s="174"/>
      <c r="AP25" s="176"/>
      <c r="AQ25" s="100"/>
      <c r="AR25" s="156"/>
      <c r="AS25" s="156"/>
      <c r="AT25" s="156"/>
      <c r="AU25" s="156"/>
      <c r="AV25" s="156"/>
      <c r="AW25" s="156"/>
      <c r="AX25" s="156"/>
      <c r="AY25" s="170"/>
      <c r="BB25" s="80"/>
      <c r="BC25" s="2" t="str">
        <f>IF(AND($B$8&gt;1,BE19&gt;0),"sous-sols -2","")</f>
        <v/>
      </c>
      <c r="BD25" s="174"/>
      <c r="BE25" s="176"/>
      <c r="BF25" s="100"/>
      <c r="BG25" s="156"/>
      <c r="BH25" s="156"/>
      <c r="BI25" s="156"/>
      <c r="BJ25" s="156"/>
      <c r="BK25" s="156"/>
      <c r="BL25" s="156"/>
      <c r="BM25" s="156"/>
      <c r="BN25" s="170"/>
      <c r="BQ25" s="80"/>
      <c r="BR25" s="2" t="str">
        <f>IF(AND($B$8&gt;1,BT19&gt;0),"sous-sols -2","")</f>
        <v/>
      </c>
      <c r="BS25" s="174"/>
      <c r="BT25" s="176"/>
      <c r="BU25" s="100"/>
      <c r="BV25" s="156"/>
      <c r="BW25" s="156"/>
      <c r="BX25" s="156"/>
      <c r="BY25" s="156"/>
      <c r="BZ25" s="156"/>
      <c r="CA25" s="156"/>
      <c r="CB25" s="156"/>
      <c r="CC25" s="170"/>
      <c r="CF25" s="80"/>
      <c r="CG25" s="2" t="str">
        <f>IF(AND($B$8&gt;1,CI19&gt;0),"sous-sols -2","")</f>
        <v/>
      </c>
      <c r="CH25" s="174"/>
      <c r="CI25" s="176"/>
      <c r="CJ25" s="100"/>
      <c r="CK25" s="156"/>
      <c r="CL25" s="156"/>
      <c r="CM25" s="156"/>
      <c r="CN25" s="156"/>
      <c r="CO25" s="156"/>
      <c r="CP25" s="156"/>
      <c r="CQ25" s="156"/>
      <c r="CR25" s="170"/>
      <c r="CU25" s="80"/>
      <c r="CV25" s="2" t="str">
        <f>IF(AND($B$8&gt;1,CX19&gt;0),"sous-sols -2","")</f>
        <v/>
      </c>
      <c r="CW25" s="174"/>
      <c r="CX25" s="176"/>
      <c r="CY25" s="100"/>
      <c r="CZ25" s="156"/>
      <c r="DA25" s="156"/>
      <c r="DB25" s="156"/>
      <c r="DC25" s="156"/>
      <c r="DD25" s="156"/>
      <c r="DE25" s="156"/>
      <c r="DF25" s="156"/>
      <c r="DG25" s="170"/>
      <c r="DJ25" s="80"/>
      <c r="DK25" s="2" t="str">
        <f>IF(AND($B$8&gt;1,DM19&gt;0),"sous-sols -2","")</f>
        <v/>
      </c>
      <c r="DL25" s="174"/>
      <c r="DM25" s="176"/>
      <c r="DN25" s="100"/>
      <c r="DO25" s="156"/>
      <c r="DP25" s="156"/>
      <c r="DQ25" s="156"/>
      <c r="DR25" s="156"/>
      <c r="DS25" s="156"/>
      <c r="DT25" s="156"/>
      <c r="DU25" s="156"/>
      <c r="DV25" s="170"/>
      <c r="DY25" s="80"/>
      <c r="DZ25" s="2" t="str">
        <f>IF(AND($B$8&gt;1,EB19&gt;0),"sous-sols -2","")</f>
        <v/>
      </c>
      <c r="EA25" s="174"/>
      <c r="EB25" s="176"/>
      <c r="EC25" s="100"/>
      <c r="ED25" s="156"/>
      <c r="EE25" s="156"/>
      <c r="EF25" s="156"/>
      <c r="EG25" s="156"/>
      <c r="EH25" s="156"/>
      <c r="EI25" s="156"/>
      <c r="EJ25" s="156"/>
      <c r="EK25" s="170"/>
      <c r="EN25" s="80"/>
      <c r="EO25" s="2" t="str">
        <f>IF(AND($B$8&gt;1,EQ19&gt;0),"sous-sols -2","")</f>
        <v/>
      </c>
      <c r="EP25" s="174"/>
      <c r="EQ25" s="176"/>
      <c r="ER25" s="100"/>
      <c r="ES25" s="156"/>
      <c r="ET25" s="156"/>
      <c r="EU25" s="156"/>
      <c r="EV25" s="156"/>
      <c r="EW25" s="156"/>
      <c r="EX25" s="156"/>
      <c r="EY25" s="156"/>
      <c r="EZ25" s="170"/>
      <c r="FC25" s="80"/>
      <c r="FD25" s="2" t="str">
        <f>IF(AND($B$8&gt;1,FF19&gt;0),"sous-sols -2","")</f>
        <v/>
      </c>
      <c r="FE25" s="174"/>
      <c r="FF25" s="176"/>
      <c r="FG25" s="100"/>
      <c r="FH25" s="156"/>
      <c r="FI25" s="156"/>
      <c r="FJ25" s="156"/>
      <c r="FK25" s="156"/>
      <c r="FL25" s="156"/>
      <c r="FM25" s="156"/>
      <c r="FN25" s="156"/>
      <c r="FO25" s="170"/>
      <c r="FR25" s="80"/>
      <c r="FS25" s="2" t="str">
        <f>IF(AND($B$8&gt;1,FU19&gt;0),"sous-sols -2","")</f>
        <v/>
      </c>
      <c r="FT25" s="174"/>
      <c r="FU25" s="176"/>
      <c r="FV25" s="100"/>
      <c r="FW25" s="156"/>
      <c r="FX25" s="156"/>
      <c r="FY25" s="156"/>
      <c r="FZ25" s="156"/>
      <c r="GA25" s="156"/>
      <c r="GB25" s="156"/>
      <c r="GC25" s="156"/>
      <c r="GD25" s="170"/>
      <c r="GE25" s="23"/>
      <c r="GF25" s="23"/>
      <c r="GG25" s="23"/>
      <c r="GH25" s="23"/>
      <c r="GI25" s="23"/>
      <c r="GJ25" s="23"/>
      <c r="GK25" s="23"/>
      <c r="GL25" s="24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4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4"/>
      <c r="HI25" s="23"/>
      <c r="HJ25" s="24"/>
      <c r="HK25" s="24"/>
      <c r="HL25" s="24"/>
      <c r="HM25" s="24"/>
      <c r="HN25" s="24"/>
      <c r="HO25" s="24"/>
      <c r="HP25" s="24"/>
    </row>
    <row r="26" spans="1:224" ht="15.75" thickBot="1" x14ac:dyDescent="0.3">
      <c r="A26" s="30" t="s">
        <v>6</v>
      </c>
      <c r="I26" s="81"/>
      <c r="J26" s="31" t="str">
        <f>IF(AND($B$8&gt;0,L19&gt;0),"sous-sols -1","")</f>
        <v/>
      </c>
      <c r="K26" s="175"/>
      <c r="L26" s="176"/>
      <c r="M26" s="101"/>
      <c r="N26" s="156"/>
      <c r="O26" s="156"/>
      <c r="P26" s="156"/>
      <c r="Q26" s="156"/>
      <c r="R26" s="156"/>
      <c r="S26" s="156"/>
      <c r="T26" s="156"/>
      <c r="U26" s="170"/>
      <c r="X26" s="81"/>
      <c r="Y26" s="31" t="str">
        <f>IF(AND($B$8&gt;0,AA19&gt;0),"sous-sols -1","")</f>
        <v/>
      </c>
      <c r="Z26" s="175"/>
      <c r="AA26" s="176"/>
      <c r="AB26" s="101"/>
      <c r="AC26" s="156"/>
      <c r="AD26" s="156"/>
      <c r="AE26" s="156"/>
      <c r="AF26" s="156"/>
      <c r="AG26" s="156"/>
      <c r="AH26" s="156"/>
      <c r="AI26" s="156"/>
      <c r="AJ26" s="170"/>
      <c r="AL26" s="32"/>
      <c r="AM26" s="81"/>
      <c r="AN26" s="31" t="str">
        <f>IF(AND($B$8&gt;0,AP19&gt;0),"sous-sols -1","")</f>
        <v/>
      </c>
      <c r="AO26" s="175"/>
      <c r="AP26" s="176"/>
      <c r="AQ26" s="101"/>
      <c r="AR26" s="156"/>
      <c r="AS26" s="156"/>
      <c r="AT26" s="156"/>
      <c r="AU26" s="156"/>
      <c r="AV26" s="156"/>
      <c r="AW26" s="156"/>
      <c r="AX26" s="156"/>
      <c r="AY26" s="170"/>
      <c r="BB26" s="81"/>
      <c r="BC26" s="31" t="str">
        <f>IF(AND($B$8&gt;0,BE19&gt;0),"sous-sols -1","")</f>
        <v/>
      </c>
      <c r="BD26" s="175"/>
      <c r="BE26" s="176"/>
      <c r="BF26" s="101"/>
      <c r="BG26" s="156"/>
      <c r="BH26" s="156"/>
      <c r="BI26" s="156"/>
      <c r="BJ26" s="156"/>
      <c r="BK26" s="156"/>
      <c r="BL26" s="156"/>
      <c r="BM26" s="156"/>
      <c r="BN26" s="170"/>
      <c r="BQ26" s="81"/>
      <c r="BR26" s="31" t="str">
        <f>IF(AND($B$8&gt;0,BT19&gt;0),"sous-sols -1","")</f>
        <v/>
      </c>
      <c r="BS26" s="175"/>
      <c r="BT26" s="176"/>
      <c r="BU26" s="101"/>
      <c r="BV26" s="156"/>
      <c r="BW26" s="156"/>
      <c r="BX26" s="156"/>
      <c r="BY26" s="156"/>
      <c r="BZ26" s="156"/>
      <c r="CA26" s="156"/>
      <c r="CB26" s="156"/>
      <c r="CC26" s="170"/>
      <c r="CF26" s="81"/>
      <c r="CG26" s="31" t="str">
        <f>IF(AND($B$8&gt;0,CI19&gt;0),"sous-sols -1","")</f>
        <v/>
      </c>
      <c r="CH26" s="175"/>
      <c r="CI26" s="176"/>
      <c r="CJ26" s="101"/>
      <c r="CK26" s="156"/>
      <c r="CL26" s="156"/>
      <c r="CM26" s="156"/>
      <c r="CN26" s="156"/>
      <c r="CO26" s="156"/>
      <c r="CP26" s="156"/>
      <c r="CQ26" s="156"/>
      <c r="CR26" s="170"/>
      <c r="CU26" s="81"/>
      <c r="CV26" s="31" t="str">
        <f>IF(AND($B$8&gt;0,CX19&gt;0),"sous-sols -1","")</f>
        <v/>
      </c>
      <c r="CW26" s="175"/>
      <c r="CX26" s="176"/>
      <c r="CY26" s="101"/>
      <c r="CZ26" s="156"/>
      <c r="DA26" s="156"/>
      <c r="DB26" s="156"/>
      <c r="DC26" s="156"/>
      <c r="DD26" s="156"/>
      <c r="DE26" s="156"/>
      <c r="DF26" s="156"/>
      <c r="DG26" s="170"/>
      <c r="DJ26" s="81"/>
      <c r="DK26" s="31" t="str">
        <f>IF(AND($B$8&gt;0,DM19&gt;0),"sous-sols -1","")</f>
        <v/>
      </c>
      <c r="DL26" s="175"/>
      <c r="DM26" s="176"/>
      <c r="DN26" s="101"/>
      <c r="DO26" s="156"/>
      <c r="DP26" s="156"/>
      <c r="DQ26" s="156"/>
      <c r="DR26" s="156"/>
      <c r="DS26" s="156"/>
      <c r="DT26" s="156"/>
      <c r="DU26" s="156"/>
      <c r="DV26" s="170"/>
      <c r="DY26" s="81"/>
      <c r="DZ26" s="31" t="str">
        <f>IF(AND($B$8&gt;0,EB19&gt;0),"sous-sols -1","")</f>
        <v/>
      </c>
      <c r="EA26" s="175"/>
      <c r="EB26" s="176"/>
      <c r="EC26" s="101"/>
      <c r="ED26" s="156"/>
      <c r="EE26" s="156"/>
      <c r="EF26" s="156"/>
      <c r="EG26" s="156"/>
      <c r="EH26" s="156"/>
      <c r="EI26" s="156"/>
      <c r="EJ26" s="156"/>
      <c r="EK26" s="170"/>
      <c r="EN26" s="81"/>
      <c r="EO26" s="31" t="str">
        <f>IF(AND($B$8&gt;0,EQ19&gt;0),"sous-sols -1","")</f>
        <v/>
      </c>
      <c r="EP26" s="175"/>
      <c r="EQ26" s="176"/>
      <c r="ER26" s="101"/>
      <c r="ES26" s="156"/>
      <c r="ET26" s="156"/>
      <c r="EU26" s="156"/>
      <c r="EV26" s="156"/>
      <c r="EW26" s="156"/>
      <c r="EX26" s="156"/>
      <c r="EY26" s="156"/>
      <c r="EZ26" s="170"/>
      <c r="FC26" s="81"/>
      <c r="FD26" s="31" t="str">
        <f>IF(AND($B$8&gt;0,FF19&gt;0),"sous-sols -1","")</f>
        <v/>
      </c>
      <c r="FE26" s="175"/>
      <c r="FF26" s="176"/>
      <c r="FG26" s="101"/>
      <c r="FH26" s="156"/>
      <c r="FI26" s="156"/>
      <c r="FJ26" s="156"/>
      <c r="FK26" s="156"/>
      <c r="FL26" s="156"/>
      <c r="FM26" s="156"/>
      <c r="FN26" s="156"/>
      <c r="FO26" s="170"/>
      <c r="FR26" s="81"/>
      <c r="FS26" s="31" t="str">
        <f>IF(AND($B$8&gt;0,FU19&gt;0),"sous-sols -1","")</f>
        <v/>
      </c>
      <c r="FT26" s="175"/>
      <c r="FU26" s="176"/>
      <c r="FV26" s="101"/>
      <c r="FW26" s="156"/>
      <c r="FX26" s="156"/>
      <c r="FY26" s="156"/>
      <c r="FZ26" s="156"/>
      <c r="GA26" s="156"/>
      <c r="GB26" s="156"/>
      <c r="GC26" s="156"/>
      <c r="GD26" s="170"/>
      <c r="GE26" s="23"/>
      <c r="GF26" s="23"/>
      <c r="GG26" s="23"/>
      <c r="GH26" s="23"/>
      <c r="GI26" s="23"/>
      <c r="GJ26" s="23"/>
      <c r="GK26" s="23"/>
      <c r="GL26" s="24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4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4"/>
      <c r="HI26" s="23"/>
      <c r="HJ26" s="24"/>
      <c r="HK26" s="24"/>
      <c r="HL26" s="24"/>
      <c r="HM26" s="24"/>
      <c r="HN26" s="24"/>
      <c r="HO26" s="24"/>
      <c r="HP26" s="24"/>
    </row>
    <row r="27" spans="1:224" ht="15.75" thickBot="1" x14ac:dyDescent="0.3">
      <c r="A27" s="33"/>
      <c r="I27" s="168"/>
      <c r="J27" s="173"/>
      <c r="K27" s="156"/>
      <c r="L27" s="156"/>
      <c r="M27" s="156"/>
      <c r="N27" s="171"/>
      <c r="O27" s="171"/>
      <c r="P27" s="171"/>
      <c r="Q27" s="171"/>
      <c r="R27" s="171"/>
      <c r="S27" s="171"/>
      <c r="T27" s="171"/>
      <c r="U27" s="172"/>
      <c r="X27" s="168"/>
      <c r="Y27" s="173"/>
      <c r="Z27" s="156"/>
      <c r="AA27" s="156"/>
      <c r="AB27" s="156"/>
      <c r="AC27" s="171"/>
      <c r="AD27" s="171"/>
      <c r="AE27" s="171"/>
      <c r="AF27" s="171"/>
      <c r="AG27" s="171"/>
      <c r="AH27" s="171"/>
      <c r="AI27" s="171"/>
      <c r="AJ27" s="172"/>
      <c r="AL27" s="32"/>
      <c r="AM27" s="168"/>
      <c r="AN27" s="173"/>
      <c r="AO27" s="156"/>
      <c r="AP27" s="156"/>
      <c r="AQ27" s="156"/>
      <c r="AR27" s="171"/>
      <c r="AS27" s="171"/>
      <c r="AT27" s="171"/>
      <c r="AU27" s="171"/>
      <c r="AV27" s="171"/>
      <c r="AW27" s="171"/>
      <c r="AX27" s="171"/>
      <c r="AY27" s="172"/>
      <c r="BB27" s="168"/>
      <c r="BC27" s="173"/>
      <c r="BD27" s="156"/>
      <c r="BE27" s="156"/>
      <c r="BF27" s="156"/>
      <c r="BG27" s="171"/>
      <c r="BH27" s="171"/>
      <c r="BI27" s="171"/>
      <c r="BJ27" s="171"/>
      <c r="BK27" s="171"/>
      <c r="BL27" s="171"/>
      <c r="BM27" s="171"/>
      <c r="BN27" s="172"/>
      <c r="BQ27" s="168"/>
      <c r="BR27" s="173"/>
      <c r="BS27" s="156"/>
      <c r="BT27" s="156"/>
      <c r="BU27" s="156"/>
      <c r="BV27" s="171"/>
      <c r="BW27" s="171"/>
      <c r="BX27" s="171"/>
      <c r="BY27" s="171"/>
      <c r="BZ27" s="171"/>
      <c r="CA27" s="171"/>
      <c r="CB27" s="171"/>
      <c r="CC27" s="172"/>
      <c r="CF27" s="168"/>
      <c r="CG27" s="173"/>
      <c r="CH27" s="156"/>
      <c r="CI27" s="156"/>
      <c r="CJ27" s="156"/>
      <c r="CK27" s="171"/>
      <c r="CL27" s="171"/>
      <c r="CM27" s="171"/>
      <c r="CN27" s="171"/>
      <c r="CO27" s="171"/>
      <c r="CP27" s="171"/>
      <c r="CQ27" s="171"/>
      <c r="CR27" s="172"/>
      <c r="CU27" s="168"/>
      <c r="CV27" s="173"/>
      <c r="CW27" s="156"/>
      <c r="CX27" s="156"/>
      <c r="CY27" s="156"/>
      <c r="CZ27" s="171"/>
      <c r="DA27" s="171"/>
      <c r="DB27" s="171"/>
      <c r="DC27" s="171"/>
      <c r="DD27" s="171"/>
      <c r="DE27" s="171"/>
      <c r="DF27" s="171"/>
      <c r="DG27" s="172"/>
      <c r="DJ27" s="168"/>
      <c r="DK27" s="173"/>
      <c r="DL27" s="156"/>
      <c r="DM27" s="156"/>
      <c r="DN27" s="156"/>
      <c r="DO27" s="171"/>
      <c r="DP27" s="171"/>
      <c r="DQ27" s="171"/>
      <c r="DR27" s="171"/>
      <c r="DS27" s="171"/>
      <c r="DT27" s="171"/>
      <c r="DU27" s="171"/>
      <c r="DV27" s="172"/>
      <c r="DY27" s="168"/>
      <c r="DZ27" s="173"/>
      <c r="EA27" s="156"/>
      <c r="EB27" s="156"/>
      <c r="EC27" s="156"/>
      <c r="ED27" s="171"/>
      <c r="EE27" s="171"/>
      <c r="EF27" s="171"/>
      <c r="EG27" s="171"/>
      <c r="EH27" s="171"/>
      <c r="EI27" s="171"/>
      <c r="EJ27" s="171"/>
      <c r="EK27" s="172"/>
      <c r="EN27" s="168"/>
      <c r="EO27" s="173"/>
      <c r="EP27" s="156"/>
      <c r="EQ27" s="156"/>
      <c r="ER27" s="156"/>
      <c r="ES27" s="171"/>
      <c r="ET27" s="171"/>
      <c r="EU27" s="171"/>
      <c r="EV27" s="171"/>
      <c r="EW27" s="171"/>
      <c r="EX27" s="171"/>
      <c r="EY27" s="171"/>
      <c r="EZ27" s="172"/>
      <c r="FC27" s="168"/>
      <c r="FD27" s="173"/>
      <c r="FE27" s="156"/>
      <c r="FF27" s="156"/>
      <c r="FG27" s="156"/>
      <c r="FH27" s="171"/>
      <c r="FI27" s="171"/>
      <c r="FJ27" s="171"/>
      <c r="FK27" s="171"/>
      <c r="FL27" s="171"/>
      <c r="FM27" s="171"/>
      <c r="FN27" s="171"/>
      <c r="FO27" s="172"/>
      <c r="FR27" s="168"/>
      <c r="FS27" s="173"/>
      <c r="FT27" s="156"/>
      <c r="FU27" s="156"/>
      <c r="FV27" s="156"/>
      <c r="FW27" s="171"/>
      <c r="FX27" s="171"/>
      <c r="FY27" s="171"/>
      <c r="FZ27" s="171"/>
      <c r="GA27" s="171"/>
      <c r="GB27" s="171"/>
      <c r="GC27" s="171"/>
      <c r="GD27" s="172"/>
      <c r="GE27" s="23"/>
      <c r="GF27" s="23"/>
      <c r="GG27" s="23"/>
      <c r="GH27" s="23"/>
      <c r="GI27" s="23"/>
      <c r="GJ27" s="23"/>
      <c r="GK27" s="23"/>
      <c r="GL27" s="180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180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180"/>
      <c r="HI27" s="23"/>
      <c r="HJ27" s="24"/>
      <c r="HK27" s="24"/>
      <c r="HL27" s="24"/>
      <c r="HM27" s="24"/>
      <c r="HN27" s="24"/>
      <c r="HO27" s="24"/>
      <c r="HP27" s="24"/>
    </row>
    <row r="28" spans="1:224" ht="15.75" thickBot="1" x14ac:dyDescent="0.3">
      <c r="A28" s="33"/>
      <c r="I28" s="169"/>
      <c r="J28" s="181"/>
      <c r="K28" s="182"/>
      <c r="L28" s="182"/>
      <c r="M28" s="182"/>
      <c r="N28" s="34" t="s">
        <v>7</v>
      </c>
      <c r="O28" s="34" t="s">
        <v>8</v>
      </c>
      <c r="P28" s="34" t="s">
        <v>9</v>
      </c>
      <c r="Q28" s="34" t="s">
        <v>10</v>
      </c>
      <c r="R28" s="35" t="s">
        <v>11</v>
      </c>
      <c r="S28" s="34" t="s">
        <v>14</v>
      </c>
      <c r="T28" s="34" t="s">
        <v>15</v>
      </c>
      <c r="U28" s="35" t="s">
        <v>16</v>
      </c>
      <c r="V28" s="36"/>
      <c r="W28" s="36"/>
      <c r="X28" s="169"/>
      <c r="Y28" s="173"/>
      <c r="Z28" s="156"/>
      <c r="AA28" s="156"/>
      <c r="AB28" s="156"/>
      <c r="AC28" s="59" t="s">
        <v>7</v>
      </c>
      <c r="AD28" s="59" t="s">
        <v>8</v>
      </c>
      <c r="AE28" s="59" t="s">
        <v>9</v>
      </c>
      <c r="AF28" s="59" t="s">
        <v>10</v>
      </c>
      <c r="AG28" s="35" t="s">
        <v>11</v>
      </c>
      <c r="AH28" s="59" t="s">
        <v>14</v>
      </c>
      <c r="AI28" s="59" t="s">
        <v>15</v>
      </c>
      <c r="AJ28" s="35" t="s">
        <v>16</v>
      </c>
      <c r="AK28" s="36"/>
      <c r="AL28" s="36"/>
      <c r="AM28" s="169"/>
      <c r="AN28" s="173"/>
      <c r="AO28" s="156"/>
      <c r="AP28" s="156"/>
      <c r="AQ28" s="156"/>
      <c r="AR28" s="59" t="s">
        <v>7</v>
      </c>
      <c r="AS28" s="59" t="s">
        <v>8</v>
      </c>
      <c r="AT28" s="59" t="s">
        <v>9</v>
      </c>
      <c r="AU28" s="59" t="s">
        <v>10</v>
      </c>
      <c r="AV28" s="35" t="s">
        <v>11</v>
      </c>
      <c r="AW28" s="59" t="s">
        <v>14</v>
      </c>
      <c r="AX28" s="59" t="s">
        <v>15</v>
      </c>
      <c r="AY28" s="35" t="s">
        <v>16</v>
      </c>
      <c r="AZ28" s="36"/>
      <c r="BA28" s="36"/>
      <c r="BB28" s="169"/>
      <c r="BC28" s="173"/>
      <c r="BD28" s="156"/>
      <c r="BE28" s="156"/>
      <c r="BF28" s="156"/>
      <c r="BG28" s="59" t="s">
        <v>7</v>
      </c>
      <c r="BH28" s="59" t="s">
        <v>8</v>
      </c>
      <c r="BI28" s="59" t="s">
        <v>9</v>
      </c>
      <c r="BJ28" s="59" t="s">
        <v>10</v>
      </c>
      <c r="BK28" s="35" t="s">
        <v>11</v>
      </c>
      <c r="BL28" s="59" t="s">
        <v>14</v>
      </c>
      <c r="BM28" s="59" t="s">
        <v>15</v>
      </c>
      <c r="BN28" s="35" t="s">
        <v>16</v>
      </c>
      <c r="BO28" s="36"/>
      <c r="BP28" s="36"/>
      <c r="BQ28" s="169"/>
      <c r="BR28" s="173"/>
      <c r="BS28" s="156"/>
      <c r="BT28" s="156"/>
      <c r="BU28" s="156"/>
      <c r="BV28" s="59" t="s">
        <v>7</v>
      </c>
      <c r="BW28" s="59" t="s">
        <v>8</v>
      </c>
      <c r="BX28" s="59" t="s">
        <v>9</v>
      </c>
      <c r="BY28" s="59" t="s">
        <v>10</v>
      </c>
      <c r="BZ28" s="35" t="s">
        <v>11</v>
      </c>
      <c r="CA28" s="59" t="s">
        <v>14</v>
      </c>
      <c r="CB28" s="59" t="s">
        <v>15</v>
      </c>
      <c r="CC28" s="35" t="s">
        <v>16</v>
      </c>
      <c r="CD28" s="36"/>
      <c r="CE28" s="36"/>
      <c r="CF28" s="169"/>
      <c r="CG28" s="173"/>
      <c r="CH28" s="156"/>
      <c r="CI28" s="156"/>
      <c r="CJ28" s="156"/>
      <c r="CK28" s="59" t="s">
        <v>7</v>
      </c>
      <c r="CL28" s="59" t="s">
        <v>8</v>
      </c>
      <c r="CM28" s="59" t="s">
        <v>9</v>
      </c>
      <c r="CN28" s="59" t="s">
        <v>10</v>
      </c>
      <c r="CO28" s="35" t="s">
        <v>11</v>
      </c>
      <c r="CP28" s="59" t="s">
        <v>14</v>
      </c>
      <c r="CQ28" s="59" t="s">
        <v>15</v>
      </c>
      <c r="CR28" s="35" t="s">
        <v>16</v>
      </c>
      <c r="CS28" s="36"/>
      <c r="CT28" s="36"/>
      <c r="CU28" s="169"/>
      <c r="CV28" s="173"/>
      <c r="CW28" s="156"/>
      <c r="CX28" s="156"/>
      <c r="CY28" s="156"/>
      <c r="CZ28" s="59" t="s">
        <v>7</v>
      </c>
      <c r="DA28" s="59" t="s">
        <v>8</v>
      </c>
      <c r="DB28" s="59" t="s">
        <v>9</v>
      </c>
      <c r="DC28" s="59" t="s">
        <v>10</v>
      </c>
      <c r="DD28" s="35" t="s">
        <v>11</v>
      </c>
      <c r="DE28" s="59" t="s">
        <v>14</v>
      </c>
      <c r="DF28" s="59" t="s">
        <v>15</v>
      </c>
      <c r="DG28" s="35" t="s">
        <v>16</v>
      </c>
      <c r="DH28" s="36"/>
      <c r="DI28" s="36"/>
      <c r="DJ28" s="169"/>
      <c r="DK28" s="173"/>
      <c r="DL28" s="156"/>
      <c r="DM28" s="156"/>
      <c r="DN28" s="156"/>
      <c r="DO28" s="59" t="s">
        <v>7</v>
      </c>
      <c r="DP28" s="59" t="s">
        <v>8</v>
      </c>
      <c r="DQ28" s="59" t="s">
        <v>9</v>
      </c>
      <c r="DR28" s="59" t="s">
        <v>10</v>
      </c>
      <c r="DS28" s="35" t="s">
        <v>11</v>
      </c>
      <c r="DT28" s="59" t="s">
        <v>14</v>
      </c>
      <c r="DU28" s="59" t="s">
        <v>15</v>
      </c>
      <c r="DV28" s="35" t="s">
        <v>16</v>
      </c>
      <c r="DW28" s="36"/>
      <c r="DX28" s="36"/>
      <c r="DY28" s="169"/>
      <c r="DZ28" s="173"/>
      <c r="EA28" s="156"/>
      <c r="EB28" s="156"/>
      <c r="EC28" s="156"/>
      <c r="ED28" s="59" t="s">
        <v>7</v>
      </c>
      <c r="EE28" s="59" t="s">
        <v>8</v>
      </c>
      <c r="EF28" s="59" t="s">
        <v>9</v>
      </c>
      <c r="EG28" s="59" t="s">
        <v>10</v>
      </c>
      <c r="EH28" s="35" t="s">
        <v>11</v>
      </c>
      <c r="EI28" s="59" t="s">
        <v>14</v>
      </c>
      <c r="EJ28" s="59" t="s">
        <v>15</v>
      </c>
      <c r="EK28" s="35" t="s">
        <v>16</v>
      </c>
      <c r="EL28" s="36"/>
      <c r="EM28" s="36"/>
      <c r="EN28" s="169"/>
      <c r="EO28" s="173"/>
      <c r="EP28" s="156"/>
      <c r="EQ28" s="156"/>
      <c r="ER28" s="156"/>
      <c r="ES28" s="59" t="s">
        <v>7</v>
      </c>
      <c r="ET28" s="59" t="s">
        <v>8</v>
      </c>
      <c r="EU28" s="59" t="s">
        <v>9</v>
      </c>
      <c r="EV28" s="59" t="s">
        <v>10</v>
      </c>
      <c r="EW28" s="35" t="s">
        <v>11</v>
      </c>
      <c r="EX28" s="59" t="s">
        <v>14</v>
      </c>
      <c r="EY28" s="59" t="s">
        <v>15</v>
      </c>
      <c r="EZ28" s="35" t="s">
        <v>16</v>
      </c>
      <c r="FA28" s="36"/>
      <c r="FB28" s="36"/>
      <c r="FC28" s="169"/>
      <c r="FD28" s="173"/>
      <c r="FE28" s="156"/>
      <c r="FF28" s="156"/>
      <c r="FG28" s="156"/>
      <c r="FH28" s="59" t="s">
        <v>7</v>
      </c>
      <c r="FI28" s="59" t="s">
        <v>8</v>
      </c>
      <c r="FJ28" s="59" t="s">
        <v>9</v>
      </c>
      <c r="FK28" s="59" t="s">
        <v>10</v>
      </c>
      <c r="FL28" s="35" t="s">
        <v>11</v>
      </c>
      <c r="FM28" s="59" t="s">
        <v>14</v>
      </c>
      <c r="FN28" s="59" t="s">
        <v>15</v>
      </c>
      <c r="FO28" s="35" t="s">
        <v>16</v>
      </c>
      <c r="FP28" s="36"/>
      <c r="FQ28" s="36"/>
      <c r="FR28" s="169"/>
      <c r="FS28" s="173"/>
      <c r="FT28" s="156"/>
      <c r="FU28" s="156"/>
      <c r="FV28" s="156"/>
      <c r="FW28" s="59" t="s">
        <v>7</v>
      </c>
      <c r="FX28" s="59" t="s">
        <v>8</v>
      </c>
      <c r="FY28" s="59" t="s">
        <v>9</v>
      </c>
      <c r="FZ28" s="59" t="s">
        <v>10</v>
      </c>
      <c r="GA28" s="35" t="s">
        <v>11</v>
      </c>
      <c r="GB28" s="59" t="s">
        <v>14</v>
      </c>
      <c r="GC28" s="59" t="s">
        <v>15</v>
      </c>
      <c r="GD28" s="35" t="s">
        <v>16</v>
      </c>
      <c r="GE28" s="37"/>
      <c r="GF28" s="37"/>
      <c r="GG28" s="37"/>
      <c r="GH28" s="37"/>
      <c r="GI28" s="37"/>
      <c r="GJ28" s="37"/>
      <c r="GK28" s="37"/>
      <c r="GL28" s="180"/>
      <c r="GM28" s="23"/>
      <c r="GN28" s="23"/>
      <c r="GO28" s="37"/>
      <c r="GP28" s="37"/>
      <c r="GQ28" s="37"/>
      <c r="GR28" s="37"/>
      <c r="GS28" s="37"/>
      <c r="GT28" s="37"/>
      <c r="GU28" s="37"/>
      <c r="GV28" s="37"/>
      <c r="GW28" s="180"/>
      <c r="GX28" s="23"/>
      <c r="GY28" s="23"/>
      <c r="GZ28" s="37"/>
      <c r="HA28" s="37"/>
      <c r="HB28" s="37"/>
      <c r="HC28" s="37"/>
      <c r="HD28" s="37"/>
      <c r="HE28" s="37"/>
      <c r="HF28" s="37"/>
      <c r="HG28" s="37"/>
      <c r="HH28" s="180"/>
      <c r="HI28" s="23"/>
      <c r="HJ28" s="24"/>
      <c r="HK28" s="37"/>
      <c r="HL28" s="37"/>
      <c r="HM28" s="37"/>
      <c r="HN28" s="37"/>
      <c r="HO28" s="37"/>
      <c r="HP28" s="24"/>
    </row>
    <row r="29" spans="1:224" x14ac:dyDescent="0.25">
      <c r="A29" s="159" t="s">
        <v>6</v>
      </c>
      <c r="I29" s="132">
        <v>44564</v>
      </c>
      <c r="J29" s="38" t="str">
        <f>IF(AND(SUM(M29:U29),(L$19&gt;0)),"RDC","")</f>
        <v>RDC</v>
      </c>
      <c r="K29" s="38">
        <f>SUM(N29:U31)-K30-K31</f>
        <v>9</v>
      </c>
      <c r="L29" s="162"/>
      <c r="M29" s="38">
        <f>IF((SUM(N29:U29)&gt;0),1-M30-M31,"0")</f>
        <v>1</v>
      </c>
      <c r="N29" s="88">
        <v>2</v>
      </c>
      <c r="O29" s="88">
        <v>3</v>
      </c>
      <c r="P29" s="88">
        <v>4</v>
      </c>
      <c r="Q29" s="88"/>
      <c r="R29" s="89"/>
      <c r="S29" s="88"/>
      <c r="T29" s="88"/>
      <c r="U29" s="89"/>
      <c r="X29" s="82"/>
      <c r="Y29" s="38" t="str">
        <f>IF(AND(SUM(AB29:AJ29),(AA$19&gt;0)),"RDC","")</f>
        <v>RDC</v>
      </c>
      <c r="Z29" s="38">
        <f>SUM(AC29:AJ31)-Z30-Z31</f>
        <v>1</v>
      </c>
      <c r="AA29" s="162"/>
      <c r="AB29" s="38">
        <f>IF((SUM(AC29:AJ29)&gt;0),1-AB30-AB31,"0")</f>
        <v>1</v>
      </c>
      <c r="AC29" s="88">
        <v>1</v>
      </c>
      <c r="AD29" s="88"/>
      <c r="AE29" s="88"/>
      <c r="AF29" s="88"/>
      <c r="AG29" s="89"/>
      <c r="AH29" s="88"/>
      <c r="AI29" s="88"/>
      <c r="AJ29" s="89"/>
      <c r="AM29" s="82"/>
      <c r="AN29" s="38" t="str">
        <f>IF(AND(SUM(AQ29:AY29),(AP$19&gt;0)),"RDC","")</f>
        <v/>
      </c>
      <c r="AO29" s="38">
        <f>SUM(AR29:AY31)-AO30-AO31</f>
        <v>0</v>
      </c>
      <c r="AP29" s="162"/>
      <c r="AQ29" s="38" t="str">
        <f>IF((SUM(AR29:AY29)&gt;0),1-AQ30-AQ31,"0")</f>
        <v>0</v>
      </c>
      <c r="AR29" s="88"/>
      <c r="AS29" s="88"/>
      <c r="AT29" s="88"/>
      <c r="AU29" s="88"/>
      <c r="AV29" s="89"/>
      <c r="AW29" s="88"/>
      <c r="AX29" s="88"/>
      <c r="AY29" s="89"/>
      <c r="BB29" s="82"/>
      <c r="BC29" s="38" t="str">
        <f>IF(AND(SUM(BF29:BN29),(BE$19&gt;0)),"RDC","")</f>
        <v/>
      </c>
      <c r="BD29" s="38">
        <f>SUM(BG29:BN31)-BD30-BD31</f>
        <v>0</v>
      </c>
      <c r="BE29" s="162"/>
      <c r="BF29" s="38" t="str">
        <f>IF((SUM(BG29:BN29)&gt;0),1-BF30-BF31,"0")</f>
        <v>0</v>
      </c>
      <c r="BG29" s="88"/>
      <c r="BH29" s="88"/>
      <c r="BI29" s="88"/>
      <c r="BJ29" s="88"/>
      <c r="BK29" s="89"/>
      <c r="BL29" s="88"/>
      <c r="BM29" s="88"/>
      <c r="BN29" s="89"/>
      <c r="BQ29" s="82"/>
      <c r="BR29" s="38" t="str">
        <f>IF(AND(SUM(BU29:CC29),(BT$19&gt;0)),"RDC","")</f>
        <v/>
      </c>
      <c r="BS29" s="38">
        <f>SUM(BV29:CC31)-BS30-BS31</f>
        <v>0</v>
      </c>
      <c r="BT29" s="162"/>
      <c r="BU29" s="38" t="str">
        <f>IF((SUM(BV29:CC29)&gt;0),1-BU30-BU31,"0")</f>
        <v>0</v>
      </c>
      <c r="BV29" s="88"/>
      <c r="BW29" s="88"/>
      <c r="BX29" s="88"/>
      <c r="BY29" s="88"/>
      <c r="BZ29" s="89"/>
      <c r="CA29" s="88"/>
      <c r="CB29" s="88"/>
      <c r="CC29" s="89"/>
      <c r="CF29" s="82"/>
      <c r="CG29" s="38" t="str">
        <f>IF(AND(SUM(CJ29:CR29),(CI$19&gt;0)),"RDC","")</f>
        <v/>
      </c>
      <c r="CH29" s="38">
        <f>SUM(CK29:CR31)-CH30-CH31</f>
        <v>0</v>
      </c>
      <c r="CI29" s="162"/>
      <c r="CJ29" s="38" t="str">
        <f>IF((SUM(CK29:CR29)&gt;0),1-CJ30-CJ31,"0")</f>
        <v>0</v>
      </c>
      <c r="CK29" s="88"/>
      <c r="CL29" s="88"/>
      <c r="CM29" s="88"/>
      <c r="CN29" s="88"/>
      <c r="CO29" s="89"/>
      <c r="CP29" s="88"/>
      <c r="CQ29" s="88"/>
      <c r="CR29" s="89"/>
      <c r="CU29" s="82"/>
      <c r="CV29" s="38" t="str">
        <f>IF(AND(SUM(CY29:DG29),(CX$19&gt;0)),"RDC","")</f>
        <v/>
      </c>
      <c r="CW29" s="38">
        <f>SUM(CZ29:DG31)-CW30-CW31</f>
        <v>0</v>
      </c>
      <c r="CX29" s="162"/>
      <c r="CY29" s="38" t="str">
        <f>IF((SUM(CZ29:DG29)&gt;0),1-CY30-CY31,"0")</f>
        <v>0</v>
      </c>
      <c r="CZ29" s="88"/>
      <c r="DA29" s="88"/>
      <c r="DB29" s="88"/>
      <c r="DC29" s="88"/>
      <c r="DD29" s="89"/>
      <c r="DE29" s="88"/>
      <c r="DF29" s="88"/>
      <c r="DG29" s="89"/>
      <c r="DJ29" s="82"/>
      <c r="DK29" s="38" t="str">
        <f>IF(AND(SUM(DN29:DV29),(DM$19&gt;0)),"RDC","")</f>
        <v/>
      </c>
      <c r="DL29" s="38">
        <f>SUM(DO29:DV31)-DL30-DL31</f>
        <v>0</v>
      </c>
      <c r="DM29" s="162"/>
      <c r="DN29" s="38" t="str">
        <f>IF((SUM(DO29:DV29)&gt;0),1-DN30-DN31,"0")</f>
        <v>0</v>
      </c>
      <c r="DO29" s="88"/>
      <c r="DP29" s="88"/>
      <c r="DQ29" s="88"/>
      <c r="DR29" s="88"/>
      <c r="DS29" s="89"/>
      <c r="DT29" s="88"/>
      <c r="DU29" s="88"/>
      <c r="DV29" s="89"/>
      <c r="DY29" s="82"/>
      <c r="DZ29" s="38" t="str">
        <f>IF(AND(SUM(EC29:EK29),(EB$19&gt;0)),"RDC","")</f>
        <v/>
      </c>
      <c r="EA29" s="38">
        <f>SUM(ED29:EK31)-EA30-EA31</f>
        <v>0</v>
      </c>
      <c r="EB29" s="162"/>
      <c r="EC29" s="38" t="str">
        <f>IF((SUM(ED29:EK29)&gt;0),1-EC30-EC31,"0")</f>
        <v>0</v>
      </c>
      <c r="ED29" s="88"/>
      <c r="EE29" s="88"/>
      <c r="EF29" s="88"/>
      <c r="EG29" s="88"/>
      <c r="EH29" s="89"/>
      <c r="EI29" s="88"/>
      <c r="EJ29" s="88"/>
      <c r="EK29" s="89"/>
      <c r="EN29" s="82"/>
      <c r="EO29" s="38" t="str">
        <f>IF(AND(SUM(ER29:EZ29),(EQ$19&gt;0)),"RDC","")</f>
        <v/>
      </c>
      <c r="EP29" s="38">
        <f>SUM(ES29:EZ31)-EP30-EP31</f>
        <v>0</v>
      </c>
      <c r="EQ29" s="162"/>
      <c r="ER29" s="38" t="str">
        <f>IF((SUM(ES29:EZ29)&gt;0),1-ER30-ER31,"0")</f>
        <v>0</v>
      </c>
      <c r="ES29" s="88"/>
      <c r="ET29" s="88"/>
      <c r="EU29" s="88"/>
      <c r="EV29" s="88"/>
      <c r="EW29" s="89"/>
      <c r="EX29" s="88"/>
      <c r="EY29" s="88"/>
      <c r="EZ29" s="89"/>
      <c r="FC29" s="82"/>
      <c r="FD29" s="38" t="str">
        <f>IF(AND(SUM(FG29:FO29),(FF$19&gt;0)),"RDC","")</f>
        <v/>
      </c>
      <c r="FE29" s="38">
        <f>SUM(FH29:FO31)-FE30-FE31</f>
        <v>0</v>
      </c>
      <c r="FF29" s="162"/>
      <c r="FG29" s="38" t="str">
        <f>IF((SUM(FH29:FO29)&gt;0),1-FG30-FG31,"0")</f>
        <v>0</v>
      </c>
      <c r="FH29" s="88"/>
      <c r="FI29" s="88"/>
      <c r="FJ29" s="88"/>
      <c r="FK29" s="88"/>
      <c r="FL29" s="89"/>
      <c r="FM29" s="88"/>
      <c r="FN29" s="88"/>
      <c r="FO29" s="89"/>
      <c r="FR29" s="82"/>
      <c r="FS29" s="38" t="str">
        <f>IF(AND(SUM(FV29:GD29),(FU$19&gt;0)),"RDC","")</f>
        <v/>
      </c>
      <c r="FT29" s="38">
        <f>SUM(FW29:GD31)-FT30-FT31</f>
        <v>0</v>
      </c>
      <c r="FU29" s="162"/>
      <c r="FV29" s="38" t="str">
        <f>IF((SUM(FW29:GD29)&gt;0),1-FV30-FV31,"0")</f>
        <v>0</v>
      </c>
      <c r="FW29" s="88"/>
      <c r="FX29" s="88"/>
      <c r="FY29" s="88"/>
      <c r="FZ29" s="88"/>
      <c r="GA29" s="89"/>
      <c r="GB29" s="88"/>
      <c r="GC29" s="88"/>
      <c r="GD29" s="89"/>
      <c r="GE29" s="23"/>
      <c r="GF29" s="23"/>
      <c r="GG29" s="23"/>
      <c r="GH29" s="23"/>
      <c r="GI29" s="23"/>
      <c r="GJ29" s="23"/>
      <c r="GK29" s="23"/>
      <c r="GL29" s="24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4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4"/>
      <c r="HI29" s="23"/>
      <c r="HJ29" s="23"/>
      <c r="HK29" s="23"/>
      <c r="HL29" s="23"/>
      <c r="HM29" s="23"/>
      <c r="HN29" s="23"/>
      <c r="HO29" s="23"/>
      <c r="HP29" s="24"/>
    </row>
    <row r="30" spans="1:224" x14ac:dyDescent="0.25">
      <c r="A30" s="160"/>
      <c r="I30" s="133" t="str">
        <f>IF(OR((SUM(M30:U30)&gt;0),K30&gt;0),I26,"")</f>
        <v/>
      </c>
      <c r="J30" s="135" t="str">
        <f>IF(AND(SUM(M30:U30),(L$19&gt;0)),"RDC DALLE BASSE","")</f>
        <v/>
      </c>
      <c r="K30" s="83"/>
      <c r="L30" s="163"/>
      <c r="M30" s="85"/>
      <c r="N30" s="83"/>
      <c r="O30" s="83"/>
      <c r="P30" s="83"/>
      <c r="Q30" s="83"/>
      <c r="R30" s="90"/>
      <c r="S30" s="83"/>
      <c r="T30" s="83"/>
      <c r="U30" s="90"/>
      <c r="X30" s="73" t="str">
        <f>IF(OR((SUM(AB30:AJ30)&gt;0),Z30&gt;0),X26,"")</f>
        <v/>
      </c>
      <c r="Y30" s="135" t="str">
        <f>IF(AND(SUM(AB30:AJ30),(AA$19&gt;0)),"RDC DALLE BASSE","")</f>
        <v/>
      </c>
      <c r="Z30" s="83"/>
      <c r="AA30" s="163"/>
      <c r="AB30" s="85"/>
      <c r="AC30" s="83"/>
      <c r="AD30" s="83"/>
      <c r="AE30" s="83"/>
      <c r="AF30" s="83"/>
      <c r="AG30" s="90"/>
      <c r="AH30" s="83"/>
      <c r="AI30" s="83"/>
      <c r="AJ30" s="90"/>
      <c r="AM30" s="73" t="str">
        <f>IF(OR((SUM(AQ30:AY30)&gt;0),AO30&gt;0),AM26,"")</f>
        <v/>
      </c>
      <c r="AN30" s="135" t="str">
        <f>IF(AND(SUM(AQ30:AY30),(AP$19&gt;0)),"RDC DALLE BASSE","")</f>
        <v/>
      </c>
      <c r="AO30" s="83"/>
      <c r="AP30" s="163"/>
      <c r="AQ30" s="85"/>
      <c r="AR30" s="83"/>
      <c r="AS30" s="83"/>
      <c r="AT30" s="83"/>
      <c r="AU30" s="83"/>
      <c r="AV30" s="90"/>
      <c r="AW30" s="83"/>
      <c r="AX30" s="83"/>
      <c r="AY30" s="90"/>
      <c r="BB30" s="73" t="str">
        <f>IF(OR((SUM(BF30:BN30)&gt;0),BD30&gt;0),BB26,"")</f>
        <v/>
      </c>
      <c r="BC30" s="135" t="str">
        <f>IF(AND(SUM(BF30:BN30),(BE$19&gt;0)),"RDC DALLE BASSE","")</f>
        <v/>
      </c>
      <c r="BD30" s="83"/>
      <c r="BE30" s="163"/>
      <c r="BF30" s="85"/>
      <c r="BG30" s="83"/>
      <c r="BH30" s="83"/>
      <c r="BI30" s="83"/>
      <c r="BJ30" s="83"/>
      <c r="BK30" s="90"/>
      <c r="BL30" s="83"/>
      <c r="BM30" s="83"/>
      <c r="BN30" s="90"/>
      <c r="BQ30" s="73" t="str">
        <f>IF(OR((SUM(BU30:CC30)&gt;0),BS30&gt;0),BQ26,"")</f>
        <v/>
      </c>
      <c r="BR30" s="135" t="str">
        <f>IF(AND(SUM(BU30:CC30),(BT$19&gt;0)),"RDC DALLE BASSE","")</f>
        <v/>
      </c>
      <c r="BS30" s="83"/>
      <c r="BT30" s="163"/>
      <c r="BU30" s="85"/>
      <c r="BV30" s="83"/>
      <c r="BW30" s="83"/>
      <c r="BX30" s="83"/>
      <c r="BY30" s="83"/>
      <c r="BZ30" s="90"/>
      <c r="CA30" s="83"/>
      <c r="CB30" s="83"/>
      <c r="CC30" s="90"/>
      <c r="CF30" s="73" t="str">
        <f>IF(OR((SUM(CJ30:CR30)&gt;0),CH30&gt;0),CF26,"")</f>
        <v/>
      </c>
      <c r="CG30" s="135" t="str">
        <f>IF(AND(SUM(CJ30:CR30),(CI$19&gt;0)),"RDC DALLE BASSE","")</f>
        <v/>
      </c>
      <c r="CH30" s="83"/>
      <c r="CI30" s="163"/>
      <c r="CJ30" s="85"/>
      <c r="CK30" s="83"/>
      <c r="CL30" s="83"/>
      <c r="CM30" s="83"/>
      <c r="CN30" s="83"/>
      <c r="CO30" s="90"/>
      <c r="CP30" s="83"/>
      <c r="CQ30" s="83"/>
      <c r="CR30" s="90"/>
      <c r="CU30" s="73" t="str">
        <f>IF(OR((SUM(CY30:DG30)&gt;0),CW30&gt;0),CU26,"")</f>
        <v/>
      </c>
      <c r="CV30" s="135" t="str">
        <f>IF(AND(SUM(CY30:DG30),(CX$19&gt;0)),"RDC DALLE BASSE","")</f>
        <v/>
      </c>
      <c r="CW30" s="83"/>
      <c r="CX30" s="163"/>
      <c r="CY30" s="85"/>
      <c r="CZ30" s="83"/>
      <c r="DA30" s="83"/>
      <c r="DB30" s="83"/>
      <c r="DC30" s="83"/>
      <c r="DD30" s="90"/>
      <c r="DE30" s="83"/>
      <c r="DF30" s="83"/>
      <c r="DG30" s="90"/>
      <c r="DJ30" s="73" t="str">
        <f>IF(OR((SUM(DN30:DV30)&gt;0),DL30&gt;0),DJ26,"")</f>
        <v/>
      </c>
      <c r="DK30" s="135" t="str">
        <f>IF(AND(SUM(DN30:DV30),(DM$19&gt;0)),"RDC DALLE BASSE","")</f>
        <v/>
      </c>
      <c r="DL30" s="83"/>
      <c r="DM30" s="163"/>
      <c r="DN30" s="85"/>
      <c r="DO30" s="83"/>
      <c r="DP30" s="83"/>
      <c r="DQ30" s="83"/>
      <c r="DR30" s="83"/>
      <c r="DS30" s="90"/>
      <c r="DT30" s="83"/>
      <c r="DU30" s="83"/>
      <c r="DV30" s="90"/>
      <c r="DY30" s="73" t="str">
        <f>IF(OR((SUM(EC30:EK30)&gt;0),EA30&gt;0),DY26,"")</f>
        <v/>
      </c>
      <c r="DZ30" s="135" t="str">
        <f>IF(AND(SUM(EC30:EK30),(EB$19&gt;0)),"RDC DALLE BASSE","")</f>
        <v/>
      </c>
      <c r="EA30" s="83"/>
      <c r="EB30" s="163"/>
      <c r="EC30" s="85"/>
      <c r="ED30" s="83"/>
      <c r="EE30" s="83"/>
      <c r="EF30" s="83"/>
      <c r="EG30" s="83"/>
      <c r="EH30" s="90"/>
      <c r="EI30" s="83"/>
      <c r="EJ30" s="83"/>
      <c r="EK30" s="90"/>
      <c r="EN30" s="73" t="str">
        <f>IF(OR((SUM(ER30:EZ30)&gt;0),EP30&gt;0),EN26,"")</f>
        <v/>
      </c>
      <c r="EO30" s="135" t="str">
        <f>IF(AND(SUM(ER30:EZ30),(EQ$19&gt;0)),"RDC DALLE BASSE","")</f>
        <v/>
      </c>
      <c r="EP30" s="83"/>
      <c r="EQ30" s="163"/>
      <c r="ER30" s="85"/>
      <c r="ES30" s="83"/>
      <c r="ET30" s="83"/>
      <c r="EU30" s="83"/>
      <c r="EV30" s="83"/>
      <c r="EW30" s="90"/>
      <c r="EX30" s="83"/>
      <c r="EY30" s="83"/>
      <c r="EZ30" s="90"/>
      <c r="FC30" s="73" t="str">
        <f>IF(OR((SUM(FG30:FO30)&gt;0),FE30&gt;0),FC26,"")</f>
        <v/>
      </c>
      <c r="FD30" s="135" t="str">
        <f>IF(AND(SUM(FG30:FO30),(FF$19&gt;0)),"RDC DALLE BASSE","")</f>
        <v/>
      </c>
      <c r="FE30" s="83"/>
      <c r="FF30" s="163"/>
      <c r="FG30" s="85"/>
      <c r="FH30" s="83"/>
      <c r="FI30" s="83"/>
      <c r="FJ30" s="83"/>
      <c r="FK30" s="83"/>
      <c r="FL30" s="90"/>
      <c r="FM30" s="83"/>
      <c r="FN30" s="83"/>
      <c r="FO30" s="90"/>
      <c r="FR30" s="73" t="str">
        <f>IF(OR((SUM(FV30:GD30)&gt;0),FT30&gt;0),FR26,"")</f>
        <v/>
      </c>
      <c r="FS30" s="135" t="str">
        <f>IF(AND(SUM(FV30:GD30),(FU$19&gt;0)),"RDC DALLE BASSE","")</f>
        <v/>
      </c>
      <c r="FT30" s="83"/>
      <c r="FU30" s="163"/>
      <c r="FV30" s="85"/>
      <c r="FW30" s="83"/>
      <c r="FX30" s="83"/>
      <c r="FY30" s="83"/>
      <c r="FZ30" s="83"/>
      <c r="GA30" s="90"/>
      <c r="GB30" s="83"/>
      <c r="GC30" s="83"/>
      <c r="GD30" s="90"/>
      <c r="GE30" s="23"/>
      <c r="GF30" s="23"/>
      <c r="GG30" s="23"/>
      <c r="GH30" s="23"/>
      <c r="GI30" s="23"/>
      <c r="GJ30" s="23"/>
      <c r="GK30" s="23"/>
      <c r="GL30" s="24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4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4"/>
      <c r="HI30" s="23"/>
      <c r="HJ30" s="23"/>
      <c r="HK30" s="23"/>
      <c r="HL30" s="23"/>
      <c r="HM30" s="23"/>
      <c r="HN30" s="23"/>
      <c r="HO30" s="23"/>
      <c r="HP30" s="24"/>
    </row>
    <row r="31" spans="1:224" ht="15.75" thickBot="1" x14ac:dyDescent="0.3">
      <c r="A31" s="161"/>
      <c r="I31" s="134"/>
      <c r="J31" s="136" t="str">
        <f>IF(AND(SUM(M31:U31),(L$19&gt;0)),"RDC FAUX PLAFOND","")</f>
        <v/>
      </c>
      <c r="K31" s="84"/>
      <c r="L31" s="163"/>
      <c r="M31" s="86"/>
      <c r="N31" s="84"/>
      <c r="O31" s="84"/>
      <c r="P31" s="84"/>
      <c r="Q31" s="84"/>
      <c r="R31" s="91"/>
      <c r="S31" s="84"/>
      <c r="T31" s="84"/>
      <c r="U31" s="91"/>
      <c r="X31" s="87"/>
      <c r="Y31" s="136" t="str">
        <f>IF(AND(SUM(AB31:AJ31),(AA$19&gt;0)),"RDC FAUX PLAFOND","")</f>
        <v/>
      </c>
      <c r="Z31" s="84"/>
      <c r="AA31" s="163"/>
      <c r="AB31" s="86"/>
      <c r="AC31" s="84"/>
      <c r="AD31" s="84"/>
      <c r="AE31" s="84"/>
      <c r="AF31" s="84"/>
      <c r="AG31" s="91"/>
      <c r="AH31" s="84"/>
      <c r="AI31" s="84"/>
      <c r="AJ31" s="91"/>
      <c r="AM31" s="87"/>
      <c r="AN31" s="136" t="str">
        <f>IF(AND(SUM(AQ31:AY31),(AP$19&gt;0)),"RDC FAUX PLAFOND","")</f>
        <v/>
      </c>
      <c r="AO31" s="84"/>
      <c r="AP31" s="163"/>
      <c r="AQ31" s="86"/>
      <c r="AR31" s="84"/>
      <c r="AS31" s="84"/>
      <c r="AT31" s="84"/>
      <c r="AU31" s="84"/>
      <c r="AV31" s="91"/>
      <c r="AW31" s="84"/>
      <c r="AX31" s="84"/>
      <c r="AY31" s="91"/>
      <c r="BB31" s="87"/>
      <c r="BC31" s="136" t="str">
        <f>IF(AND(SUM(BF31:BN31),(BE$19&gt;0)),"RDC FAUX PLAFOND","")</f>
        <v/>
      </c>
      <c r="BD31" s="84"/>
      <c r="BE31" s="163"/>
      <c r="BF31" s="86"/>
      <c r="BG31" s="84"/>
      <c r="BH31" s="84"/>
      <c r="BI31" s="84"/>
      <c r="BJ31" s="84"/>
      <c r="BK31" s="91"/>
      <c r="BL31" s="84"/>
      <c r="BM31" s="84"/>
      <c r="BN31" s="91"/>
      <c r="BQ31" s="87"/>
      <c r="BR31" s="136" t="str">
        <f>IF(AND(SUM(BU31:CC31),(BT$19&gt;0)),"RDC FAUX PLAFOND","")</f>
        <v/>
      </c>
      <c r="BS31" s="84"/>
      <c r="BT31" s="163"/>
      <c r="BU31" s="86"/>
      <c r="BV31" s="84"/>
      <c r="BW31" s="84"/>
      <c r="BX31" s="84"/>
      <c r="BY31" s="84"/>
      <c r="BZ31" s="91"/>
      <c r="CA31" s="84"/>
      <c r="CB31" s="84"/>
      <c r="CC31" s="91"/>
      <c r="CF31" s="87"/>
      <c r="CG31" s="136" t="str">
        <f>IF(AND(SUM(CJ31:CR31),(CI$19&gt;0)),"RDC FAUX PLAFOND","")</f>
        <v/>
      </c>
      <c r="CH31" s="84"/>
      <c r="CI31" s="163"/>
      <c r="CJ31" s="86"/>
      <c r="CK31" s="84"/>
      <c r="CL31" s="84"/>
      <c r="CM31" s="84"/>
      <c r="CN31" s="84"/>
      <c r="CO31" s="91"/>
      <c r="CP31" s="84"/>
      <c r="CQ31" s="84"/>
      <c r="CR31" s="91"/>
      <c r="CU31" s="87"/>
      <c r="CV31" s="136" t="str">
        <f>IF(AND(SUM(CY31:DG31),(CX$19&gt;0)),"RDC FAUX PLAFOND","")</f>
        <v/>
      </c>
      <c r="CW31" s="84"/>
      <c r="CX31" s="163"/>
      <c r="CY31" s="86"/>
      <c r="CZ31" s="84"/>
      <c r="DA31" s="84"/>
      <c r="DB31" s="84"/>
      <c r="DC31" s="84"/>
      <c r="DD31" s="91"/>
      <c r="DE31" s="84"/>
      <c r="DF31" s="84"/>
      <c r="DG31" s="91"/>
      <c r="DJ31" s="87"/>
      <c r="DK31" s="136" t="str">
        <f>IF(AND(SUM(DN31:DV31),(DM$19&gt;0)),"RDC FAUX PLAFOND","")</f>
        <v/>
      </c>
      <c r="DL31" s="84"/>
      <c r="DM31" s="163"/>
      <c r="DN31" s="86"/>
      <c r="DO31" s="84"/>
      <c r="DP31" s="84"/>
      <c r="DQ31" s="84"/>
      <c r="DR31" s="84"/>
      <c r="DS31" s="91"/>
      <c r="DT31" s="84"/>
      <c r="DU31" s="84"/>
      <c r="DV31" s="91"/>
      <c r="DY31" s="87"/>
      <c r="DZ31" s="136" t="str">
        <f>IF(AND(SUM(EC31:EK31),(EB$19&gt;0)),"RDC FAUX PLAFOND","")</f>
        <v/>
      </c>
      <c r="EA31" s="84"/>
      <c r="EB31" s="163"/>
      <c r="EC31" s="86"/>
      <c r="ED31" s="84"/>
      <c r="EE31" s="84"/>
      <c r="EF31" s="84"/>
      <c r="EG31" s="84"/>
      <c r="EH31" s="91"/>
      <c r="EI31" s="84"/>
      <c r="EJ31" s="84"/>
      <c r="EK31" s="91"/>
      <c r="EN31" s="87"/>
      <c r="EO31" s="136" t="str">
        <f>IF(AND(SUM(ER31:EZ31),(EQ$19&gt;0)),"RDC FAUX PLAFOND","")</f>
        <v/>
      </c>
      <c r="EP31" s="84"/>
      <c r="EQ31" s="163"/>
      <c r="ER31" s="86"/>
      <c r="ES31" s="84"/>
      <c r="ET31" s="84"/>
      <c r="EU31" s="84"/>
      <c r="EV31" s="84"/>
      <c r="EW31" s="91"/>
      <c r="EX31" s="84"/>
      <c r="EY31" s="84"/>
      <c r="EZ31" s="91"/>
      <c r="FC31" s="87"/>
      <c r="FD31" s="136" t="str">
        <f>IF(AND(SUM(FG31:FO31),(FF$19&gt;0)),"RDC FAUX PLAFOND","")</f>
        <v/>
      </c>
      <c r="FE31" s="84"/>
      <c r="FF31" s="163"/>
      <c r="FG31" s="86"/>
      <c r="FH31" s="84"/>
      <c r="FI31" s="84"/>
      <c r="FJ31" s="84"/>
      <c r="FK31" s="84"/>
      <c r="FL31" s="91"/>
      <c r="FM31" s="84"/>
      <c r="FN31" s="84"/>
      <c r="FO31" s="91"/>
      <c r="FR31" s="87"/>
      <c r="FS31" s="136" t="str">
        <f>IF(AND(SUM(FV31:GD31),(FU$19&gt;0)),"RDC FAUX PLAFOND","")</f>
        <v/>
      </c>
      <c r="FT31" s="84"/>
      <c r="FU31" s="163"/>
      <c r="FV31" s="86"/>
      <c r="FW31" s="84"/>
      <c r="FX31" s="84"/>
      <c r="FY31" s="84"/>
      <c r="FZ31" s="84"/>
      <c r="GA31" s="91"/>
      <c r="GB31" s="84"/>
      <c r="GC31" s="84"/>
      <c r="GD31" s="91"/>
      <c r="GE31" s="23"/>
      <c r="GF31" s="23"/>
      <c r="GG31" s="23"/>
      <c r="GH31" s="23"/>
      <c r="GI31" s="23"/>
      <c r="GJ31" s="23"/>
      <c r="GK31" s="23"/>
      <c r="GL31" s="24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4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4"/>
      <c r="HI31" s="23"/>
      <c r="HJ31" s="23"/>
      <c r="HK31" s="23"/>
      <c r="HL31" s="23"/>
      <c r="HM31" s="23"/>
      <c r="HN31" s="23"/>
      <c r="HO31" s="23"/>
      <c r="HP31" s="24"/>
    </row>
    <row r="32" spans="1:224" x14ac:dyDescent="0.25">
      <c r="A32" s="159" t="s">
        <v>6</v>
      </c>
      <c r="I32" s="137">
        <f>IF(((K32+M32+N32+O32+P32+Q32+R32+S32+T32+U32)&gt;0),I29+K$16,"")</f>
        <v>44578</v>
      </c>
      <c r="J32" s="38" t="str">
        <f>IF(AND(SUM(M32:U32),(L$19&gt;1)),"R+1","")</f>
        <v>R+1</v>
      </c>
      <c r="K32" s="38">
        <f>SUM(N32:U34)-K33-K34</f>
        <v>1</v>
      </c>
      <c r="L32" s="163"/>
      <c r="M32" s="38">
        <f>IF((SUM(N32:U32)&gt;0),1-M33-M34,"0")</f>
        <v>1</v>
      </c>
      <c r="N32" s="83"/>
      <c r="O32" s="83">
        <v>1</v>
      </c>
      <c r="P32" s="83"/>
      <c r="Q32" s="83"/>
      <c r="R32" s="90"/>
      <c r="S32" s="83"/>
      <c r="T32" s="83"/>
      <c r="U32" s="90"/>
      <c r="X32" s="72">
        <f>IF(((Z32+AB32+AC32+AD32+AE32+AF32+AG32+AH32+AI32+AJ32)&gt;0),X29+Z$16,"")</f>
        <v>0</v>
      </c>
      <c r="Y32" s="38" t="str">
        <f>IF(AND(SUM(AB32:AJ32),(AA$19&gt;1)),"R+1","")</f>
        <v>R+1</v>
      </c>
      <c r="Z32" s="38">
        <f>SUM(AC32:AJ34)-Z33-Z34</f>
        <v>1</v>
      </c>
      <c r="AA32" s="163"/>
      <c r="AB32" s="38">
        <f>IF((SUM(AC32:AJ32)&gt;0),1-AB33-AB34,"0")</f>
        <v>1</v>
      </c>
      <c r="AC32" s="83">
        <v>1</v>
      </c>
      <c r="AD32" s="83"/>
      <c r="AE32" s="83"/>
      <c r="AF32" s="83"/>
      <c r="AG32" s="90"/>
      <c r="AH32" s="83"/>
      <c r="AI32" s="83"/>
      <c r="AJ32" s="90"/>
      <c r="AM32" s="72" t="str">
        <f>IF(((AO32+AQ32+AR32+AS32+AT32+AU32+AV32+AW32+AX32+AY32)&gt;0),AM29+AO$16,"")</f>
        <v/>
      </c>
      <c r="AN32" s="38" t="str">
        <f>IF(AND(SUM(AQ32:AY32),(AP$19&gt;1)),"R+1","")</f>
        <v/>
      </c>
      <c r="AO32" s="38">
        <f>SUM(AR32:AY34)-AO33-AO34</f>
        <v>0</v>
      </c>
      <c r="AP32" s="163"/>
      <c r="AQ32" s="38" t="str">
        <f>IF((SUM(AR32:AY32)&gt;0),1-AQ33-AQ34,"0")</f>
        <v>0</v>
      </c>
      <c r="AR32" s="83"/>
      <c r="AS32" s="83"/>
      <c r="AT32" s="83"/>
      <c r="AU32" s="83"/>
      <c r="AV32" s="90"/>
      <c r="AW32" s="83"/>
      <c r="AX32" s="83"/>
      <c r="AY32" s="90"/>
      <c r="BB32" s="72" t="str">
        <f>IF(((BD32+BF32+BG32+BH32+BI32+BJ32+BK32+BL32+BM32+BN32)&gt;0),BB29+BD$16,"")</f>
        <v/>
      </c>
      <c r="BC32" s="38" t="str">
        <f>IF(AND(SUM(BF32:BN32),(BE$19&gt;1)),"R+1","")</f>
        <v/>
      </c>
      <c r="BD32" s="38">
        <f>SUM(BG32:BN34)-BD33-BD34</f>
        <v>0</v>
      </c>
      <c r="BE32" s="163"/>
      <c r="BF32" s="38" t="str">
        <f>IF((SUM(BG32:BN32)&gt;0),1-BF33-BF34,"0")</f>
        <v>0</v>
      </c>
      <c r="BG32" s="83"/>
      <c r="BH32" s="83"/>
      <c r="BI32" s="83"/>
      <c r="BJ32" s="83"/>
      <c r="BK32" s="90"/>
      <c r="BL32" s="83"/>
      <c r="BM32" s="83"/>
      <c r="BN32" s="90"/>
      <c r="BQ32" s="72" t="str">
        <f>IF(((BS32+BU32+BV32+BW32+BX32+BY32+BZ32+CA32+CB32+CC32)&gt;0),BQ29+BS$16,"")</f>
        <v/>
      </c>
      <c r="BR32" s="38" t="str">
        <f>IF(AND(SUM(BU32:CC32),(BT$19&gt;1)),"R+1","")</f>
        <v/>
      </c>
      <c r="BS32" s="38">
        <f>SUM(BV32:CC34)-BS33-BS34</f>
        <v>0</v>
      </c>
      <c r="BT32" s="163"/>
      <c r="BU32" s="38" t="str">
        <f>IF((SUM(BV32:CC32)&gt;0),1-BU33-BU34,"0")</f>
        <v>0</v>
      </c>
      <c r="BV32" s="83"/>
      <c r="BW32" s="83"/>
      <c r="BX32" s="83"/>
      <c r="BY32" s="83"/>
      <c r="BZ32" s="90"/>
      <c r="CA32" s="83"/>
      <c r="CB32" s="83"/>
      <c r="CC32" s="90"/>
      <c r="CF32" s="72" t="str">
        <f>IF(((CH32+CJ32+CK32+CL32+CM32+CN32+CO32+CP32+CQ32+CR32)&gt;0),CF29+CH$16,"")</f>
        <v/>
      </c>
      <c r="CG32" s="38" t="str">
        <f>IF(AND(SUM(CJ32:CR32),(CI$19&gt;1)),"R+1","")</f>
        <v/>
      </c>
      <c r="CH32" s="38">
        <f>SUM(CK32:CR34)-CH33-CH34</f>
        <v>0</v>
      </c>
      <c r="CI32" s="163"/>
      <c r="CJ32" s="38" t="str">
        <f>IF((SUM(CK32:CR32)&gt;0),1-CJ33-CJ34,"0")</f>
        <v>0</v>
      </c>
      <c r="CK32" s="83"/>
      <c r="CL32" s="83"/>
      <c r="CM32" s="83"/>
      <c r="CN32" s="83"/>
      <c r="CO32" s="90"/>
      <c r="CP32" s="83"/>
      <c r="CQ32" s="83"/>
      <c r="CR32" s="90"/>
      <c r="CU32" s="72" t="str">
        <f>IF(((CW32+CY32+CZ32+DA32+DB32+DC32+DD32+DE32+DF32+DG32)&gt;0),CU29+CW$16,"")</f>
        <v/>
      </c>
      <c r="CV32" s="38" t="str">
        <f>IF(AND(SUM(CY32:DG32),(CX$19&gt;1)),"R+1","")</f>
        <v/>
      </c>
      <c r="CW32" s="38">
        <f>SUM(CZ32:DG34)-CW33-CW34</f>
        <v>0</v>
      </c>
      <c r="CX32" s="163"/>
      <c r="CY32" s="38" t="str">
        <f>IF((SUM(CZ32:DG32)&gt;0),1-CY33-CY34,"0")</f>
        <v>0</v>
      </c>
      <c r="CZ32" s="83"/>
      <c r="DA32" s="83"/>
      <c r="DB32" s="83"/>
      <c r="DC32" s="83"/>
      <c r="DD32" s="90"/>
      <c r="DE32" s="83"/>
      <c r="DF32" s="83"/>
      <c r="DG32" s="90"/>
      <c r="DJ32" s="72" t="str">
        <f>IF(((DL32+DN32+DO32+DP32+DQ32+DR32+DS32+DT32+DU32+DV32)&gt;0),DJ29+DL$16,"")</f>
        <v/>
      </c>
      <c r="DK32" s="38" t="str">
        <f>IF(AND(SUM(DN32:DV32),(DM$19&gt;1)),"R+1","")</f>
        <v/>
      </c>
      <c r="DL32" s="38">
        <f>SUM(DO32:DV34)-DL33-DL34</f>
        <v>0</v>
      </c>
      <c r="DM32" s="163"/>
      <c r="DN32" s="38" t="str">
        <f>IF((SUM(DO32:DV32)&gt;0),1-DN33-DN34,"0")</f>
        <v>0</v>
      </c>
      <c r="DO32" s="83"/>
      <c r="DP32" s="83"/>
      <c r="DQ32" s="83"/>
      <c r="DR32" s="83"/>
      <c r="DS32" s="90"/>
      <c r="DT32" s="83"/>
      <c r="DU32" s="83"/>
      <c r="DV32" s="90"/>
      <c r="DY32" s="72" t="str">
        <f>IF(((EA32+EC32+ED32+EE32+EF32+EG32+EH32+EI32+EJ32+EK32)&gt;0),DY29+EA$16,"")</f>
        <v/>
      </c>
      <c r="DZ32" s="38" t="str">
        <f>IF(AND(SUM(EC32:EK32),(EB$19&gt;1)),"R+1","")</f>
        <v/>
      </c>
      <c r="EA32" s="38">
        <f>SUM(ED32:EK34)-EA33-EA34</f>
        <v>0</v>
      </c>
      <c r="EB32" s="163"/>
      <c r="EC32" s="38" t="str">
        <f>IF((SUM(ED32:EK32)&gt;0),1-EC33-EC34,"0")</f>
        <v>0</v>
      </c>
      <c r="ED32" s="83"/>
      <c r="EE32" s="83"/>
      <c r="EF32" s="83"/>
      <c r="EG32" s="83"/>
      <c r="EH32" s="90"/>
      <c r="EI32" s="83"/>
      <c r="EJ32" s="83"/>
      <c r="EK32" s="90"/>
      <c r="EN32" s="72" t="str">
        <f>IF(((EP32+ER32+ES32+ET32+EU32+EV32+EW32+EX32+EY32+EZ32)&gt;0),EN29+EP$16,"")</f>
        <v/>
      </c>
      <c r="EO32" s="38" t="str">
        <f>IF(AND(SUM(ER32:EZ32),(EQ$19&gt;1)),"R+1","")</f>
        <v/>
      </c>
      <c r="EP32" s="38">
        <f>SUM(ES32:EZ34)-EP33-EP34</f>
        <v>0</v>
      </c>
      <c r="EQ32" s="163"/>
      <c r="ER32" s="38" t="str">
        <f>IF((SUM(ES32:EZ32)&gt;0),1-ER33-ER34,"0")</f>
        <v>0</v>
      </c>
      <c r="ES32" s="83"/>
      <c r="ET32" s="83"/>
      <c r="EU32" s="83"/>
      <c r="EV32" s="83"/>
      <c r="EW32" s="90"/>
      <c r="EX32" s="83"/>
      <c r="EY32" s="83"/>
      <c r="EZ32" s="90"/>
      <c r="FC32" s="72" t="str">
        <f>IF(((FE32+FG32+FH32+FI32+FJ32+FK32+FL32+FM32+FN32+FO32)&gt;0),FC29+FE$16,"")</f>
        <v/>
      </c>
      <c r="FD32" s="38" t="str">
        <f>IF(AND(SUM(FG32:FO32),(FF$19&gt;1)),"R+1","")</f>
        <v/>
      </c>
      <c r="FE32" s="38">
        <f>SUM(FH32:FO34)-FE33-FE34</f>
        <v>0</v>
      </c>
      <c r="FF32" s="163"/>
      <c r="FG32" s="38" t="str">
        <f>IF((SUM(FH32:FO32)&gt;0),1-FG33-FG34,"0")</f>
        <v>0</v>
      </c>
      <c r="FH32" s="83"/>
      <c r="FI32" s="83"/>
      <c r="FJ32" s="83"/>
      <c r="FK32" s="83"/>
      <c r="FL32" s="90"/>
      <c r="FM32" s="83"/>
      <c r="FN32" s="83"/>
      <c r="FO32" s="90"/>
      <c r="FR32" s="72" t="str">
        <f>IF(((FT32+FV32+FW32+FX32+FY32+FZ32+GA32+GB32+GC32+GD32)&gt;0),FR29+FT$16,"")</f>
        <v/>
      </c>
      <c r="FS32" s="38" t="str">
        <f>IF(AND(SUM(FV32:GD32),(FU$19&gt;1)),"R+1","")</f>
        <v/>
      </c>
      <c r="FT32" s="38">
        <f>SUM(FW32:GD34)-FT33-FT34</f>
        <v>0</v>
      </c>
      <c r="FU32" s="163"/>
      <c r="FV32" s="38" t="str">
        <f>IF((SUM(FW32:GD32)&gt;0),1-FV33-FV34,"0")</f>
        <v>0</v>
      </c>
      <c r="FW32" s="83"/>
      <c r="FX32" s="83"/>
      <c r="FY32" s="83"/>
      <c r="FZ32" s="83"/>
      <c r="GA32" s="90"/>
      <c r="GB32" s="83"/>
      <c r="GC32" s="83"/>
      <c r="GD32" s="90"/>
      <c r="GE32" s="23"/>
      <c r="GF32" s="23"/>
      <c r="GG32" s="23"/>
      <c r="GH32" s="23"/>
      <c r="GI32" s="23"/>
      <c r="GJ32" s="23"/>
      <c r="GK32" s="23"/>
      <c r="GL32" s="24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4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4"/>
      <c r="HI32" s="23"/>
      <c r="HJ32" s="23"/>
      <c r="HK32" s="23"/>
      <c r="HL32" s="23"/>
      <c r="HM32" s="23"/>
      <c r="HN32" s="23"/>
      <c r="HO32" s="23"/>
      <c r="HP32" s="24"/>
    </row>
    <row r="33" spans="1:224" x14ac:dyDescent="0.25">
      <c r="A33" s="160"/>
      <c r="I33" s="133" t="str">
        <f>IF(OR((SUM(M33:U33)&gt;0),K33&gt;0),I29,"")</f>
        <v/>
      </c>
      <c r="J33" s="135" t="str">
        <f>IF(AND(SUM(M33:U33),(L$19&gt;1)),"R+1 DALLE BASSE","")</f>
        <v/>
      </c>
      <c r="K33" s="83"/>
      <c r="L33" s="163"/>
      <c r="M33" s="85"/>
      <c r="N33" s="83"/>
      <c r="O33" s="92"/>
      <c r="P33" s="92"/>
      <c r="Q33" s="92"/>
      <c r="R33" s="93"/>
      <c r="S33" s="83"/>
      <c r="T33" s="92"/>
      <c r="U33" s="93"/>
      <c r="X33" s="73" t="str">
        <f>IF(OR((SUM(AB33:AJ33)&gt;0),Z33&gt;0),X29,"")</f>
        <v/>
      </c>
      <c r="Y33" s="135" t="str">
        <f>IF(AND(SUM(AB33:AJ33),(AA$19&gt;1)),"R+1 DALLE BASSE","")</f>
        <v/>
      </c>
      <c r="Z33" s="83"/>
      <c r="AA33" s="163"/>
      <c r="AB33" s="85"/>
      <c r="AC33" s="83"/>
      <c r="AD33" s="92"/>
      <c r="AE33" s="92"/>
      <c r="AF33" s="92"/>
      <c r="AG33" s="93"/>
      <c r="AH33" s="83"/>
      <c r="AI33" s="92"/>
      <c r="AJ33" s="93"/>
      <c r="AM33" s="73" t="str">
        <f>IF(OR((SUM(AQ33:AY33)&gt;0),AO33&gt;0),AM29,"")</f>
        <v/>
      </c>
      <c r="AN33" s="135" t="str">
        <f>IF(AND(SUM(AQ33:AY33),(AP$19&gt;1)),"R+1 DALLE BASSE","")</f>
        <v/>
      </c>
      <c r="AO33" s="83"/>
      <c r="AP33" s="163"/>
      <c r="AQ33" s="85"/>
      <c r="AR33" s="83"/>
      <c r="AS33" s="92"/>
      <c r="AT33" s="92"/>
      <c r="AU33" s="92"/>
      <c r="AV33" s="93"/>
      <c r="AW33" s="83"/>
      <c r="AX33" s="92"/>
      <c r="AY33" s="93"/>
      <c r="BB33" s="73" t="str">
        <f>IF(OR((SUM(BF33:BN33)&gt;0),BD33&gt;0),BB29,"")</f>
        <v/>
      </c>
      <c r="BC33" s="135" t="str">
        <f>IF(AND(SUM(BF33:BN33),(BE$19&gt;1)),"R+1 DALLE BASSE","")</f>
        <v/>
      </c>
      <c r="BD33" s="83"/>
      <c r="BE33" s="163"/>
      <c r="BF33" s="85"/>
      <c r="BG33" s="83"/>
      <c r="BH33" s="92"/>
      <c r="BI33" s="92"/>
      <c r="BJ33" s="92"/>
      <c r="BK33" s="93"/>
      <c r="BL33" s="83"/>
      <c r="BM33" s="92"/>
      <c r="BN33" s="93"/>
      <c r="BQ33" s="73" t="str">
        <f>IF(OR((SUM(BU33:CC33)&gt;0),BS33&gt;0),BQ29,"")</f>
        <v/>
      </c>
      <c r="BR33" s="135" t="str">
        <f>IF(AND(SUM(BU33:CC33),(BT$19&gt;1)),"R+1 DALLE BASSE","")</f>
        <v/>
      </c>
      <c r="BS33" s="83"/>
      <c r="BT33" s="163"/>
      <c r="BU33" s="85"/>
      <c r="BV33" s="83"/>
      <c r="BW33" s="92"/>
      <c r="BX33" s="92"/>
      <c r="BY33" s="92"/>
      <c r="BZ33" s="93"/>
      <c r="CA33" s="83"/>
      <c r="CB33" s="92"/>
      <c r="CC33" s="93"/>
      <c r="CF33" s="73" t="str">
        <f>IF(OR((SUM(CJ33:CR33)&gt;0),CH33&gt;0),CF29,"")</f>
        <v/>
      </c>
      <c r="CG33" s="135" t="str">
        <f>IF(AND(SUM(CJ33:CR33),(CI$19&gt;1)),"R+1 DALLE BASSE","")</f>
        <v/>
      </c>
      <c r="CH33" s="83"/>
      <c r="CI33" s="163"/>
      <c r="CJ33" s="85"/>
      <c r="CK33" s="83"/>
      <c r="CL33" s="92"/>
      <c r="CM33" s="92"/>
      <c r="CN33" s="92"/>
      <c r="CO33" s="93"/>
      <c r="CP33" s="83"/>
      <c r="CQ33" s="92"/>
      <c r="CR33" s="93"/>
      <c r="CU33" s="73" t="str">
        <f>IF(OR((SUM(CY33:DG33)&gt;0),CW33&gt;0),CU29,"")</f>
        <v/>
      </c>
      <c r="CV33" s="135" t="str">
        <f>IF(AND(SUM(CY33:DG33),(CX$19&gt;1)),"R+1 DALLE BASSE","")</f>
        <v/>
      </c>
      <c r="CW33" s="83"/>
      <c r="CX33" s="163"/>
      <c r="CY33" s="85"/>
      <c r="CZ33" s="83"/>
      <c r="DA33" s="92"/>
      <c r="DB33" s="92"/>
      <c r="DC33" s="92"/>
      <c r="DD33" s="93"/>
      <c r="DE33" s="83"/>
      <c r="DF33" s="92"/>
      <c r="DG33" s="93"/>
      <c r="DJ33" s="73" t="str">
        <f>IF(OR((SUM(DN33:DV33)&gt;0),DL33&gt;0),DJ29,"")</f>
        <v/>
      </c>
      <c r="DK33" s="135" t="str">
        <f>IF(AND(SUM(DN33:DV33),(DM$19&gt;1)),"R+1 DALLE BASSE","")</f>
        <v/>
      </c>
      <c r="DL33" s="83"/>
      <c r="DM33" s="163"/>
      <c r="DN33" s="85"/>
      <c r="DO33" s="83"/>
      <c r="DP33" s="92"/>
      <c r="DQ33" s="92"/>
      <c r="DR33" s="92"/>
      <c r="DS33" s="93"/>
      <c r="DT33" s="83"/>
      <c r="DU33" s="92"/>
      <c r="DV33" s="93"/>
      <c r="DY33" s="73" t="str">
        <f>IF(OR((SUM(EC33:EK33)&gt;0),EA33&gt;0),DY29,"")</f>
        <v/>
      </c>
      <c r="DZ33" s="135" t="str">
        <f>IF(AND(SUM(EC33:EK33),(EB$19&gt;1)),"R+1 DALLE BASSE","")</f>
        <v/>
      </c>
      <c r="EA33" s="83"/>
      <c r="EB33" s="163"/>
      <c r="EC33" s="85"/>
      <c r="ED33" s="83"/>
      <c r="EE33" s="92"/>
      <c r="EF33" s="92"/>
      <c r="EG33" s="92"/>
      <c r="EH33" s="93"/>
      <c r="EI33" s="83"/>
      <c r="EJ33" s="92"/>
      <c r="EK33" s="93"/>
      <c r="EN33" s="73" t="str">
        <f>IF(OR((SUM(ER33:EZ33)&gt;0),EP33&gt;0),EN29,"")</f>
        <v/>
      </c>
      <c r="EO33" s="135" t="str">
        <f>IF(AND(SUM(ER33:EZ33),(EQ$19&gt;1)),"R+1 DALLE BASSE","")</f>
        <v/>
      </c>
      <c r="EP33" s="83"/>
      <c r="EQ33" s="163"/>
      <c r="ER33" s="85"/>
      <c r="ES33" s="83"/>
      <c r="ET33" s="92"/>
      <c r="EU33" s="92"/>
      <c r="EV33" s="92"/>
      <c r="EW33" s="93"/>
      <c r="EX33" s="83"/>
      <c r="EY33" s="92"/>
      <c r="EZ33" s="93"/>
      <c r="FC33" s="73" t="str">
        <f>IF(OR((SUM(FG33:FO33)&gt;0),FE33&gt;0),FC29,"")</f>
        <v/>
      </c>
      <c r="FD33" s="135" t="str">
        <f>IF(AND(SUM(FG33:FO33),(FF$19&gt;1)),"R+1 DALLE BASSE","")</f>
        <v/>
      </c>
      <c r="FE33" s="83"/>
      <c r="FF33" s="163"/>
      <c r="FG33" s="85"/>
      <c r="FH33" s="83"/>
      <c r="FI33" s="92"/>
      <c r="FJ33" s="92"/>
      <c r="FK33" s="92"/>
      <c r="FL33" s="93"/>
      <c r="FM33" s="83"/>
      <c r="FN33" s="92"/>
      <c r="FO33" s="93"/>
      <c r="FR33" s="73" t="str">
        <f>IF(OR((SUM(FV33:GD33)&gt;0),FT33&gt;0),FR29,"")</f>
        <v/>
      </c>
      <c r="FS33" s="135" t="str">
        <f>IF(AND(SUM(FV33:GD33),(FU$19&gt;1)),"R+1 DALLE BASSE","")</f>
        <v/>
      </c>
      <c r="FT33" s="83"/>
      <c r="FU33" s="163"/>
      <c r="FV33" s="85"/>
      <c r="FW33" s="83"/>
      <c r="FX33" s="92"/>
      <c r="FY33" s="92"/>
      <c r="FZ33" s="92"/>
      <c r="GA33" s="93"/>
      <c r="GB33" s="83"/>
      <c r="GC33" s="92"/>
      <c r="GD33" s="93"/>
      <c r="GE33" s="23"/>
      <c r="GF33" s="23"/>
      <c r="GG33" s="23"/>
      <c r="GH33" s="23"/>
      <c r="GI33" s="23"/>
      <c r="GJ33" s="23"/>
      <c r="GK33" s="23"/>
      <c r="GL33" s="24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4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4"/>
      <c r="HI33" s="23"/>
      <c r="HJ33" s="23"/>
      <c r="HK33" s="23"/>
      <c r="HL33" s="23"/>
      <c r="HM33" s="23"/>
      <c r="HN33" s="23"/>
      <c r="HO33" s="23"/>
      <c r="HP33" s="24"/>
    </row>
    <row r="34" spans="1:224" ht="15.75" thickBot="1" x14ac:dyDescent="0.3">
      <c r="A34" s="161"/>
      <c r="I34" s="134"/>
      <c r="J34" s="136" t="str">
        <f>IF(AND(SUM(M34:U34),(L$19&gt;1)),"R+1 FAUX PLAFOND","")</f>
        <v/>
      </c>
      <c r="K34" s="84"/>
      <c r="L34" s="163"/>
      <c r="M34" s="86"/>
      <c r="N34" s="84"/>
      <c r="O34" s="94"/>
      <c r="P34" s="94"/>
      <c r="Q34" s="94"/>
      <c r="R34" s="95"/>
      <c r="S34" s="84"/>
      <c r="T34" s="94"/>
      <c r="U34" s="95"/>
      <c r="X34" s="87"/>
      <c r="Y34" s="136" t="str">
        <f>IF(AND(SUM(AB34:AJ34),(AA$19&gt;1)),"R+1 FAUX PLAFOND","")</f>
        <v/>
      </c>
      <c r="Z34" s="84"/>
      <c r="AA34" s="163"/>
      <c r="AB34" s="86"/>
      <c r="AC34" s="84"/>
      <c r="AD34" s="94"/>
      <c r="AE34" s="94"/>
      <c r="AF34" s="94"/>
      <c r="AG34" s="95"/>
      <c r="AH34" s="84"/>
      <c r="AI34" s="94"/>
      <c r="AJ34" s="95"/>
      <c r="AM34" s="87"/>
      <c r="AN34" s="136" t="str">
        <f>IF(AND(SUM(AQ34:AY34),(AP$19&gt;1)),"R+1 FAUX PLAFOND","")</f>
        <v/>
      </c>
      <c r="AO34" s="84"/>
      <c r="AP34" s="163"/>
      <c r="AQ34" s="86"/>
      <c r="AR34" s="84"/>
      <c r="AS34" s="94"/>
      <c r="AT34" s="94"/>
      <c r="AU34" s="94"/>
      <c r="AV34" s="95"/>
      <c r="AW34" s="84"/>
      <c r="AX34" s="94"/>
      <c r="AY34" s="95"/>
      <c r="BB34" s="87"/>
      <c r="BC34" s="136" t="str">
        <f>IF(AND(SUM(BF34:BN34),(BE$19&gt;1)),"R+1 FAUX PLAFOND","")</f>
        <v/>
      </c>
      <c r="BD34" s="84"/>
      <c r="BE34" s="163"/>
      <c r="BF34" s="86"/>
      <c r="BG34" s="84"/>
      <c r="BH34" s="94"/>
      <c r="BI34" s="94"/>
      <c r="BJ34" s="94"/>
      <c r="BK34" s="95"/>
      <c r="BL34" s="84"/>
      <c r="BM34" s="94"/>
      <c r="BN34" s="95"/>
      <c r="BQ34" s="87"/>
      <c r="BR34" s="136" t="str">
        <f>IF(AND(SUM(BU34:CC34),(BT$19&gt;1)),"R+1 FAUX PLAFOND","")</f>
        <v/>
      </c>
      <c r="BS34" s="84"/>
      <c r="BT34" s="163"/>
      <c r="BU34" s="86"/>
      <c r="BV34" s="84"/>
      <c r="BW34" s="94"/>
      <c r="BX34" s="94"/>
      <c r="BY34" s="94"/>
      <c r="BZ34" s="95"/>
      <c r="CA34" s="84"/>
      <c r="CB34" s="94"/>
      <c r="CC34" s="95"/>
      <c r="CF34" s="87"/>
      <c r="CG34" s="136" t="str">
        <f>IF(AND(SUM(CJ34:CR34),(CI$19&gt;1)),"R+1 FAUX PLAFOND","")</f>
        <v/>
      </c>
      <c r="CH34" s="84"/>
      <c r="CI34" s="163"/>
      <c r="CJ34" s="86"/>
      <c r="CK34" s="84"/>
      <c r="CL34" s="94"/>
      <c r="CM34" s="94"/>
      <c r="CN34" s="94"/>
      <c r="CO34" s="95"/>
      <c r="CP34" s="84"/>
      <c r="CQ34" s="94"/>
      <c r="CR34" s="95"/>
      <c r="CU34" s="87"/>
      <c r="CV34" s="136" t="str">
        <f>IF(AND(SUM(CY34:DG34),(CX$19&gt;1)),"R+1 FAUX PLAFOND","")</f>
        <v/>
      </c>
      <c r="CW34" s="84"/>
      <c r="CX34" s="163"/>
      <c r="CY34" s="86"/>
      <c r="CZ34" s="84"/>
      <c r="DA34" s="94"/>
      <c r="DB34" s="94"/>
      <c r="DC34" s="94"/>
      <c r="DD34" s="95"/>
      <c r="DE34" s="84"/>
      <c r="DF34" s="94"/>
      <c r="DG34" s="95"/>
      <c r="DJ34" s="87"/>
      <c r="DK34" s="136" t="str">
        <f>IF(AND(SUM(DN34:DV34),(DM$19&gt;1)),"R+1 FAUX PLAFOND","")</f>
        <v/>
      </c>
      <c r="DL34" s="84"/>
      <c r="DM34" s="163"/>
      <c r="DN34" s="86"/>
      <c r="DO34" s="84"/>
      <c r="DP34" s="94"/>
      <c r="DQ34" s="94"/>
      <c r="DR34" s="94"/>
      <c r="DS34" s="95"/>
      <c r="DT34" s="84"/>
      <c r="DU34" s="94"/>
      <c r="DV34" s="95"/>
      <c r="DY34" s="87"/>
      <c r="DZ34" s="136" t="str">
        <f>IF(AND(SUM(EC34:EK34),(EB$19&gt;1)),"R+1 FAUX PLAFOND","")</f>
        <v/>
      </c>
      <c r="EA34" s="84"/>
      <c r="EB34" s="163"/>
      <c r="EC34" s="86"/>
      <c r="ED34" s="84"/>
      <c r="EE34" s="94"/>
      <c r="EF34" s="94"/>
      <c r="EG34" s="94"/>
      <c r="EH34" s="95"/>
      <c r="EI34" s="84"/>
      <c r="EJ34" s="94"/>
      <c r="EK34" s="95"/>
      <c r="EN34" s="87"/>
      <c r="EO34" s="136" t="str">
        <f>IF(AND(SUM(ER34:EZ34),(EQ$19&gt;1)),"R+1 FAUX PLAFOND","")</f>
        <v/>
      </c>
      <c r="EP34" s="84"/>
      <c r="EQ34" s="163"/>
      <c r="ER34" s="86"/>
      <c r="ES34" s="84"/>
      <c r="ET34" s="94"/>
      <c r="EU34" s="94"/>
      <c r="EV34" s="94"/>
      <c r="EW34" s="95"/>
      <c r="EX34" s="84"/>
      <c r="EY34" s="94"/>
      <c r="EZ34" s="95"/>
      <c r="FC34" s="87"/>
      <c r="FD34" s="136" t="str">
        <f>IF(AND(SUM(FG34:FO34),(FF$19&gt;1)),"R+1 FAUX PLAFOND","")</f>
        <v/>
      </c>
      <c r="FE34" s="84"/>
      <c r="FF34" s="163"/>
      <c r="FG34" s="86"/>
      <c r="FH34" s="84"/>
      <c r="FI34" s="94"/>
      <c r="FJ34" s="94"/>
      <c r="FK34" s="94"/>
      <c r="FL34" s="95"/>
      <c r="FM34" s="84"/>
      <c r="FN34" s="94"/>
      <c r="FO34" s="95"/>
      <c r="FR34" s="87"/>
      <c r="FS34" s="136" t="str">
        <f>IF(AND(SUM(FV34:GD34),(FU$19&gt;1)),"R+1 FAUX PLAFOND","")</f>
        <v/>
      </c>
      <c r="FT34" s="84"/>
      <c r="FU34" s="163"/>
      <c r="FV34" s="86"/>
      <c r="FW34" s="84"/>
      <c r="FX34" s="94"/>
      <c r="FY34" s="94"/>
      <c r="FZ34" s="94"/>
      <c r="GA34" s="95"/>
      <c r="GB34" s="84"/>
      <c r="GC34" s="94"/>
      <c r="GD34" s="95"/>
      <c r="GE34" s="23"/>
      <c r="GF34" s="23"/>
      <c r="GG34" s="23"/>
      <c r="GH34" s="23"/>
      <c r="GI34" s="23"/>
      <c r="GJ34" s="23"/>
      <c r="GK34" s="23"/>
      <c r="GL34" s="24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4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4"/>
      <c r="HI34" s="23"/>
      <c r="HJ34" s="23"/>
      <c r="HK34" s="23"/>
      <c r="HL34" s="23"/>
      <c r="HM34" s="23"/>
      <c r="HN34" s="23"/>
      <c r="HO34" s="23"/>
      <c r="HP34" s="24"/>
    </row>
    <row r="35" spans="1:224" x14ac:dyDescent="0.25">
      <c r="A35" s="159" t="s">
        <v>6</v>
      </c>
      <c r="I35" s="137">
        <f>IF(((K35+M35+N35+O35+P35+Q35+R35+S35+T35+U35)&gt;0),I32+K$16,"")</f>
        <v>44592</v>
      </c>
      <c r="J35" s="38" t="str">
        <f>IF(AND(SUM(M35:U35),(L$19&gt;2)),"R+2","")</f>
        <v>R+2</v>
      </c>
      <c r="K35" s="38">
        <f>SUM(N35:U37)-K36-K37</f>
        <v>1</v>
      </c>
      <c r="L35" s="163"/>
      <c r="M35" s="38">
        <f>IF((SUM(N35:U35)&gt;0),1-M36-M37,"0")</f>
        <v>1</v>
      </c>
      <c r="N35" s="88"/>
      <c r="O35" s="88">
        <v>1</v>
      </c>
      <c r="P35" s="88"/>
      <c r="Q35" s="88"/>
      <c r="R35" s="89"/>
      <c r="S35" s="88"/>
      <c r="T35" s="88"/>
      <c r="U35" s="89"/>
      <c r="X35" s="72">
        <f>IF(((Z35+AB35+AC35+AD35+AE35+AF35+AG35+AH35+AI35+AJ35)&gt;0),X32+Z$16,"")</f>
        <v>0</v>
      </c>
      <c r="Y35" s="38" t="str">
        <f>IF(AND(SUM(AB35:AJ35),(AA$19&gt;2)),"R+2","")</f>
        <v>R+2</v>
      </c>
      <c r="Z35" s="38">
        <f>SUM(AC35:AJ37)-Z36-Z37</f>
        <v>1</v>
      </c>
      <c r="AA35" s="163"/>
      <c r="AB35" s="38">
        <f>IF((SUM(AC35:AJ35)&gt;0),1-AB36-AB37,"0")</f>
        <v>1</v>
      </c>
      <c r="AC35" s="88">
        <v>1</v>
      </c>
      <c r="AD35" s="88"/>
      <c r="AE35" s="88"/>
      <c r="AF35" s="88"/>
      <c r="AG35" s="89"/>
      <c r="AH35" s="88"/>
      <c r="AI35" s="88"/>
      <c r="AJ35" s="89"/>
      <c r="AM35" s="72" t="str">
        <f>IF(((AO35+AQ35+AR35+AS35+AT35+AU35+AV35+AW35+AX35+AY35)&gt;0),AM32+AO$16,"")</f>
        <v/>
      </c>
      <c r="AN35" s="38" t="str">
        <f>IF(AND(SUM(AQ35:AY35),(AP$19&gt;2)),"R+2","")</f>
        <v/>
      </c>
      <c r="AO35" s="38">
        <f>SUM(AR35:AY37)-AO36-AO37</f>
        <v>0</v>
      </c>
      <c r="AP35" s="163"/>
      <c r="AQ35" s="38" t="str">
        <f>IF((SUM(AR35:AY35)&gt;0),1-AQ36-AQ37,"0")</f>
        <v>0</v>
      </c>
      <c r="AR35" s="88"/>
      <c r="AS35" s="88"/>
      <c r="AT35" s="88"/>
      <c r="AU35" s="88"/>
      <c r="AV35" s="89"/>
      <c r="AW35" s="88"/>
      <c r="AX35" s="88"/>
      <c r="AY35" s="89"/>
      <c r="BB35" s="72" t="str">
        <f>IF(((BD35+BF35+BG35+BH35+BI35+BJ35+BK35+BL35+BM35+BN35)&gt;0),BB32+BD$16,"")</f>
        <v/>
      </c>
      <c r="BC35" s="38" t="str">
        <f>IF(AND(SUM(BF35:BN35),(BE$19&gt;2)),"R+2","")</f>
        <v/>
      </c>
      <c r="BD35" s="38">
        <f>SUM(BG35:BN37)-BD36-BD37</f>
        <v>0</v>
      </c>
      <c r="BE35" s="163"/>
      <c r="BF35" s="38" t="str">
        <f>IF((SUM(BG35:BN35)&gt;0),1-BF36-BF37,"0")</f>
        <v>0</v>
      </c>
      <c r="BG35" s="88"/>
      <c r="BH35" s="88"/>
      <c r="BI35" s="88"/>
      <c r="BJ35" s="88"/>
      <c r="BK35" s="89"/>
      <c r="BL35" s="88"/>
      <c r="BM35" s="88"/>
      <c r="BN35" s="89"/>
      <c r="BQ35" s="72" t="str">
        <f>IF(((BS35+BU35+BV35+BW35+BX35+BY35+BZ35+CA35+CB35+CC35)&gt;0),BQ32+BS$16,"")</f>
        <v/>
      </c>
      <c r="BR35" s="38" t="str">
        <f>IF(AND(SUM(BU35:CC35),(BT$19&gt;2)),"R+2","")</f>
        <v/>
      </c>
      <c r="BS35" s="38">
        <f>SUM(BV35:CC37)-BS36-BS37</f>
        <v>0</v>
      </c>
      <c r="BT35" s="163"/>
      <c r="BU35" s="38" t="str">
        <f>IF((SUM(BV35:CC35)&gt;0),1-BU36-BU37,"0")</f>
        <v>0</v>
      </c>
      <c r="BV35" s="88"/>
      <c r="BW35" s="88"/>
      <c r="BX35" s="88"/>
      <c r="BY35" s="88"/>
      <c r="BZ35" s="89"/>
      <c r="CA35" s="88"/>
      <c r="CB35" s="88"/>
      <c r="CC35" s="89"/>
      <c r="CF35" s="72" t="str">
        <f>IF(((CH35+CJ35+CK35+CL35+CM35+CN35+CO35+CP35+CQ35+CR35)&gt;0),CF32+CH$16,"")</f>
        <v/>
      </c>
      <c r="CG35" s="38" t="str">
        <f>IF(AND(SUM(CJ35:CR35),(CI$19&gt;2)),"R+2","")</f>
        <v/>
      </c>
      <c r="CH35" s="38">
        <f>SUM(CK35:CR37)-CH36-CH37</f>
        <v>0</v>
      </c>
      <c r="CI35" s="163"/>
      <c r="CJ35" s="38" t="str">
        <f>IF((SUM(CK35:CR35)&gt;0),1-CJ36-CJ37,"0")</f>
        <v>0</v>
      </c>
      <c r="CK35" s="88"/>
      <c r="CL35" s="88"/>
      <c r="CM35" s="88"/>
      <c r="CN35" s="88"/>
      <c r="CO35" s="89"/>
      <c r="CP35" s="88"/>
      <c r="CQ35" s="88"/>
      <c r="CR35" s="89"/>
      <c r="CU35" s="72" t="str">
        <f>IF(((CW35+CY35+CZ35+DA35+DB35+DC35+DD35+DE35+DF35+DG35)&gt;0),CU32+CW$16,"")</f>
        <v/>
      </c>
      <c r="CV35" s="38" t="str">
        <f>IF(AND(SUM(CY35:DG35),(CX$19&gt;2)),"R+2","")</f>
        <v/>
      </c>
      <c r="CW35" s="38">
        <f>SUM(CZ35:DG37)-CW36-CW37</f>
        <v>0</v>
      </c>
      <c r="CX35" s="163"/>
      <c r="CY35" s="38" t="str">
        <f>IF((SUM(CZ35:DG35)&gt;0),1-CY36-CY37,"0")</f>
        <v>0</v>
      </c>
      <c r="CZ35" s="88"/>
      <c r="DA35" s="88"/>
      <c r="DB35" s="88"/>
      <c r="DC35" s="88"/>
      <c r="DD35" s="89"/>
      <c r="DE35" s="88"/>
      <c r="DF35" s="88"/>
      <c r="DG35" s="89"/>
      <c r="DJ35" s="72" t="str">
        <f>IF(((DL35+DN35+DO35+DP35+DQ35+DR35+DS35+DT35+DU35+DV35)&gt;0),DJ32+DL$16,"")</f>
        <v/>
      </c>
      <c r="DK35" s="38" t="str">
        <f>IF(AND(SUM(DN35:DV35),(DM$19&gt;2)),"R+2","")</f>
        <v/>
      </c>
      <c r="DL35" s="38">
        <f>SUM(DO35:DV37)-DL36-DL37</f>
        <v>0</v>
      </c>
      <c r="DM35" s="163"/>
      <c r="DN35" s="38" t="str">
        <f>IF((SUM(DO35:DV35)&gt;0),1-DN36-DN37,"0")</f>
        <v>0</v>
      </c>
      <c r="DO35" s="88"/>
      <c r="DP35" s="88"/>
      <c r="DQ35" s="88"/>
      <c r="DR35" s="88"/>
      <c r="DS35" s="89"/>
      <c r="DT35" s="88"/>
      <c r="DU35" s="88"/>
      <c r="DV35" s="89"/>
      <c r="DY35" s="72" t="str">
        <f>IF(((EA35+EC35+ED35+EE35+EF35+EG35+EH35+EI35+EJ35+EK35)&gt;0),DY32+EA$16,"")</f>
        <v/>
      </c>
      <c r="DZ35" s="38" t="str">
        <f>IF(AND(SUM(EC35:EK35),(EB$19&gt;2)),"R+2","")</f>
        <v/>
      </c>
      <c r="EA35" s="38">
        <f>SUM(ED35:EK37)-EA36-EA37</f>
        <v>0</v>
      </c>
      <c r="EB35" s="163"/>
      <c r="EC35" s="38" t="str">
        <f>IF((SUM(ED35:EK35)&gt;0),1-EC36-EC37,"0")</f>
        <v>0</v>
      </c>
      <c r="ED35" s="88"/>
      <c r="EE35" s="88"/>
      <c r="EF35" s="88"/>
      <c r="EG35" s="88"/>
      <c r="EH35" s="89"/>
      <c r="EI35" s="88"/>
      <c r="EJ35" s="88"/>
      <c r="EK35" s="89"/>
      <c r="EN35" s="72" t="str">
        <f>IF(((EP35+ER35+ES35+ET35+EU35+EV35+EW35+EX35+EY35+EZ35)&gt;0),EN32+EP$16,"")</f>
        <v/>
      </c>
      <c r="EO35" s="38" t="str">
        <f>IF(AND(SUM(ER35:EZ35),(EQ$19&gt;2)),"R+2","")</f>
        <v/>
      </c>
      <c r="EP35" s="38">
        <f>SUM(ES35:EZ37)-EP36-EP37</f>
        <v>0</v>
      </c>
      <c r="EQ35" s="163"/>
      <c r="ER35" s="38" t="str">
        <f>IF((SUM(ES35:EZ35)&gt;0),1-ER36-ER37,"0")</f>
        <v>0</v>
      </c>
      <c r="ES35" s="88"/>
      <c r="ET35" s="88"/>
      <c r="EU35" s="88"/>
      <c r="EV35" s="88"/>
      <c r="EW35" s="89"/>
      <c r="EX35" s="88"/>
      <c r="EY35" s="88"/>
      <c r="EZ35" s="89"/>
      <c r="FC35" s="72" t="str">
        <f>IF(((FE35+FG35+FH35+FI35+FJ35+FK35+FL35+FM35+FN35+FO35)&gt;0),FC32+FE$16,"")</f>
        <v/>
      </c>
      <c r="FD35" s="38" t="str">
        <f>IF(AND(SUM(FG35:FO35),(FF$19&gt;2)),"R+2","")</f>
        <v/>
      </c>
      <c r="FE35" s="38">
        <f>SUM(FH35:FO37)-FE36-FE37</f>
        <v>0</v>
      </c>
      <c r="FF35" s="163"/>
      <c r="FG35" s="38" t="str">
        <f>IF((SUM(FH35:FO35)&gt;0),1-FG36-FG37,"0")</f>
        <v>0</v>
      </c>
      <c r="FH35" s="88"/>
      <c r="FI35" s="88"/>
      <c r="FJ35" s="88"/>
      <c r="FK35" s="88"/>
      <c r="FL35" s="89"/>
      <c r="FM35" s="88"/>
      <c r="FN35" s="88"/>
      <c r="FO35" s="89"/>
      <c r="FR35" s="72" t="str">
        <f>IF(((FT35+FV35+FW35+FX35+FY35+FZ35+GA35+GB35+GC35+GD35)&gt;0),FR32+FT$16,"")</f>
        <v/>
      </c>
      <c r="FS35" s="38" t="str">
        <f>IF(AND(SUM(FV35:GD35),(FU$19&gt;2)),"R+2","")</f>
        <v/>
      </c>
      <c r="FT35" s="38">
        <f>SUM(FW35:GD37)-FT36-FT37</f>
        <v>0</v>
      </c>
      <c r="FU35" s="163"/>
      <c r="FV35" s="38" t="str">
        <f>IF((SUM(FW35:GD35)&gt;0),1-FV36-FV37,"0")</f>
        <v>0</v>
      </c>
      <c r="FW35" s="88"/>
      <c r="FX35" s="88"/>
      <c r="FY35" s="88"/>
      <c r="FZ35" s="88"/>
      <c r="GA35" s="89"/>
      <c r="GB35" s="88"/>
      <c r="GC35" s="88"/>
      <c r="GD35" s="89"/>
      <c r="GE35" s="23"/>
      <c r="GF35" s="23"/>
      <c r="GG35" s="23"/>
      <c r="GH35" s="23"/>
      <c r="GI35" s="23"/>
      <c r="GJ35" s="23"/>
      <c r="GK35" s="23"/>
      <c r="GL35" s="24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4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4"/>
      <c r="HI35" s="23"/>
      <c r="HJ35" s="23"/>
      <c r="HK35" s="23"/>
      <c r="HL35" s="23"/>
      <c r="HM35" s="23"/>
      <c r="HN35" s="23"/>
      <c r="HO35" s="23"/>
      <c r="HP35" s="24"/>
    </row>
    <row r="36" spans="1:224" x14ac:dyDescent="0.25">
      <c r="A36" s="160"/>
      <c r="I36" s="133" t="str">
        <f>IF(OR((SUM(M36:U36)&gt;0),K36&gt;0),I32,"")</f>
        <v/>
      </c>
      <c r="J36" s="135" t="str">
        <f>IF(AND(SUM(M36:U36),(L$19&gt;2)),"R+2 DALLE BASSE","")</f>
        <v/>
      </c>
      <c r="K36" s="83"/>
      <c r="L36" s="163"/>
      <c r="M36" s="85"/>
      <c r="N36" s="83"/>
      <c r="O36" s="92"/>
      <c r="P36" s="92"/>
      <c r="Q36" s="92"/>
      <c r="R36" s="93"/>
      <c r="S36" s="83"/>
      <c r="T36" s="92"/>
      <c r="U36" s="93"/>
      <c r="X36" s="73" t="str">
        <f>IF(OR((SUM(AB36:AJ36)&gt;0),Z36&gt;0),X32,"")</f>
        <v/>
      </c>
      <c r="Y36" s="135" t="str">
        <f>IF(AND(SUM(AB36:AJ36),(AA$19&gt;2)),"R+2 DALLE BASSE","")</f>
        <v/>
      </c>
      <c r="Z36" s="83"/>
      <c r="AA36" s="163"/>
      <c r="AB36" s="85"/>
      <c r="AC36" s="83"/>
      <c r="AD36" s="92"/>
      <c r="AE36" s="92"/>
      <c r="AF36" s="92"/>
      <c r="AG36" s="93"/>
      <c r="AH36" s="83"/>
      <c r="AI36" s="92"/>
      <c r="AJ36" s="93"/>
      <c r="AM36" s="73" t="str">
        <f>IF(OR((SUM(AQ36:AY36)&gt;0),AO36&gt;0),AM32,"")</f>
        <v/>
      </c>
      <c r="AN36" s="135" t="str">
        <f>IF(AND(SUM(AQ36:AY36),(AP$19&gt;2)),"R+2 DALLE BASSE","")</f>
        <v/>
      </c>
      <c r="AO36" s="83"/>
      <c r="AP36" s="163"/>
      <c r="AQ36" s="85"/>
      <c r="AR36" s="83"/>
      <c r="AS36" s="92"/>
      <c r="AT36" s="92"/>
      <c r="AU36" s="92"/>
      <c r="AV36" s="93"/>
      <c r="AW36" s="83"/>
      <c r="AX36" s="92"/>
      <c r="AY36" s="93"/>
      <c r="BB36" s="73" t="str">
        <f>IF(OR((SUM(BF36:BN36)&gt;0),BD36&gt;0),BB32,"")</f>
        <v/>
      </c>
      <c r="BC36" s="135" t="str">
        <f>IF(AND(SUM(BF36:BN36),(BE$19&gt;2)),"R+2 DALLE BASSE","")</f>
        <v/>
      </c>
      <c r="BD36" s="83"/>
      <c r="BE36" s="163"/>
      <c r="BF36" s="85"/>
      <c r="BG36" s="83"/>
      <c r="BH36" s="92"/>
      <c r="BI36" s="92"/>
      <c r="BJ36" s="92"/>
      <c r="BK36" s="93"/>
      <c r="BL36" s="83"/>
      <c r="BM36" s="92"/>
      <c r="BN36" s="93"/>
      <c r="BQ36" s="73" t="str">
        <f>IF(OR((SUM(BU36:CC36)&gt;0),BS36&gt;0),BQ32,"")</f>
        <v/>
      </c>
      <c r="BR36" s="135" t="str">
        <f>IF(AND(SUM(BU36:CC36),(BT$19&gt;2)),"R+2 DALLE BASSE","")</f>
        <v/>
      </c>
      <c r="BS36" s="83"/>
      <c r="BT36" s="163"/>
      <c r="BU36" s="85"/>
      <c r="BV36" s="83"/>
      <c r="BW36" s="92"/>
      <c r="BX36" s="92"/>
      <c r="BY36" s="92"/>
      <c r="BZ36" s="93"/>
      <c r="CA36" s="83"/>
      <c r="CB36" s="92"/>
      <c r="CC36" s="93"/>
      <c r="CF36" s="73" t="str">
        <f>IF(OR((SUM(CJ36:CR36)&gt;0),CH36&gt;0),CF32,"")</f>
        <v/>
      </c>
      <c r="CG36" s="135" t="str">
        <f>IF(AND(SUM(CJ36:CR36),(CI$19&gt;2)),"R+2 DALLE BASSE","")</f>
        <v/>
      </c>
      <c r="CH36" s="83"/>
      <c r="CI36" s="163"/>
      <c r="CJ36" s="85"/>
      <c r="CK36" s="83"/>
      <c r="CL36" s="92"/>
      <c r="CM36" s="92"/>
      <c r="CN36" s="92"/>
      <c r="CO36" s="93"/>
      <c r="CP36" s="83"/>
      <c r="CQ36" s="92"/>
      <c r="CR36" s="93"/>
      <c r="CU36" s="73" t="str">
        <f>IF(OR((SUM(CY36:DG36)&gt;0),CW36&gt;0),CU32,"")</f>
        <v/>
      </c>
      <c r="CV36" s="135" t="str">
        <f>IF(AND(SUM(CY36:DG36),(CX$19&gt;2)),"R+2 DALLE BASSE","")</f>
        <v/>
      </c>
      <c r="CW36" s="83"/>
      <c r="CX36" s="163"/>
      <c r="CY36" s="85"/>
      <c r="CZ36" s="83"/>
      <c r="DA36" s="92"/>
      <c r="DB36" s="92"/>
      <c r="DC36" s="92"/>
      <c r="DD36" s="93"/>
      <c r="DE36" s="83"/>
      <c r="DF36" s="92"/>
      <c r="DG36" s="93"/>
      <c r="DJ36" s="73" t="str">
        <f>IF(OR((SUM(DN36:DV36)&gt;0),DL36&gt;0),DJ32,"")</f>
        <v/>
      </c>
      <c r="DK36" s="135" t="str">
        <f>IF(AND(SUM(DN36:DV36),(DM$19&gt;2)),"R+2 DALLE BASSE","")</f>
        <v/>
      </c>
      <c r="DL36" s="83"/>
      <c r="DM36" s="163"/>
      <c r="DN36" s="85"/>
      <c r="DO36" s="83"/>
      <c r="DP36" s="92"/>
      <c r="DQ36" s="92"/>
      <c r="DR36" s="92"/>
      <c r="DS36" s="93"/>
      <c r="DT36" s="83"/>
      <c r="DU36" s="92"/>
      <c r="DV36" s="93"/>
      <c r="DY36" s="73" t="str">
        <f>IF(OR((SUM(EC36:EK36)&gt;0),EA36&gt;0),DY32,"")</f>
        <v/>
      </c>
      <c r="DZ36" s="135" t="str">
        <f>IF(AND(SUM(EC36:EK36),(EB$19&gt;2)),"R+2 DALLE BASSE","")</f>
        <v/>
      </c>
      <c r="EA36" s="83"/>
      <c r="EB36" s="163"/>
      <c r="EC36" s="85"/>
      <c r="ED36" s="83"/>
      <c r="EE36" s="92"/>
      <c r="EF36" s="92"/>
      <c r="EG36" s="92"/>
      <c r="EH36" s="93"/>
      <c r="EI36" s="83"/>
      <c r="EJ36" s="92"/>
      <c r="EK36" s="93"/>
      <c r="EN36" s="73" t="str">
        <f>IF(OR((SUM(ER36:EZ36)&gt;0),EP36&gt;0),EN32,"")</f>
        <v/>
      </c>
      <c r="EO36" s="135" t="str">
        <f>IF(AND(SUM(ER36:EZ36),(EQ$19&gt;2)),"R+2 DALLE BASSE","")</f>
        <v/>
      </c>
      <c r="EP36" s="83"/>
      <c r="EQ36" s="163"/>
      <c r="ER36" s="85"/>
      <c r="ES36" s="83"/>
      <c r="ET36" s="92"/>
      <c r="EU36" s="92"/>
      <c r="EV36" s="92"/>
      <c r="EW36" s="93"/>
      <c r="EX36" s="83"/>
      <c r="EY36" s="92"/>
      <c r="EZ36" s="93"/>
      <c r="FC36" s="73" t="str">
        <f>IF(OR((SUM(FG36:FO36)&gt;0),FE36&gt;0),FC32,"")</f>
        <v/>
      </c>
      <c r="FD36" s="135" t="str">
        <f>IF(AND(SUM(FG36:FO36),(FF$19&gt;2)),"R+2 DALLE BASSE","")</f>
        <v/>
      </c>
      <c r="FE36" s="83"/>
      <c r="FF36" s="163"/>
      <c r="FG36" s="85"/>
      <c r="FH36" s="83"/>
      <c r="FI36" s="92"/>
      <c r="FJ36" s="92"/>
      <c r="FK36" s="92"/>
      <c r="FL36" s="93"/>
      <c r="FM36" s="83"/>
      <c r="FN36" s="92"/>
      <c r="FO36" s="93"/>
      <c r="FR36" s="73" t="str">
        <f>IF(OR((SUM(FV36:GD36)&gt;0),FT36&gt;0),FR32,"")</f>
        <v/>
      </c>
      <c r="FS36" s="135" t="str">
        <f>IF(AND(SUM(FV36:GD36),(FU$19&gt;2)),"R+2 DALLE BASSE","")</f>
        <v/>
      </c>
      <c r="FT36" s="83"/>
      <c r="FU36" s="163"/>
      <c r="FV36" s="85"/>
      <c r="FW36" s="83"/>
      <c r="FX36" s="92"/>
      <c r="FY36" s="92"/>
      <c r="FZ36" s="92"/>
      <c r="GA36" s="93"/>
      <c r="GB36" s="83"/>
      <c r="GC36" s="92"/>
      <c r="GD36" s="93"/>
      <c r="GE36" s="23"/>
      <c r="GF36" s="23"/>
      <c r="GG36" s="23"/>
      <c r="GH36" s="23"/>
      <c r="GI36" s="23"/>
      <c r="GJ36" s="23"/>
      <c r="GK36" s="23"/>
      <c r="GL36" s="24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4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4"/>
      <c r="HI36" s="23"/>
      <c r="HJ36" s="23"/>
      <c r="HK36" s="23"/>
      <c r="HL36" s="23"/>
      <c r="HM36" s="23"/>
      <c r="HN36" s="23"/>
      <c r="HO36" s="23"/>
      <c r="HP36" s="24"/>
    </row>
    <row r="37" spans="1:224" ht="15.75" thickBot="1" x14ac:dyDescent="0.3">
      <c r="A37" s="161"/>
      <c r="I37" s="134"/>
      <c r="J37" s="136" t="str">
        <f>IF(AND(SUM(M37:U37),(L$19&gt;2)),"R+2 FAUX PLAFOND","")</f>
        <v/>
      </c>
      <c r="K37" s="84"/>
      <c r="L37" s="163"/>
      <c r="M37" s="86"/>
      <c r="N37" s="84"/>
      <c r="O37" s="94"/>
      <c r="P37" s="94"/>
      <c r="Q37" s="94"/>
      <c r="R37" s="95"/>
      <c r="S37" s="84"/>
      <c r="T37" s="94"/>
      <c r="U37" s="95"/>
      <c r="X37" s="87"/>
      <c r="Y37" s="136" t="str">
        <f>IF(AND(SUM(AB37:AJ37),(AA$19&gt;2)),"R+2 FAUX PLAFOND","")</f>
        <v/>
      </c>
      <c r="Z37" s="84"/>
      <c r="AA37" s="163"/>
      <c r="AB37" s="86"/>
      <c r="AC37" s="84"/>
      <c r="AD37" s="94"/>
      <c r="AE37" s="94"/>
      <c r="AF37" s="94"/>
      <c r="AG37" s="95"/>
      <c r="AH37" s="84"/>
      <c r="AI37" s="94"/>
      <c r="AJ37" s="95"/>
      <c r="AM37" s="87"/>
      <c r="AN37" s="136" t="str">
        <f>IF(AND(SUM(AQ37:AY37),(AP$19&gt;2)),"R+2 FAUX PLAFOND","")</f>
        <v/>
      </c>
      <c r="AO37" s="84"/>
      <c r="AP37" s="163"/>
      <c r="AQ37" s="86"/>
      <c r="AR37" s="84"/>
      <c r="AS37" s="94"/>
      <c r="AT37" s="94"/>
      <c r="AU37" s="94"/>
      <c r="AV37" s="95"/>
      <c r="AW37" s="84"/>
      <c r="AX37" s="94"/>
      <c r="AY37" s="95"/>
      <c r="BB37" s="87"/>
      <c r="BC37" s="136" t="str">
        <f>IF(AND(SUM(BF37:BN37),(BE$19&gt;2)),"R+2 FAUX PLAFOND","")</f>
        <v/>
      </c>
      <c r="BD37" s="84"/>
      <c r="BE37" s="163"/>
      <c r="BF37" s="86"/>
      <c r="BG37" s="84"/>
      <c r="BH37" s="94"/>
      <c r="BI37" s="94"/>
      <c r="BJ37" s="94"/>
      <c r="BK37" s="95"/>
      <c r="BL37" s="84"/>
      <c r="BM37" s="94"/>
      <c r="BN37" s="95"/>
      <c r="BQ37" s="87"/>
      <c r="BR37" s="136" t="str">
        <f>IF(AND(SUM(BU37:CC37),(BT$19&gt;2)),"R+2 FAUX PLAFOND","")</f>
        <v/>
      </c>
      <c r="BS37" s="84"/>
      <c r="BT37" s="163"/>
      <c r="BU37" s="86"/>
      <c r="BV37" s="84"/>
      <c r="BW37" s="94"/>
      <c r="BX37" s="94"/>
      <c r="BY37" s="94"/>
      <c r="BZ37" s="95"/>
      <c r="CA37" s="84"/>
      <c r="CB37" s="94"/>
      <c r="CC37" s="95"/>
      <c r="CF37" s="87"/>
      <c r="CG37" s="136" t="str">
        <f>IF(AND(SUM(CJ37:CR37),(CI$19&gt;2)),"R+2 FAUX PLAFOND","")</f>
        <v/>
      </c>
      <c r="CH37" s="84"/>
      <c r="CI37" s="163"/>
      <c r="CJ37" s="86"/>
      <c r="CK37" s="84"/>
      <c r="CL37" s="94"/>
      <c r="CM37" s="94"/>
      <c r="CN37" s="94"/>
      <c r="CO37" s="95"/>
      <c r="CP37" s="84"/>
      <c r="CQ37" s="94"/>
      <c r="CR37" s="95"/>
      <c r="CU37" s="87"/>
      <c r="CV37" s="136" t="str">
        <f>IF(AND(SUM(CY37:DG37),(CX$19&gt;2)),"R+2 FAUX PLAFOND","")</f>
        <v/>
      </c>
      <c r="CW37" s="84"/>
      <c r="CX37" s="163"/>
      <c r="CY37" s="86"/>
      <c r="CZ37" s="84"/>
      <c r="DA37" s="94"/>
      <c r="DB37" s="94"/>
      <c r="DC37" s="94"/>
      <c r="DD37" s="95"/>
      <c r="DE37" s="84"/>
      <c r="DF37" s="94"/>
      <c r="DG37" s="95"/>
      <c r="DJ37" s="87"/>
      <c r="DK37" s="136" t="str">
        <f>IF(AND(SUM(DN37:DV37),(DM$19&gt;2)),"R+2 FAUX PLAFOND","")</f>
        <v/>
      </c>
      <c r="DL37" s="84"/>
      <c r="DM37" s="163"/>
      <c r="DN37" s="86"/>
      <c r="DO37" s="84"/>
      <c r="DP37" s="94"/>
      <c r="DQ37" s="94"/>
      <c r="DR37" s="94"/>
      <c r="DS37" s="95"/>
      <c r="DT37" s="84"/>
      <c r="DU37" s="94"/>
      <c r="DV37" s="95"/>
      <c r="DY37" s="87"/>
      <c r="DZ37" s="136" t="str">
        <f>IF(AND(SUM(EC37:EK37),(EB$19&gt;2)),"R+2 FAUX PLAFOND","")</f>
        <v/>
      </c>
      <c r="EA37" s="84"/>
      <c r="EB37" s="163"/>
      <c r="EC37" s="86"/>
      <c r="ED37" s="84"/>
      <c r="EE37" s="94"/>
      <c r="EF37" s="94"/>
      <c r="EG37" s="94"/>
      <c r="EH37" s="95"/>
      <c r="EI37" s="84"/>
      <c r="EJ37" s="94"/>
      <c r="EK37" s="95"/>
      <c r="EN37" s="87"/>
      <c r="EO37" s="136" t="str">
        <f>IF(AND(SUM(ER37:EZ37),(EQ$19&gt;2)),"R+2 FAUX PLAFOND","")</f>
        <v/>
      </c>
      <c r="EP37" s="84"/>
      <c r="EQ37" s="163"/>
      <c r="ER37" s="86"/>
      <c r="ES37" s="84"/>
      <c r="ET37" s="94"/>
      <c r="EU37" s="94"/>
      <c r="EV37" s="94"/>
      <c r="EW37" s="95"/>
      <c r="EX37" s="84"/>
      <c r="EY37" s="94"/>
      <c r="EZ37" s="95"/>
      <c r="FC37" s="87"/>
      <c r="FD37" s="136" t="str">
        <f>IF(AND(SUM(FG37:FO37),(FF$19&gt;2)),"R+2 FAUX PLAFOND","")</f>
        <v/>
      </c>
      <c r="FE37" s="84"/>
      <c r="FF37" s="163"/>
      <c r="FG37" s="86"/>
      <c r="FH37" s="84"/>
      <c r="FI37" s="94"/>
      <c r="FJ37" s="94"/>
      <c r="FK37" s="94"/>
      <c r="FL37" s="95"/>
      <c r="FM37" s="84"/>
      <c r="FN37" s="94"/>
      <c r="FO37" s="95"/>
      <c r="FR37" s="87"/>
      <c r="FS37" s="136" t="str">
        <f>IF(AND(SUM(FV37:GD37),(FU$19&gt;2)),"R+2 FAUX PLAFOND","")</f>
        <v/>
      </c>
      <c r="FT37" s="84"/>
      <c r="FU37" s="163"/>
      <c r="FV37" s="86"/>
      <c r="FW37" s="84"/>
      <c r="FX37" s="94"/>
      <c r="FY37" s="94"/>
      <c r="FZ37" s="94"/>
      <c r="GA37" s="95"/>
      <c r="GB37" s="84"/>
      <c r="GC37" s="94"/>
      <c r="GD37" s="95"/>
      <c r="GE37" s="23"/>
      <c r="GF37" s="23"/>
      <c r="GG37" s="23"/>
      <c r="GH37" s="23"/>
      <c r="GI37" s="23"/>
      <c r="GJ37" s="23"/>
      <c r="GK37" s="23"/>
      <c r="GL37" s="24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4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4"/>
      <c r="HI37" s="23"/>
      <c r="HJ37" s="23"/>
      <c r="HK37" s="23"/>
      <c r="HL37" s="23"/>
      <c r="HM37" s="23"/>
      <c r="HN37" s="23"/>
      <c r="HO37" s="23"/>
      <c r="HP37" s="24"/>
    </row>
    <row r="38" spans="1:224" x14ac:dyDescent="0.25">
      <c r="A38" s="159" t="s">
        <v>6</v>
      </c>
      <c r="I38" s="137">
        <f>IF(((K38+M38+N38+O38+P38+Q38+R38+S38+T38+U38)&gt;0),I35+K$16,"")</f>
        <v>44606</v>
      </c>
      <c r="J38" s="38" t="str">
        <f>IF(AND(SUM(M38:U38),(L$19&gt;3)),"R+3","")</f>
        <v>R+3</v>
      </c>
      <c r="K38" s="38">
        <f>SUM(N38:U40)-K39-K40</f>
        <v>1</v>
      </c>
      <c r="L38" s="163"/>
      <c r="M38" s="38">
        <f>IF((SUM(N38:U38)&gt;0),1-M39-M40,"0")</f>
        <v>1</v>
      </c>
      <c r="N38" s="88"/>
      <c r="O38" s="88">
        <v>1</v>
      </c>
      <c r="P38" s="88"/>
      <c r="Q38" s="88"/>
      <c r="R38" s="89"/>
      <c r="S38" s="88"/>
      <c r="T38" s="88"/>
      <c r="U38" s="89"/>
      <c r="X38" s="72">
        <f>IF(((Z38+AB38+AC38+AD38+AE38+AF38+AG38+AH38+AI38+AJ38)&gt;0),X35+Z$16,"")</f>
        <v>0</v>
      </c>
      <c r="Y38" s="38" t="str">
        <f>IF(AND(SUM(AB38:AJ38),(AA$19&gt;3)),"R+3","")</f>
        <v>R+3</v>
      </c>
      <c r="Z38" s="38">
        <f>SUM(AC38:AJ40)-Z39-Z40</f>
        <v>1</v>
      </c>
      <c r="AA38" s="163"/>
      <c r="AB38" s="38">
        <f>IF((SUM(AC38:AJ38)&gt;0),1-AB39-AB40,"0")</f>
        <v>1</v>
      </c>
      <c r="AC38" s="88">
        <v>1</v>
      </c>
      <c r="AD38" s="88"/>
      <c r="AE38" s="88"/>
      <c r="AF38" s="88"/>
      <c r="AG38" s="89"/>
      <c r="AH38" s="88"/>
      <c r="AI38" s="88"/>
      <c r="AJ38" s="89"/>
      <c r="AM38" s="72" t="str">
        <f>IF(((AO38+AQ38+AR38+AS38+AT38+AU38+AV38+AW38+AX38+AY38)&gt;0),AM35+AO$16,"")</f>
        <v/>
      </c>
      <c r="AN38" s="38" t="str">
        <f>IF(AND(SUM(AQ38:AY38),(AP$19&gt;3)),"R+3","")</f>
        <v/>
      </c>
      <c r="AO38" s="38">
        <f>SUM(AR38:AY40)-AO39-AO40</f>
        <v>0</v>
      </c>
      <c r="AP38" s="163"/>
      <c r="AQ38" s="38" t="str">
        <f>IF((SUM(AR38:AY38)&gt;0),1-AQ39-AQ40,"0")</f>
        <v>0</v>
      </c>
      <c r="AR38" s="88"/>
      <c r="AS38" s="88"/>
      <c r="AT38" s="88"/>
      <c r="AU38" s="88"/>
      <c r="AV38" s="89"/>
      <c r="AW38" s="88"/>
      <c r="AX38" s="88"/>
      <c r="AY38" s="89"/>
      <c r="BB38" s="72" t="str">
        <f>IF(((BD38+BF38+BG38+BH38+BI38+BJ38+BK38+BL38+BM38+BN38)&gt;0),BB35+BD$16,"")</f>
        <v/>
      </c>
      <c r="BC38" s="38" t="str">
        <f>IF(AND(SUM(BF38:BN38),(BE$19&gt;3)),"R+3","")</f>
        <v/>
      </c>
      <c r="BD38" s="38">
        <f>SUM(BG38:BN40)-BD39-BD40</f>
        <v>0</v>
      </c>
      <c r="BE38" s="163"/>
      <c r="BF38" s="38" t="str">
        <f>IF((SUM(BG38:BN38)&gt;0),1-BF39-BF40,"0")</f>
        <v>0</v>
      </c>
      <c r="BG38" s="88"/>
      <c r="BH38" s="88"/>
      <c r="BI38" s="88"/>
      <c r="BJ38" s="88"/>
      <c r="BK38" s="89"/>
      <c r="BL38" s="88"/>
      <c r="BM38" s="88"/>
      <c r="BN38" s="89"/>
      <c r="BQ38" s="72" t="str">
        <f>IF(((BS38+BU38+BV38+BW38+BX38+BY38+BZ38+CA38+CB38+CC38)&gt;0),BQ35+BS$16,"")</f>
        <v/>
      </c>
      <c r="BR38" s="38" t="str">
        <f>IF(AND(SUM(BU38:CC38),(BT$19&gt;3)),"R+3","")</f>
        <v/>
      </c>
      <c r="BS38" s="38">
        <f>SUM(BV38:CC40)-BS39-BS40</f>
        <v>0</v>
      </c>
      <c r="BT38" s="163"/>
      <c r="BU38" s="38" t="str">
        <f>IF((SUM(BV38:CC38)&gt;0),1-BU39-BU40,"0")</f>
        <v>0</v>
      </c>
      <c r="BV38" s="88"/>
      <c r="BW38" s="88"/>
      <c r="BX38" s="88"/>
      <c r="BY38" s="88"/>
      <c r="BZ38" s="89"/>
      <c r="CA38" s="88"/>
      <c r="CB38" s="88"/>
      <c r="CC38" s="89"/>
      <c r="CF38" s="72" t="str">
        <f>IF(((CH38+CJ38+CK38+CL38+CM38+CN38+CO38+CP38+CQ38+CR38)&gt;0),CF35+CH$16,"")</f>
        <v/>
      </c>
      <c r="CG38" s="38" t="str">
        <f>IF(AND(SUM(CJ38:CR38),(CI$19&gt;3)),"R+3","")</f>
        <v/>
      </c>
      <c r="CH38" s="38">
        <f>SUM(CK38:CR40)-CH39-CH40</f>
        <v>0</v>
      </c>
      <c r="CI38" s="163"/>
      <c r="CJ38" s="38" t="str">
        <f>IF((SUM(CK38:CR38)&gt;0),1-CJ39-CJ40,"0")</f>
        <v>0</v>
      </c>
      <c r="CK38" s="88"/>
      <c r="CL38" s="88"/>
      <c r="CM38" s="88"/>
      <c r="CN38" s="88"/>
      <c r="CO38" s="89"/>
      <c r="CP38" s="88"/>
      <c r="CQ38" s="88"/>
      <c r="CR38" s="89"/>
      <c r="CU38" s="72" t="str">
        <f>IF(((CW38+CY38+CZ38+DA38+DB38+DC38+DD38+DE38+DF38+DG38)&gt;0),CU35+CW$16,"")</f>
        <v/>
      </c>
      <c r="CV38" s="38" t="str">
        <f>IF(AND(SUM(CY38:DG38),(CX$19&gt;3)),"R+3","")</f>
        <v/>
      </c>
      <c r="CW38" s="38">
        <f>SUM(CZ38:DG40)-CW39-CW40</f>
        <v>0</v>
      </c>
      <c r="CX38" s="163"/>
      <c r="CY38" s="38" t="str">
        <f>IF((SUM(CZ38:DG38)&gt;0),1-CY39-CY40,"0")</f>
        <v>0</v>
      </c>
      <c r="CZ38" s="88"/>
      <c r="DA38" s="88"/>
      <c r="DB38" s="88"/>
      <c r="DC38" s="88"/>
      <c r="DD38" s="89"/>
      <c r="DE38" s="88"/>
      <c r="DF38" s="88"/>
      <c r="DG38" s="89"/>
      <c r="DJ38" s="72" t="str">
        <f>IF(((DL38+DN38+DO38+DP38+DQ38+DR38+DS38+DT38+DU38+DV38)&gt;0),DJ35+DL$16,"")</f>
        <v/>
      </c>
      <c r="DK38" s="38" t="str">
        <f>IF(AND(SUM(DN38:DV38),(DM$19&gt;3)),"R+3","")</f>
        <v/>
      </c>
      <c r="DL38" s="38">
        <f>SUM(DO38:DV40)-DL39-DL40</f>
        <v>0</v>
      </c>
      <c r="DM38" s="163"/>
      <c r="DN38" s="38" t="str">
        <f>IF((SUM(DO38:DV38)&gt;0),1-DN39-DN40,"0")</f>
        <v>0</v>
      </c>
      <c r="DO38" s="88"/>
      <c r="DP38" s="88"/>
      <c r="DQ38" s="88"/>
      <c r="DR38" s="88"/>
      <c r="DS38" s="89"/>
      <c r="DT38" s="88"/>
      <c r="DU38" s="88"/>
      <c r="DV38" s="89"/>
      <c r="DY38" s="72" t="str">
        <f>IF(((EA38+EC38+ED38+EE38+EF38+EG38+EH38+EI38+EJ38+EK38)&gt;0),DY35+EA$16,"")</f>
        <v/>
      </c>
      <c r="DZ38" s="38" t="str">
        <f>IF(AND(SUM(EC38:EK38),(EB$19&gt;3)),"R+3","")</f>
        <v/>
      </c>
      <c r="EA38" s="38">
        <f>SUM(ED38:EK40)-EA39-EA40</f>
        <v>0</v>
      </c>
      <c r="EB38" s="163"/>
      <c r="EC38" s="38" t="str">
        <f>IF((SUM(ED38:EK38)&gt;0),1-EC39-EC40,"0")</f>
        <v>0</v>
      </c>
      <c r="ED38" s="88"/>
      <c r="EE38" s="88"/>
      <c r="EF38" s="88"/>
      <c r="EG38" s="88"/>
      <c r="EH38" s="89"/>
      <c r="EI38" s="88"/>
      <c r="EJ38" s="88"/>
      <c r="EK38" s="89"/>
      <c r="EN38" s="72" t="str">
        <f>IF(((EP38+ER38+ES38+ET38+EU38+EV38+EW38+EX38+EY38+EZ38)&gt;0),EN35+EP$16,"")</f>
        <v/>
      </c>
      <c r="EO38" s="38" t="str">
        <f>IF(AND(SUM(ER38:EZ38),(EQ$19&gt;3)),"R+3","")</f>
        <v/>
      </c>
      <c r="EP38" s="38">
        <f>SUM(ES38:EZ40)-EP39-EP40</f>
        <v>0</v>
      </c>
      <c r="EQ38" s="163"/>
      <c r="ER38" s="38" t="str">
        <f>IF((SUM(ES38:EZ38)&gt;0),1-ER39-ER40,"0")</f>
        <v>0</v>
      </c>
      <c r="ES38" s="88"/>
      <c r="ET38" s="88"/>
      <c r="EU38" s="88"/>
      <c r="EV38" s="88"/>
      <c r="EW38" s="89"/>
      <c r="EX38" s="88"/>
      <c r="EY38" s="88"/>
      <c r="EZ38" s="89"/>
      <c r="FC38" s="72" t="str">
        <f>IF(((FE38+FG38+FH38+FI38+FJ38+FK38+FL38+FM38+FN38+FO38)&gt;0),FC35+FE$16,"")</f>
        <v/>
      </c>
      <c r="FD38" s="38" t="str">
        <f>IF(AND(SUM(FG38:FO38),(FF$19&gt;3)),"R+3","")</f>
        <v/>
      </c>
      <c r="FE38" s="38">
        <f>SUM(FH38:FO40)-FE39-FE40</f>
        <v>0</v>
      </c>
      <c r="FF38" s="163"/>
      <c r="FG38" s="38" t="str">
        <f>IF((SUM(FH38:FO38)&gt;0),1-FG39-FG40,"0")</f>
        <v>0</v>
      </c>
      <c r="FH38" s="88"/>
      <c r="FI38" s="88"/>
      <c r="FJ38" s="88"/>
      <c r="FK38" s="88"/>
      <c r="FL38" s="89"/>
      <c r="FM38" s="88"/>
      <c r="FN38" s="88"/>
      <c r="FO38" s="89"/>
      <c r="FR38" s="72" t="str">
        <f>IF(((FT38+FV38+FW38+FX38+FY38+FZ38+GA38+GB38+GC38+GD38)&gt;0),FR35+FT$16,"")</f>
        <v/>
      </c>
      <c r="FS38" s="38" t="str">
        <f>IF(AND(SUM(FV38:GD38),(FU$19&gt;3)),"R+3","")</f>
        <v/>
      </c>
      <c r="FT38" s="38">
        <f>SUM(FW38:GD40)-FT39-FT40</f>
        <v>0</v>
      </c>
      <c r="FU38" s="163"/>
      <c r="FV38" s="38" t="str">
        <f>IF((SUM(FW38:GD38)&gt;0),1-FV39-FV40,"0")</f>
        <v>0</v>
      </c>
      <c r="FW38" s="88"/>
      <c r="FX38" s="88"/>
      <c r="FY38" s="88"/>
      <c r="FZ38" s="88"/>
      <c r="GA38" s="89"/>
      <c r="GB38" s="88"/>
      <c r="GC38" s="88"/>
      <c r="GD38" s="89"/>
      <c r="GE38" s="23"/>
      <c r="GF38" s="23"/>
      <c r="GG38" s="23"/>
      <c r="GH38" s="23"/>
      <c r="GI38" s="23"/>
      <c r="GJ38" s="23"/>
      <c r="GK38" s="23"/>
      <c r="GL38" s="24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4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4"/>
      <c r="HI38" s="23"/>
      <c r="HJ38" s="23"/>
      <c r="HK38" s="23"/>
      <c r="HL38" s="23"/>
      <c r="HM38" s="23"/>
      <c r="HN38" s="23"/>
      <c r="HO38" s="23"/>
      <c r="HP38" s="24"/>
    </row>
    <row r="39" spans="1:224" x14ac:dyDescent="0.25">
      <c r="A39" s="160"/>
      <c r="I39" s="133" t="str">
        <f>IF(OR((SUM(M39:U39)&gt;0),K39&gt;0),I35,"")</f>
        <v/>
      </c>
      <c r="J39" s="135" t="str">
        <f>IF(AND(SUM(M39:U39),(L$19&gt;3)),"R+3 DALLE BASSE","")</f>
        <v/>
      </c>
      <c r="K39" s="83"/>
      <c r="L39" s="163"/>
      <c r="M39" s="85"/>
      <c r="N39" s="92"/>
      <c r="O39" s="92"/>
      <c r="P39" s="92"/>
      <c r="Q39" s="92"/>
      <c r="R39" s="93"/>
      <c r="S39" s="92"/>
      <c r="T39" s="92"/>
      <c r="U39" s="93"/>
      <c r="X39" s="73" t="str">
        <f>IF(OR((SUM(AB39:AJ39)&gt;0),Z39&gt;0),X35,"")</f>
        <v/>
      </c>
      <c r="Y39" s="135" t="str">
        <f>IF(AND(SUM(AB39:AJ39),(AA$19&gt;3)),"R+3 DALLE BASSE","")</f>
        <v/>
      </c>
      <c r="Z39" s="83"/>
      <c r="AA39" s="163"/>
      <c r="AB39" s="85"/>
      <c r="AC39" s="92"/>
      <c r="AD39" s="92"/>
      <c r="AE39" s="92"/>
      <c r="AF39" s="92"/>
      <c r="AG39" s="93"/>
      <c r="AH39" s="92"/>
      <c r="AI39" s="92"/>
      <c r="AJ39" s="93"/>
      <c r="AM39" s="73" t="str">
        <f>IF(OR((SUM(AQ39:AY39)&gt;0),AO39&gt;0),AM35,"")</f>
        <v/>
      </c>
      <c r="AN39" s="135" t="str">
        <f>IF(AND(SUM(AQ39:AY39),(AP$19&gt;3)),"R+3 DALLE BASSE","")</f>
        <v/>
      </c>
      <c r="AO39" s="83"/>
      <c r="AP39" s="163"/>
      <c r="AQ39" s="85"/>
      <c r="AR39" s="92"/>
      <c r="AS39" s="92"/>
      <c r="AT39" s="92"/>
      <c r="AU39" s="92"/>
      <c r="AV39" s="93"/>
      <c r="AW39" s="92"/>
      <c r="AX39" s="92"/>
      <c r="AY39" s="93"/>
      <c r="BB39" s="73" t="str">
        <f>IF(OR((SUM(BF39:BN39)&gt;0),BD39&gt;0),BB35,"")</f>
        <v/>
      </c>
      <c r="BC39" s="135" t="str">
        <f>IF(AND(SUM(BF39:BN39),(BE$19&gt;3)),"R+3 DALLE BASSE","")</f>
        <v/>
      </c>
      <c r="BD39" s="83"/>
      <c r="BE39" s="163"/>
      <c r="BF39" s="85"/>
      <c r="BG39" s="92"/>
      <c r="BH39" s="92"/>
      <c r="BI39" s="92"/>
      <c r="BJ39" s="92"/>
      <c r="BK39" s="93"/>
      <c r="BL39" s="92"/>
      <c r="BM39" s="92"/>
      <c r="BN39" s="93"/>
      <c r="BQ39" s="73" t="str">
        <f>IF(OR((SUM(BU39:CC39)&gt;0),BS39&gt;0),BQ35,"")</f>
        <v/>
      </c>
      <c r="BR39" s="135" t="str">
        <f>IF(AND(SUM(BU39:CC39),(BT$19&gt;3)),"R+3 DALLE BASSE","")</f>
        <v/>
      </c>
      <c r="BS39" s="83"/>
      <c r="BT39" s="163"/>
      <c r="BU39" s="85"/>
      <c r="BV39" s="92"/>
      <c r="BW39" s="92"/>
      <c r="BX39" s="92"/>
      <c r="BY39" s="92"/>
      <c r="BZ39" s="93"/>
      <c r="CA39" s="92"/>
      <c r="CB39" s="92"/>
      <c r="CC39" s="93"/>
      <c r="CF39" s="73" t="str">
        <f>IF(OR((SUM(CJ39:CR39)&gt;0),CH39&gt;0),CF35,"")</f>
        <v/>
      </c>
      <c r="CG39" s="135" t="str">
        <f>IF(AND(SUM(CJ39:CR39),(CI$19&gt;3)),"R+3 DALLE BASSE","")</f>
        <v/>
      </c>
      <c r="CH39" s="83"/>
      <c r="CI39" s="163"/>
      <c r="CJ39" s="85"/>
      <c r="CK39" s="92"/>
      <c r="CL39" s="92"/>
      <c r="CM39" s="92"/>
      <c r="CN39" s="92"/>
      <c r="CO39" s="93"/>
      <c r="CP39" s="92"/>
      <c r="CQ39" s="92"/>
      <c r="CR39" s="93"/>
      <c r="CU39" s="73" t="str">
        <f>IF(OR((SUM(CY39:DG39)&gt;0),CW39&gt;0),CU35,"")</f>
        <v/>
      </c>
      <c r="CV39" s="135" t="str">
        <f>IF(AND(SUM(CY39:DG39),(CX$19&gt;3)),"R+3 DALLE BASSE","")</f>
        <v/>
      </c>
      <c r="CW39" s="83"/>
      <c r="CX39" s="163"/>
      <c r="CY39" s="85"/>
      <c r="CZ39" s="92"/>
      <c r="DA39" s="92"/>
      <c r="DB39" s="92"/>
      <c r="DC39" s="92"/>
      <c r="DD39" s="93"/>
      <c r="DE39" s="92"/>
      <c r="DF39" s="92"/>
      <c r="DG39" s="93"/>
      <c r="DJ39" s="73" t="str">
        <f>IF(OR((SUM(DN39:DV39)&gt;0),DL39&gt;0),DJ35,"")</f>
        <v/>
      </c>
      <c r="DK39" s="135" t="str">
        <f>IF(AND(SUM(DN39:DV39),(DM$19&gt;3)),"R+3 DALLE BASSE","")</f>
        <v/>
      </c>
      <c r="DL39" s="83"/>
      <c r="DM39" s="163"/>
      <c r="DN39" s="85"/>
      <c r="DO39" s="92"/>
      <c r="DP39" s="92"/>
      <c r="DQ39" s="92"/>
      <c r="DR39" s="92"/>
      <c r="DS39" s="93"/>
      <c r="DT39" s="92"/>
      <c r="DU39" s="92"/>
      <c r="DV39" s="93"/>
      <c r="DY39" s="73" t="str">
        <f>IF(OR((SUM(EC39:EK39)&gt;0),EA39&gt;0),DY35,"")</f>
        <v/>
      </c>
      <c r="DZ39" s="135" t="str">
        <f>IF(AND(SUM(EC39:EK39),(EB$19&gt;3)),"R+3 DALLE BASSE","")</f>
        <v/>
      </c>
      <c r="EA39" s="83"/>
      <c r="EB39" s="163"/>
      <c r="EC39" s="85"/>
      <c r="ED39" s="92"/>
      <c r="EE39" s="92"/>
      <c r="EF39" s="92"/>
      <c r="EG39" s="92"/>
      <c r="EH39" s="93"/>
      <c r="EI39" s="92"/>
      <c r="EJ39" s="92"/>
      <c r="EK39" s="93"/>
      <c r="EN39" s="73" t="str">
        <f>IF(OR((SUM(ER39:EZ39)&gt;0),EP39&gt;0),EN35,"")</f>
        <v/>
      </c>
      <c r="EO39" s="135" t="str">
        <f>IF(AND(SUM(ER39:EZ39),(EQ$19&gt;3)),"R+3 DALLE BASSE","")</f>
        <v/>
      </c>
      <c r="EP39" s="83"/>
      <c r="EQ39" s="163"/>
      <c r="ER39" s="85"/>
      <c r="ES39" s="92"/>
      <c r="ET39" s="92"/>
      <c r="EU39" s="92"/>
      <c r="EV39" s="92"/>
      <c r="EW39" s="93"/>
      <c r="EX39" s="92"/>
      <c r="EY39" s="92"/>
      <c r="EZ39" s="93"/>
      <c r="FC39" s="73" t="str">
        <f>IF(OR((SUM(FG39:FO39)&gt;0),FE39&gt;0),FC35,"")</f>
        <v/>
      </c>
      <c r="FD39" s="135" t="str">
        <f>IF(AND(SUM(FG39:FO39),(FF$19&gt;3)),"R+3 DALLE BASSE","")</f>
        <v/>
      </c>
      <c r="FE39" s="83"/>
      <c r="FF39" s="163"/>
      <c r="FG39" s="85"/>
      <c r="FH39" s="92"/>
      <c r="FI39" s="92"/>
      <c r="FJ39" s="92"/>
      <c r="FK39" s="92"/>
      <c r="FL39" s="93"/>
      <c r="FM39" s="92"/>
      <c r="FN39" s="92"/>
      <c r="FO39" s="93"/>
      <c r="FR39" s="73" t="str">
        <f>IF(OR((SUM(FV39:GD39)&gt;0),FT39&gt;0),FR35,"")</f>
        <v/>
      </c>
      <c r="FS39" s="135" t="str">
        <f>IF(AND(SUM(FV39:GD39),(FU$19&gt;3)),"R+3 DALLE BASSE","")</f>
        <v/>
      </c>
      <c r="FT39" s="83"/>
      <c r="FU39" s="163"/>
      <c r="FV39" s="85"/>
      <c r="FW39" s="92"/>
      <c r="FX39" s="92"/>
      <c r="FY39" s="92"/>
      <c r="FZ39" s="92"/>
      <c r="GA39" s="93"/>
      <c r="GB39" s="92"/>
      <c r="GC39" s="92"/>
      <c r="GD39" s="93"/>
      <c r="GE39" s="23"/>
      <c r="GF39" s="23"/>
      <c r="GG39" s="23"/>
      <c r="GH39" s="23"/>
      <c r="GI39" s="23"/>
      <c r="GJ39" s="23"/>
      <c r="GK39" s="23"/>
      <c r="GL39" s="24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4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4"/>
      <c r="HI39" s="23"/>
      <c r="HJ39" s="23"/>
      <c r="HK39" s="23"/>
      <c r="HL39" s="23"/>
      <c r="HM39" s="23"/>
      <c r="HN39" s="23"/>
      <c r="HO39" s="23"/>
      <c r="HP39" s="24"/>
    </row>
    <row r="40" spans="1:224" ht="15.75" thickBot="1" x14ac:dyDescent="0.3">
      <c r="A40" s="161"/>
      <c r="I40" s="134"/>
      <c r="J40" s="136" t="str">
        <f>IF(AND(SUM(M40:U40),(L$19&gt;3)),"R+3 FAUX PLAFOND","")</f>
        <v/>
      </c>
      <c r="K40" s="84"/>
      <c r="L40" s="163"/>
      <c r="M40" s="86"/>
      <c r="N40" s="94"/>
      <c r="O40" s="94"/>
      <c r="P40" s="94"/>
      <c r="Q40" s="94"/>
      <c r="R40" s="95"/>
      <c r="S40" s="94"/>
      <c r="T40" s="94"/>
      <c r="U40" s="95"/>
      <c r="X40" s="87"/>
      <c r="Y40" s="136" t="str">
        <f>IF(AND(SUM(AB40:AJ40),(AA$19&gt;3)),"R+3 FAUX PLAFOND","")</f>
        <v/>
      </c>
      <c r="Z40" s="84"/>
      <c r="AA40" s="163"/>
      <c r="AB40" s="86"/>
      <c r="AC40" s="94"/>
      <c r="AD40" s="94"/>
      <c r="AE40" s="94"/>
      <c r="AF40" s="94"/>
      <c r="AG40" s="95"/>
      <c r="AH40" s="94"/>
      <c r="AI40" s="94"/>
      <c r="AJ40" s="95"/>
      <c r="AM40" s="87"/>
      <c r="AN40" s="136" t="str">
        <f>IF(AND(SUM(AQ40:AY40),(AP$19&gt;3)),"R+3 FAUX PLAFOND","")</f>
        <v/>
      </c>
      <c r="AO40" s="84"/>
      <c r="AP40" s="163"/>
      <c r="AQ40" s="86"/>
      <c r="AR40" s="94"/>
      <c r="AS40" s="94"/>
      <c r="AT40" s="94"/>
      <c r="AU40" s="94"/>
      <c r="AV40" s="95"/>
      <c r="AW40" s="94"/>
      <c r="AX40" s="94"/>
      <c r="AY40" s="95"/>
      <c r="BB40" s="87"/>
      <c r="BC40" s="136" t="str">
        <f>IF(AND(SUM(BF40:BN40),(BE$19&gt;3)),"R+3 FAUX PLAFOND","")</f>
        <v/>
      </c>
      <c r="BD40" s="84"/>
      <c r="BE40" s="163"/>
      <c r="BF40" s="86"/>
      <c r="BG40" s="94"/>
      <c r="BH40" s="94"/>
      <c r="BI40" s="94"/>
      <c r="BJ40" s="94"/>
      <c r="BK40" s="95"/>
      <c r="BL40" s="94"/>
      <c r="BM40" s="94"/>
      <c r="BN40" s="95"/>
      <c r="BQ40" s="87"/>
      <c r="BR40" s="136" t="str">
        <f>IF(AND(SUM(BU40:CC40),(BT$19&gt;3)),"R+3 FAUX PLAFOND","")</f>
        <v/>
      </c>
      <c r="BS40" s="84"/>
      <c r="BT40" s="163"/>
      <c r="BU40" s="86"/>
      <c r="BV40" s="94"/>
      <c r="BW40" s="94"/>
      <c r="BX40" s="94"/>
      <c r="BY40" s="94"/>
      <c r="BZ40" s="95"/>
      <c r="CA40" s="94"/>
      <c r="CB40" s="94"/>
      <c r="CC40" s="95"/>
      <c r="CF40" s="87"/>
      <c r="CG40" s="136" t="str">
        <f>IF(AND(SUM(CJ40:CR40),(CI$19&gt;3)),"R+3 FAUX PLAFOND","")</f>
        <v/>
      </c>
      <c r="CH40" s="84"/>
      <c r="CI40" s="163"/>
      <c r="CJ40" s="86"/>
      <c r="CK40" s="94"/>
      <c r="CL40" s="94"/>
      <c r="CM40" s="94"/>
      <c r="CN40" s="94"/>
      <c r="CO40" s="95"/>
      <c r="CP40" s="94"/>
      <c r="CQ40" s="94"/>
      <c r="CR40" s="95"/>
      <c r="CU40" s="87"/>
      <c r="CV40" s="136" t="str">
        <f>IF(AND(SUM(CY40:DG40),(CX$19&gt;3)),"R+3 FAUX PLAFOND","")</f>
        <v/>
      </c>
      <c r="CW40" s="84"/>
      <c r="CX40" s="163"/>
      <c r="CY40" s="86"/>
      <c r="CZ40" s="94"/>
      <c r="DA40" s="94"/>
      <c r="DB40" s="94"/>
      <c r="DC40" s="94"/>
      <c r="DD40" s="95"/>
      <c r="DE40" s="94"/>
      <c r="DF40" s="94"/>
      <c r="DG40" s="95"/>
      <c r="DJ40" s="87"/>
      <c r="DK40" s="136" t="str">
        <f>IF(AND(SUM(DN40:DV40),(DM$19&gt;3)),"R+3 FAUX PLAFOND","")</f>
        <v/>
      </c>
      <c r="DL40" s="84"/>
      <c r="DM40" s="163"/>
      <c r="DN40" s="86"/>
      <c r="DO40" s="94"/>
      <c r="DP40" s="94"/>
      <c r="DQ40" s="94"/>
      <c r="DR40" s="94"/>
      <c r="DS40" s="95"/>
      <c r="DT40" s="94"/>
      <c r="DU40" s="94"/>
      <c r="DV40" s="95"/>
      <c r="DY40" s="87"/>
      <c r="DZ40" s="136" t="str">
        <f>IF(AND(SUM(EC40:EK40),(EB$19&gt;3)),"R+3 FAUX PLAFOND","")</f>
        <v/>
      </c>
      <c r="EA40" s="84"/>
      <c r="EB40" s="163"/>
      <c r="EC40" s="86"/>
      <c r="ED40" s="94"/>
      <c r="EE40" s="94"/>
      <c r="EF40" s="94"/>
      <c r="EG40" s="94"/>
      <c r="EH40" s="95"/>
      <c r="EI40" s="94"/>
      <c r="EJ40" s="94"/>
      <c r="EK40" s="95"/>
      <c r="EN40" s="87"/>
      <c r="EO40" s="136" t="str">
        <f>IF(AND(SUM(ER40:EZ40),(EQ$19&gt;3)),"R+3 FAUX PLAFOND","")</f>
        <v/>
      </c>
      <c r="EP40" s="84"/>
      <c r="EQ40" s="163"/>
      <c r="ER40" s="86"/>
      <c r="ES40" s="94"/>
      <c r="ET40" s="94"/>
      <c r="EU40" s="94"/>
      <c r="EV40" s="94"/>
      <c r="EW40" s="95"/>
      <c r="EX40" s="94"/>
      <c r="EY40" s="94"/>
      <c r="EZ40" s="95"/>
      <c r="FC40" s="87"/>
      <c r="FD40" s="136" t="str">
        <f>IF(AND(SUM(FG40:FO40),(FF$19&gt;3)),"R+3 FAUX PLAFOND","")</f>
        <v/>
      </c>
      <c r="FE40" s="84"/>
      <c r="FF40" s="163"/>
      <c r="FG40" s="86"/>
      <c r="FH40" s="94"/>
      <c r="FI40" s="94"/>
      <c r="FJ40" s="94"/>
      <c r="FK40" s="94"/>
      <c r="FL40" s="95"/>
      <c r="FM40" s="94"/>
      <c r="FN40" s="94"/>
      <c r="FO40" s="95"/>
      <c r="FR40" s="87"/>
      <c r="FS40" s="136" t="str">
        <f>IF(AND(SUM(FV40:GD40),(FU$19&gt;3)),"R+3 FAUX PLAFOND","")</f>
        <v/>
      </c>
      <c r="FT40" s="84"/>
      <c r="FU40" s="163"/>
      <c r="FV40" s="86"/>
      <c r="FW40" s="94"/>
      <c r="FX40" s="94"/>
      <c r="FY40" s="94"/>
      <c r="FZ40" s="94"/>
      <c r="GA40" s="95"/>
      <c r="GB40" s="94"/>
      <c r="GC40" s="94"/>
      <c r="GD40" s="95"/>
      <c r="GE40" s="23"/>
      <c r="GF40" s="23"/>
      <c r="GG40" s="23"/>
      <c r="GH40" s="23"/>
      <c r="GI40" s="23"/>
      <c r="GJ40" s="23"/>
      <c r="GK40" s="23"/>
      <c r="GL40" s="24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4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4"/>
      <c r="HI40" s="23"/>
      <c r="HJ40" s="23"/>
      <c r="HK40" s="23"/>
      <c r="HL40" s="23"/>
      <c r="HM40" s="23"/>
      <c r="HN40" s="23"/>
      <c r="HO40" s="23"/>
      <c r="HP40" s="24"/>
    </row>
    <row r="41" spans="1:224" x14ac:dyDescent="0.25">
      <c r="A41" s="159" t="s">
        <v>6</v>
      </c>
      <c r="I41" s="137">
        <f>IF(((K41+M41+N41+O41+P41+Q41+R41+S41+T41+U41)&gt;0),I38+K$16,"")</f>
        <v>44620</v>
      </c>
      <c r="J41" s="38" t="str">
        <f>IF(AND(SUM(M41:U41),(L$19&gt;4)),"R+4","")</f>
        <v>R+4</v>
      </c>
      <c r="K41" s="38">
        <f>SUM(N41:U43)-K42-K43</f>
        <v>1</v>
      </c>
      <c r="L41" s="163"/>
      <c r="M41" s="38">
        <f>IF((SUM(N41:U41)&gt;0),1-M42-M43,"0")</f>
        <v>1</v>
      </c>
      <c r="N41" s="88"/>
      <c r="O41" s="88">
        <v>1</v>
      </c>
      <c r="P41" s="88"/>
      <c r="Q41" s="88"/>
      <c r="R41" s="89"/>
      <c r="S41" s="88"/>
      <c r="T41" s="88"/>
      <c r="U41" s="89"/>
      <c r="X41" s="72">
        <f>IF(((Z41+AB41+AC41+AD41+AE41+AF41+AG41+AH41+AI41+AJ41)&gt;0),X38+Z$16,"")</f>
        <v>0</v>
      </c>
      <c r="Y41" s="38" t="str">
        <f>IF(AND(SUM(AB41:AJ41),(AA$19&gt;4)),"R+4","")</f>
        <v/>
      </c>
      <c r="Z41" s="38">
        <f>SUM(AC41:AJ43)-Z42-Z43</f>
        <v>1</v>
      </c>
      <c r="AA41" s="163"/>
      <c r="AB41" s="38">
        <f>IF((SUM(AC41:AJ41)&gt;0),1-AB42-AB43,"0")</f>
        <v>1</v>
      </c>
      <c r="AC41" s="88">
        <v>1</v>
      </c>
      <c r="AD41" s="88"/>
      <c r="AE41" s="88"/>
      <c r="AF41" s="88"/>
      <c r="AG41" s="89"/>
      <c r="AH41" s="88"/>
      <c r="AI41" s="88"/>
      <c r="AJ41" s="89"/>
      <c r="AM41" s="72" t="str">
        <f>IF(((AO41+AQ41+AR41+AS41+AT41+AU41+AV41+AW41+AX41+AY41)&gt;0),AM38+AO$16,"")</f>
        <v/>
      </c>
      <c r="AN41" s="38" t="str">
        <f>IF(AND(SUM(AQ41:AY41),(AP$19&gt;4)),"R+4","")</f>
        <v/>
      </c>
      <c r="AO41" s="38">
        <f>SUM(AR41:AY43)-AO42-AO43</f>
        <v>0</v>
      </c>
      <c r="AP41" s="163"/>
      <c r="AQ41" s="38" t="str">
        <f>IF((SUM(AR41:AY41)&gt;0),1-AQ42-AQ43,"0")</f>
        <v>0</v>
      </c>
      <c r="AR41" s="88"/>
      <c r="AS41" s="88"/>
      <c r="AT41" s="88"/>
      <c r="AU41" s="88"/>
      <c r="AV41" s="89"/>
      <c r="AW41" s="88"/>
      <c r="AX41" s="88"/>
      <c r="AY41" s="89"/>
      <c r="BB41" s="72" t="str">
        <f>IF(((BD41+BF41+BG41+BH41+BI41+BJ41+BK41+BL41+BM41+BN41)&gt;0),BB38+BD$16,"")</f>
        <v/>
      </c>
      <c r="BC41" s="38" t="str">
        <f>IF(AND(SUM(BF41:BN41),(BE$19&gt;4)),"R+4","")</f>
        <v/>
      </c>
      <c r="BD41" s="38">
        <f>SUM(BG41:BN43)-BD42-BD43</f>
        <v>0</v>
      </c>
      <c r="BE41" s="163"/>
      <c r="BF41" s="38" t="str">
        <f>IF((SUM(BG41:BN41)&gt;0),1-BF42-BF43,"0")</f>
        <v>0</v>
      </c>
      <c r="BG41" s="88"/>
      <c r="BH41" s="88"/>
      <c r="BI41" s="88"/>
      <c r="BJ41" s="88"/>
      <c r="BK41" s="89"/>
      <c r="BL41" s="88"/>
      <c r="BM41" s="88"/>
      <c r="BN41" s="89"/>
      <c r="BQ41" s="72" t="str">
        <f>IF(((BS41+BU41+BV41+BW41+BX41+BY41+BZ41+CA41+CB41+CC41)&gt;0),BQ38+BS$16,"")</f>
        <v/>
      </c>
      <c r="BR41" s="38" t="str">
        <f>IF(AND(SUM(BU41:CC41),(BT$19&gt;4)),"R+4","")</f>
        <v/>
      </c>
      <c r="BS41" s="38">
        <f>SUM(BV41:CC43)-BS42-BS43</f>
        <v>0</v>
      </c>
      <c r="BT41" s="163"/>
      <c r="BU41" s="38" t="str">
        <f>IF((SUM(BV41:CC41)&gt;0),1-BU42-BU43,"0")</f>
        <v>0</v>
      </c>
      <c r="BV41" s="88"/>
      <c r="BW41" s="88"/>
      <c r="BX41" s="88"/>
      <c r="BY41" s="88"/>
      <c r="BZ41" s="89"/>
      <c r="CA41" s="88"/>
      <c r="CB41" s="88"/>
      <c r="CC41" s="89"/>
      <c r="CF41" s="72" t="str">
        <f>IF(((CH41+CJ41+CK41+CL41+CM41+CN41+CO41+CP41+CQ41+CR41)&gt;0),CF38+CH$16,"")</f>
        <v/>
      </c>
      <c r="CG41" s="38" t="str">
        <f>IF(AND(SUM(CJ41:CR41),(CI$19&gt;4)),"R+4","")</f>
        <v/>
      </c>
      <c r="CH41" s="38">
        <f>SUM(CK41:CR43)-CH42-CH43</f>
        <v>0</v>
      </c>
      <c r="CI41" s="163"/>
      <c r="CJ41" s="38" t="str">
        <f>IF((SUM(CK41:CR41)&gt;0),1-CJ42-CJ43,"0")</f>
        <v>0</v>
      </c>
      <c r="CK41" s="88"/>
      <c r="CL41" s="88"/>
      <c r="CM41" s="88"/>
      <c r="CN41" s="88"/>
      <c r="CO41" s="89"/>
      <c r="CP41" s="88"/>
      <c r="CQ41" s="88"/>
      <c r="CR41" s="89"/>
      <c r="CU41" s="72" t="str">
        <f>IF(((CW41+CY41+CZ41+DA41+DB41+DC41+DD41+DE41+DF41+DG41)&gt;0),CU38+CW$16,"")</f>
        <v/>
      </c>
      <c r="CV41" s="38" t="str">
        <f>IF(AND(SUM(CY41:DG41),(CX$19&gt;4)),"R+4","")</f>
        <v/>
      </c>
      <c r="CW41" s="38">
        <f>SUM(CZ41:DG43)-CW42-CW43</f>
        <v>0</v>
      </c>
      <c r="CX41" s="163"/>
      <c r="CY41" s="38" t="str">
        <f>IF((SUM(CZ41:DG41)&gt;0),1-CY42-CY43,"0")</f>
        <v>0</v>
      </c>
      <c r="CZ41" s="88"/>
      <c r="DA41" s="88"/>
      <c r="DB41" s="88"/>
      <c r="DC41" s="88"/>
      <c r="DD41" s="89"/>
      <c r="DE41" s="88"/>
      <c r="DF41" s="88"/>
      <c r="DG41" s="89"/>
      <c r="DJ41" s="72" t="str">
        <f>IF(((DL41+DN41+DO41+DP41+DQ41+DR41+DS41+DT41+DU41+DV41)&gt;0),DJ38+DL$16,"")</f>
        <v/>
      </c>
      <c r="DK41" s="38" t="str">
        <f>IF(AND(SUM(DN41:DV41),(DM$19&gt;4)),"R+4","")</f>
        <v/>
      </c>
      <c r="DL41" s="38">
        <f>SUM(DO41:DV43)-DL42-DL43</f>
        <v>0</v>
      </c>
      <c r="DM41" s="163"/>
      <c r="DN41" s="38" t="str">
        <f>IF((SUM(DO41:DV41)&gt;0),1-DN42-DN43,"0")</f>
        <v>0</v>
      </c>
      <c r="DO41" s="88"/>
      <c r="DP41" s="88"/>
      <c r="DQ41" s="88"/>
      <c r="DR41" s="88"/>
      <c r="DS41" s="89"/>
      <c r="DT41" s="88"/>
      <c r="DU41" s="88"/>
      <c r="DV41" s="89"/>
      <c r="DY41" s="72" t="str">
        <f>IF(((EA41+EC41+ED41+EE41+EF41+EG41+EH41+EI41+EJ41+EK41)&gt;0),DY38+EA$16,"")</f>
        <v/>
      </c>
      <c r="DZ41" s="38" t="str">
        <f>IF(AND(SUM(EC41:EK41),(EB$19&gt;4)),"R+4","")</f>
        <v/>
      </c>
      <c r="EA41" s="38">
        <f>SUM(ED41:EK43)-EA42-EA43</f>
        <v>0</v>
      </c>
      <c r="EB41" s="163"/>
      <c r="EC41" s="38" t="str">
        <f>IF((SUM(ED41:EK41)&gt;0),1-EC42-EC43,"0")</f>
        <v>0</v>
      </c>
      <c r="ED41" s="88"/>
      <c r="EE41" s="88"/>
      <c r="EF41" s="88"/>
      <c r="EG41" s="88"/>
      <c r="EH41" s="89"/>
      <c r="EI41" s="88"/>
      <c r="EJ41" s="88"/>
      <c r="EK41" s="89"/>
      <c r="EN41" s="72" t="str">
        <f>IF(((EP41+ER41+ES41+ET41+EU41+EV41+EW41+EX41+EY41+EZ41)&gt;0),EN38+EP$16,"")</f>
        <v/>
      </c>
      <c r="EO41" s="38" t="str">
        <f>IF(AND(SUM(ER41:EZ41),(EQ$19&gt;4)),"R+4","")</f>
        <v/>
      </c>
      <c r="EP41" s="38">
        <f>SUM(ES41:EZ43)-EP42-EP43</f>
        <v>0</v>
      </c>
      <c r="EQ41" s="163"/>
      <c r="ER41" s="38" t="str">
        <f>IF((SUM(ES41:EZ41)&gt;0),1-ER42-ER43,"0")</f>
        <v>0</v>
      </c>
      <c r="ES41" s="88"/>
      <c r="ET41" s="88"/>
      <c r="EU41" s="88"/>
      <c r="EV41" s="88"/>
      <c r="EW41" s="89"/>
      <c r="EX41" s="88"/>
      <c r="EY41" s="88"/>
      <c r="EZ41" s="89"/>
      <c r="FC41" s="72" t="str">
        <f>IF(((FE41+FG41+FH41+FI41+FJ41+FK41+FL41+FM41+FN41+FO41)&gt;0),FC38+FE$16,"")</f>
        <v/>
      </c>
      <c r="FD41" s="38" t="str">
        <f>IF(AND(SUM(FG41:FO41),(FF$19&gt;4)),"R+4","")</f>
        <v/>
      </c>
      <c r="FE41" s="38">
        <f>SUM(FH41:FO43)-FE42-FE43</f>
        <v>0</v>
      </c>
      <c r="FF41" s="163"/>
      <c r="FG41" s="38" t="str">
        <f>IF((SUM(FH41:FO41)&gt;0),1-FG42-FG43,"0")</f>
        <v>0</v>
      </c>
      <c r="FH41" s="88"/>
      <c r="FI41" s="88"/>
      <c r="FJ41" s="88"/>
      <c r="FK41" s="88"/>
      <c r="FL41" s="89"/>
      <c r="FM41" s="88"/>
      <c r="FN41" s="88"/>
      <c r="FO41" s="89"/>
      <c r="FR41" s="72" t="str">
        <f>IF(((FT41+FV41+FW41+FX41+FY41+FZ41+GA41+GB41+GC41+GD41)&gt;0),FR38+FT$16,"")</f>
        <v/>
      </c>
      <c r="FS41" s="38" t="str">
        <f>IF(AND(SUM(FV41:GD41),(FU$19&gt;4)),"R+4","")</f>
        <v/>
      </c>
      <c r="FT41" s="38">
        <f>SUM(FW41:GD43)-FT42-FT43</f>
        <v>0</v>
      </c>
      <c r="FU41" s="163"/>
      <c r="FV41" s="38" t="str">
        <f>IF((SUM(FW41:GD41)&gt;0),1-FV42-FV43,"0")</f>
        <v>0</v>
      </c>
      <c r="FW41" s="88"/>
      <c r="FX41" s="88"/>
      <c r="FY41" s="88"/>
      <c r="FZ41" s="88"/>
      <c r="GA41" s="89"/>
      <c r="GB41" s="88"/>
      <c r="GC41" s="88"/>
      <c r="GD41" s="89"/>
      <c r="GE41" s="23"/>
      <c r="GF41" s="23"/>
      <c r="GG41" s="23"/>
      <c r="GH41" s="23"/>
      <c r="GI41" s="23"/>
      <c r="GJ41" s="23"/>
      <c r="GK41" s="23"/>
      <c r="GL41" s="24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4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4"/>
      <c r="HI41" s="23"/>
      <c r="HJ41" s="23"/>
      <c r="HK41" s="23"/>
      <c r="HL41" s="23"/>
      <c r="HM41" s="23"/>
      <c r="HN41" s="23"/>
      <c r="HO41" s="23"/>
      <c r="HP41" s="24"/>
    </row>
    <row r="42" spans="1:224" x14ac:dyDescent="0.25">
      <c r="A42" s="160"/>
      <c r="I42" s="133" t="str">
        <f>IF(OR((SUM(M42:U42)&gt;0),K42&gt;0),I38,"")</f>
        <v/>
      </c>
      <c r="J42" s="135" t="str">
        <f>IF(AND(SUM(M42:U42),(L$19&gt;0+4)),"R+4 DALLE BASSE","")</f>
        <v/>
      </c>
      <c r="K42" s="83"/>
      <c r="L42" s="163"/>
      <c r="M42" s="85"/>
      <c r="N42" s="92"/>
      <c r="O42" s="92"/>
      <c r="P42" s="92"/>
      <c r="Q42" s="92"/>
      <c r="R42" s="93"/>
      <c r="S42" s="92"/>
      <c r="T42" s="92"/>
      <c r="U42" s="93"/>
      <c r="X42" s="73" t="str">
        <f>IF(OR((SUM(AB42:AJ42)&gt;0),Z42&gt;0),X38,"")</f>
        <v/>
      </c>
      <c r="Y42" s="135" t="str">
        <f>IF(AND(SUM(AB42:AJ42),(AA$19&gt;0+4)),"R+4 DALLE BASSE","")</f>
        <v/>
      </c>
      <c r="Z42" s="83"/>
      <c r="AA42" s="163"/>
      <c r="AB42" s="85"/>
      <c r="AC42" s="92"/>
      <c r="AD42" s="92"/>
      <c r="AE42" s="92"/>
      <c r="AF42" s="92"/>
      <c r="AG42" s="93"/>
      <c r="AH42" s="92"/>
      <c r="AI42" s="92"/>
      <c r="AJ42" s="93"/>
      <c r="AM42" s="73" t="str">
        <f>IF(OR((SUM(AQ42:AY42)&gt;0),AO42&gt;0),AM38,"")</f>
        <v/>
      </c>
      <c r="AN42" s="135" t="str">
        <f>IF(AND(SUM(AQ42:AY42),(AP$19&gt;0+4)),"R+4 DALLE BASSE","")</f>
        <v/>
      </c>
      <c r="AO42" s="83"/>
      <c r="AP42" s="163"/>
      <c r="AQ42" s="85"/>
      <c r="AR42" s="92"/>
      <c r="AS42" s="92"/>
      <c r="AT42" s="92"/>
      <c r="AU42" s="92"/>
      <c r="AV42" s="93"/>
      <c r="AW42" s="92"/>
      <c r="AX42" s="92"/>
      <c r="AY42" s="93"/>
      <c r="BB42" s="73" t="str">
        <f>IF(OR((SUM(BF42:BN42)&gt;0),BD42&gt;0),BB38,"")</f>
        <v/>
      </c>
      <c r="BC42" s="135" t="str">
        <f>IF(AND(SUM(BF42:BN42),(BE$19&gt;0+4)),"R+4 DALLE BASSE","")</f>
        <v/>
      </c>
      <c r="BD42" s="83"/>
      <c r="BE42" s="163"/>
      <c r="BF42" s="85"/>
      <c r="BG42" s="92"/>
      <c r="BH42" s="92"/>
      <c r="BI42" s="92"/>
      <c r="BJ42" s="92"/>
      <c r="BK42" s="93"/>
      <c r="BL42" s="92"/>
      <c r="BM42" s="92"/>
      <c r="BN42" s="93"/>
      <c r="BQ42" s="73" t="str">
        <f>IF(OR((SUM(BU42:CC42)&gt;0),BS42&gt;0),BQ38,"")</f>
        <v/>
      </c>
      <c r="BR42" s="135" t="str">
        <f>IF(AND(SUM(BU42:CC42),(BT$19&gt;0+4)),"R+4 DALLE BASSE","")</f>
        <v/>
      </c>
      <c r="BS42" s="83"/>
      <c r="BT42" s="163"/>
      <c r="BU42" s="85"/>
      <c r="BV42" s="92"/>
      <c r="BW42" s="92"/>
      <c r="BX42" s="92"/>
      <c r="BY42" s="92"/>
      <c r="BZ42" s="93"/>
      <c r="CA42" s="92"/>
      <c r="CB42" s="92"/>
      <c r="CC42" s="93"/>
      <c r="CF42" s="73" t="str">
        <f>IF(OR((SUM(CJ42:CR42)&gt;0),CH42&gt;0),CF38,"")</f>
        <v/>
      </c>
      <c r="CG42" s="135" t="str">
        <f>IF(AND(SUM(CJ42:CR42),(CI$19&gt;0+4)),"R+4 DALLE BASSE","")</f>
        <v/>
      </c>
      <c r="CH42" s="83"/>
      <c r="CI42" s="163"/>
      <c r="CJ42" s="85"/>
      <c r="CK42" s="92"/>
      <c r="CL42" s="92"/>
      <c r="CM42" s="92"/>
      <c r="CN42" s="92"/>
      <c r="CO42" s="93"/>
      <c r="CP42" s="92"/>
      <c r="CQ42" s="92"/>
      <c r="CR42" s="93"/>
      <c r="CU42" s="73" t="str">
        <f>IF(OR((SUM(CY42:DG42)&gt;0),CW42&gt;0),CU38,"")</f>
        <v/>
      </c>
      <c r="CV42" s="135" t="str">
        <f>IF(AND(SUM(CY42:DG42),(CX$19&gt;0+4)),"R+4 DALLE BASSE","")</f>
        <v/>
      </c>
      <c r="CW42" s="83"/>
      <c r="CX42" s="163"/>
      <c r="CY42" s="85"/>
      <c r="CZ42" s="92"/>
      <c r="DA42" s="92"/>
      <c r="DB42" s="92"/>
      <c r="DC42" s="92"/>
      <c r="DD42" s="93"/>
      <c r="DE42" s="92"/>
      <c r="DF42" s="92"/>
      <c r="DG42" s="93"/>
      <c r="DJ42" s="73" t="str">
        <f>IF(OR((SUM(DN42:DV42)&gt;0),DL42&gt;0),DJ38,"")</f>
        <v/>
      </c>
      <c r="DK42" s="135" t="str">
        <f>IF(AND(SUM(DN42:DV42),(DM$19&gt;0+4)),"R+4 DALLE BASSE","")</f>
        <v/>
      </c>
      <c r="DL42" s="83"/>
      <c r="DM42" s="163"/>
      <c r="DN42" s="85"/>
      <c r="DO42" s="92"/>
      <c r="DP42" s="92"/>
      <c r="DQ42" s="92"/>
      <c r="DR42" s="92"/>
      <c r="DS42" s="93"/>
      <c r="DT42" s="92"/>
      <c r="DU42" s="92"/>
      <c r="DV42" s="93"/>
      <c r="DY42" s="73" t="str">
        <f>IF(OR((SUM(EC42:EK42)&gt;0),EA42&gt;0),DY38,"")</f>
        <v/>
      </c>
      <c r="DZ42" s="135" t="str">
        <f>IF(AND(SUM(EC42:EK42),(EB$19&gt;0+4)),"R+4 DALLE BASSE","")</f>
        <v/>
      </c>
      <c r="EA42" s="83"/>
      <c r="EB42" s="163"/>
      <c r="EC42" s="85"/>
      <c r="ED42" s="92"/>
      <c r="EE42" s="92"/>
      <c r="EF42" s="92"/>
      <c r="EG42" s="92"/>
      <c r="EH42" s="93"/>
      <c r="EI42" s="92"/>
      <c r="EJ42" s="92"/>
      <c r="EK42" s="93"/>
      <c r="EN42" s="73" t="str">
        <f>IF(OR((SUM(ER42:EZ42)&gt;0),EP42&gt;0),EN38,"")</f>
        <v/>
      </c>
      <c r="EO42" s="135" t="str">
        <f>IF(AND(SUM(ER42:EZ42),(EQ$19&gt;0+4)),"R+4 DALLE BASSE","")</f>
        <v/>
      </c>
      <c r="EP42" s="83"/>
      <c r="EQ42" s="163"/>
      <c r="ER42" s="85"/>
      <c r="ES42" s="92"/>
      <c r="ET42" s="92"/>
      <c r="EU42" s="92"/>
      <c r="EV42" s="92"/>
      <c r="EW42" s="93"/>
      <c r="EX42" s="92"/>
      <c r="EY42" s="92"/>
      <c r="EZ42" s="93"/>
      <c r="FC42" s="73" t="str">
        <f>IF(OR((SUM(FG42:FO42)&gt;0),FE42&gt;0),FC38,"")</f>
        <v/>
      </c>
      <c r="FD42" s="135" t="str">
        <f>IF(AND(SUM(FG42:FO42),(FF$19&gt;0+4)),"R+4 DALLE BASSE","")</f>
        <v/>
      </c>
      <c r="FE42" s="83"/>
      <c r="FF42" s="163"/>
      <c r="FG42" s="85"/>
      <c r="FH42" s="92"/>
      <c r="FI42" s="92"/>
      <c r="FJ42" s="92"/>
      <c r="FK42" s="92"/>
      <c r="FL42" s="93"/>
      <c r="FM42" s="92"/>
      <c r="FN42" s="92"/>
      <c r="FO42" s="93"/>
      <c r="FR42" s="73" t="str">
        <f>IF(OR((SUM(FV42:GD42)&gt;0),FT42&gt;0),FR38,"")</f>
        <v/>
      </c>
      <c r="FS42" s="135" t="str">
        <f>IF(AND(SUM(FV42:GD42),(FU$19&gt;0+4)),"R+4 DALLE BASSE","")</f>
        <v/>
      </c>
      <c r="FT42" s="83"/>
      <c r="FU42" s="163"/>
      <c r="FV42" s="85"/>
      <c r="FW42" s="92"/>
      <c r="FX42" s="92"/>
      <c r="FY42" s="92"/>
      <c r="FZ42" s="92"/>
      <c r="GA42" s="93"/>
      <c r="GB42" s="92"/>
      <c r="GC42" s="92"/>
      <c r="GD42" s="93"/>
      <c r="GE42" s="23"/>
      <c r="GF42" s="23"/>
      <c r="GG42" s="23"/>
      <c r="GH42" s="23"/>
      <c r="GI42" s="23"/>
      <c r="GJ42" s="23"/>
      <c r="GK42" s="23"/>
      <c r="GL42" s="24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4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4"/>
      <c r="HI42" s="23"/>
      <c r="HJ42" s="23"/>
      <c r="HK42" s="23"/>
      <c r="HL42" s="23"/>
      <c r="HM42" s="23"/>
      <c r="HN42" s="23"/>
      <c r="HO42" s="23"/>
      <c r="HP42" s="24"/>
    </row>
    <row r="43" spans="1:224" ht="15.75" thickBot="1" x14ac:dyDescent="0.3">
      <c r="A43" s="161"/>
      <c r="I43" s="134"/>
      <c r="J43" s="136" t="str">
        <f>IF(AND(SUM(M43:U43),(L$19&gt;4)),"R+4 FAUX PLAFOND","")</f>
        <v/>
      </c>
      <c r="K43" s="84"/>
      <c r="L43" s="163"/>
      <c r="M43" s="86"/>
      <c r="N43" s="94"/>
      <c r="O43" s="94"/>
      <c r="P43" s="94"/>
      <c r="Q43" s="94"/>
      <c r="R43" s="95"/>
      <c r="S43" s="94"/>
      <c r="T43" s="94"/>
      <c r="U43" s="95"/>
      <c r="X43" s="87"/>
      <c r="Y43" s="136" t="str">
        <f>IF(AND(SUM(AB43:AJ43),(AA$19&gt;4)),"R+4 FAUX PLAFOND","")</f>
        <v/>
      </c>
      <c r="Z43" s="84"/>
      <c r="AA43" s="163"/>
      <c r="AB43" s="86"/>
      <c r="AC43" s="94"/>
      <c r="AD43" s="94"/>
      <c r="AE43" s="94"/>
      <c r="AF43" s="94"/>
      <c r="AG43" s="95"/>
      <c r="AH43" s="94"/>
      <c r="AI43" s="94"/>
      <c r="AJ43" s="95"/>
      <c r="AM43" s="87"/>
      <c r="AN43" s="136" t="str">
        <f>IF(AND(SUM(AQ43:AY43),(AP$19&gt;4)),"R+4 FAUX PLAFOND","")</f>
        <v/>
      </c>
      <c r="AO43" s="84"/>
      <c r="AP43" s="163"/>
      <c r="AQ43" s="86"/>
      <c r="AR43" s="94"/>
      <c r="AS43" s="94"/>
      <c r="AT43" s="94"/>
      <c r="AU43" s="94"/>
      <c r="AV43" s="95"/>
      <c r="AW43" s="94"/>
      <c r="AX43" s="94"/>
      <c r="AY43" s="95"/>
      <c r="BB43" s="87"/>
      <c r="BC43" s="136" t="str">
        <f>IF(AND(SUM(BF43:BN43),(BE$19&gt;4)),"R+4 FAUX PLAFOND","")</f>
        <v/>
      </c>
      <c r="BD43" s="84"/>
      <c r="BE43" s="163"/>
      <c r="BF43" s="86"/>
      <c r="BG43" s="94"/>
      <c r="BH43" s="94"/>
      <c r="BI43" s="94"/>
      <c r="BJ43" s="94"/>
      <c r="BK43" s="95"/>
      <c r="BL43" s="94"/>
      <c r="BM43" s="94"/>
      <c r="BN43" s="95"/>
      <c r="BQ43" s="87"/>
      <c r="BR43" s="136" t="str">
        <f>IF(AND(SUM(BU43:CC43),(BT$19&gt;4)),"R+4 FAUX PLAFOND","")</f>
        <v/>
      </c>
      <c r="BS43" s="84"/>
      <c r="BT43" s="163"/>
      <c r="BU43" s="86"/>
      <c r="BV43" s="94"/>
      <c r="BW43" s="94"/>
      <c r="BX43" s="94"/>
      <c r="BY43" s="94"/>
      <c r="BZ43" s="95"/>
      <c r="CA43" s="94"/>
      <c r="CB43" s="94"/>
      <c r="CC43" s="95"/>
      <c r="CF43" s="87"/>
      <c r="CG43" s="136" t="str">
        <f>IF(AND(SUM(CJ43:CR43),(CI$19&gt;4)),"R+4 FAUX PLAFOND","")</f>
        <v/>
      </c>
      <c r="CH43" s="84"/>
      <c r="CI43" s="163"/>
      <c r="CJ43" s="86"/>
      <c r="CK43" s="94"/>
      <c r="CL43" s="94"/>
      <c r="CM43" s="94"/>
      <c r="CN43" s="94"/>
      <c r="CO43" s="95"/>
      <c r="CP43" s="94"/>
      <c r="CQ43" s="94"/>
      <c r="CR43" s="95"/>
      <c r="CU43" s="87"/>
      <c r="CV43" s="136" t="str">
        <f>IF(AND(SUM(CY43:DG43),(CX$19&gt;4)),"R+4 FAUX PLAFOND","")</f>
        <v/>
      </c>
      <c r="CW43" s="84"/>
      <c r="CX43" s="163"/>
      <c r="CY43" s="86"/>
      <c r="CZ43" s="94"/>
      <c r="DA43" s="94"/>
      <c r="DB43" s="94"/>
      <c r="DC43" s="94"/>
      <c r="DD43" s="95"/>
      <c r="DE43" s="94"/>
      <c r="DF43" s="94"/>
      <c r="DG43" s="95"/>
      <c r="DJ43" s="87"/>
      <c r="DK43" s="136" t="str">
        <f>IF(AND(SUM(DN43:DV43),(DM$19&gt;4)),"R+4 FAUX PLAFOND","")</f>
        <v/>
      </c>
      <c r="DL43" s="84"/>
      <c r="DM43" s="163"/>
      <c r="DN43" s="86"/>
      <c r="DO43" s="94"/>
      <c r="DP43" s="94"/>
      <c r="DQ43" s="94"/>
      <c r="DR43" s="94"/>
      <c r="DS43" s="95"/>
      <c r="DT43" s="94"/>
      <c r="DU43" s="94"/>
      <c r="DV43" s="95"/>
      <c r="DY43" s="87"/>
      <c r="DZ43" s="136" t="str">
        <f>IF(AND(SUM(EC43:EK43),(EB$19&gt;4)),"R+4 FAUX PLAFOND","")</f>
        <v/>
      </c>
      <c r="EA43" s="84"/>
      <c r="EB43" s="163"/>
      <c r="EC43" s="86"/>
      <c r="ED43" s="94"/>
      <c r="EE43" s="94"/>
      <c r="EF43" s="94"/>
      <c r="EG43" s="94"/>
      <c r="EH43" s="95"/>
      <c r="EI43" s="94"/>
      <c r="EJ43" s="94"/>
      <c r="EK43" s="95"/>
      <c r="EN43" s="87"/>
      <c r="EO43" s="136" t="str">
        <f>IF(AND(SUM(ER43:EZ43),(EQ$19&gt;4)),"R+4 FAUX PLAFOND","")</f>
        <v/>
      </c>
      <c r="EP43" s="84"/>
      <c r="EQ43" s="163"/>
      <c r="ER43" s="86"/>
      <c r="ES43" s="94"/>
      <c r="ET43" s="94"/>
      <c r="EU43" s="94"/>
      <c r="EV43" s="94"/>
      <c r="EW43" s="95"/>
      <c r="EX43" s="94"/>
      <c r="EY43" s="94"/>
      <c r="EZ43" s="95"/>
      <c r="FC43" s="87"/>
      <c r="FD43" s="136" t="str">
        <f>IF(AND(SUM(FG43:FO43),(FF$19&gt;4)),"R+4 FAUX PLAFOND","")</f>
        <v/>
      </c>
      <c r="FE43" s="84"/>
      <c r="FF43" s="163"/>
      <c r="FG43" s="86"/>
      <c r="FH43" s="94"/>
      <c r="FI43" s="94"/>
      <c r="FJ43" s="94"/>
      <c r="FK43" s="94"/>
      <c r="FL43" s="95"/>
      <c r="FM43" s="94"/>
      <c r="FN43" s="94"/>
      <c r="FO43" s="95"/>
      <c r="FR43" s="87"/>
      <c r="FS43" s="136" t="str">
        <f>IF(AND(SUM(FV43:GD43),(FU$19&gt;4)),"R+4 FAUX PLAFOND","")</f>
        <v/>
      </c>
      <c r="FT43" s="84"/>
      <c r="FU43" s="163"/>
      <c r="FV43" s="86"/>
      <c r="FW43" s="94"/>
      <c r="FX43" s="94"/>
      <c r="FY43" s="94"/>
      <c r="FZ43" s="94"/>
      <c r="GA43" s="95"/>
      <c r="GB43" s="94"/>
      <c r="GC43" s="94"/>
      <c r="GD43" s="95"/>
      <c r="GE43" s="23"/>
      <c r="GF43" s="23"/>
      <c r="GG43" s="23"/>
      <c r="GH43" s="23"/>
      <c r="GI43" s="23"/>
      <c r="GJ43" s="23"/>
      <c r="GK43" s="23"/>
      <c r="GL43" s="24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4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4"/>
      <c r="HI43" s="23"/>
      <c r="HJ43" s="23"/>
      <c r="HK43" s="23"/>
      <c r="HL43" s="23"/>
      <c r="HM43" s="23"/>
      <c r="HN43" s="23"/>
      <c r="HO43" s="23"/>
      <c r="HP43" s="24"/>
    </row>
    <row r="44" spans="1:224" x14ac:dyDescent="0.25">
      <c r="A44" s="159" t="s">
        <v>6</v>
      </c>
      <c r="I44" s="137" t="str">
        <f>IF(((K44+M44+N44+O44+P44+Q44+R44+S44+T44+U44)&gt;0),I41+K$16,"")</f>
        <v/>
      </c>
      <c r="J44" s="38" t="str">
        <f>IF(AND(SUM(M44:U44),(L$19&gt;5)),"R+5","")</f>
        <v/>
      </c>
      <c r="K44" s="38">
        <f>SUM(N44:U46)-K45-K46</f>
        <v>0</v>
      </c>
      <c r="L44" s="163"/>
      <c r="M44" s="38" t="str">
        <f>IF((SUM(N44:U44)&gt;0),1-M45-M46,"0")</f>
        <v>0</v>
      </c>
      <c r="N44" s="88"/>
      <c r="O44" s="88"/>
      <c r="P44" s="88"/>
      <c r="Q44" s="88"/>
      <c r="R44" s="89"/>
      <c r="S44" s="88"/>
      <c r="T44" s="88"/>
      <c r="U44" s="89"/>
      <c r="X44" s="72">
        <f>IF(((Z44+AB44+AC44+AD44+AE44+AF44+AG44+AH44+AI44+AJ44)&gt;0),X41+Z$16,"")</f>
        <v>0</v>
      </c>
      <c r="Y44" s="38" t="str">
        <f>IF(AND(SUM(AB44:AJ44),(AA$19&gt;5)),"R+5","")</f>
        <v/>
      </c>
      <c r="Z44" s="38">
        <f>SUM(AC44:AJ46)-Z45-Z46</f>
        <v>1</v>
      </c>
      <c r="AA44" s="163"/>
      <c r="AB44" s="38">
        <f>IF((SUM(AC44:AJ44)&gt;0),1-AB45-AB46,"0")</f>
        <v>1</v>
      </c>
      <c r="AC44" s="88">
        <v>1</v>
      </c>
      <c r="AD44" s="88"/>
      <c r="AE44" s="88"/>
      <c r="AF44" s="88"/>
      <c r="AG44" s="89"/>
      <c r="AH44" s="88"/>
      <c r="AI44" s="88"/>
      <c r="AJ44" s="89"/>
      <c r="AM44" s="72" t="str">
        <f>IF(((AO44+AQ44+AR44+AS44+AT44+AU44+AV44+AW44+AX44+AY44)&gt;0),AM41+AO$16,"")</f>
        <v/>
      </c>
      <c r="AN44" s="38" t="str">
        <f>IF(AND(SUM(AQ44:AY44),(AP$19&gt;5)),"R+5","")</f>
        <v/>
      </c>
      <c r="AO44" s="38">
        <f>SUM(AR44:AY46)-AO45-AO46</f>
        <v>0</v>
      </c>
      <c r="AP44" s="163"/>
      <c r="AQ44" s="38" t="str">
        <f>IF((SUM(AR44:AY44)&gt;0),1-AQ45-AQ46,"0")</f>
        <v>0</v>
      </c>
      <c r="AR44" s="88"/>
      <c r="AS44" s="88"/>
      <c r="AT44" s="88"/>
      <c r="AU44" s="88"/>
      <c r="AV44" s="89"/>
      <c r="AW44" s="88"/>
      <c r="AX44" s="88"/>
      <c r="AY44" s="89"/>
      <c r="BB44" s="72" t="str">
        <f>IF(((BD44+BF44+BG44+BH44+BI44+BJ44+BK44+BL44+BM44+BN44)&gt;0),BB41+BD$16,"")</f>
        <v/>
      </c>
      <c r="BC44" s="38" t="str">
        <f>IF(AND(SUM(BF44:BN44),(BE$19&gt;5)),"R+5","")</f>
        <v/>
      </c>
      <c r="BD44" s="38">
        <f>SUM(BG44:BN46)-BD45-BD46</f>
        <v>0</v>
      </c>
      <c r="BE44" s="163"/>
      <c r="BF44" s="38" t="str">
        <f>IF((SUM(BG44:BN44)&gt;0),1-BF45-BF46,"0")</f>
        <v>0</v>
      </c>
      <c r="BG44" s="88"/>
      <c r="BH44" s="88"/>
      <c r="BI44" s="88"/>
      <c r="BJ44" s="88"/>
      <c r="BK44" s="89"/>
      <c r="BL44" s="88"/>
      <c r="BM44" s="88"/>
      <c r="BN44" s="89"/>
      <c r="BQ44" s="72" t="str">
        <f>IF(((BS44+BU44+BV44+BW44+BX44+BY44+BZ44+CA44+CB44+CC44)&gt;0),BQ41+BS$16,"")</f>
        <v/>
      </c>
      <c r="BR44" s="38" t="str">
        <f>IF(AND(SUM(BU44:CC44),(BT$19&gt;5)),"R+5","")</f>
        <v/>
      </c>
      <c r="BS44" s="38">
        <f>SUM(BV44:CC46)-BS45-BS46</f>
        <v>0</v>
      </c>
      <c r="BT44" s="163"/>
      <c r="BU44" s="38" t="str">
        <f>IF((SUM(BV44:CC44)&gt;0),1-BU45-BU46,"0")</f>
        <v>0</v>
      </c>
      <c r="BV44" s="88"/>
      <c r="BW44" s="88"/>
      <c r="BX44" s="88"/>
      <c r="BY44" s="88"/>
      <c r="BZ44" s="89"/>
      <c r="CA44" s="88"/>
      <c r="CB44" s="88"/>
      <c r="CC44" s="89"/>
      <c r="CF44" s="72" t="str">
        <f>IF(((CH44+CJ44+CK44+CL44+CM44+CN44+CO44+CP44+CQ44+CR44)&gt;0),CF41+CH$16,"")</f>
        <v/>
      </c>
      <c r="CG44" s="38" t="str">
        <f>IF(AND(SUM(CJ44:CR44),(CI$19&gt;5)),"R+5","")</f>
        <v/>
      </c>
      <c r="CH44" s="38">
        <f>SUM(CK44:CR46)-CH45-CH46</f>
        <v>0</v>
      </c>
      <c r="CI44" s="163"/>
      <c r="CJ44" s="38" t="str">
        <f>IF((SUM(CK44:CR44)&gt;0),1-CJ45-CJ46,"0")</f>
        <v>0</v>
      </c>
      <c r="CK44" s="88"/>
      <c r="CL44" s="88"/>
      <c r="CM44" s="88"/>
      <c r="CN44" s="88"/>
      <c r="CO44" s="89"/>
      <c r="CP44" s="88"/>
      <c r="CQ44" s="88"/>
      <c r="CR44" s="89"/>
      <c r="CU44" s="72" t="str">
        <f>IF(((CW44+CY44+CZ44+DA44+DB44+DC44+DD44+DE44+DF44+DG44)&gt;0),CU41+CW$16,"")</f>
        <v/>
      </c>
      <c r="CV44" s="38" t="str">
        <f>IF(AND(SUM(CY44:DG44),(CX$19&gt;5)),"R+5","")</f>
        <v/>
      </c>
      <c r="CW44" s="38">
        <f>SUM(CZ44:DG46)-CW45-CW46</f>
        <v>0</v>
      </c>
      <c r="CX44" s="163"/>
      <c r="CY44" s="38" t="str">
        <f>IF((SUM(CZ44:DG44)&gt;0),1-CY45-CY46,"0")</f>
        <v>0</v>
      </c>
      <c r="CZ44" s="88"/>
      <c r="DA44" s="88"/>
      <c r="DB44" s="88"/>
      <c r="DC44" s="88"/>
      <c r="DD44" s="89"/>
      <c r="DE44" s="88"/>
      <c r="DF44" s="88"/>
      <c r="DG44" s="89"/>
      <c r="DJ44" s="72" t="str">
        <f>IF(((DL44+DN44+DO44+DP44+DQ44+DR44+DS44+DT44+DU44+DV44)&gt;0),DJ41+DL$16,"")</f>
        <v/>
      </c>
      <c r="DK44" s="38" t="str">
        <f>IF(AND(SUM(DN44:DV44),(DM$19&gt;5)),"R+5","")</f>
        <v/>
      </c>
      <c r="DL44" s="38">
        <f>SUM(DO44:DV46)-DL45-DL46</f>
        <v>0</v>
      </c>
      <c r="DM44" s="163"/>
      <c r="DN44" s="38" t="str">
        <f>IF((SUM(DO44:DV44)&gt;0),1-DN45-DN46,"0")</f>
        <v>0</v>
      </c>
      <c r="DO44" s="88"/>
      <c r="DP44" s="88"/>
      <c r="DQ44" s="88"/>
      <c r="DR44" s="88"/>
      <c r="DS44" s="89"/>
      <c r="DT44" s="88"/>
      <c r="DU44" s="88"/>
      <c r="DV44" s="89"/>
      <c r="DY44" s="72" t="str">
        <f>IF(((EA44+EC44+ED44+EE44+EF44+EG44+EH44+EI44+EJ44+EK44)&gt;0),DY41+EA$16,"")</f>
        <v/>
      </c>
      <c r="DZ44" s="38" t="str">
        <f>IF(AND(SUM(EC44:EK44),(EB$19&gt;5)),"R+5","")</f>
        <v/>
      </c>
      <c r="EA44" s="38">
        <f>SUM(ED44:EK46)-EA45-EA46</f>
        <v>0</v>
      </c>
      <c r="EB44" s="163"/>
      <c r="EC44" s="38" t="str">
        <f>IF((SUM(ED44:EK44)&gt;0),1-EC45-EC46,"0")</f>
        <v>0</v>
      </c>
      <c r="ED44" s="88"/>
      <c r="EE44" s="88"/>
      <c r="EF44" s="88"/>
      <c r="EG44" s="88"/>
      <c r="EH44" s="89"/>
      <c r="EI44" s="88"/>
      <c r="EJ44" s="88"/>
      <c r="EK44" s="89"/>
      <c r="EN44" s="72" t="str">
        <f>IF(((EP44+ER44+ES44+ET44+EU44+EV44+EW44+EX44+EY44+EZ44)&gt;0),EN41+EP$16,"")</f>
        <v/>
      </c>
      <c r="EO44" s="38" t="str">
        <f>IF(AND(SUM(ER44:EZ44),(EQ$19&gt;5)),"R+5","")</f>
        <v/>
      </c>
      <c r="EP44" s="38">
        <f>SUM(ES44:EZ46)-EP45-EP46</f>
        <v>0</v>
      </c>
      <c r="EQ44" s="163"/>
      <c r="ER44" s="38" t="str">
        <f>IF((SUM(ES44:EZ44)&gt;0),1-ER45-ER46,"0")</f>
        <v>0</v>
      </c>
      <c r="ES44" s="88"/>
      <c r="ET44" s="88"/>
      <c r="EU44" s="88"/>
      <c r="EV44" s="88"/>
      <c r="EW44" s="89"/>
      <c r="EX44" s="88"/>
      <c r="EY44" s="88"/>
      <c r="EZ44" s="89"/>
      <c r="FC44" s="72" t="str">
        <f>IF(((FE44+FG44+FH44+FI44+FJ44+FK44+FL44+FM44+FN44+FO44)&gt;0),FC41+FE$16,"")</f>
        <v/>
      </c>
      <c r="FD44" s="38" t="str">
        <f>IF(AND(SUM(FG44:FO44),(FF$19&gt;5)),"R+5","")</f>
        <v/>
      </c>
      <c r="FE44" s="38">
        <f>SUM(FH44:FO46)-FE45-FE46</f>
        <v>0</v>
      </c>
      <c r="FF44" s="163"/>
      <c r="FG44" s="38" t="str">
        <f>IF((SUM(FH44:FO44)&gt;0),1-FG45-FG46,"0")</f>
        <v>0</v>
      </c>
      <c r="FH44" s="88"/>
      <c r="FI44" s="88"/>
      <c r="FJ44" s="88"/>
      <c r="FK44" s="88"/>
      <c r="FL44" s="89"/>
      <c r="FM44" s="88"/>
      <c r="FN44" s="88"/>
      <c r="FO44" s="89"/>
      <c r="FR44" s="72" t="str">
        <f>IF(((FT44+FV44+FW44+FX44+FY44+FZ44+GA44+GB44+GC44+GD44)&gt;0),FR41+FT$16,"")</f>
        <v/>
      </c>
      <c r="FS44" s="38" t="str">
        <f>IF(AND(SUM(FV44:GD44),(FU$19&gt;5)),"R+5","")</f>
        <v/>
      </c>
      <c r="FT44" s="38">
        <f>SUM(FW44:GD46)-FT45-FT46</f>
        <v>0</v>
      </c>
      <c r="FU44" s="163"/>
      <c r="FV44" s="38" t="str">
        <f>IF((SUM(FW44:GD44)&gt;0),1-FV45-FV46,"0")</f>
        <v>0</v>
      </c>
      <c r="FW44" s="88"/>
      <c r="FX44" s="88"/>
      <c r="FY44" s="88"/>
      <c r="FZ44" s="88"/>
      <c r="GA44" s="89"/>
      <c r="GB44" s="88"/>
      <c r="GC44" s="88"/>
      <c r="GD44" s="89"/>
      <c r="GE44" s="23"/>
      <c r="GF44" s="23"/>
      <c r="GG44" s="23"/>
      <c r="GH44" s="23"/>
      <c r="GI44" s="23"/>
      <c r="GJ44" s="23"/>
      <c r="GK44" s="23"/>
      <c r="GL44" s="24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4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4"/>
      <c r="HI44" s="23"/>
      <c r="HJ44" s="23"/>
      <c r="HK44" s="23"/>
      <c r="HL44" s="23"/>
      <c r="HM44" s="23"/>
      <c r="HN44" s="23"/>
      <c r="HO44" s="23"/>
      <c r="HP44" s="24"/>
    </row>
    <row r="45" spans="1:224" x14ac:dyDescent="0.25">
      <c r="A45" s="160"/>
      <c r="I45" s="133" t="str">
        <f>IF(OR((SUM(M45:U45)&gt;0),K45&gt;0),I41,"")</f>
        <v/>
      </c>
      <c r="J45" s="135" t="str">
        <f>IF(AND(SUM(M45:U45),(L$19&gt;5)),"R+5 DALLE BASSE","")</f>
        <v/>
      </c>
      <c r="K45" s="83"/>
      <c r="L45" s="163"/>
      <c r="M45" s="85"/>
      <c r="N45" s="92"/>
      <c r="O45" s="92"/>
      <c r="P45" s="92"/>
      <c r="Q45" s="92"/>
      <c r="R45" s="93"/>
      <c r="S45" s="92"/>
      <c r="T45" s="92"/>
      <c r="U45" s="93"/>
      <c r="X45" s="73" t="str">
        <f>IF(OR((SUM(AB45:AJ45)&gt;0),Z45&gt;0),X41,"")</f>
        <v/>
      </c>
      <c r="Y45" s="135" t="str">
        <f>IF(AND(SUM(AB45:AJ45),(AA$19&gt;5)),"R+5 DALLE BASSE","")</f>
        <v/>
      </c>
      <c r="Z45" s="83"/>
      <c r="AA45" s="163"/>
      <c r="AB45" s="85"/>
      <c r="AC45" s="92"/>
      <c r="AD45" s="92"/>
      <c r="AE45" s="92"/>
      <c r="AF45" s="92"/>
      <c r="AG45" s="93"/>
      <c r="AH45" s="92"/>
      <c r="AI45" s="92"/>
      <c r="AJ45" s="93"/>
      <c r="AM45" s="73" t="str">
        <f>IF(OR((SUM(AQ45:AY45)&gt;0),AO45&gt;0),AM41,"")</f>
        <v/>
      </c>
      <c r="AN45" s="135" t="str">
        <f>IF(AND(SUM(AQ45:AY45),(AP$19&gt;5)),"R+5 DALLE BASSE","")</f>
        <v/>
      </c>
      <c r="AO45" s="83"/>
      <c r="AP45" s="163"/>
      <c r="AQ45" s="85"/>
      <c r="AR45" s="92"/>
      <c r="AS45" s="92"/>
      <c r="AT45" s="92"/>
      <c r="AU45" s="92"/>
      <c r="AV45" s="93"/>
      <c r="AW45" s="92"/>
      <c r="AX45" s="92"/>
      <c r="AY45" s="93"/>
      <c r="BB45" s="73" t="str">
        <f>IF(OR((SUM(BF45:BN45)&gt;0),BD45&gt;0),BB41,"")</f>
        <v/>
      </c>
      <c r="BC45" s="135" t="str">
        <f>IF(AND(SUM(BF45:BN45),(BE$19&gt;5)),"R+5 DALLE BASSE","")</f>
        <v/>
      </c>
      <c r="BD45" s="83"/>
      <c r="BE45" s="163"/>
      <c r="BF45" s="85"/>
      <c r="BG45" s="92"/>
      <c r="BH45" s="92"/>
      <c r="BI45" s="92"/>
      <c r="BJ45" s="92"/>
      <c r="BK45" s="93"/>
      <c r="BL45" s="92"/>
      <c r="BM45" s="92"/>
      <c r="BN45" s="93"/>
      <c r="BQ45" s="73" t="str">
        <f>IF(OR((SUM(BU45:CC45)&gt;0),BS45&gt;0),BQ41,"")</f>
        <v/>
      </c>
      <c r="BR45" s="135" t="str">
        <f>IF(AND(SUM(BU45:CC45),(BT$19&gt;5)),"R+5 DALLE BASSE","")</f>
        <v/>
      </c>
      <c r="BS45" s="83"/>
      <c r="BT45" s="163"/>
      <c r="BU45" s="85"/>
      <c r="BV45" s="92"/>
      <c r="BW45" s="92"/>
      <c r="BX45" s="92"/>
      <c r="BY45" s="92"/>
      <c r="BZ45" s="93"/>
      <c r="CA45" s="92"/>
      <c r="CB45" s="92"/>
      <c r="CC45" s="93"/>
      <c r="CF45" s="73" t="str">
        <f>IF(OR((SUM(CJ45:CR45)&gt;0),CH45&gt;0),CF41,"")</f>
        <v/>
      </c>
      <c r="CG45" s="135" t="str">
        <f>IF(AND(SUM(CJ45:CR45),(CI$19&gt;5)),"R+5 DALLE BASSE","")</f>
        <v/>
      </c>
      <c r="CH45" s="83"/>
      <c r="CI45" s="163"/>
      <c r="CJ45" s="85"/>
      <c r="CK45" s="92"/>
      <c r="CL45" s="92"/>
      <c r="CM45" s="92"/>
      <c r="CN45" s="92"/>
      <c r="CO45" s="93"/>
      <c r="CP45" s="92"/>
      <c r="CQ45" s="92"/>
      <c r="CR45" s="93"/>
      <c r="CU45" s="73" t="str">
        <f>IF(OR((SUM(CY45:DG45)&gt;0),CW45&gt;0),CU41,"")</f>
        <v/>
      </c>
      <c r="CV45" s="135" t="str">
        <f>IF(AND(SUM(CY45:DG45),(CX$19&gt;5)),"R+5 DALLE BASSE","")</f>
        <v/>
      </c>
      <c r="CW45" s="83"/>
      <c r="CX45" s="163"/>
      <c r="CY45" s="85"/>
      <c r="CZ45" s="92"/>
      <c r="DA45" s="92"/>
      <c r="DB45" s="92"/>
      <c r="DC45" s="92"/>
      <c r="DD45" s="93"/>
      <c r="DE45" s="92"/>
      <c r="DF45" s="92"/>
      <c r="DG45" s="93"/>
      <c r="DJ45" s="73" t="str">
        <f>IF(OR((SUM(DN45:DV45)&gt;0),DL45&gt;0),DJ41,"")</f>
        <v/>
      </c>
      <c r="DK45" s="135" t="str">
        <f>IF(AND(SUM(DN45:DV45),(DM$19&gt;5)),"R+5 DALLE BASSE","")</f>
        <v/>
      </c>
      <c r="DL45" s="83"/>
      <c r="DM45" s="163"/>
      <c r="DN45" s="85"/>
      <c r="DO45" s="92"/>
      <c r="DP45" s="92"/>
      <c r="DQ45" s="92"/>
      <c r="DR45" s="92"/>
      <c r="DS45" s="93"/>
      <c r="DT45" s="92"/>
      <c r="DU45" s="92"/>
      <c r="DV45" s="93"/>
      <c r="DY45" s="73" t="str">
        <f>IF(OR((SUM(EC45:EK45)&gt;0),EA45&gt;0),DY41,"")</f>
        <v/>
      </c>
      <c r="DZ45" s="135" t="str">
        <f>IF(AND(SUM(EC45:EK45),(EB$19&gt;5)),"R+5 DALLE BASSE","")</f>
        <v/>
      </c>
      <c r="EA45" s="83"/>
      <c r="EB45" s="163"/>
      <c r="EC45" s="85"/>
      <c r="ED45" s="92"/>
      <c r="EE45" s="92"/>
      <c r="EF45" s="92"/>
      <c r="EG45" s="92"/>
      <c r="EH45" s="93"/>
      <c r="EI45" s="92"/>
      <c r="EJ45" s="92"/>
      <c r="EK45" s="93"/>
      <c r="EN45" s="73" t="str">
        <f>IF(OR((SUM(ER45:EZ45)&gt;0),EP45&gt;0),EN41,"")</f>
        <v/>
      </c>
      <c r="EO45" s="135" t="str">
        <f>IF(AND(SUM(ER45:EZ45),(EQ$19&gt;5)),"R+5 DALLE BASSE","")</f>
        <v/>
      </c>
      <c r="EP45" s="83"/>
      <c r="EQ45" s="163"/>
      <c r="ER45" s="85"/>
      <c r="ES45" s="92"/>
      <c r="ET45" s="92"/>
      <c r="EU45" s="92"/>
      <c r="EV45" s="92"/>
      <c r="EW45" s="93"/>
      <c r="EX45" s="92"/>
      <c r="EY45" s="92"/>
      <c r="EZ45" s="93"/>
      <c r="FC45" s="73" t="str">
        <f>IF(OR((SUM(FG45:FO45)&gt;0),FE45&gt;0),FC41,"")</f>
        <v/>
      </c>
      <c r="FD45" s="135" t="str">
        <f>IF(AND(SUM(FG45:FO45),(FF$19&gt;5)),"R+5 DALLE BASSE","")</f>
        <v/>
      </c>
      <c r="FE45" s="83"/>
      <c r="FF45" s="163"/>
      <c r="FG45" s="85"/>
      <c r="FH45" s="92"/>
      <c r="FI45" s="92"/>
      <c r="FJ45" s="92"/>
      <c r="FK45" s="92"/>
      <c r="FL45" s="93"/>
      <c r="FM45" s="92"/>
      <c r="FN45" s="92"/>
      <c r="FO45" s="93"/>
      <c r="FR45" s="73" t="str">
        <f>IF(OR((SUM(FV45:GD45)&gt;0),FT45&gt;0),FR41,"")</f>
        <v/>
      </c>
      <c r="FS45" s="135" t="str">
        <f>IF(AND(SUM(FV45:GD45),(FU$19&gt;5)),"R+5 DALLE BASSE","")</f>
        <v/>
      </c>
      <c r="FT45" s="83"/>
      <c r="FU45" s="163"/>
      <c r="FV45" s="85"/>
      <c r="FW45" s="92"/>
      <c r="FX45" s="92"/>
      <c r="FY45" s="92"/>
      <c r="FZ45" s="92"/>
      <c r="GA45" s="93"/>
      <c r="GB45" s="92"/>
      <c r="GC45" s="92"/>
      <c r="GD45" s="93"/>
      <c r="GE45" s="23"/>
      <c r="GF45" s="23"/>
      <c r="GG45" s="23"/>
      <c r="GH45" s="23"/>
      <c r="GI45" s="23"/>
      <c r="GJ45" s="23"/>
      <c r="GK45" s="23"/>
      <c r="GL45" s="24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4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4"/>
      <c r="HI45" s="23"/>
      <c r="HJ45" s="23"/>
      <c r="HK45" s="23"/>
      <c r="HL45" s="23"/>
      <c r="HM45" s="23"/>
      <c r="HN45" s="23"/>
      <c r="HO45" s="23"/>
      <c r="HP45" s="24"/>
    </row>
    <row r="46" spans="1:224" ht="15.75" thickBot="1" x14ac:dyDescent="0.3">
      <c r="A46" s="161"/>
      <c r="I46" s="134"/>
      <c r="J46" s="136" t="str">
        <f>IF(AND(SUM(M46:U46),(L$19&gt;5)),"R+5 FAUX PLAFOND","")</f>
        <v/>
      </c>
      <c r="K46" s="84"/>
      <c r="L46" s="163"/>
      <c r="M46" s="86"/>
      <c r="N46" s="94"/>
      <c r="O46" s="94"/>
      <c r="P46" s="94"/>
      <c r="Q46" s="94"/>
      <c r="R46" s="95"/>
      <c r="S46" s="94"/>
      <c r="T46" s="94"/>
      <c r="U46" s="95"/>
      <c r="X46" s="87"/>
      <c r="Y46" s="136" t="str">
        <f>IF(AND(SUM(AB46:AJ46),(AA$19&gt;5)),"R+5 FAUX PLAFOND","")</f>
        <v/>
      </c>
      <c r="Z46" s="84"/>
      <c r="AA46" s="163"/>
      <c r="AB46" s="86"/>
      <c r="AC46" s="94"/>
      <c r="AD46" s="94"/>
      <c r="AE46" s="94"/>
      <c r="AF46" s="94"/>
      <c r="AG46" s="95"/>
      <c r="AH46" s="94"/>
      <c r="AI46" s="94"/>
      <c r="AJ46" s="95"/>
      <c r="AM46" s="87"/>
      <c r="AN46" s="136" t="str">
        <f>IF(AND(SUM(AQ46:AY46),(AP$19&gt;5)),"R+5 FAUX PLAFOND","")</f>
        <v/>
      </c>
      <c r="AO46" s="84"/>
      <c r="AP46" s="163"/>
      <c r="AQ46" s="86"/>
      <c r="AR46" s="94"/>
      <c r="AS46" s="94"/>
      <c r="AT46" s="94"/>
      <c r="AU46" s="94"/>
      <c r="AV46" s="95"/>
      <c r="AW46" s="94"/>
      <c r="AX46" s="94"/>
      <c r="AY46" s="95"/>
      <c r="BB46" s="87"/>
      <c r="BC46" s="136" t="str">
        <f>IF(AND(SUM(BF46:BN46),(BE$19&gt;5)),"R+5 FAUX PLAFOND","")</f>
        <v/>
      </c>
      <c r="BD46" s="84"/>
      <c r="BE46" s="163"/>
      <c r="BF46" s="86"/>
      <c r="BG46" s="94"/>
      <c r="BH46" s="94"/>
      <c r="BI46" s="94"/>
      <c r="BJ46" s="94"/>
      <c r="BK46" s="95"/>
      <c r="BL46" s="94"/>
      <c r="BM46" s="94"/>
      <c r="BN46" s="95"/>
      <c r="BQ46" s="87"/>
      <c r="BR46" s="136" t="str">
        <f>IF(AND(SUM(BU46:CC46),(BT$19&gt;5)),"R+5 FAUX PLAFOND","")</f>
        <v/>
      </c>
      <c r="BS46" s="84"/>
      <c r="BT46" s="163"/>
      <c r="BU46" s="86"/>
      <c r="BV46" s="94"/>
      <c r="BW46" s="94"/>
      <c r="BX46" s="94"/>
      <c r="BY46" s="94"/>
      <c r="BZ46" s="95"/>
      <c r="CA46" s="94"/>
      <c r="CB46" s="94"/>
      <c r="CC46" s="95"/>
      <c r="CF46" s="87"/>
      <c r="CG46" s="136" t="str">
        <f>IF(AND(SUM(CJ46:CR46),(CI$19&gt;5)),"R+5 FAUX PLAFOND","")</f>
        <v/>
      </c>
      <c r="CH46" s="84"/>
      <c r="CI46" s="163"/>
      <c r="CJ46" s="86"/>
      <c r="CK46" s="94"/>
      <c r="CL46" s="94"/>
      <c r="CM46" s="94"/>
      <c r="CN46" s="94"/>
      <c r="CO46" s="95"/>
      <c r="CP46" s="94"/>
      <c r="CQ46" s="94"/>
      <c r="CR46" s="95"/>
      <c r="CU46" s="87"/>
      <c r="CV46" s="136" t="str">
        <f>IF(AND(SUM(CY46:DG46),(CX$19&gt;5)),"R+5 FAUX PLAFOND","")</f>
        <v/>
      </c>
      <c r="CW46" s="84"/>
      <c r="CX46" s="163"/>
      <c r="CY46" s="86"/>
      <c r="CZ46" s="94"/>
      <c r="DA46" s="94"/>
      <c r="DB46" s="94"/>
      <c r="DC46" s="94"/>
      <c r="DD46" s="95"/>
      <c r="DE46" s="94"/>
      <c r="DF46" s="94"/>
      <c r="DG46" s="95"/>
      <c r="DJ46" s="87"/>
      <c r="DK46" s="136" t="str">
        <f>IF(AND(SUM(DN46:DV46),(DM$19&gt;5)),"R+5 FAUX PLAFOND","")</f>
        <v/>
      </c>
      <c r="DL46" s="84"/>
      <c r="DM46" s="163"/>
      <c r="DN46" s="86"/>
      <c r="DO46" s="94"/>
      <c r="DP46" s="94"/>
      <c r="DQ46" s="94"/>
      <c r="DR46" s="94"/>
      <c r="DS46" s="95"/>
      <c r="DT46" s="94"/>
      <c r="DU46" s="94"/>
      <c r="DV46" s="95"/>
      <c r="DY46" s="87"/>
      <c r="DZ46" s="136" t="str">
        <f>IF(AND(SUM(EC46:EK46),(EB$19&gt;5)),"R+5 FAUX PLAFOND","")</f>
        <v/>
      </c>
      <c r="EA46" s="84"/>
      <c r="EB46" s="163"/>
      <c r="EC46" s="86"/>
      <c r="ED46" s="94"/>
      <c r="EE46" s="94"/>
      <c r="EF46" s="94"/>
      <c r="EG46" s="94"/>
      <c r="EH46" s="95"/>
      <c r="EI46" s="94"/>
      <c r="EJ46" s="94"/>
      <c r="EK46" s="95"/>
      <c r="EN46" s="87"/>
      <c r="EO46" s="136" t="str">
        <f>IF(AND(SUM(ER46:EZ46),(EQ$19&gt;5)),"R+5 FAUX PLAFOND","")</f>
        <v/>
      </c>
      <c r="EP46" s="84"/>
      <c r="EQ46" s="163"/>
      <c r="ER46" s="86"/>
      <c r="ES46" s="94"/>
      <c r="ET46" s="94"/>
      <c r="EU46" s="94"/>
      <c r="EV46" s="94"/>
      <c r="EW46" s="95"/>
      <c r="EX46" s="94"/>
      <c r="EY46" s="94"/>
      <c r="EZ46" s="95"/>
      <c r="FC46" s="87"/>
      <c r="FD46" s="136" t="str">
        <f>IF(AND(SUM(FG46:FO46),(FF$19&gt;5)),"R+5 FAUX PLAFOND","")</f>
        <v/>
      </c>
      <c r="FE46" s="84"/>
      <c r="FF46" s="163"/>
      <c r="FG46" s="86"/>
      <c r="FH46" s="94"/>
      <c r="FI46" s="94"/>
      <c r="FJ46" s="94"/>
      <c r="FK46" s="94"/>
      <c r="FL46" s="95"/>
      <c r="FM46" s="94"/>
      <c r="FN46" s="94"/>
      <c r="FO46" s="95"/>
      <c r="FR46" s="87"/>
      <c r="FS46" s="136" t="str">
        <f>IF(AND(SUM(FV46:GD46),(FU$19&gt;5)),"R+5 FAUX PLAFOND","")</f>
        <v/>
      </c>
      <c r="FT46" s="84"/>
      <c r="FU46" s="163"/>
      <c r="FV46" s="86"/>
      <c r="FW46" s="94"/>
      <c r="FX46" s="94"/>
      <c r="FY46" s="94"/>
      <c r="FZ46" s="94"/>
      <c r="GA46" s="95"/>
      <c r="GB46" s="94"/>
      <c r="GC46" s="94"/>
      <c r="GD46" s="95"/>
      <c r="GE46" s="23"/>
      <c r="GF46" s="23"/>
      <c r="GG46" s="23"/>
      <c r="GH46" s="23"/>
      <c r="GI46" s="23"/>
      <c r="GJ46" s="23"/>
      <c r="GK46" s="23"/>
      <c r="GL46" s="24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4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4"/>
      <c r="HI46" s="23"/>
      <c r="HJ46" s="23"/>
      <c r="HK46" s="23"/>
      <c r="HL46" s="23"/>
      <c r="HM46" s="23"/>
      <c r="HN46" s="23"/>
      <c r="HO46" s="23"/>
      <c r="HP46" s="24"/>
    </row>
    <row r="47" spans="1:224" x14ac:dyDescent="0.25">
      <c r="A47" s="159" t="s">
        <v>6</v>
      </c>
      <c r="I47" s="137" t="str">
        <f>IF(((K47+M47+N47+O47+P47+Q47+R47+S47+T47+U47)&gt;0),I44+K$16,"")</f>
        <v/>
      </c>
      <c r="J47" s="38" t="str">
        <f>IF(AND(SUM(M47:U47),(L$19&gt;6)),"R+6","")</f>
        <v/>
      </c>
      <c r="K47" s="38">
        <f>SUM(N47:U49)-K48-K49</f>
        <v>0</v>
      </c>
      <c r="L47" s="163"/>
      <c r="M47" s="38" t="str">
        <f>IF((SUM(N47:U47)&gt;0),1-M48-M49,"0")</f>
        <v>0</v>
      </c>
      <c r="N47" s="88"/>
      <c r="O47" s="88"/>
      <c r="P47" s="88"/>
      <c r="Q47" s="88"/>
      <c r="R47" s="89"/>
      <c r="S47" s="88"/>
      <c r="T47" s="88"/>
      <c r="U47" s="89"/>
      <c r="X47" s="72" t="str">
        <f>IF(((Z47+AB47+AC47+AD47+AE47+AF47+AG47+AH47+AI47+AJ47)&gt;0),X44+Z$16,"")</f>
        <v/>
      </c>
      <c r="Y47" s="38" t="str">
        <f>IF(AND(SUM(AB47:AJ47),(AA$19&gt;6)),"R+6","")</f>
        <v/>
      </c>
      <c r="Z47" s="38">
        <f>SUM(AC47:AJ49)-Z48-Z49</f>
        <v>0</v>
      </c>
      <c r="AA47" s="163"/>
      <c r="AB47" s="38" t="str">
        <f>IF((SUM(AC47:AJ47)&gt;0),1-AB48-AB49,"0")</f>
        <v>0</v>
      </c>
      <c r="AC47" s="88"/>
      <c r="AD47" s="88"/>
      <c r="AE47" s="88"/>
      <c r="AF47" s="88"/>
      <c r="AG47" s="89"/>
      <c r="AH47" s="88"/>
      <c r="AI47" s="88"/>
      <c r="AJ47" s="89"/>
      <c r="AM47" s="72" t="str">
        <f>IF(((AO47+AQ47+AR47+AS47+AT47+AU47+AV47+AW47+AX47+AY47)&gt;0),AM44+AO$16,"")</f>
        <v/>
      </c>
      <c r="AN47" s="38" t="str">
        <f>IF(AND(SUM(AQ47:AY47),(AP$19&gt;6)),"R+6","")</f>
        <v/>
      </c>
      <c r="AO47" s="38">
        <f>SUM(AR47:AY49)-AO48-AO49</f>
        <v>0</v>
      </c>
      <c r="AP47" s="163"/>
      <c r="AQ47" s="38" t="str">
        <f>IF((SUM(AR47:AY47)&gt;0),1-AQ48-AQ49,"0")</f>
        <v>0</v>
      </c>
      <c r="AR47" s="88"/>
      <c r="AS47" s="88"/>
      <c r="AT47" s="88"/>
      <c r="AU47" s="88"/>
      <c r="AV47" s="89"/>
      <c r="AW47" s="88"/>
      <c r="AX47" s="88"/>
      <c r="AY47" s="89"/>
      <c r="BB47" s="72" t="str">
        <f>IF(((BD47+BF47+BG47+BH47+BI47+BJ47+BK47+BL47+BM47+BN47)&gt;0),BB44+BD$16,"")</f>
        <v/>
      </c>
      <c r="BC47" s="38" t="str">
        <f>IF(AND(SUM(BF47:BN47),(BE$19&gt;6)),"R+6","")</f>
        <v/>
      </c>
      <c r="BD47" s="38">
        <f>SUM(BG47:BN49)-BD48-BD49</f>
        <v>0</v>
      </c>
      <c r="BE47" s="163"/>
      <c r="BF47" s="38" t="str">
        <f>IF((SUM(BG47:BN47)&gt;0),1-BF48-BF49,"0")</f>
        <v>0</v>
      </c>
      <c r="BG47" s="88"/>
      <c r="BH47" s="88"/>
      <c r="BI47" s="88"/>
      <c r="BJ47" s="88"/>
      <c r="BK47" s="89"/>
      <c r="BL47" s="88"/>
      <c r="BM47" s="88"/>
      <c r="BN47" s="89"/>
      <c r="BQ47" s="72" t="str">
        <f>IF(((BS47+BU47+BV47+BW47+BX47+BY47+BZ47+CA47+CB47+CC47)&gt;0),BQ44+BS$16,"")</f>
        <v/>
      </c>
      <c r="BR47" s="38" t="str">
        <f>IF(AND(SUM(BU47:CC47),(BT$19&gt;6)),"R+6","")</f>
        <v/>
      </c>
      <c r="BS47" s="38">
        <f>SUM(BV47:CC49)-BS48-BS49</f>
        <v>0</v>
      </c>
      <c r="BT47" s="163"/>
      <c r="BU47" s="38" t="str">
        <f>IF((SUM(BV47:CC47)&gt;0),1-BU48-BU49,"0")</f>
        <v>0</v>
      </c>
      <c r="BV47" s="88"/>
      <c r="BW47" s="88"/>
      <c r="BX47" s="88"/>
      <c r="BY47" s="88"/>
      <c r="BZ47" s="89"/>
      <c r="CA47" s="88"/>
      <c r="CB47" s="88"/>
      <c r="CC47" s="89"/>
      <c r="CF47" s="72" t="str">
        <f>IF(((CH47+CJ47+CK47+CL47+CM47+CN47+CO47+CP47+CQ47+CR47)&gt;0),CF44+CH$16,"")</f>
        <v/>
      </c>
      <c r="CG47" s="38" t="str">
        <f>IF(AND(SUM(CJ47:CR47),(CI$19&gt;6)),"R+6","")</f>
        <v/>
      </c>
      <c r="CH47" s="38">
        <f>SUM(CK47:CR49)-CH48-CH49</f>
        <v>0</v>
      </c>
      <c r="CI47" s="163"/>
      <c r="CJ47" s="38" t="str">
        <f>IF((SUM(CK47:CR47)&gt;0),1-CJ48-CJ49,"0")</f>
        <v>0</v>
      </c>
      <c r="CK47" s="88"/>
      <c r="CL47" s="88"/>
      <c r="CM47" s="88"/>
      <c r="CN47" s="88"/>
      <c r="CO47" s="89"/>
      <c r="CP47" s="88"/>
      <c r="CQ47" s="88"/>
      <c r="CR47" s="89"/>
      <c r="CU47" s="72" t="str">
        <f>IF(((CW47+CY47+CZ47+DA47+DB47+DC47+DD47+DE47+DF47+DG47)&gt;0),CU44+CW$16,"")</f>
        <v/>
      </c>
      <c r="CV47" s="38" t="str">
        <f>IF(AND(SUM(CY47:DG47),(CX$19&gt;6)),"R+6","")</f>
        <v/>
      </c>
      <c r="CW47" s="38">
        <f>SUM(CZ47:DG49)-CW48-CW49</f>
        <v>0</v>
      </c>
      <c r="CX47" s="163"/>
      <c r="CY47" s="38" t="str">
        <f>IF((SUM(CZ47:DG47)&gt;0),1-CY48-CY49,"0")</f>
        <v>0</v>
      </c>
      <c r="CZ47" s="88"/>
      <c r="DA47" s="88"/>
      <c r="DB47" s="88"/>
      <c r="DC47" s="88"/>
      <c r="DD47" s="89"/>
      <c r="DE47" s="88"/>
      <c r="DF47" s="88"/>
      <c r="DG47" s="89"/>
      <c r="DJ47" s="72" t="str">
        <f>IF(((DL47+DN47+DO47+DP47+DQ47+DR47+DS47+DT47+DU47+DV47)&gt;0),DJ44+DL$16,"")</f>
        <v/>
      </c>
      <c r="DK47" s="38" t="str">
        <f>IF(AND(SUM(DN47:DV47),(DM$19&gt;6)),"R+6","")</f>
        <v/>
      </c>
      <c r="DL47" s="38">
        <f>SUM(DO47:DV49)-DL48-DL49</f>
        <v>0</v>
      </c>
      <c r="DM47" s="163"/>
      <c r="DN47" s="38" t="str">
        <f>IF((SUM(DO47:DV47)&gt;0),1-DN48-DN49,"0")</f>
        <v>0</v>
      </c>
      <c r="DO47" s="88"/>
      <c r="DP47" s="88"/>
      <c r="DQ47" s="88"/>
      <c r="DR47" s="88"/>
      <c r="DS47" s="89"/>
      <c r="DT47" s="88"/>
      <c r="DU47" s="88"/>
      <c r="DV47" s="89"/>
      <c r="DY47" s="72" t="str">
        <f>IF(((EA47+EC47+ED47+EE47+EF47+EG47+EH47+EI47+EJ47+EK47)&gt;0),DY44+EA$16,"")</f>
        <v/>
      </c>
      <c r="DZ47" s="38" t="str">
        <f>IF(AND(SUM(EC47:EK47),(EB$19&gt;6)),"R+6","")</f>
        <v/>
      </c>
      <c r="EA47" s="38">
        <f>SUM(ED47:EK49)-EA48-EA49</f>
        <v>0</v>
      </c>
      <c r="EB47" s="163"/>
      <c r="EC47" s="38" t="str">
        <f>IF((SUM(ED47:EK47)&gt;0),1-EC48-EC49,"0")</f>
        <v>0</v>
      </c>
      <c r="ED47" s="88"/>
      <c r="EE47" s="88"/>
      <c r="EF47" s="88"/>
      <c r="EG47" s="88"/>
      <c r="EH47" s="89"/>
      <c r="EI47" s="88"/>
      <c r="EJ47" s="88"/>
      <c r="EK47" s="89"/>
      <c r="EN47" s="72" t="str">
        <f>IF(((EP47+ER47+ES47+ET47+EU47+EV47+EW47+EX47+EY47+EZ47)&gt;0),EN44+EP$16,"")</f>
        <v/>
      </c>
      <c r="EO47" s="38" t="str">
        <f>IF(AND(SUM(ER47:EZ47),(EQ$19&gt;6)),"R+6","")</f>
        <v/>
      </c>
      <c r="EP47" s="38">
        <f>SUM(ES47:EZ49)-EP48-EP49</f>
        <v>0</v>
      </c>
      <c r="EQ47" s="163"/>
      <c r="ER47" s="38" t="str">
        <f>IF((SUM(ES47:EZ47)&gt;0),1-ER48-ER49,"0")</f>
        <v>0</v>
      </c>
      <c r="ES47" s="88"/>
      <c r="ET47" s="88"/>
      <c r="EU47" s="88"/>
      <c r="EV47" s="88"/>
      <c r="EW47" s="89"/>
      <c r="EX47" s="88"/>
      <c r="EY47" s="88"/>
      <c r="EZ47" s="89"/>
      <c r="FC47" s="72" t="str">
        <f>IF(((FE47+FG47+FH47+FI47+FJ47+FK47+FL47+FM47+FN47+FO47)&gt;0),FC44+FE$16,"")</f>
        <v/>
      </c>
      <c r="FD47" s="38" t="str">
        <f>IF(AND(SUM(FG47:FO47),(FF$19&gt;6)),"R+6","")</f>
        <v/>
      </c>
      <c r="FE47" s="38">
        <f>SUM(FH47:FO49)-FE48-FE49</f>
        <v>0</v>
      </c>
      <c r="FF47" s="163"/>
      <c r="FG47" s="38" t="str">
        <f>IF((SUM(FH47:FO47)&gt;0),1-FG48-FG49,"0")</f>
        <v>0</v>
      </c>
      <c r="FH47" s="88"/>
      <c r="FI47" s="88"/>
      <c r="FJ47" s="88"/>
      <c r="FK47" s="88"/>
      <c r="FL47" s="89"/>
      <c r="FM47" s="88"/>
      <c r="FN47" s="88"/>
      <c r="FO47" s="89"/>
      <c r="FR47" s="72" t="str">
        <f>IF(((FT47+FV47+FW47+FX47+FY47+FZ47+GA47+GB47+GC47+GD47)&gt;0),FR44+FT$16,"")</f>
        <v/>
      </c>
      <c r="FS47" s="38" t="str">
        <f>IF(AND(SUM(FV47:GD47),(FU$19&gt;6)),"R+6","")</f>
        <v/>
      </c>
      <c r="FT47" s="38">
        <f>SUM(FW47:GD49)-FT48-FT49</f>
        <v>0</v>
      </c>
      <c r="FU47" s="163"/>
      <c r="FV47" s="38" t="str">
        <f>IF((SUM(FW47:GD47)&gt;0),1-FV48-FV49,"0")</f>
        <v>0</v>
      </c>
      <c r="FW47" s="88"/>
      <c r="FX47" s="88"/>
      <c r="FY47" s="88"/>
      <c r="FZ47" s="88"/>
      <c r="GA47" s="89"/>
      <c r="GB47" s="88"/>
      <c r="GC47" s="88"/>
      <c r="GD47" s="89"/>
      <c r="GE47" s="23"/>
      <c r="GF47" s="23"/>
      <c r="GG47" s="23"/>
      <c r="GH47" s="23"/>
      <c r="GI47" s="23"/>
      <c r="GJ47" s="23"/>
      <c r="GK47" s="23"/>
      <c r="GL47" s="24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4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4"/>
      <c r="HI47" s="23"/>
      <c r="HJ47" s="23"/>
      <c r="HK47" s="23"/>
      <c r="HL47" s="23"/>
      <c r="HM47" s="23"/>
      <c r="HN47" s="23"/>
      <c r="HO47" s="23"/>
      <c r="HP47" s="24"/>
    </row>
    <row r="48" spans="1:224" x14ac:dyDescent="0.25">
      <c r="A48" s="160"/>
      <c r="I48" s="133" t="str">
        <f>IF(OR((SUM(M48:U48)&gt;0),K48&gt;0),I44,"")</f>
        <v/>
      </c>
      <c r="J48" s="135" t="str">
        <f>IF(AND(SUM(M48:U48),(L$19&gt;6)),"R+6 DALLE BASSE","")</f>
        <v/>
      </c>
      <c r="K48" s="83"/>
      <c r="L48" s="163"/>
      <c r="M48" s="85"/>
      <c r="N48" s="92"/>
      <c r="O48" s="92"/>
      <c r="P48" s="92"/>
      <c r="Q48" s="92"/>
      <c r="R48" s="93"/>
      <c r="S48" s="92"/>
      <c r="T48" s="92"/>
      <c r="U48" s="93"/>
      <c r="X48" s="73" t="str">
        <f>IF(OR((SUM(AB48:AJ48)&gt;0),Z48&gt;0),X44,"")</f>
        <v/>
      </c>
      <c r="Y48" s="135" t="str">
        <f>IF(AND(SUM(AB48:AJ48),(AA$19&gt;6)),"R+6 DALLE BASSE","")</f>
        <v/>
      </c>
      <c r="Z48" s="83"/>
      <c r="AA48" s="163"/>
      <c r="AB48" s="85"/>
      <c r="AC48" s="92"/>
      <c r="AD48" s="92"/>
      <c r="AE48" s="92"/>
      <c r="AF48" s="92"/>
      <c r="AG48" s="93"/>
      <c r="AH48" s="92"/>
      <c r="AI48" s="92"/>
      <c r="AJ48" s="93"/>
      <c r="AM48" s="73" t="str">
        <f>IF(OR((SUM(AQ48:AY48)&gt;0),AO48&gt;0),AM44,"")</f>
        <v/>
      </c>
      <c r="AN48" s="135" t="str">
        <f>IF(AND(SUM(AQ48:AY48),(AP$19&gt;6)),"R+6 DALLE BASSE","")</f>
        <v/>
      </c>
      <c r="AO48" s="83"/>
      <c r="AP48" s="163"/>
      <c r="AQ48" s="85"/>
      <c r="AR48" s="92"/>
      <c r="AS48" s="92"/>
      <c r="AT48" s="92"/>
      <c r="AU48" s="92"/>
      <c r="AV48" s="93"/>
      <c r="AW48" s="92"/>
      <c r="AX48" s="92"/>
      <c r="AY48" s="93"/>
      <c r="BB48" s="73" t="str">
        <f>IF(OR((SUM(BF48:BN48)&gt;0),BD48&gt;0),BB44,"")</f>
        <v/>
      </c>
      <c r="BC48" s="135" t="str">
        <f>IF(AND(SUM(BF48:BN48),(BE$19&gt;6)),"R+6 DALLE BASSE","")</f>
        <v/>
      </c>
      <c r="BD48" s="83"/>
      <c r="BE48" s="163"/>
      <c r="BF48" s="85"/>
      <c r="BG48" s="92"/>
      <c r="BH48" s="92"/>
      <c r="BI48" s="92"/>
      <c r="BJ48" s="92"/>
      <c r="BK48" s="93"/>
      <c r="BL48" s="92"/>
      <c r="BM48" s="92"/>
      <c r="BN48" s="93"/>
      <c r="BQ48" s="73" t="str">
        <f>IF(OR((SUM(BU48:CC48)&gt;0),BS48&gt;0),BQ44,"")</f>
        <v/>
      </c>
      <c r="BR48" s="135" t="str">
        <f>IF(AND(SUM(BU48:CC48),(BT$19&gt;6)),"R+6 DALLE BASSE","")</f>
        <v/>
      </c>
      <c r="BS48" s="83"/>
      <c r="BT48" s="163"/>
      <c r="BU48" s="85"/>
      <c r="BV48" s="92"/>
      <c r="BW48" s="92"/>
      <c r="BX48" s="92"/>
      <c r="BY48" s="92"/>
      <c r="BZ48" s="93"/>
      <c r="CA48" s="92"/>
      <c r="CB48" s="92"/>
      <c r="CC48" s="93"/>
      <c r="CF48" s="73" t="str">
        <f>IF(OR((SUM(CJ48:CR48)&gt;0),CH48&gt;0),CF44,"")</f>
        <v/>
      </c>
      <c r="CG48" s="135" t="str">
        <f>IF(AND(SUM(CJ48:CR48),(CI$19&gt;6)),"R+6 DALLE BASSE","")</f>
        <v/>
      </c>
      <c r="CH48" s="83"/>
      <c r="CI48" s="163"/>
      <c r="CJ48" s="85"/>
      <c r="CK48" s="92"/>
      <c r="CL48" s="92"/>
      <c r="CM48" s="92"/>
      <c r="CN48" s="92"/>
      <c r="CO48" s="93"/>
      <c r="CP48" s="92"/>
      <c r="CQ48" s="92"/>
      <c r="CR48" s="93"/>
      <c r="CU48" s="73" t="str">
        <f>IF(OR((SUM(CY48:DG48)&gt;0),CW48&gt;0),CU44,"")</f>
        <v/>
      </c>
      <c r="CV48" s="135" t="str">
        <f>IF(AND(SUM(CY48:DG48),(CX$19&gt;6)),"R+6 DALLE BASSE","")</f>
        <v/>
      </c>
      <c r="CW48" s="83"/>
      <c r="CX48" s="163"/>
      <c r="CY48" s="85"/>
      <c r="CZ48" s="92"/>
      <c r="DA48" s="92"/>
      <c r="DB48" s="92"/>
      <c r="DC48" s="92"/>
      <c r="DD48" s="93"/>
      <c r="DE48" s="92"/>
      <c r="DF48" s="92"/>
      <c r="DG48" s="93"/>
      <c r="DJ48" s="73" t="str">
        <f>IF(OR((SUM(DN48:DV48)&gt;0),DL48&gt;0),DJ44,"")</f>
        <v/>
      </c>
      <c r="DK48" s="135" t="str">
        <f>IF(AND(SUM(DN48:DV48),(DM$19&gt;6)),"R+6 DALLE BASSE","")</f>
        <v/>
      </c>
      <c r="DL48" s="83"/>
      <c r="DM48" s="163"/>
      <c r="DN48" s="85"/>
      <c r="DO48" s="92"/>
      <c r="DP48" s="92"/>
      <c r="DQ48" s="92"/>
      <c r="DR48" s="92"/>
      <c r="DS48" s="93"/>
      <c r="DT48" s="92"/>
      <c r="DU48" s="92"/>
      <c r="DV48" s="93"/>
      <c r="DY48" s="73" t="str">
        <f>IF(OR((SUM(EC48:EK48)&gt;0),EA48&gt;0),DY44,"")</f>
        <v/>
      </c>
      <c r="DZ48" s="135" t="str">
        <f>IF(AND(SUM(EC48:EK48),(EB$19&gt;6)),"R+6 DALLE BASSE","")</f>
        <v/>
      </c>
      <c r="EA48" s="83"/>
      <c r="EB48" s="163"/>
      <c r="EC48" s="85"/>
      <c r="ED48" s="92"/>
      <c r="EE48" s="92"/>
      <c r="EF48" s="92"/>
      <c r="EG48" s="92"/>
      <c r="EH48" s="93"/>
      <c r="EI48" s="92"/>
      <c r="EJ48" s="92"/>
      <c r="EK48" s="93"/>
      <c r="EN48" s="73" t="str">
        <f>IF(OR((SUM(ER48:EZ48)&gt;0),EP48&gt;0),EN44,"")</f>
        <v/>
      </c>
      <c r="EO48" s="135" t="str">
        <f>IF(AND(SUM(ER48:EZ48),(EQ$19&gt;6)),"R+6 DALLE BASSE","")</f>
        <v/>
      </c>
      <c r="EP48" s="83"/>
      <c r="EQ48" s="163"/>
      <c r="ER48" s="85"/>
      <c r="ES48" s="92"/>
      <c r="ET48" s="92"/>
      <c r="EU48" s="92"/>
      <c r="EV48" s="92"/>
      <c r="EW48" s="93"/>
      <c r="EX48" s="92"/>
      <c r="EY48" s="92"/>
      <c r="EZ48" s="93"/>
      <c r="FC48" s="73" t="str">
        <f>IF(OR((SUM(FG48:FO48)&gt;0),FE48&gt;0),FC44,"")</f>
        <v/>
      </c>
      <c r="FD48" s="135" t="str">
        <f>IF(AND(SUM(FG48:FO48),(FF$19&gt;6)),"R+6 DALLE BASSE","")</f>
        <v/>
      </c>
      <c r="FE48" s="83"/>
      <c r="FF48" s="163"/>
      <c r="FG48" s="85"/>
      <c r="FH48" s="92"/>
      <c r="FI48" s="92"/>
      <c r="FJ48" s="92"/>
      <c r="FK48" s="92"/>
      <c r="FL48" s="93"/>
      <c r="FM48" s="92"/>
      <c r="FN48" s="92"/>
      <c r="FO48" s="93"/>
      <c r="FR48" s="73" t="str">
        <f>IF(OR((SUM(FV48:GD48)&gt;0),FT48&gt;0),FR44,"")</f>
        <v/>
      </c>
      <c r="FS48" s="135" t="str">
        <f>IF(AND(SUM(FV48:GD48),(FU$19&gt;6)),"R+6 DALLE BASSE","")</f>
        <v/>
      </c>
      <c r="FT48" s="83"/>
      <c r="FU48" s="163"/>
      <c r="FV48" s="85"/>
      <c r="FW48" s="92"/>
      <c r="FX48" s="92"/>
      <c r="FY48" s="92"/>
      <c r="FZ48" s="92"/>
      <c r="GA48" s="93"/>
      <c r="GB48" s="92"/>
      <c r="GC48" s="92"/>
      <c r="GD48" s="93"/>
      <c r="GE48" s="23"/>
      <c r="GF48" s="23"/>
      <c r="GG48" s="23"/>
      <c r="GH48" s="23"/>
      <c r="GI48" s="23"/>
      <c r="GJ48" s="23"/>
      <c r="GK48" s="23"/>
      <c r="GL48" s="24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4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4"/>
      <c r="HI48" s="23"/>
      <c r="HJ48" s="23"/>
      <c r="HK48" s="23"/>
      <c r="HL48" s="23"/>
      <c r="HM48" s="23"/>
      <c r="HN48" s="23"/>
      <c r="HO48" s="23"/>
      <c r="HP48" s="24"/>
    </row>
    <row r="49" spans="1:224" ht="15.75" thickBot="1" x14ac:dyDescent="0.3">
      <c r="A49" s="161"/>
      <c r="I49" s="134"/>
      <c r="J49" s="136" t="str">
        <f>IF(AND(SUM(M49:U49),(L$19&gt;6)),"R+6 FAUX PLAFOND","")</f>
        <v/>
      </c>
      <c r="K49" s="84"/>
      <c r="L49" s="163"/>
      <c r="M49" s="86"/>
      <c r="N49" s="94"/>
      <c r="O49" s="94"/>
      <c r="P49" s="94"/>
      <c r="Q49" s="94"/>
      <c r="R49" s="95"/>
      <c r="S49" s="94"/>
      <c r="T49" s="94"/>
      <c r="U49" s="95"/>
      <c r="X49" s="87"/>
      <c r="Y49" s="136" t="str">
        <f>IF(AND(SUM(AB49:AJ49),(AA$19&gt;6)),"R+6 FAUX PLAFOND","")</f>
        <v/>
      </c>
      <c r="Z49" s="84"/>
      <c r="AA49" s="163"/>
      <c r="AB49" s="86"/>
      <c r="AC49" s="94"/>
      <c r="AD49" s="94"/>
      <c r="AE49" s="94"/>
      <c r="AF49" s="94"/>
      <c r="AG49" s="95"/>
      <c r="AH49" s="94"/>
      <c r="AI49" s="94"/>
      <c r="AJ49" s="95"/>
      <c r="AM49" s="87"/>
      <c r="AN49" s="136" t="str">
        <f>IF(AND(SUM(AQ49:AY49),(AP$19&gt;6)),"R+6 FAUX PLAFOND","")</f>
        <v/>
      </c>
      <c r="AO49" s="84"/>
      <c r="AP49" s="163"/>
      <c r="AQ49" s="86"/>
      <c r="AR49" s="94"/>
      <c r="AS49" s="94"/>
      <c r="AT49" s="94"/>
      <c r="AU49" s="94"/>
      <c r="AV49" s="95"/>
      <c r="AW49" s="94"/>
      <c r="AX49" s="94"/>
      <c r="AY49" s="95"/>
      <c r="BB49" s="87"/>
      <c r="BC49" s="136" t="str">
        <f>IF(AND(SUM(BF49:BN49),(BE$19&gt;6)),"R+6 FAUX PLAFOND","")</f>
        <v/>
      </c>
      <c r="BD49" s="84"/>
      <c r="BE49" s="163"/>
      <c r="BF49" s="86"/>
      <c r="BG49" s="94"/>
      <c r="BH49" s="94"/>
      <c r="BI49" s="94"/>
      <c r="BJ49" s="94"/>
      <c r="BK49" s="95"/>
      <c r="BL49" s="94"/>
      <c r="BM49" s="94"/>
      <c r="BN49" s="95"/>
      <c r="BQ49" s="87"/>
      <c r="BR49" s="136" t="str">
        <f>IF(AND(SUM(BU49:CC49),(BT$19&gt;6)),"R+6 FAUX PLAFOND","")</f>
        <v/>
      </c>
      <c r="BS49" s="84"/>
      <c r="BT49" s="163"/>
      <c r="BU49" s="86"/>
      <c r="BV49" s="94"/>
      <c r="BW49" s="94"/>
      <c r="BX49" s="94"/>
      <c r="BY49" s="94"/>
      <c r="BZ49" s="95"/>
      <c r="CA49" s="94"/>
      <c r="CB49" s="94"/>
      <c r="CC49" s="95"/>
      <c r="CF49" s="87"/>
      <c r="CG49" s="136" t="str">
        <f>IF(AND(SUM(CJ49:CR49),(CI$19&gt;6)),"R+6 FAUX PLAFOND","")</f>
        <v/>
      </c>
      <c r="CH49" s="84"/>
      <c r="CI49" s="163"/>
      <c r="CJ49" s="86"/>
      <c r="CK49" s="94"/>
      <c r="CL49" s="94"/>
      <c r="CM49" s="94"/>
      <c r="CN49" s="94"/>
      <c r="CO49" s="95"/>
      <c r="CP49" s="94"/>
      <c r="CQ49" s="94"/>
      <c r="CR49" s="95"/>
      <c r="CU49" s="87"/>
      <c r="CV49" s="136" t="str">
        <f>IF(AND(SUM(CY49:DG49),(CX$19&gt;6)),"R+6 FAUX PLAFOND","")</f>
        <v/>
      </c>
      <c r="CW49" s="84"/>
      <c r="CX49" s="163"/>
      <c r="CY49" s="86"/>
      <c r="CZ49" s="94"/>
      <c r="DA49" s="94"/>
      <c r="DB49" s="94"/>
      <c r="DC49" s="94"/>
      <c r="DD49" s="95"/>
      <c r="DE49" s="94"/>
      <c r="DF49" s="94"/>
      <c r="DG49" s="95"/>
      <c r="DJ49" s="87"/>
      <c r="DK49" s="136" t="str">
        <f>IF(AND(SUM(DN49:DV49),(DM$19&gt;6)),"R+6 FAUX PLAFOND","")</f>
        <v/>
      </c>
      <c r="DL49" s="84"/>
      <c r="DM49" s="163"/>
      <c r="DN49" s="86"/>
      <c r="DO49" s="94"/>
      <c r="DP49" s="94"/>
      <c r="DQ49" s="94"/>
      <c r="DR49" s="94"/>
      <c r="DS49" s="95"/>
      <c r="DT49" s="94"/>
      <c r="DU49" s="94"/>
      <c r="DV49" s="95"/>
      <c r="DY49" s="87"/>
      <c r="DZ49" s="136" t="str">
        <f>IF(AND(SUM(EC49:EK49),(EB$19&gt;6)),"R+6 FAUX PLAFOND","")</f>
        <v/>
      </c>
      <c r="EA49" s="84"/>
      <c r="EB49" s="163"/>
      <c r="EC49" s="86"/>
      <c r="ED49" s="94"/>
      <c r="EE49" s="94"/>
      <c r="EF49" s="94"/>
      <c r="EG49" s="94"/>
      <c r="EH49" s="95"/>
      <c r="EI49" s="94"/>
      <c r="EJ49" s="94"/>
      <c r="EK49" s="95"/>
      <c r="EN49" s="87"/>
      <c r="EO49" s="136" t="str">
        <f>IF(AND(SUM(ER49:EZ49),(EQ$19&gt;6)),"R+6 FAUX PLAFOND","")</f>
        <v/>
      </c>
      <c r="EP49" s="84"/>
      <c r="EQ49" s="163"/>
      <c r="ER49" s="86"/>
      <c r="ES49" s="94"/>
      <c r="ET49" s="94"/>
      <c r="EU49" s="94"/>
      <c r="EV49" s="94"/>
      <c r="EW49" s="95"/>
      <c r="EX49" s="94"/>
      <c r="EY49" s="94"/>
      <c r="EZ49" s="95"/>
      <c r="FC49" s="87"/>
      <c r="FD49" s="136" t="str">
        <f>IF(AND(SUM(FG49:FO49),(FF$19&gt;6)),"R+6 FAUX PLAFOND","")</f>
        <v/>
      </c>
      <c r="FE49" s="84"/>
      <c r="FF49" s="163"/>
      <c r="FG49" s="86"/>
      <c r="FH49" s="94"/>
      <c r="FI49" s="94"/>
      <c r="FJ49" s="94"/>
      <c r="FK49" s="94"/>
      <c r="FL49" s="95"/>
      <c r="FM49" s="94"/>
      <c r="FN49" s="94"/>
      <c r="FO49" s="95"/>
      <c r="FR49" s="87"/>
      <c r="FS49" s="136" t="str">
        <f>IF(AND(SUM(FV49:GD49),(FU$19&gt;6)),"R+6 FAUX PLAFOND","")</f>
        <v/>
      </c>
      <c r="FT49" s="84"/>
      <c r="FU49" s="163"/>
      <c r="FV49" s="86"/>
      <c r="FW49" s="94"/>
      <c r="FX49" s="94"/>
      <c r="FY49" s="94"/>
      <c r="FZ49" s="94"/>
      <c r="GA49" s="95"/>
      <c r="GB49" s="94"/>
      <c r="GC49" s="94"/>
      <c r="GD49" s="95"/>
      <c r="GE49" s="23"/>
      <c r="GF49" s="23"/>
      <c r="GG49" s="23"/>
      <c r="GH49" s="23"/>
      <c r="GI49" s="23"/>
      <c r="GJ49" s="23"/>
      <c r="GK49" s="23"/>
      <c r="GL49" s="24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4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4"/>
      <c r="HI49" s="23"/>
      <c r="HJ49" s="23"/>
      <c r="HK49" s="23"/>
      <c r="HL49" s="23"/>
      <c r="HM49" s="23"/>
      <c r="HN49" s="23"/>
      <c r="HO49" s="23"/>
      <c r="HP49" s="24"/>
    </row>
    <row r="50" spans="1:224" x14ac:dyDescent="0.25">
      <c r="A50" s="159" t="s">
        <v>6</v>
      </c>
      <c r="I50" s="137" t="str">
        <f>IF(((K50+M50+N50+O50+P50+Q50+R50+S50+T50+U50)&gt;0),I47+K$16,"")</f>
        <v/>
      </c>
      <c r="J50" s="38" t="str">
        <f>IF(AND(SUM(M50:U50),(L$19&gt;7)),"R+7","")</f>
        <v/>
      </c>
      <c r="K50" s="38">
        <f>SUM(N50:U52)-K51-K52</f>
        <v>0</v>
      </c>
      <c r="L50" s="163"/>
      <c r="M50" s="38" t="str">
        <f>IF((SUM(N50:U50)&gt;0),1-M51-M52,"0")</f>
        <v>0</v>
      </c>
      <c r="N50" s="88"/>
      <c r="O50" s="88"/>
      <c r="P50" s="88"/>
      <c r="Q50" s="88"/>
      <c r="R50" s="89"/>
      <c r="S50" s="88"/>
      <c r="T50" s="88"/>
      <c r="U50" s="89"/>
      <c r="X50" s="72" t="str">
        <f>IF(((Z50+AB50+AC50+AD50+AE50+AF50+AG50+AH50+AI50+AJ50)&gt;0),X47+Z$16,"")</f>
        <v/>
      </c>
      <c r="Y50" s="38" t="str">
        <f>IF(AND(SUM(AB50:AJ50),(AA$19&gt;7)),"R+7","")</f>
        <v/>
      </c>
      <c r="Z50" s="38">
        <f>SUM(AC50:AJ52)-Z51-Z52</f>
        <v>0</v>
      </c>
      <c r="AA50" s="163"/>
      <c r="AB50" s="38" t="str">
        <f>IF((SUM(AC50:AJ50)&gt;0),1-AB51-AB52,"0")</f>
        <v>0</v>
      </c>
      <c r="AC50" s="88"/>
      <c r="AD50" s="88"/>
      <c r="AE50" s="88"/>
      <c r="AF50" s="88"/>
      <c r="AG50" s="89"/>
      <c r="AH50" s="88"/>
      <c r="AI50" s="88"/>
      <c r="AJ50" s="89"/>
      <c r="AM50" s="72" t="str">
        <f>IF(((AO50+AQ50+AR50+AS50+AT50+AU50+AV50+AW50+AX50+AY50)&gt;0),AM47+AO$16,"")</f>
        <v/>
      </c>
      <c r="AN50" s="38" t="str">
        <f>IF(AND(SUM(AQ50:AY50),(AP$19&gt;7)),"R+7","")</f>
        <v/>
      </c>
      <c r="AO50" s="38">
        <f>SUM(AR50:AY52)-AO51-AO52</f>
        <v>0</v>
      </c>
      <c r="AP50" s="163"/>
      <c r="AQ50" s="38" t="str">
        <f>IF((SUM(AR50:AY50)&gt;0),1-AQ51-AQ52,"0")</f>
        <v>0</v>
      </c>
      <c r="AR50" s="88"/>
      <c r="AS50" s="88"/>
      <c r="AT50" s="88"/>
      <c r="AU50" s="88"/>
      <c r="AV50" s="89"/>
      <c r="AW50" s="88"/>
      <c r="AX50" s="88"/>
      <c r="AY50" s="89"/>
      <c r="BB50" s="72" t="str">
        <f>IF(((BD50+BF50+BG50+BH50+BI50+BJ50+BK50+BL50+BM50+BN50)&gt;0),BB47+BD$16,"")</f>
        <v/>
      </c>
      <c r="BC50" s="38" t="str">
        <f>IF(AND(SUM(BF50:BN50),(BE$19&gt;7)),"R+7","")</f>
        <v/>
      </c>
      <c r="BD50" s="38">
        <f>SUM(BG50:BN52)-BD51-BD52</f>
        <v>0</v>
      </c>
      <c r="BE50" s="163"/>
      <c r="BF50" s="38" t="str">
        <f>IF((SUM(BG50:BN50)&gt;0),1-BF51-BF52,"0")</f>
        <v>0</v>
      </c>
      <c r="BG50" s="88"/>
      <c r="BH50" s="88"/>
      <c r="BI50" s="88"/>
      <c r="BJ50" s="88"/>
      <c r="BK50" s="89"/>
      <c r="BL50" s="88"/>
      <c r="BM50" s="88"/>
      <c r="BN50" s="89"/>
      <c r="BQ50" s="72" t="str">
        <f>IF(((BS50+BU50+BV50+BW50+BX50+BY50+BZ50+CA50+CB50+CC50)&gt;0),BQ47+BS$16,"")</f>
        <v/>
      </c>
      <c r="BR50" s="38" t="str">
        <f>IF(AND(SUM(BU50:CC50),(BT$19&gt;7)),"R+7","")</f>
        <v/>
      </c>
      <c r="BS50" s="38">
        <f>SUM(BV50:CC52)-BS51-BS52</f>
        <v>0</v>
      </c>
      <c r="BT50" s="163"/>
      <c r="BU50" s="38" t="str">
        <f>IF((SUM(BV50:CC50)&gt;0),1-BU51-BU52,"0")</f>
        <v>0</v>
      </c>
      <c r="BV50" s="88"/>
      <c r="BW50" s="88"/>
      <c r="BX50" s="88"/>
      <c r="BY50" s="88"/>
      <c r="BZ50" s="89"/>
      <c r="CA50" s="88"/>
      <c r="CB50" s="88"/>
      <c r="CC50" s="89"/>
      <c r="CF50" s="72" t="str">
        <f>IF(((CH50+CJ50+CK50+CL50+CM50+CN50+CO50+CP50+CQ50+CR50)&gt;0),CF47+CH$16,"")</f>
        <v/>
      </c>
      <c r="CG50" s="38" t="str">
        <f>IF(AND(SUM(CJ50:CR50),(CI$19&gt;7)),"R+7","")</f>
        <v/>
      </c>
      <c r="CH50" s="38">
        <f>SUM(CK50:CR52)-CH51-CH52</f>
        <v>0</v>
      </c>
      <c r="CI50" s="163"/>
      <c r="CJ50" s="38" t="str">
        <f>IF((SUM(CK50:CR50)&gt;0),1-CJ51-CJ52,"0")</f>
        <v>0</v>
      </c>
      <c r="CK50" s="88"/>
      <c r="CL50" s="88"/>
      <c r="CM50" s="88"/>
      <c r="CN50" s="88"/>
      <c r="CO50" s="89"/>
      <c r="CP50" s="88"/>
      <c r="CQ50" s="88"/>
      <c r="CR50" s="89"/>
      <c r="CU50" s="72" t="str">
        <f>IF(((CW50+CY50+CZ50+DA50+DB50+DC50+DD50+DE50+DF50+DG50)&gt;0),CU47+CW$16,"")</f>
        <v/>
      </c>
      <c r="CV50" s="38" t="str">
        <f>IF(AND(SUM(CY50:DG50),(CX$19&gt;7)),"R+7","")</f>
        <v/>
      </c>
      <c r="CW50" s="38">
        <f>SUM(CZ50:DG52)-CW51-CW52</f>
        <v>0</v>
      </c>
      <c r="CX50" s="163"/>
      <c r="CY50" s="38" t="str">
        <f>IF((SUM(CZ50:DG50)&gt;0),1-CY51-CY52,"0")</f>
        <v>0</v>
      </c>
      <c r="CZ50" s="88"/>
      <c r="DA50" s="88"/>
      <c r="DB50" s="88"/>
      <c r="DC50" s="88"/>
      <c r="DD50" s="89"/>
      <c r="DE50" s="88"/>
      <c r="DF50" s="88"/>
      <c r="DG50" s="89"/>
      <c r="DJ50" s="72" t="str">
        <f>IF(((DL50+DN50+DO50+DP50+DQ50+DR50+DS50+DT50+DU50+DV50)&gt;0),DJ47+DL$16,"")</f>
        <v/>
      </c>
      <c r="DK50" s="38" t="str">
        <f>IF(AND(SUM(DN50:DV50),(DM$19&gt;7)),"R+7","")</f>
        <v/>
      </c>
      <c r="DL50" s="38">
        <f>SUM(DO50:DV52)-DL51-DL52</f>
        <v>0</v>
      </c>
      <c r="DM50" s="163"/>
      <c r="DN50" s="38" t="str">
        <f>IF((SUM(DO50:DV50)&gt;0),1-DN51-DN52,"0")</f>
        <v>0</v>
      </c>
      <c r="DO50" s="88"/>
      <c r="DP50" s="88"/>
      <c r="DQ50" s="88"/>
      <c r="DR50" s="88"/>
      <c r="DS50" s="89"/>
      <c r="DT50" s="88"/>
      <c r="DU50" s="88"/>
      <c r="DV50" s="89"/>
      <c r="DY50" s="72" t="str">
        <f>IF(((EA50+EC50+ED50+EE50+EF50+EG50+EH50+EI50+EJ50+EK50)&gt;0),DY47+EA$16,"")</f>
        <v/>
      </c>
      <c r="DZ50" s="38" t="str">
        <f>IF(AND(SUM(EC50:EK50),(EB$19&gt;7)),"R+7","")</f>
        <v/>
      </c>
      <c r="EA50" s="38">
        <f>SUM(ED50:EK52)-EA51-EA52</f>
        <v>0</v>
      </c>
      <c r="EB50" s="163"/>
      <c r="EC50" s="38" t="str">
        <f>IF((SUM(ED50:EK50)&gt;0),1-EC51-EC52,"0")</f>
        <v>0</v>
      </c>
      <c r="ED50" s="88"/>
      <c r="EE50" s="88"/>
      <c r="EF50" s="88"/>
      <c r="EG50" s="88"/>
      <c r="EH50" s="89"/>
      <c r="EI50" s="88"/>
      <c r="EJ50" s="88"/>
      <c r="EK50" s="89"/>
      <c r="EN50" s="72" t="str">
        <f>IF(((EP50+ER50+ES50+ET50+EU50+EV50+EW50+EX50+EY50+EZ50)&gt;0),EN47+EP$16,"")</f>
        <v/>
      </c>
      <c r="EO50" s="38" t="str">
        <f>IF(AND(SUM(ER50:EZ50),(EQ$19&gt;7)),"R+7","")</f>
        <v/>
      </c>
      <c r="EP50" s="38">
        <f>SUM(ES50:EZ52)-EP51-EP52</f>
        <v>0</v>
      </c>
      <c r="EQ50" s="163"/>
      <c r="ER50" s="38" t="str">
        <f>IF((SUM(ES50:EZ50)&gt;0),1-ER51-ER52,"0")</f>
        <v>0</v>
      </c>
      <c r="ES50" s="88"/>
      <c r="ET50" s="88"/>
      <c r="EU50" s="88"/>
      <c r="EV50" s="88"/>
      <c r="EW50" s="89"/>
      <c r="EX50" s="88"/>
      <c r="EY50" s="88"/>
      <c r="EZ50" s="89"/>
      <c r="FC50" s="72" t="str">
        <f>IF(((FE50+FG50+FH50+FI50+FJ50+FK50+FL50+FM50+FN50+FO50)&gt;0),FC47+FE$16,"")</f>
        <v/>
      </c>
      <c r="FD50" s="38" t="str">
        <f>IF(AND(SUM(FG50:FO50),(FF$19&gt;7)),"R+7","")</f>
        <v/>
      </c>
      <c r="FE50" s="38">
        <f>SUM(FH50:FO52)-FE51-FE52</f>
        <v>0</v>
      </c>
      <c r="FF50" s="163"/>
      <c r="FG50" s="38" t="str">
        <f>IF((SUM(FH50:FO50)&gt;0),1-FG51-FG52,"0")</f>
        <v>0</v>
      </c>
      <c r="FH50" s="88"/>
      <c r="FI50" s="88"/>
      <c r="FJ50" s="88"/>
      <c r="FK50" s="88"/>
      <c r="FL50" s="89"/>
      <c r="FM50" s="88"/>
      <c r="FN50" s="88"/>
      <c r="FO50" s="89"/>
      <c r="FR50" s="72" t="str">
        <f>IF(((FT50+FV50+FW50+FX50+FY50+FZ50+GA50+GB50+GC50+GD50)&gt;0),FR47+FT$16,"")</f>
        <v/>
      </c>
      <c r="FS50" s="38" t="str">
        <f>IF(AND(SUM(FV50:GD50),(FU$19&gt;7)),"R+7","")</f>
        <v/>
      </c>
      <c r="FT50" s="38">
        <f>SUM(FW50:GD52)-FT51-FT52</f>
        <v>0</v>
      </c>
      <c r="FU50" s="163"/>
      <c r="FV50" s="38" t="str">
        <f>IF((SUM(FW50:GD50)&gt;0),1-FV51-FV52,"0")</f>
        <v>0</v>
      </c>
      <c r="FW50" s="88"/>
      <c r="FX50" s="88"/>
      <c r="FY50" s="88"/>
      <c r="FZ50" s="88"/>
      <c r="GA50" s="89"/>
      <c r="GB50" s="88"/>
      <c r="GC50" s="88"/>
      <c r="GD50" s="89"/>
      <c r="GE50" s="23"/>
      <c r="GF50" s="23"/>
      <c r="GG50" s="23"/>
      <c r="GH50" s="23"/>
      <c r="GI50" s="23"/>
      <c r="GJ50" s="23"/>
      <c r="GK50" s="23"/>
      <c r="GL50" s="24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4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4"/>
      <c r="HI50" s="23"/>
      <c r="HJ50" s="23"/>
      <c r="HK50" s="23"/>
      <c r="HL50" s="23"/>
      <c r="HM50" s="23"/>
      <c r="HN50" s="23"/>
      <c r="HO50" s="23"/>
      <c r="HP50" s="24"/>
    </row>
    <row r="51" spans="1:224" x14ac:dyDescent="0.25">
      <c r="A51" s="160"/>
      <c r="I51" s="133" t="str">
        <f>IF(OR((SUM(M51:U51)&gt;0),K51&gt;0),I47,"")</f>
        <v/>
      </c>
      <c r="J51" s="135" t="str">
        <f>IF(AND(SUM(M51:U51),(L$19&gt;7)),"R+7 DALLE BASSE","")</f>
        <v/>
      </c>
      <c r="K51" s="83"/>
      <c r="L51" s="163"/>
      <c r="M51" s="85"/>
      <c r="N51" s="92"/>
      <c r="O51" s="92"/>
      <c r="P51" s="92"/>
      <c r="Q51" s="92"/>
      <c r="R51" s="93"/>
      <c r="S51" s="92"/>
      <c r="T51" s="92"/>
      <c r="U51" s="93"/>
      <c r="X51" s="73" t="str">
        <f>IF(OR((SUM(AB51:AJ51)&gt;0),Z51&gt;0),X47,"")</f>
        <v/>
      </c>
      <c r="Y51" s="135" t="str">
        <f>IF(AND(SUM(AB51:AJ51),(AA$19&gt;7)),"R+7 DALLE BASSE","")</f>
        <v/>
      </c>
      <c r="Z51" s="83"/>
      <c r="AA51" s="163"/>
      <c r="AB51" s="85"/>
      <c r="AC51" s="92"/>
      <c r="AD51" s="92"/>
      <c r="AE51" s="92"/>
      <c r="AF51" s="92"/>
      <c r="AG51" s="93"/>
      <c r="AH51" s="92"/>
      <c r="AI51" s="92"/>
      <c r="AJ51" s="93"/>
      <c r="AM51" s="73" t="str">
        <f>IF(OR((SUM(AQ51:AY51)&gt;0),AO51&gt;0),AM47,"")</f>
        <v/>
      </c>
      <c r="AN51" s="135" t="str">
        <f>IF(AND(SUM(AQ51:AY51),(AP$19&gt;7)),"R+7 DALLE BASSE","")</f>
        <v/>
      </c>
      <c r="AO51" s="83"/>
      <c r="AP51" s="163"/>
      <c r="AQ51" s="85"/>
      <c r="AR51" s="92"/>
      <c r="AS51" s="92"/>
      <c r="AT51" s="92"/>
      <c r="AU51" s="92"/>
      <c r="AV51" s="93"/>
      <c r="AW51" s="92"/>
      <c r="AX51" s="92"/>
      <c r="AY51" s="93"/>
      <c r="BB51" s="73" t="str">
        <f>IF(OR((SUM(BF51:BN51)&gt;0),BD51&gt;0),BB47,"")</f>
        <v/>
      </c>
      <c r="BC51" s="135" t="str">
        <f>IF(AND(SUM(BF51:BN51),(BE$19&gt;7)),"R+7 DALLE BASSE","")</f>
        <v/>
      </c>
      <c r="BD51" s="83"/>
      <c r="BE51" s="163"/>
      <c r="BF51" s="85"/>
      <c r="BG51" s="92"/>
      <c r="BH51" s="92"/>
      <c r="BI51" s="92"/>
      <c r="BJ51" s="92"/>
      <c r="BK51" s="93"/>
      <c r="BL51" s="92"/>
      <c r="BM51" s="92"/>
      <c r="BN51" s="93"/>
      <c r="BQ51" s="73" t="str">
        <f>IF(OR((SUM(BU51:CC51)&gt;0),BS51&gt;0),BQ47,"")</f>
        <v/>
      </c>
      <c r="BR51" s="135" t="str">
        <f>IF(AND(SUM(BU51:CC51),(BT$19&gt;7)),"R+7 DALLE BASSE","")</f>
        <v/>
      </c>
      <c r="BS51" s="83"/>
      <c r="BT51" s="163"/>
      <c r="BU51" s="85"/>
      <c r="BV51" s="92"/>
      <c r="BW51" s="92"/>
      <c r="BX51" s="92"/>
      <c r="BY51" s="92"/>
      <c r="BZ51" s="93"/>
      <c r="CA51" s="92"/>
      <c r="CB51" s="92"/>
      <c r="CC51" s="93"/>
      <c r="CF51" s="73" t="str">
        <f>IF(OR((SUM(CJ51:CR51)&gt;0),CH51&gt;0),CF47,"")</f>
        <v/>
      </c>
      <c r="CG51" s="135" t="str">
        <f>IF(AND(SUM(CJ51:CR51),(CI$19&gt;7)),"R+7 DALLE BASSE","")</f>
        <v/>
      </c>
      <c r="CH51" s="83"/>
      <c r="CI51" s="163"/>
      <c r="CJ51" s="85"/>
      <c r="CK51" s="92"/>
      <c r="CL51" s="92"/>
      <c r="CM51" s="92"/>
      <c r="CN51" s="92"/>
      <c r="CO51" s="93"/>
      <c r="CP51" s="92"/>
      <c r="CQ51" s="92"/>
      <c r="CR51" s="93"/>
      <c r="CU51" s="73" t="str">
        <f>IF(OR((SUM(CY51:DG51)&gt;0),CW51&gt;0),CU47,"")</f>
        <v/>
      </c>
      <c r="CV51" s="135" t="str">
        <f>IF(AND(SUM(CY51:DG51),(CX$19&gt;7)),"R+7 DALLE BASSE","")</f>
        <v/>
      </c>
      <c r="CW51" s="83"/>
      <c r="CX51" s="163"/>
      <c r="CY51" s="85"/>
      <c r="CZ51" s="92"/>
      <c r="DA51" s="92"/>
      <c r="DB51" s="92"/>
      <c r="DC51" s="92"/>
      <c r="DD51" s="93"/>
      <c r="DE51" s="92"/>
      <c r="DF51" s="92"/>
      <c r="DG51" s="93"/>
      <c r="DJ51" s="73" t="str">
        <f>IF(OR((SUM(DN51:DV51)&gt;0),DL51&gt;0),DJ47,"")</f>
        <v/>
      </c>
      <c r="DK51" s="135" t="str">
        <f>IF(AND(SUM(DN51:DV51),(DM$19&gt;7)),"R+7 DALLE BASSE","")</f>
        <v/>
      </c>
      <c r="DL51" s="83"/>
      <c r="DM51" s="163"/>
      <c r="DN51" s="85"/>
      <c r="DO51" s="92"/>
      <c r="DP51" s="92"/>
      <c r="DQ51" s="92"/>
      <c r="DR51" s="92"/>
      <c r="DS51" s="93"/>
      <c r="DT51" s="92"/>
      <c r="DU51" s="92"/>
      <c r="DV51" s="93"/>
      <c r="DY51" s="73" t="str">
        <f>IF(OR((SUM(EC51:EK51)&gt;0),EA51&gt;0),DY47,"")</f>
        <v/>
      </c>
      <c r="DZ51" s="135" t="str">
        <f>IF(AND(SUM(EC51:EK51),(EB$19&gt;7)),"R+7 DALLE BASSE","")</f>
        <v/>
      </c>
      <c r="EA51" s="83"/>
      <c r="EB51" s="163"/>
      <c r="EC51" s="85"/>
      <c r="ED51" s="92"/>
      <c r="EE51" s="92"/>
      <c r="EF51" s="92"/>
      <c r="EG51" s="92"/>
      <c r="EH51" s="93"/>
      <c r="EI51" s="92"/>
      <c r="EJ51" s="92"/>
      <c r="EK51" s="93"/>
      <c r="EN51" s="73" t="str">
        <f>IF(OR((SUM(ER51:EZ51)&gt;0),EP51&gt;0),EN47,"")</f>
        <v/>
      </c>
      <c r="EO51" s="135" t="str">
        <f>IF(AND(SUM(ER51:EZ51),(EQ$19&gt;7)),"R+7 DALLE BASSE","")</f>
        <v/>
      </c>
      <c r="EP51" s="83"/>
      <c r="EQ51" s="163"/>
      <c r="ER51" s="85"/>
      <c r="ES51" s="92"/>
      <c r="ET51" s="92"/>
      <c r="EU51" s="92"/>
      <c r="EV51" s="92"/>
      <c r="EW51" s="93"/>
      <c r="EX51" s="92"/>
      <c r="EY51" s="92"/>
      <c r="EZ51" s="93"/>
      <c r="FC51" s="73" t="str">
        <f>IF(OR((SUM(FG51:FO51)&gt;0),FE51&gt;0),FC47,"")</f>
        <v/>
      </c>
      <c r="FD51" s="135" t="str">
        <f>IF(AND(SUM(FG51:FO51),(FF$19&gt;7)),"R+7 DALLE BASSE","")</f>
        <v/>
      </c>
      <c r="FE51" s="83"/>
      <c r="FF51" s="163"/>
      <c r="FG51" s="85"/>
      <c r="FH51" s="92"/>
      <c r="FI51" s="92"/>
      <c r="FJ51" s="92"/>
      <c r="FK51" s="92"/>
      <c r="FL51" s="93"/>
      <c r="FM51" s="92"/>
      <c r="FN51" s="92"/>
      <c r="FO51" s="93"/>
      <c r="FR51" s="73" t="str">
        <f>IF(OR((SUM(FV51:GD51)&gt;0),FT51&gt;0),FR47,"")</f>
        <v/>
      </c>
      <c r="FS51" s="135" t="str">
        <f>IF(AND(SUM(FV51:GD51),(FU$19&gt;7)),"R+7 DALLE BASSE","")</f>
        <v/>
      </c>
      <c r="FT51" s="83"/>
      <c r="FU51" s="163"/>
      <c r="FV51" s="85"/>
      <c r="FW51" s="92"/>
      <c r="FX51" s="92"/>
      <c r="FY51" s="92"/>
      <c r="FZ51" s="92"/>
      <c r="GA51" s="93"/>
      <c r="GB51" s="92"/>
      <c r="GC51" s="92"/>
      <c r="GD51" s="93"/>
      <c r="GE51" s="23"/>
      <c r="GF51" s="23"/>
      <c r="GG51" s="23"/>
      <c r="GH51" s="23"/>
      <c r="GI51" s="23"/>
      <c r="GJ51" s="23"/>
      <c r="GK51" s="23"/>
      <c r="GL51" s="24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4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4"/>
      <c r="HI51" s="23"/>
      <c r="HJ51" s="23"/>
      <c r="HK51" s="23"/>
      <c r="HL51" s="23"/>
      <c r="HM51" s="23"/>
      <c r="HN51" s="23"/>
      <c r="HO51" s="23"/>
      <c r="HP51" s="24"/>
    </row>
    <row r="52" spans="1:224" ht="15.75" thickBot="1" x14ac:dyDescent="0.3">
      <c r="A52" s="161"/>
      <c r="I52" s="134"/>
      <c r="J52" s="136" t="str">
        <f>IF(AND(SUM(M52:U52),(L$19&gt;7)),"R+7 FAUX PLAFOND","")</f>
        <v/>
      </c>
      <c r="K52" s="84"/>
      <c r="L52" s="163"/>
      <c r="M52" s="86"/>
      <c r="N52" s="94"/>
      <c r="O52" s="94"/>
      <c r="P52" s="94"/>
      <c r="Q52" s="94"/>
      <c r="R52" s="95"/>
      <c r="S52" s="94"/>
      <c r="T52" s="94"/>
      <c r="U52" s="95"/>
      <c r="X52" s="87"/>
      <c r="Y52" s="136" t="str">
        <f>IF(AND(SUM(AB52:AJ52),(AA$19&gt;7)),"R+7 FAUX PLAFOND","")</f>
        <v/>
      </c>
      <c r="Z52" s="84"/>
      <c r="AA52" s="163"/>
      <c r="AB52" s="86"/>
      <c r="AC52" s="94"/>
      <c r="AD52" s="94"/>
      <c r="AE52" s="94"/>
      <c r="AF52" s="94"/>
      <c r="AG52" s="95"/>
      <c r="AH52" s="94"/>
      <c r="AI52" s="94"/>
      <c r="AJ52" s="95"/>
      <c r="AM52" s="87"/>
      <c r="AN52" s="136" t="str">
        <f>IF(AND(SUM(AQ52:AY52),(AP$19&gt;7)),"R+7 FAUX PLAFOND","")</f>
        <v/>
      </c>
      <c r="AO52" s="84"/>
      <c r="AP52" s="163"/>
      <c r="AQ52" s="86"/>
      <c r="AR52" s="94"/>
      <c r="AS52" s="94"/>
      <c r="AT52" s="94"/>
      <c r="AU52" s="94"/>
      <c r="AV52" s="95"/>
      <c r="AW52" s="94"/>
      <c r="AX52" s="94"/>
      <c r="AY52" s="95"/>
      <c r="BB52" s="87"/>
      <c r="BC52" s="136" t="str">
        <f>IF(AND(SUM(BF52:BN52),(BE$19&gt;7)),"R+7 FAUX PLAFOND","")</f>
        <v/>
      </c>
      <c r="BD52" s="84"/>
      <c r="BE52" s="163"/>
      <c r="BF52" s="86"/>
      <c r="BG52" s="94"/>
      <c r="BH52" s="94"/>
      <c r="BI52" s="94"/>
      <c r="BJ52" s="94"/>
      <c r="BK52" s="95"/>
      <c r="BL52" s="94"/>
      <c r="BM52" s="94"/>
      <c r="BN52" s="95"/>
      <c r="BQ52" s="87"/>
      <c r="BR52" s="136" t="str">
        <f>IF(AND(SUM(BU52:CC52),(BT$19&gt;7)),"R+7 FAUX PLAFOND","")</f>
        <v/>
      </c>
      <c r="BS52" s="84"/>
      <c r="BT52" s="163"/>
      <c r="BU52" s="86"/>
      <c r="BV52" s="94"/>
      <c r="BW52" s="94"/>
      <c r="BX52" s="94"/>
      <c r="BY52" s="94"/>
      <c r="BZ52" s="95"/>
      <c r="CA52" s="94"/>
      <c r="CB52" s="94"/>
      <c r="CC52" s="95"/>
      <c r="CF52" s="87"/>
      <c r="CG52" s="136" t="str">
        <f>IF(AND(SUM(CJ52:CR52),(CI$19&gt;7)),"R+7 FAUX PLAFOND","")</f>
        <v/>
      </c>
      <c r="CH52" s="84"/>
      <c r="CI52" s="163"/>
      <c r="CJ52" s="86"/>
      <c r="CK52" s="94"/>
      <c r="CL52" s="94"/>
      <c r="CM52" s="94"/>
      <c r="CN52" s="94"/>
      <c r="CO52" s="95"/>
      <c r="CP52" s="94"/>
      <c r="CQ52" s="94"/>
      <c r="CR52" s="95"/>
      <c r="CU52" s="87"/>
      <c r="CV52" s="136" t="str">
        <f>IF(AND(SUM(CY52:DG52),(CX$19&gt;7)),"R+7 FAUX PLAFOND","")</f>
        <v/>
      </c>
      <c r="CW52" s="84"/>
      <c r="CX52" s="163"/>
      <c r="CY52" s="86"/>
      <c r="CZ52" s="94"/>
      <c r="DA52" s="94"/>
      <c r="DB52" s="94"/>
      <c r="DC52" s="94"/>
      <c r="DD52" s="95"/>
      <c r="DE52" s="94"/>
      <c r="DF52" s="94"/>
      <c r="DG52" s="95"/>
      <c r="DJ52" s="87"/>
      <c r="DK52" s="136" t="str">
        <f>IF(AND(SUM(DN52:DV52),(DM$19&gt;7)),"R+7 FAUX PLAFOND","")</f>
        <v/>
      </c>
      <c r="DL52" s="84"/>
      <c r="DM52" s="163"/>
      <c r="DN52" s="86"/>
      <c r="DO52" s="94"/>
      <c r="DP52" s="94"/>
      <c r="DQ52" s="94"/>
      <c r="DR52" s="94"/>
      <c r="DS52" s="95"/>
      <c r="DT52" s="94"/>
      <c r="DU52" s="94"/>
      <c r="DV52" s="95"/>
      <c r="DY52" s="87"/>
      <c r="DZ52" s="136" t="str">
        <f>IF(AND(SUM(EC52:EK52),(EB$19&gt;7)),"R+7 FAUX PLAFOND","")</f>
        <v/>
      </c>
      <c r="EA52" s="84"/>
      <c r="EB52" s="163"/>
      <c r="EC52" s="86"/>
      <c r="ED52" s="94"/>
      <c r="EE52" s="94"/>
      <c r="EF52" s="94"/>
      <c r="EG52" s="94"/>
      <c r="EH52" s="95"/>
      <c r="EI52" s="94"/>
      <c r="EJ52" s="94"/>
      <c r="EK52" s="95"/>
      <c r="EN52" s="87"/>
      <c r="EO52" s="136" t="str">
        <f>IF(AND(SUM(ER52:EZ52),(EQ$19&gt;7)),"R+7 FAUX PLAFOND","")</f>
        <v/>
      </c>
      <c r="EP52" s="84"/>
      <c r="EQ52" s="163"/>
      <c r="ER52" s="86"/>
      <c r="ES52" s="94"/>
      <c r="ET52" s="94"/>
      <c r="EU52" s="94"/>
      <c r="EV52" s="94"/>
      <c r="EW52" s="95"/>
      <c r="EX52" s="94"/>
      <c r="EY52" s="94"/>
      <c r="EZ52" s="95"/>
      <c r="FC52" s="87"/>
      <c r="FD52" s="136" t="str">
        <f>IF(AND(SUM(FG52:FO52),(FF$19&gt;7)),"R+7 FAUX PLAFOND","")</f>
        <v/>
      </c>
      <c r="FE52" s="84"/>
      <c r="FF52" s="163"/>
      <c r="FG52" s="86"/>
      <c r="FH52" s="94"/>
      <c r="FI52" s="94"/>
      <c r="FJ52" s="94"/>
      <c r="FK52" s="94"/>
      <c r="FL52" s="95"/>
      <c r="FM52" s="94"/>
      <c r="FN52" s="94"/>
      <c r="FO52" s="95"/>
      <c r="FR52" s="87"/>
      <c r="FS52" s="136" t="str">
        <f>IF(AND(SUM(FV52:GD52),(FU$19&gt;7)),"R+7 FAUX PLAFOND","")</f>
        <v/>
      </c>
      <c r="FT52" s="84"/>
      <c r="FU52" s="163"/>
      <c r="FV52" s="86"/>
      <c r="FW52" s="94"/>
      <c r="FX52" s="94"/>
      <c r="FY52" s="94"/>
      <c r="FZ52" s="94"/>
      <c r="GA52" s="95"/>
      <c r="GB52" s="94"/>
      <c r="GC52" s="94"/>
      <c r="GD52" s="95"/>
      <c r="GE52" s="23"/>
      <c r="GF52" s="23"/>
      <c r="GG52" s="23"/>
      <c r="GH52" s="23"/>
      <c r="GI52" s="23"/>
      <c r="GJ52" s="23"/>
      <c r="GK52" s="23"/>
      <c r="GL52" s="24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4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4"/>
      <c r="HI52" s="23"/>
      <c r="HJ52" s="23"/>
      <c r="HK52" s="23"/>
      <c r="HL52" s="23"/>
      <c r="HM52" s="23"/>
      <c r="HN52" s="23"/>
      <c r="HO52" s="23"/>
      <c r="HP52" s="24"/>
    </row>
    <row r="53" spans="1:224" x14ac:dyDescent="0.25">
      <c r="A53" s="159" t="s">
        <v>6</v>
      </c>
      <c r="I53" s="137" t="str">
        <f>IF(((K53+M53+N53+O53+P53+Q53+R53+S53+T53+U53)&gt;0),I50+K$16,"")</f>
        <v/>
      </c>
      <c r="J53" s="38" t="str">
        <f>IF(AND(SUM(M53:U53),(L$19&gt;8)),"R+8","")</f>
        <v/>
      </c>
      <c r="K53" s="38">
        <f>SUM(N53:U55)-K54-K55</f>
        <v>0</v>
      </c>
      <c r="L53" s="163"/>
      <c r="M53" s="38" t="str">
        <f>IF((SUM(N53:U53)&gt;0),1-M54-M55,"0")</f>
        <v>0</v>
      </c>
      <c r="N53" s="88"/>
      <c r="O53" s="88"/>
      <c r="P53" s="88"/>
      <c r="Q53" s="88"/>
      <c r="R53" s="89"/>
      <c r="S53" s="88"/>
      <c r="T53" s="88"/>
      <c r="U53" s="89"/>
      <c r="X53" s="72" t="str">
        <f>IF(((Z53+AB53+AC53+AD53+AE53+AF53+AG53+AH53+AI53+AJ53)&gt;0),X50+Z$16,"")</f>
        <v/>
      </c>
      <c r="Y53" s="38" t="str">
        <f>IF(AND(SUM(AB53:AJ53),(AA$19&gt;8)),"R+8","")</f>
        <v/>
      </c>
      <c r="Z53" s="38">
        <f>SUM(AC53:AJ55)-Z54-Z55</f>
        <v>0</v>
      </c>
      <c r="AA53" s="163"/>
      <c r="AB53" s="38" t="str">
        <f>IF((SUM(AC53:AJ53)&gt;0),1-AB54-AB55,"0")</f>
        <v>0</v>
      </c>
      <c r="AC53" s="88"/>
      <c r="AD53" s="88"/>
      <c r="AE53" s="88"/>
      <c r="AF53" s="88"/>
      <c r="AG53" s="89"/>
      <c r="AH53" s="88"/>
      <c r="AI53" s="88"/>
      <c r="AJ53" s="89"/>
      <c r="AM53" s="72" t="str">
        <f>IF(((AO53+AQ53+AR53+AS53+AT53+AU53+AV53+AW53+AX53+AY53)&gt;0),AM50+AO$16,"")</f>
        <v/>
      </c>
      <c r="AN53" s="38" t="str">
        <f>IF(AND(SUM(AQ53:AY53),(AP$19&gt;8)),"R+8","")</f>
        <v/>
      </c>
      <c r="AO53" s="38">
        <f>SUM(AR53:AY55)-AO54-AO55</f>
        <v>0</v>
      </c>
      <c r="AP53" s="163"/>
      <c r="AQ53" s="38" t="str">
        <f>IF((SUM(AR53:AY53)&gt;0),1-AQ54-AQ55,"0")</f>
        <v>0</v>
      </c>
      <c r="AR53" s="88"/>
      <c r="AS53" s="88"/>
      <c r="AT53" s="88"/>
      <c r="AU53" s="88"/>
      <c r="AV53" s="89"/>
      <c r="AW53" s="88"/>
      <c r="AX53" s="88"/>
      <c r="AY53" s="89"/>
      <c r="BB53" s="72" t="str">
        <f>IF(((BD53+BF53+BG53+BH53+BI53+BJ53+BK53+BL53+BM53+BN53)&gt;0),BB50+BD$16,"")</f>
        <v/>
      </c>
      <c r="BC53" s="38" t="str">
        <f>IF(AND(SUM(BF53:BN53),(BE$19&gt;8)),"R+8","")</f>
        <v/>
      </c>
      <c r="BD53" s="38">
        <f>SUM(BG53:BN55)-BD54-BD55</f>
        <v>0</v>
      </c>
      <c r="BE53" s="163"/>
      <c r="BF53" s="38" t="str">
        <f>IF((SUM(BG53:BN53)&gt;0),1-BF54-BF55,"0")</f>
        <v>0</v>
      </c>
      <c r="BG53" s="88"/>
      <c r="BH53" s="88"/>
      <c r="BI53" s="88"/>
      <c r="BJ53" s="88"/>
      <c r="BK53" s="89"/>
      <c r="BL53" s="88"/>
      <c r="BM53" s="88"/>
      <c r="BN53" s="89"/>
      <c r="BQ53" s="72" t="str">
        <f>IF(((BS53+BU53+BV53+BW53+BX53+BY53+BZ53+CA53+CB53+CC53)&gt;0),BQ50+BS$16,"")</f>
        <v/>
      </c>
      <c r="BR53" s="38" t="str">
        <f>IF(AND(SUM(BU53:CC53),(BT$19&gt;8)),"R+8","")</f>
        <v/>
      </c>
      <c r="BS53" s="38">
        <f>SUM(BV53:CC55)-BS54-BS55</f>
        <v>0</v>
      </c>
      <c r="BT53" s="163"/>
      <c r="BU53" s="38" t="str">
        <f>IF((SUM(BV53:CC53)&gt;0),1-BU54-BU55,"0")</f>
        <v>0</v>
      </c>
      <c r="BV53" s="88"/>
      <c r="BW53" s="88"/>
      <c r="BX53" s="88"/>
      <c r="BY53" s="88"/>
      <c r="BZ53" s="89"/>
      <c r="CA53" s="88"/>
      <c r="CB53" s="88"/>
      <c r="CC53" s="89"/>
      <c r="CF53" s="72" t="str">
        <f>IF(((CH53+CJ53+CK53+CL53+CM53+CN53+CO53+CP53+CQ53+CR53)&gt;0),CF50+CH$16,"")</f>
        <v/>
      </c>
      <c r="CG53" s="38" t="str">
        <f>IF(AND(SUM(CJ53:CR53),(CI$19&gt;8)),"R+8","")</f>
        <v/>
      </c>
      <c r="CH53" s="38">
        <f>SUM(CK53:CR55)-CH54-CH55</f>
        <v>0</v>
      </c>
      <c r="CI53" s="163"/>
      <c r="CJ53" s="38" t="str">
        <f>IF((SUM(CK53:CR53)&gt;0),1-CJ54-CJ55,"0")</f>
        <v>0</v>
      </c>
      <c r="CK53" s="88"/>
      <c r="CL53" s="88"/>
      <c r="CM53" s="88"/>
      <c r="CN53" s="88"/>
      <c r="CO53" s="89"/>
      <c r="CP53" s="88"/>
      <c r="CQ53" s="88"/>
      <c r="CR53" s="89"/>
      <c r="CU53" s="72" t="str">
        <f>IF(((CW53+CY53+CZ53+DA53+DB53+DC53+DD53+DE53+DF53+DG53)&gt;0),CU50+CW$16,"")</f>
        <v/>
      </c>
      <c r="CV53" s="38" t="str">
        <f>IF(AND(SUM(CY53:DG53),(CX$19&gt;8)),"R+8","")</f>
        <v/>
      </c>
      <c r="CW53" s="38">
        <f>SUM(CZ53:DG55)-CW54-CW55</f>
        <v>0</v>
      </c>
      <c r="CX53" s="163"/>
      <c r="CY53" s="38" t="str">
        <f>IF((SUM(CZ53:DG53)&gt;0),1-CY54-CY55,"0")</f>
        <v>0</v>
      </c>
      <c r="CZ53" s="88"/>
      <c r="DA53" s="88"/>
      <c r="DB53" s="88"/>
      <c r="DC53" s="88"/>
      <c r="DD53" s="89"/>
      <c r="DE53" s="88"/>
      <c r="DF53" s="88"/>
      <c r="DG53" s="89"/>
      <c r="DJ53" s="72" t="str">
        <f>IF(((DL53+DN53+DO53+DP53+DQ53+DR53+DS53+DT53+DU53+DV53)&gt;0),DJ50+DL$16,"")</f>
        <v/>
      </c>
      <c r="DK53" s="38" t="str">
        <f>IF(AND(SUM(DN53:DV53),(DM$19&gt;8)),"R+8","")</f>
        <v/>
      </c>
      <c r="DL53" s="38">
        <f>SUM(DO53:DV55)-DL54-DL55</f>
        <v>0</v>
      </c>
      <c r="DM53" s="163"/>
      <c r="DN53" s="38" t="str">
        <f>IF((SUM(DO53:DV53)&gt;0),1-DN54-DN55,"0")</f>
        <v>0</v>
      </c>
      <c r="DO53" s="88"/>
      <c r="DP53" s="88"/>
      <c r="DQ53" s="88"/>
      <c r="DR53" s="88"/>
      <c r="DS53" s="89"/>
      <c r="DT53" s="88"/>
      <c r="DU53" s="88"/>
      <c r="DV53" s="89"/>
      <c r="DY53" s="72" t="str">
        <f>IF(((EA53+EC53+ED53+EE53+EF53+EG53+EH53+EI53+EJ53+EK53)&gt;0),DY50+EA$16,"")</f>
        <v/>
      </c>
      <c r="DZ53" s="38" t="str">
        <f>IF(AND(SUM(EC53:EK53),(EB$19&gt;8)),"R+8","")</f>
        <v/>
      </c>
      <c r="EA53" s="38">
        <f>SUM(ED53:EK55)-EA54-EA55</f>
        <v>0</v>
      </c>
      <c r="EB53" s="163"/>
      <c r="EC53" s="38" t="str">
        <f>IF((SUM(ED53:EK53)&gt;0),1-EC54-EC55,"0")</f>
        <v>0</v>
      </c>
      <c r="ED53" s="88"/>
      <c r="EE53" s="88"/>
      <c r="EF53" s="88"/>
      <c r="EG53" s="88"/>
      <c r="EH53" s="89"/>
      <c r="EI53" s="88"/>
      <c r="EJ53" s="88"/>
      <c r="EK53" s="89"/>
      <c r="EN53" s="72" t="str">
        <f>IF(((EP53+ER53+ES53+ET53+EU53+EV53+EW53+EX53+EY53+EZ53)&gt;0),EN50+EP$16,"")</f>
        <v/>
      </c>
      <c r="EO53" s="38" t="str">
        <f>IF(AND(SUM(ER53:EZ53),(EQ$19&gt;8)),"R+8","")</f>
        <v/>
      </c>
      <c r="EP53" s="38">
        <f>SUM(ES53:EZ55)-EP54-EP55</f>
        <v>0</v>
      </c>
      <c r="EQ53" s="163"/>
      <c r="ER53" s="38" t="str">
        <f>IF((SUM(ES53:EZ53)&gt;0),1-ER54-ER55,"0")</f>
        <v>0</v>
      </c>
      <c r="ES53" s="88"/>
      <c r="ET53" s="88"/>
      <c r="EU53" s="88"/>
      <c r="EV53" s="88"/>
      <c r="EW53" s="89"/>
      <c r="EX53" s="88"/>
      <c r="EY53" s="88"/>
      <c r="EZ53" s="89"/>
      <c r="FC53" s="72" t="str">
        <f>IF(((FE53+FG53+FH53+FI53+FJ53+FK53+FL53+FM53+FN53+FO53)&gt;0),FC50+FE$16,"")</f>
        <v/>
      </c>
      <c r="FD53" s="38" t="str">
        <f>IF(AND(SUM(FG53:FO53),(FF$19&gt;8)),"R+8","")</f>
        <v/>
      </c>
      <c r="FE53" s="38">
        <f>SUM(FH53:FO55)-FE54-FE55</f>
        <v>0</v>
      </c>
      <c r="FF53" s="163"/>
      <c r="FG53" s="38" t="str">
        <f>IF((SUM(FH53:FO53)&gt;0),1-FG54-FG55,"0")</f>
        <v>0</v>
      </c>
      <c r="FH53" s="88"/>
      <c r="FI53" s="88"/>
      <c r="FJ53" s="88"/>
      <c r="FK53" s="88"/>
      <c r="FL53" s="89"/>
      <c r="FM53" s="88"/>
      <c r="FN53" s="88"/>
      <c r="FO53" s="89"/>
      <c r="FR53" s="72" t="str">
        <f>IF(((FT53+FV53+FW53+FX53+FY53+FZ53+GA53+GB53+GC53+GD53)&gt;0),FR50+FT$16,"")</f>
        <v/>
      </c>
      <c r="FS53" s="38" t="str">
        <f>IF(AND(SUM(FV53:GD53),(FU$19&gt;8)),"R+8","")</f>
        <v/>
      </c>
      <c r="FT53" s="38">
        <f>SUM(FW53:GD55)-FT54-FT55</f>
        <v>0</v>
      </c>
      <c r="FU53" s="163"/>
      <c r="FV53" s="38" t="str">
        <f>IF((SUM(FW53:GD53)&gt;0),1-FV54-FV55,"0")</f>
        <v>0</v>
      </c>
      <c r="FW53" s="88"/>
      <c r="FX53" s="88"/>
      <c r="FY53" s="88"/>
      <c r="FZ53" s="88"/>
      <c r="GA53" s="89"/>
      <c r="GB53" s="88"/>
      <c r="GC53" s="88"/>
      <c r="GD53" s="89"/>
      <c r="GE53" s="23"/>
      <c r="GF53" s="23"/>
      <c r="GG53" s="23"/>
      <c r="GH53" s="23"/>
      <c r="GI53" s="23"/>
      <c r="GJ53" s="23"/>
      <c r="GK53" s="23"/>
      <c r="GL53" s="24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4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4"/>
      <c r="HI53" s="23"/>
      <c r="HJ53" s="23"/>
      <c r="HK53" s="23"/>
      <c r="HL53" s="23"/>
      <c r="HM53" s="23"/>
      <c r="HN53" s="23"/>
      <c r="HO53" s="23"/>
      <c r="HP53" s="24"/>
    </row>
    <row r="54" spans="1:224" x14ac:dyDescent="0.25">
      <c r="A54" s="160"/>
      <c r="I54" s="133" t="str">
        <f>IF(OR((SUM(M54:U54)&gt;0),K54&gt;0),I50,"")</f>
        <v/>
      </c>
      <c r="J54" s="135" t="str">
        <f>IF(AND(SUM(M54:U54),(L$19&gt;8)),"R+8 DALLE BASSE","")</f>
        <v/>
      </c>
      <c r="K54" s="83"/>
      <c r="L54" s="163"/>
      <c r="M54" s="85"/>
      <c r="N54" s="92"/>
      <c r="O54" s="92"/>
      <c r="P54" s="92"/>
      <c r="Q54" s="92"/>
      <c r="R54" s="93"/>
      <c r="S54" s="92"/>
      <c r="T54" s="92"/>
      <c r="U54" s="93"/>
      <c r="X54" s="73" t="str">
        <f>IF(OR((SUM(AB54:AJ54)&gt;0),Z54&gt;0),X50,"")</f>
        <v/>
      </c>
      <c r="Y54" s="135" t="str">
        <f>IF(AND(SUM(AB54:AJ54),(AA$19&gt;8)),"R+8 DALLE BASSE","")</f>
        <v/>
      </c>
      <c r="Z54" s="83"/>
      <c r="AA54" s="163"/>
      <c r="AB54" s="85"/>
      <c r="AC54" s="92"/>
      <c r="AD54" s="92"/>
      <c r="AE54" s="92"/>
      <c r="AF54" s="92"/>
      <c r="AG54" s="93"/>
      <c r="AH54" s="92"/>
      <c r="AI54" s="92"/>
      <c r="AJ54" s="93"/>
      <c r="AM54" s="73" t="str">
        <f>IF(OR((SUM(AQ54:AY54)&gt;0),AO54&gt;0),AM50,"")</f>
        <v/>
      </c>
      <c r="AN54" s="135" t="str">
        <f>IF(AND(SUM(AQ54:AY54),(AP$19&gt;8)),"R+8 DALLE BASSE","")</f>
        <v/>
      </c>
      <c r="AO54" s="83"/>
      <c r="AP54" s="163"/>
      <c r="AQ54" s="85"/>
      <c r="AR54" s="92"/>
      <c r="AS54" s="92"/>
      <c r="AT54" s="92"/>
      <c r="AU54" s="92"/>
      <c r="AV54" s="93"/>
      <c r="AW54" s="92"/>
      <c r="AX54" s="92"/>
      <c r="AY54" s="93"/>
      <c r="BB54" s="73" t="str">
        <f>IF(OR((SUM(BF54:BN54)&gt;0),BD54&gt;0),BB50,"")</f>
        <v/>
      </c>
      <c r="BC54" s="135" t="str">
        <f>IF(AND(SUM(BF54:BN54),(BE$19&gt;8)),"R+8 DALLE BASSE","")</f>
        <v/>
      </c>
      <c r="BD54" s="83"/>
      <c r="BE54" s="163"/>
      <c r="BF54" s="85"/>
      <c r="BG54" s="92"/>
      <c r="BH54" s="92"/>
      <c r="BI54" s="92"/>
      <c r="BJ54" s="92"/>
      <c r="BK54" s="93"/>
      <c r="BL54" s="92"/>
      <c r="BM54" s="92"/>
      <c r="BN54" s="93"/>
      <c r="BQ54" s="73" t="str">
        <f>IF(OR((SUM(BU54:CC54)&gt;0),BS54&gt;0),BQ50,"")</f>
        <v/>
      </c>
      <c r="BR54" s="135" t="str">
        <f>IF(AND(SUM(BU54:CC54),(BT$19&gt;8)),"R+8 DALLE BASSE","")</f>
        <v/>
      </c>
      <c r="BS54" s="83"/>
      <c r="BT54" s="163"/>
      <c r="BU54" s="85"/>
      <c r="BV54" s="92"/>
      <c r="BW54" s="92"/>
      <c r="BX54" s="92"/>
      <c r="BY54" s="92"/>
      <c r="BZ54" s="93"/>
      <c r="CA54" s="92"/>
      <c r="CB54" s="92"/>
      <c r="CC54" s="93"/>
      <c r="CF54" s="73" t="str">
        <f>IF(OR((SUM(CJ54:CR54)&gt;0),CH54&gt;0),CF50,"")</f>
        <v/>
      </c>
      <c r="CG54" s="135" t="str">
        <f>IF(AND(SUM(CJ54:CR54),(CI$19&gt;8)),"R+8 DALLE BASSE","")</f>
        <v/>
      </c>
      <c r="CH54" s="83"/>
      <c r="CI54" s="163"/>
      <c r="CJ54" s="85"/>
      <c r="CK54" s="92"/>
      <c r="CL54" s="92"/>
      <c r="CM54" s="92"/>
      <c r="CN54" s="92"/>
      <c r="CO54" s="93"/>
      <c r="CP54" s="92"/>
      <c r="CQ54" s="92"/>
      <c r="CR54" s="93"/>
      <c r="CU54" s="73" t="str">
        <f>IF(OR((SUM(CY54:DG54)&gt;0),CW54&gt;0),CU50,"")</f>
        <v/>
      </c>
      <c r="CV54" s="135" t="str">
        <f>IF(AND(SUM(CY54:DG54),(CX$19&gt;8)),"R+8 DALLE BASSE","")</f>
        <v/>
      </c>
      <c r="CW54" s="83"/>
      <c r="CX54" s="163"/>
      <c r="CY54" s="85"/>
      <c r="CZ54" s="92"/>
      <c r="DA54" s="92"/>
      <c r="DB54" s="92"/>
      <c r="DC54" s="92"/>
      <c r="DD54" s="93"/>
      <c r="DE54" s="92"/>
      <c r="DF54" s="92"/>
      <c r="DG54" s="93"/>
      <c r="DJ54" s="73" t="str">
        <f>IF(OR((SUM(DN54:DV54)&gt;0),DL54&gt;0),DJ50,"")</f>
        <v/>
      </c>
      <c r="DK54" s="135" t="str">
        <f>IF(AND(SUM(DN54:DV54),(DM$19&gt;8)),"R+8 DALLE BASSE","")</f>
        <v/>
      </c>
      <c r="DL54" s="83"/>
      <c r="DM54" s="163"/>
      <c r="DN54" s="85"/>
      <c r="DO54" s="92"/>
      <c r="DP54" s="92"/>
      <c r="DQ54" s="92"/>
      <c r="DR54" s="92"/>
      <c r="DS54" s="93"/>
      <c r="DT54" s="92"/>
      <c r="DU54" s="92"/>
      <c r="DV54" s="93"/>
      <c r="DY54" s="73" t="str">
        <f>IF(OR((SUM(EC54:EK54)&gt;0),EA54&gt;0),DY50,"")</f>
        <v/>
      </c>
      <c r="DZ54" s="135" t="str">
        <f>IF(AND(SUM(EC54:EK54),(EB$19&gt;8)),"R+8 DALLE BASSE","")</f>
        <v/>
      </c>
      <c r="EA54" s="83"/>
      <c r="EB54" s="163"/>
      <c r="EC54" s="85"/>
      <c r="ED54" s="92"/>
      <c r="EE54" s="92"/>
      <c r="EF54" s="92"/>
      <c r="EG54" s="92"/>
      <c r="EH54" s="93"/>
      <c r="EI54" s="92"/>
      <c r="EJ54" s="92"/>
      <c r="EK54" s="93"/>
      <c r="EN54" s="73" t="str">
        <f>IF(OR((SUM(ER54:EZ54)&gt;0),EP54&gt;0),EN50,"")</f>
        <v/>
      </c>
      <c r="EO54" s="135" t="str">
        <f>IF(AND(SUM(ER54:EZ54),(EQ$19&gt;8)),"R+8 DALLE BASSE","")</f>
        <v/>
      </c>
      <c r="EP54" s="83"/>
      <c r="EQ54" s="163"/>
      <c r="ER54" s="85"/>
      <c r="ES54" s="92"/>
      <c r="ET54" s="92"/>
      <c r="EU54" s="92"/>
      <c r="EV54" s="92"/>
      <c r="EW54" s="93"/>
      <c r="EX54" s="92"/>
      <c r="EY54" s="92"/>
      <c r="EZ54" s="93"/>
      <c r="FC54" s="73" t="str">
        <f>IF(OR((SUM(FG54:FO54)&gt;0),FE54&gt;0),FC50,"")</f>
        <v/>
      </c>
      <c r="FD54" s="135" t="str">
        <f>IF(AND(SUM(FG54:FO54),(FF$19&gt;8)),"R+8 DALLE BASSE","")</f>
        <v/>
      </c>
      <c r="FE54" s="83"/>
      <c r="FF54" s="163"/>
      <c r="FG54" s="85"/>
      <c r="FH54" s="92"/>
      <c r="FI54" s="92"/>
      <c r="FJ54" s="92"/>
      <c r="FK54" s="92"/>
      <c r="FL54" s="93"/>
      <c r="FM54" s="92"/>
      <c r="FN54" s="92"/>
      <c r="FO54" s="93"/>
      <c r="FR54" s="73" t="str">
        <f>IF(OR((SUM(FV54:GD54)&gt;0),FT54&gt;0),FR50,"")</f>
        <v/>
      </c>
      <c r="FS54" s="135" t="str">
        <f>IF(AND(SUM(FV54:GD54),(FU$19&gt;8)),"R+8 DALLE BASSE","")</f>
        <v/>
      </c>
      <c r="FT54" s="83"/>
      <c r="FU54" s="163"/>
      <c r="FV54" s="85"/>
      <c r="FW54" s="92"/>
      <c r="FX54" s="92"/>
      <c r="FY54" s="92"/>
      <c r="FZ54" s="92"/>
      <c r="GA54" s="93"/>
      <c r="GB54" s="92"/>
      <c r="GC54" s="92"/>
      <c r="GD54" s="93"/>
      <c r="GE54" s="23"/>
      <c r="GF54" s="23"/>
      <c r="GG54" s="23"/>
      <c r="GH54" s="23"/>
      <c r="GI54" s="23"/>
      <c r="GJ54" s="23"/>
      <c r="GK54" s="23"/>
      <c r="GL54" s="24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4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4"/>
      <c r="HI54" s="23"/>
      <c r="HJ54" s="23"/>
      <c r="HK54" s="23"/>
      <c r="HL54" s="23"/>
      <c r="HM54" s="23"/>
      <c r="HN54" s="23"/>
      <c r="HO54" s="23"/>
      <c r="HP54" s="24"/>
    </row>
    <row r="55" spans="1:224" ht="15.75" thickBot="1" x14ac:dyDescent="0.3">
      <c r="A55" s="161"/>
      <c r="I55" s="134"/>
      <c r="J55" s="136" t="str">
        <f>IF(AND(SUM(M55:U55),(L$19&gt;8)),"R+8 FAUX PLAFOND","")</f>
        <v/>
      </c>
      <c r="K55" s="84"/>
      <c r="L55" s="163"/>
      <c r="M55" s="86"/>
      <c r="N55" s="94"/>
      <c r="O55" s="94"/>
      <c r="P55" s="94"/>
      <c r="Q55" s="94"/>
      <c r="R55" s="95"/>
      <c r="S55" s="94"/>
      <c r="T55" s="94"/>
      <c r="U55" s="95"/>
      <c r="X55" s="87"/>
      <c r="Y55" s="136" t="str">
        <f>IF(AND(SUM(AB55:AJ55),(AA$19&gt;8)),"R+8 FAUX PLAFOND","")</f>
        <v/>
      </c>
      <c r="Z55" s="84"/>
      <c r="AA55" s="163"/>
      <c r="AB55" s="86"/>
      <c r="AC55" s="94"/>
      <c r="AD55" s="94"/>
      <c r="AE55" s="94"/>
      <c r="AF55" s="94"/>
      <c r="AG55" s="95"/>
      <c r="AH55" s="94"/>
      <c r="AI55" s="94"/>
      <c r="AJ55" s="95"/>
      <c r="AM55" s="87"/>
      <c r="AN55" s="136" t="str">
        <f>IF(AND(SUM(AQ55:AY55),(AP$19&gt;8)),"R+8 FAUX PLAFOND","")</f>
        <v/>
      </c>
      <c r="AO55" s="84"/>
      <c r="AP55" s="163"/>
      <c r="AQ55" s="86"/>
      <c r="AR55" s="94"/>
      <c r="AS55" s="94"/>
      <c r="AT55" s="94"/>
      <c r="AU55" s="94"/>
      <c r="AV55" s="95"/>
      <c r="AW55" s="94"/>
      <c r="AX55" s="94"/>
      <c r="AY55" s="95"/>
      <c r="BB55" s="87"/>
      <c r="BC55" s="136" t="str">
        <f>IF(AND(SUM(BF55:BN55),(BE$19&gt;8)),"R+8 FAUX PLAFOND","")</f>
        <v/>
      </c>
      <c r="BD55" s="84"/>
      <c r="BE55" s="163"/>
      <c r="BF55" s="86"/>
      <c r="BG55" s="94"/>
      <c r="BH55" s="94"/>
      <c r="BI55" s="94"/>
      <c r="BJ55" s="94"/>
      <c r="BK55" s="95"/>
      <c r="BL55" s="94"/>
      <c r="BM55" s="94"/>
      <c r="BN55" s="95"/>
      <c r="BQ55" s="87"/>
      <c r="BR55" s="136" t="str">
        <f>IF(AND(SUM(BU55:CC55),(BT$19&gt;8)),"R+8 FAUX PLAFOND","")</f>
        <v/>
      </c>
      <c r="BS55" s="84"/>
      <c r="BT55" s="163"/>
      <c r="BU55" s="86"/>
      <c r="BV55" s="94"/>
      <c r="BW55" s="94"/>
      <c r="BX55" s="94"/>
      <c r="BY55" s="94"/>
      <c r="BZ55" s="95"/>
      <c r="CA55" s="94"/>
      <c r="CB55" s="94"/>
      <c r="CC55" s="95"/>
      <c r="CF55" s="87"/>
      <c r="CG55" s="136" t="str">
        <f>IF(AND(SUM(CJ55:CR55),(CI$19&gt;8)),"R+8 FAUX PLAFOND","")</f>
        <v/>
      </c>
      <c r="CH55" s="84"/>
      <c r="CI55" s="163"/>
      <c r="CJ55" s="86"/>
      <c r="CK55" s="94"/>
      <c r="CL55" s="94"/>
      <c r="CM55" s="94"/>
      <c r="CN55" s="94"/>
      <c r="CO55" s="95"/>
      <c r="CP55" s="94"/>
      <c r="CQ55" s="94"/>
      <c r="CR55" s="95"/>
      <c r="CU55" s="87"/>
      <c r="CV55" s="136" t="str">
        <f>IF(AND(SUM(CY55:DG55),(CX$19&gt;8)),"R+8 FAUX PLAFOND","")</f>
        <v/>
      </c>
      <c r="CW55" s="84"/>
      <c r="CX55" s="163"/>
      <c r="CY55" s="86"/>
      <c r="CZ55" s="94"/>
      <c r="DA55" s="94"/>
      <c r="DB55" s="94"/>
      <c r="DC55" s="94"/>
      <c r="DD55" s="95"/>
      <c r="DE55" s="94"/>
      <c r="DF55" s="94"/>
      <c r="DG55" s="95"/>
      <c r="DJ55" s="87"/>
      <c r="DK55" s="136" t="str">
        <f>IF(AND(SUM(DN55:DV55),(DM$19&gt;8)),"R+8 FAUX PLAFOND","")</f>
        <v/>
      </c>
      <c r="DL55" s="84"/>
      <c r="DM55" s="163"/>
      <c r="DN55" s="86"/>
      <c r="DO55" s="94"/>
      <c r="DP55" s="94"/>
      <c r="DQ55" s="94"/>
      <c r="DR55" s="94"/>
      <c r="DS55" s="95"/>
      <c r="DT55" s="94"/>
      <c r="DU55" s="94"/>
      <c r="DV55" s="95"/>
      <c r="DY55" s="87"/>
      <c r="DZ55" s="136" t="str">
        <f>IF(AND(SUM(EC55:EK55),(EB$19&gt;8)),"R+8 FAUX PLAFOND","")</f>
        <v/>
      </c>
      <c r="EA55" s="84"/>
      <c r="EB55" s="163"/>
      <c r="EC55" s="86"/>
      <c r="ED55" s="94"/>
      <c r="EE55" s="94"/>
      <c r="EF55" s="94"/>
      <c r="EG55" s="94"/>
      <c r="EH55" s="95"/>
      <c r="EI55" s="94"/>
      <c r="EJ55" s="94"/>
      <c r="EK55" s="95"/>
      <c r="EN55" s="87"/>
      <c r="EO55" s="136" t="str">
        <f>IF(AND(SUM(ER55:EZ55),(EQ$19&gt;8)),"R+8 FAUX PLAFOND","")</f>
        <v/>
      </c>
      <c r="EP55" s="84"/>
      <c r="EQ55" s="163"/>
      <c r="ER55" s="86"/>
      <c r="ES55" s="94"/>
      <c r="ET55" s="94"/>
      <c r="EU55" s="94"/>
      <c r="EV55" s="94"/>
      <c r="EW55" s="95"/>
      <c r="EX55" s="94"/>
      <c r="EY55" s="94"/>
      <c r="EZ55" s="95"/>
      <c r="FC55" s="87"/>
      <c r="FD55" s="136" t="str">
        <f>IF(AND(SUM(FG55:FO55),(FF$19&gt;8)),"R+8 FAUX PLAFOND","")</f>
        <v/>
      </c>
      <c r="FE55" s="84"/>
      <c r="FF55" s="163"/>
      <c r="FG55" s="86"/>
      <c r="FH55" s="94"/>
      <c r="FI55" s="94"/>
      <c r="FJ55" s="94"/>
      <c r="FK55" s="94"/>
      <c r="FL55" s="95"/>
      <c r="FM55" s="94"/>
      <c r="FN55" s="94"/>
      <c r="FO55" s="95"/>
      <c r="FR55" s="87"/>
      <c r="FS55" s="136" t="str">
        <f>IF(AND(SUM(FV55:GD55),(FU$19&gt;8)),"R+8 FAUX PLAFOND","")</f>
        <v/>
      </c>
      <c r="FT55" s="84"/>
      <c r="FU55" s="163"/>
      <c r="FV55" s="86"/>
      <c r="FW55" s="94"/>
      <c r="FX55" s="94"/>
      <c r="FY55" s="94"/>
      <c r="FZ55" s="94"/>
      <c r="GA55" s="95"/>
      <c r="GB55" s="94"/>
      <c r="GC55" s="94"/>
      <c r="GD55" s="95"/>
      <c r="GE55" s="23"/>
      <c r="GF55" s="23"/>
      <c r="GG55" s="23"/>
      <c r="GH55" s="23"/>
      <c r="GI55" s="23"/>
      <c r="GJ55" s="23"/>
      <c r="GK55" s="23"/>
      <c r="GL55" s="24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4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4"/>
      <c r="HI55" s="23"/>
      <c r="HJ55" s="23"/>
      <c r="HK55" s="23"/>
      <c r="HL55" s="23"/>
      <c r="HM55" s="23"/>
      <c r="HN55" s="23"/>
      <c r="HO55" s="23"/>
      <c r="HP55" s="24"/>
    </row>
    <row r="56" spans="1:224" x14ac:dyDescent="0.25">
      <c r="A56" s="159" t="s">
        <v>6</v>
      </c>
      <c r="I56" s="137" t="str">
        <f>IF(((K56+M56+N56+O56+P56+Q56+R56+S56+T56+U56)&gt;0),I53+K$16,"")</f>
        <v/>
      </c>
      <c r="J56" s="38" t="str">
        <f>IF(AND(SUM(M56:U56),(L$19&gt;9)),"R+9","")</f>
        <v/>
      </c>
      <c r="K56" s="38">
        <f>SUM(N56:U58)-K57-K58</f>
        <v>0</v>
      </c>
      <c r="L56" s="163"/>
      <c r="M56" s="38" t="str">
        <f>IF((SUM(N56:U56)&gt;0),1-M57-M58,"0")</f>
        <v>0</v>
      </c>
      <c r="N56" s="88"/>
      <c r="O56" s="88"/>
      <c r="P56" s="88"/>
      <c r="Q56" s="88"/>
      <c r="R56" s="89"/>
      <c r="S56" s="88"/>
      <c r="T56" s="88"/>
      <c r="U56" s="89"/>
      <c r="X56" s="72" t="str">
        <f>IF(((Z56+AB56+AC56+AD56+AE56+AF56+AG56+AH56+AI56+AJ56)&gt;0),X53+Z$16,"")</f>
        <v/>
      </c>
      <c r="Y56" s="38" t="str">
        <f>IF(AND(SUM(AB56:AJ56),(AA$19&gt;9)),"R+9","")</f>
        <v/>
      </c>
      <c r="Z56" s="38">
        <f>SUM(AC56:AJ58)-Z57-Z58</f>
        <v>0</v>
      </c>
      <c r="AA56" s="163"/>
      <c r="AB56" s="38" t="str">
        <f>IF((SUM(AC56:AJ56)&gt;0),1-AB57-AB58,"0")</f>
        <v>0</v>
      </c>
      <c r="AC56" s="88"/>
      <c r="AD56" s="88"/>
      <c r="AE56" s="88"/>
      <c r="AF56" s="88"/>
      <c r="AG56" s="89"/>
      <c r="AH56" s="88"/>
      <c r="AI56" s="88"/>
      <c r="AJ56" s="89"/>
      <c r="AM56" s="72" t="str">
        <f>IF(((AO56+AQ56+AR56+AS56+AT56+AU56+AV56+AW56+AX56+AY56)&gt;0),AM53+AO$16,"")</f>
        <v/>
      </c>
      <c r="AN56" s="38" t="str">
        <f>IF(AND(SUM(AQ56:AY56),(AP$19&gt;9)),"R+9","")</f>
        <v/>
      </c>
      <c r="AO56" s="38">
        <f>SUM(AR56:AY58)-AO57-AO58</f>
        <v>0</v>
      </c>
      <c r="AP56" s="163"/>
      <c r="AQ56" s="38" t="str">
        <f>IF((SUM(AR56:AY56)&gt;0),1-AQ57-AQ58,"0")</f>
        <v>0</v>
      </c>
      <c r="AR56" s="88"/>
      <c r="AS56" s="88"/>
      <c r="AT56" s="88"/>
      <c r="AU56" s="88"/>
      <c r="AV56" s="89"/>
      <c r="AW56" s="88"/>
      <c r="AX56" s="88"/>
      <c r="AY56" s="89"/>
      <c r="BB56" s="72" t="str">
        <f>IF(((BD56+BF56+BG56+BH56+BI56+BJ56+BK56+BL56+BM56+BN56)&gt;0),BB53+BD$16,"")</f>
        <v/>
      </c>
      <c r="BC56" s="38" t="str">
        <f>IF(AND(SUM(BF56:BN56),(BE$19&gt;9)),"R+9","")</f>
        <v/>
      </c>
      <c r="BD56" s="38">
        <f>SUM(BG56:BN58)-BD57-BD58</f>
        <v>0</v>
      </c>
      <c r="BE56" s="163"/>
      <c r="BF56" s="38" t="str">
        <f>IF((SUM(BG56:BN56)&gt;0),1-BF57-BF58,"0")</f>
        <v>0</v>
      </c>
      <c r="BG56" s="88"/>
      <c r="BH56" s="88"/>
      <c r="BI56" s="88"/>
      <c r="BJ56" s="88"/>
      <c r="BK56" s="89"/>
      <c r="BL56" s="88"/>
      <c r="BM56" s="88"/>
      <c r="BN56" s="89"/>
      <c r="BQ56" s="72" t="str">
        <f>IF(((BS56+BU56+BV56+BW56+BX56+BY56+BZ56+CA56+CB56+CC56)&gt;0),BQ53+BS$16,"")</f>
        <v/>
      </c>
      <c r="BR56" s="38" t="str">
        <f>IF(AND(SUM(BU56:CC56),(BT$19&gt;9)),"R+9","")</f>
        <v/>
      </c>
      <c r="BS56" s="38">
        <f>SUM(BV56:CC58)-BS57-BS58</f>
        <v>0</v>
      </c>
      <c r="BT56" s="163"/>
      <c r="BU56" s="38" t="str">
        <f>IF((SUM(BV56:CC56)&gt;0),1-BU57-BU58,"0")</f>
        <v>0</v>
      </c>
      <c r="BV56" s="88"/>
      <c r="BW56" s="88"/>
      <c r="BX56" s="88"/>
      <c r="BY56" s="88"/>
      <c r="BZ56" s="89"/>
      <c r="CA56" s="88"/>
      <c r="CB56" s="88"/>
      <c r="CC56" s="89"/>
      <c r="CF56" s="72" t="str">
        <f>IF(((CH56+CJ56+CK56+CL56+CM56+CN56+CO56+CP56+CQ56+CR56)&gt;0),CF53+CH$16,"")</f>
        <v/>
      </c>
      <c r="CG56" s="38" t="str">
        <f>IF(AND(SUM(CJ56:CR56),(CI$19&gt;9)),"R+9","")</f>
        <v/>
      </c>
      <c r="CH56" s="38">
        <f>SUM(CK56:CR58)-CH57-CH58</f>
        <v>0</v>
      </c>
      <c r="CI56" s="163"/>
      <c r="CJ56" s="38" t="str">
        <f>IF((SUM(CK56:CR56)&gt;0),1-CJ57-CJ58,"0")</f>
        <v>0</v>
      </c>
      <c r="CK56" s="88"/>
      <c r="CL56" s="88"/>
      <c r="CM56" s="88"/>
      <c r="CN56" s="88"/>
      <c r="CO56" s="89"/>
      <c r="CP56" s="88"/>
      <c r="CQ56" s="88"/>
      <c r="CR56" s="89"/>
      <c r="CU56" s="72" t="str">
        <f>IF(((CW56+CY56+CZ56+DA56+DB56+DC56+DD56+DE56+DF56+DG56)&gt;0),CU53+CW$16,"")</f>
        <v/>
      </c>
      <c r="CV56" s="38" t="str">
        <f>IF(AND(SUM(CY56:DG56),(CX$19&gt;9)),"R+9","")</f>
        <v/>
      </c>
      <c r="CW56" s="38">
        <f>SUM(CZ56:DG58)-CW57-CW58</f>
        <v>0</v>
      </c>
      <c r="CX56" s="163"/>
      <c r="CY56" s="38" t="str">
        <f>IF((SUM(CZ56:DG56)&gt;0),1-CY57-CY58,"0")</f>
        <v>0</v>
      </c>
      <c r="CZ56" s="88"/>
      <c r="DA56" s="88"/>
      <c r="DB56" s="88"/>
      <c r="DC56" s="88"/>
      <c r="DD56" s="89"/>
      <c r="DE56" s="88"/>
      <c r="DF56" s="88"/>
      <c r="DG56" s="89"/>
      <c r="DJ56" s="72" t="str">
        <f>IF(((DL56+DN56+DO56+DP56+DQ56+DR56+DS56+DT56+DU56+DV56)&gt;0),DJ53+DL$16,"")</f>
        <v/>
      </c>
      <c r="DK56" s="38" t="str">
        <f>IF(AND(SUM(DN56:DV56),(DM$19&gt;9)),"R+9","")</f>
        <v/>
      </c>
      <c r="DL56" s="38">
        <f>SUM(DO56:DV58)-DL57-DL58</f>
        <v>0</v>
      </c>
      <c r="DM56" s="163"/>
      <c r="DN56" s="38" t="str">
        <f>IF((SUM(DO56:DV56)&gt;0),1-DN57-DN58,"0")</f>
        <v>0</v>
      </c>
      <c r="DO56" s="88"/>
      <c r="DP56" s="88"/>
      <c r="DQ56" s="88"/>
      <c r="DR56" s="88"/>
      <c r="DS56" s="89"/>
      <c r="DT56" s="88"/>
      <c r="DU56" s="88"/>
      <c r="DV56" s="89"/>
      <c r="DY56" s="72" t="str">
        <f>IF(((EA56+EC56+ED56+EE56+EF56+EG56+EH56+EI56+EJ56+EK56)&gt;0),DY53+EA$16,"")</f>
        <v/>
      </c>
      <c r="DZ56" s="38" t="str">
        <f>IF(AND(SUM(EC56:EK56),(EB$19&gt;9)),"R+9","")</f>
        <v/>
      </c>
      <c r="EA56" s="38">
        <f>SUM(ED56:EK58)-EA57-EA58</f>
        <v>0</v>
      </c>
      <c r="EB56" s="163"/>
      <c r="EC56" s="38" t="str">
        <f>IF((SUM(ED56:EK56)&gt;0),1-EC57-EC58,"0")</f>
        <v>0</v>
      </c>
      <c r="ED56" s="88"/>
      <c r="EE56" s="88"/>
      <c r="EF56" s="88"/>
      <c r="EG56" s="88"/>
      <c r="EH56" s="89"/>
      <c r="EI56" s="88"/>
      <c r="EJ56" s="88"/>
      <c r="EK56" s="89"/>
      <c r="EN56" s="72" t="str">
        <f>IF(((EP56+ER56+ES56+ET56+EU56+EV56+EW56+EX56+EY56+EZ56)&gt;0),EN53+EP$16,"")</f>
        <v/>
      </c>
      <c r="EO56" s="38" t="str">
        <f>IF(AND(SUM(ER56:EZ56),(EQ$19&gt;9)),"R+9","")</f>
        <v/>
      </c>
      <c r="EP56" s="38">
        <f>SUM(ES56:EZ58)-EP57-EP58</f>
        <v>0</v>
      </c>
      <c r="EQ56" s="163"/>
      <c r="ER56" s="38" t="str">
        <f>IF((SUM(ES56:EZ56)&gt;0),1-ER57-ER58,"0")</f>
        <v>0</v>
      </c>
      <c r="ES56" s="88"/>
      <c r="ET56" s="88"/>
      <c r="EU56" s="88"/>
      <c r="EV56" s="88"/>
      <c r="EW56" s="89"/>
      <c r="EX56" s="88"/>
      <c r="EY56" s="88"/>
      <c r="EZ56" s="89"/>
      <c r="FC56" s="72" t="str">
        <f>IF(((FE56+FG56+FH56+FI56+FJ56+FK56+FL56+FM56+FN56+FO56)&gt;0),FC53+FE$16,"")</f>
        <v/>
      </c>
      <c r="FD56" s="38" t="str">
        <f>IF(AND(SUM(FG56:FO56),(FF$19&gt;9)),"R+9","")</f>
        <v/>
      </c>
      <c r="FE56" s="38">
        <f>SUM(FH56:FO58)-FE57-FE58</f>
        <v>0</v>
      </c>
      <c r="FF56" s="163"/>
      <c r="FG56" s="38" t="str">
        <f>IF((SUM(FH56:FO56)&gt;0),1-FG57-FG58,"0")</f>
        <v>0</v>
      </c>
      <c r="FH56" s="88"/>
      <c r="FI56" s="88"/>
      <c r="FJ56" s="88"/>
      <c r="FK56" s="88"/>
      <c r="FL56" s="89"/>
      <c r="FM56" s="88"/>
      <c r="FN56" s="88"/>
      <c r="FO56" s="89"/>
      <c r="FR56" s="72" t="str">
        <f>IF(((FT56+FV56+FW56+FX56+FY56+FZ56+GA56+GB56+GC56+GD56)&gt;0),FR53+FT$16,"")</f>
        <v/>
      </c>
      <c r="FS56" s="38" t="str">
        <f>IF(AND(SUM(FV56:GD56),(FU$19&gt;9)),"R+9","")</f>
        <v/>
      </c>
      <c r="FT56" s="38">
        <f>SUM(FW56:GD58)-FT57-FT58</f>
        <v>0</v>
      </c>
      <c r="FU56" s="163"/>
      <c r="FV56" s="38" t="str">
        <f>IF((SUM(FW56:GD56)&gt;0),1-FV57-FV58,"0")</f>
        <v>0</v>
      </c>
      <c r="FW56" s="88"/>
      <c r="FX56" s="88"/>
      <c r="FY56" s="88"/>
      <c r="FZ56" s="88"/>
      <c r="GA56" s="89"/>
      <c r="GB56" s="88"/>
      <c r="GC56" s="88"/>
      <c r="GD56" s="89"/>
      <c r="GE56" s="23"/>
      <c r="GF56" s="23"/>
      <c r="GG56" s="23"/>
      <c r="GH56" s="23"/>
      <c r="GI56" s="23"/>
      <c r="GJ56" s="23"/>
      <c r="GK56" s="23"/>
      <c r="GL56" s="24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4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4"/>
      <c r="HI56" s="23"/>
      <c r="HJ56" s="23"/>
      <c r="HK56" s="23"/>
      <c r="HL56" s="23"/>
      <c r="HM56" s="23"/>
      <c r="HN56" s="23"/>
      <c r="HO56" s="23"/>
      <c r="HP56" s="24"/>
    </row>
    <row r="57" spans="1:224" x14ac:dyDescent="0.25">
      <c r="A57" s="160"/>
      <c r="I57" s="133" t="str">
        <f>IF(OR((SUM(M57:U57)&gt;0),K57&gt;0),I53,"")</f>
        <v/>
      </c>
      <c r="J57" s="135" t="str">
        <f>IF(AND(SUM(M57:U57),(L$19&gt;9)),"R+9 DALLE BASSE","")</f>
        <v/>
      </c>
      <c r="K57" s="83"/>
      <c r="L57" s="163"/>
      <c r="M57" s="85"/>
      <c r="N57" s="96"/>
      <c r="O57" s="96"/>
      <c r="P57" s="96"/>
      <c r="Q57" s="96"/>
      <c r="R57" s="97"/>
      <c r="S57" s="96"/>
      <c r="T57" s="96"/>
      <c r="U57" s="97"/>
      <c r="X57" s="73" t="str">
        <f>IF(OR((SUM(AB57:AJ57)&gt;0),Z57&gt;0),X53,"")</f>
        <v/>
      </c>
      <c r="Y57" s="135" t="str">
        <f>IF(AND(SUM(AB57:AJ57),(AA$19&gt;9)),"R+9 DALLE BASSE","")</f>
        <v/>
      </c>
      <c r="Z57" s="83"/>
      <c r="AA57" s="163"/>
      <c r="AB57" s="85"/>
      <c r="AC57" s="96"/>
      <c r="AD57" s="96"/>
      <c r="AE57" s="96"/>
      <c r="AF57" s="96"/>
      <c r="AG57" s="97"/>
      <c r="AH57" s="96"/>
      <c r="AI57" s="96"/>
      <c r="AJ57" s="97"/>
      <c r="AM57" s="73" t="str">
        <f>IF(OR((SUM(AQ57:AY57)&gt;0),AO57&gt;0),AM53,"")</f>
        <v/>
      </c>
      <c r="AN57" s="135" t="str">
        <f>IF(AND(SUM(AQ57:AY57),(AP$19&gt;9)),"R+9 DALLE BASSE","")</f>
        <v/>
      </c>
      <c r="AO57" s="83"/>
      <c r="AP57" s="163"/>
      <c r="AQ57" s="85"/>
      <c r="AR57" s="96"/>
      <c r="AS57" s="96"/>
      <c r="AT57" s="96"/>
      <c r="AU57" s="96"/>
      <c r="AV57" s="97"/>
      <c r="AW57" s="96"/>
      <c r="AX57" s="96"/>
      <c r="AY57" s="97"/>
      <c r="BB57" s="73" t="str">
        <f>IF(OR((SUM(BF57:BN57)&gt;0),BD57&gt;0),BB53,"")</f>
        <v/>
      </c>
      <c r="BC57" s="135" t="str">
        <f>IF(AND(SUM(BF57:BN57),(BE$19&gt;9)),"R+9 DALLE BASSE","")</f>
        <v/>
      </c>
      <c r="BD57" s="83"/>
      <c r="BE57" s="163"/>
      <c r="BF57" s="85"/>
      <c r="BG57" s="96"/>
      <c r="BH57" s="96"/>
      <c r="BI57" s="96"/>
      <c r="BJ57" s="96"/>
      <c r="BK57" s="97"/>
      <c r="BL57" s="96"/>
      <c r="BM57" s="96"/>
      <c r="BN57" s="97"/>
      <c r="BQ57" s="73" t="str">
        <f>IF(OR((SUM(BU57:CC57)&gt;0),BS57&gt;0),BQ53,"")</f>
        <v/>
      </c>
      <c r="BR57" s="135" t="str">
        <f>IF(AND(SUM(BU57:CC57),(BT$19&gt;9)),"R+9 DALLE BASSE","")</f>
        <v/>
      </c>
      <c r="BS57" s="83"/>
      <c r="BT57" s="163"/>
      <c r="BU57" s="85"/>
      <c r="BV57" s="96"/>
      <c r="BW57" s="96"/>
      <c r="BX57" s="96"/>
      <c r="BY57" s="96"/>
      <c r="BZ57" s="97"/>
      <c r="CA57" s="96"/>
      <c r="CB57" s="96"/>
      <c r="CC57" s="97"/>
      <c r="CF57" s="73" t="str">
        <f>IF(OR((SUM(CJ57:CR57)&gt;0),CH57&gt;0),CF53,"")</f>
        <v/>
      </c>
      <c r="CG57" s="135" t="str">
        <f>IF(AND(SUM(CJ57:CR57),(CI$19&gt;9)),"R+9 DALLE BASSE","")</f>
        <v/>
      </c>
      <c r="CH57" s="83"/>
      <c r="CI57" s="163"/>
      <c r="CJ57" s="85"/>
      <c r="CK57" s="96"/>
      <c r="CL57" s="96"/>
      <c r="CM57" s="96"/>
      <c r="CN57" s="96"/>
      <c r="CO57" s="97"/>
      <c r="CP57" s="96"/>
      <c r="CQ57" s="96"/>
      <c r="CR57" s="97"/>
      <c r="CU57" s="73" t="str">
        <f>IF(OR((SUM(CY57:DG57)&gt;0),CW57&gt;0),CU53,"")</f>
        <v/>
      </c>
      <c r="CV57" s="135" t="str">
        <f>IF(AND(SUM(CY57:DG57),(CX$19&gt;9)),"R+9 DALLE BASSE","")</f>
        <v/>
      </c>
      <c r="CW57" s="83"/>
      <c r="CX57" s="163"/>
      <c r="CY57" s="85"/>
      <c r="CZ57" s="96"/>
      <c r="DA57" s="96"/>
      <c r="DB57" s="96"/>
      <c r="DC57" s="96"/>
      <c r="DD57" s="97"/>
      <c r="DE57" s="96"/>
      <c r="DF57" s="96"/>
      <c r="DG57" s="97"/>
      <c r="DJ57" s="73" t="str">
        <f>IF(OR((SUM(DN57:DV57)&gt;0),DL57&gt;0),DJ53,"")</f>
        <v/>
      </c>
      <c r="DK57" s="135" t="str">
        <f>IF(AND(SUM(DN57:DV57),(DM$19&gt;9)),"R+9 DALLE BASSE","")</f>
        <v/>
      </c>
      <c r="DL57" s="83"/>
      <c r="DM57" s="163"/>
      <c r="DN57" s="85"/>
      <c r="DO57" s="96"/>
      <c r="DP57" s="96"/>
      <c r="DQ57" s="96"/>
      <c r="DR57" s="96"/>
      <c r="DS57" s="97"/>
      <c r="DT57" s="96"/>
      <c r="DU57" s="96"/>
      <c r="DV57" s="97"/>
      <c r="DY57" s="73" t="str">
        <f>IF(OR((SUM(EC57:EK57)&gt;0),EA57&gt;0),DY53,"")</f>
        <v/>
      </c>
      <c r="DZ57" s="135" t="str">
        <f>IF(AND(SUM(EC57:EK57),(EB$19&gt;9)),"R+9 DALLE BASSE","")</f>
        <v/>
      </c>
      <c r="EA57" s="83"/>
      <c r="EB57" s="163"/>
      <c r="EC57" s="85"/>
      <c r="ED57" s="96"/>
      <c r="EE57" s="96"/>
      <c r="EF57" s="96"/>
      <c r="EG57" s="96"/>
      <c r="EH57" s="97"/>
      <c r="EI57" s="96"/>
      <c r="EJ57" s="96"/>
      <c r="EK57" s="97"/>
      <c r="EN57" s="73" t="str">
        <f>IF(OR((SUM(ER57:EZ57)&gt;0),EP57&gt;0),EN53,"")</f>
        <v/>
      </c>
      <c r="EO57" s="135" t="str">
        <f>IF(AND(SUM(ER57:EZ57),(EQ$19&gt;9)),"R+9 DALLE BASSE","")</f>
        <v/>
      </c>
      <c r="EP57" s="83"/>
      <c r="EQ57" s="163"/>
      <c r="ER57" s="85"/>
      <c r="ES57" s="96"/>
      <c r="ET57" s="96"/>
      <c r="EU57" s="96"/>
      <c r="EV57" s="96"/>
      <c r="EW57" s="97"/>
      <c r="EX57" s="96"/>
      <c r="EY57" s="96"/>
      <c r="EZ57" s="97"/>
      <c r="FC57" s="73" t="str">
        <f>IF(OR((SUM(FG57:FO57)&gt;0),FE57&gt;0),FC53,"")</f>
        <v/>
      </c>
      <c r="FD57" s="135" t="str">
        <f>IF(AND(SUM(FG57:FO57),(FF$19&gt;9)),"R+9 DALLE BASSE","")</f>
        <v/>
      </c>
      <c r="FE57" s="83"/>
      <c r="FF57" s="163"/>
      <c r="FG57" s="85"/>
      <c r="FH57" s="96"/>
      <c r="FI57" s="96"/>
      <c r="FJ57" s="96"/>
      <c r="FK57" s="96"/>
      <c r="FL57" s="97"/>
      <c r="FM57" s="96"/>
      <c r="FN57" s="96"/>
      <c r="FO57" s="97"/>
      <c r="FR57" s="73" t="str">
        <f>IF(OR((SUM(FV57:GD57)&gt;0),FT57&gt;0),FR53,"")</f>
        <v/>
      </c>
      <c r="FS57" s="135" t="str">
        <f>IF(AND(SUM(FV57:GD57),(FU$19&gt;9)),"R+9 DALLE BASSE","")</f>
        <v/>
      </c>
      <c r="FT57" s="83"/>
      <c r="FU57" s="163"/>
      <c r="FV57" s="85"/>
      <c r="FW57" s="96"/>
      <c r="FX57" s="96"/>
      <c r="FY57" s="96"/>
      <c r="FZ57" s="96"/>
      <c r="GA57" s="97"/>
      <c r="GB57" s="96"/>
      <c r="GC57" s="96"/>
      <c r="GD57" s="97"/>
      <c r="GE57" s="23"/>
      <c r="GF57" s="23"/>
      <c r="GG57" s="23"/>
      <c r="GH57" s="23"/>
      <c r="GI57" s="23"/>
      <c r="GJ57" s="23"/>
      <c r="GK57" s="23"/>
      <c r="GL57" s="24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4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4"/>
      <c r="HI57" s="23"/>
      <c r="HJ57" s="23"/>
      <c r="HK57" s="23"/>
      <c r="HL57" s="23"/>
      <c r="HM57" s="23"/>
      <c r="HN57" s="23"/>
      <c r="HO57" s="23"/>
      <c r="HP57" s="24"/>
    </row>
    <row r="58" spans="1:224" ht="15.75" thickBot="1" x14ac:dyDescent="0.3">
      <c r="A58" s="161"/>
      <c r="I58" s="134"/>
      <c r="J58" s="136" t="str">
        <f>IF(AND(SUM(M58:U58),(L$19&gt;9)),"R+9 FAUX PLAFOND","")</f>
        <v/>
      </c>
      <c r="K58" s="84"/>
      <c r="L58" s="163"/>
      <c r="M58" s="86"/>
      <c r="N58" s="94"/>
      <c r="O58" s="94"/>
      <c r="P58" s="94"/>
      <c r="Q58" s="94"/>
      <c r="R58" s="95"/>
      <c r="S58" s="94"/>
      <c r="T58" s="94"/>
      <c r="U58" s="95"/>
      <c r="X58" s="87"/>
      <c r="Y58" s="136" t="str">
        <f>IF(AND(SUM(AB58:AJ58),(AA$19&gt;9)),"R+9 FAUX PLAFOND","")</f>
        <v/>
      </c>
      <c r="Z58" s="84"/>
      <c r="AA58" s="163"/>
      <c r="AB58" s="86"/>
      <c r="AC58" s="94"/>
      <c r="AD58" s="94"/>
      <c r="AE58" s="94"/>
      <c r="AF58" s="94"/>
      <c r="AG58" s="95"/>
      <c r="AH58" s="94"/>
      <c r="AI58" s="94"/>
      <c r="AJ58" s="95"/>
      <c r="AM58" s="87"/>
      <c r="AN58" s="136" t="str">
        <f>IF(AND(SUM(AQ58:AY58),(AP$19&gt;9)),"R+9 FAUX PLAFOND","")</f>
        <v/>
      </c>
      <c r="AO58" s="84"/>
      <c r="AP58" s="163"/>
      <c r="AQ58" s="86"/>
      <c r="AR58" s="94"/>
      <c r="AS58" s="94"/>
      <c r="AT58" s="94"/>
      <c r="AU58" s="94"/>
      <c r="AV58" s="95"/>
      <c r="AW58" s="94"/>
      <c r="AX58" s="94"/>
      <c r="AY58" s="95"/>
      <c r="BB58" s="87"/>
      <c r="BC58" s="136" t="str">
        <f>IF(AND(SUM(BF58:BN58),(BE$19&gt;9)),"R+9 FAUX PLAFOND","")</f>
        <v/>
      </c>
      <c r="BD58" s="84"/>
      <c r="BE58" s="163"/>
      <c r="BF58" s="86"/>
      <c r="BG58" s="94"/>
      <c r="BH58" s="94"/>
      <c r="BI58" s="94"/>
      <c r="BJ58" s="94"/>
      <c r="BK58" s="95"/>
      <c r="BL58" s="94"/>
      <c r="BM58" s="94"/>
      <c r="BN58" s="95"/>
      <c r="BQ58" s="87"/>
      <c r="BR58" s="136" t="str">
        <f>IF(AND(SUM(BU58:CC58),(BT$19&gt;9)),"R+9 FAUX PLAFOND","")</f>
        <v/>
      </c>
      <c r="BS58" s="84"/>
      <c r="BT58" s="163"/>
      <c r="BU58" s="86"/>
      <c r="BV58" s="94"/>
      <c r="BW58" s="94"/>
      <c r="BX58" s="94"/>
      <c r="BY58" s="94"/>
      <c r="BZ58" s="95"/>
      <c r="CA58" s="94"/>
      <c r="CB58" s="94"/>
      <c r="CC58" s="95"/>
      <c r="CF58" s="87"/>
      <c r="CG58" s="136" t="str">
        <f>IF(AND(SUM(CJ58:CR58),(CI$19&gt;9)),"R+9 FAUX PLAFOND","")</f>
        <v/>
      </c>
      <c r="CH58" s="84"/>
      <c r="CI58" s="163"/>
      <c r="CJ58" s="86"/>
      <c r="CK58" s="94"/>
      <c r="CL58" s="94"/>
      <c r="CM58" s="94"/>
      <c r="CN58" s="94"/>
      <c r="CO58" s="95"/>
      <c r="CP58" s="94"/>
      <c r="CQ58" s="94"/>
      <c r="CR58" s="95"/>
      <c r="CU58" s="87"/>
      <c r="CV58" s="136" t="str">
        <f>IF(AND(SUM(CY58:DG58),(CX$19&gt;9)),"R+9 FAUX PLAFOND","")</f>
        <v/>
      </c>
      <c r="CW58" s="84"/>
      <c r="CX58" s="163"/>
      <c r="CY58" s="86"/>
      <c r="CZ58" s="94"/>
      <c r="DA58" s="94"/>
      <c r="DB58" s="94"/>
      <c r="DC58" s="94"/>
      <c r="DD58" s="95"/>
      <c r="DE58" s="94"/>
      <c r="DF58" s="94"/>
      <c r="DG58" s="95"/>
      <c r="DJ58" s="87"/>
      <c r="DK58" s="136" t="str">
        <f>IF(AND(SUM(DN58:DV58),(DM$19&gt;9)),"R+9 FAUX PLAFOND","")</f>
        <v/>
      </c>
      <c r="DL58" s="84"/>
      <c r="DM58" s="163"/>
      <c r="DN58" s="86"/>
      <c r="DO58" s="94"/>
      <c r="DP58" s="94"/>
      <c r="DQ58" s="94"/>
      <c r="DR58" s="94"/>
      <c r="DS58" s="95"/>
      <c r="DT58" s="94"/>
      <c r="DU58" s="94"/>
      <c r="DV58" s="95"/>
      <c r="DY58" s="87"/>
      <c r="DZ58" s="136" t="str">
        <f>IF(AND(SUM(EC58:EK58),(EB$19&gt;9)),"R+9 FAUX PLAFOND","")</f>
        <v/>
      </c>
      <c r="EA58" s="84"/>
      <c r="EB58" s="163"/>
      <c r="EC58" s="86"/>
      <c r="ED58" s="94"/>
      <c r="EE58" s="94"/>
      <c r="EF58" s="94"/>
      <c r="EG58" s="94"/>
      <c r="EH58" s="95"/>
      <c r="EI58" s="94"/>
      <c r="EJ58" s="94"/>
      <c r="EK58" s="95"/>
      <c r="EN58" s="87"/>
      <c r="EO58" s="136" t="str">
        <f>IF(AND(SUM(ER58:EZ58),(EQ$19&gt;9)),"R+9 FAUX PLAFOND","")</f>
        <v/>
      </c>
      <c r="EP58" s="84"/>
      <c r="EQ58" s="163"/>
      <c r="ER58" s="86"/>
      <c r="ES58" s="94"/>
      <c r="ET58" s="94"/>
      <c r="EU58" s="94"/>
      <c r="EV58" s="94"/>
      <c r="EW58" s="95"/>
      <c r="EX58" s="94"/>
      <c r="EY58" s="94"/>
      <c r="EZ58" s="95"/>
      <c r="FC58" s="87"/>
      <c r="FD58" s="136" t="str">
        <f>IF(AND(SUM(FG58:FO58),(FF$19&gt;9)),"R+9 FAUX PLAFOND","")</f>
        <v/>
      </c>
      <c r="FE58" s="84"/>
      <c r="FF58" s="163"/>
      <c r="FG58" s="86"/>
      <c r="FH58" s="94"/>
      <c r="FI58" s="94"/>
      <c r="FJ58" s="94"/>
      <c r="FK58" s="94"/>
      <c r="FL58" s="95"/>
      <c r="FM58" s="94"/>
      <c r="FN58" s="94"/>
      <c r="FO58" s="95"/>
      <c r="FR58" s="87"/>
      <c r="FS58" s="136" t="str">
        <f>IF(AND(SUM(FV58:GD58),(FU$19&gt;9)),"R+9 FAUX PLAFOND","")</f>
        <v/>
      </c>
      <c r="FT58" s="84"/>
      <c r="FU58" s="163"/>
      <c r="FV58" s="86"/>
      <c r="FW58" s="94"/>
      <c r="FX58" s="94"/>
      <c r="FY58" s="94"/>
      <c r="FZ58" s="94"/>
      <c r="GA58" s="95"/>
      <c r="GB58" s="94"/>
      <c r="GC58" s="94"/>
      <c r="GD58" s="95"/>
      <c r="GE58" s="23"/>
      <c r="GF58" s="23"/>
      <c r="GG58" s="23"/>
      <c r="GH58" s="23"/>
      <c r="GI58" s="23"/>
      <c r="GJ58" s="23"/>
      <c r="GK58" s="23"/>
      <c r="GL58" s="24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4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4"/>
      <c r="HI58" s="23"/>
      <c r="HJ58" s="23"/>
      <c r="HK58" s="23"/>
      <c r="HL58" s="23"/>
      <c r="HM58" s="23"/>
      <c r="HN58" s="23"/>
      <c r="HO58" s="23"/>
      <c r="HP58" s="24"/>
    </row>
    <row r="59" spans="1:224" x14ac:dyDescent="0.25">
      <c r="A59" s="159" t="s">
        <v>6</v>
      </c>
      <c r="I59" s="137" t="str">
        <f>IF(((K59+M59+N59+O59+P59+Q59+R59+S59+T59+U59)&gt;0),I56+K$16,"")</f>
        <v/>
      </c>
      <c r="J59" s="38" t="str">
        <f>IF(AND(SUM(M59:U59),(L$19&gt;10)),"R+10","")</f>
        <v/>
      </c>
      <c r="K59" s="38">
        <f>SUM(N59:U61)-K60-K61</f>
        <v>0</v>
      </c>
      <c r="L59" s="163"/>
      <c r="M59" s="38" t="str">
        <f>IF((SUM(N59:U59)&gt;0),1-M60-M61,"0")</f>
        <v>0</v>
      </c>
      <c r="N59" s="98"/>
      <c r="O59" s="98"/>
      <c r="P59" s="98"/>
      <c r="Q59" s="98"/>
      <c r="R59" s="99"/>
      <c r="S59" s="98"/>
      <c r="T59" s="98"/>
      <c r="U59" s="99"/>
      <c r="X59" s="72" t="str">
        <f>IF(((Z59+AB59+AC59+AD59+AE59+AF59+AG59+AH59+AI59+AJ59)&gt;0),X56+Z$16,"")</f>
        <v/>
      </c>
      <c r="Y59" s="38" t="str">
        <f>IF(AND(SUM(AB59:AJ59),(AA$19&gt;10)),"R+10","")</f>
        <v/>
      </c>
      <c r="Z59" s="38">
        <f>SUM(AC59:AJ61)-Z60-Z61</f>
        <v>0</v>
      </c>
      <c r="AA59" s="163"/>
      <c r="AB59" s="38" t="str">
        <f>IF((SUM(AC59:AJ59)&gt;0),1-AB60-AB61,"0")</f>
        <v>0</v>
      </c>
      <c r="AC59" s="98"/>
      <c r="AD59" s="98"/>
      <c r="AE59" s="98"/>
      <c r="AF59" s="98"/>
      <c r="AG59" s="99"/>
      <c r="AH59" s="98"/>
      <c r="AI59" s="98"/>
      <c r="AJ59" s="99"/>
      <c r="AM59" s="72" t="str">
        <f>IF(((AO59+AQ59+AR59+AS59+AT59+AU59+AV59+AW59+AX59+AY59)&gt;0),AM56+AO$16,"")</f>
        <v/>
      </c>
      <c r="AN59" s="38" t="str">
        <f>IF(AND(SUM(AQ59:AY59),(AP$19&gt;10)),"R+10","")</f>
        <v/>
      </c>
      <c r="AO59" s="38">
        <f>SUM(AR59:AY61)-AO60-AO61</f>
        <v>0</v>
      </c>
      <c r="AP59" s="163"/>
      <c r="AQ59" s="38" t="str">
        <f>IF((SUM(AR59:AY59)&gt;0),1-AQ60-AQ61,"0")</f>
        <v>0</v>
      </c>
      <c r="AR59" s="98"/>
      <c r="AS59" s="98"/>
      <c r="AT59" s="98"/>
      <c r="AU59" s="98"/>
      <c r="AV59" s="99"/>
      <c r="AW59" s="98"/>
      <c r="AX59" s="98"/>
      <c r="AY59" s="99"/>
      <c r="BB59" s="72" t="str">
        <f>IF(((BD59+BF59+BG59+BH59+BI59+BJ59+BK59+BL59+BM59+BN59)&gt;0),BB56+BD$16,"")</f>
        <v/>
      </c>
      <c r="BC59" s="38" t="str">
        <f>IF(AND(SUM(BF59:BN59),(BE$19&gt;10)),"R+10","")</f>
        <v/>
      </c>
      <c r="BD59" s="38">
        <f>SUM(BG59:BN61)-BD60-BD61</f>
        <v>0</v>
      </c>
      <c r="BE59" s="163"/>
      <c r="BF59" s="38" t="str">
        <f>IF((SUM(BG59:BN59)&gt;0),1-BF60-BF61,"0")</f>
        <v>0</v>
      </c>
      <c r="BG59" s="98"/>
      <c r="BH59" s="98"/>
      <c r="BI59" s="98"/>
      <c r="BJ59" s="98"/>
      <c r="BK59" s="99"/>
      <c r="BL59" s="98"/>
      <c r="BM59" s="98"/>
      <c r="BN59" s="99"/>
      <c r="BQ59" s="72" t="str">
        <f>IF(((BS59+BU59+BV59+BW59+BX59+BY59+BZ59+CA59+CB59+CC59)&gt;0),BQ56+BS$16,"")</f>
        <v/>
      </c>
      <c r="BR59" s="38" t="str">
        <f>IF(AND(SUM(BU59:CC59),(BT$19&gt;10)),"R+10","")</f>
        <v/>
      </c>
      <c r="BS59" s="38">
        <f>SUM(BV59:CC61)-BS60-BS61</f>
        <v>0</v>
      </c>
      <c r="BT59" s="163"/>
      <c r="BU59" s="38" t="str">
        <f>IF((SUM(BV59:CC59)&gt;0),1-BU60-BU61,"0")</f>
        <v>0</v>
      </c>
      <c r="BV59" s="98"/>
      <c r="BW59" s="98"/>
      <c r="BX59" s="98"/>
      <c r="BY59" s="98"/>
      <c r="BZ59" s="99"/>
      <c r="CA59" s="98"/>
      <c r="CB59" s="98"/>
      <c r="CC59" s="99"/>
      <c r="CF59" s="72" t="str">
        <f>IF(((CH59+CJ59+CK59+CL59+CM59+CN59+CO59+CP59+CQ59+CR59)&gt;0),CF56+CH$16,"")</f>
        <v/>
      </c>
      <c r="CG59" s="38" t="str">
        <f>IF(AND(SUM(CJ59:CR59),(CI$19&gt;10)),"R+10","")</f>
        <v/>
      </c>
      <c r="CH59" s="38">
        <f>SUM(CK59:CR61)-CH60-CH61</f>
        <v>0</v>
      </c>
      <c r="CI59" s="163"/>
      <c r="CJ59" s="38" t="str">
        <f>IF((SUM(CK59:CR59)&gt;0),1-CJ60-CJ61,"0")</f>
        <v>0</v>
      </c>
      <c r="CK59" s="98"/>
      <c r="CL59" s="98"/>
      <c r="CM59" s="98"/>
      <c r="CN59" s="98"/>
      <c r="CO59" s="99"/>
      <c r="CP59" s="98"/>
      <c r="CQ59" s="98"/>
      <c r="CR59" s="99"/>
      <c r="CU59" s="72" t="str">
        <f>IF(((CW59+CY59+CZ59+DA59+DB59+DC59+DD59+DE59+DF59+DG59)&gt;0),CU56+CW$16,"")</f>
        <v/>
      </c>
      <c r="CV59" s="38" t="str">
        <f>IF(AND(SUM(CY59:DG59),(CX$19&gt;10)),"R+10","")</f>
        <v/>
      </c>
      <c r="CW59" s="38">
        <f>SUM(CZ59:DG61)-CW60-CW61</f>
        <v>0</v>
      </c>
      <c r="CX59" s="163"/>
      <c r="CY59" s="38" t="str">
        <f>IF((SUM(CZ59:DG59)&gt;0),1-CY60-CY61,"0")</f>
        <v>0</v>
      </c>
      <c r="CZ59" s="98"/>
      <c r="DA59" s="98"/>
      <c r="DB59" s="98"/>
      <c r="DC59" s="98"/>
      <c r="DD59" s="99"/>
      <c r="DE59" s="98"/>
      <c r="DF59" s="98"/>
      <c r="DG59" s="99"/>
      <c r="DJ59" s="72" t="str">
        <f>IF(((DL59+DN59+DO59+DP59+DQ59+DR59+DS59+DT59+DU59+DV59)&gt;0),DJ56+DL$16,"")</f>
        <v/>
      </c>
      <c r="DK59" s="38" t="str">
        <f>IF(AND(SUM(DN59:DV59),(DM$19&gt;10)),"R+10","")</f>
        <v/>
      </c>
      <c r="DL59" s="38">
        <f>SUM(DO59:DV61)-DL60-DL61</f>
        <v>0</v>
      </c>
      <c r="DM59" s="163"/>
      <c r="DN59" s="38" t="str">
        <f>IF((SUM(DO59:DV59)&gt;0),1-DN60-DN61,"0")</f>
        <v>0</v>
      </c>
      <c r="DO59" s="98"/>
      <c r="DP59" s="98"/>
      <c r="DQ59" s="98"/>
      <c r="DR59" s="98"/>
      <c r="DS59" s="99"/>
      <c r="DT59" s="98"/>
      <c r="DU59" s="98"/>
      <c r="DV59" s="99"/>
      <c r="DY59" s="72" t="str">
        <f>IF(((EA59+EC59+ED59+EE59+EF59+EG59+EH59+EI59+EJ59+EK59)&gt;0),DY56+EA$16,"")</f>
        <v/>
      </c>
      <c r="DZ59" s="38" t="str">
        <f>IF(AND(SUM(EC59:EK59),(EB$19&gt;10)),"R+10","")</f>
        <v/>
      </c>
      <c r="EA59" s="38">
        <f>SUM(ED59:EK61)-EA60-EA61</f>
        <v>0</v>
      </c>
      <c r="EB59" s="163"/>
      <c r="EC59" s="38" t="str">
        <f>IF((SUM(ED59:EK59)&gt;0),1-EC60-EC61,"0")</f>
        <v>0</v>
      </c>
      <c r="ED59" s="98"/>
      <c r="EE59" s="98"/>
      <c r="EF59" s="98"/>
      <c r="EG59" s="98"/>
      <c r="EH59" s="99"/>
      <c r="EI59" s="98"/>
      <c r="EJ59" s="98"/>
      <c r="EK59" s="99"/>
      <c r="EN59" s="72" t="str">
        <f>IF(((EP59+ER59+ES59+ET59+EU59+EV59+EW59+EX59+EY59+EZ59)&gt;0),EN56+EP$16,"")</f>
        <v/>
      </c>
      <c r="EO59" s="38" t="str">
        <f>IF(AND(SUM(ER59:EZ59),(EQ$19&gt;10)),"R+10","")</f>
        <v/>
      </c>
      <c r="EP59" s="38">
        <f>SUM(ES59:EZ61)-EP60-EP61</f>
        <v>0</v>
      </c>
      <c r="EQ59" s="163"/>
      <c r="ER59" s="38" t="str">
        <f>IF((SUM(ES59:EZ59)&gt;0),1-ER60-ER61,"0")</f>
        <v>0</v>
      </c>
      <c r="ES59" s="98"/>
      <c r="ET59" s="98"/>
      <c r="EU59" s="98"/>
      <c r="EV59" s="98"/>
      <c r="EW59" s="99"/>
      <c r="EX59" s="98"/>
      <c r="EY59" s="98"/>
      <c r="EZ59" s="99"/>
      <c r="FC59" s="72" t="str">
        <f>IF(((FE59+FG59+FH59+FI59+FJ59+FK59+FL59+FM59+FN59+FO59)&gt;0),FC56+FE$16,"")</f>
        <v/>
      </c>
      <c r="FD59" s="38" t="str">
        <f>IF(AND(SUM(FG59:FO59),(FF$19&gt;10)),"R+10","")</f>
        <v/>
      </c>
      <c r="FE59" s="38">
        <f>SUM(FH59:FO61)-FE60-FE61</f>
        <v>0</v>
      </c>
      <c r="FF59" s="163"/>
      <c r="FG59" s="38" t="str">
        <f>IF((SUM(FH59:FO59)&gt;0),1-FG60-FG61,"0")</f>
        <v>0</v>
      </c>
      <c r="FH59" s="98"/>
      <c r="FI59" s="98"/>
      <c r="FJ59" s="98"/>
      <c r="FK59" s="98"/>
      <c r="FL59" s="99"/>
      <c r="FM59" s="98"/>
      <c r="FN59" s="98"/>
      <c r="FO59" s="99"/>
      <c r="FR59" s="72" t="str">
        <f>IF(((FT59+FV59+FW59+FX59+FY59+FZ59+GA59+GB59+GC59+GD59)&gt;0),FR56+FT$16,"")</f>
        <v/>
      </c>
      <c r="FS59" s="38" t="str">
        <f>IF(AND(SUM(FV59:GD59),(FU$19&gt;10)),"R+10","")</f>
        <v/>
      </c>
      <c r="FT59" s="38">
        <f>SUM(FW59:GD61)-FT60-FT61</f>
        <v>0</v>
      </c>
      <c r="FU59" s="163"/>
      <c r="FV59" s="38" t="str">
        <f>IF((SUM(FW59:GD59)&gt;0),1-FV60-FV61,"0")</f>
        <v>0</v>
      </c>
      <c r="FW59" s="98"/>
      <c r="FX59" s="98"/>
      <c r="FY59" s="98"/>
      <c r="FZ59" s="98"/>
      <c r="GA59" s="99"/>
      <c r="GB59" s="98"/>
      <c r="GC59" s="98"/>
      <c r="GD59" s="99"/>
      <c r="GE59" s="23"/>
      <c r="GF59" s="23"/>
      <c r="GG59" s="23"/>
      <c r="GH59" s="23"/>
      <c r="GI59" s="23"/>
      <c r="GJ59" s="23"/>
      <c r="GK59" s="23"/>
      <c r="GL59" s="24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4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4"/>
      <c r="HI59" s="23"/>
      <c r="HJ59" s="23"/>
      <c r="HK59" s="23"/>
      <c r="HL59" s="23"/>
      <c r="HM59" s="23"/>
      <c r="HN59" s="23"/>
      <c r="HO59" s="23"/>
      <c r="HP59" s="24"/>
    </row>
    <row r="60" spans="1:224" x14ac:dyDescent="0.25">
      <c r="A60" s="160"/>
      <c r="I60" s="133" t="str">
        <f>IF(OR((SUM(M60:U60)&gt;0),K60&gt;0),I56,"")</f>
        <v/>
      </c>
      <c r="J60" s="135" t="str">
        <f>IF(AND(SUM(M60:U60),(L$19&gt;10)),"R+10 DALLE BASSE","")</f>
        <v/>
      </c>
      <c r="K60" s="83"/>
      <c r="L60" s="163"/>
      <c r="M60" s="85"/>
      <c r="N60" s="92"/>
      <c r="O60" s="92"/>
      <c r="P60" s="92"/>
      <c r="Q60" s="92"/>
      <c r="R60" s="92"/>
      <c r="S60" s="92"/>
      <c r="T60" s="92"/>
      <c r="U60" s="93"/>
      <c r="X60" s="73" t="str">
        <f>IF(OR((SUM(AB60:AJ60)&gt;0),Z60&gt;0),X56,"")</f>
        <v/>
      </c>
      <c r="Y60" s="135" t="str">
        <f>IF(AND(SUM(AB60:AJ60),(AA$19&gt;10)),"R+10 DALLE BASSE","")</f>
        <v/>
      </c>
      <c r="Z60" s="83"/>
      <c r="AA60" s="163"/>
      <c r="AB60" s="85"/>
      <c r="AC60" s="92"/>
      <c r="AD60" s="92"/>
      <c r="AE60" s="92"/>
      <c r="AF60" s="92"/>
      <c r="AG60" s="92"/>
      <c r="AH60" s="92"/>
      <c r="AI60" s="92"/>
      <c r="AJ60" s="93"/>
      <c r="AM60" s="73" t="str">
        <f>IF(OR((SUM(AQ60:AY60)&gt;0),AO60&gt;0),AM56,"")</f>
        <v/>
      </c>
      <c r="AN60" s="135" t="str">
        <f>IF(AND(SUM(AQ60:AY60),(AP$19&gt;10)),"R+10 DALLE BASSE","")</f>
        <v/>
      </c>
      <c r="AO60" s="83"/>
      <c r="AP60" s="163"/>
      <c r="AQ60" s="85"/>
      <c r="AR60" s="92"/>
      <c r="AS60" s="92"/>
      <c r="AT60" s="92"/>
      <c r="AU60" s="92"/>
      <c r="AV60" s="92"/>
      <c r="AW60" s="92"/>
      <c r="AX60" s="92"/>
      <c r="AY60" s="93"/>
      <c r="BB60" s="73" t="str">
        <f>IF(OR((SUM(BF60:BN60)&gt;0),BD60&gt;0),BB56,"")</f>
        <v/>
      </c>
      <c r="BC60" s="135" t="str">
        <f>IF(AND(SUM(BF60:BN60),(BE$19&gt;10)),"R+10 DALLE BASSE","")</f>
        <v/>
      </c>
      <c r="BD60" s="83"/>
      <c r="BE60" s="163"/>
      <c r="BF60" s="85"/>
      <c r="BG60" s="92"/>
      <c r="BH60" s="92"/>
      <c r="BI60" s="92"/>
      <c r="BJ60" s="92"/>
      <c r="BK60" s="92"/>
      <c r="BL60" s="92"/>
      <c r="BM60" s="92"/>
      <c r="BN60" s="93"/>
      <c r="BQ60" s="73" t="str">
        <f>IF(OR((SUM(BU60:CC60)&gt;0),BS60&gt;0),BQ56,"")</f>
        <v/>
      </c>
      <c r="BR60" s="135" t="str">
        <f>IF(AND(SUM(BU60:CC60),(BT$19&gt;10)),"R+10 DALLE BASSE","")</f>
        <v/>
      </c>
      <c r="BS60" s="83"/>
      <c r="BT60" s="163"/>
      <c r="BU60" s="85"/>
      <c r="BV60" s="92"/>
      <c r="BW60" s="92"/>
      <c r="BX60" s="92"/>
      <c r="BY60" s="92"/>
      <c r="BZ60" s="92"/>
      <c r="CA60" s="92"/>
      <c r="CB60" s="92"/>
      <c r="CC60" s="93"/>
      <c r="CF60" s="73" t="str">
        <f>IF(OR((SUM(CJ60:CR60)&gt;0),CH60&gt;0),CF56,"")</f>
        <v/>
      </c>
      <c r="CG60" s="135" t="str">
        <f>IF(AND(SUM(CJ60:CR60),(CI$19&gt;10)),"R+10 DALLE BASSE","")</f>
        <v/>
      </c>
      <c r="CH60" s="83"/>
      <c r="CI60" s="163"/>
      <c r="CJ60" s="85"/>
      <c r="CK60" s="92"/>
      <c r="CL60" s="92"/>
      <c r="CM60" s="92"/>
      <c r="CN60" s="92"/>
      <c r="CO60" s="92"/>
      <c r="CP60" s="92"/>
      <c r="CQ60" s="92"/>
      <c r="CR60" s="93"/>
      <c r="CU60" s="73" t="str">
        <f>IF(OR((SUM(CY60:DG60)&gt;0),CW60&gt;0),CU56,"")</f>
        <v/>
      </c>
      <c r="CV60" s="135" t="str">
        <f>IF(AND(SUM(CY60:DG60),(CX$19&gt;10)),"R+10 DALLE BASSE","")</f>
        <v/>
      </c>
      <c r="CW60" s="83"/>
      <c r="CX60" s="163"/>
      <c r="CY60" s="85"/>
      <c r="CZ60" s="92"/>
      <c r="DA60" s="92"/>
      <c r="DB60" s="92"/>
      <c r="DC60" s="92"/>
      <c r="DD60" s="92"/>
      <c r="DE60" s="92"/>
      <c r="DF60" s="92"/>
      <c r="DG60" s="93"/>
      <c r="DJ60" s="73" t="str">
        <f>IF(OR((SUM(DN60:DV60)&gt;0),DL60&gt;0),DJ56,"")</f>
        <v/>
      </c>
      <c r="DK60" s="135" t="str">
        <f>IF(AND(SUM(DN60:DV60),(DM$19&gt;10)),"R+10 DALLE BASSE","")</f>
        <v/>
      </c>
      <c r="DL60" s="83"/>
      <c r="DM60" s="163"/>
      <c r="DN60" s="85"/>
      <c r="DO60" s="92"/>
      <c r="DP60" s="92"/>
      <c r="DQ60" s="92"/>
      <c r="DR60" s="92"/>
      <c r="DS60" s="92"/>
      <c r="DT60" s="92"/>
      <c r="DU60" s="92"/>
      <c r="DV60" s="93"/>
      <c r="DY60" s="73" t="str">
        <f>IF(OR((SUM(EC60:EK60)&gt;0),EA60&gt;0),DY56,"")</f>
        <v/>
      </c>
      <c r="DZ60" s="135" t="str">
        <f>IF(AND(SUM(EC60:EK60),(EB$19&gt;10)),"R+10 DALLE BASSE","")</f>
        <v/>
      </c>
      <c r="EA60" s="83"/>
      <c r="EB60" s="163"/>
      <c r="EC60" s="85"/>
      <c r="ED60" s="92"/>
      <c r="EE60" s="92"/>
      <c r="EF60" s="92"/>
      <c r="EG60" s="92"/>
      <c r="EH60" s="92"/>
      <c r="EI60" s="92"/>
      <c r="EJ60" s="92"/>
      <c r="EK60" s="93"/>
      <c r="EN60" s="73" t="str">
        <f>IF(OR((SUM(ER60:EZ60)&gt;0),EP60&gt;0),EN56,"")</f>
        <v/>
      </c>
      <c r="EO60" s="135" t="str">
        <f>IF(AND(SUM(ER60:EZ60),(EQ$19&gt;10)),"R+10 DALLE BASSE","")</f>
        <v/>
      </c>
      <c r="EP60" s="83"/>
      <c r="EQ60" s="163"/>
      <c r="ER60" s="85"/>
      <c r="ES60" s="92"/>
      <c r="ET60" s="92"/>
      <c r="EU60" s="92"/>
      <c r="EV60" s="92"/>
      <c r="EW60" s="92"/>
      <c r="EX60" s="92"/>
      <c r="EY60" s="92"/>
      <c r="EZ60" s="93"/>
      <c r="FC60" s="73" t="str">
        <f>IF(OR((SUM(FG60:FO60)&gt;0),FE60&gt;0),FC56,"")</f>
        <v/>
      </c>
      <c r="FD60" s="135" t="str">
        <f>IF(AND(SUM(FG60:FO60),(FF$19&gt;10)),"R+10 DALLE BASSE","")</f>
        <v/>
      </c>
      <c r="FE60" s="83"/>
      <c r="FF60" s="163"/>
      <c r="FG60" s="85"/>
      <c r="FH60" s="92"/>
      <c r="FI60" s="92"/>
      <c r="FJ60" s="92"/>
      <c r="FK60" s="92"/>
      <c r="FL60" s="92"/>
      <c r="FM60" s="92"/>
      <c r="FN60" s="92"/>
      <c r="FO60" s="93"/>
      <c r="FR60" s="73" t="str">
        <f>IF(OR((SUM(FV60:GD60)&gt;0),FT60&gt;0),FR56,"")</f>
        <v/>
      </c>
      <c r="FS60" s="135" t="str">
        <f>IF(AND(SUM(FV60:GD60),(FU$19&gt;10)),"R+10 DALLE BASSE","")</f>
        <v/>
      </c>
      <c r="FT60" s="83"/>
      <c r="FU60" s="163"/>
      <c r="FV60" s="85"/>
      <c r="FW60" s="92"/>
      <c r="FX60" s="92"/>
      <c r="FY60" s="92"/>
      <c r="FZ60" s="92"/>
      <c r="GA60" s="92"/>
      <c r="GB60" s="92"/>
      <c r="GC60" s="92"/>
      <c r="GD60" s="93"/>
      <c r="GE60" s="23"/>
      <c r="GF60" s="23"/>
      <c r="GG60" s="23"/>
      <c r="GH60" s="23"/>
      <c r="GI60" s="23"/>
      <c r="GJ60" s="23"/>
      <c r="GK60" s="23"/>
      <c r="GL60" s="24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4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4"/>
      <c r="HI60" s="23"/>
      <c r="HJ60" s="23"/>
      <c r="HK60" s="23"/>
      <c r="HL60" s="23"/>
      <c r="HM60" s="23"/>
      <c r="HN60" s="23"/>
      <c r="HO60" s="23"/>
      <c r="HP60" s="24"/>
    </row>
    <row r="61" spans="1:224" ht="15.75" thickBot="1" x14ac:dyDescent="0.3">
      <c r="A61" s="161"/>
      <c r="I61" s="134"/>
      <c r="J61" s="136" t="str">
        <f>IF(AND(SUM(M61:U61),(L$19&gt;10)),"R+10 FAUX PLAFOND","")</f>
        <v/>
      </c>
      <c r="K61" s="84"/>
      <c r="L61" s="164"/>
      <c r="M61" s="86"/>
      <c r="N61" s="94"/>
      <c r="O61" s="94"/>
      <c r="P61" s="94"/>
      <c r="Q61" s="94"/>
      <c r="R61" s="94"/>
      <c r="S61" s="94"/>
      <c r="T61" s="94"/>
      <c r="U61" s="95"/>
      <c r="X61" s="87"/>
      <c r="Y61" s="136" t="str">
        <f>IF(AND(SUM(AB61:AJ61),(AA$19&gt;10)),"R+10 FAUX PLAFOND","")</f>
        <v/>
      </c>
      <c r="Z61" s="84"/>
      <c r="AA61" s="164"/>
      <c r="AB61" s="86"/>
      <c r="AC61" s="94"/>
      <c r="AD61" s="94"/>
      <c r="AE61" s="94"/>
      <c r="AF61" s="94"/>
      <c r="AG61" s="94"/>
      <c r="AH61" s="94"/>
      <c r="AI61" s="94"/>
      <c r="AJ61" s="95"/>
      <c r="AM61" s="87"/>
      <c r="AN61" s="136" t="str">
        <f>IF(AND(SUM(AQ61:AY61),(AP$19&gt;10)),"R+10 FAUX PLAFOND","")</f>
        <v/>
      </c>
      <c r="AO61" s="84"/>
      <c r="AP61" s="164"/>
      <c r="AQ61" s="86"/>
      <c r="AR61" s="94"/>
      <c r="AS61" s="94"/>
      <c r="AT61" s="94"/>
      <c r="AU61" s="94"/>
      <c r="AV61" s="94"/>
      <c r="AW61" s="94"/>
      <c r="AX61" s="94"/>
      <c r="AY61" s="95"/>
      <c r="BB61" s="87"/>
      <c r="BC61" s="136" t="str">
        <f>IF(AND(SUM(BF61:BN61),(BE$19&gt;10)),"R+10 FAUX PLAFOND","")</f>
        <v/>
      </c>
      <c r="BD61" s="84"/>
      <c r="BE61" s="164"/>
      <c r="BF61" s="86"/>
      <c r="BG61" s="94"/>
      <c r="BH61" s="94"/>
      <c r="BI61" s="94"/>
      <c r="BJ61" s="94"/>
      <c r="BK61" s="94"/>
      <c r="BL61" s="94"/>
      <c r="BM61" s="94"/>
      <c r="BN61" s="95"/>
      <c r="BQ61" s="87"/>
      <c r="BR61" s="136" t="str">
        <f>IF(AND(SUM(BU61:CC61),(BT$19&gt;10)),"R+10 FAUX PLAFOND","")</f>
        <v/>
      </c>
      <c r="BS61" s="84"/>
      <c r="BT61" s="164"/>
      <c r="BU61" s="86"/>
      <c r="BV61" s="94"/>
      <c r="BW61" s="94"/>
      <c r="BX61" s="94"/>
      <c r="BY61" s="94"/>
      <c r="BZ61" s="94"/>
      <c r="CA61" s="94"/>
      <c r="CB61" s="94"/>
      <c r="CC61" s="95"/>
      <c r="CF61" s="87"/>
      <c r="CG61" s="136" t="str">
        <f>IF(AND(SUM(CJ61:CR61),(CI$19&gt;10)),"R+10 FAUX PLAFOND","")</f>
        <v/>
      </c>
      <c r="CH61" s="84"/>
      <c r="CI61" s="164"/>
      <c r="CJ61" s="86"/>
      <c r="CK61" s="94"/>
      <c r="CL61" s="94"/>
      <c r="CM61" s="94"/>
      <c r="CN61" s="94"/>
      <c r="CO61" s="94"/>
      <c r="CP61" s="94"/>
      <c r="CQ61" s="94"/>
      <c r="CR61" s="95"/>
      <c r="CU61" s="87"/>
      <c r="CV61" s="136" t="str">
        <f>IF(AND(SUM(CY61:DG61),(CX$19&gt;10)),"R+10 FAUX PLAFOND","")</f>
        <v/>
      </c>
      <c r="CW61" s="84"/>
      <c r="CX61" s="164"/>
      <c r="CY61" s="86"/>
      <c r="CZ61" s="94"/>
      <c r="DA61" s="94"/>
      <c r="DB61" s="94"/>
      <c r="DC61" s="94"/>
      <c r="DD61" s="94"/>
      <c r="DE61" s="94"/>
      <c r="DF61" s="94"/>
      <c r="DG61" s="95"/>
      <c r="DJ61" s="87"/>
      <c r="DK61" s="136" t="str">
        <f>IF(AND(SUM(DN61:DV61),(DM$19&gt;10)),"R+10 FAUX PLAFOND","")</f>
        <v/>
      </c>
      <c r="DL61" s="84"/>
      <c r="DM61" s="164"/>
      <c r="DN61" s="86"/>
      <c r="DO61" s="94"/>
      <c r="DP61" s="94"/>
      <c r="DQ61" s="94"/>
      <c r="DR61" s="94"/>
      <c r="DS61" s="94"/>
      <c r="DT61" s="94"/>
      <c r="DU61" s="94"/>
      <c r="DV61" s="95"/>
      <c r="DY61" s="87"/>
      <c r="DZ61" s="136" t="str">
        <f>IF(AND(SUM(EC61:EK61),(EB$19&gt;10)),"R+10 FAUX PLAFOND","")</f>
        <v/>
      </c>
      <c r="EA61" s="84"/>
      <c r="EB61" s="164"/>
      <c r="EC61" s="86"/>
      <c r="ED61" s="94"/>
      <c r="EE61" s="94"/>
      <c r="EF61" s="94"/>
      <c r="EG61" s="94"/>
      <c r="EH61" s="94"/>
      <c r="EI61" s="94"/>
      <c r="EJ61" s="94"/>
      <c r="EK61" s="95"/>
      <c r="EN61" s="87"/>
      <c r="EO61" s="136" t="str">
        <f>IF(AND(SUM(ER61:EZ61),(EQ$19&gt;10)),"R+10 FAUX PLAFOND","")</f>
        <v/>
      </c>
      <c r="EP61" s="84"/>
      <c r="EQ61" s="164"/>
      <c r="ER61" s="86"/>
      <c r="ES61" s="94"/>
      <c r="ET61" s="94"/>
      <c r="EU61" s="94"/>
      <c r="EV61" s="94"/>
      <c r="EW61" s="94"/>
      <c r="EX61" s="94"/>
      <c r="EY61" s="94"/>
      <c r="EZ61" s="95"/>
      <c r="FC61" s="87"/>
      <c r="FD61" s="136" t="str">
        <f>IF(AND(SUM(FG61:FO61),(FF$19&gt;10)),"R+10 FAUX PLAFOND","")</f>
        <v/>
      </c>
      <c r="FE61" s="84"/>
      <c r="FF61" s="164"/>
      <c r="FG61" s="86"/>
      <c r="FH61" s="94"/>
      <c r="FI61" s="94"/>
      <c r="FJ61" s="94"/>
      <c r="FK61" s="94"/>
      <c r="FL61" s="94"/>
      <c r="FM61" s="94"/>
      <c r="FN61" s="94"/>
      <c r="FO61" s="95"/>
      <c r="FR61" s="87"/>
      <c r="FS61" s="136" t="str">
        <f>IF(AND(SUM(FV61:GD61),(FU$19&gt;10)),"R+10 FAUX PLAFOND","")</f>
        <v/>
      </c>
      <c r="FT61" s="84"/>
      <c r="FU61" s="164"/>
      <c r="FV61" s="86"/>
      <c r="FW61" s="94"/>
      <c r="FX61" s="94"/>
      <c r="FY61" s="94"/>
      <c r="FZ61" s="94"/>
      <c r="GA61" s="94"/>
      <c r="GB61" s="94"/>
      <c r="GC61" s="94"/>
      <c r="GD61" s="95"/>
      <c r="GE61" s="23"/>
      <c r="GF61" s="23"/>
      <c r="GG61" s="23"/>
      <c r="GH61" s="23"/>
      <c r="GI61" s="23"/>
      <c r="GJ61" s="23"/>
      <c r="GK61" s="23"/>
      <c r="GL61" s="24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4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4"/>
      <c r="HI61" s="23"/>
      <c r="HJ61" s="23"/>
      <c r="HK61" s="23"/>
      <c r="HL61" s="23"/>
      <c r="HM61" s="23"/>
      <c r="HN61" s="23"/>
      <c r="HO61" s="23"/>
      <c r="HP61" s="24"/>
    </row>
    <row r="62" spans="1:224" x14ac:dyDescent="0.25"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4"/>
      <c r="HK62" s="24"/>
      <c r="HL62" s="24"/>
      <c r="HM62" s="24"/>
      <c r="HN62" s="24"/>
      <c r="HO62" s="24"/>
      <c r="HP62" s="24"/>
    </row>
    <row r="63" spans="1:224" x14ac:dyDescent="0.25">
      <c r="A63" s="13">
        <v>1</v>
      </c>
      <c r="B63" s="14">
        <v>2</v>
      </c>
      <c r="C63" s="14">
        <v>3</v>
      </c>
      <c r="D63" s="15">
        <v>4</v>
      </c>
      <c r="E63" s="14">
        <v>5</v>
      </c>
      <c r="F63" s="15">
        <v>6</v>
      </c>
      <c r="G63" s="14">
        <v>7</v>
      </c>
      <c r="H63" s="15">
        <v>8</v>
      </c>
      <c r="I63" s="14">
        <v>9</v>
      </c>
      <c r="J63" s="15">
        <v>10</v>
      </c>
      <c r="K63" s="14">
        <v>11</v>
      </c>
      <c r="L63" s="15">
        <v>12</v>
      </c>
      <c r="M63" s="14">
        <v>13</v>
      </c>
      <c r="N63" s="15">
        <v>14</v>
      </c>
      <c r="O63" s="14">
        <v>15</v>
      </c>
      <c r="P63" s="15">
        <v>16</v>
      </c>
      <c r="Q63" s="14">
        <v>17</v>
      </c>
      <c r="R63" s="15">
        <v>18</v>
      </c>
      <c r="S63" s="14">
        <v>19</v>
      </c>
      <c r="T63" s="15">
        <v>20</v>
      </c>
      <c r="U63" s="14">
        <v>21</v>
      </c>
      <c r="V63" s="15">
        <v>22</v>
      </c>
      <c r="W63" s="14">
        <v>23</v>
      </c>
      <c r="X63" s="15">
        <v>24</v>
      </c>
      <c r="Y63" s="14">
        <v>25</v>
      </c>
      <c r="Z63" s="15">
        <v>26</v>
      </c>
      <c r="AA63" s="14">
        <v>27</v>
      </c>
      <c r="AB63" s="15">
        <v>28</v>
      </c>
      <c r="AC63" s="14">
        <v>29</v>
      </c>
      <c r="AD63" s="15">
        <v>30</v>
      </c>
      <c r="AE63" s="14">
        <v>31</v>
      </c>
      <c r="AF63" s="15">
        <v>32</v>
      </c>
      <c r="AG63" s="14">
        <v>33</v>
      </c>
      <c r="AH63" s="15">
        <v>34</v>
      </c>
      <c r="AI63" s="14">
        <v>35</v>
      </c>
      <c r="AJ63" s="15">
        <v>36</v>
      </c>
      <c r="AK63" s="14">
        <v>37</v>
      </c>
      <c r="AL63" s="15">
        <v>38</v>
      </c>
      <c r="AM63" s="14">
        <v>39</v>
      </c>
      <c r="AN63" s="15">
        <v>40</v>
      </c>
      <c r="AO63" s="14">
        <v>41</v>
      </c>
      <c r="AP63" s="15">
        <v>42</v>
      </c>
      <c r="AQ63" s="14">
        <v>43</v>
      </c>
      <c r="AR63" s="15">
        <v>44</v>
      </c>
      <c r="AS63" s="14">
        <v>45</v>
      </c>
      <c r="AT63" s="15">
        <v>46</v>
      </c>
      <c r="AU63" s="14">
        <v>47</v>
      </c>
      <c r="AV63" s="15">
        <v>48</v>
      </c>
      <c r="AW63" s="14">
        <v>49</v>
      </c>
      <c r="AX63" s="15">
        <v>50</v>
      </c>
      <c r="AY63" s="14">
        <v>51</v>
      </c>
      <c r="AZ63" s="15">
        <v>52</v>
      </c>
      <c r="BA63" s="14">
        <v>53</v>
      </c>
      <c r="BB63" s="15">
        <v>54</v>
      </c>
      <c r="BC63" s="14">
        <v>55</v>
      </c>
      <c r="BD63" s="15">
        <v>56</v>
      </c>
      <c r="BE63" s="14">
        <v>57</v>
      </c>
      <c r="BF63" s="15">
        <v>58</v>
      </c>
      <c r="BG63" s="14">
        <v>59</v>
      </c>
      <c r="BH63" s="15">
        <v>60</v>
      </c>
      <c r="BI63" s="14">
        <v>61</v>
      </c>
      <c r="BJ63" s="15">
        <v>62</v>
      </c>
      <c r="BK63" s="14">
        <v>63</v>
      </c>
      <c r="BL63" s="15">
        <v>64</v>
      </c>
      <c r="BM63" s="14">
        <v>65</v>
      </c>
      <c r="BN63" s="15">
        <v>66</v>
      </c>
      <c r="BO63" s="14">
        <v>67</v>
      </c>
      <c r="BP63" s="15">
        <v>68</v>
      </c>
      <c r="BQ63" s="14">
        <v>69</v>
      </c>
      <c r="BR63" s="15">
        <v>70</v>
      </c>
      <c r="BS63" s="14">
        <v>71</v>
      </c>
      <c r="BT63" s="15">
        <v>72</v>
      </c>
      <c r="BU63" s="14">
        <v>73</v>
      </c>
      <c r="BV63" s="15">
        <v>74</v>
      </c>
      <c r="BW63" s="14">
        <v>75</v>
      </c>
      <c r="BX63" s="15">
        <v>76</v>
      </c>
      <c r="BY63" s="14">
        <v>77</v>
      </c>
      <c r="BZ63" s="15">
        <v>78</v>
      </c>
      <c r="CA63" s="14">
        <v>79</v>
      </c>
      <c r="CB63" s="15">
        <v>80</v>
      </c>
      <c r="CC63" s="14">
        <v>81</v>
      </c>
      <c r="CD63" s="15">
        <v>82</v>
      </c>
      <c r="CE63" s="14">
        <v>83</v>
      </c>
      <c r="CF63" s="15">
        <v>84</v>
      </c>
      <c r="CG63" s="14">
        <v>85</v>
      </c>
      <c r="CH63" s="15">
        <v>86</v>
      </c>
      <c r="CI63" s="14">
        <v>87</v>
      </c>
      <c r="CJ63" s="15">
        <v>88</v>
      </c>
      <c r="CK63" s="14">
        <v>89</v>
      </c>
      <c r="CL63" s="15">
        <v>90</v>
      </c>
      <c r="CM63" s="14">
        <v>91</v>
      </c>
      <c r="CN63" s="15">
        <v>92</v>
      </c>
      <c r="CO63" s="14">
        <v>93</v>
      </c>
      <c r="CP63" s="15">
        <v>94</v>
      </c>
      <c r="CQ63" s="14">
        <v>95</v>
      </c>
      <c r="CR63" s="15">
        <v>96</v>
      </c>
      <c r="CS63" s="14">
        <v>97</v>
      </c>
      <c r="CT63" s="15">
        <v>98</v>
      </c>
      <c r="CU63" s="14">
        <v>99</v>
      </c>
      <c r="CV63" s="15">
        <v>100</v>
      </c>
      <c r="CW63" s="14">
        <v>101</v>
      </c>
      <c r="CX63" s="15">
        <v>102</v>
      </c>
      <c r="CY63" s="14">
        <v>103</v>
      </c>
      <c r="CZ63" s="15">
        <v>104</v>
      </c>
      <c r="DA63" s="14">
        <v>105</v>
      </c>
      <c r="DB63" s="15">
        <v>106</v>
      </c>
      <c r="DC63" s="14">
        <v>107</v>
      </c>
      <c r="DD63" s="15">
        <v>108</v>
      </c>
      <c r="DE63" s="14">
        <v>109</v>
      </c>
      <c r="DF63" s="15">
        <v>110</v>
      </c>
      <c r="DG63" s="14">
        <v>111</v>
      </c>
      <c r="DH63" s="15">
        <v>112</v>
      </c>
      <c r="DI63" s="14">
        <v>113</v>
      </c>
      <c r="DJ63" s="15">
        <v>114</v>
      </c>
      <c r="DK63" s="14">
        <v>115</v>
      </c>
      <c r="DL63" s="15">
        <v>116</v>
      </c>
      <c r="DM63" s="14">
        <v>117</v>
      </c>
      <c r="DN63" s="15">
        <v>118</v>
      </c>
      <c r="DO63" s="14">
        <v>119</v>
      </c>
      <c r="DP63" s="15">
        <v>120</v>
      </c>
      <c r="DQ63" s="14">
        <v>121</v>
      </c>
      <c r="DR63" s="15">
        <v>122</v>
      </c>
      <c r="DS63" s="14">
        <v>123</v>
      </c>
      <c r="DT63" s="15">
        <v>124</v>
      </c>
      <c r="DU63" s="14">
        <v>125</v>
      </c>
      <c r="DV63" s="15">
        <v>126</v>
      </c>
      <c r="DW63" s="14">
        <v>127</v>
      </c>
      <c r="DX63" s="15">
        <v>128</v>
      </c>
      <c r="DY63" s="14">
        <v>129</v>
      </c>
      <c r="DZ63" s="15">
        <v>130</v>
      </c>
      <c r="EA63" s="14">
        <v>131</v>
      </c>
      <c r="EB63" s="15">
        <v>132</v>
      </c>
      <c r="EC63" s="14">
        <v>133</v>
      </c>
      <c r="ED63" s="15">
        <v>134</v>
      </c>
      <c r="EE63" s="14">
        <v>135</v>
      </c>
      <c r="EF63" s="15">
        <v>136</v>
      </c>
      <c r="EG63" s="14">
        <v>137</v>
      </c>
      <c r="EH63" s="15">
        <v>138</v>
      </c>
      <c r="EI63" s="14">
        <v>139</v>
      </c>
      <c r="EJ63" s="15">
        <v>140</v>
      </c>
      <c r="EK63" s="14">
        <v>141</v>
      </c>
      <c r="EL63" s="15">
        <v>142</v>
      </c>
      <c r="EM63" s="14">
        <v>143</v>
      </c>
      <c r="EN63" s="15">
        <v>144</v>
      </c>
      <c r="EO63" s="14">
        <v>145</v>
      </c>
      <c r="EP63" s="15">
        <v>146</v>
      </c>
      <c r="EQ63" s="14">
        <v>147</v>
      </c>
      <c r="ER63" s="15">
        <v>148</v>
      </c>
      <c r="ES63" s="14">
        <v>149</v>
      </c>
      <c r="ET63" s="15">
        <v>150</v>
      </c>
      <c r="EU63" s="14">
        <v>151</v>
      </c>
      <c r="EV63" s="15">
        <v>152</v>
      </c>
      <c r="EW63" s="14">
        <v>153</v>
      </c>
      <c r="EX63" s="15">
        <v>154</v>
      </c>
      <c r="EY63" s="14">
        <v>155</v>
      </c>
      <c r="EZ63" s="15">
        <v>156</v>
      </c>
      <c r="FA63" s="14">
        <v>157</v>
      </c>
      <c r="FB63" s="15">
        <v>158</v>
      </c>
      <c r="FC63" s="14">
        <v>159</v>
      </c>
      <c r="FD63" s="15">
        <v>160</v>
      </c>
      <c r="FE63" s="14">
        <v>161</v>
      </c>
      <c r="FF63" s="15">
        <v>162</v>
      </c>
      <c r="FG63" s="14">
        <v>163</v>
      </c>
      <c r="FH63" s="15">
        <v>164</v>
      </c>
      <c r="FI63" s="14">
        <v>165</v>
      </c>
      <c r="FJ63" s="15">
        <v>166</v>
      </c>
      <c r="FK63" s="14">
        <v>167</v>
      </c>
      <c r="FL63" s="15">
        <v>168</v>
      </c>
      <c r="FM63" s="14">
        <v>169</v>
      </c>
      <c r="FN63" s="15">
        <v>170</v>
      </c>
      <c r="FO63" s="14">
        <v>171</v>
      </c>
      <c r="FP63" s="15">
        <v>172</v>
      </c>
      <c r="FQ63" s="14">
        <v>173</v>
      </c>
      <c r="FR63" s="15">
        <v>174</v>
      </c>
      <c r="FS63" s="14">
        <v>175</v>
      </c>
      <c r="FT63" s="15">
        <v>176</v>
      </c>
      <c r="FU63" s="14">
        <v>177</v>
      </c>
      <c r="FV63" s="15">
        <v>178</v>
      </c>
      <c r="FW63" s="14">
        <v>179</v>
      </c>
      <c r="FX63" s="15">
        <v>180</v>
      </c>
      <c r="FY63" s="14">
        <v>181</v>
      </c>
      <c r="FZ63" s="15">
        <v>182</v>
      </c>
      <c r="GA63" s="14">
        <v>183</v>
      </c>
      <c r="GB63" s="15">
        <v>184</v>
      </c>
      <c r="GC63" s="14">
        <v>185</v>
      </c>
      <c r="GD63" s="15">
        <v>186</v>
      </c>
      <c r="GE63" s="14">
        <v>187</v>
      </c>
      <c r="GF63" s="15">
        <v>188</v>
      </c>
    </row>
    <row r="64" spans="1:224" ht="15.75" thickBot="1" x14ac:dyDescent="0.3"/>
    <row r="65" spans="1:183" ht="15.75" thickBot="1" x14ac:dyDescent="0.3">
      <c r="A65" s="18" t="s">
        <v>34</v>
      </c>
      <c r="H65" s="14"/>
      <c r="I65" s="165" t="str">
        <f>J23</f>
        <v>BAT A</v>
      </c>
      <c r="J65" s="166"/>
      <c r="K65" s="166"/>
      <c r="L65" s="166"/>
      <c r="M65" s="166"/>
      <c r="N65" s="166"/>
      <c r="O65" s="166"/>
      <c r="P65" s="166"/>
      <c r="Q65" s="166"/>
      <c r="R65" s="167"/>
      <c r="X65" s="165" t="str">
        <f>Y23</f>
        <v>BAT B</v>
      </c>
      <c r="Y65" s="166"/>
      <c r="Z65" s="166"/>
      <c r="AA65" s="166"/>
      <c r="AB65" s="166"/>
      <c r="AC65" s="166"/>
      <c r="AD65" s="166"/>
      <c r="AE65" s="166"/>
      <c r="AF65" s="166"/>
      <c r="AG65" s="167"/>
      <c r="AM65" s="165" t="str">
        <f>AN23</f>
        <v>BAT C</v>
      </c>
      <c r="AN65" s="166"/>
      <c r="AO65" s="166"/>
      <c r="AP65" s="166"/>
      <c r="AQ65" s="166"/>
      <c r="AR65" s="166"/>
      <c r="AS65" s="166"/>
      <c r="AT65" s="166"/>
      <c r="AU65" s="166"/>
      <c r="AV65" s="167"/>
      <c r="BB65" s="165" t="str">
        <f>BC23</f>
        <v>BAT D</v>
      </c>
      <c r="BC65" s="166"/>
      <c r="BD65" s="166"/>
      <c r="BE65" s="166"/>
      <c r="BF65" s="166"/>
      <c r="BG65" s="166"/>
      <c r="BH65" s="166"/>
      <c r="BI65" s="166"/>
      <c r="BJ65" s="166"/>
      <c r="BK65" s="167"/>
      <c r="BQ65" s="165" t="str">
        <f>BR23</f>
        <v>BAT E</v>
      </c>
      <c r="BR65" s="166"/>
      <c r="BS65" s="166"/>
      <c r="BT65" s="166"/>
      <c r="BU65" s="166"/>
      <c r="BV65" s="166"/>
      <c r="BW65" s="166"/>
      <c r="BX65" s="166"/>
      <c r="BY65" s="166"/>
      <c r="BZ65" s="167"/>
      <c r="CF65" s="165" t="str">
        <f>CG23</f>
        <v>BAT F</v>
      </c>
      <c r="CG65" s="166"/>
      <c r="CH65" s="166"/>
      <c r="CI65" s="166"/>
      <c r="CJ65" s="166"/>
      <c r="CK65" s="166"/>
      <c r="CL65" s="166"/>
      <c r="CM65" s="166"/>
      <c r="CN65" s="166"/>
      <c r="CO65" s="167"/>
      <c r="CU65" s="165" t="str">
        <f>CV23</f>
        <v>BAT G</v>
      </c>
      <c r="CV65" s="166"/>
      <c r="CW65" s="166"/>
      <c r="CX65" s="166"/>
      <c r="CY65" s="166"/>
      <c r="CZ65" s="166"/>
      <c r="DA65" s="166"/>
      <c r="DB65" s="166"/>
      <c r="DC65" s="166"/>
      <c r="DD65" s="167"/>
      <c r="DJ65" s="165" t="str">
        <f>DK23</f>
        <v>BAT H</v>
      </c>
      <c r="DK65" s="166"/>
      <c r="DL65" s="166"/>
      <c r="DM65" s="166"/>
      <c r="DN65" s="166"/>
      <c r="DO65" s="166"/>
      <c r="DP65" s="166"/>
      <c r="DQ65" s="166"/>
      <c r="DR65" s="166"/>
      <c r="DS65" s="167"/>
      <c r="DY65" s="165" t="str">
        <f>DZ23</f>
        <v>BAT I</v>
      </c>
      <c r="DZ65" s="166"/>
      <c r="EA65" s="166"/>
      <c r="EB65" s="166"/>
      <c r="EC65" s="166"/>
      <c r="ED65" s="166"/>
      <c r="EE65" s="166"/>
      <c r="EF65" s="166"/>
      <c r="EG65" s="166"/>
      <c r="EH65" s="167"/>
      <c r="EN65" s="165" t="str">
        <f>EO23</f>
        <v>BAT J</v>
      </c>
      <c r="EO65" s="166"/>
      <c r="EP65" s="166"/>
      <c r="EQ65" s="166"/>
      <c r="ER65" s="166"/>
      <c r="ES65" s="166"/>
      <c r="ET65" s="166"/>
      <c r="EU65" s="166"/>
      <c r="EV65" s="166"/>
      <c r="EW65" s="167"/>
      <c r="FC65" s="165" t="str">
        <f>FD23</f>
        <v>BAT K</v>
      </c>
      <c r="FD65" s="166"/>
      <c r="FE65" s="166"/>
      <c r="FF65" s="166"/>
      <c r="FG65" s="166"/>
      <c r="FH65" s="166"/>
      <c r="FI65" s="166"/>
      <c r="FJ65" s="166"/>
      <c r="FK65" s="166"/>
      <c r="FL65" s="167"/>
      <c r="FR65" s="165" t="str">
        <f>FS23</f>
        <v>BAT L</v>
      </c>
      <c r="FS65" s="166"/>
      <c r="FT65" s="166"/>
      <c r="FU65" s="166"/>
      <c r="FV65" s="166"/>
      <c r="FW65" s="166"/>
      <c r="FX65" s="166"/>
      <c r="FY65" s="166"/>
      <c r="FZ65" s="166"/>
      <c r="GA65" s="167"/>
    </row>
    <row r="66" spans="1:183" ht="15.75" thickBot="1" x14ac:dyDescent="0.3">
      <c r="H66" s="14"/>
      <c r="I66" s="154" t="s">
        <v>39</v>
      </c>
      <c r="J66" s="155"/>
      <c r="K66" s="141"/>
      <c r="L66" s="142"/>
      <c r="M66" s="143"/>
      <c r="N66" s="154" t="s">
        <v>40</v>
      </c>
      <c r="O66" s="155"/>
      <c r="P66" s="141"/>
      <c r="Q66" s="142"/>
      <c r="R66" s="143"/>
      <c r="X66" s="154" t="s">
        <v>39</v>
      </c>
      <c r="Y66" s="155"/>
      <c r="Z66" s="141"/>
      <c r="AA66" s="142"/>
      <c r="AB66" s="143"/>
      <c r="AC66" s="154" t="s">
        <v>40</v>
      </c>
      <c r="AD66" s="155"/>
      <c r="AE66" s="141"/>
      <c r="AF66" s="142"/>
      <c r="AG66" s="143"/>
      <c r="AM66" s="154" t="s">
        <v>39</v>
      </c>
      <c r="AN66" s="155"/>
      <c r="AO66" s="141"/>
      <c r="AP66" s="142"/>
      <c r="AQ66" s="143"/>
      <c r="AR66" s="154" t="s">
        <v>40</v>
      </c>
      <c r="AS66" s="155"/>
      <c r="AT66" s="141"/>
      <c r="AU66" s="142"/>
      <c r="AV66" s="143"/>
      <c r="BB66" s="154" t="s">
        <v>39</v>
      </c>
      <c r="BC66" s="155"/>
      <c r="BD66" s="141"/>
      <c r="BE66" s="142"/>
      <c r="BF66" s="143"/>
      <c r="BG66" s="154" t="s">
        <v>40</v>
      </c>
      <c r="BH66" s="155"/>
      <c r="BI66" s="141"/>
      <c r="BJ66" s="142"/>
      <c r="BK66" s="143"/>
      <c r="BQ66" s="154" t="s">
        <v>39</v>
      </c>
      <c r="BR66" s="155"/>
      <c r="BS66" s="141"/>
      <c r="BT66" s="142"/>
      <c r="BU66" s="143"/>
      <c r="BV66" s="154" t="s">
        <v>40</v>
      </c>
      <c r="BW66" s="155"/>
      <c r="BX66" s="141"/>
      <c r="BY66" s="142"/>
      <c r="BZ66" s="143"/>
      <c r="CF66" s="154" t="s">
        <v>39</v>
      </c>
      <c r="CG66" s="155"/>
      <c r="CH66" s="141"/>
      <c r="CI66" s="142"/>
      <c r="CJ66" s="143"/>
      <c r="CK66" s="154" t="s">
        <v>40</v>
      </c>
      <c r="CL66" s="155"/>
      <c r="CM66" s="141"/>
      <c r="CN66" s="142"/>
      <c r="CO66" s="143"/>
      <c r="CU66" s="154" t="s">
        <v>39</v>
      </c>
      <c r="CV66" s="155"/>
      <c r="CW66" s="141"/>
      <c r="CX66" s="142"/>
      <c r="CY66" s="143"/>
      <c r="CZ66" s="154" t="s">
        <v>40</v>
      </c>
      <c r="DA66" s="155"/>
      <c r="DB66" s="141"/>
      <c r="DC66" s="142"/>
      <c r="DD66" s="143"/>
      <c r="DJ66" s="154" t="s">
        <v>39</v>
      </c>
      <c r="DK66" s="155"/>
      <c r="DL66" s="141"/>
      <c r="DM66" s="142"/>
      <c r="DN66" s="143"/>
      <c r="DO66" s="154" t="s">
        <v>40</v>
      </c>
      <c r="DP66" s="155"/>
      <c r="DQ66" s="141"/>
      <c r="DR66" s="142"/>
      <c r="DS66" s="143"/>
      <c r="DY66" s="154" t="s">
        <v>39</v>
      </c>
      <c r="DZ66" s="155"/>
      <c r="EA66" s="141"/>
      <c r="EB66" s="142"/>
      <c r="EC66" s="143"/>
      <c r="ED66" s="154" t="s">
        <v>40</v>
      </c>
      <c r="EE66" s="155"/>
      <c r="EF66" s="141"/>
      <c r="EG66" s="142"/>
      <c r="EH66" s="143"/>
      <c r="EN66" s="154" t="s">
        <v>39</v>
      </c>
      <c r="EO66" s="155"/>
      <c r="EP66" s="141"/>
      <c r="EQ66" s="142"/>
      <c r="ER66" s="143"/>
      <c r="ES66" s="154" t="s">
        <v>40</v>
      </c>
      <c r="ET66" s="155"/>
      <c r="EU66" s="141"/>
      <c r="EV66" s="142"/>
      <c r="EW66" s="143"/>
      <c r="FC66" s="154" t="s">
        <v>39</v>
      </c>
      <c r="FD66" s="155"/>
      <c r="FE66" s="141"/>
      <c r="FF66" s="142"/>
      <c r="FG66" s="143"/>
      <c r="FH66" s="154" t="s">
        <v>40</v>
      </c>
      <c r="FI66" s="155"/>
      <c r="FJ66" s="141"/>
      <c r="FK66" s="142"/>
      <c r="FL66" s="143"/>
      <c r="FR66" s="154" t="s">
        <v>39</v>
      </c>
      <c r="FS66" s="155"/>
      <c r="FT66" s="141"/>
      <c r="FU66" s="142"/>
      <c r="FV66" s="143"/>
      <c r="FW66" s="154" t="s">
        <v>40</v>
      </c>
      <c r="FX66" s="155"/>
      <c r="FY66" s="141"/>
      <c r="FZ66" s="142"/>
      <c r="GA66" s="143"/>
    </row>
    <row r="67" spans="1:183" ht="15.75" thickBot="1" x14ac:dyDescent="0.3">
      <c r="H67" s="14"/>
      <c r="I67" s="150" t="s">
        <v>28</v>
      </c>
      <c r="J67" s="151"/>
      <c r="K67" s="144"/>
      <c r="L67" s="145"/>
      <c r="M67" s="146"/>
      <c r="N67" s="152" t="s">
        <v>26</v>
      </c>
      <c r="O67" s="153"/>
      <c r="P67" s="144"/>
      <c r="Q67" s="145"/>
      <c r="R67" s="146"/>
      <c r="X67" s="150" t="s">
        <v>28</v>
      </c>
      <c r="Y67" s="151"/>
      <c r="Z67" s="144"/>
      <c r="AA67" s="145"/>
      <c r="AB67" s="146"/>
      <c r="AC67" s="152" t="s">
        <v>26</v>
      </c>
      <c r="AD67" s="153"/>
      <c r="AE67" s="144"/>
      <c r="AF67" s="145"/>
      <c r="AG67" s="146"/>
      <c r="AM67" s="150" t="s">
        <v>28</v>
      </c>
      <c r="AN67" s="151"/>
      <c r="AO67" s="144"/>
      <c r="AP67" s="145"/>
      <c r="AQ67" s="146"/>
      <c r="AR67" s="152" t="s">
        <v>26</v>
      </c>
      <c r="AS67" s="153"/>
      <c r="AT67" s="144"/>
      <c r="AU67" s="145"/>
      <c r="AV67" s="146"/>
      <c r="BB67" s="150" t="s">
        <v>41</v>
      </c>
      <c r="BC67" s="151"/>
      <c r="BD67" s="144"/>
      <c r="BE67" s="145"/>
      <c r="BF67" s="146"/>
      <c r="BG67" s="152" t="s">
        <v>27</v>
      </c>
      <c r="BH67" s="153"/>
      <c r="BI67" s="144"/>
      <c r="BJ67" s="145"/>
      <c r="BK67" s="146"/>
      <c r="BQ67" s="150" t="s">
        <v>35</v>
      </c>
      <c r="BR67" s="151"/>
      <c r="BS67" s="144"/>
      <c r="BT67" s="145"/>
      <c r="BU67" s="146"/>
      <c r="BV67" s="152" t="s">
        <v>38</v>
      </c>
      <c r="BW67" s="153"/>
      <c r="BX67" s="144"/>
      <c r="BY67" s="145"/>
      <c r="BZ67" s="146"/>
      <c r="CF67" s="150" t="s">
        <v>36</v>
      </c>
      <c r="CG67" s="151"/>
      <c r="CH67" s="144"/>
      <c r="CI67" s="145"/>
      <c r="CJ67" s="146"/>
      <c r="CK67" s="152" t="s">
        <v>48</v>
      </c>
      <c r="CL67" s="153"/>
      <c r="CM67" s="144"/>
      <c r="CN67" s="145"/>
      <c r="CO67" s="146"/>
      <c r="CU67" s="150" t="s">
        <v>41</v>
      </c>
      <c r="CV67" s="151"/>
      <c r="CW67" s="144"/>
      <c r="CX67" s="145"/>
      <c r="CY67" s="146"/>
      <c r="CZ67" s="152" t="s">
        <v>26</v>
      </c>
      <c r="DA67" s="153"/>
      <c r="DB67" s="144"/>
      <c r="DC67" s="145"/>
      <c r="DD67" s="146"/>
      <c r="DJ67" s="150" t="s">
        <v>41</v>
      </c>
      <c r="DK67" s="151"/>
      <c r="DL67" s="144"/>
      <c r="DM67" s="145"/>
      <c r="DN67" s="146"/>
      <c r="DO67" s="152" t="s">
        <v>48</v>
      </c>
      <c r="DP67" s="153"/>
      <c r="DQ67" s="144"/>
      <c r="DR67" s="145"/>
      <c r="DS67" s="146"/>
      <c r="DY67" s="150" t="s">
        <v>41</v>
      </c>
      <c r="DZ67" s="151"/>
      <c r="EA67" s="144"/>
      <c r="EB67" s="145"/>
      <c r="EC67" s="146"/>
      <c r="ED67" s="152" t="s">
        <v>48</v>
      </c>
      <c r="EE67" s="153"/>
      <c r="EF67" s="144"/>
      <c r="EG67" s="145"/>
      <c r="EH67" s="146"/>
      <c r="EN67" s="150" t="s">
        <v>41</v>
      </c>
      <c r="EO67" s="151"/>
      <c r="EP67" s="144"/>
      <c r="EQ67" s="145"/>
      <c r="ER67" s="146"/>
      <c r="ES67" s="152" t="s">
        <v>48</v>
      </c>
      <c r="ET67" s="153"/>
      <c r="EU67" s="144"/>
      <c r="EV67" s="145"/>
      <c r="EW67" s="146"/>
      <c r="FC67" s="150" t="s">
        <v>41</v>
      </c>
      <c r="FD67" s="151"/>
      <c r="FE67" s="144"/>
      <c r="FF67" s="145"/>
      <c r="FG67" s="146"/>
      <c r="FH67" s="152" t="s">
        <v>48</v>
      </c>
      <c r="FI67" s="153"/>
      <c r="FJ67" s="144"/>
      <c r="FK67" s="145"/>
      <c r="FL67" s="146"/>
      <c r="FR67" s="150" t="s">
        <v>35</v>
      </c>
      <c r="FS67" s="151"/>
      <c r="FT67" s="144"/>
      <c r="FU67" s="145"/>
      <c r="FV67" s="146"/>
      <c r="FW67" s="152" t="s">
        <v>48</v>
      </c>
      <c r="FX67" s="153"/>
      <c r="FY67" s="144"/>
      <c r="FZ67" s="145"/>
      <c r="GA67" s="146"/>
    </row>
    <row r="68" spans="1:183" ht="15.75" thickBot="1" x14ac:dyDescent="0.3">
      <c r="G68" s="157"/>
      <c r="H68" s="14"/>
      <c r="I68" s="6" t="str">
        <f>J25</f>
        <v/>
      </c>
      <c r="J68" s="74">
        <v>0</v>
      </c>
      <c r="K68" s="144"/>
      <c r="L68" s="145"/>
      <c r="M68" s="146"/>
      <c r="N68" s="7" t="str">
        <f>I68</f>
        <v/>
      </c>
      <c r="O68" s="10">
        <v>0</v>
      </c>
      <c r="P68" s="144"/>
      <c r="Q68" s="145"/>
      <c r="R68" s="146"/>
      <c r="X68" s="6" t="str">
        <f>Y25</f>
        <v/>
      </c>
      <c r="Y68" s="74">
        <v>0</v>
      </c>
      <c r="Z68" s="144"/>
      <c r="AA68" s="145"/>
      <c r="AB68" s="146"/>
      <c r="AC68" s="7" t="str">
        <f>X68</f>
        <v/>
      </c>
      <c r="AD68" s="10">
        <v>0</v>
      </c>
      <c r="AE68" s="144"/>
      <c r="AF68" s="145"/>
      <c r="AG68" s="146"/>
      <c r="AM68" s="6" t="str">
        <f>AN25</f>
        <v/>
      </c>
      <c r="AN68" s="74">
        <v>0</v>
      </c>
      <c r="AO68" s="144"/>
      <c r="AP68" s="145"/>
      <c r="AQ68" s="146"/>
      <c r="AR68" s="7" t="str">
        <f>AM68</f>
        <v/>
      </c>
      <c r="AS68" s="10">
        <v>0</v>
      </c>
      <c r="AT68" s="144"/>
      <c r="AU68" s="145"/>
      <c r="AV68" s="146"/>
      <c r="BB68" s="6" t="str">
        <f>BC25</f>
        <v/>
      </c>
      <c r="BC68" s="74">
        <v>0</v>
      </c>
      <c r="BD68" s="144"/>
      <c r="BE68" s="145"/>
      <c r="BF68" s="146"/>
      <c r="BG68" s="7" t="str">
        <f>BB68</f>
        <v/>
      </c>
      <c r="BH68" s="10">
        <v>0</v>
      </c>
      <c r="BI68" s="144"/>
      <c r="BJ68" s="145"/>
      <c r="BK68" s="146"/>
      <c r="BQ68" s="6" t="str">
        <f>BR25</f>
        <v/>
      </c>
      <c r="BR68" s="74">
        <v>0</v>
      </c>
      <c r="BS68" s="144"/>
      <c r="BT68" s="145"/>
      <c r="BU68" s="146"/>
      <c r="BV68" s="7" t="str">
        <f>BQ68</f>
        <v/>
      </c>
      <c r="BW68" s="10">
        <v>0</v>
      </c>
      <c r="BX68" s="144"/>
      <c r="BY68" s="145"/>
      <c r="BZ68" s="146"/>
      <c r="CF68" s="6" t="str">
        <f>CG25</f>
        <v/>
      </c>
      <c r="CG68" s="74">
        <v>0</v>
      </c>
      <c r="CH68" s="144"/>
      <c r="CI68" s="145"/>
      <c r="CJ68" s="146"/>
      <c r="CK68" s="7" t="str">
        <f>CF68</f>
        <v/>
      </c>
      <c r="CL68" s="10">
        <v>0</v>
      </c>
      <c r="CM68" s="144"/>
      <c r="CN68" s="145"/>
      <c r="CO68" s="146"/>
      <c r="CU68" s="6" t="str">
        <f>CV25</f>
        <v/>
      </c>
      <c r="CV68" s="74">
        <v>0</v>
      </c>
      <c r="CW68" s="144"/>
      <c r="CX68" s="145"/>
      <c r="CY68" s="146"/>
      <c r="CZ68" s="7" t="str">
        <f>CU68</f>
        <v/>
      </c>
      <c r="DA68" s="10">
        <v>0</v>
      </c>
      <c r="DB68" s="144"/>
      <c r="DC68" s="145"/>
      <c r="DD68" s="146"/>
      <c r="DJ68" s="6" t="str">
        <f>DK25</f>
        <v/>
      </c>
      <c r="DK68" s="74">
        <v>0</v>
      </c>
      <c r="DL68" s="144"/>
      <c r="DM68" s="145"/>
      <c r="DN68" s="146"/>
      <c r="DO68" s="7" t="str">
        <f>DJ68</f>
        <v/>
      </c>
      <c r="DP68" s="10">
        <v>0</v>
      </c>
      <c r="DQ68" s="144"/>
      <c r="DR68" s="145"/>
      <c r="DS68" s="146"/>
      <c r="DY68" s="6" t="str">
        <f>DZ25</f>
        <v/>
      </c>
      <c r="DZ68" s="74">
        <v>0</v>
      </c>
      <c r="EA68" s="144"/>
      <c r="EB68" s="145"/>
      <c r="EC68" s="146"/>
      <c r="ED68" s="7" t="str">
        <f>DY68</f>
        <v/>
      </c>
      <c r="EE68" s="10">
        <v>0</v>
      </c>
      <c r="EF68" s="144"/>
      <c r="EG68" s="145"/>
      <c r="EH68" s="146"/>
      <c r="EN68" s="6" t="str">
        <f>EO25</f>
        <v/>
      </c>
      <c r="EO68" s="74">
        <v>0</v>
      </c>
      <c r="EP68" s="144"/>
      <c r="EQ68" s="145"/>
      <c r="ER68" s="146"/>
      <c r="ES68" s="7" t="str">
        <f>EN68</f>
        <v/>
      </c>
      <c r="ET68" s="10">
        <v>0</v>
      </c>
      <c r="EU68" s="144"/>
      <c r="EV68" s="145"/>
      <c r="EW68" s="146"/>
      <c r="FC68" s="6" t="str">
        <f>FD25</f>
        <v/>
      </c>
      <c r="FD68" s="74">
        <v>0</v>
      </c>
      <c r="FE68" s="144"/>
      <c r="FF68" s="145"/>
      <c r="FG68" s="146"/>
      <c r="FH68" s="7" t="str">
        <f>FC68</f>
        <v/>
      </c>
      <c r="FI68" s="10">
        <v>0</v>
      </c>
      <c r="FJ68" s="144"/>
      <c r="FK68" s="145"/>
      <c r="FL68" s="146"/>
      <c r="FR68" s="6" t="str">
        <f>FS25</f>
        <v/>
      </c>
      <c r="FS68" s="74">
        <v>0</v>
      </c>
      <c r="FT68" s="144"/>
      <c r="FU68" s="145"/>
      <c r="FV68" s="146"/>
      <c r="FW68" s="7" t="str">
        <f>FR68</f>
        <v/>
      </c>
      <c r="FX68" s="10">
        <v>0</v>
      </c>
      <c r="FY68" s="144"/>
      <c r="FZ68" s="145"/>
      <c r="GA68" s="146"/>
    </row>
    <row r="69" spans="1:183" ht="15" customHeight="1" thickBot="1" x14ac:dyDescent="0.3">
      <c r="G69" s="157"/>
      <c r="H69" s="14"/>
      <c r="I69" s="6" t="str">
        <f>J26</f>
        <v/>
      </c>
      <c r="J69" s="74">
        <v>0</v>
      </c>
      <c r="K69" s="144"/>
      <c r="L69" s="145"/>
      <c r="M69" s="146"/>
      <c r="N69" s="4" t="str">
        <f t="shared" ref="N69:N102" si="0">I69</f>
        <v/>
      </c>
      <c r="O69" s="10">
        <v>0</v>
      </c>
      <c r="P69" s="144"/>
      <c r="Q69" s="145"/>
      <c r="R69" s="146"/>
      <c r="X69" s="4" t="str">
        <f>Y26</f>
        <v/>
      </c>
      <c r="Y69" s="74">
        <v>0</v>
      </c>
      <c r="Z69" s="144"/>
      <c r="AA69" s="145"/>
      <c r="AB69" s="146"/>
      <c r="AC69" s="4" t="str">
        <f t="shared" ref="AC69:AC102" si="1">X69</f>
        <v/>
      </c>
      <c r="AD69" s="10">
        <v>0</v>
      </c>
      <c r="AE69" s="144"/>
      <c r="AF69" s="145"/>
      <c r="AG69" s="146"/>
      <c r="AM69" s="4" t="str">
        <f>AN26</f>
        <v/>
      </c>
      <c r="AN69" s="74">
        <v>0</v>
      </c>
      <c r="AO69" s="144"/>
      <c r="AP69" s="145"/>
      <c r="AQ69" s="146"/>
      <c r="AR69" s="4" t="str">
        <f t="shared" ref="AR69:AR102" si="2">AM69</f>
        <v/>
      </c>
      <c r="AS69" s="10">
        <v>0</v>
      </c>
      <c r="AT69" s="144"/>
      <c r="AU69" s="145"/>
      <c r="AV69" s="146"/>
      <c r="BB69" s="4" t="str">
        <f>BC26</f>
        <v/>
      </c>
      <c r="BC69" s="74">
        <v>0</v>
      </c>
      <c r="BD69" s="144"/>
      <c r="BE69" s="145"/>
      <c r="BF69" s="146"/>
      <c r="BG69" s="4" t="str">
        <f t="shared" ref="BG69:BG102" si="3">BB69</f>
        <v/>
      </c>
      <c r="BH69" s="10">
        <v>0</v>
      </c>
      <c r="BI69" s="144"/>
      <c r="BJ69" s="145"/>
      <c r="BK69" s="146"/>
      <c r="BQ69" s="4" t="str">
        <f>BR26</f>
        <v/>
      </c>
      <c r="BR69" s="74">
        <v>0</v>
      </c>
      <c r="BS69" s="144"/>
      <c r="BT69" s="145"/>
      <c r="BU69" s="146"/>
      <c r="BV69" s="4" t="str">
        <f t="shared" ref="BV69:BV102" si="4">BQ69</f>
        <v/>
      </c>
      <c r="BW69" s="10">
        <v>0</v>
      </c>
      <c r="BX69" s="144"/>
      <c r="BY69" s="145"/>
      <c r="BZ69" s="146"/>
      <c r="CF69" s="4" t="str">
        <f>CG26</f>
        <v/>
      </c>
      <c r="CG69" s="74">
        <v>0</v>
      </c>
      <c r="CH69" s="144"/>
      <c r="CI69" s="145"/>
      <c r="CJ69" s="146"/>
      <c r="CK69" s="4" t="str">
        <f t="shared" ref="CK69:CK102" si="5">CF69</f>
        <v/>
      </c>
      <c r="CL69" s="10">
        <v>0</v>
      </c>
      <c r="CM69" s="144"/>
      <c r="CN69" s="145"/>
      <c r="CO69" s="146"/>
      <c r="CU69" s="4" t="str">
        <f>CV26</f>
        <v/>
      </c>
      <c r="CV69" s="74">
        <v>0</v>
      </c>
      <c r="CW69" s="144"/>
      <c r="CX69" s="145"/>
      <c r="CY69" s="146"/>
      <c r="CZ69" s="7" t="str">
        <f t="shared" ref="CZ69:CZ102" si="6">CU69</f>
        <v/>
      </c>
      <c r="DA69" s="10">
        <v>0</v>
      </c>
      <c r="DB69" s="144"/>
      <c r="DC69" s="145"/>
      <c r="DD69" s="146"/>
      <c r="DJ69" s="4" t="str">
        <f>DK26</f>
        <v/>
      </c>
      <c r="DK69" s="74">
        <v>0</v>
      </c>
      <c r="DL69" s="144"/>
      <c r="DM69" s="145"/>
      <c r="DN69" s="146"/>
      <c r="DO69" s="7" t="str">
        <f t="shared" ref="DO69:DO102" si="7">DJ69</f>
        <v/>
      </c>
      <c r="DP69" s="10">
        <v>0</v>
      </c>
      <c r="DQ69" s="144"/>
      <c r="DR69" s="145"/>
      <c r="DS69" s="146"/>
      <c r="DY69" s="4" t="str">
        <f>DZ26</f>
        <v/>
      </c>
      <c r="DZ69" s="74">
        <v>0</v>
      </c>
      <c r="EA69" s="144"/>
      <c r="EB69" s="145"/>
      <c r="EC69" s="146"/>
      <c r="ED69" s="7" t="str">
        <f t="shared" ref="ED69:ED102" si="8">DY69</f>
        <v/>
      </c>
      <c r="EE69" s="10">
        <v>0</v>
      </c>
      <c r="EF69" s="144"/>
      <c r="EG69" s="145"/>
      <c r="EH69" s="146"/>
      <c r="EN69" s="4" t="str">
        <f>EO26</f>
        <v/>
      </c>
      <c r="EO69" s="74">
        <v>0</v>
      </c>
      <c r="EP69" s="144"/>
      <c r="EQ69" s="145"/>
      <c r="ER69" s="146"/>
      <c r="ES69" s="7" t="str">
        <f t="shared" ref="ES69:ES102" si="9">EN69</f>
        <v/>
      </c>
      <c r="ET69" s="10">
        <v>0</v>
      </c>
      <c r="EU69" s="144"/>
      <c r="EV69" s="145"/>
      <c r="EW69" s="146"/>
      <c r="FC69" s="4" t="str">
        <f>FD26</f>
        <v/>
      </c>
      <c r="FD69" s="74">
        <v>0</v>
      </c>
      <c r="FE69" s="144"/>
      <c r="FF69" s="145"/>
      <c r="FG69" s="146"/>
      <c r="FH69" s="7" t="str">
        <f t="shared" ref="FH69:FH102" si="10">FC69</f>
        <v/>
      </c>
      <c r="FI69" s="10">
        <v>0</v>
      </c>
      <c r="FJ69" s="144"/>
      <c r="FK69" s="145"/>
      <c r="FL69" s="146"/>
      <c r="FR69" s="4" t="str">
        <f>FS26</f>
        <v/>
      </c>
      <c r="FS69" s="74">
        <v>0</v>
      </c>
      <c r="FT69" s="144"/>
      <c r="FU69" s="145"/>
      <c r="FV69" s="146"/>
      <c r="FW69" s="7" t="str">
        <f t="shared" ref="FW69:FW102" si="11">FR69</f>
        <v/>
      </c>
      <c r="FX69" s="10">
        <v>0</v>
      </c>
      <c r="FY69" s="144"/>
      <c r="FZ69" s="145"/>
      <c r="GA69" s="146"/>
    </row>
    <row r="70" spans="1:183" ht="15" customHeight="1" thickBot="1" x14ac:dyDescent="0.3">
      <c r="G70" s="157"/>
      <c r="H70" s="14"/>
      <c r="I70" s="6" t="str">
        <f>J29</f>
        <v>RDC</v>
      </c>
      <c r="J70" s="123">
        <v>20</v>
      </c>
      <c r="K70" s="144"/>
      <c r="L70" s="145"/>
      <c r="M70" s="146"/>
      <c r="N70" s="4" t="str">
        <f t="shared" si="0"/>
        <v>RDC</v>
      </c>
      <c r="O70" s="10">
        <v>0</v>
      </c>
      <c r="P70" s="144"/>
      <c r="Q70" s="145"/>
      <c r="R70" s="146"/>
      <c r="X70" s="4" t="str">
        <f>Y29</f>
        <v>RDC</v>
      </c>
      <c r="Y70" s="123">
        <v>10</v>
      </c>
      <c r="Z70" s="144"/>
      <c r="AA70" s="145"/>
      <c r="AB70" s="146"/>
      <c r="AC70" s="4" t="str">
        <f t="shared" si="1"/>
        <v>RDC</v>
      </c>
      <c r="AD70" s="10">
        <v>0</v>
      </c>
      <c r="AE70" s="144"/>
      <c r="AF70" s="145"/>
      <c r="AG70" s="146"/>
      <c r="AM70" s="4" t="str">
        <f>AN29</f>
        <v/>
      </c>
      <c r="AN70" s="123">
        <v>0</v>
      </c>
      <c r="AO70" s="144"/>
      <c r="AP70" s="145"/>
      <c r="AQ70" s="146"/>
      <c r="AR70" s="4" t="str">
        <f t="shared" si="2"/>
        <v/>
      </c>
      <c r="AS70" s="10">
        <v>0</v>
      </c>
      <c r="AT70" s="144"/>
      <c r="AU70" s="145"/>
      <c r="AV70" s="146"/>
      <c r="BB70" s="4" t="str">
        <f>BC29</f>
        <v/>
      </c>
      <c r="BC70" s="74">
        <v>0</v>
      </c>
      <c r="BD70" s="144"/>
      <c r="BE70" s="145"/>
      <c r="BF70" s="146"/>
      <c r="BG70" s="4" t="str">
        <f t="shared" si="3"/>
        <v/>
      </c>
      <c r="BH70" s="10">
        <v>0</v>
      </c>
      <c r="BI70" s="144"/>
      <c r="BJ70" s="145"/>
      <c r="BK70" s="146"/>
      <c r="BQ70" s="4" t="str">
        <f>BR29</f>
        <v/>
      </c>
      <c r="BR70" s="74">
        <v>0</v>
      </c>
      <c r="BS70" s="144"/>
      <c r="BT70" s="145"/>
      <c r="BU70" s="146"/>
      <c r="BV70" s="4" t="str">
        <f t="shared" si="4"/>
        <v/>
      </c>
      <c r="BW70" s="10">
        <v>0</v>
      </c>
      <c r="BX70" s="144"/>
      <c r="BY70" s="145"/>
      <c r="BZ70" s="146"/>
      <c r="CF70" s="4" t="str">
        <f>CG29</f>
        <v/>
      </c>
      <c r="CG70" s="74">
        <v>0</v>
      </c>
      <c r="CH70" s="144"/>
      <c r="CI70" s="145"/>
      <c r="CJ70" s="146"/>
      <c r="CK70" s="4" t="str">
        <f t="shared" si="5"/>
        <v/>
      </c>
      <c r="CL70" s="10">
        <v>0</v>
      </c>
      <c r="CM70" s="144"/>
      <c r="CN70" s="145"/>
      <c r="CO70" s="146"/>
      <c r="CU70" s="4" t="str">
        <f>CV29</f>
        <v/>
      </c>
      <c r="CV70" s="74">
        <v>0</v>
      </c>
      <c r="CW70" s="144"/>
      <c r="CX70" s="145"/>
      <c r="CY70" s="146"/>
      <c r="CZ70" s="7" t="str">
        <f t="shared" si="6"/>
        <v/>
      </c>
      <c r="DA70" s="10">
        <v>0</v>
      </c>
      <c r="DB70" s="144"/>
      <c r="DC70" s="145"/>
      <c r="DD70" s="146"/>
      <c r="DJ70" s="4" t="str">
        <f>DK29</f>
        <v/>
      </c>
      <c r="DK70" s="74">
        <v>0</v>
      </c>
      <c r="DL70" s="144"/>
      <c r="DM70" s="145"/>
      <c r="DN70" s="146"/>
      <c r="DO70" s="7" t="str">
        <f t="shared" si="7"/>
        <v/>
      </c>
      <c r="DP70" s="10">
        <v>0</v>
      </c>
      <c r="DQ70" s="144"/>
      <c r="DR70" s="145"/>
      <c r="DS70" s="146"/>
      <c r="DY70" s="4" t="str">
        <f>DZ29</f>
        <v/>
      </c>
      <c r="DZ70" s="74">
        <v>0</v>
      </c>
      <c r="EA70" s="144"/>
      <c r="EB70" s="145"/>
      <c r="EC70" s="146"/>
      <c r="ED70" s="7" t="str">
        <f t="shared" si="8"/>
        <v/>
      </c>
      <c r="EE70" s="10">
        <v>0</v>
      </c>
      <c r="EF70" s="144"/>
      <c r="EG70" s="145"/>
      <c r="EH70" s="146"/>
      <c r="EN70" s="4" t="str">
        <f>EO29</f>
        <v/>
      </c>
      <c r="EO70" s="74">
        <v>0</v>
      </c>
      <c r="EP70" s="144"/>
      <c r="EQ70" s="145"/>
      <c r="ER70" s="146"/>
      <c r="ES70" s="7" t="str">
        <f t="shared" si="9"/>
        <v/>
      </c>
      <c r="ET70" s="10">
        <v>0</v>
      </c>
      <c r="EU70" s="144"/>
      <c r="EV70" s="145"/>
      <c r="EW70" s="146"/>
      <c r="FC70" s="4" t="str">
        <f>FD29</f>
        <v/>
      </c>
      <c r="FD70" s="74">
        <v>0</v>
      </c>
      <c r="FE70" s="144"/>
      <c r="FF70" s="145"/>
      <c r="FG70" s="146"/>
      <c r="FH70" s="7" t="str">
        <f t="shared" si="10"/>
        <v/>
      </c>
      <c r="FI70" s="10">
        <v>0</v>
      </c>
      <c r="FJ70" s="144"/>
      <c r="FK70" s="145"/>
      <c r="FL70" s="146"/>
      <c r="FR70" s="4" t="str">
        <f>FS29</f>
        <v/>
      </c>
      <c r="FS70" s="74">
        <v>0</v>
      </c>
      <c r="FT70" s="144"/>
      <c r="FU70" s="145"/>
      <c r="FV70" s="146"/>
      <c r="FW70" s="7" t="str">
        <f t="shared" si="11"/>
        <v/>
      </c>
      <c r="FX70" s="10">
        <v>0</v>
      </c>
      <c r="FY70" s="144"/>
      <c r="FZ70" s="145"/>
      <c r="GA70" s="146"/>
    </row>
    <row r="71" spans="1:183" ht="15" customHeight="1" thickBot="1" x14ac:dyDescent="0.3">
      <c r="G71" s="157"/>
      <c r="H71" s="14"/>
      <c r="I71" s="6" t="str">
        <f t="shared" ref="I71:I102" si="12">J30</f>
        <v/>
      </c>
      <c r="J71" s="123">
        <v>0</v>
      </c>
      <c r="K71" s="144"/>
      <c r="L71" s="145"/>
      <c r="M71" s="146"/>
      <c r="N71" s="4" t="str">
        <f t="shared" si="0"/>
        <v/>
      </c>
      <c r="O71" s="10">
        <v>0</v>
      </c>
      <c r="P71" s="144"/>
      <c r="Q71" s="145"/>
      <c r="R71" s="146"/>
      <c r="X71" s="4" t="str">
        <f t="shared" ref="X71:X102" si="13">Y30</f>
        <v/>
      </c>
      <c r="Y71" s="123">
        <v>0</v>
      </c>
      <c r="Z71" s="144"/>
      <c r="AA71" s="145"/>
      <c r="AB71" s="146"/>
      <c r="AC71" s="4" t="str">
        <f t="shared" si="1"/>
        <v/>
      </c>
      <c r="AD71" s="10">
        <v>0</v>
      </c>
      <c r="AE71" s="144"/>
      <c r="AF71" s="145"/>
      <c r="AG71" s="146"/>
      <c r="AM71" s="4" t="str">
        <f t="shared" ref="AM71:AM102" si="14">AN30</f>
        <v/>
      </c>
      <c r="AN71" s="123">
        <v>0</v>
      </c>
      <c r="AO71" s="144"/>
      <c r="AP71" s="145"/>
      <c r="AQ71" s="146"/>
      <c r="AR71" s="4" t="str">
        <f t="shared" si="2"/>
        <v/>
      </c>
      <c r="AS71" s="10">
        <v>0</v>
      </c>
      <c r="AT71" s="144"/>
      <c r="AU71" s="145"/>
      <c r="AV71" s="146"/>
      <c r="BB71" s="4" t="str">
        <f t="shared" ref="BB71:BB102" si="15">BC30</f>
        <v/>
      </c>
      <c r="BC71" s="74">
        <v>0</v>
      </c>
      <c r="BD71" s="144"/>
      <c r="BE71" s="145"/>
      <c r="BF71" s="146"/>
      <c r="BG71" s="4" t="str">
        <f t="shared" si="3"/>
        <v/>
      </c>
      <c r="BH71" s="10">
        <v>0</v>
      </c>
      <c r="BI71" s="144"/>
      <c r="BJ71" s="145"/>
      <c r="BK71" s="146"/>
      <c r="BQ71" s="4" t="str">
        <f t="shared" ref="BQ71:BQ102" si="16">BR30</f>
        <v/>
      </c>
      <c r="BR71" s="74">
        <v>0</v>
      </c>
      <c r="BS71" s="144"/>
      <c r="BT71" s="145"/>
      <c r="BU71" s="146"/>
      <c r="BV71" s="4" t="str">
        <f t="shared" si="4"/>
        <v/>
      </c>
      <c r="BW71" s="10">
        <v>0</v>
      </c>
      <c r="BX71" s="144"/>
      <c r="BY71" s="145"/>
      <c r="BZ71" s="146"/>
      <c r="CF71" s="4" t="str">
        <f t="shared" ref="CF71:CF102" si="17">CG30</f>
        <v/>
      </c>
      <c r="CG71" s="74">
        <v>0</v>
      </c>
      <c r="CH71" s="144"/>
      <c r="CI71" s="145"/>
      <c r="CJ71" s="146"/>
      <c r="CK71" s="4" t="str">
        <f t="shared" si="5"/>
        <v/>
      </c>
      <c r="CL71" s="10">
        <v>0</v>
      </c>
      <c r="CM71" s="144"/>
      <c r="CN71" s="145"/>
      <c r="CO71" s="146"/>
      <c r="CU71" s="4" t="str">
        <f t="shared" ref="CU71:CU102" si="18">CV30</f>
        <v/>
      </c>
      <c r="CV71" s="74">
        <v>0</v>
      </c>
      <c r="CW71" s="144"/>
      <c r="CX71" s="145"/>
      <c r="CY71" s="146"/>
      <c r="CZ71" s="7" t="str">
        <f t="shared" si="6"/>
        <v/>
      </c>
      <c r="DA71" s="10">
        <v>0</v>
      </c>
      <c r="DB71" s="144"/>
      <c r="DC71" s="145"/>
      <c r="DD71" s="146"/>
      <c r="DJ71" s="4" t="str">
        <f t="shared" ref="DJ71:DJ102" si="19">DK30</f>
        <v/>
      </c>
      <c r="DK71" s="74">
        <v>0</v>
      </c>
      <c r="DL71" s="144"/>
      <c r="DM71" s="145"/>
      <c r="DN71" s="146"/>
      <c r="DO71" s="7" t="str">
        <f t="shared" si="7"/>
        <v/>
      </c>
      <c r="DP71" s="10">
        <v>0</v>
      </c>
      <c r="DQ71" s="144"/>
      <c r="DR71" s="145"/>
      <c r="DS71" s="146"/>
      <c r="DY71" s="4" t="str">
        <f t="shared" ref="DY71:DY102" si="20">DZ30</f>
        <v/>
      </c>
      <c r="DZ71" s="74">
        <v>0</v>
      </c>
      <c r="EA71" s="144"/>
      <c r="EB71" s="145"/>
      <c r="EC71" s="146"/>
      <c r="ED71" s="7" t="str">
        <f t="shared" si="8"/>
        <v/>
      </c>
      <c r="EE71" s="10">
        <v>0</v>
      </c>
      <c r="EF71" s="144"/>
      <c r="EG71" s="145"/>
      <c r="EH71" s="146"/>
      <c r="EN71" s="4" t="str">
        <f t="shared" ref="EN71:EN102" si="21">EO30</f>
        <v/>
      </c>
      <c r="EO71" s="74">
        <v>0</v>
      </c>
      <c r="EP71" s="144"/>
      <c r="EQ71" s="145"/>
      <c r="ER71" s="146"/>
      <c r="ES71" s="7" t="str">
        <f t="shared" si="9"/>
        <v/>
      </c>
      <c r="ET71" s="10">
        <v>0</v>
      </c>
      <c r="EU71" s="144"/>
      <c r="EV71" s="145"/>
      <c r="EW71" s="146"/>
      <c r="FC71" s="4" t="str">
        <f t="shared" ref="FC71:FC102" si="22">FD30</f>
        <v/>
      </c>
      <c r="FD71" s="74">
        <v>0</v>
      </c>
      <c r="FE71" s="144"/>
      <c r="FF71" s="145"/>
      <c r="FG71" s="146"/>
      <c r="FH71" s="7" t="str">
        <f t="shared" si="10"/>
        <v/>
      </c>
      <c r="FI71" s="10">
        <v>0</v>
      </c>
      <c r="FJ71" s="144"/>
      <c r="FK71" s="145"/>
      <c r="FL71" s="146"/>
      <c r="FR71" s="4" t="str">
        <f t="shared" ref="FR71:FR102" si="23">FS30</f>
        <v/>
      </c>
      <c r="FS71" s="74">
        <v>0</v>
      </c>
      <c r="FT71" s="144"/>
      <c r="FU71" s="145"/>
      <c r="FV71" s="146"/>
      <c r="FW71" s="7" t="str">
        <f t="shared" si="11"/>
        <v/>
      </c>
      <c r="FX71" s="10">
        <v>0</v>
      </c>
      <c r="FY71" s="144"/>
      <c r="FZ71" s="145"/>
      <c r="GA71" s="146"/>
    </row>
    <row r="72" spans="1:183" ht="15" customHeight="1" thickBot="1" x14ac:dyDescent="0.3">
      <c r="G72" s="157"/>
      <c r="H72" s="14"/>
      <c r="I72" s="6" t="str">
        <f t="shared" si="12"/>
        <v/>
      </c>
      <c r="J72" s="123">
        <v>0</v>
      </c>
      <c r="K72" s="144"/>
      <c r="L72" s="145"/>
      <c r="M72" s="146"/>
      <c r="N72" s="4" t="str">
        <f t="shared" si="0"/>
        <v/>
      </c>
      <c r="O72" s="10">
        <v>0</v>
      </c>
      <c r="P72" s="144"/>
      <c r="Q72" s="145"/>
      <c r="R72" s="146"/>
      <c r="X72" s="4" t="str">
        <f t="shared" si="13"/>
        <v/>
      </c>
      <c r="Y72" s="123">
        <v>0</v>
      </c>
      <c r="Z72" s="144"/>
      <c r="AA72" s="145"/>
      <c r="AB72" s="146"/>
      <c r="AC72" s="4" t="str">
        <f t="shared" si="1"/>
        <v/>
      </c>
      <c r="AD72" s="10">
        <v>0</v>
      </c>
      <c r="AE72" s="144"/>
      <c r="AF72" s="145"/>
      <c r="AG72" s="146"/>
      <c r="AM72" s="4" t="str">
        <f t="shared" si="14"/>
        <v/>
      </c>
      <c r="AN72" s="123">
        <v>0</v>
      </c>
      <c r="AO72" s="144"/>
      <c r="AP72" s="145"/>
      <c r="AQ72" s="146"/>
      <c r="AR72" s="4" t="str">
        <f t="shared" si="2"/>
        <v/>
      </c>
      <c r="AS72" s="10">
        <v>0</v>
      </c>
      <c r="AT72" s="144"/>
      <c r="AU72" s="145"/>
      <c r="AV72" s="146"/>
      <c r="BB72" s="4" t="str">
        <f t="shared" si="15"/>
        <v/>
      </c>
      <c r="BC72" s="74">
        <v>0</v>
      </c>
      <c r="BD72" s="144"/>
      <c r="BE72" s="145"/>
      <c r="BF72" s="146"/>
      <c r="BG72" s="4" t="str">
        <f t="shared" si="3"/>
        <v/>
      </c>
      <c r="BH72" s="10">
        <v>0</v>
      </c>
      <c r="BI72" s="144"/>
      <c r="BJ72" s="145"/>
      <c r="BK72" s="146"/>
      <c r="BQ72" s="4" t="str">
        <f t="shared" si="16"/>
        <v/>
      </c>
      <c r="BR72" s="74">
        <v>0</v>
      </c>
      <c r="BS72" s="144"/>
      <c r="BT72" s="145"/>
      <c r="BU72" s="146"/>
      <c r="BV72" s="4" t="str">
        <f t="shared" si="4"/>
        <v/>
      </c>
      <c r="BW72" s="10">
        <v>0</v>
      </c>
      <c r="BX72" s="144"/>
      <c r="BY72" s="145"/>
      <c r="BZ72" s="146"/>
      <c r="CF72" s="4" t="str">
        <f t="shared" si="17"/>
        <v/>
      </c>
      <c r="CG72" s="74">
        <v>0</v>
      </c>
      <c r="CH72" s="144"/>
      <c r="CI72" s="145"/>
      <c r="CJ72" s="146"/>
      <c r="CK72" s="4" t="str">
        <f t="shared" si="5"/>
        <v/>
      </c>
      <c r="CL72" s="10">
        <v>0</v>
      </c>
      <c r="CM72" s="144"/>
      <c r="CN72" s="145"/>
      <c r="CO72" s="146"/>
      <c r="CU72" s="4" t="str">
        <f t="shared" si="18"/>
        <v/>
      </c>
      <c r="CV72" s="74">
        <v>0</v>
      </c>
      <c r="CW72" s="144"/>
      <c r="CX72" s="145"/>
      <c r="CY72" s="146"/>
      <c r="CZ72" s="7" t="str">
        <f t="shared" si="6"/>
        <v/>
      </c>
      <c r="DA72" s="10">
        <v>0</v>
      </c>
      <c r="DB72" s="144"/>
      <c r="DC72" s="145"/>
      <c r="DD72" s="146"/>
      <c r="DJ72" s="4" t="str">
        <f t="shared" si="19"/>
        <v/>
      </c>
      <c r="DK72" s="74">
        <v>0</v>
      </c>
      <c r="DL72" s="144"/>
      <c r="DM72" s="145"/>
      <c r="DN72" s="146"/>
      <c r="DO72" s="7" t="str">
        <f t="shared" si="7"/>
        <v/>
      </c>
      <c r="DP72" s="10">
        <v>0</v>
      </c>
      <c r="DQ72" s="144"/>
      <c r="DR72" s="145"/>
      <c r="DS72" s="146"/>
      <c r="DY72" s="4" t="str">
        <f t="shared" si="20"/>
        <v/>
      </c>
      <c r="DZ72" s="74">
        <v>0</v>
      </c>
      <c r="EA72" s="144"/>
      <c r="EB72" s="145"/>
      <c r="EC72" s="146"/>
      <c r="ED72" s="7" t="str">
        <f t="shared" si="8"/>
        <v/>
      </c>
      <c r="EE72" s="10">
        <v>0</v>
      </c>
      <c r="EF72" s="144"/>
      <c r="EG72" s="145"/>
      <c r="EH72" s="146"/>
      <c r="EN72" s="4" t="str">
        <f t="shared" si="21"/>
        <v/>
      </c>
      <c r="EO72" s="74">
        <v>0</v>
      </c>
      <c r="EP72" s="144"/>
      <c r="EQ72" s="145"/>
      <c r="ER72" s="146"/>
      <c r="ES72" s="7" t="str">
        <f t="shared" si="9"/>
        <v/>
      </c>
      <c r="ET72" s="10">
        <v>0</v>
      </c>
      <c r="EU72" s="144"/>
      <c r="EV72" s="145"/>
      <c r="EW72" s="146"/>
      <c r="FC72" s="4" t="str">
        <f t="shared" si="22"/>
        <v/>
      </c>
      <c r="FD72" s="74">
        <v>0</v>
      </c>
      <c r="FE72" s="144"/>
      <c r="FF72" s="145"/>
      <c r="FG72" s="146"/>
      <c r="FH72" s="7" t="str">
        <f t="shared" si="10"/>
        <v/>
      </c>
      <c r="FI72" s="10">
        <v>0</v>
      </c>
      <c r="FJ72" s="144"/>
      <c r="FK72" s="145"/>
      <c r="FL72" s="146"/>
      <c r="FR72" s="4" t="str">
        <f t="shared" si="23"/>
        <v/>
      </c>
      <c r="FS72" s="74">
        <v>0</v>
      </c>
      <c r="FT72" s="144"/>
      <c r="FU72" s="145"/>
      <c r="FV72" s="146"/>
      <c r="FW72" s="7" t="str">
        <f t="shared" si="11"/>
        <v/>
      </c>
      <c r="FX72" s="10">
        <v>0</v>
      </c>
      <c r="FY72" s="144"/>
      <c r="FZ72" s="145"/>
      <c r="GA72" s="146"/>
    </row>
    <row r="73" spans="1:183" ht="15" customHeight="1" thickBot="1" x14ac:dyDescent="0.3">
      <c r="G73" s="157"/>
      <c r="H73" s="14"/>
      <c r="I73" s="6" t="str">
        <f t="shared" si="12"/>
        <v>R+1</v>
      </c>
      <c r="J73" s="123">
        <v>0</v>
      </c>
      <c r="K73" s="144"/>
      <c r="L73" s="145"/>
      <c r="M73" s="146"/>
      <c r="N73" s="4" t="str">
        <f t="shared" si="0"/>
        <v>R+1</v>
      </c>
      <c r="O73" s="10">
        <v>0</v>
      </c>
      <c r="P73" s="144"/>
      <c r="Q73" s="145"/>
      <c r="R73" s="146"/>
      <c r="X73" s="4" t="str">
        <f t="shared" si="13"/>
        <v>R+1</v>
      </c>
      <c r="Y73" s="123">
        <v>10</v>
      </c>
      <c r="Z73" s="144"/>
      <c r="AA73" s="145"/>
      <c r="AB73" s="146"/>
      <c r="AC73" s="4" t="str">
        <f t="shared" si="1"/>
        <v>R+1</v>
      </c>
      <c r="AD73" s="10">
        <v>0</v>
      </c>
      <c r="AE73" s="144"/>
      <c r="AF73" s="145"/>
      <c r="AG73" s="146"/>
      <c r="AM73" s="4" t="str">
        <f t="shared" si="14"/>
        <v/>
      </c>
      <c r="AN73" s="123">
        <v>0</v>
      </c>
      <c r="AO73" s="144"/>
      <c r="AP73" s="145"/>
      <c r="AQ73" s="146"/>
      <c r="AR73" s="4" t="str">
        <f t="shared" si="2"/>
        <v/>
      </c>
      <c r="AS73" s="10">
        <v>0</v>
      </c>
      <c r="AT73" s="144"/>
      <c r="AU73" s="145"/>
      <c r="AV73" s="146"/>
      <c r="BB73" s="4" t="str">
        <f t="shared" si="15"/>
        <v/>
      </c>
      <c r="BC73" s="74">
        <v>0</v>
      </c>
      <c r="BD73" s="144"/>
      <c r="BE73" s="145"/>
      <c r="BF73" s="146"/>
      <c r="BG73" s="4" t="str">
        <f t="shared" si="3"/>
        <v/>
      </c>
      <c r="BH73" s="10">
        <v>0</v>
      </c>
      <c r="BI73" s="144"/>
      <c r="BJ73" s="145"/>
      <c r="BK73" s="146"/>
      <c r="BQ73" s="4" t="str">
        <f t="shared" si="16"/>
        <v/>
      </c>
      <c r="BR73" s="74">
        <v>0</v>
      </c>
      <c r="BS73" s="144"/>
      <c r="BT73" s="145"/>
      <c r="BU73" s="146"/>
      <c r="BV73" s="4" t="str">
        <f t="shared" si="4"/>
        <v/>
      </c>
      <c r="BW73" s="10">
        <v>0</v>
      </c>
      <c r="BX73" s="144"/>
      <c r="BY73" s="145"/>
      <c r="BZ73" s="146"/>
      <c r="CF73" s="4" t="str">
        <f t="shared" si="17"/>
        <v/>
      </c>
      <c r="CG73" s="74">
        <v>0</v>
      </c>
      <c r="CH73" s="144"/>
      <c r="CI73" s="145"/>
      <c r="CJ73" s="146"/>
      <c r="CK73" s="4" t="str">
        <f t="shared" si="5"/>
        <v/>
      </c>
      <c r="CL73" s="10">
        <v>0</v>
      </c>
      <c r="CM73" s="144"/>
      <c r="CN73" s="145"/>
      <c r="CO73" s="146"/>
      <c r="CU73" s="4" t="str">
        <f t="shared" si="18"/>
        <v/>
      </c>
      <c r="CV73" s="74">
        <v>0</v>
      </c>
      <c r="CW73" s="144"/>
      <c r="CX73" s="145"/>
      <c r="CY73" s="146"/>
      <c r="CZ73" s="7" t="str">
        <f t="shared" si="6"/>
        <v/>
      </c>
      <c r="DA73" s="10">
        <v>0</v>
      </c>
      <c r="DB73" s="144"/>
      <c r="DC73" s="145"/>
      <c r="DD73" s="146"/>
      <c r="DJ73" s="4" t="str">
        <f t="shared" si="19"/>
        <v/>
      </c>
      <c r="DK73" s="74">
        <v>0</v>
      </c>
      <c r="DL73" s="144"/>
      <c r="DM73" s="145"/>
      <c r="DN73" s="146"/>
      <c r="DO73" s="7" t="str">
        <f t="shared" si="7"/>
        <v/>
      </c>
      <c r="DP73" s="10">
        <v>0</v>
      </c>
      <c r="DQ73" s="144"/>
      <c r="DR73" s="145"/>
      <c r="DS73" s="146"/>
      <c r="DY73" s="4" t="str">
        <f t="shared" si="20"/>
        <v/>
      </c>
      <c r="DZ73" s="74">
        <v>0</v>
      </c>
      <c r="EA73" s="144"/>
      <c r="EB73" s="145"/>
      <c r="EC73" s="146"/>
      <c r="ED73" s="7" t="str">
        <f t="shared" si="8"/>
        <v/>
      </c>
      <c r="EE73" s="10">
        <v>0</v>
      </c>
      <c r="EF73" s="144"/>
      <c r="EG73" s="145"/>
      <c r="EH73" s="146"/>
      <c r="EN73" s="4" t="str">
        <f t="shared" si="21"/>
        <v/>
      </c>
      <c r="EO73" s="74">
        <v>0</v>
      </c>
      <c r="EP73" s="144"/>
      <c r="EQ73" s="145"/>
      <c r="ER73" s="146"/>
      <c r="ES73" s="7" t="str">
        <f t="shared" si="9"/>
        <v/>
      </c>
      <c r="ET73" s="10">
        <v>0</v>
      </c>
      <c r="EU73" s="144"/>
      <c r="EV73" s="145"/>
      <c r="EW73" s="146"/>
      <c r="FC73" s="4" t="str">
        <f t="shared" si="22"/>
        <v/>
      </c>
      <c r="FD73" s="74">
        <v>0</v>
      </c>
      <c r="FE73" s="144"/>
      <c r="FF73" s="145"/>
      <c r="FG73" s="146"/>
      <c r="FH73" s="7" t="str">
        <f t="shared" si="10"/>
        <v/>
      </c>
      <c r="FI73" s="10">
        <v>0</v>
      </c>
      <c r="FJ73" s="144"/>
      <c r="FK73" s="145"/>
      <c r="FL73" s="146"/>
      <c r="FR73" s="4" t="str">
        <f t="shared" si="23"/>
        <v/>
      </c>
      <c r="FS73" s="74">
        <v>0</v>
      </c>
      <c r="FT73" s="144"/>
      <c r="FU73" s="145"/>
      <c r="FV73" s="146"/>
      <c r="FW73" s="7" t="str">
        <f t="shared" si="11"/>
        <v/>
      </c>
      <c r="FX73" s="10">
        <v>0</v>
      </c>
      <c r="FY73" s="144"/>
      <c r="FZ73" s="145"/>
      <c r="GA73" s="146"/>
    </row>
    <row r="74" spans="1:183" ht="15" customHeight="1" thickBot="1" x14ac:dyDescent="0.3">
      <c r="G74" s="157"/>
      <c r="H74" s="14"/>
      <c r="I74" s="6" t="str">
        <f t="shared" si="12"/>
        <v/>
      </c>
      <c r="J74" s="123">
        <v>0</v>
      </c>
      <c r="K74" s="144"/>
      <c r="L74" s="145"/>
      <c r="M74" s="146"/>
      <c r="N74" s="4" t="str">
        <f t="shared" si="0"/>
        <v/>
      </c>
      <c r="O74" s="10">
        <v>0</v>
      </c>
      <c r="P74" s="144"/>
      <c r="Q74" s="145"/>
      <c r="R74" s="146"/>
      <c r="X74" s="4" t="str">
        <f t="shared" si="13"/>
        <v/>
      </c>
      <c r="Y74" s="123">
        <v>0</v>
      </c>
      <c r="Z74" s="144"/>
      <c r="AA74" s="145"/>
      <c r="AB74" s="146"/>
      <c r="AC74" s="4" t="str">
        <f t="shared" si="1"/>
        <v/>
      </c>
      <c r="AD74" s="10">
        <v>0</v>
      </c>
      <c r="AE74" s="144"/>
      <c r="AF74" s="145"/>
      <c r="AG74" s="146"/>
      <c r="AM74" s="4" t="str">
        <f t="shared" si="14"/>
        <v/>
      </c>
      <c r="AN74" s="123">
        <v>0</v>
      </c>
      <c r="AO74" s="144"/>
      <c r="AP74" s="145"/>
      <c r="AQ74" s="146"/>
      <c r="AR74" s="4" t="str">
        <f t="shared" si="2"/>
        <v/>
      </c>
      <c r="AS74" s="10">
        <v>0</v>
      </c>
      <c r="AT74" s="144"/>
      <c r="AU74" s="145"/>
      <c r="AV74" s="146"/>
      <c r="BB74" s="4" t="str">
        <f t="shared" si="15"/>
        <v/>
      </c>
      <c r="BC74" s="74">
        <v>0</v>
      </c>
      <c r="BD74" s="144"/>
      <c r="BE74" s="145"/>
      <c r="BF74" s="146"/>
      <c r="BG74" s="4" t="str">
        <f t="shared" si="3"/>
        <v/>
      </c>
      <c r="BH74" s="10">
        <v>0</v>
      </c>
      <c r="BI74" s="144"/>
      <c r="BJ74" s="145"/>
      <c r="BK74" s="146"/>
      <c r="BQ74" s="4" t="str">
        <f t="shared" si="16"/>
        <v/>
      </c>
      <c r="BR74" s="74">
        <v>0</v>
      </c>
      <c r="BS74" s="144"/>
      <c r="BT74" s="145"/>
      <c r="BU74" s="146"/>
      <c r="BV74" s="4" t="str">
        <f t="shared" si="4"/>
        <v/>
      </c>
      <c r="BW74" s="10">
        <v>0</v>
      </c>
      <c r="BX74" s="144"/>
      <c r="BY74" s="145"/>
      <c r="BZ74" s="146"/>
      <c r="CF74" s="4" t="str">
        <f t="shared" si="17"/>
        <v/>
      </c>
      <c r="CG74" s="74">
        <v>0</v>
      </c>
      <c r="CH74" s="144"/>
      <c r="CI74" s="145"/>
      <c r="CJ74" s="146"/>
      <c r="CK74" s="4" t="str">
        <f t="shared" si="5"/>
        <v/>
      </c>
      <c r="CL74" s="10">
        <v>0</v>
      </c>
      <c r="CM74" s="144"/>
      <c r="CN74" s="145"/>
      <c r="CO74" s="146"/>
      <c r="CU74" s="4" t="str">
        <f t="shared" si="18"/>
        <v/>
      </c>
      <c r="CV74" s="74">
        <v>0</v>
      </c>
      <c r="CW74" s="144"/>
      <c r="CX74" s="145"/>
      <c r="CY74" s="146"/>
      <c r="CZ74" s="7" t="str">
        <f t="shared" si="6"/>
        <v/>
      </c>
      <c r="DA74" s="10">
        <v>0</v>
      </c>
      <c r="DB74" s="144"/>
      <c r="DC74" s="145"/>
      <c r="DD74" s="146"/>
      <c r="DJ74" s="4" t="str">
        <f t="shared" si="19"/>
        <v/>
      </c>
      <c r="DK74" s="74">
        <v>0</v>
      </c>
      <c r="DL74" s="144"/>
      <c r="DM74" s="145"/>
      <c r="DN74" s="146"/>
      <c r="DO74" s="7" t="str">
        <f t="shared" si="7"/>
        <v/>
      </c>
      <c r="DP74" s="10">
        <v>0</v>
      </c>
      <c r="DQ74" s="144"/>
      <c r="DR74" s="145"/>
      <c r="DS74" s="146"/>
      <c r="DY74" s="4" t="str">
        <f t="shared" si="20"/>
        <v/>
      </c>
      <c r="DZ74" s="74">
        <v>0</v>
      </c>
      <c r="EA74" s="144"/>
      <c r="EB74" s="145"/>
      <c r="EC74" s="146"/>
      <c r="ED74" s="7" t="str">
        <f t="shared" si="8"/>
        <v/>
      </c>
      <c r="EE74" s="10">
        <v>0</v>
      </c>
      <c r="EF74" s="144"/>
      <c r="EG74" s="145"/>
      <c r="EH74" s="146"/>
      <c r="EN74" s="4" t="str">
        <f t="shared" si="21"/>
        <v/>
      </c>
      <c r="EO74" s="74">
        <v>0</v>
      </c>
      <c r="EP74" s="144"/>
      <c r="EQ74" s="145"/>
      <c r="ER74" s="146"/>
      <c r="ES74" s="7" t="str">
        <f t="shared" si="9"/>
        <v/>
      </c>
      <c r="ET74" s="10">
        <v>0</v>
      </c>
      <c r="EU74" s="144"/>
      <c r="EV74" s="145"/>
      <c r="EW74" s="146"/>
      <c r="FC74" s="4" t="str">
        <f t="shared" si="22"/>
        <v/>
      </c>
      <c r="FD74" s="74">
        <v>0</v>
      </c>
      <c r="FE74" s="144"/>
      <c r="FF74" s="145"/>
      <c r="FG74" s="146"/>
      <c r="FH74" s="7" t="str">
        <f t="shared" si="10"/>
        <v/>
      </c>
      <c r="FI74" s="10">
        <v>0</v>
      </c>
      <c r="FJ74" s="144"/>
      <c r="FK74" s="145"/>
      <c r="FL74" s="146"/>
      <c r="FR74" s="4" t="str">
        <f t="shared" si="23"/>
        <v/>
      </c>
      <c r="FS74" s="74">
        <v>0</v>
      </c>
      <c r="FT74" s="144"/>
      <c r="FU74" s="145"/>
      <c r="FV74" s="146"/>
      <c r="FW74" s="7" t="str">
        <f t="shared" si="11"/>
        <v/>
      </c>
      <c r="FX74" s="10">
        <v>0</v>
      </c>
      <c r="FY74" s="144"/>
      <c r="FZ74" s="145"/>
      <c r="GA74" s="146"/>
    </row>
    <row r="75" spans="1:183" ht="15" customHeight="1" thickBot="1" x14ac:dyDescent="0.3">
      <c r="G75" s="157"/>
      <c r="H75" s="14"/>
      <c r="I75" s="6" t="str">
        <f t="shared" si="12"/>
        <v/>
      </c>
      <c r="J75" s="123">
        <v>0</v>
      </c>
      <c r="K75" s="144"/>
      <c r="L75" s="145"/>
      <c r="M75" s="146"/>
      <c r="N75" s="4" t="str">
        <f t="shared" si="0"/>
        <v/>
      </c>
      <c r="O75" s="10">
        <v>0</v>
      </c>
      <c r="P75" s="144"/>
      <c r="Q75" s="145"/>
      <c r="R75" s="146"/>
      <c r="X75" s="4" t="str">
        <f t="shared" si="13"/>
        <v/>
      </c>
      <c r="Y75" s="123">
        <v>0</v>
      </c>
      <c r="Z75" s="144"/>
      <c r="AA75" s="145"/>
      <c r="AB75" s="146"/>
      <c r="AC75" s="4" t="str">
        <f t="shared" si="1"/>
        <v/>
      </c>
      <c r="AD75" s="10">
        <v>0</v>
      </c>
      <c r="AE75" s="144"/>
      <c r="AF75" s="145"/>
      <c r="AG75" s="146"/>
      <c r="AM75" s="4" t="str">
        <f t="shared" si="14"/>
        <v/>
      </c>
      <c r="AN75" s="123">
        <v>0</v>
      </c>
      <c r="AO75" s="144"/>
      <c r="AP75" s="145"/>
      <c r="AQ75" s="146"/>
      <c r="AR75" s="4" t="str">
        <f t="shared" si="2"/>
        <v/>
      </c>
      <c r="AS75" s="10">
        <v>0</v>
      </c>
      <c r="AT75" s="144"/>
      <c r="AU75" s="145"/>
      <c r="AV75" s="146"/>
      <c r="BB75" s="4" t="str">
        <f t="shared" si="15"/>
        <v/>
      </c>
      <c r="BC75" s="74">
        <v>0</v>
      </c>
      <c r="BD75" s="144"/>
      <c r="BE75" s="145"/>
      <c r="BF75" s="146"/>
      <c r="BG75" s="4" t="str">
        <f t="shared" si="3"/>
        <v/>
      </c>
      <c r="BH75" s="10">
        <v>0</v>
      </c>
      <c r="BI75" s="144"/>
      <c r="BJ75" s="145"/>
      <c r="BK75" s="146"/>
      <c r="BQ75" s="4" t="str">
        <f t="shared" si="16"/>
        <v/>
      </c>
      <c r="BR75" s="74">
        <v>0</v>
      </c>
      <c r="BS75" s="144"/>
      <c r="BT75" s="145"/>
      <c r="BU75" s="146"/>
      <c r="BV75" s="4" t="str">
        <f t="shared" si="4"/>
        <v/>
      </c>
      <c r="BW75" s="10">
        <v>0</v>
      </c>
      <c r="BX75" s="144"/>
      <c r="BY75" s="145"/>
      <c r="BZ75" s="146"/>
      <c r="CF75" s="4" t="str">
        <f t="shared" si="17"/>
        <v/>
      </c>
      <c r="CG75" s="74">
        <v>0</v>
      </c>
      <c r="CH75" s="144"/>
      <c r="CI75" s="145"/>
      <c r="CJ75" s="146"/>
      <c r="CK75" s="4" t="str">
        <f t="shared" si="5"/>
        <v/>
      </c>
      <c r="CL75" s="10">
        <v>0</v>
      </c>
      <c r="CM75" s="144"/>
      <c r="CN75" s="145"/>
      <c r="CO75" s="146"/>
      <c r="CU75" s="4" t="str">
        <f t="shared" si="18"/>
        <v/>
      </c>
      <c r="CV75" s="74">
        <v>0</v>
      </c>
      <c r="CW75" s="144"/>
      <c r="CX75" s="145"/>
      <c r="CY75" s="146"/>
      <c r="CZ75" s="7" t="str">
        <f t="shared" si="6"/>
        <v/>
      </c>
      <c r="DA75" s="10">
        <v>0</v>
      </c>
      <c r="DB75" s="144"/>
      <c r="DC75" s="145"/>
      <c r="DD75" s="146"/>
      <c r="DJ75" s="4" t="str">
        <f t="shared" si="19"/>
        <v/>
      </c>
      <c r="DK75" s="74">
        <v>0</v>
      </c>
      <c r="DL75" s="144"/>
      <c r="DM75" s="145"/>
      <c r="DN75" s="146"/>
      <c r="DO75" s="7" t="str">
        <f t="shared" si="7"/>
        <v/>
      </c>
      <c r="DP75" s="10">
        <v>0</v>
      </c>
      <c r="DQ75" s="144"/>
      <c r="DR75" s="145"/>
      <c r="DS75" s="146"/>
      <c r="DY75" s="4" t="str">
        <f t="shared" si="20"/>
        <v/>
      </c>
      <c r="DZ75" s="74">
        <v>0</v>
      </c>
      <c r="EA75" s="144"/>
      <c r="EB75" s="145"/>
      <c r="EC75" s="146"/>
      <c r="ED75" s="7" t="str">
        <f t="shared" si="8"/>
        <v/>
      </c>
      <c r="EE75" s="10">
        <v>0</v>
      </c>
      <c r="EF75" s="144"/>
      <c r="EG75" s="145"/>
      <c r="EH75" s="146"/>
      <c r="EN75" s="4" t="str">
        <f t="shared" si="21"/>
        <v/>
      </c>
      <c r="EO75" s="74">
        <v>0</v>
      </c>
      <c r="EP75" s="144"/>
      <c r="EQ75" s="145"/>
      <c r="ER75" s="146"/>
      <c r="ES75" s="7" t="str">
        <f t="shared" si="9"/>
        <v/>
      </c>
      <c r="ET75" s="10">
        <v>0</v>
      </c>
      <c r="EU75" s="144"/>
      <c r="EV75" s="145"/>
      <c r="EW75" s="146"/>
      <c r="FC75" s="4" t="str">
        <f t="shared" si="22"/>
        <v/>
      </c>
      <c r="FD75" s="74">
        <v>0</v>
      </c>
      <c r="FE75" s="144"/>
      <c r="FF75" s="145"/>
      <c r="FG75" s="146"/>
      <c r="FH75" s="7" t="str">
        <f t="shared" si="10"/>
        <v/>
      </c>
      <c r="FI75" s="10">
        <v>0</v>
      </c>
      <c r="FJ75" s="144"/>
      <c r="FK75" s="145"/>
      <c r="FL75" s="146"/>
      <c r="FR75" s="4" t="str">
        <f t="shared" si="23"/>
        <v/>
      </c>
      <c r="FS75" s="74">
        <v>0</v>
      </c>
      <c r="FT75" s="144"/>
      <c r="FU75" s="145"/>
      <c r="FV75" s="146"/>
      <c r="FW75" s="7" t="str">
        <f t="shared" si="11"/>
        <v/>
      </c>
      <c r="FX75" s="10">
        <v>0</v>
      </c>
      <c r="FY75" s="144"/>
      <c r="FZ75" s="145"/>
      <c r="GA75" s="146"/>
    </row>
    <row r="76" spans="1:183" ht="15" customHeight="1" thickBot="1" x14ac:dyDescent="0.3">
      <c r="G76" s="157"/>
      <c r="H76" s="14"/>
      <c r="I76" s="6" t="str">
        <f t="shared" si="12"/>
        <v>R+2</v>
      </c>
      <c r="J76" s="123">
        <v>0</v>
      </c>
      <c r="K76" s="144"/>
      <c r="L76" s="145"/>
      <c r="M76" s="146"/>
      <c r="N76" s="4" t="str">
        <f t="shared" si="0"/>
        <v>R+2</v>
      </c>
      <c r="O76" s="10">
        <v>0</v>
      </c>
      <c r="P76" s="144"/>
      <c r="Q76" s="145"/>
      <c r="R76" s="146"/>
      <c r="X76" s="4" t="str">
        <f t="shared" si="13"/>
        <v>R+2</v>
      </c>
      <c r="Y76" s="123">
        <v>10</v>
      </c>
      <c r="Z76" s="144"/>
      <c r="AA76" s="145"/>
      <c r="AB76" s="146"/>
      <c r="AC76" s="4" t="str">
        <f t="shared" si="1"/>
        <v>R+2</v>
      </c>
      <c r="AD76" s="10">
        <v>0</v>
      </c>
      <c r="AE76" s="144"/>
      <c r="AF76" s="145"/>
      <c r="AG76" s="146"/>
      <c r="AM76" s="4" t="str">
        <f t="shared" si="14"/>
        <v/>
      </c>
      <c r="AN76" s="123">
        <v>0</v>
      </c>
      <c r="AO76" s="144"/>
      <c r="AP76" s="145"/>
      <c r="AQ76" s="146"/>
      <c r="AR76" s="4" t="str">
        <f t="shared" si="2"/>
        <v/>
      </c>
      <c r="AS76" s="10">
        <v>0</v>
      </c>
      <c r="AT76" s="144"/>
      <c r="AU76" s="145"/>
      <c r="AV76" s="146"/>
      <c r="BB76" s="4" t="str">
        <f t="shared" si="15"/>
        <v/>
      </c>
      <c r="BC76" s="74">
        <v>0</v>
      </c>
      <c r="BD76" s="144"/>
      <c r="BE76" s="145"/>
      <c r="BF76" s="146"/>
      <c r="BG76" s="4" t="str">
        <f t="shared" si="3"/>
        <v/>
      </c>
      <c r="BH76" s="10">
        <v>0</v>
      </c>
      <c r="BI76" s="144"/>
      <c r="BJ76" s="145"/>
      <c r="BK76" s="146"/>
      <c r="BQ76" s="4" t="str">
        <f t="shared" si="16"/>
        <v/>
      </c>
      <c r="BR76" s="74">
        <v>0</v>
      </c>
      <c r="BS76" s="144"/>
      <c r="BT76" s="145"/>
      <c r="BU76" s="146"/>
      <c r="BV76" s="4" t="str">
        <f t="shared" si="4"/>
        <v/>
      </c>
      <c r="BW76" s="10">
        <v>0</v>
      </c>
      <c r="BX76" s="144"/>
      <c r="BY76" s="145"/>
      <c r="BZ76" s="146"/>
      <c r="CF76" s="4" t="str">
        <f t="shared" si="17"/>
        <v/>
      </c>
      <c r="CG76" s="74">
        <v>0</v>
      </c>
      <c r="CH76" s="144"/>
      <c r="CI76" s="145"/>
      <c r="CJ76" s="146"/>
      <c r="CK76" s="4" t="str">
        <f t="shared" si="5"/>
        <v/>
      </c>
      <c r="CL76" s="10">
        <v>0</v>
      </c>
      <c r="CM76" s="144"/>
      <c r="CN76" s="145"/>
      <c r="CO76" s="146"/>
      <c r="CU76" s="4" t="str">
        <f t="shared" si="18"/>
        <v/>
      </c>
      <c r="CV76" s="74">
        <v>0</v>
      </c>
      <c r="CW76" s="144"/>
      <c r="CX76" s="145"/>
      <c r="CY76" s="146"/>
      <c r="CZ76" s="7" t="str">
        <f t="shared" si="6"/>
        <v/>
      </c>
      <c r="DA76" s="10">
        <v>0</v>
      </c>
      <c r="DB76" s="144"/>
      <c r="DC76" s="145"/>
      <c r="DD76" s="146"/>
      <c r="DJ76" s="4" t="str">
        <f t="shared" si="19"/>
        <v/>
      </c>
      <c r="DK76" s="74">
        <v>0</v>
      </c>
      <c r="DL76" s="144"/>
      <c r="DM76" s="145"/>
      <c r="DN76" s="146"/>
      <c r="DO76" s="7" t="str">
        <f t="shared" si="7"/>
        <v/>
      </c>
      <c r="DP76" s="10">
        <v>0</v>
      </c>
      <c r="DQ76" s="144"/>
      <c r="DR76" s="145"/>
      <c r="DS76" s="146"/>
      <c r="DY76" s="4" t="str">
        <f t="shared" si="20"/>
        <v/>
      </c>
      <c r="DZ76" s="74">
        <v>0</v>
      </c>
      <c r="EA76" s="144"/>
      <c r="EB76" s="145"/>
      <c r="EC76" s="146"/>
      <c r="ED76" s="7" t="str">
        <f t="shared" si="8"/>
        <v/>
      </c>
      <c r="EE76" s="10">
        <v>0</v>
      </c>
      <c r="EF76" s="144"/>
      <c r="EG76" s="145"/>
      <c r="EH76" s="146"/>
      <c r="EN76" s="4" t="str">
        <f t="shared" si="21"/>
        <v/>
      </c>
      <c r="EO76" s="74">
        <v>0</v>
      </c>
      <c r="EP76" s="144"/>
      <c r="EQ76" s="145"/>
      <c r="ER76" s="146"/>
      <c r="ES76" s="7" t="str">
        <f t="shared" si="9"/>
        <v/>
      </c>
      <c r="ET76" s="10">
        <v>0</v>
      </c>
      <c r="EU76" s="144"/>
      <c r="EV76" s="145"/>
      <c r="EW76" s="146"/>
      <c r="FC76" s="4" t="str">
        <f t="shared" si="22"/>
        <v/>
      </c>
      <c r="FD76" s="74">
        <v>0</v>
      </c>
      <c r="FE76" s="144"/>
      <c r="FF76" s="145"/>
      <c r="FG76" s="146"/>
      <c r="FH76" s="7" t="str">
        <f t="shared" si="10"/>
        <v/>
      </c>
      <c r="FI76" s="10">
        <v>0</v>
      </c>
      <c r="FJ76" s="144"/>
      <c r="FK76" s="145"/>
      <c r="FL76" s="146"/>
      <c r="FR76" s="4" t="str">
        <f t="shared" si="23"/>
        <v/>
      </c>
      <c r="FS76" s="74">
        <v>0</v>
      </c>
      <c r="FT76" s="144"/>
      <c r="FU76" s="145"/>
      <c r="FV76" s="146"/>
      <c r="FW76" s="7" t="str">
        <f t="shared" si="11"/>
        <v/>
      </c>
      <c r="FX76" s="10">
        <v>0</v>
      </c>
      <c r="FY76" s="144"/>
      <c r="FZ76" s="145"/>
      <c r="GA76" s="146"/>
    </row>
    <row r="77" spans="1:183" ht="15" customHeight="1" thickBot="1" x14ac:dyDescent="0.3">
      <c r="G77" s="157"/>
      <c r="H77" s="14"/>
      <c r="I77" s="6" t="str">
        <f t="shared" si="12"/>
        <v/>
      </c>
      <c r="J77" s="123">
        <v>0</v>
      </c>
      <c r="K77" s="144"/>
      <c r="L77" s="145"/>
      <c r="M77" s="146"/>
      <c r="N77" s="4" t="str">
        <f t="shared" si="0"/>
        <v/>
      </c>
      <c r="O77" s="10">
        <v>0</v>
      </c>
      <c r="P77" s="144"/>
      <c r="Q77" s="145"/>
      <c r="R77" s="146"/>
      <c r="X77" s="4" t="str">
        <f t="shared" si="13"/>
        <v/>
      </c>
      <c r="Y77" s="123">
        <v>0</v>
      </c>
      <c r="Z77" s="144"/>
      <c r="AA77" s="145"/>
      <c r="AB77" s="146"/>
      <c r="AC77" s="4" t="str">
        <f t="shared" si="1"/>
        <v/>
      </c>
      <c r="AD77" s="10">
        <v>0</v>
      </c>
      <c r="AE77" s="144"/>
      <c r="AF77" s="145"/>
      <c r="AG77" s="146"/>
      <c r="AM77" s="4" t="str">
        <f t="shared" si="14"/>
        <v/>
      </c>
      <c r="AN77" s="123">
        <v>0</v>
      </c>
      <c r="AO77" s="144"/>
      <c r="AP77" s="145"/>
      <c r="AQ77" s="146"/>
      <c r="AR77" s="4" t="str">
        <f t="shared" si="2"/>
        <v/>
      </c>
      <c r="AS77" s="10">
        <v>0</v>
      </c>
      <c r="AT77" s="144"/>
      <c r="AU77" s="145"/>
      <c r="AV77" s="146"/>
      <c r="BB77" s="4" t="str">
        <f t="shared" si="15"/>
        <v/>
      </c>
      <c r="BC77" s="74">
        <v>0</v>
      </c>
      <c r="BD77" s="144"/>
      <c r="BE77" s="145"/>
      <c r="BF77" s="146"/>
      <c r="BG77" s="4" t="str">
        <f t="shared" si="3"/>
        <v/>
      </c>
      <c r="BH77" s="10">
        <v>0</v>
      </c>
      <c r="BI77" s="144"/>
      <c r="BJ77" s="145"/>
      <c r="BK77" s="146"/>
      <c r="BQ77" s="4" t="str">
        <f t="shared" si="16"/>
        <v/>
      </c>
      <c r="BR77" s="74">
        <v>0</v>
      </c>
      <c r="BS77" s="144"/>
      <c r="BT77" s="145"/>
      <c r="BU77" s="146"/>
      <c r="BV77" s="4" t="str">
        <f t="shared" si="4"/>
        <v/>
      </c>
      <c r="BW77" s="10">
        <v>0</v>
      </c>
      <c r="BX77" s="144"/>
      <c r="BY77" s="145"/>
      <c r="BZ77" s="146"/>
      <c r="CF77" s="4" t="str">
        <f t="shared" si="17"/>
        <v/>
      </c>
      <c r="CG77" s="74">
        <v>0</v>
      </c>
      <c r="CH77" s="144"/>
      <c r="CI77" s="145"/>
      <c r="CJ77" s="146"/>
      <c r="CK77" s="4" t="str">
        <f t="shared" si="5"/>
        <v/>
      </c>
      <c r="CL77" s="10">
        <v>0</v>
      </c>
      <c r="CM77" s="144"/>
      <c r="CN77" s="145"/>
      <c r="CO77" s="146"/>
      <c r="CU77" s="4" t="str">
        <f t="shared" si="18"/>
        <v/>
      </c>
      <c r="CV77" s="74">
        <v>0</v>
      </c>
      <c r="CW77" s="144"/>
      <c r="CX77" s="145"/>
      <c r="CY77" s="146"/>
      <c r="CZ77" s="7" t="str">
        <f t="shared" si="6"/>
        <v/>
      </c>
      <c r="DA77" s="10">
        <v>0</v>
      </c>
      <c r="DB77" s="144"/>
      <c r="DC77" s="145"/>
      <c r="DD77" s="146"/>
      <c r="DJ77" s="4" t="str">
        <f t="shared" si="19"/>
        <v/>
      </c>
      <c r="DK77" s="74">
        <v>0</v>
      </c>
      <c r="DL77" s="144"/>
      <c r="DM77" s="145"/>
      <c r="DN77" s="146"/>
      <c r="DO77" s="7" t="str">
        <f t="shared" si="7"/>
        <v/>
      </c>
      <c r="DP77" s="10">
        <v>0</v>
      </c>
      <c r="DQ77" s="144"/>
      <c r="DR77" s="145"/>
      <c r="DS77" s="146"/>
      <c r="DY77" s="4" t="str">
        <f t="shared" si="20"/>
        <v/>
      </c>
      <c r="DZ77" s="74">
        <v>0</v>
      </c>
      <c r="EA77" s="144"/>
      <c r="EB77" s="145"/>
      <c r="EC77" s="146"/>
      <c r="ED77" s="7" t="str">
        <f t="shared" si="8"/>
        <v/>
      </c>
      <c r="EE77" s="10">
        <v>0</v>
      </c>
      <c r="EF77" s="144"/>
      <c r="EG77" s="145"/>
      <c r="EH77" s="146"/>
      <c r="EN77" s="4" t="str">
        <f t="shared" si="21"/>
        <v/>
      </c>
      <c r="EO77" s="74">
        <v>0</v>
      </c>
      <c r="EP77" s="144"/>
      <c r="EQ77" s="145"/>
      <c r="ER77" s="146"/>
      <c r="ES77" s="7" t="str">
        <f t="shared" si="9"/>
        <v/>
      </c>
      <c r="ET77" s="10">
        <v>0</v>
      </c>
      <c r="EU77" s="144"/>
      <c r="EV77" s="145"/>
      <c r="EW77" s="146"/>
      <c r="FC77" s="4" t="str">
        <f t="shared" si="22"/>
        <v/>
      </c>
      <c r="FD77" s="74">
        <v>0</v>
      </c>
      <c r="FE77" s="144"/>
      <c r="FF77" s="145"/>
      <c r="FG77" s="146"/>
      <c r="FH77" s="7" t="str">
        <f t="shared" si="10"/>
        <v/>
      </c>
      <c r="FI77" s="10">
        <v>0</v>
      </c>
      <c r="FJ77" s="144"/>
      <c r="FK77" s="145"/>
      <c r="FL77" s="146"/>
      <c r="FR77" s="4" t="str">
        <f t="shared" si="23"/>
        <v/>
      </c>
      <c r="FS77" s="74">
        <v>0</v>
      </c>
      <c r="FT77" s="144"/>
      <c r="FU77" s="145"/>
      <c r="FV77" s="146"/>
      <c r="FW77" s="7" t="str">
        <f t="shared" si="11"/>
        <v/>
      </c>
      <c r="FX77" s="10">
        <v>0</v>
      </c>
      <c r="FY77" s="144"/>
      <c r="FZ77" s="145"/>
      <c r="GA77" s="146"/>
    </row>
    <row r="78" spans="1:183" ht="15" customHeight="1" thickBot="1" x14ac:dyDescent="0.3">
      <c r="G78" s="157"/>
      <c r="H78" s="14"/>
      <c r="I78" s="6" t="str">
        <f t="shared" si="12"/>
        <v/>
      </c>
      <c r="J78" s="123">
        <v>0</v>
      </c>
      <c r="K78" s="144"/>
      <c r="L78" s="145"/>
      <c r="M78" s="146"/>
      <c r="N78" s="4" t="str">
        <f t="shared" si="0"/>
        <v/>
      </c>
      <c r="O78" s="10">
        <v>0</v>
      </c>
      <c r="P78" s="144"/>
      <c r="Q78" s="145"/>
      <c r="R78" s="146"/>
      <c r="X78" s="4" t="str">
        <f t="shared" si="13"/>
        <v/>
      </c>
      <c r="Y78" s="123">
        <v>0</v>
      </c>
      <c r="Z78" s="144"/>
      <c r="AA78" s="145"/>
      <c r="AB78" s="146"/>
      <c r="AC78" s="4" t="str">
        <f t="shared" si="1"/>
        <v/>
      </c>
      <c r="AD78" s="10">
        <v>0</v>
      </c>
      <c r="AE78" s="144"/>
      <c r="AF78" s="145"/>
      <c r="AG78" s="146"/>
      <c r="AM78" s="4" t="str">
        <f t="shared" si="14"/>
        <v/>
      </c>
      <c r="AN78" s="123">
        <v>0</v>
      </c>
      <c r="AO78" s="144"/>
      <c r="AP78" s="145"/>
      <c r="AQ78" s="146"/>
      <c r="AR78" s="4" t="str">
        <f t="shared" si="2"/>
        <v/>
      </c>
      <c r="AS78" s="10">
        <v>0</v>
      </c>
      <c r="AT78" s="144"/>
      <c r="AU78" s="145"/>
      <c r="AV78" s="146"/>
      <c r="BB78" s="4" t="str">
        <f t="shared" si="15"/>
        <v/>
      </c>
      <c r="BC78" s="74">
        <v>0</v>
      </c>
      <c r="BD78" s="144"/>
      <c r="BE78" s="145"/>
      <c r="BF78" s="146"/>
      <c r="BG78" s="4" t="str">
        <f t="shared" si="3"/>
        <v/>
      </c>
      <c r="BH78" s="10">
        <v>0</v>
      </c>
      <c r="BI78" s="144"/>
      <c r="BJ78" s="145"/>
      <c r="BK78" s="146"/>
      <c r="BQ78" s="4" t="str">
        <f t="shared" si="16"/>
        <v/>
      </c>
      <c r="BR78" s="74">
        <v>0</v>
      </c>
      <c r="BS78" s="144"/>
      <c r="BT78" s="145"/>
      <c r="BU78" s="146"/>
      <c r="BV78" s="4" t="str">
        <f t="shared" si="4"/>
        <v/>
      </c>
      <c r="BW78" s="10">
        <v>0</v>
      </c>
      <c r="BX78" s="144"/>
      <c r="BY78" s="145"/>
      <c r="BZ78" s="146"/>
      <c r="CF78" s="4" t="str">
        <f t="shared" si="17"/>
        <v/>
      </c>
      <c r="CG78" s="74">
        <v>0</v>
      </c>
      <c r="CH78" s="144"/>
      <c r="CI78" s="145"/>
      <c r="CJ78" s="146"/>
      <c r="CK78" s="4" t="str">
        <f t="shared" si="5"/>
        <v/>
      </c>
      <c r="CL78" s="10">
        <v>0</v>
      </c>
      <c r="CM78" s="144"/>
      <c r="CN78" s="145"/>
      <c r="CO78" s="146"/>
      <c r="CU78" s="4" t="str">
        <f t="shared" si="18"/>
        <v/>
      </c>
      <c r="CV78" s="74">
        <v>0</v>
      </c>
      <c r="CW78" s="144"/>
      <c r="CX78" s="145"/>
      <c r="CY78" s="146"/>
      <c r="CZ78" s="7" t="str">
        <f t="shared" si="6"/>
        <v/>
      </c>
      <c r="DA78" s="10">
        <v>0</v>
      </c>
      <c r="DB78" s="144"/>
      <c r="DC78" s="145"/>
      <c r="DD78" s="146"/>
      <c r="DJ78" s="4" t="str">
        <f t="shared" si="19"/>
        <v/>
      </c>
      <c r="DK78" s="74">
        <v>0</v>
      </c>
      <c r="DL78" s="144"/>
      <c r="DM78" s="145"/>
      <c r="DN78" s="146"/>
      <c r="DO78" s="7" t="str">
        <f t="shared" si="7"/>
        <v/>
      </c>
      <c r="DP78" s="10">
        <v>0</v>
      </c>
      <c r="DQ78" s="144"/>
      <c r="DR78" s="145"/>
      <c r="DS78" s="146"/>
      <c r="DY78" s="4" t="str">
        <f t="shared" si="20"/>
        <v/>
      </c>
      <c r="DZ78" s="74">
        <v>0</v>
      </c>
      <c r="EA78" s="144"/>
      <c r="EB78" s="145"/>
      <c r="EC78" s="146"/>
      <c r="ED78" s="7" t="str">
        <f t="shared" si="8"/>
        <v/>
      </c>
      <c r="EE78" s="10">
        <v>0</v>
      </c>
      <c r="EF78" s="144"/>
      <c r="EG78" s="145"/>
      <c r="EH78" s="146"/>
      <c r="EN78" s="4" t="str">
        <f t="shared" si="21"/>
        <v/>
      </c>
      <c r="EO78" s="74">
        <v>0</v>
      </c>
      <c r="EP78" s="144"/>
      <c r="EQ78" s="145"/>
      <c r="ER78" s="146"/>
      <c r="ES78" s="7" t="str">
        <f t="shared" si="9"/>
        <v/>
      </c>
      <c r="ET78" s="10">
        <v>0</v>
      </c>
      <c r="EU78" s="144"/>
      <c r="EV78" s="145"/>
      <c r="EW78" s="146"/>
      <c r="FC78" s="4" t="str">
        <f t="shared" si="22"/>
        <v/>
      </c>
      <c r="FD78" s="74">
        <v>0</v>
      </c>
      <c r="FE78" s="144"/>
      <c r="FF78" s="145"/>
      <c r="FG78" s="146"/>
      <c r="FH78" s="7" t="str">
        <f t="shared" si="10"/>
        <v/>
      </c>
      <c r="FI78" s="10">
        <v>0</v>
      </c>
      <c r="FJ78" s="144"/>
      <c r="FK78" s="145"/>
      <c r="FL78" s="146"/>
      <c r="FR78" s="4" t="str">
        <f t="shared" si="23"/>
        <v/>
      </c>
      <c r="FS78" s="74">
        <v>0</v>
      </c>
      <c r="FT78" s="144"/>
      <c r="FU78" s="145"/>
      <c r="FV78" s="146"/>
      <c r="FW78" s="7" t="str">
        <f t="shared" si="11"/>
        <v/>
      </c>
      <c r="FX78" s="10">
        <v>0</v>
      </c>
      <c r="FY78" s="144"/>
      <c r="FZ78" s="145"/>
      <c r="GA78" s="146"/>
    </row>
    <row r="79" spans="1:183" ht="15" customHeight="1" thickBot="1" x14ac:dyDescent="0.3">
      <c r="G79" s="157"/>
      <c r="H79" s="14"/>
      <c r="I79" s="6" t="str">
        <f t="shared" si="12"/>
        <v>R+3</v>
      </c>
      <c r="J79" s="123">
        <v>0</v>
      </c>
      <c r="K79" s="144"/>
      <c r="L79" s="145"/>
      <c r="M79" s="146"/>
      <c r="N79" s="4" t="str">
        <f t="shared" si="0"/>
        <v>R+3</v>
      </c>
      <c r="O79" s="10">
        <v>0</v>
      </c>
      <c r="P79" s="144"/>
      <c r="Q79" s="145"/>
      <c r="R79" s="146"/>
      <c r="X79" s="4" t="str">
        <f t="shared" si="13"/>
        <v>R+3</v>
      </c>
      <c r="Y79" s="123">
        <v>10</v>
      </c>
      <c r="Z79" s="144"/>
      <c r="AA79" s="145"/>
      <c r="AB79" s="146"/>
      <c r="AC79" s="4" t="str">
        <f t="shared" si="1"/>
        <v>R+3</v>
      </c>
      <c r="AD79" s="10">
        <v>0</v>
      </c>
      <c r="AE79" s="144"/>
      <c r="AF79" s="145"/>
      <c r="AG79" s="146"/>
      <c r="AM79" s="4" t="str">
        <f t="shared" si="14"/>
        <v/>
      </c>
      <c r="AN79" s="123">
        <v>0</v>
      </c>
      <c r="AO79" s="144"/>
      <c r="AP79" s="145"/>
      <c r="AQ79" s="146"/>
      <c r="AR79" s="4" t="str">
        <f t="shared" si="2"/>
        <v/>
      </c>
      <c r="AS79" s="10">
        <v>0</v>
      </c>
      <c r="AT79" s="144"/>
      <c r="AU79" s="145"/>
      <c r="AV79" s="146"/>
      <c r="BB79" s="4" t="str">
        <f t="shared" si="15"/>
        <v/>
      </c>
      <c r="BC79" s="74">
        <v>0</v>
      </c>
      <c r="BD79" s="144"/>
      <c r="BE79" s="145"/>
      <c r="BF79" s="146"/>
      <c r="BG79" s="4" t="str">
        <f t="shared" si="3"/>
        <v/>
      </c>
      <c r="BH79" s="10">
        <v>0</v>
      </c>
      <c r="BI79" s="144"/>
      <c r="BJ79" s="145"/>
      <c r="BK79" s="146"/>
      <c r="BQ79" s="4" t="str">
        <f t="shared" si="16"/>
        <v/>
      </c>
      <c r="BR79" s="74">
        <v>0</v>
      </c>
      <c r="BS79" s="144"/>
      <c r="BT79" s="145"/>
      <c r="BU79" s="146"/>
      <c r="BV79" s="4" t="str">
        <f t="shared" si="4"/>
        <v/>
      </c>
      <c r="BW79" s="10">
        <v>0</v>
      </c>
      <c r="BX79" s="144"/>
      <c r="BY79" s="145"/>
      <c r="BZ79" s="146"/>
      <c r="CF79" s="4" t="str">
        <f t="shared" si="17"/>
        <v/>
      </c>
      <c r="CG79" s="74">
        <v>0</v>
      </c>
      <c r="CH79" s="144"/>
      <c r="CI79" s="145"/>
      <c r="CJ79" s="146"/>
      <c r="CK79" s="4" t="str">
        <f t="shared" si="5"/>
        <v/>
      </c>
      <c r="CL79" s="10">
        <v>0</v>
      </c>
      <c r="CM79" s="144"/>
      <c r="CN79" s="145"/>
      <c r="CO79" s="146"/>
      <c r="CU79" s="4" t="str">
        <f t="shared" si="18"/>
        <v/>
      </c>
      <c r="CV79" s="74">
        <v>0</v>
      </c>
      <c r="CW79" s="144"/>
      <c r="CX79" s="145"/>
      <c r="CY79" s="146"/>
      <c r="CZ79" s="7" t="str">
        <f t="shared" si="6"/>
        <v/>
      </c>
      <c r="DA79" s="10">
        <v>0</v>
      </c>
      <c r="DB79" s="144"/>
      <c r="DC79" s="145"/>
      <c r="DD79" s="146"/>
      <c r="DJ79" s="4" t="str">
        <f t="shared" si="19"/>
        <v/>
      </c>
      <c r="DK79" s="74">
        <v>0</v>
      </c>
      <c r="DL79" s="144"/>
      <c r="DM79" s="145"/>
      <c r="DN79" s="146"/>
      <c r="DO79" s="7" t="str">
        <f t="shared" si="7"/>
        <v/>
      </c>
      <c r="DP79" s="10">
        <v>0</v>
      </c>
      <c r="DQ79" s="144"/>
      <c r="DR79" s="145"/>
      <c r="DS79" s="146"/>
      <c r="DY79" s="4" t="str">
        <f t="shared" si="20"/>
        <v/>
      </c>
      <c r="DZ79" s="74">
        <v>0</v>
      </c>
      <c r="EA79" s="144"/>
      <c r="EB79" s="145"/>
      <c r="EC79" s="146"/>
      <c r="ED79" s="7" t="str">
        <f t="shared" si="8"/>
        <v/>
      </c>
      <c r="EE79" s="10">
        <v>0</v>
      </c>
      <c r="EF79" s="144"/>
      <c r="EG79" s="145"/>
      <c r="EH79" s="146"/>
      <c r="EN79" s="4" t="str">
        <f t="shared" si="21"/>
        <v/>
      </c>
      <c r="EO79" s="74">
        <v>0</v>
      </c>
      <c r="EP79" s="144"/>
      <c r="EQ79" s="145"/>
      <c r="ER79" s="146"/>
      <c r="ES79" s="7" t="str">
        <f t="shared" si="9"/>
        <v/>
      </c>
      <c r="ET79" s="10">
        <v>0</v>
      </c>
      <c r="EU79" s="144"/>
      <c r="EV79" s="145"/>
      <c r="EW79" s="146"/>
      <c r="FC79" s="4" t="str">
        <f t="shared" si="22"/>
        <v/>
      </c>
      <c r="FD79" s="74">
        <v>0</v>
      </c>
      <c r="FE79" s="144"/>
      <c r="FF79" s="145"/>
      <c r="FG79" s="146"/>
      <c r="FH79" s="7" t="str">
        <f t="shared" si="10"/>
        <v/>
      </c>
      <c r="FI79" s="10">
        <v>0</v>
      </c>
      <c r="FJ79" s="144"/>
      <c r="FK79" s="145"/>
      <c r="FL79" s="146"/>
      <c r="FR79" s="4" t="str">
        <f t="shared" si="23"/>
        <v/>
      </c>
      <c r="FS79" s="74">
        <v>0</v>
      </c>
      <c r="FT79" s="144"/>
      <c r="FU79" s="145"/>
      <c r="FV79" s="146"/>
      <c r="FW79" s="7" t="str">
        <f t="shared" si="11"/>
        <v/>
      </c>
      <c r="FX79" s="10">
        <v>0</v>
      </c>
      <c r="FY79" s="144"/>
      <c r="FZ79" s="145"/>
      <c r="GA79" s="146"/>
    </row>
    <row r="80" spans="1:183" ht="15" customHeight="1" thickBot="1" x14ac:dyDescent="0.3">
      <c r="G80" s="157"/>
      <c r="H80" s="14"/>
      <c r="I80" s="6" t="str">
        <f t="shared" si="12"/>
        <v/>
      </c>
      <c r="J80" s="123">
        <v>0</v>
      </c>
      <c r="K80" s="144"/>
      <c r="L80" s="145"/>
      <c r="M80" s="146"/>
      <c r="N80" s="4" t="str">
        <f t="shared" si="0"/>
        <v/>
      </c>
      <c r="O80" s="10">
        <v>0</v>
      </c>
      <c r="P80" s="144"/>
      <c r="Q80" s="145"/>
      <c r="R80" s="146"/>
      <c r="X80" s="4" t="str">
        <f t="shared" si="13"/>
        <v/>
      </c>
      <c r="Y80" s="123">
        <v>0</v>
      </c>
      <c r="Z80" s="144"/>
      <c r="AA80" s="145"/>
      <c r="AB80" s="146"/>
      <c r="AC80" s="4" t="str">
        <f t="shared" si="1"/>
        <v/>
      </c>
      <c r="AD80" s="10">
        <v>0</v>
      </c>
      <c r="AE80" s="144"/>
      <c r="AF80" s="145"/>
      <c r="AG80" s="146"/>
      <c r="AM80" s="4" t="str">
        <f t="shared" si="14"/>
        <v/>
      </c>
      <c r="AN80" s="123">
        <v>0</v>
      </c>
      <c r="AO80" s="144"/>
      <c r="AP80" s="145"/>
      <c r="AQ80" s="146"/>
      <c r="AR80" s="4" t="str">
        <f t="shared" si="2"/>
        <v/>
      </c>
      <c r="AS80" s="10">
        <v>0</v>
      </c>
      <c r="AT80" s="144"/>
      <c r="AU80" s="145"/>
      <c r="AV80" s="146"/>
      <c r="BB80" s="4" t="str">
        <f t="shared" si="15"/>
        <v/>
      </c>
      <c r="BC80" s="74">
        <v>0</v>
      </c>
      <c r="BD80" s="144"/>
      <c r="BE80" s="145"/>
      <c r="BF80" s="146"/>
      <c r="BG80" s="4" t="str">
        <f t="shared" si="3"/>
        <v/>
      </c>
      <c r="BH80" s="10">
        <v>0</v>
      </c>
      <c r="BI80" s="144"/>
      <c r="BJ80" s="145"/>
      <c r="BK80" s="146"/>
      <c r="BQ80" s="4" t="str">
        <f t="shared" si="16"/>
        <v/>
      </c>
      <c r="BR80" s="74">
        <v>0</v>
      </c>
      <c r="BS80" s="144"/>
      <c r="BT80" s="145"/>
      <c r="BU80" s="146"/>
      <c r="BV80" s="4" t="str">
        <f t="shared" si="4"/>
        <v/>
      </c>
      <c r="BW80" s="10">
        <v>0</v>
      </c>
      <c r="BX80" s="144"/>
      <c r="BY80" s="145"/>
      <c r="BZ80" s="146"/>
      <c r="CF80" s="4" t="str">
        <f t="shared" si="17"/>
        <v/>
      </c>
      <c r="CG80" s="74">
        <v>0</v>
      </c>
      <c r="CH80" s="144"/>
      <c r="CI80" s="145"/>
      <c r="CJ80" s="146"/>
      <c r="CK80" s="4" t="str">
        <f t="shared" si="5"/>
        <v/>
      </c>
      <c r="CL80" s="10">
        <v>0</v>
      </c>
      <c r="CM80" s="144"/>
      <c r="CN80" s="145"/>
      <c r="CO80" s="146"/>
      <c r="CU80" s="4" t="str">
        <f t="shared" si="18"/>
        <v/>
      </c>
      <c r="CV80" s="74">
        <v>0</v>
      </c>
      <c r="CW80" s="144"/>
      <c r="CX80" s="145"/>
      <c r="CY80" s="146"/>
      <c r="CZ80" s="7" t="str">
        <f t="shared" si="6"/>
        <v/>
      </c>
      <c r="DA80" s="10">
        <v>0</v>
      </c>
      <c r="DB80" s="144"/>
      <c r="DC80" s="145"/>
      <c r="DD80" s="146"/>
      <c r="DJ80" s="4" t="str">
        <f t="shared" si="19"/>
        <v/>
      </c>
      <c r="DK80" s="74">
        <v>0</v>
      </c>
      <c r="DL80" s="144"/>
      <c r="DM80" s="145"/>
      <c r="DN80" s="146"/>
      <c r="DO80" s="7" t="str">
        <f t="shared" si="7"/>
        <v/>
      </c>
      <c r="DP80" s="10">
        <v>0</v>
      </c>
      <c r="DQ80" s="144"/>
      <c r="DR80" s="145"/>
      <c r="DS80" s="146"/>
      <c r="DY80" s="4" t="str">
        <f t="shared" si="20"/>
        <v/>
      </c>
      <c r="DZ80" s="74">
        <v>0</v>
      </c>
      <c r="EA80" s="144"/>
      <c r="EB80" s="145"/>
      <c r="EC80" s="146"/>
      <c r="ED80" s="7" t="str">
        <f t="shared" si="8"/>
        <v/>
      </c>
      <c r="EE80" s="10">
        <v>0</v>
      </c>
      <c r="EF80" s="144"/>
      <c r="EG80" s="145"/>
      <c r="EH80" s="146"/>
      <c r="EN80" s="4" t="str">
        <f t="shared" si="21"/>
        <v/>
      </c>
      <c r="EO80" s="74">
        <v>0</v>
      </c>
      <c r="EP80" s="144"/>
      <c r="EQ80" s="145"/>
      <c r="ER80" s="146"/>
      <c r="ES80" s="7" t="str">
        <f t="shared" si="9"/>
        <v/>
      </c>
      <c r="ET80" s="10">
        <v>0</v>
      </c>
      <c r="EU80" s="144"/>
      <c r="EV80" s="145"/>
      <c r="EW80" s="146"/>
      <c r="FC80" s="4" t="str">
        <f t="shared" si="22"/>
        <v/>
      </c>
      <c r="FD80" s="74">
        <v>0</v>
      </c>
      <c r="FE80" s="144"/>
      <c r="FF80" s="145"/>
      <c r="FG80" s="146"/>
      <c r="FH80" s="7" t="str">
        <f t="shared" si="10"/>
        <v/>
      </c>
      <c r="FI80" s="10">
        <v>0</v>
      </c>
      <c r="FJ80" s="144"/>
      <c r="FK80" s="145"/>
      <c r="FL80" s="146"/>
      <c r="FR80" s="4" t="str">
        <f t="shared" si="23"/>
        <v/>
      </c>
      <c r="FS80" s="74">
        <v>0</v>
      </c>
      <c r="FT80" s="144"/>
      <c r="FU80" s="145"/>
      <c r="FV80" s="146"/>
      <c r="FW80" s="7" t="str">
        <f t="shared" si="11"/>
        <v/>
      </c>
      <c r="FX80" s="10">
        <v>0</v>
      </c>
      <c r="FY80" s="144"/>
      <c r="FZ80" s="145"/>
      <c r="GA80" s="146"/>
    </row>
    <row r="81" spans="7:183" ht="15" customHeight="1" thickBot="1" x14ac:dyDescent="0.3">
      <c r="G81" s="157"/>
      <c r="H81" s="14"/>
      <c r="I81" s="6" t="str">
        <f t="shared" si="12"/>
        <v/>
      </c>
      <c r="J81" s="123">
        <v>0</v>
      </c>
      <c r="K81" s="144"/>
      <c r="L81" s="145"/>
      <c r="M81" s="146"/>
      <c r="N81" s="4" t="str">
        <f t="shared" si="0"/>
        <v/>
      </c>
      <c r="O81" s="10">
        <v>0</v>
      </c>
      <c r="P81" s="144"/>
      <c r="Q81" s="145"/>
      <c r="R81" s="146"/>
      <c r="X81" s="4" t="str">
        <f t="shared" si="13"/>
        <v/>
      </c>
      <c r="Y81" s="123">
        <v>0</v>
      </c>
      <c r="Z81" s="144"/>
      <c r="AA81" s="145"/>
      <c r="AB81" s="146"/>
      <c r="AC81" s="4" t="str">
        <f t="shared" si="1"/>
        <v/>
      </c>
      <c r="AD81" s="10">
        <v>0</v>
      </c>
      <c r="AE81" s="144"/>
      <c r="AF81" s="145"/>
      <c r="AG81" s="146"/>
      <c r="AM81" s="4" t="str">
        <f t="shared" si="14"/>
        <v/>
      </c>
      <c r="AN81" s="123">
        <v>0</v>
      </c>
      <c r="AO81" s="144"/>
      <c r="AP81" s="145"/>
      <c r="AQ81" s="146"/>
      <c r="AR81" s="4" t="str">
        <f t="shared" si="2"/>
        <v/>
      </c>
      <c r="AS81" s="10">
        <v>0</v>
      </c>
      <c r="AT81" s="144"/>
      <c r="AU81" s="145"/>
      <c r="AV81" s="146"/>
      <c r="BB81" s="4" t="str">
        <f t="shared" si="15"/>
        <v/>
      </c>
      <c r="BC81" s="74">
        <v>0</v>
      </c>
      <c r="BD81" s="144"/>
      <c r="BE81" s="145"/>
      <c r="BF81" s="146"/>
      <c r="BG81" s="4" t="str">
        <f t="shared" si="3"/>
        <v/>
      </c>
      <c r="BH81" s="10">
        <v>0</v>
      </c>
      <c r="BI81" s="144"/>
      <c r="BJ81" s="145"/>
      <c r="BK81" s="146"/>
      <c r="BQ81" s="4" t="str">
        <f t="shared" si="16"/>
        <v/>
      </c>
      <c r="BR81" s="74">
        <v>0</v>
      </c>
      <c r="BS81" s="144"/>
      <c r="BT81" s="145"/>
      <c r="BU81" s="146"/>
      <c r="BV81" s="4" t="str">
        <f t="shared" si="4"/>
        <v/>
      </c>
      <c r="BW81" s="10">
        <v>0</v>
      </c>
      <c r="BX81" s="144"/>
      <c r="BY81" s="145"/>
      <c r="BZ81" s="146"/>
      <c r="CF81" s="4" t="str">
        <f t="shared" si="17"/>
        <v/>
      </c>
      <c r="CG81" s="74">
        <v>0</v>
      </c>
      <c r="CH81" s="144"/>
      <c r="CI81" s="145"/>
      <c r="CJ81" s="146"/>
      <c r="CK81" s="4" t="str">
        <f t="shared" si="5"/>
        <v/>
      </c>
      <c r="CL81" s="10">
        <v>0</v>
      </c>
      <c r="CM81" s="144"/>
      <c r="CN81" s="145"/>
      <c r="CO81" s="146"/>
      <c r="CU81" s="4" t="str">
        <f t="shared" si="18"/>
        <v/>
      </c>
      <c r="CV81" s="74">
        <v>0</v>
      </c>
      <c r="CW81" s="144"/>
      <c r="CX81" s="145"/>
      <c r="CY81" s="146"/>
      <c r="CZ81" s="7" t="str">
        <f t="shared" si="6"/>
        <v/>
      </c>
      <c r="DA81" s="10">
        <v>0</v>
      </c>
      <c r="DB81" s="144"/>
      <c r="DC81" s="145"/>
      <c r="DD81" s="146"/>
      <c r="DJ81" s="4" t="str">
        <f t="shared" si="19"/>
        <v/>
      </c>
      <c r="DK81" s="74">
        <v>0</v>
      </c>
      <c r="DL81" s="144"/>
      <c r="DM81" s="145"/>
      <c r="DN81" s="146"/>
      <c r="DO81" s="7" t="str">
        <f t="shared" si="7"/>
        <v/>
      </c>
      <c r="DP81" s="10">
        <v>0</v>
      </c>
      <c r="DQ81" s="144"/>
      <c r="DR81" s="145"/>
      <c r="DS81" s="146"/>
      <c r="DY81" s="4" t="str">
        <f t="shared" si="20"/>
        <v/>
      </c>
      <c r="DZ81" s="74">
        <v>0</v>
      </c>
      <c r="EA81" s="144"/>
      <c r="EB81" s="145"/>
      <c r="EC81" s="146"/>
      <c r="ED81" s="7" t="str">
        <f t="shared" si="8"/>
        <v/>
      </c>
      <c r="EE81" s="10">
        <v>0</v>
      </c>
      <c r="EF81" s="144"/>
      <c r="EG81" s="145"/>
      <c r="EH81" s="146"/>
      <c r="EN81" s="4" t="str">
        <f t="shared" si="21"/>
        <v/>
      </c>
      <c r="EO81" s="74">
        <v>0</v>
      </c>
      <c r="EP81" s="144"/>
      <c r="EQ81" s="145"/>
      <c r="ER81" s="146"/>
      <c r="ES81" s="7" t="str">
        <f t="shared" si="9"/>
        <v/>
      </c>
      <c r="ET81" s="10">
        <v>0</v>
      </c>
      <c r="EU81" s="144"/>
      <c r="EV81" s="145"/>
      <c r="EW81" s="146"/>
      <c r="FC81" s="4" t="str">
        <f t="shared" si="22"/>
        <v/>
      </c>
      <c r="FD81" s="74">
        <v>0</v>
      </c>
      <c r="FE81" s="144"/>
      <c r="FF81" s="145"/>
      <c r="FG81" s="146"/>
      <c r="FH81" s="7" t="str">
        <f t="shared" si="10"/>
        <v/>
      </c>
      <c r="FI81" s="10">
        <v>0</v>
      </c>
      <c r="FJ81" s="144"/>
      <c r="FK81" s="145"/>
      <c r="FL81" s="146"/>
      <c r="FR81" s="4" t="str">
        <f t="shared" si="23"/>
        <v/>
      </c>
      <c r="FS81" s="74">
        <v>0</v>
      </c>
      <c r="FT81" s="144"/>
      <c r="FU81" s="145"/>
      <c r="FV81" s="146"/>
      <c r="FW81" s="7" t="str">
        <f t="shared" si="11"/>
        <v/>
      </c>
      <c r="FX81" s="10">
        <v>0</v>
      </c>
      <c r="FY81" s="144"/>
      <c r="FZ81" s="145"/>
      <c r="GA81" s="146"/>
    </row>
    <row r="82" spans="7:183" ht="15" customHeight="1" thickBot="1" x14ac:dyDescent="0.3">
      <c r="G82" s="157"/>
      <c r="H82" s="14"/>
      <c r="I82" s="6" t="str">
        <f t="shared" si="12"/>
        <v>R+4</v>
      </c>
      <c r="J82" s="123">
        <v>0</v>
      </c>
      <c r="K82" s="144"/>
      <c r="L82" s="145"/>
      <c r="M82" s="146"/>
      <c r="N82" s="4" t="str">
        <f t="shared" si="0"/>
        <v>R+4</v>
      </c>
      <c r="O82" s="10">
        <v>0</v>
      </c>
      <c r="P82" s="144"/>
      <c r="Q82" s="145"/>
      <c r="R82" s="146"/>
      <c r="X82" s="4" t="str">
        <f t="shared" si="13"/>
        <v/>
      </c>
      <c r="Y82" s="123">
        <v>10</v>
      </c>
      <c r="Z82" s="144"/>
      <c r="AA82" s="145"/>
      <c r="AB82" s="146"/>
      <c r="AC82" s="4" t="str">
        <f t="shared" si="1"/>
        <v/>
      </c>
      <c r="AD82" s="10">
        <v>0</v>
      </c>
      <c r="AE82" s="144"/>
      <c r="AF82" s="145"/>
      <c r="AG82" s="146"/>
      <c r="AM82" s="4" t="str">
        <f t="shared" si="14"/>
        <v/>
      </c>
      <c r="AN82" s="123">
        <v>0</v>
      </c>
      <c r="AO82" s="144"/>
      <c r="AP82" s="145"/>
      <c r="AQ82" s="146"/>
      <c r="AR82" s="4" t="str">
        <f t="shared" si="2"/>
        <v/>
      </c>
      <c r="AS82" s="10">
        <v>0</v>
      </c>
      <c r="AT82" s="144"/>
      <c r="AU82" s="145"/>
      <c r="AV82" s="146"/>
      <c r="BB82" s="4" t="str">
        <f t="shared" si="15"/>
        <v/>
      </c>
      <c r="BC82" s="74">
        <v>0</v>
      </c>
      <c r="BD82" s="144"/>
      <c r="BE82" s="145"/>
      <c r="BF82" s="146"/>
      <c r="BG82" s="4" t="str">
        <f t="shared" si="3"/>
        <v/>
      </c>
      <c r="BH82" s="10">
        <v>0</v>
      </c>
      <c r="BI82" s="144"/>
      <c r="BJ82" s="145"/>
      <c r="BK82" s="146"/>
      <c r="BQ82" s="4" t="str">
        <f t="shared" si="16"/>
        <v/>
      </c>
      <c r="BR82" s="74">
        <v>0</v>
      </c>
      <c r="BS82" s="144"/>
      <c r="BT82" s="145"/>
      <c r="BU82" s="146"/>
      <c r="BV82" s="4" t="str">
        <f t="shared" si="4"/>
        <v/>
      </c>
      <c r="BW82" s="10">
        <v>0</v>
      </c>
      <c r="BX82" s="144"/>
      <c r="BY82" s="145"/>
      <c r="BZ82" s="146"/>
      <c r="CF82" s="4" t="str">
        <f t="shared" si="17"/>
        <v/>
      </c>
      <c r="CG82" s="74">
        <v>0</v>
      </c>
      <c r="CH82" s="144"/>
      <c r="CI82" s="145"/>
      <c r="CJ82" s="146"/>
      <c r="CK82" s="4" t="str">
        <f t="shared" si="5"/>
        <v/>
      </c>
      <c r="CL82" s="10">
        <v>0</v>
      </c>
      <c r="CM82" s="144"/>
      <c r="CN82" s="145"/>
      <c r="CO82" s="146"/>
      <c r="CU82" s="4" t="str">
        <f t="shared" si="18"/>
        <v/>
      </c>
      <c r="CV82" s="74">
        <v>0</v>
      </c>
      <c r="CW82" s="144"/>
      <c r="CX82" s="145"/>
      <c r="CY82" s="146"/>
      <c r="CZ82" s="7" t="str">
        <f t="shared" si="6"/>
        <v/>
      </c>
      <c r="DA82" s="10">
        <v>0</v>
      </c>
      <c r="DB82" s="144"/>
      <c r="DC82" s="145"/>
      <c r="DD82" s="146"/>
      <c r="DJ82" s="4" t="str">
        <f t="shared" si="19"/>
        <v/>
      </c>
      <c r="DK82" s="74">
        <v>0</v>
      </c>
      <c r="DL82" s="144"/>
      <c r="DM82" s="145"/>
      <c r="DN82" s="146"/>
      <c r="DO82" s="7" t="str">
        <f t="shared" si="7"/>
        <v/>
      </c>
      <c r="DP82" s="10">
        <v>0</v>
      </c>
      <c r="DQ82" s="144"/>
      <c r="DR82" s="145"/>
      <c r="DS82" s="146"/>
      <c r="DY82" s="4" t="str">
        <f t="shared" si="20"/>
        <v/>
      </c>
      <c r="DZ82" s="74">
        <v>0</v>
      </c>
      <c r="EA82" s="144"/>
      <c r="EB82" s="145"/>
      <c r="EC82" s="146"/>
      <c r="ED82" s="7" t="str">
        <f t="shared" si="8"/>
        <v/>
      </c>
      <c r="EE82" s="10">
        <v>0</v>
      </c>
      <c r="EF82" s="144"/>
      <c r="EG82" s="145"/>
      <c r="EH82" s="146"/>
      <c r="EN82" s="4" t="str">
        <f t="shared" si="21"/>
        <v/>
      </c>
      <c r="EO82" s="74">
        <v>0</v>
      </c>
      <c r="EP82" s="144"/>
      <c r="EQ82" s="145"/>
      <c r="ER82" s="146"/>
      <c r="ES82" s="7" t="str">
        <f t="shared" si="9"/>
        <v/>
      </c>
      <c r="ET82" s="10">
        <v>0</v>
      </c>
      <c r="EU82" s="144"/>
      <c r="EV82" s="145"/>
      <c r="EW82" s="146"/>
      <c r="FC82" s="4" t="str">
        <f t="shared" si="22"/>
        <v/>
      </c>
      <c r="FD82" s="74">
        <v>0</v>
      </c>
      <c r="FE82" s="144"/>
      <c r="FF82" s="145"/>
      <c r="FG82" s="146"/>
      <c r="FH82" s="7" t="str">
        <f t="shared" si="10"/>
        <v/>
      </c>
      <c r="FI82" s="10">
        <v>0</v>
      </c>
      <c r="FJ82" s="144"/>
      <c r="FK82" s="145"/>
      <c r="FL82" s="146"/>
      <c r="FR82" s="4" t="str">
        <f t="shared" si="23"/>
        <v/>
      </c>
      <c r="FS82" s="74">
        <v>0</v>
      </c>
      <c r="FT82" s="144"/>
      <c r="FU82" s="145"/>
      <c r="FV82" s="146"/>
      <c r="FW82" s="7" t="str">
        <f t="shared" si="11"/>
        <v/>
      </c>
      <c r="FX82" s="10">
        <v>0</v>
      </c>
      <c r="FY82" s="144"/>
      <c r="FZ82" s="145"/>
      <c r="GA82" s="146"/>
    </row>
    <row r="83" spans="7:183" ht="15" customHeight="1" thickBot="1" x14ac:dyDescent="0.3">
      <c r="G83" s="157"/>
      <c r="H83" s="14"/>
      <c r="I83" s="6" t="str">
        <f t="shared" si="12"/>
        <v/>
      </c>
      <c r="J83" s="123">
        <v>0</v>
      </c>
      <c r="K83" s="144"/>
      <c r="L83" s="145"/>
      <c r="M83" s="146"/>
      <c r="N83" s="4" t="str">
        <f t="shared" si="0"/>
        <v/>
      </c>
      <c r="O83" s="10">
        <v>0</v>
      </c>
      <c r="P83" s="144"/>
      <c r="Q83" s="145"/>
      <c r="R83" s="146"/>
      <c r="X83" s="4" t="str">
        <f t="shared" si="13"/>
        <v/>
      </c>
      <c r="Y83" s="123">
        <v>0</v>
      </c>
      <c r="Z83" s="144"/>
      <c r="AA83" s="145"/>
      <c r="AB83" s="146"/>
      <c r="AC83" s="4" t="str">
        <f t="shared" si="1"/>
        <v/>
      </c>
      <c r="AD83" s="10">
        <v>0</v>
      </c>
      <c r="AE83" s="144"/>
      <c r="AF83" s="145"/>
      <c r="AG83" s="146"/>
      <c r="AM83" s="4" t="str">
        <f t="shared" si="14"/>
        <v/>
      </c>
      <c r="AN83" s="123">
        <v>0</v>
      </c>
      <c r="AO83" s="144"/>
      <c r="AP83" s="145"/>
      <c r="AQ83" s="146"/>
      <c r="AR83" s="4" t="str">
        <f t="shared" si="2"/>
        <v/>
      </c>
      <c r="AS83" s="10">
        <v>0</v>
      </c>
      <c r="AT83" s="144"/>
      <c r="AU83" s="145"/>
      <c r="AV83" s="146"/>
      <c r="BB83" s="4" t="str">
        <f t="shared" si="15"/>
        <v/>
      </c>
      <c r="BC83" s="74">
        <v>0</v>
      </c>
      <c r="BD83" s="144"/>
      <c r="BE83" s="145"/>
      <c r="BF83" s="146"/>
      <c r="BG83" s="4" t="str">
        <f t="shared" si="3"/>
        <v/>
      </c>
      <c r="BH83" s="10">
        <v>0</v>
      </c>
      <c r="BI83" s="144"/>
      <c r="BJ83" s="145"/>
      <c r="BK83" s="146"/>
      <c r="BQ83" s="4" t="str">
        <f t="shared" si="16"/>
        <v/>
      </c>
      <c r="BR83" s="74">
        <v>0</v>
      </c>
      <c r="BS83" s="144"/>
      <c r="BT83" s="145"/>
      <c r="BU83" s="146"/>
      <c r="BV83" s="4" t="str">
        <f t="shared" si="4"/>
        <v/>
      </c>
      <c r="BW83" s="10">
        <v>0</v>
      </c>
      <c r="BX83" s="144"/>
      <c r="BY83" s="145"/>
      <c r="BZ83" s="146"/>
      <c r="CF83" s="4" t="str">
        <f t="shared" si="17"/>
        <v/>
      </c>
      <c r="CG83" s="74">
        <v>0</v>
      </c>
      <c r="CH83" s="144"/>
      <c r="CI83" s="145"/>
      <c r="CJ83" s="146"/>
      <c r="CK83" s="4" t="str">
        <f t="shared" si="5"/>
        <v/>
      </c>
      <c r="CL83" s="10">
        <v>0</v>
      </c>
      <c r="CM83" s="144"/>
      <c r="CN83" s="145"/>
      <c r="CO83" s="146"/>
      <c r="CU83" s="4" t="str">
        <f t="shared" si="18"/>
        <v/>
      </c>
      <c r="CV83" s="74">
        <v>0</v>
      </c>
      <c r="CW83" s="144"/>
      <c r="CX83" s="145"/>
      <c r="CY83" s="146"/>
      <c r="CZ83" s="7" t="str">
        <f t="shared" si="6"/>
        <v/>
      </c>
      <c r="DA83" s="10">
        <v>0</v>
      </c>
      <c r="DB83" s="144"/>
      <c r="DC83" s="145"/>
      <c r="DD83" s="146"/>
      <c r="DJ83" s="4" t="str">
        <f t="shared" si="19"/>
        <v/>
      </c>
      <c r="DK83" s="74">
        <v>0</v>
      </c>
      <c r="DL83" s="144"/>
      <c r="DM83" s="145"/>
      <c r="DN83" s="146"/>
      <c r="DO83" s="7" t="str">
        <f t="shared" si="7"/>
        <v/>
      </c>
      <c r="DP83" s="10">
        <v>0</v>
      </c>
      <c r="DQ83" s="144"/>
      <c r="DR83" s="145"/>
      <c r="DS83" s="146"/>
      <c r="DY83" s="4" t="str">
        <f t="shared" si="20"/>
        <v/>
      </c>
      <c r="DZ83" s="74">
        <v>0</v>
      </c>
      <c r="EA83" s="144"/>
      <c r="EB83" s="145"/>
      <c r="EC83" s="146"/>
      <c r="ED83" s="7" t="str">
        <f t="shared" si="8"/>
        <v/>
      </c>
      <c r="EE83" s="10">
        <v>0</v>
      </c>
      <c r="EF83" s="144"/>
      <c r="EG83" s="145"/>
      <c r="EH83" s="146"/>
      <c r="EN83" s="4" t="str">
        <f t="shared" si="21"/>
        <v/>
      </c>
      <c r="EO83" s="74">
        <v>0</v>
      </c>
      <c r="EP83" s="144"/>
      <c r="EQ83" s="145"/>
      <c r="ER83" s="146"/>
      <c r="ES83" s="7" t="str">
        <f t="shared" si="9"/>
        <v/>
      </c>
      <c r="ET83" s="10">
        <v>0</v>
      </c>
      <c r="EU83" s="144"/>
      <c r="EV83" s="145"/>
      <c r="EW83" s="146"/>
      <c r="FC83" s="4" t="str">
        <f t="shared" si="22"/>
        <v/>
      </c>
      <c r="FD83" s="74">
        <v>0</v>
      </c>
      <c r="FE83" s="144"/>
      <c r="FF83" s="145"/>
      <c r="FG83" s="146"/>
      <c r="FH83" s="7" t="str">
        <f t="shared" si="10"/>
        <v/>
      </c>
      <c r="FI83" s="10">
        <v>0</v>
      </c>
      <c r="FJ83" s="144"/>
      <c r="FK83" s="145"/>
      <c r="FL83" s="146"/>
      <c r="FR83" s="4" t="str">
        <f t="shared" si="23"/>
        <v/>
      </c>
      <c r="FS83" s="74">
        <v>0</v>
      </c>
      <c r="FT83" s="144"/>
      <c r="FU83" s="145"/>
      <c r="FV83" s="146"/>
      <c r="FW83" s="7" t="str">
        <f t="shared" si="11"/>
        <v/>
      </c>
      <c r="FX83" s="10">
        <v>0</v>
      </c>
      <c r="FY83" s="144"/>
      <c r="FZ83" s="145"/>
      <c r="GA83" s="146"/>
    </row>
    <row r="84" spans="7:183" ht="15" customHeight="1" thickBot="1" x14ac:dyDescent="0.3">
      <c r="G84" s="157"/>
      <c r="H84" s="14"/>
      <c r="I84" s="6" t="str">
        <f t="shared" si="12"/>
        <v/>
      </c>
      <c r="J84" s="123">
        <v>0</v>
      </c>
      <c r="K84" s="144"/>
      <c r="L84" s="145"/>
      <c r="M84" s="146"/>
      <c r="N84" s="4" t="str">
        <f t="shared" si="0"/>
        <v/>
      </c>
      <c r="O84" s="10">
        <v>0</v>
      </c>
      <c r="P84" s="144"/>
      <c r="Q84" s="145"/>
      <c r="R84" s="146"/>
      <c r="X84" s="4" t="str">
        <f t="shared" si="13"/>
        <v/>
      </c>
      <c r="Y84" s="123">
        <v>0</v>
      </c>
      <c r="Z84" s="144"/>
      <c r="AA84" s="145"/>
      <c r="AB84" s="146"/>
      <c r="AC84" s="4" t="str">
        <f t="shared" si="1"/>
        <v/>
      </c>
      <c r="AD84" s="10">
        <v>0</v>
      </c>
      <c r="AE84" s="144"/>
      <c r="AF84" s="145"/>
      <c r="AG84" s="146"/>
      <c r="AM84" s="4" t="str">
        <f t="shared" si="14"/>
        <v/>
      </c>
      <c r="AN84" s="123">
        <v>0</v>
      </c>
      <c r="AO84" s="144"/>
      <c r="AP84" s="145"/>
      <c r="AQ84" s="146"/>
      <c r="AR84" s="4" t="str">
        <f t="shared" si="2"/>
        <v/>
      </c>
      <c r="AS84" s="10">
        <v>0</v>
      </c>
      <c r="AT84" s="144"/>
      <c r="AU84" s="145"/>
      <c r="AV84" s="146"/>
      <c r="BB84" s="4" t="str">
        <f t="shared" si="15"/>
        <v/>
      </c>
      <c r="BC84" s="74">
        <v>0</v>
      </c>
      <c r="BD84" s="144"/>
      <c r="BE84" s="145"/>
      <c r="BF84" s="146"/>
      <c r="BG84" s="4" t="str">
        <f t="shared" si="3"/>
        <v/>
      </c>
      <c r="BH84" s="10">
        <v>0</v>
      </c>
      <c r="BI84" s="144"/>
      <c r="BJ84" s="145"/>
      <c r="BK84" s="146"/>
      <c r="BQ84" s="4" t="str">
        <f t="shared" si="16"/>
        <v/>
      </c>
      <c r="BR84" s="74">
        <v>0</v>
      </c>
      <c r="BS84" s="144"/>
      <c r="BT84" s="145"/>
      <c r="BU84" s="146"/>
      <c r="BV84" s="4" t="str">
        <f t="shared" si="4"/>
        <v/>
      </c>
      <c r="BW84" s="10">
        <v>0</v>
      </c>
      <c r="BX84" s="144"/>
      <c r="BY84" s="145"/>
      <c r="BZ84" s="146"/>
      <c r="CF84" s="4" t="str">
        <f t="shared" si="17"/>
        <v/>
      </c>
      <c r="CG84" s="74">
        <v>0</v>
      </c>
      <c r="CH84" s="144"/>
      <c r="CI84" s="145"/>
      <c r="CJ84" s="146"/>
      <c r="CK84" s="4" t="str">
        <f t="shared" si="5"/>
        <v/>
      </c>
      <c r="CL84" s="10">
        <v>0</v>
      </c>
      <c r="CM84" s="144"/>
      <c r="CN84" s="145"/>
      <c r="CO84" s="146"/>
      <c r="CU84" s="4" t="str">
        <f t="shared" si="18"/>
        <v/>
      </c>
      <c r="CV84" s="74">
        <v>0</v>
      </c>
      <c r="CW84" s="144"/>
      <c r="CX84" s="145"/>
      <c r="CY84" s="146"/>
      <c r="CZ84" s="7" t="str">
        <f t="shared" si="6"/>
        <v/>
      </c>
      <c r="DA84" s="10">
        <v>0</v>
      </c>
      <c r="DB84" s="144"/>
      <c r="DC84" s="145"/>
      <c r="DD84" s="146"/>
      <c r="DJ84" s="4" t="str">
        <f t="shared" si="19"/>
        <v/>
      </c>
      <c r="DK84" s="74">
        <v>0</v>
      </c>
      <c r="DL84" s="144"/>
      <c r="DM84" s="145"/>
      <c r="DN84" s="146"/>
      <c r="DO84" s="7" t="str">
        <f t="shared" si="7"/>
        <v/>
      </c>
      <c r="DP84" s="10">
        <v>0</v>
      </c>
      <c r="DQ84" s="144"/>
      <c r="DR84" s="145"/>
      <c r="DS84" s="146"/>
      <c r="DY84" s="4" t="str">
        <f t="shared" si="20"/>
        <v/>
      </c>
      <c r="DZ84" s="74">
        <v>0</v>
      </c>
      <c r="EA84" s="144"/>
      <c r="EB84" s="145"/>
      <c r="EC84" s="146"/>
      <c r="ED84" s="7" t="str">
        <f t="shared" si="8"/>
        <v/>
      </c>
      <c r="EE84" s="10">
        <v>0</v>
      </c>
      <c r="EF84" s="144"/>
      <c r="EG84" s="145"/>
      <c r="EH84" s="146"/>
      <c r="EN84" s="4" t="str">
        <f t="shared" si="21"/>
        <v/>
      </c>
      <c r="EO84" s="74">
        <v>0</v>
      </c>
      <c r="EP84" s="144"/>
      <c r="EQ84" s="145"/>
      <c r="ER84" s="146"/>
      <c r="ES84" s="7" t="str">
        <f t="shared" si="9"/>
        <v/>
      </c>
      <c r="ET84" s="10">
        <v>0</v>
      </c>
      <c r="EU84" s="144"/>
      <c r="EV84" s="145"/>
      <c r="EW84" s="146"/>
      <c r="FC84" s="4" t="str">
        <f t="shared" si="22"/>
        <v/>
      </c>
      <c r="FD84" s="74">
        <v>0</v>
      </c>
      <c r="FE84" s="144"/>
      <c r="FF84" s="145"/>
      <c r="FG84" s="146"/>
      <c r="FH84" s="7" t="str">
        <f t="shared" si="10"/>
        <v/>
      </c>
      <c r="FI84" s="10">
        <v>0</v>
      </c>
      <c r="FJ84" s="144"/>
      <c r="FK84" s="145"/>
      <c r="FL84" s="146"/>
      <c r="FR84" s="4" t="str">
        <f t="shared" si="23"/>
        <v/>
      </c>
      <c r="FS84" s="74">
        <v>0</v>
      </c>
      <c r="FT84" s="144"/>
      <c r="FU84" s="145"/>
      <c r="FV84" s="146"/>
      <c r="FW84" s="7" t="str">
        <f t="shared" si="11"/>
        <v/>
      </c>
      <c r="FX84" s="10">
        <v>0</v>
      </c>
      <c r="FY84" s="144"/>
      <c r="FZ84" s="145"/>
      <c r="GA84" s="146"/>
    </row>
    <row r="85" spans="7:183" ht="15" customHeight="1" thickBot="1" x14ac:dyDescent="0.3">
      <c r="G85" s="157"/>
      <c r="H85" s="14"/>
      <c r="I85" s="6" t="str">
        <f t="shared" si="12"/>
        <v/>
      </c>
      <c r="J85" s="123">
        <v>0</v>
      </c>
      <c r="K85" s="144"/>
      <c r="L85" s="145"/>
      <c r="M85" s="146"/>
      <c r="N85" s="4" t="str">
        <f t="shared" si="0"/>
        <v/>
      </c>
      <c r="O85" s="10">
        <v>0</v>
      </c>
      <c r="P85" s="144"/>
      <c r="Q85" s="145"/>
      <c r="R85" s="146"/>
      <c r="X85" s="4" t="str">
        <f t="shared" si="13"/>
        <v/>
      </c>
      <c r="Y85" s="123">
        <v>10</v>
      </c>
      <c r="Z85" s="144"/>
      <c r="AA85" s="145"/>
      <c r="AB85" s="146"/>
      <c r="AC85" s="4" t="str">
        <f t="shared" si="1"/>
        <v/>
      </c>
      <c r="AD85" s="10">
        <v>0</v>
      </c>
      <c r="AE85" s="144"/>
      <c r="AF85" s="145"/>
      <c r="AG85" s="146"/>
      <c r="AM85" s="4" t="str">
        <f t="shared" si="14"/>
        <v/>
      </c>
      <c r="AN85" s="123">
        <v>0</v>
      </c>
      <c r="AO85" s="144"/>
      <c r="AP85" s="145"/>
      <c r="AQ85" s="146"/>
      <c r="AR85" s="4" t="str">
        <f t="shared" si="2"/>
        <v/>
      </c>
      <c r="AS85" s="10">
        <v>0</v>
      </c>
      <c r="AT85" s="144"/>
      <c r="AU85" s="145"/>
      <c r="AV85" s="146"/>
      <c r="BB85" s="4" t="str">
        <f t="shared" si="15"/>
        <v/>
      </c>
      <c r="BC85" s="74">
        <v>0</v>
      </c>
      <c r="BD85" s="144"/>
      <c r="BE85" s="145"/>
      <c r="BF85" s="146"/>
      <c r="BG85" s="4" t="str">
        <f t="shared" si="3"/>
        <v/>
      </c>
      <c r="BH85" s="10">
        <v>0</v>
      </c>
      <c r="BI85" s="144"/>
      <c r="BJ85" s="145"/>
      <c r="BK85" s="146"/>
      <c r="BQ85" s="4" t="str">
        <f t="shared" si="16"/>
        <v/>
      </c>
      <c r="BR85" s="74">
        <v>0</v>
      </c>
      <c r="BS85" s="144"/>
      <c r="BT85" s="145"/>
      <c r="BU85" s="146"/>
      <c r="BV85" s="4" t="str">
        <f t="shared" si="4"/>
        <v/>
      </c>
      <c r="BW85" s="10">
        <v>0</v>
      </c>
      <c r="BX85" s="144"/>
      <c r="BY85" s="145"/>
      <c r="BZ85" s="146"/>
      <c r="CF85" s="4" t="str">
        <f t="shared" si="17"/>
        <v/>
      </c>
      <c r="CG85" s="74">
        <v>0</v>
      </c>
      <c r="CH85" s="144"/>
      <c r="CI85" s="145"/>
      <c r="CJ85" s="146"/>
      <c r="CK85" s="4" t="str">
        <f t="shared" si="5"/>
        <v/>
      </c>
      <c r="CL85" s="10">
        <v>0</v>
      </c>
      <c r="CM85" s="144"/>
      <c r="CN85" s="145"/>
      <c r="CO85" s="146"/>
      <c r="CU85" s="4" t="str">
        <f t="shared" si="18"/>
        <v/>
      </c>
      <c r="CV85" s="74">
        <v>0</v>
      </c>
      <c r="CW85" s="144"/>
      <c r="CX85" s="145"/>
      <c r="CY85" s="146"/>
      <c r="CZ85" s="7" t="str">
        <f t="shared" si="6"/>
        <v/>
      </c>
      <c r="DA85" s="10">
        <v>0</v>
      </c>
      <c r="DB85" s="144"/>
      <c r="DC85" s="145"/>
      <c r="DD85" s="146"/>
      <c r="DJ85" s="4" t="str">
        <f t="shared" si="19"/>
        <v/>
      </c>
      <c r="DK85" s="74">
        <v>0</v>
      </c>
      <c r="DL85" s="144"/>
      <c r="DM85" s="145"/>
      <c r="DN85" s="146"/>
      <c r="DO85" s="7" t="str">
        <f t="shared" si="7"/>
        <v/>
      </c>
      <c r="DP85" s="10">
        <v>0</v>
      </c>
      <c r="DQ85" s="144"/>
      <c r="DR85" s="145"/>
      <c r="DS85" s="146"/>
      <c r="DY85" s="4" t="str">
        <f t="shared" si="20"/>
        <v/>
      </c>
      <c r="DZ85" s="74">
        <v>0</v>
      </c>
      <c r="EA85" s="144"/>
      <c r="EB85" s="145"/>
      <c r="EC85" s="146"/>
      <c r="ED85" s="7" t="str">
        <f t="shared" si="8"/>
        <v/>
      </c>
      <c r="EE85" s="10">
        <v>0</v>
      </c>
      <c r="EF85" s="144"/>
      <c r="EG85" s="145"/>
      <c r="EH85" s="146"/>
      <c r="EN85" s="4" t="str">
        <f t="shared" si="21"/>
        <v/>
      </c>
      <c r="EO85" s="74">
        <v>0</v>
      </c>
      <c r="EP85" s="144"/>
      <c r="EQ85" s="145"/>
      <c r="ER85" s="146"/>
      <c r="ES85" s="7" t="str">
        <f t="shared" si="9"/>
        <v/>
      </c>
      <c r="ET85" s="10">
        <v>0</v>
      </c>
      <c r="EU85" s="144"/>
      <c r="EV85" s="145"/>
      <c r="EW85" s="146"/>
      <c r="FC85" s="4" t="str">
        <f t="shared" si="22"/>
        <v/>
      </c>
      <c r="FD85" s="74">
        <v>0</v>
      </c>
      <c r="FE85" s="144"/>
      <c r="FF85" s="145"/>
      <c r="FG85" s="146"/>
      <c r="FH85" s="7" t="str">
        <f t="shared" si="10"/>
        <v/>
      </c>
      <c r="FI85" s="10">
        <v>0</v>
      </c>
      <c r="FJ85" s="144"/>
      <c r="FK85" s="145"/>
      <c r="FL85" s="146"/>
      <c r="FR85" s="4" t="str">
        <f t="shared" si="23"/>
        <v/>
      </c>
      <c r="FS85" s="74">
        <v>0</v>
      </c>
      <c r="FT85" s="144"/>
      <c r="FU85" s="145"/>
      <c r="FV85" s="146"/>
      <c r="FW85" s="7" t="str">
        <f t="shared" si="11"/>
        <v/>
      </c>
      <c r="FX85" s="10">
        <v>0</v>
      </c>
      <c r="FY85" s="144"/>
      <c r="FZ85" s="145"/>
      <c r="GA85" s="146"/>
    </row>
    <row r="86" spans="7:183" ht="15" customHeight="1" thickBot="1" x14ac:dyDescent="0.3">
      <c r="G86" s="157"/>
      <c r="H86" s="14"/>
      <c r="I86" s="6" t="str">
        <f t="shared" si="12"/>
        <v/>
      </c>
      <c r="J86" s="123">
        <v>0</v>
      </c>
      <c r="K86" s="144"/>
      <c r="L86" s="145"/>
      <c r="M86" s="146"/>
      <c r="N86" s="4" t="str">
        <f t="shared" si="0"/>
        <v/>
      </c>
      <c r="O86" s="10">
        <v>0</v>
      </c>
      <c r="P86" s="144"/>
      <c r="Q86" s="145"/>
      <c r="R86" s="146"/>
      <c r="X86" s="4" t="str">
        <f t="shared" si="13"/>
        <v/>
      </c>
      <c r="Y86" s="123">
        <v>0</v>
      </c>
      <c r="Z86" s="144"/>
      <c r="AA86" s="145"/>
      <c r="AB86" s="146"/>
      <c r="AC86" s="4" t="str">
        <f t="shared" si="1"/>
        <v/>
      </c>
      <c r="AD86" s="10">
        <v>0</v>
      </c>
      <c r="AE86" s="144"/>
      <c r="AF86" s="145"/>
      <c r="AG86" s="146"/>
      <c r="AM86" s="4" t="str">
        <f t="shared" si="14"/>
        <v/>
      </c>
      <c r="AN86" s="123">
        <v>0</v>
      </c>
      <c r="AO86" s="144"/>
      <c r="AP86" s="145"/>
      <c r="AQ86" s="146"/>
      <c r="AR86" s="4" t="str">
        <f t="shared" si="2"/>
        <v/>
      </c>
      <c r="AS86" s="10">
        <v>0</v>
      </c>
      <c r="AT86" s="144"/>
      <c r="AU86" s="145"/>
      <c r="AV86" s="146"/>
      <c r="BB86" s="4" t="str">
        <f t="shared" si="15"/>
        <v/>
      </c>
      <c r="BC86" s="74">
        <v>0</v>
      </c>
      <c r="BD86" s="144"/>
      <c r="BE86" s="145"/>
      <c r="BF86" s="146"/>
      <c r="BG86" s="4" t="str">
        <f t="shared" si="3"/>
        <v/>
      </c>
      <c r="BH86" s="10">
        <v>0</v>
      </c>
      <c r="BI86" s="144"/>
      <c r="BJ86" s="145"/>
      <c r="BK86" s="146"/>
      <c r="BQ86" s="4" t="str">
        <f t="shared" si="16"/>
        <v/>
      </c>
      <c r="BR86" s="74">
        <v>0</v>
      </c>
      <c r="BS86" s="144"/>
      <c r="BT86" s="145"/>
      <c r="BU86" s="146"/>
      <c r="BV86" s="4" t="str">
        <f t="shared" si="4"/>
        <v/>
      </c>
      <c r="BW86" s="10">
        <v>0</v>
      </c>
      <c r="BX86" s="144"/>
      <c r="BY86" s="145"/>
      <c r="BZ86" s="146"/>
      <c r="CF86" s="4" t="str">
        <f t="shared" si="17"/>
        <v/>
      </c>
      <c r="CG86" s="74">
        <v>0</v>
      </c>
      <c r="CH86" s="144"/>
      <c r="CI86" s="145"/>
      <c r="CJ86" s="146"/>
      <c r="CK86" s="4" t="str">
        <f t="shared" si="5"/>
        <v/>
      </c>
      <c r="CL86" s="10">
        <v>0</v>
      </c>
      <c r="CM86" s="144"/>
      <c r="CN86" s="145"/>
      <c r="CO86" s="146"/>
      <c r="CU86" s="4" t="str">
        <f t="shared" si="18"/>
        <v/>
      </c>
      <c r="CV86" s="74">
        <v>0</v>
      </c>
      <c r="CW86" s="144"/>
      <c r="CX86" s="145"/>
      <c r="CY86" s="146"/>
      <c r="CZ86" s="7" t="str">
        <f t="shared" si="6"/>
        <v/>
      </c>
      <c r="DA86" s="10">
        <v>0</v>
      </c>
      <c r="DB86" s="144"/>
      <c r="DC86" s="145"/>
      <c r="DD86" s="146"/>
      <c r="DJ86" s="4" t="str">
        <f t="shared" si="19"/>
        <v/>
      </c>
      <c r="DK86" s="74">
        <v>0</v>
      </c>
      <c r="DL86" s="144"/>
      <c r="DM86" s="145"/>
      <c r="DN86" s="146"/>
      <c r="DO86" s="7" t="str">
        <f t="shared" si="7"/>
        <v/>
      </c>
      <c r="DP86" s="10">
        <v>0</v>
      </c>
      <c r="DQ86" s="144"/>
      <c r="DR86" s="145"/>
      <c r="DS86" s="146"/>
      <c r="DY86" s="4" t="str">
        <f t="shared" si="20"/>
        <v/>
      </c>
      <c r="DZ86" s="74">
        <v>0</v>
      </c>
      <c r="EA86" s="144"/>
      <c r="EB86" s="145"/>
      <c r="EC86" s="146"/>
      <c r="ED86" s="7" t="str">
        <f t="shared" si="8"/>
        <v/>
      </c>
      <c r="EE86" s="10">
        <v>0</v>
      </c>
      <c r="EF86" s="144"/>
      <c r="EG86" s="145"/>
      <c r="EH86" s="146"/>
      <c r="EN86" s="4" t="str">
        <f t="shared" si="21"/>
        <v/>
      </c>
      <c r="EO86" s="74">
        <v>0</v>
      </c>
      <c r="EP86" s="144"/>
      <c r="EQ86" s="145"/>
      <c r="ER86" s="146"/>
      <c r="ES86" s="7" t="str">
        <f t="shared" si="9"/>
        <v/>
      </c>
      <c r="ET86" s="10">
        <v>0</v>
      </c>
      <c r="EU86" s="144"/>
      <c r="EV86" s="145"/>
      <c r="EW86" s="146"/>
      <c r="FC86" s="4" t="str">
        <f t="shared" si="22"/>
        <v/>
      </c>
      <c r="FD86" s="74">
        <v>0</v>
      </c>
      <c r="FE86" s="144"/>
      <c r="FF86" s="145"/>
      <c r="FG86" s="146"/>
      <c r="FH86" s="7" t="str">
        <f t="shared" si="10"/>
        <v/>
      </c>
      <c r="FI86" s="10">
        <v>0</v>
      </c>
      <c r="FJ86" s="144"/>
      <c r="FK86" s="145"/>
      <c r="FL86" s="146"/>
      <c r="FR86" s="4" t="str">
        <f t="shared" si="23"/>
        <v/>
      </c>
      <c r="FS86" s="74">
        <v>0</v>
      </c>
      <c r="FT86" s="144"/>
      <c r="FU86" s="145"/>
      <c r="FV86" s="146"/>
      <c r="FW86" s="7" t="str">
        <f t="shared" si="11"/>
        <v/>
      </c>
      <c r="FX86" s="10">
        <v>0</v>
      </c>
      <c r="FY86" s="144"/>
      <c r="FZ86" s="145"/>
      <c r="GA86" s="146"/>
    </row>
    <row r="87" spans="7:183" ht="15" customHeight="1" thickBot="1" x14ac:dyDescent="0.3">
      <c r="G87" s="157"/>
      <c r="H87" s="14"/>
      <c r="I87" s="6" t="str">
        <f t="shared" si="12"/>
        <v/>
      </c>
      <c r="J87" s="123">
        <v>0</v>
      </c>
      <c r="K87" s="144"/>
      <c r="L87" s="145"/>
      <c r="M87" s="146"/>
      <c r="N87" s="4" t="str">
        <f t="shared" si="0"/>
        <v/>
      </c>
      <c r="O87" s="10">
        <v>0</v>
      </c>
      <c r="P87" s="144"/>
      <c r="Q87" s="145"/>
      <c r="R87" s="146"/>
      <c r="X87" s="4" t="str">
        <f t="shared" si="13"/>
        <v/>
      </c>
      <c r="Y87" s="123">
        <v>0</v>
      </c>
      <c r="Z87" s="144"/>
      <c r="AA87" s="145"/>
      <c r="AB87" s="146"/>
      <c r="AC87" s="4" t="str">
        <f t="shared" si="1"/>
        <v/>
      </c>
      <c r="AD87" s="10">
        <v>0</v>
      </c>
      <c r="AE87" s="144"/>
      <c r="AF87" s="145"/>
      <c r="AG87" s="146"/>
      <c r="AM87" s="4" t="str">
        <f t="shared" si="14"/>
        <v/>
      </c>
      <c r="AN87" s="123">
        <v>0</v>
      </c>
      <c r="AO87" s="144"/>
      <c r="AP87" s="145"/>
      <c r="AQ87" s="146"/>
      <c r="AR87" s="4" t="str">
        <f t="shared" si="2"/>
        <v/>
      </c>
      <c r="AS87" s="10">
        <v>0</v>
      </c>
      <c r="AT87" s="144"/>
      <c r="AU87" s="145"/>
      <c r="AV87" s="146"/>
      <c r="BB87" s="4" t="str">
        <f t="shared" si="15"/>
        <v/>
      </c>
      <c r="BC87" s="74">
        <v>0</v>
      </c>
      <c r="BD87" s="144"/>
      <c r="BE87" s="145"/>
      <c r="BF87" s="146"/>
      <c r="BG87" s="4" t="str">
        <f t="shared" si="3"/>
        <v/>
      </c>
      <c r="BH87" s="10">
        <v>0</v>
      </c>
      <c r="BI87" s="144"/>
      <c r="BJ87" s="145"/>
      <c r="BK87" s="146"/>
      <c r="BQ87" s="4" t="str">
        <f t="shared" si="16"/>
        <v/>
      </c>
      <c r="BR87" s="74">
        <v>0</v>
      </c>
      <c r="BS87" s="144"/>
      <c r="BT87" s="145"/>
      <c r="BU87" s="146"/>
      <c r="BV87" s="4" t="str">
        <f t="shared" si="4"/>
        <v/>
      </c>
      <c r="BW87" s="10">
        <v>0</v>
      </c>
      <c r="BX87" s="144"/>
      <c r="BY87" s="145"/>
      <c r="BZ87" s="146"/>
      <c r="CF87" s="4" t="str">
        <f t="shared" si="17"/>
        <v/>
      </c>
      <c r="CG87" s="74">
        <v>0</v>
      </c>
      <c r="CH87" s="144"/>
      <c r="CI87" s="145"/>
      <c r="CJ87" s="146"/>
      <c r="CK87" s="4" t="str">
        <f t="shared" si="5"/>
        <v/>
      </c>
      <c r="CL87" s="10">
        <v>0</v>
      </c>
      <c r="CM87" s="144"/>
      <c r="CN87" s="145"/>
      <c r="CO87" s="146"/>
      <c r="CU87" s="4" t="str">
        <f t="shared" si="18"/>
        <v/>
      </c>
      <c r="CV87" s="74">
        <v>0</v>
      </c>
      <c r="CW87" s="144"/>
      <c r="CX87" s="145"/>
      <c r="CY87" s="146"/>
      <c r="CZ87" s="7" t="str">
        <f t="shared" si="6"/>
        <v/>
      </c>
      <c r="DA87" s="10">
        <v>0</v>
      </c>
      <c r="DB87" s="144"/>
      <c r="DC87" s="145"/>
      <c r="DD87" s="146"/>
      <c r="DJ87" s="4" t="str">
        <f t="shared" si="19"/>
        <v/>
      </c>
      <c r="DK87" s="74">
        <v>0</v>
      </c>
      <c r="DL87" s="144"/>
      <c r="DM87" s="145"/>
      <c r="DN87" s="146"/>
      <c r="DO87" s="7" t="str">
        <f t="shared" si="7"/>
        <v/>
      </c>
      <c r="DP87" s="10">
        <v>0</v>
      </c>
      <c r="DQ87" s="144"/>
      <c r="DR87" s="145"/>
      <c r="DS87" s="146"/>
      <c r="DY87" s="4" t="str">
        <f t="shared" si="20"/>
        <v/>
      </c>
      <c r="DZ87" s="74">
        <v>0</v>
      </c>
      <c r="EA87" s="144"/>
      <c r="EB87" s="145"/>
      <c r="EC87" s="146"/>
      <c r="ED87" s="7" t="str">
        <f t="shared" si="8"/>
        <v/>
      </c>
      <c r="EE87" s="10">
        <v>0</v>
      </c>
      <c r="EF87" s="144"/>
      <c r="EG87" s="145"/>
      <c r="EH87" s="146"/>
      <c r="EN87" s="4" t="str">
        <f t="shared" si="21"/>
        <v/>
      </c>
      <c r="EO87" s="74">
        <v>0</v>
      </c>
      <c r="EP87" s="144"/>
      <c r="EQ87" s="145"/>
      <c r="ER87" s="146"/>
      <c r="ES87" s="7" t="str">
        <f t="shared" si="9"/>
        <v/>
      </c>
      <c r="ET87" s="10">
        <v>0</v>
      </c>
      <c r="EU87" s="144"/>
      <c r="EV87" s="145"/>
      <c r="EW87" s="146"/>
      <c r="FC87" s="4" t="str">
        <f t="shared" si="22"/>
        <v/>
      </c>
      <c r="FD87" s="74">
        <v>0</v>
      </c>
      <c r="FE87" s="144"/>
      <c r="FF87" s="145"/>
      <c r="FG87" s="146"/>
      <c r="FH87" s="7" t="str">
        <f t="shared" si="10"/>
        <v/>
      </c>
      <c r="FI87" s="10">
        <v>0</v>
      </c>
      <c r="FJ87" s="144"/>
      <c r="FK87" s="145"/>
      <c r="FL87" s="146"/>
      <c r="FR87" s="4" t="str">
        <f t="shared" si="23"/>
        <v/>
      </c>
      <c r="FS87" s="74">
        <v>0</v>
      </c>
      <c r="FT87" s="144"/>
      <c r="FU87" s="145"/>
      <c r="FV87" s="146"/>
      <c r="FW87" s="7" t="str">
        <f t="shared" si="11"/>
        <v/>
      </c>
      <c r="FX87" s="10">
        <v>0</v>
      </c>
      <c r="FY87" s="144"/>
      <c r="FZ87" s="145"/>
      <c r="GA87" s="146"/>
    </row>
    <row r="88" spans="7:183" ht="15" customHeight="1" thickBot="1" x14ac:dyDescent="0.3">
      <c r="G88" s="157"/>
      <c r="H88" s="14"/>
      <c r="I88" s="6" t="str">
        <f t="shared" si="12"/>
        <v/>
      </c>
      <c r="J88" s="123">
        <v>0</v>
      </c>
      <c r="K88" s="144"/>
      <c r="L88" s="145"/>
      <c r="M88" s="146"/>
      <c r="N88" s="4" t="str">
        <f t="shared" si="0"/>
        <v/>
      </c>
      <c r="O88" s="10">
        <v>0</v>
      </c>
      <c r="P88" s="144"/>
      <c r="Q88" s="145"/>
      <c r="R88" s="146"/>
      <c r="X88" s="4" t="str">
        <f t="shared" si="13"/>
        <v/>
      </c>
      <c r="Y88" s="123">
        <v>0</v>
      </c>
      <c r="Z88" s="144"/>
      <c r="AA88" s="145"/>
      <c r="AB88" s="146"/>
      <c r="AC88" s="4" t="str">
        <f t="shared" si="1"/>
        <v/>
      </c>
      <c r="AD88" s="10">
        <v>0</v>
      </c>
      <c r="AE88" s="144"/>
      <c r="AF88" s="145"/>
      <c r="AG88" s="146"/>
      <c r="AM88" s="4" t="str">
        <f t="shared" si="14"/>
        <v/>
      </c>
      <c r="AN88" s="123">
        <v>0</v>
      </c>
      <c r="AO88" s="144"/>
      <c r="AP88" s="145"/>
      <c r="AQ88" s="146"/>
      <c r="AR88" s="4" t="str">
        <f t="shared" si="2"/>
        <v/>
      </c>
      <c r="AS88" s="10">
        <v>0</v>
      </c>
      <c r="AT88" s="144"/>
      <c r="AU88" s="145"/>
      <c r="AV88" s="146"/>
      <c r="BB88" s="4" t="str">
        <f t="shared" si="15"/>
        <v/>
      </c>
      <c r="BC88" s="74">
        <v>0</v>
      </c>
      <c r="BD88" s="144"/>
      <c r="BE88" s="145"/>
      <c r="BF88" s="146"/>
      <c r="BG88" s="4" t="str">
        <f t="shared" si="3"/>
        <v/>
      </c>
      <c r="BH88" s="10">
        <v>0</v>
      </c>
      <c r="BI88" s="144"/>
      <c r="BJ88" s="145"/>
      <c r="BK88" s="146"/>
      <c r="BQ88" s="4" t="str">
        <f t="shared" si="16"/>
        <v/>
      </c>
      <c r="BR88" s="74">
        <v>0</v>
      </c>
      <c r="BS88" s="144"/>
      <c r="BT88" s="145"/>
      <c r="BU88" s="146"/>
      <c r="BV88" s="4" t="str">
        <f t="shared" si="4"/>
        <v/>
      </c>
      <c r="BW88" s="10">
        <v>0</v>
      </c>
      <c r="BX88" s="144"/>
      <c r="BY88" s="145"/>
      <c r="BZ88" s="146"/>
      <c r="CF88" s="4" t="str">
        <f t="shared" si="17"/>
        <v/>
      </c>
      <c r="CG88" s="74">
        <v>0</v>
      </c>
      <c r="CH88" s="144"/>
      <c r="CI88" s="145"/>
      <c r="CJ88" s="146"/>
      <c r="CK88" s="4" t="str">
        <f t="shared" si="5"/>
        <v/>
      </c>
      <c r="CL88" s="10">
        <v>0</v>
      </c>
      <c r="CM88" s="144"/>
      <c r="CN88" s="145"/>
      <c r="CO88" s="146"/>
      <c r="CU88" s="4" t="str">
        <f t="shared" si="18"/>
        <v/>
      </c>
      <c r="CV88" s="74">
        <v>0</v>
      </c>
      <c r="CW88" s="144"/>
      <c r="CX88" s="145"/>
      <c r="CY88" s="146"/>
      <c r="CZ88" s="7" t="str">
        <f t="shared" si="6"/>
        <v/>
      </c>
      <c r="DA88" s="10">
        <v>0</v>
      </c>
      <c r="DB88" s="144"/>
      <c r="DC88" s="145"/>
      <c r="DD88" s="146"/>
      <c r="DJ88" s="4" t="str">
        <f t="shared" si="19"/>
        <v/>
      </c>
      <c r="DK88" s="74">
        <v>0</v>
      </c>
      <c r="DL88" s="144"/>
      <c r="DM88" s="145"/>
      <c r="DN88" s="146"/>
      <c r="DO88" s="7" t="str">
        <f t="shared" si="7"/>
        <v/>
      </c>
      <c r="DP88" s="10">
        <v>0</v>
      </c>
      <c r="DQ88" s="144"/>
      <c r="DR88" s="145"/>
      <c r="DS88" s="146"/>
      <c r="DY88" s="4" t="str">
        <f t="shared" si="20"/>
        <v/>
      </c>
      <c r="DZ88" s="74">
        <v>0</v>
      </c>
      <c r="EA88" s="144"/>
      <c r="EB88" s="145"/>
      <c r="EC88" s="146"/>
      <c r="ED88" s="7" t="str">
        <f t="shared" si="8"/>
        <v/>
      </c>
      <c r="EE88" s="10">
        <v>0</v>
      </c>
      <c r="EF88" s="144"/>
      <c r="EG88" s="145"/>
      <c r="EH88" s="146"/>
      <c r="EN88" s="4" t="str">
        <f t="shared" si="21"/>
        <v/>
      </c>
      <c r="EO88" s="74">
        <v>0</v>
      </c>
      <c r="EP88" s="144"/>
      <c r="EQ88" s="145"/>
      <c r="ER88" s="146"/>
      <c r="ES88" s="7" t="str">
        <f t="shared" si="9"/>
        <v/>
      </c>
      <c r="ET88" s="10">
        <v>0</v>
      </c>
      <c r="EU88" s="144"/>
      <c r="EV88" s="145"/>
      <c r="EW88" s="146"/>
      <c r="FC88" s="4" t="str">
        <f t="shared" si="22"/>
        <v/>
      </c>
      <c r="FD88" s="74">
        <v>0</v>
      </c>
      <c r="FE88" s="144"/>
      <c r="FF88" s="145"/>
      <c r="FG88" s="146"/>
      <c r="FH88" s="7" t="str">
        <f t="shared" si="10"/>
        <v/>
      </c>
      <c r="FI88" s="10">
        <v>0</v>
      </c>
      <c r="FJ88" s="144"/>
      <c r="FK88" s="145"/>
      <c r="FL88" s="146"/>
      <c r="FR88" s="4" t="str">
        <f t="shared" si="23"/>
        <v/>
      </c>
      <c r="FS88" s="74">
        <v>0</v>
      </c>
      <c r="FT88" s="144"/>
      <c r="FU88" s="145"/>
      <c r="FV88" s="146"/>
      <c r="FW88" s="7" t="str">
        <f t="shared" si="11"/>
        <v/>
      </c>
      <c r="FX88" s="10">
        <v>0</v>
      </c>
      <c r="FY88" s="144"/>
      <c r="FZ88" s="145"/>
      <c r="GA88" s="146"/>
    </row>
    <row r="89" spans="7:183" ht="15" customHeight="1" thickBot="1" x14ac:dyDescent="0.3">
      <c r="G89" s="157"/>
      <c r="H89" s="14"/>
      <c r="I89" s="6" t="str">
        <f t="shared" si="12"/>
        <v/>
      </c>
      <c r="J89" s="123">
        <v>0</v>
      </c>
      <c r="K89" s="144"/>
      <c r="L89" s="145"/>
      <c r="M89" s="146"/>
      <c r="N89" s="4" t="str">
        <f t="shared" si="0"/>
        <v/>
      </c>
      <c r="O89" s="10">
        <v>0</v>
      </c>
      <c r="P89" s="144"/>
      <c r="Q89" s="145"/>
      <c r="R89" s="146"/>
      <c r="X89" s="4" t="str">
        <f t="shared" si="13"/>
        <v/>
      </c>
      <c r="Y89" s="123">
        <v>0</v>
      </c>
      <c r="Z89" s="144"/>
      <c r="AA89" s="145"/>
      <c r="AB89" s="146"/>
      <c r="AC89" s="4" t="str">
        <f t="shared" si="1"/>
        <v/>
      </c>
      <c r="AD89" s="10">
        <v>0</v>
      </c>
      <c r="AE89" s="144"/>
      <c r="AF89" s="145"/>
      <c r="AG89" s="146"/>
      <c r="AM89" s="4" t="str">
        <f t="shared" si="14"/>
        <v/>
      </c>
      <c r="AN89" s="123">
        <v>0</v>
      </c>
      <c r="AO89" s="144"/>
      <c r="AP89" s="145"/>
      <c r="AQ89" s="146"/>
      <c r="AR89" s="4" t="str">
        <f t="shared" si="2"/>
        <v/>
      </c>
      <c r="AS89" s="10">
        <v>0</v>
      </c>
      <c r="AT89" s="144"/>
      <c r="AU89" s="145"/>
      <c r="AV89" s="146"/>
      <c r="BB89" s="4" t="str">
        <f t="shared" si="15"/>
        <v/>
      </c>
      <c r="BC89" s="74">
        <v>0</v>
      </c>
      <c r="BD89" s="144"/>
      <c r="BE89" s="145"/>
      <c r="BF89" s="146"/>
      <c r="BG89" s="4" t="str">
        <f t="shared" si="3"/>
        <v/>
      </c>
      <c r="BH89" s="10">
        <v>0</v>
      </c>
      <c r="BI89" s="144"/>
      <c r="BJ89" s="145"/>
      <c r="BK89" s="146"/>
      <c r="BQ89" s="4" t="str">
        <f t="shared" si="16"/>
        <v/>
      </c>
      <c r="BR89" s="74">
        <v>0</v>
      </c>
      <c r="BS89" s="144"/>
      <c r="BT89" s="145"/>
      <c r="BU89" s="146"/>
      <c r="BV89" s="4" t="str">
        <f t="shared" si="4"/>
        <v/>
      </c>
      <c r="BW89" s="10">
        <v>0</v>
      </c>
      <c r="BX89" s="144"/>
      <c r="BY89" s="145"/>
      <c r="BZ89" s="146"/>
      <c r="CF89" s="4" t="str">
        <f t="shared" si="17"/>
        <v/>
      </c>
      <c r="CG89" s="74">
        <v>0</v>
      </c>
      <c r="CH89" s="144"/>
      <c r="CI89" s="145"/>
      <c r="CJ89" s="146"/>
      <c r="CK89" s="4" t="str">
        <f t="shared" si="5"/>
        <v/>
      </c>
      <c r="CL89" s="10">
        <v>0</v>
      </c>
      <c r="CM89" s="144"/>
      <c r="CN89" s="145"/>
      <c r="CO89" s="146"/>
      <c r="CU89" s="4" t="str">
        <f t="shared" si="18"/>
        <v/>
      </c>
      <c r="CV89" s="74">
        <v>0</v>
      </c>
      <c r="CW89" s="144"/>
      <c r="CX89" s="145"/>
      <c r="CY89" s="146"/>
      <c r="CZ89" s="7" t="str">
        <f t="shared" si="6"/>
        <v/>
      </c>
      <c r="DA89" s="10">
        <v>0</v>
      </c>
      <c r="DB89" s="144"/>
      <c r="DC89" s="145"/>
      <c r="DD89" s="146"/>
      <c r="DJ89" s="4" t="str">
        <f t="shared" si="19"/>
        <v/>
      </c>
      <c r="DK89" s="74">
        <v>0</v>
      </c>
      <c r="DL89" s="144"/>
      <c r="DM89" s="145"/>
      <c r="DN89" s="146"/>
      <c r="DO89" s="7" t="str">
        <f t="shared" si="7"/>
        <v/>
      </c>
      <c r="DP89" s="10">
        <v>0</v>
      </c>
      <c r="DQ89" s="144"/>
      <c r="DR89" s="145"/>
      <c r="DS89" s="146"/>
      <c r="DY89" s="4" t="str">
        <f t="shared" si="20"/>
        <v/>
      </c>
      <c r="DZ89" s="74">
        <v>0</v>
      </c>
      <c r="EA89" s="144"/>
      <c r="EB89" s="145"/>
      <c r="EC89" s="146"/>
      <c r="ED89" s="7" t="str">
        <f t="shared" si="8"/>
        <v/>
      </c>
      <c r="EE89" s="10">
        <v>0</v>
      </c>
      <c r="EF89" s="144"/>
      <c r="EG89" s="145"/>
      <c r="EH89" s="146"/>
      <c r="EN89" s="4" t="str">
        <f t="shared" si="21"/>
        <v/>
      </c>
      <c r="EO89" s="74">
        <v>0</v>
      </c>
      <c r="EP89" s="144"/>
      <c r="EQ89" s="145"/>
      <c r="ER89" s="146"/>
      <c r="ES89" s="7" t="str">
        <f t="shared" si="9"/>
        <v/>
      </c>
      <c r="ET89" s="10">
        <v>0</v>
      </c>
      <c r="EU89" s="144"/>
      <c r="EV89" s="145"/>
      <c r="EW89" s="146"/>
      <c r="FC89" s="4" t="str">
        <f t="shared" si="22"/>
        <v/>
      </c>
      <c r="FD89" s="74">
        <v>0</v>
      </c>
      <c r="FE89" s="144"/>
      <c r="FF89" s="145"/>
      <c r="FG89" s="146"/>
      <c r="FH89" s="7" t="str">
        <f t="shared" si="10"/>
        <v/>
      </c>
      <c r="FI89" s="10">
        <v>0</v>
      </c>
      <c r="FJ89" s="144"/>
      <c r="FK89" s="145"/>
      <c r="FL89" s="146"/>
      <c r="FR89" s="4" t="str">
        <f t="shared" si="23"/>
        <v/>
      </c>
      <c r="FS89" s="74">
        <v>0</v>
      </c>
      <c r="FT89" s="144"/>
      <c r="FU89" s="145"/>
      <c r="FV89" s="146"/>
      <c r="FW89" s="7" t="str">
        <f t="shared" si="11"/>
        <v/>
      </c>
      <c r="FX89" s="10">
        <v>0</v>
      </c>
      <c r="FY89" s="144"/>
      <c r="FZ89" s="145"/>
      <c r="GA89" s="146"/>
    </row>
    <row r="90" spans="7:183" ht="15" customHeight="1" thickBot="1" x14ac:dyDescent="0.3">
      <c r="G90" s="157"/>
      <c r="H90" s="14"/>
      <c r="I90" s="6" t="str">
        <f t="shared" si="12"/>
        <v/>
      </c>
      <c r="J90" s="123">
        <v>0</v>
      </c>
      <c r="K90" s="144"/>
      <c r="L90" s="145"/>
      <c r="M90" s="146"/>
      <c r="N90" s="4" t="str">
        <f t="shared" si="0"/>
        <v/>
      </c>
      <c r="O90" s="10">
        <v>0</v>
      </c>
      <c r="P90" s="144"/>
      <c r="Q90" s="145"/>
      <c r="R90" s="146"/>
      <c r="X90" s="4" t="str">
        <f t="shared" si="13"/>
        <v/>
      </c>
      <c r="Y90" s="123">
        <v>0</v>
      </c>
      <c r="Z90" s="144"/>
      <c r="AA90" s="145"/>
      <c r="AB90" s="146"/>
      <c r="AC90" s="4" t="str">
        <f t="shared" si="1"/>
        <v/>
      </c>
      <c r="AD90" s="10">
        <v>0</v>
      </c>
      <c r="AE90" s="144"/>
      <c r="AF90" s="145"/>
      <c r="AG90" s="146"/>
      <c r="AM90" s="4" t="str">
        <f t="shared" si="14"/>
        <v/>
      </c>
      <c r="AN90" s="123">
        <v>0</v>
      </c>
      <c r="AO90" s="144"/>
      <c r="AP90" s="145"/>
      <c r="AQ90" s="146"/>
      <c r="AR90" s="4" t="str">
        <f t="shared" si="2"/>
        <v/>
      </c>
      <c r="AS90" s="10">
        <v>0</v>
      </c>
      <c r="AT90" s="144"/>
      <c r="AU90" s="145"/>
      <c r="AV90" s="146"/>
      <c r="BB90" s="4" t="str">
        <f t="shared" si="15"/>
        <v/>
      </c>
      <c r="BC90" s="74">
        <v>0</v>
      </c>
      <c r="BD90" s="144"/>
      <c r="BE90" s="145"/>
      <c r="BF90" s="146"/>
      <c r="BG90" s="4" t="str">
        <f t="shared" si="3"/>
        <v/>
      </c>
      <c r="BH90" s="10">
        <v>0</v>
      </c>
      <c r="BI90" s="144"/>
      <c r="BJ90" s="145"/>
      <c r="BK90" s="146"/>
      <c r="BQ90" s="4" t="str">
        <f t="shared" si="16"/>
        <v/>
      </c>
      <c r="BR90" s="74">
        <v>0</v>
      </c>
      <c r="BS90" s="144"/>
      <c r="BT90" s="145"/>
      <c r="BU90" s="146"/>
      <c r="BV90" s="4" t="str">
        <f t="shared" si="4"/>
        <v/>
      </c>
      <c r="BW90" s="10">
        <v>0</v>
      </c>
      <c r="BX90" s="144"/>
      <c r="BY90" s="145"/>
      <c r="BZ90" s="146"/>
      <c r="CF90" s="4" t="str">
        <f t="shared" si="17"/>
        <v/>
      </c>
      <c r="CG90" s="74">
        <v>0</v>
      </c>
      <c r="CH90" s="144"/>
      <c r="CI90" s="145"/>
      <c r="CJ90" s="146"/>
      <c r="CK90" s="4" t="str">
        <f t="shared" si="5"/>
        <v/>
      </c>
      <c r="CL90" s="10">
        <v>0</v>
      </c>
      <c r="CM90" s="144"/>
      <c r="CN90" s="145"/>
      <c r="CO90" s="146"/>
      <c r="CU90" s="4" t="str">
        <f t="shared" si="18"/>
        <v/>
      </c>
      <c r="CV90" s="74">
        <v>0</v>
      </c>
      <c r="CW90" s="144"/>
      <c r="CX90" s="145"/>
      <c r="CY90" s="146"/>
      <c r="CZ90" s="7" t="str">
        <f t="shared" si="6"/>
        <v/>
      </c>
      <c r="DA90" s="10">
        <v>0</v>
      </c>
      <c r="DB90" s="144"/>
      <c r="DC90" s="145"/>
      <c r="DD90" s="146"/>
      <c r="DJ90" s="4" t="str">
        <f t="shared" si="19"/>
        <v/>
      </c>
      <c r="DK90" s="74">
        <v>0</v>
      </c>
      <c r="DL90" s="144"/>
      <c r="DM90" s="145"/>
      <c r="DN90" s="146"/>
      <c r="DO90" s="7" t="str">
        <f t="shared" si="7"/>
        <v/>
      </c>
      <c r="DP90" s="10">
        <v>0</v>
      </c>
      <c r="DQ90" s="144"/>
      <c r="DR90" s="145"/>
      <c r="DS90" s="146"/>
      <c r="DY90" s="4" t="str">
        <f t="shared" si="20"/>
        <v/>
      </c>
      <c r="DZ90" s="74">
        <v>0</v>
      </c>
      <c r="EA90" s="144"/>
      <c r="EB90" s="145"/>
      <c r="EC90" s="146"/>
      <c r="ED90" s="7" t="str">
        <f t="shared" si="8"/>
        <v/>
      </c>
      <c r="EE90" s="10">
        <v>0</v>
      </c>
      <c r="EF90" s="144"/>
      <c r="EG90" s="145"/>
      <c r="EH90" s="146"/>
      <c r="EN90" s="4" t="str">
        <f t="shared" si="21"/>
        <v/>
      </c>
      <c r="EO90" s="74">
        <v>0</v>
      </c>
      <c r="EP90" s="144"/>
      <c r="EQ90" s="145"/>
      <c r="ER90" s="146"/>
      <c r="ES90" s="7" t="str">
        <f t="shared" si="9"/>
        <v/>
      </c>
      <c r="ET90" s="10">
        <v>0</v>
      </c>
      <c r="EU90" s="144"/>
      <c r="EV90" s="145"/>
      <c r="EW90" s="146"/>
      <c r="FC90" s="4" t="str">
        <f t="shared" si="22"/>
        <v/>
      </c>
      <c r="FD90" s="74">
        <v>0</v>
      </c>
      <c r="FE90" s="144"/>
      <c r="FF90" s="145"/>
      <c r="FG90" s="146"/>
      <c r="FH90" s="7" t="str">
        <f t="shared" si="10"/>
        <v/>
      </c>
      <c r="FI90" s="10">
        <v>0</v>
      </c>
      <c r="FJ90" s="144"/>
      <c r="FK90" s="145"/>
      <c r="FL90" s="146"/>
      <c r="FR90" s="4" t="str">
        <f t="shared" si="23"/>
        <v/>
      </c>
      <c r="FS90" s="74">
        <v>0</v>
      </c>
      <c r="FT90" s="144"/>
      <c r="FU90" s="145"/>
      <c r="FV90" s="146"/>
      <c r="FW90" s="7" t="str">
        <f t="shared" si="11"/>
        <v/>
      </c>
      <c r="FX90" s="10">
        <v>0</v>
      </c>
      <c r="FY90" s="144"/>
      <c r="FZ90" s="145"/>
      <c r="GA90" s="146"/>
    </row>
    <row r="91" spans="7:183" ht="15" customHeight="1" thickBot="1" x14ac:dyDescent="0.3">
      <c r="G91" s="157"/>
      <c r="H91" s="14"/>
      <c r="I91" s="6" t="str">
        <f t="shared" si="12"/>
        <v/>
      </c>
      <c r="J91" s="123">
        <v>0</v>
      </c>
      <c r="K91" s="144"/>
      <c r="L91" s="145"/>
      <c r="M91" s="146"/>
      <c r="N91" s="4" t="str">
        <f t="shared" si="0"/>
        <v/>
      </c>
      <c r="O91" s="10">
        <v>0</v>
      </c>
      <c r="P91" s="144"/>
      <c r="Q91" s="145"/>
      <c r="R91" s="146"/>
      <c r="X91" s="4" t="str">
        <f t="shared" si="13"/>
        <v/>
      </c>
      <c r="Y91" s="123">
        <v>0</v>
      </c>
      <c r="Z91" s="144"/>
      <c r="AA91" s="145"/>
      <c r="AB91" s="146"/>
      <c r="AC91" s="4" t="str">
        <f t="shared" si="1"/>
        <v/>
      </c>
      <c r="AD91" s="10">
        <v>0</v>
      </c>
      <c r="AE91" s="144"/>
      <c r="AF91" s="145"/>
      <c r="AG91" s="146"/>
      <c r="AM91" s="4" t="str">
        <f t="shared" si="14"/>
        <v/>
      </c>
      <c r="AN91" s="123">
        <v>0</v>
      </c>
      <c r="AO91" s="144"/>
      <c r="AP91" s="145"/>
      <c r="AQ91" s="146"/>
      <c r="AR91" s="4" t="str">
        <f t="shared" si="2"/>
        <v/>
      </c>
      <c r="AS91" s="10">
        <v>0</v>
      </c>
      <c r="AT91" s="144"/>
      <c r="AU91" s="145"/>
      <c r="AV91" s="146"/>
      <c r="BB91" s="4" t="str">
        <f t="shared" si="15"/>
        <v/>
      </c>
      <c r="BC91" s="74">
        <v>0</v>
      </c>
      <c r="BD91" s="144"/>
      <c r="BE91" s="145"/>
      <c r="BF91" s="146"/>
      <c r="BG91" s="4" t="str">
        <f t="shared" si="3"/>
        <v/>
      </c>
      <c r="BH91" s="10">
        <v>0</v>
      </c>
      <c r="BI91" s="144"/>
      <c r="BJ91" s="145"/>
      <c r="BK91" s="146"/>
      <c r="BQ91" s="4" t="str">
        <f t="shared" si="16"/>
        <v/>
      </c>
      <c r="BR91" s="74">
        <v>0</v>
      </c>
      <c r="BS91" s="144"/>
      <c r="BT91" s="145"/>
      <c r="BU91" s="146"/>
      <c r="BV91" s="4" t="str">
        <f t="shared" si="4"/>
        <v/>
      </c>
      <c r="BW91" s="10">
        <v>0</v>
      </c>
      <c r="BX91" s="144"/>
      <c r="BY91" s="145"/>
      <c r="BZ91" s="146"/>
      <c r="CF91" s="4" t="str">
        <f t="shared" si="17"/>
        <v/>
      </c>
      <c r="CG91" s="74">
        <v>0</v>
      </c>
      <c r="CH91" s="144"/>
      <c r="CI91" s="145"/>
      <c r="CJ91" s="146"/>
      <c r="CK91" s="4" t="str">
        <f t="shared" si="5"/>
        <v/>
      </c>
      <c r="CL91" s="10">
        <v>0</v>
      </c>
      <c r="CM91" s="144"/>
      <c r="CN91" s="145"/>
      <c r="CO91" s="146"/>
      <c r="CU91" s="4" t="str">
        <f t="shared" si="18"/>
        <v/>
      </c>
      <c r="CV91" s="74">
        <v>0</v>
      </c>
      <c r="CW91" s="144"/>
      <c r="CX91" s="145"/>
      <c r="CY91" s="146"/>
      <c r="CZ91" s="7" t="str">
        <f t="shared" si="6"/>
        <v/>
      </c>
      <c r="DA91" s="10">
        <v>0</v>
      </c>
      <c r="DB91" s="144"/>
      <c r="DC91" s="145"/>
      <c r="DD91" s="146"/>
      <c r="DJ91" s="4" t="str">
        <f t="shared" si="19"/>
        <v/>
      </c>
      <c r="DK91" s="74">
        <v>0</v>
      </c>
      <c r="DL91" s="144"/>
      <c r="DM91" s="145"/>
      <c r="DN91" s="146"/>
      <c r="DO91" s="7" t="str">
        <f t="shared" si="7"/>
        <v/>
      </c>
      <c r="DP91" s="10">
        <v>0</v>
      </c>
      <c r="DQ91" s="144"/>
      <c r="DR91" s="145"/>
      <c r="DS91" s="146"/>
      <c r="DY91" s="4" t="str">
        <f t="shared" si="20"/>
        <v/>
      </c>
      <c r="DZ91" s="74">
        <v>0</v>
      </c>
      <c r="EA91" s="144"/>
      <c r="EB91" s="145"/>
      <c r="EC91" s="146"/>
      <c r="ED91" s="7" t="str">
        <f t="shared" si="8"/>
        <v/>
      </c>
      <c r="EE91" s="10">
        <v>0</v>
      </c>
      <c r="EF91" s="144"/>
      <c r="EG91" s="145"/>
      <c r="EH91" s="146"/>
      <c r="EN91" s="4" t="str">
        <f t="shared" si="21"/>
        <v/>
      </c>
      <c r="EO91" s="74">
        <v>0</v>
      </c>
      <c r="EP91" s="144"/>
      <c r="EQ91" s="145"/>
      <c r="ER91" s="146"/>
      <c r="ES91" s="7" t="str">
        <f t="shared" si="9"/>
        <v/>
      </c>
      <c r="ET91" s="10">
        <v>0</v>
      </c>
      <c r="EU91" s="144"/>
      <c r="EV91" s="145"/>
      <c r="EW91" s="146"/>
      <c r="FC91" s="4" t="str">
        <f t="shared" si="22"/>
        <v/>
      </c>
      <c r="FD91" s="74">
        <v>0</v>
      </c>
      <c r="FE91" s="144"/>
      <c r="FF91" s="145"/>
      <c r="FG91" s="146"/>
      <c r="FH91" s="7" t="str">
        <f t="shared" si="10"/>
        <v/>
      </c>
      <c r="FI91" s="10">
        <v>0</v>
      </c>
      <c r="FJ91" s="144"/>
      <c r="FK91" s="145"/>
      <c r="FL91" s="146"/>
      <c r="FR91" s="4" t="str">
        <f t="shared" si="23"/>
        <v/>
      </c>
      <c r="FS91" s="74">
        <v>0</v>
      </c>
      <c r="FT91" s="144"/>
      <c r="FU91" s="145"/>
      <c r="FV91" s="146"/>
      <c r="FW91" s="7" t="str">
        <f t="shared" si="11"/>
        <v/>
      </c>
      <c r="FX91" s="10">
        <v>0</v>
      </c>
      <c r="FY91" s="144"/>
      <c r="FZ91" s="145"/>
      <c r="GA91" s="146"/>
    </row>
    <row r="92" spans="7:183" ht="15" customHeight="1" thickBot="1" x14ac:dyDescent="0.3">
      <c r="G92" s="157"/>
      <c r="H92" s="14"/>
      <c r="I92" s="6" t="str">
        <f t="shared" si="12"/>
        <v/>
      </c>
      <c r="J92" s="124">
        <v>0</v>
      </c>
      <c r="K92" s="144"/>
      <c r="L92" s="145"/>
      <c r="M92" s="146"/>
      <c r="N92" s="4" t="str">
        <f t="shared" si="0"/>
        <v/>
      </c>
      <c r="O92" s="39">
        <v>0</v>
      </c>
      <c r="P92" s="144"/>
      <c r="Q92" s="145"/>
      <c r="R92" s="146"/>
      <c r="X92" s="4" t="str">
        <f t="shared" si="13"/>
        <v/>
      </c>
      <c r="Y92" s="124">
        <v>0</v>
      </c>
      <c r="Z92" s="144"/>
      <c r="AA92" s="145"/>
      <c r="AB92" s="146"/>
      <c r="AC92" s="4" t="str">
        <f t="shared" si="1"/>
        <v/>
      </c>
      <c r="AD92" s="39">
        <v>0</v>
      </c>
      <c r="AE92" s="144"/>
      <c r="AF92" s="145"/>
      <c r="AG92" s="146"/>
      <c r="AM92" s="4" t="str">
        <f t="shared" si="14"/>
        <v/>
      </c>
      <c r="AN92" s="124">
        <v>0</v>
      </c>
      <c r="AO92" s="144"/>
      <c r="AP92" s="145"/>
      <c r="AQ92" s="146"/>
      <c r="AR92" s="4" t="str">
        <f t="shared" si="2"/>
        <v/>
      </c>
      <c r="AS92" s="39">
        <v>0</v>
      </c>
      <c r="AT92" s="144"/>
      <c r="AU92" s="145"/>
      <c r="AV92" s="146"/>
      <c r="BB92" s="4" t="str">
        <f t="shared" si="15"/>
        <v/>
      </c>
      <c r="BC92" s="75">
        <v>0</v>
      </c>
      <c r="BD92" s="144"/>
      <c r="BE92" s="145"/>
      <c r="BF92" s="146"/>
      <c r="BG92" s="4" t="str">
        <f t="shared" si="3"/>
        <v/>
      </c>
      <c r="BH92" s="39">
        <v>0</v>
      </c>
      <c r="BI92" s="144"/>
      <c r="BJ92" s="145"/>
      <c r="BK92" s="146"/>
      <c r="BQ92" s="4" t="str">
        <f t="shared" si="16"/>
        <v/>
      </c>
      <c r="BR92" s="75">
        <v>0</v>
      </c>
      <c r="BS92" s="144"/>
      <c r="BT92" s="145"/>
      <c r="BU92" s="146"/>
      <c r="BV92" s="4" t="str">
        <f t="shared" si="4"/>
        <v/>
      </c>
      <c r="BW92" s="39">
        <v>0</v>
      </c>
      <c r="BX92" s="144"/>
      <c r="BY92" s="145"/>
      <c r="BZ92" s="146"/>
      <c r="CF92" s="4" t="str">
        <f t="shared" si="17"/>
        <v/>
      </c>
      <c r="CG92" s="75">
        <v>0</v>
      </c>
      <c r="CH92" s="144"/>
      <c r="CI92" s="145"/>
      <c r="CJ92" s="146"/>
      <c r="CK92" s="4" t="str">
        <f t="shared" si="5"/>
        <v/>
      </c>
      <c r="CL92" s="39">
        <v>0</v>
      </c>
      <c r="CM92" s="144"/>
      <c r="CN92" s="145"/>
      <c r="CO92" s="146"/>
      <c r="CU92" s="4" t="str">
        <f t="shared" si="18"/>
        <v/>
      </c>
      <c r="CV92" s="75">
        <v>0</v>
      </c>
      <c r="CW92" s="144"/>
      <c r="CX92" s="145"/>
      <c r="CY92" s="146"/>
      <c r="CZ92" s="7" t="str">
        <f t="shared" si="6"/>
        <v/>
      </c>
      <c r="DA92" s="39">
        <v>0</v>
      </c>
      <c r="DB92" s="144"/>
      <c r="DC92" s="145"/>
      <c r="DD92" s="146"/>
      <c r="DJ92" s="4" t="str">
        <f t="shared" si="19"/>
        <v/>
      </c>
      <c r="DK92" s="75">
        <v>0</v>
      </c>
      <c r="DL92" s="144"/>
      <c r="DM92" s="145"/>
      <c r="DN92" s="146"/>
      <c r="DO92" s="7" t="str">
        <f t="shared" si="7"/>
        <v/>
      </c>
      <c r="DP92" s="39">
        <v>0</v>
      </c>
      <c r="DQ92" s="144"/>
      <c r="DR92" s="145"/>
      <c r="DS92" s="146"/>
      <c r="DY92" s="4" t="str">
        <f t="shared" si="20"/>
        <v/>
      </c>
      <c r="DZ92" s="75">
        <v>0</v>
      </c>
      <c r="EA92" s="144"/>
      <c r="EB92" s="145"/>
      <c r="EC92" s="146"/>
      <c r="ED92" s="7" t="str">
        <f t="shared" si="8"/>
        <v/>
      </c>
      <c r="EE92" s="39">
        <v>0</v>
      </c>
      <c r="EF92" s="144"/>
      <c r="EG92" s="145"/>
      <c r="EH92" s="146"/>
      <c r="EN92" s="4" t="str">
        <f t="shared" si="21"/>
        <v/>
      </c>
      <c r="EO92" s="75">
        <v>0</v>
      </c>
      <c r="EP92" s="144"/>
      <c r="EQ92" s="145"/>
      <c r="ER92" s="146"/>
      <c r="ES92" s="7" t="str">
        <f t="shared" si="9"/>
        <v/>
      </c>
      <c r="ET92" s="39">
        <v>0</v>
      </c>
      <c r="EU92" s="144"/>
      <c r="EV92" s="145"/>
      <c r="EW92" s="146"/>
      <c r="FC92" s="4" t="str">
        <f t="shared" si="22"/>
        <v/>
      </c>
      <c r="FD92" s="75">
        <v>0</v>
      </c>
      <c r="FE92" s="144"/>
      <c r="FF92" s="145"/>
      <c r="FG92" s="146"/>
      <c r="FH92" s="7" t="str">
        <f t="shared" si="10"/>
        <v/>
      </c>
      <c r="FI92" s="39">
        <v>0</v>
      </c>
      <c r="FJ92" s="144"/>
      <c r="FK92" s="145"/>
      <c r="FL92" s="146"/>
      <c r="FR92" s="4" t="str">
        <f t="shared" si="23"/>
        <v/>
      </c>
      <c r="FS92" s="75">
        <v>0</v>
      </c>
      <c r="FT92" s="144"/>
      <c r="FU92" s="145"/>
      <c r="FV92" s="146"/>
      <c r="FW92" s="7" t="str">
        <f t="shared" si="11"/>
        <v/>
      </c>
      <c r="FX92" s="39">
        <v>0</v>
      </c>
      <c r="FY92" s="144"/>
      <c r="FZ92" s="145"/>
      <c r="GA92" s="146"/>
    </row>
    <row r="93" spans="7:183" ht="15" customHeight="1" thickBot="1" x14ac:dyDescent="0.3">
      <c r="G93" s="157"/>
      <c r="H93" s="14"/>
      <c r="I93" s="6" t="str">
        <f t="shared" si="12"/>
        <v/>
      </c>
      <c r="J93" s="124">
        <v>0</v>
      </c>
      <c r="K93" s="144"/>
      <c r="L93" s="145"/>
      <c r="M93" s="146"/>
      <c r="N93" s="4" t="str">
        <f t="shared" si="0"/>
        <v/>
      </c>
      <c r="O93" s="39">
        <v>0</v>
      </c>
      <c r="P93" s="144"/>
      <c r="Q93" s="145"/>
      <c r="R93" s="146"/>
      <c r="X93" s="4" t="str">
        <f t="shared" si="13"/>
        <v/>
      </c>
      <c r="Y93" s="124">
        <v>0</v>
      </c>
      <c r="Z93" s="144"/>
      <c r="AA93" s="145"/>
      <c r="AB93" s="146"/>
      <c r="AC93" s="4" t="str">
        <f t="shared" si="1"/>
        <v/>
      </c>
      <c r="AD93" s="39">
        <v>0</v>
      </c>
      <c r="AE93" s="144"/>
      <c r="AF93" s="145"/>
      <c r="AG93" s="146"/>
      <c r="AM93" s="4" t="str">
        <f t="shared" si="14"/>
        <v/>
      </c>
      <c r="AN93" s="124">
        <v>0</v>
      </c>
      <c r="AO93" s="144"/>
      <c r="AP93" s="145"/>
      <c r="AQ93" s="146"/>
      <c r="AR93" s="4" t="str">
        <f t="shared" si="2"/>
        <v/>
      </c>
      <c r="AS93" s="39">
        <v>0</v>
      </c>
      <c r="AT93" s="144"/>
      <c r="AU93" s="145"/>
      <c r="AV93" s="146"/>
      <c r="BB93" s="4" t="str">
        <f t="shared" si="15"/>
        <v/>
      </c>
      <c r="BC93" s="75">
        <v>0</v>
      </c>
      <c r="BD93" s="144"/>
      <c r="BE93" s="145"/>
      <c r="BF93" s="146"/>
      <c r="BG93" s="4" t="str">
        <f t="shared" si="3"/>
        <v/>
      </c>
      <c r="BH93" s="39">
        <v>0</v>
      </c>
      <c r="BI93" s="144"/>
      <c r="BJ93" s="145"/>
      <c r="BK93" s="146"/>
      <c r="BQ93" s="4" t="str">
        <f t="shared" si="16"/>
        <v/>
      </c>
      <c r="BR93" s="75">
        <v>0</v>
      </c>
      <c r="BS93" s="144"/>
      <c r="BT93" s="145"/>
      <c r="BU93" s="146"/>
      <c r="BV93" s="4" t="str">
        <f t="shared" si="4"/>
        <v/>
      </c>
      <c r="BW93" s="39">
        <v>0</v>
      </c>
      <c r="BX93" s="144"/>
      <c r="BY93" s="145"/>
      <c r="BZ93" s="146"/>
      <c r="CF93" s="4" t="str">
        <f t="shared" si="17"/>
        <v/>
      </c>
      <c r="CG93" s="75">
        <v>0</v>
      </c>
      <c r="CH93" s="144"/>
      <c r="CI93" s="145"/>
      <c r="CJ93" s="146"/>
      <c r="CK93" s="4" t="str">
        <f t="shared" si="5"/>
        <v/>
      </c>
      <c r="CL93" s="39">
        <v>0</v>
      </c>
      <c r="CM93" s="144"/>
      <c r="CN93" s="145"/>
      <c r="CO93" s="146"/>
      <c r="CU93" s="4" t="str">
        <f t="shared" si="18"/>
        <v/>
      </c>
      <c r="CV93" s="75">
        <v>0</v>
      </c>
      <c r="CW93" s="144"/>
      <c r="CX93" s="145"/>
      <c r="CY93" s="146"/>
      <c r="CZ93" s="7" t="str">
        <f t="shared" si="6"/>
        <v/>
      </c>
      <c r="DA93" s="39">
        <v>0</v>
      </c>
      <c r="DB93" s="144"/>
      <c r="DC93" s="145"/>
      <c r="DD93" s="146"/>
      <c r="DJ93" s="4" t="str">
        <f t="shared" si="19"/>
        <v/>
      </c>
      <c r="DK93" s="75">
        <v>0</v>
      </c>
      <c r="DL93" s="144"/>
      <c r="DM93" s="145"/>
      <c r="DN93" s="146"/>
      <c r="DO93" s="7" t="str">
        <f t="shared" si="7"/>
        <v/>
      </c>
      <c r="DP93" s="39">
        <v>0</v>
      </c>
      <c r="DQ93" s="144"/>
      <c r="DR93" s="145"/>
      <c r="DS93" s="146"/>
      <c r="DY93" s="4" t="str">
        <f t="shared" si="20"/>
        <v/>
      </c>
      <c r="DZ93" s="75">
        <v>0</v>
      </c>
      <c r="EA93" s="144"/>
      <c r="EB93" s="145"/>
      <c r="EC93" s="146"/>
      <c r="ED93" s="7" t="str">
        <f t="shared" si="8"/>
        <v/>
      </c>
      <c r="EE93" s="39">
        <v>0</v>
      </c>
      <c r="EF93" s="144"/>
      <c r="EG93" s="145"/>
      <c r="EH93" s="146"/>
      <c r="EN93" s="4" t="str">
        <f t="shared" si="21"/>
        <v/>
      </c>
      <c r="EO93" s="75">
        <v>0</v>
      </c>
      <c r="EP93" s="144"/>
      <c r="EQ93" s="145"/>
      <c r="ER93" s="146"/>
      <c r="ES93" s="7" t="str">
        <f t="shared" si="9"/>
        <v/>
      </c>
      <c r="ET93" s="39">
        <v>0</v>
      </c>
      <c r="EU93" s="144"/>
      <c r="EV93" s="145"/>
      <c r="EW93" s="146"/>
      <c r="FC93" s="4" t="str">
        <f t="shared" si="22"/>
        <v/>
      </c>
      <c r="FD93" s="75">
        <v>0</v>
      </c>
      <c r="FE93" s="144"/>
      <c r="FF93" s="145"/>
      <c r="FG93" s="146"/>
      <c r="FH93" s="7" t="str">
        <f t="shared" si="10"/>
        <v/>
      </c>
      <c r="FI93" s="39">
        <v>0</v>
      </c>
      <c r="FJ93" s="144"/>
      <c r="FK93" s="145"/>
      <c r="FL93" s="146"/>
      <c r="FR93" s="4" t="str">
        <f t="shared" si="23"/>
        <v/>
      </c>
      <c r="FS93" s="75">
        <v>0</v>
      </c>
      <c r="FT93" s="144"/>
      <c r="FU93" s="145"/>
      <c r="FV93" s="146"/>
      <c r="FW93" s="7" t="str">
        <f t="shared" si="11"/>
        <v/>
      </c>
      <c r="FX93" s="39">
        <v>0</v>
      </c>
      <c r="FY93" s="144"/>
      <c r="FZ93" s="145"/>
      <c r="GA93" s="146"/>
    </row>
    <row r="94" spans="7:183" ht="15" customHeight="1" thickBot="1" x14ac:dyDescent="0.3">
      <c r="G94" s="157"/>
      <c r="H94" s="14"/>
      <c r="I94" s="6" t="str">
        <f t="shared" si="12"/>
        <v/>
      </c>
      <c r="J94" s="124">
        <v>0</v>
      </c>
      <c r="K94" s="144"/>
      <c r="L94" s="145"/>
      <c r="M94" s="146"/>
      <c r="N94" s="4" t="str">
        <f t="shared" si="0"/>
        <v/>
      </c>
      <c r="O94" s="39">
        <v>0</v>
      </c>
      <c r="P94" s="144"/>
      <c r="Q94" s="145"/>
      <c r="R94" s="146"/>
      <c r="X94" s="4" t="str">
        <f t="shared" si="13"/>
        <v/>
      </c>
      <c r="Y94" s="124">
        <v>0</v>
      </c>
      <c r="Z94" s="144"/>
      <c r="AA94" s="145"/>
      <c r="AB94" s="146"/>
      <c r="AC94" s="4" t="str">
        <f t="shared" si="1"/>
        <v/>
      </c>
      <c r="AD94" s="39">
        <v>0</v>
      </c>
      <c r="AE94" s="144"/>
      <c r="AF94" s="145"/>
      <c r="AG94" s="146"/>
      <c r="AM94" s="4" t="str">
        <f t="shared" si="14"/>
        <v/>
      </c>
      <c r="AN94" s="124">
        <v>0</v>
      </c>
      <c r="AO94" s="144"/>
      <c r="AP94" s="145"/>
      <c r="AQ94" s="146"/>
      <c r="AR94" s="4" t="str">
        <f t="shared" si="2"/>
        <v/>
      </c>
      <c r="AS94" s="39">
        <v>0</v>
      </c>
      <c r="AT94" s="144"/>
      <c r="AU94" s="145"/>
      <c r="AV94" s="146"/>
      <c r="BB94" s="4" t="str">
        <f t="shared" si="15"/>
        <v/>
      </c>
      <c r="BC94" s="75">
        <v>0</v>
      </c>
      <c r="BD94" s="144"/>
      <c r="BE94" s="145"/>
      <c r="BF94" s="146"/>
      <c r="BG94" s="4" t="str">
        <f t="shared" si="3"/>
        <v/>
      </c>
      <c r="BH94" s="39">
        <v>0</v>
      </c>
      <c r="BI94" s="144"/>
      <c r="BJ94" s="145"/>
      <c r="BK94" s="146"/>
      <c r="BQ94" s="4" t="str">
        <f t="shared" si="16"/>
        <v/>
      </c>
      <c r="BR94" s="75">
        <v>0</v>
      </c>
      <c r="BS94" s="144"/>
      <c r="BT94" s="145"/>
      <c r="BU94" s="146"/>
      <c r="BV94" s="4" t="str">
        <f t="shared" si="4"/>
        <v/>
      </c>
      <c r="BW94" s="39">
        <v>0</v>
      </c>
      <c r="BX94" s="144"/>
      <c r="BY94" s="145"/>
      <c r="BZ94" s="146"/>
      <c r="CF94" s="4" t="str">
        <f t="shared" si="17"/>
        <v/>
      </c>
      <c r="CG94" s="75">
        <v>0</v>
      </c>
      <c r="CH94" s="144"/>
      <c r="CI94" s="145"/>
      <c r="CJ94" s="146"/>
      <c r="CK94" s="4" t="str">
        <f t="shared" si="5"/>
        <v/>
      </c>
      <c r="CL94" s="39">
        <v>0</v>
      </c>
      <c r="CM94" s="144"/>
      <c r="CN94" s="145"/>
      <c r="CO94" s="146"/>
      <c r="CU94" s="4" t="str">
        <f t="shared" si="18"/>
        <v/>
      </c>
      <c r="CV94" s="75">
        <v>0</v>
      </c>
      <c r="CW94" s="144"/>
      <c r="CX94" s="145"/>
      <c r="CY94" s="146"/>
      <c r="CZ94" s="7" t="str">
        <f t="shared" si="6"/>
        <v/>
      </c>
      <c r="DA94" s="39">
        <v>0</v>
      </c>
      <c r="DB94" s="144"/>
      <c r="DC94" s="145"/>
      <c r="DD94" s="146"/>
      <c r="DJ94" s="4" t="str">
        <f t="shared" si="19"/>
        <v/>
      </c>
      <c r="DK94" s="75">
        <v>0</v>
      </c>
      <c r="DL94" s="144"/>
      <c r="DM94" s="145"/>
      <c r="DN94" s="146"/>
      <c r="DO94" s="7" t="str">
        <f t="shared" si="7"/>
        <v/>
      </c>
      <c r="DP94" s="39">
        <v>0</v>
      </c>
      <c r="DQ94" s="144"/>
      <c r="DR94" s="145"/>
      <c r="DS94" s="146"/>
      <c r="DY94" s="4" t="str">
        <f t="shared" si="20"/>
        <v/>
      </c>
      <c r="DZ94" s="75">
        <v>0</v>
      </c>
      <c r="EA94" s="144"/>
      <c r="EB94" s="145"/>
      <c r="EC94" s="146"/>
      <c r="ED94" s="7" t="str">
        <f t="shared" si="8"/>
        <v/>
      </c>
      <c r="EE94" s="39">
        <v>0</v>
      </c>
      <c r="EF94" s="144"/>
      <c r="EG94" s="145"/>
      <c r="EH94" s="146"/>
      <c r="EN94" s="4" t="str">
        <f t="shared" si="21"/>
        <v/>
      </c>
      <c r="EO94" s="75">
        <v>0</v>
      </c>
      <c r="EP94" s="144"/>
      <c r="EQ94" s="145"/>
      <c r="ER94" s="146"/>
      <c r="ES94" s="7" t="str">
        <f t="shared" si="9"/>
        <v/>
      </c>
      <c r="ET94" s="39">
        <v>0</v>
      </c>
      <c r="EU94" s="144"/>
      <c r="EV94" s="145"/>
      <c r="EW94" s="146"/>
      <c r="FC94" s="4" t="str">
        <f t="shared" si="22"/>
        <v/>
      </c>
      <c r="FD94" s="75">
        <v>0</v>
      </c>
      <c r="FE94" s="144"/>
      <c r="FF94" s="145"/>
      <c r="FG94" s="146"/>
      <c r="FH94" s="7" t="str">
        <f t="shared" si="10"/>
        <v/>
      </c>
      <c r="FI94" s="39">
        <v>0</v>
      </c>
      <c r="FJ94" s="144"/>
      <c r="FK94" s="145"/>
      <c r="FL94" s="146"/>
      <c r="FR94" s="4" t="str">
        <f t="shared" si="23"/>
        <v/>
      </c>
      <c r="FS94" s="75">
        <v>0</v>
      </c>
      <c r="FT94" s="144"/>
      <c r="FU94" s="145"/>
      <c r="FV94" s="146"/>
      <c r="FW94" s="7" t="str">
        <f t="shared" si="11"/>
        <v/>
      </c>
      <c r="FX94" s="39">
        <v>0</v>
      </c>
      <c r="FY94" s="144"/>
      <c r="FZ94" s="145"/>
      <c r="GA94" s="146"/>
    </row>
    <row r="95" spans="7:183" ht="15" customHeight="1" thickBot="1" x14ac:dyDescent="0.3">
      <c r="G95" s="157"/>
      <c r="H95" s="14"/>
      <c r="I95" s="6" t="str">
        <f t="shared" si="12"/>
        <v/>
      </c>
      <c r="J95" s="124">
        <v>0</v>
      </c>
      <c r="K95" s="144"/>
      <c r="L95" s="145"/>
      <c r="M95" s="146"/>
      <c r="N95" s="4" t="str">
        <f t="shared" si="0"/>
        <v/>
      </c>
      <c r="O95" s="39">
        <v>0</v>
      </c>
      <c r="P95" s="144"/>
      <c r="Q95" s="145"/>
      <c r="R95" s="146"/>
      <c r="X95" s="4" t="str">
        <f t="shared" si="13"/>
        <v/>
      </c>
      <c r="Y95" s="124">
        <v>0</v>
      </c>
      <c r="Z95" s="144"/>
      <c r="AA95" s="145"/>
      <c r="AB95" s="146"/>
      <c r="AC95" s="4" t="str">
        <f t="shared" si="1"/>
        <v/>
      </c>
      <c r="AD95" s="39">
        <v>0</v>
      </c>
      <c r="AE95" s="144"/>
      <c r="AF95" s="145"/>
      <c r="AG95" s="146"/>
      <c r="AM95" s="4" t="str">
        <f t="shared" si="14"/>
        <v/>
      </c>
      <c r="AN95" s="124">
        <v>0</v>
      </c>
      <c r="AO95" s="144"/>
      <c r="AP95" s="145"/>
      <c r="AQ95" s="146"/>
      <c r="AR95" s="4" t="str">
        <f t="shared" si="2"/>
        <v/>
      </c>
      <c r="AS95" s="39">
        <v>0</v>
      </c>
      <c r="AT95" s="144"/>
      <c r="AU95" s="145"/>
      <c r="AV95" s="146"/>
      <c r="BB95" s="4" t="str">
        <f t="shared" si="15"/>
        <v/>
      </c>
      <c r="BC95" s="75">
        <v>0</v>
      </c>
      <c r="BD95" s="144"/>
      <c r="BE95" s="145"/>
      <c r="BF95" s="146"/>
      <c r="BG95" s="4" t="str">
        <f t="shared" si="3"/>
        <v/>
      </c>
      <c r="BH95" s="39">
        <v>0</v>
      </c>
      <c r="BI95" s="144"/>
      <c r="BJ95" s="145"/>
      <c r="BK95" s="146"/>
      <c r="BQ95" s="4" t="str">
        <f t="shared" si="16"/>
        <v/>
      </c>
      <c r="BR95" s="75">
        <v>0</v>
      </c>
      <c r="BS95" s="144"/>
      <c r="BT95" s="145"/>
      <c r="BU95" s="146"/>
      <c r="BV95" s="4" t="str">
        <f t="shared" si="4"/>
        <v/>
      </c>
      <c r="BW95" s="39">
        <v>0</v>
      </c>
      <c r="BX95" s="144"/>
      <c r="BY95" s="145"/>
      <c r="BZ95" s="146"/>
      <c r="CF95" s="4" t="str">
        <f t="shared" si="17"/>
        <v/>
      </c>
      <c r="CG95" s="75">
        <v>0</v>
      </c>
      <c r="CH95" s="144"/>
      <c r="CI95" s="145"/>
      <c r="CJ95" s="146"/>
      <c r="CK95" s="4" t="str">
        <f t="shared" si="5"/>
        <v/>
      </c>
      <c r="CL95" s="39">
        <v>0</v>
      </c>
      <c r="CM95" s="144"/>
      <c r="CN95" s="145"/>
      <c r="CO95" s="146"/>
      <c r="CU95" s="4" t="str">
        <f t="shared" si="18"/>
        <v/>
      </c>
      <c r="CV95" s="75">
        <v>0</v>
      </c>
      <c r="CW95" s="144"/>
      <c r="CX95" s="145"/>
      <c r="CY95" s="146"/>
      <c r="CZ95" s="7" t="str">
        <f t="shared" si="6"/>
        <v/>
      </c>
      <c r="DA95" s="39">
        <v>0</v>
      </c>
      <c r="DB95" s="144"/>
      <c r="DC95" s="145"/>
      <c r="DD95" s="146"/>
      <c r="DJ95" s="4" t="str">
        <f t="shared" si="19"/>
        <v/>
      </c>
      <c r="DK95" s="75">
        <v>0</v>
      </c>
      <c r="DL95" s="144"/>
      <c r="DM95" s="145"/>
      <c r="DN95" s="146"/>
      <c r="DO95" s="7" t="str">
        <f t="shared" si="7"/>
        <v/>
      </c>
      <c r="DP95" s="39">
        <v>0</v>
      </c>
      <c r="DQ95" s="144"/>
      <c r="DR95" s="145"/>
      <c r="DS95" s="146"/>
      <c r="DY95" s="4" t="str">
        <f t="shared" si="20"/>
        <v/>
      </c>
      <c r="DZ95" s="75">
        <v>0</v>
      </c>
      <c r="EA95" s="144"/>
      <c r="EB95" s="145"/>
      <c r="EC95" s="146"/>
      <c r="ED95" s="7" t="str">
        <f t="shared" si="8"/>
        <v/>
      </c>
      <c r="EE95" s="39">
        <v>0</v>
      </c>
      <c r="EF95" s="144"/>
      <c r="EG95" s="145"/>
      <c r="EH95" s="146"/>
      <c r="EN95" s="4" t="str">
        <f t="shared" si="21"/>
        <v/>
      </c>
      <c r="EO95" s="75">
        <v>0</v>
      </c>
      <c r="EP95" s="144"/>
      <c r="EQ95" s="145"/>
      <c r="ER95" s="146"/>
      <c r="ES95" s="7" t="str">
        <f t="shared" si="9"/>
        <v/>
      </c>
      <c r="ET95" s="39">
        <v>0</v>
      </c>
      <c r="EU95" s="144"/>
      <c r="EV95" s="145"/>
      <c r="EW95" s="146"/>
      <c r="FC95" s="4" t="str">
        <f t="shared" si="22"/>
        <v/>
      </c>
      <c r="FD95" s="75">
        <v>0</v>
      </c>
      <c r="FE95" s="144"/>
      <c r="FF95" s="145"/>
      <c r="FG95" s="146"/>
      <c r="FH95" s="7" t="str">
        <f t="shared" si="10"/>
        <v/>
      </c>
      <c r="FI95" s="39">
        <v>0</v>
      </c>
      <c r="FJ95" s="144"/>
      <c r="FK95" s="145"/>
      <c r="FL95" s="146"/>
      <c r="FR95" s="4" t="str">
        <f t="shared" si="23"/>
        <v/>
      </c>
      <c r="FS95" s="75">
        <v>0</v>
      </c>
      <c r="FT95" s="144"/>
      <c r="FU95" s="145"/>
      <c r="FV95" s="146"/>
      <c r="FW95" s="7" t="str">
        <f t="shared" si="11"/>
        <v/>
      </c>
      <c r="FX95" s="39">
        <v>0</v>
      </c>
      <c r="FY95" s="144"/>
      <c r="FZ95" s="145"/>
      <c r="GA95" s="146"/>
    </row>
    <row r="96" spans="7:183" ht="15" customHeight="1" thickBot="1" x14ac:dyDescent="0.3">
      <c r="G96" s="157"/>
      <c r="H96" s="14"/>
      <c r="I96" s="6" t="str">
        <f t="shared" si="12"/>
        <v/>
      </c>
      <c r="J96" s="124">
        <v>0</v>
      </c>
      <c r="K96" s="144"/>
      <c r="L96" s="145"/>
      <c r="M96" s="146"/>
      <c r="N96" s="4" t="str">
        <f t="shared" si="0"/>
        <v/>
      </c>
      <c r="O96" s="39">
        <v>0</v>
      </c>
      <c r="P96" s="144"/>
      <c r="Q96" s="145"/>
      <c r="R96" s="146"/>
      <c r="X96" s="4" t="str">
        <f t="shared" si="13"/>
        <v/>
      </c>
      <c r="Y96" s="124">
        <v>0</v>
      </c>
      <c r="Z96" s="144"/>
      <c r="AA96" s="145"/>
      <c r="AB96" s="146"/>
      <c r="AC96" s="4" t="str">
        <f t="shared" si="1"/>
        <v/>
      </c>
      <c r="AD96" s="39">
        <v>0</v>
      </c>
      <c r="AE96" s="144"/>
      <c r="AF96" s="145"/>
      <c r="AG96" s="146"/>
      <c r="AM96" s="4" t="str">
        <f t="shared" si="14"/>
        <v/>
      </c>
      <c r="AN96" s="124">
        <v>0</v>
      </c>
      <c r="AO96" s="144"/>
      <c r="AP96" s="145"/>
      <c r="AQ96" s="146"/>
      <c r="AR96" s="4" t="str">
        <f t="shared" si="2"/>
        <v/>
      </c>
      <c r="AS96" s="39">
        <v>0</v>
      </c>
      <c r="AT96" s="144"/>
      <c r="AU96" s="145"/>
      <c r="AV96" s="146"/>
      <c r="BB96" s="4" t="str">
        <f t="shared" si="15"/>
        <v/>
      </c>
      <c r="BC96" s="75">
        <v>0</v>
      </c>
      <c r="BD96" s="144"/>
      <c r="BE96" s="145"/>
      <c r="BF96" s="146"/>
      <c r="BG96" s="4" t="str">
        <f t="shared" si="3"/>
        <v/>
      </c>
      <c r="BH96" s="39">
        <v>0</v>
      </c>
      <c r="BI96" s="144"/>
      <c r="BJ96" s="145"/>
      <c r="BK96" s="146"/>
      <c r="BQ96" s="4" t="str">
        <f t="shared" si="16"/>
        <v/>
      </c>
      <c r="BR96" s="75">
        <v>0</v>
      </c>
      <c r="BS96" s="144"/>
      <c r="BT96" s="145"/>
      <c r="BU96" s="146"/>
      <c r="BV96" s="4" t="str">
        <f t="shared" si="4"/>
        <v/>
      </c>
      <c r="BW96" s="39">
        <v>0</v>
      </c>
      <c r="BX96" s="144"/>
      <c r="BY96" s="145"/>
      <c r="BZ96" s="146"/>
      <c r="CF96" s="4" t="str">
        <f t="shared" si="17"/>
        <v/>
      </c>
      <c r="CG96" s="75">
        <v>0</v>
      </c>
      <c r="CH96" s="144"/>
      <c r="CI96" s="145"/>
      <c r="CJ96" s="146"/>
      <c r="CK96" s="4" t="str">
        <f t="shared" si="5"/>
        <v/>
      </c>
      <c r="CL96" s="39">
        <v>0</v>
      </c>
      <c r="CM96" s="144"/>
      <c r="CN96" s="145"/>
      <c r="CO96" s="146"/>
      <c r="CU96" s="4" t="str">
        <f t="shared" si="18"/>
        <v/>
      </c>
      <c r="CV96" s="75">
        <v>0</v>
      </c>
      <c r="CW96" s="144"/>
      <c r="CX96" s="145"/>
      <c r="CY96" s="146"/>
      <c r="CZ96" s="7" t="str">
        <f t="shared" si="6"/>
        <v/>
      </c>
      <c r="DA96" s="39">
        <v>0</v>
      </c>
      <c r="DB96" s="144"/>
      <c r="DC96" s="145"/>
      <c r="DD96" s="146"/>
      <c r="DJ96" s="4" t="str">
        <f t="shared" si="19"/>
        <v/>
      </c>
      <c r="DK96" s="75">
        <v>0</v>
      </c>
      <c r="DL96" s="144"/>
      <c r="DM96" s="145"/>
      <c r="DN96" s="146"/>
      <c r="DO96" s="7" t="str">
        <f t="shared" si="7"/>
        <v/>
      </c>
      <c r="DP96" s="39">
        <v>0</v>
      </c>
      <c r="DQ96" s="144"/>
      <c r="DR96" s="145"/>
      <c r="DS96" s="146"/>
      <c r="DY96" s="4" t="str">
        <f t="shared" si="20"/>
        <v/>
      </c>
      <c r="DZ96" s="75">
        <v>0</v>
      </c>
      <c r="EA96" s="144"/>
      <c r="EB96" s="145"/>
      <c r="EC96" s="146"/>
      <c r="ED96" s="7" t="str">
        <f t="shared" si="8"/>
        <v/>
      </c>
      <c r="EE96" s="39">
        <v>0</v>
      </c>
      <c r="EF96" s="144"/>
      <c r="EG96" s="145"/>
      <c r="EH96" s="146"/>
      <c r="EN96" s="4" t="str">
        <f t="shared" si="21"/>
        <v/>
      </c>
      <c r="EO96" s="75">
        <v>0</v>
      </c>
      <c r="EP96" s="144"/>
      <c r="EQ96" s="145"/>
      <c r="ER96" s="146"/>
      <c r="ES96" s="7" t="str">
        <f t="shared" si="9"/>
        <v/>
      </c>
      <c r="ET96" s="39">
        <v>0</v>
      </c>
      <c r="EU96" s="144"/>
      <c r="EV96" s="145"/>
      <c r="EW96" s="146"/>
      <c r="FC96" s="4" t="str">
        <f t="shared" si="22"/>
        <v/>
      </c>
      <c r="FD96" s="75">
        <v>0</v>
      </c>
      <c r="FE96" s="144"/>
      <c r="FF96" s="145"/>
      <c r="FG96" s="146"/>
      <c r="FH96" s="7" t="str">
        <f t="shared" si="10"/>
        <v/>
      </c>
      <c r="FI96" s="39">
        <v>0</v>
      </c>
      <c r="FJ96" s="144"/>
      <c r="FK96" s="145"/>
      <c r="FL96" s="146"/>
      <c r="FR96" s="4" t="str">
        <f t="shared" si="23"/>
        <v/>
      </c>
      <c r="FS96" s="75">
        <v>0</v>
      </c>
      <c r="FT96" s="144"/>
      <c r="FU96" s="145"/>
      <c r="FV96" s="146"/>
      <c r="FW96" s="7" t="str">
        <f t="shared" si="11"/>
        <v/>
      </c>
      <c r="FX96" s="39">
        <v>0</v>
      </c>
      <c r="FY96" s="144"/>
      <c r="FZ96" s="145"/>
      <c r="GA96" s="146"/>
    </row>
    <row r="97" spans="7:183" ht="15" customHeight="1" thickBot="1" x14ac:dyDescent="0.3">
      <c r="G97" s="157"/>
      <c r="H97" s="14"/>
      <c r="I97" s="6" t="str">
        <f t="shared" si="12"/>
        <v/>
      </c>
      <c r="J97" s="124">
        <v>0</v>
      </c>
      <c r="K97" s="144"/>
      <c r="L97" s="145"/>
      <c r="M97" s="146"/>
      <c r="N97" s="4" t="str">
        <f t="shared" si="0"/>
        <v/>
      </c>
      <c r="O97" s="39">
        <v>0</v>
      </c>
      <c r="P97" s="144"/>
      <c r="Q97" s="145"/>
      <c r="R97" s="146"/>
      <c r="X97" s="4" t="str">
        <f t="shared" si="13"/>
        <v/>
      </c>
      <c r="Y97" s="124">
        <v>0</v>
      </c>
      <c r="Z97" s="144"/>
      <c r="AA97" s="145"/>
      <c r="AB97" s="146"/>
      <c r="AC97" s="4" t="str">
        <f t="shared" si="1"/>
        <v/>
      </c>
      <c r="AD97" s="39">
        <v>0</v>
      </c>
      <c r="AE97" s="144"/>
      <c r="AF97" s="145"/>
      <c r="AG97" s="146"/>
      <c r="AM97" s="4" t="str">
        <f t="shared" si="14"/>
        <v/>
      </c>
      <c r="AN97" s="124">
        <v>0</v>
      </c>
      <c r="AO97" s="144"/>
      <c r="AP97" s="145"/>
      <c r="AQ97" s="146"/>
      <c r="AR97" s="4" t="str">
        <f t="shared" si="2"/>
        <v/>
      </c>
      <c r="AS97" s="39">
        <v>0</v>
      </c>
      <c r="AT97" s="144"/>
      <c r="AU97" s="145"/>
      <c r="AV97" s="146"/>
      <c r="BB97" s="4" t="str">
        <f t="shared" si="15"/>
        <v/>
      </c>
      <c r="BC97" s="75">
        <v>0</v>
      </c>
      <c r="BD97" s="144"/>
      <c r="BE97" s="145"/>
      <c r="BF97" s="146"/>
      <c r="BG97" s="4" t="str">
        <f t="shared" si="3"/>
        <v/>
      </c>
      <c r="BH97" s="39">
        <v>0</v>
      </c>
      <c r="BI97" s="144"/>
      <c r="BJ97" s="145"/>
      <c r="BK97" s="146"/>
      <c r="BQ97" s="4" t="str">
        <f t="shared" si="16"/>
        <v/>
      </c>
      <c r="BR97" s="75">
        <v>0</v>
      </c>
      <c r="BS97" s="144"/>
      <c r="BT97" s="145"/>
      <c r="BU97" s="146"/>
      <c r="BV97" s="4" t="str">
        <f t="shared" si="4"/>
        <v/>
      </c>
      <c r="BW97" s="39">
        <v>0</v>
      </c>
      <c r="BX97" s="144"/>
      <c r="BY97" s="145"/>
      <c r="BZ97" s="146"/>
      <c r="CF97" s="4" t="str">
        <f t="shared" si="17"/>
        <v/>
      </c>
      <c r="CG97" s="75">
        <v>0</v>
      </c>
      <c r="CH97" s="144"/>
      <c r="CI97" s="145"/>
      <c r="CJ97" s="146"/>
      <c r="CK97" s="4" t="str">
        <f t="shared" si="5"/>
        <v/>
      </c>
      <c r="CL97" s="39">
        <v>0</v>
      </c>
      <c r="CM97" s="144"/>
      <c r="CN97" s="145"/>
      <c r="CO97" s="146"/>
      <c r="CU97" s="4" t="str">
        <f t="shared" si="18"/>
        <v/>
      </c>
      <c r="CV97" s="75">
        <v>0</v>
      </c>
      <c r="CW97" s="144"/>
      <c r="CX97" s="145"/>
      <c r="CY97" s="146"/>
      <c r="CZ97" s="7" t="str">
        <f t="shared" si="6"/>
        <v/>
      </c>
      <c r="DA97" s="39">
        <v>0</v>
      </c>
      <c r="DB97" s="144"/>
      <c r="DC97" s="145"/>
      <c r="DD97" s="146"/>
      <c r="DJ97" s="4" t="str">
        <f t="shared" si="19"/>
        <v/>
      </c>
      <c r="DK97" s="75">
        <v>0</v>
      </c>
      <c r="DL97" s="144"/>
      <c r="DM97" s="145"/>
      <c r="DN97" s="146"/>
      <c r="DO97" s="7" t="str">
        <f t="shared" si="7"/>
        <v/>
      </c>
      <c r="DP97" s="39">
        <v>0</v>
      </c>
      <c r="DQ97" s="144"/>
      <c r="DR97" s="145"/>
      <c r="DS97" s="146"/>
      <c r="DY97" s="4" t="str">
        <f t="shared" si="20"/>
        <v/>
      </c>
      <c r="DZ97" s="75">
        <v>0</v>
      </c>
      <c r="EA97" s="144"/>
      <c r="EB97" s="145"/>
      <c r="EC97" s="146"/>
      <c r="ED97" s="7" t="str">
        <f t="shared" si="8"/>
        <v/>
      </c>
      <c r="EE97" s="39">
        <v>0</v>
      </c>
      <c r="EF97" s="144"/>
      <c r="EG97" s="145"/>
      <c r="EH97" s="146"/>
      <c r="EN97" s="4" t="str">
        <f t="shared" si="21"/>
        <v/>
      </c>
      <c r="EO97" s="75">
        <v>0</v>
      </c>
      <c r="EP97" s="144"/>
      <c r="EQ97" s="145"/>
      <c r="ER97" s="146"/>
      <c r="ES97" s="7" t="str">
        <f t="shared" si="9"/>
        <v/>
      </c>
      <c r="ET97" s="39">
        <v>0</v>
      </c>
      <c r="EU97" s="144"/>
      <c r="EV97" s="145"/>
      <c r="EW97" s="146"/>
      <c r="FC97" s="4" t="str">
        <f t="shared" si="22"/>
        <v/>
      </c>
      <c r="FD97" s="75">
        <v>0</v>
      </c>
      <c r="FE97" s="144"/>
      <c r="FF97" s="145"/>
      <c r="FG97" s="146"/>
      <c r="FH97" s="7" t="str">
        <f t="shared" si="10"/>
        <v/>
      </c>
      <c r="FI97" s="39">
        <v>0</v>
      </c>
      <c r="FJ97" s="144"/>
      <c r="FK97" s="145"/>
      <c r="FL97" s="146"/>
      <c r="FR97" s="4" t="str">
        <f t="shared" si="23"/>
        <v/>
      </c>
      <c r="FS97" s="75">
        <v>0</v>
      </c>
      <c r="FT97" s="144"/>
      <c r="FU97" s="145"/>
      <c r="FV97" s="146"/>
      <c r="FW97" s="7" t="str">
        <f t="shared" si="11"/>
        <v/>
      </c>
      <c r="FX97" s="39">
        <v>0</v>
      </c>
      <c r="FY97" s="144"/>
      <c r="FZ97" s="145"/>
      <c r="GA97" s="146"/>
    </row>
    <row r="98" spans="7:183" ht="15" customHeight="1" thickBot="1" x14ac:dyDescent="0.3">
      <c r="G98" s="157"/>
      <c r="H98" s="14"/>
      <c r="I98" s="6" t="str">
        <f t="shared" si="12"/>
        <v/>
      </c>
      <c r="J98" s="124">
        <v>0</v>
      </c>
      <c r="K98" s="144"/>
      <c r="L98" s="145"/>
      <c r="M98" s="146"/>
      <c r="N98" s="4" t="str">
        <f t="shared" si="0"/>
        <v/>
      </c>
      <c r="O98" s="39">
        <v>0</v>
      </c>
      <c r="P98" s="144"/>
      <c r="Q98" s="145"/>
      <c r="R98" s="146"/>
      <c r="X98" s="4" t="str">
        <f t="shared" si="13"/>
        <v/>
      </c>
      <c r="Y98" s="124">
        <v>0</v>
      </c>
      <c r="Z98" s="144"/>
      <c r="AA98" s="145"/>
      <c r="AB98" s="146"/>
      <c r="AC98" s="4" t="str">
        <f t="shared" si="1"/>
        <v/>
      </c>
      <c r="AD98" s="39">
        <v>0</v>
      </c>
      <c r="AE98" s="144"/>
      <c r="AF98" s="145"/>
      <c r="AG98" s="146"/>
      <c r="AM98" s="4" t="str">
        <f t="shared" si="14"/>
        <v/>
      </c>
      <c r="AN98" s="124">
        <v>0</v>
      </c>
      <c r="AO98" s="144"/>
      <c r="AP98" s="145"/>
      <c r="AQ98" s="146"/>
      <c r="AR98" s="4" t="str">
        <f t="shared" si="2"/>
        <v/>
      </c>
      <c r="AS98" s="39">
        <v>0</v>
      </c>
      <c r="AT98" s="144"/>
      <c r="AU98" s="145"/>
      <c r="AV98" s="146"/>
      <c r="BB98" s="4" t="str">
        <f t="shared" si="15"/>
        <v/>
      </c>
      <c r="BC98" s="75">
        <v>0</v>
      </c>
      <c r="BD98" s="144"/>
      <c r="BE98" s="145"/>
      <c r="BF98" s="146"/>
      <c r="BG98" s="4" t="str">
        <f t="shared" si="3"/>
        <v/>
      </c>
      <c r="BH98" s="39">
        <v>0</v>
      </c>
      <c r="BI98" s="144"/>
      <c r="BJ98" s="145"/>
      <c r="BK98" s="146"/>
      <c r="BQ98" s="4" t="str">
        <f t="shared" si="16"/>
        <v/>
      </c>
      <c r="BR98" s="75">
        <v>0</v>
      </c>
      <c r="BS98" s="144"/>
      <c r="BT98" s="145"/>
      <c r="BU98" s="146"/>
      <c r="BV98" s="4" t="str">
        <f t="shared" si="4"/>
        <v/>
      </c>
      <c r="BW98" s="39">
        <v>0</v>
      </c>
      <c r="BX98" s="144"/>
      <c r="BY98" s="145"/>
      <c r="BZ98" s="146"/>
      <c r="CF98" s="4" t="str">
        <f t="shared" si="17"/>
        <v/>
      </c>
      <c r="CG98" s="75">
        <v>0</v>
      </c>
      <c r="CH98" s="144"/>
      <c r="CI98" s="145"/>
      <c r="CJ98" s="146"/>
      <c r="CK98" s="4" t="str">
        <f t="shared" si="5"/>
        <v/>
      </c>
      <c r="CL98" s="39">
        <v>0</v>
      </c>
      <c r="CM98" s="144"/>
      <c r="CN98" s="145"/>
      <c r="CO98" s="146"/>
      <c r="CU98" s="4" t="str">
        <f t="shared" si="18"/>
        <v/>
      </c>
      <c r="CV98" s="75">
        <v>0</v>
      </c>
      <c r="CW98" s="144"/>
      <c r="CX98" s="145"/>
      <c r="CY98" s="146"/>
      <c r="CZ98" s="7" t="str">
        <f t="shared" si="6"/>
        <v/>
      </c>
      <c r="DA98" s="39">
        <v>0</v>
      </c>
      <c r="DB98" s="144"/>
      <c r="DC98" s="145"/>
      <c r="DD98" s="146"/>
      <c r="DJ98" s="4" t="str">
        <f t="shared" si="19"/>
        <v/>
      </c>
      <c r="DK98" s="75">
        <v>0</v>
      </c>
      <c r="DL98" s="144"/>
      <c r="DM98" s="145"/>
      <c r="DN98" s="146"/>
      <c r="DO98" s="7" t="str">
        <f t="shared" si="7"/>
        <v/>
      </c>
      <c r="DP98" s="39">
        <v>0</v>
      </c>
      <c r="DQ98" s="144"/>
      <c r="DR98" s="145"/>
      <c r="DS98" s="146"/>
      <c r="DY98" s="4" t="str">
        <f t="shared" si="20"/>
        <v/>
      </c>
      <c r="DZ98" s="75">
        <v>0</v>
      </c>
      <c r="EA98" s="144"/>
      <c r="EB98" s="145"/>
      <c r="EC98" s="146"/>
      <c r="ED98" s="7" t="str">
        <f t="shared" si="8"/>
        <v/>
      </c>
      <c r="EE98" s="39">
        <v>0</v>
      </c>
      <c r="EF98" s="144"/>
      <c r="EG98" s="145"/>
      <c r="EH98" s="146"/>
      <c r="EN98" s="4" t="str">
        <f t="shared" si="21"/>
        <v/>
      </c>
      <c r="EO98" s="75">
        <v>0</v>
      </c>
      <c r="EP98" s="144"/>
      <c r="EQ98" s="145"/>
      <c r="ER98" s="146"/>
      <c r="ES98" s="7" t="str">
        <f t="shared" si="9"/>
        <v/>
      </c>
      <c r="ET98" s="39">
        <v>0</v>
      </c>
      <c r="EU98" s="144"/>
      <c r="EV98" s="145"/>
      <c r="EW98" s="146"/>
      <c r="FC98" s="4" t="str">
        <f t="shared" si="22"/>
        <v/>
      </c>
      <c r="FD98" s="75">
        <v>0</v>
      </c>
      <c r="FE98" s="144"/>
      <c r="FF98" s="145"/>
      <c r="FG98" s="146"/>
      <c r="FH98" s="7" t="str">
        <f t="shared" si="10"/>
        <v/>
      </c>
      <c r="FI98" s="39">
        <v>0</v>
      </c>
      <c r="FJ98" s="144"/>
      <c r="FK98" s="145"/>
      <c r="FL98" s="146"/>
      <c r="FR98" s="4" t="str">
        <f t="shared" si="23"/>
        <v/>
      </c>
      <c r="FS98" s="75">
        <v>0</v>
      </c>
      <c r="FT98" s="144"/>
      <c r="FU98" s="145"/>
      <c r="FV98" s="146"/>
      <c r="FW98" s="7" t="str">
        <f t="shared" si="11"/>
        <v/>
      </c>
      <c r="FX98" s="39">
        <v>0</v>
      </c>
      <c r="FY98" s="144"/>
      <c r="FZ98" s="145"/>
      <c r="GA98" s="146"/>
    </row>
    <row r="99" spans="7:183" ht="15" customHeight="1" thickBot="1" x14ac:dyDescent="0.3">
      <c r="G99" s="157"/>
      <c r="H99" s="14"/>
      <c r="I99" s="6" t="str">
        <f t="shared" si="12"/>
        <v/>
      </c>
      <c r="J99" s="124">
        <v>0</v>
      </c>
      <c r="K99" s="144"/>
      <c r="L99" s="145"/>
      <c r="M99" s="146"/>
      <c r="N99" s="4" t="str">
        <f t="shared" si="0"/>
        <v/>
      </c>
      <c r="O99" s="39">
        <v>0</v>
      </c>
      <c r="P99" s="144"/>
      <c r="Q99" s="145"/>
      <c r="R99" s="146"/>
      <c r="X99" s="4" t="str">
        <f t="shared" si="13"/>
        <v/>
      </c>
      <c r="Y99" s="124">
        <v>0</v>
      </c>
      <c r="Z99" s="144"/>
      <c r="AA99" s="145"/>
      <c r="AB99" s="146"/>
      <c r="AC99" s="4" t="str">
        <f t="shared" si="1"/>
        <v/>
      </c>
      <c r="AD99" s="39">
        <v>0</v>
      </c>
      <c r="AE99" s="144"/>
      <c r="AF99" s="145"/>
      <c r="AG99" s="146"/>
      <c r="AM99" s="4" t="str">
        <f t="shared" si="14"/>
        <v/>
      </c>
      <c r="AN99" s="124">
        <v>0</v>
      </c>
      <c r="AO99" s="144"/>
      <c r="AP99" s="145"/>
      <c r="AQ99" s="146"/>
      <c r="AR99" s="4" t="str">
        <f t="shared" si="2"/>
        <v/>
      </c>
      <c r="AS99" s="39">
        <v>0</v>
      </c>
      <c r="AT99" s="144"/>
      <c r="AU99" s="145"/>
      <c r="AV99" s="146"/>
      <c r="BB99" s="4" t="str">
        <f t="shared" si="15"/>
        <v/>
      </c>
      <c r="BC99" s="75">
        <v>0</v>
      </c>
      <c r="BD99" s="144"/>
      <c r="BE99" s="145"/>
      <c r="BF99" s="146"/>
      <c r="BG99" s="4" t="str">
        <f t="shared" si="3"/>
        <v/>
      </c>
      <c r="BH99" s="39">
        <v>0</v>
      </c>
      <c r="BI99" s="144"/>
      <c r="BJ99" s="145"/>
      <c r="BK99" s="146"/>
      <c r="BQ99" s="4" t="str">
        <f t="shared" si="16"/>
        <v/>
      </c>
      <c r="BR99" s="75">
        <v>0</v>
      </c>
      <c r="BS99" s="144"/>
      <c r="BT99" s="145"/>
      <c r="BU99" s="146"/>
      <c r="BV99" s="4" t="str">
        <f t="shared" si="4"/>
        <v/>
      </c>
      <c r="BW99" s="39">
        <v>0</v>
      </c>
      <c r="BX99" s="144"/>
      <c r="BY99" s="145"/>
      <c r="BZ99" s="146"/>
      <c r="CF99" s="4" t="str">
        <f t="shared" si="17"/>
        <v/>
      </c>
      <c r="CG99" s="75">
        <v>0</v>
      </c>
      <c r="CH99" s="144"/>
      <c r="CI99" s="145"/>
      <c r="CJ99" s="146"/>
      <c r="CK99" s="4" t="str">
        <f t="shared" si="5"/>
        <v/>
      </c>
      <c r="CL99" s="39">
        <v>0</v>
      </c>
      <c r="CM99" s="144"/>
      <c r="CN99" s="145"/>
      <c r="CO99" s="146"/>
      <c r="CU99" s="4" t="str">
        <f t="shared" si="18"/>
        <v/>
      </c>
      <c r="CV99" s="75">
        <v>0</v>
      </c>
      <c r="CW99" s="144"/>
      <c r="CX99" s="145"/>
      <c r="CY99" s="146"/>
      <c r="CZ99" s="7" t="str">
        <f t="shared" si="6"/>
        <v/>
      </c>
      <c r="DA99" s="39">
        <v>0</v>
      </c>
      <c r="DB99" s="144"/>
      <c r="DC99" s="145"/>
      <c r="DD99" s="146"/>
      <c r="DJ99" s="4" t="str">
        <f t="shared" si="19"/>
        <v/>
      </c>
      <c r="DK99" s="75">
        <v>0</v>
      </c>
      <c r="DL99" s="144"/>
      <c r="DM99" s="145"/>
      <c r="DN99" s="146"/>
      <c r="DO99" s="7" t="str">
        <f t="shared" si="7"/>
        <v/>
      </c>
      <c r="DP99" s="39">
        <v>0</v>
      </c>
      <c r="DQ99" s="144"/>
      <c r="DR99" s="145"/>
      <c r="DS99" s="146"/>
      <c r="DY99" s="4" t="str">
        <f t="shared" si="20"/>
        <v/>
      </c>
      <c r="DZ99" s="75">
        <v>0</v>
      </c>
      <c r="EA99" s="144"/>
      <c r="EB99" s="145"/>
      <c r="EC99" s="146"/>
      <c r="ED99" s="7" t="str">
        <f t="shared" si="8"/>
        <v/>
      </c>
      <c r="EE99" s="39">
        <v>0</v>
      </c>
      <c r="EF99" s="144"/>
      <c r="EG99" s="145"/>
      <c r="EH99" s="146"/>
      <c r="EN99" s="4" t="str">
        <f t="shared" si="21"/>
        <v/>
      </c>
      <c r="EO99" s="75">
        <v>0</v>
      </c>
      <c r="EP99" s="144"/>
      <c r="EQ99" s="145"/>
      <c r="ER99" s="146"/>
      <c r="ES99" s="7" t="str">
        <f t="shared" si="9"/>
        <v/>
      </c>
      <c r="ET99" s="39">
        <v>0</v>
      </c>
      <c r="EU99" s="144"/>
      <c r="EV99" s="145"/>
      <c r="EW99" s="146"/>
      <c r="FC99" s="4" t="str">
        <f t="shared" si="22"/>
        <v/>
      </c>
      <c r="FD99" s="75">
        <v>0</v>
      </c>
      <c r="FE99" s="144"/>
      <c r="FF99" s="145"/>
      <c r="FG99" s="146"/>
      <c r="FH99" s="7" t="str">
        <f t="shared" si="10"/>
        <v/>
      </c>
      <c r="FI99" s="39">
        <v>0</v>
      </c>
      <c r="FJ99" s="144"/>
      <c r="FK99" s="145"/>
      <c r="FL99" s="146"/>
      <c r="FR99" s="4" t="str">
        <f t="shared" si="23"/>
        <v/>
      </c>
      <c r="FS99" s="75">
        <v>0</v>
      </c>
      <c r="FT99" s="144"/>
      <c r="FU99" s="145"/>
      <c r="FV99" s="146"/>
      <c r="FW99" s="7" t="str">
        <f t="shared" si="11"/>
        <v/>
      </c>
      <c r="FX99" s="39">
        <v>0</v>
      </c>
      <c r="FY99" s="144"/>
      <c r="FZ99" s="145"/>
      <c r="GA99" s="146"/>
    </row>
    <row r="100" spans="7:183" ht="15" customHeight="1" thickBot="1" x14ac:dyDescent="0.3">
      <c r="G100" s="157"/>
      <c r="H100" s="14"/>
      <c r="I100" s="6" t="str">
        <f t="shared" si="12"/>
        <v/>
      </c>
      <c r="J100" s="124">
        <v>0</v>
      </c>
      <c r="K100" s="144"/>
      <c r="L100" s="145"/>
      <c r="M100" s="146"/>
      <c r="N100" s="4" t="str">
        <f t="shared" si="0"/>
        <v/>
      </c>
      <c r="O100" s="39">
        <v>0</v>
      </c>
      <c r="P100" s="144"/>
      <c r="Q100" s="145"/>
      <c r="R100" s="146"/>
      <c r="X100" s="4" t="str">
        <f t="shared" si="13"/>
        <v/>
      </c>
      <c r="Y100" s="124">
        <v>0</v>
      </c>
      <c r="Z100" s="144"/>
      <c r="AA100" s="145"/>
      <c r="AB100" s="146"/>
      <c r="AC100" s="4" t="str">
        <f t="shared" si="1"/>
        <v/>
      </c>
      <c r="AD100" s="39">
        <v>0</v>
      </c>
      <c r="AE100" s="144"/>
      <c r="AF100" s="145"/>
      <c r="AG100" s="146"/>
      <c r="AM100" s="4" t="str">
        <f t="shared" si="14"/>
        <v/>
      </c>
      <c r="AN100" s="124">
        <v>0</v>
      </c>
      <c r="AO100" s="144"/>
      <c r="AP100" s="145"/>
      <c r="AQ100" s="146"/>
      <c r="AR100" s="4" t="str">
        <f t="shared" si="2"/>
        <v/>
      </c>
      <c r="AS100" s="39">
        <v>0</v>
      </c>
      <c r="AT100" s="144"/>
      <c r="AU100" s="145"/>
      <c r="AV100" s="146"/>
      <c r="BB100" s="4" t="str">
        <f t="shared" si="15"/>
        <v/>
      </c>
      <c r="BC100" s="75">
        <v>0</v>
      </c>
      <c r="BD100" s="144"/>
      <c r="BE100" s="145"/>
      <c r="BF100" s="146"/>
      <c r="BG100" s="4" t="str">
        <f t="shared" si="3"/>
        <v/>
      </c>
      <c r="BH100" s="39">
        <v>0</v>
      </c>
      <c r="BI100" s="144"/>
      <c r="BJ100" s="145"/>
      <c r="BK100" s="146"/>
      <c r="BQ100" s="4" t="str">
        <f t="shared" si="16"/>
        <v/>
      </c>
      <c r="BR100" s="75">
        <v>0</v>
      </c>
      <c r="BS100" s="144"/>
      <c r="BT100" s="145"/>
      <c r="BU100" s="146"/>
      <c r="BV100" s="4" t="str">
        <f t="shared" si="4"/>
        <v/>
      </c>
      <c r="BW100" s="39">
        <v>0</v>
      </c>
      <c r="BX100" s="144"/>
      <c r="BY100" s="145"/>
      <c r="BZ100" s="146"/>
      <c r="CF100" s="4" t="str">
        <f t="shared" si="17"/>
        <v/>
      </c>
      <c r="CG100" s="75">
        <v>0</v>
      </c>
      <c r="CH100" s="144"/>
      <c r="CI100" s="145"/>
      <c r="CJ100" s="146"/>
      <c r="CK100" s="4" t="str">
        <f t="shared" si="5"/>
        <v/>
      </c>
      <c r="CL100" s="39">
        <v>0</v>
      </c>
      <c r="CM100" s="144"/>
      <c r="CN100" s="145"/>
      <c r="CO100" s="146"/>
      <c r="CU100" s="4" t="str">
        <f t="shared" si="18"/>
        <v/>
      </c>
      <c r="CV100" s="75">
        <v>0</v>
      </c>
      <c r="CW100" s="144"/>
      <c r="CX100" s="145"/>
      <c r="CY100" s="146"/>
      <c r="CZ100" s="7" t="str">
        <f t="shared" si="6"/>
        <v/>
      </c>
      <c r="DA100" s="39">
        <v>0</v>
      </c>
      <c r="DB100" s="144"/>
      <c r="DC100" s="145"/>
      <c r="DD100" s="146"/>
      <c r="DJ100" s="4" t="str">
        <f t="shared" si="19"/>
        <v/>
      </c>
      <c r="DK100" s="75">
        <v>0</v>
      </c>
      <c r="DL100" s="144"/>
      <c r="DM100" s="145"/>
      <c r="DN100" s="146"/>
      <c r="DO100" s="7" t="str">
        <f t="shared" si="7"/>
        <v/>
      </c>
      <c r="DP100" s="39">
        <v>0</v>
      </c>
      <c r="DQ100" s="144"/>
      <c r="DR100" s="145"/>
      <c r="DS100" s="146"/>
      <c r="DY100" s="4" t="str">
        <f t="shared" si="20"/>
        <v/>
      </c>
      <c r="DZ100" s="75">
        <v>0</v>
      </c>
      <c r="EA100" s="144"/>
      <c r="EB100" s="145"/>
      <c r="EC100" s="146"/>
      <c r="ED100" s="7" t="str">
        <f t="shared" si="8"/>
        <v/>
      </c>
      <c r="EE100" s="39">
        <v>0</v>
      </c>
      <c r="EF100" s="144"/>
      <c r="EG100" s="145"/>
      <c r="EH100" s="146"/>
      <c r="EN100" s="4" t="str">
        <f t="shared" si="21"/>
        <v/>
      </c>
      <c r="EO100" s="75">
        <v>0</v>
      </c>
      <c r="EP100" s="144"/>
      <c r="EQ100" s="145"/>
      <c r="ER100" s="146"/>
      <c r="ES100" s="7" t="str">
        <f t="shared" si="9"/>
        <v/>
      </c>
      <c r="ET100" s="39">
        <v>0</v>
      </c>
      <c r="EU100" s="144"/>
      <c r="EV100" s="145"/>
      <c r="EW100" s="146"/>
      <c r="FC100" s="4" t="str">
        <f t="shared" si="22"/>
        <v/>
      </c>
      <c r="FD100" s="75">
        <v>0</v>
      </c>
      <c r="FE100" s="144"/>
      <c r="FF100" s="145"/>
      <c r="FG100" s="146"/>
      <c r="FH100" s="7" t="str">
        <f t="shared" si="10"/>
        <v/>
      </c>
      <c r="FI100" s="39">
        <v>0</v>
      </c>
      <c r="FJ100" s="144"/>
      <c r="FK100" s="145"/>
      <c r="FL100" s="146"/>
      <c r="FR100" s="4" t="str">
        <f t="shared" si="23"/>
        <v/>
      </c>
      <c r="FS100" s="75">
        <v>0</v>
      </c>
      <c r="FT100" s="144"/>
      <c r="FU100" s="145"/>
      <c r="FV100" s="146"/>
      <c r="FW100" s="7" t="str">
        <f t="shared" si="11"/>
        <v/>
      </c>
      <c r="FX100" s="39">
        <v>0</v>
      </c>
      <c r="FY100" s="144"/>
      <c r="FZ100" s="145"/>
      <c r="GA100" s="146"/>
    </row>
    <row r="101" spans="7:183" ht="15" customHeight="1" thickBot="1" x14ac:dyDescent="0.3">
      <c r="G101" s="157"/>
      <c r="H101" s="14"/>
      <c r="I101" s="6" t="str">
        <f t="shared" si="12"/>
        <v/>
      </c>
      <c r="J101" s="124">
        <v>0</v>
      </c>
      <c r="K101" s="144"/>
      <c r="L101" s="145"/>
      <c r="M101" s="146"/>
      <c r="N101" s="4" t="str">
        <f t="shared" si="0"/>
        <v/>
      </c>
      <c r="O101" s="39">
        <v>0</v>
      </c>
      <c r="P101" s="144"/>
      <c r="Q101" s="145"/>
      <c r="R101" s="146"/>
      <c r="X101" s="4" t="str">
        <f t="shared" si="13"/>
        <v/>
      </c>
      <c r="Y101" s="124">
        <v>0</v>
      </c>
      <c r="Z101" s="144"/>
      <c r="AA101" s="145"/>
      <c r="AB101" s="146"/>
      <c r="AC101" s="4" t="str">
        <f t="shared" si="1"/>
        <v/>
      </c>
      <c r="AD101" s="39">
        <v>0</v>
      </c>
      <c r="AE101" s="144"/>
      <c r="AF101" s="145"/>
      <c r="AG101" s="146"/>
      <c r="AM101" s="4" t="str">
        <f t="shared" si="14"/>
        <v/>
      </c>
      <c r="AN101" s="124">
        <v>0</v>
      </c>
      <c r="AO101" s="144"/>
      <c r="AP101" s="145"/>
      <c r="AQ101" s="146"/>
      <c r="AR101" s="4" t="str">
        <f t="shared" si="2"/>
        <v/>
      </c>
      <c r="AS101" s="39">
        <v>0</v>
      </c>
      <c r="AT101" s="144"/>
      <c r="AU101" s="145"/>
      <c r="AV101" s="146"/>
      <c r="BB101" s="4" t="str">
        <f t="shared" si="15"/>
        <v/>
      </c>
      <c r="BC101" s="75">
        <v>0</v>
      </c>
      <c r="BD101" s="144"/>
      <c r="BE101" s="145"/>
      <c r="BF101" s="146"/>
      <c r="BG101" s="4" t="str">
        <f t="shared" si="3"/>
        <v/>
      </c>
      <c r="BH101" s="39">
        <v>0</v>
      </c>
      <c r="BI101" s="144"/>
      <c r="BJ101" s="145"/>
      <c r="BK101" s="146"/>
      <c r="BQ101" s="4" t="str">
        <f t="shared" si="16"/>
        <v/>
      </c>
      <c r="BR101" s="75">
        <v>0</v>
      </c>
      <c r="BS101" s="144"/>
      <c r="BT101" s="145"/>
      <c r="BU101" s="146"/>
      <c r="BV101" s="4" t="str">
        <f t="shared" si="4"/>
        <v/>
      </c>
      <c r="BW101" s="39">
        <v>0</v>
      </c>
      <c r="BX101" s="144"/>
      <c r="BY101" s="145"/>
      <c r="BZ101" s="146"/>
      <c r="CF101" s="4" t="str">
        <f t="shared" si="17"/>
        <v/>
      </c>
      <c r="CG101" s="75">
        <v>0</v>
      </c>
      <c r="CH101" s="144"/>
      <c r="CI101" s="145"/>
      <c r="CJ101" s="146"/>
      <c r="CK101" s="4" t="str">
        <f t="shared" si="5"/>
        <v/>
      </c>
      <c r="CL101" s="39">
        <v>0</v>
      </c>
      <c r="CM101" s="144"/>
      <c r="CN101" s="145"/>
      <c r="CO101" s="146"/>
      <c r="CU101" s="4" t="str">
        <f t="shared" si="18"/>
        <v/>
      </c>
      <c r="CV101" s="75">
        <v>0</v>
      </c>
      <c r="CW101" s="144"/>
      <c r="CX101" s="145"/>
      <c r="CY101" s="146"/>
      <c r="CZ101" s="7" t="str">
        <f t="shared" si="6"/>
        <v/>
      </c>
      <c r="DA101" s="39">
        <v>0</v>
      </c>
      <c r="DB101" s="144"/>
      <c r="DC101" s="145"/>
      <c r="DD101" s="146"/>
      <c r="DJ101" s="4" t="str">
        <f t="shared" si="19"/>
        <v/>
      </c>
      <c r="DK101" s="75">
        <v>0</v>
      </c>
      <c r="DL101" s="144"/>
      <c r="DM101" s="145"/>
      <c r="DN101" s="146"/>
      <c r="DO101" s="7" t="str">
        <f t="shared" si="7"/>
        <v/>
      </c>
      <c r="DP101" s="39">
        <v>0</v>
      </c>
      <c r="DQ101" s="144"/>
      <c r="DR101" s="145"/>
      <c r="DS101" s="146"/>
      <c r="DY101" s="4" t="str">
        <f t="shared" si="20"/>
        <v/>
      </c>
      <c r="DZ101" s="75">
        <v>0</v>
      </c>
      <c r="EA101" s="144"/>
      <c r="EB101" s="145"/>
      <c r="EC101" s="146"/>
      <c r="ED101" s="7" t="str">
        <f t="shared" si="8"/>
        <v/>
      </c>
      <c r="EE101" s="39">
        <v>0</v>
      </c>
      <c r="EF101" s="144"/>
      <c r="EG101" s="145"/>
      <c r="EH101" s="146"/>
      <c r="EN101" s="4" t="str">
        <f t="shared" si="21"/>
        <v/>
      </c>
      <c r="EO101" s="75">
        <v>0</v>
      </c>
      <c r="EP101" s="144"/>
      <c r="EQ101" s="145"/>
      <c r="ER101" s="146"/>
      <c r="ES101" s="7" t="str">
        <f t="shared" si="9"/>
        <v/>
      </c>
      <c r="ET101" s="39">
        <v>0</v>
      </c>
      <c r="EU101" s="144"/>
      <c r="EV101" s="145"/>
      <c r="EW101" s="146"/>
      <c r="FC101" s="4" t="str">
        <f t="shared" si="22"/>
        <v/>
      </c>
      <c r="FD101" s="75">
        <v>0</v>
      </c>
      <c r="FE101" s="144"/>
      <c r="FF101" s="145"/>
      <c r="FG101" s="146"/>
      <c r="FH101" s="7" t="str">
        <f t="shared" si="10"/>
        <v/>
      </c>
      <c r="FI101" s="39">
        <v>0</v>
      </c>
      <c r="FJ101" s="144"/>
      <c r="FK101" s="145"/>
      <c r="FL101" s="146"/>
      <c r="FR101" s="4" t="str">
        <f t="shared" si="23"/>
        <v/>
      </c>
      <c r="FS101" s="75">
        <v>0</v>
      </c>
      <c r="FT101" s="144"/>
      <c r="FU101" s="145"/>
      <c r="FV101" s="146"/>
      <c r="FW101" s="7" t="str">
        <f t="shared" si="11"/>
        <v/>
      </c>
      <c r="FX101" s="39">
        <v>0</v>
      </c>
      <c r="FY101" s="144"/>
      <c r="FZ101" s="145"/>
      <c r="GA101" s="146"/>
    </row>
    <row r="102" spans="7:183" ht="15.75" thickBot="1" x14ac:dyDescent="0.3">
      <c r="G102" s="157"/>
      <c r="H102" s="14"/>
      <c r="I102" s="9" t="str">
        <f t="shared" si="12"/>
        <v/>
      </c>
      <c r="J102" s="125">
        <v>0</v>
      </c>
      <c r="K102" s="147"/>
      <c r="L102" s="148"/>
      <c r="M102" s="149"/>
      <c r="N102" s="5" t="str">
        <f t="shared" si="0"/>
        <v/>
      </c>
      <c r="O102" s="40">
        <v>0</v>
      </c>
      <c r="P102" s="147"/>
      <c r="Q102" s="148"/>
      <c r="R102" s="149"/>
      <c r="X102" s="5" t="str">
        <f t="shared" si="13"/>
        <v/>
      </c>
      <c r="Y102" s="125">
        <v>0</v>
      </c>
      <c r="Z102" s="147"/>
      <c r="AA102" s="148"/>
      <c r="AB102" s="149"/>
      <c r="AC102" s="5" t="str">
        <f t="shared" si="1"/>
        <v/>
      </c>
      <c r="AD102" s="40">
        <v>0</v>
      </c>
      <c r="AE102" s="147"/>
      <c r="AF102" s="148"/>
      <c r="AG102" s="149"/>
      <c r="AM102" s="5" t="str">
        <f t="shared" si="14"/>
        <v/>
      </c>
      <c r="AN102" s="125">
        <v>0</v>
      </c>
      <c r="AO102" s="147"/>
      <c r="AP102" s="148"/>
      <c r="AQ102" s="149"/>
      <c r="AR102" s="5" t="str">
        <f t="shared" si="2"/>
        <v/>
      </c>
      <c r="AS102" s="40">
        <v>0</v>
      </c>
      <c r="AT102" s="147"/>
      <c r="AU102" s="148"/>
      <c r="AV102" s="149"/>
      <c r="BB102" s="5" t="str">
        <f t="shared" si="15"/>
        <v/>
      </c>
      <c r="BC102" s="76">
        <v>0</v>
      </c>
      <c r="BD102" s="147"/>
      <c r="BE102" s="148"/>
      <c r="BF102" s="149"/>
      <c r="BG102" s="5" t="str">
        <f t="shared" si="3"/>
        <v/>
      </c>
      <c r="BH102" s="40">
        <v>0</v>
      </c>
      <c r="BI102" s="147"/>
      <c r="BJ102" s="148"/>
      <c r="BK102" s="149"/>
      <c r="BQ102" s="5" t="str">
        <f t="shared" si="16"/>
        <v/>
      </c>
      <c r="BR102" s="76">
        <v>0</v>
      </c>
      <c r="BS102" s="147"/>
      <c r="BT102" s="148"/>
      <c r="BU102" s="149"/>
      <c r="BV102" s="5" t="str">
        <f t="shared" si="4"/>
        <v/>
      </c>
      <c r="BW102" s="40">
        <v>0</v>
      </c>
      <c r="BX102" s="147"/>
      <c r="BY102" s="148"/>
      <c r="BZ102" s="149"/>
      <c r="CF102" s="5" t="str">
        <f t="shared" si="17"/>
        <v/>
      </c>
      <c r="CG102" s="76">
        <v>0</v>
      </c>
      <c r="CH102" s="147"/>
      <c r="CI102" s="148"/>
      <c r="CJ102" s="149"/>
      <c r="CK102" s="5" t="str">
        <f t="shared" si="5"/>
        <v/>
      </c>
      <c r="CL102" s="40">
        <v>0</v>
      </c>
      <c r="CM102" s="147"/>
      <c r="CN102" s="148"/>
      <c r="CO102" s="149"/>
      <c r="CU102" s="5" t="str">
        <f t="shared" si="18"/>
        <v/>
      </c>
      <c r="CV102" s="76">
        <v>0</v>
      </c>
      <c r="CW102" s="147"/>
      <c r="CX102" s="148"/>
      <c r="CY102" s="149"/>
      <c r="CZ102" s="8" t="str">
        <f t="shared" si="6"/>
        <v/>
      </c>
      <c r="DA102" s="40">
        <v>0</v>
      </c>
      <c r="DB102" s="147"/>
      <c r="DC102" s="148"/>
      <c r="DD102" s="149"/>
      <c r="DJ102" s="5" t="str">
        <f t="shared" si="19"/>
        <v/>
      </c>
      <c r="DK102" s="76">
        <v>0</v>
      </c>
      <c r="DL102" s="147"/>
      <c r="DM102" s="148"/>
      <c r="DN102" s="149"/>
      <c r="DO102" s="8" t="str">
        <f t="shared" si="7"/>
        <v/>
      </c>
      <c r="DP102" s="40">
        <v>0</v>
      </c>
      <c r="DQ102" s="147"/>
      <c r="DR102" s="148"/>
      <c r="DS102" s="149"/>
      <c r="DY102" s="5" t="str">
        <f t="shared" si="20"/>
        <v/>
      </c>
      <c r="DZ102" s="76">
        <v>0</v>
      </c>
      <c r="EA102" s="147"/>
      <c r="EB102" s="148"/>
      <c r="EC102" s="149"/>
      <c r="ED102" s="7" t="str">
        <f t="shared" si="8"/>
        <v/>
      </c>
      <c r="EE102" s="40">
        <v>0</v>
      </c>
      <c r="EF102" s="147"/>
      <c r="EG102" s="148"/>
      <c r="EH102" s="149"/>
      <c r="EN102" s="5" t="str">
        <f t="shared" si="21"/>
        <v/>
      </c>
      <c r="EO102" s="76">
        <v>0</v>
      </c>
      <c r="EP102" s="147"/>
      <c r="EQ102" s="148"/>
      <c r="ER102" s="149"/>
      <c r="ES102" s="8" t="str">
        <f t="shared" si="9"/>
        <v/>
      </c>
      <c r="ET102" s="40">
        <v>0</v>
      </c>
      <c r="EU102" s="147"/>
      <c r="EV102" s="148"/>
      <c r="EW102" s="149"/>
      <c r="FC102" s="5" t="str">
        <f t="shared" si="22"/>
        <v/>
      </c>
      <c r="FD102" s="76">
        <v>0</v>
      </c>
      <c r="FE102" s="147"/>
      <c r="FF102" s="148"/>
      <c r="FG102" s="149"/>
      <c r="FH102" s="8" t="str">
        <f t="shared" si="10"/>
        <v/>
      </c>
      <c r="FI102" s="40">
        <v>0</v>
      </c>
      <c r="FJ102" s="147"/>
      <c r="FK102" s="148"/>
      <c r="FL102" s="149"/>
      <c r="FR102" s="5" t="str">
        <f t="shared" si="23"/>
        <v/>
      </c>
      <c r="FS102" s="76">
        <v>0</v>
      </c>
      <c r="FT102" s="147"/>
      <c r="FU102" s="148"/>
      <c r="FV102" s="149"/>
      <c r="FW102" s="8" t="str">
        <f t="shared" si="11"/>
        <v/>
      </c>
      <c r="FX102" s="40">
        <v>0</v>
      </c>
      <c r="FY102" s="147"/>
      <c r="FZ102" s="148"/>
      <c r="GA102" s="149"/>
    </row>
    <row r="103" spans="7:183" ht="15.75" thickBot="1" x14ac:dyDescent="0.3">
      <c r="H103" s="14"/>
      <c r="I103" s="14"/>
    </row>
    <row r="104" spans="7:183" x14ac:dyDescent="0.25">
      <c r="H104" s="52" t="str">
        <f>I68</f>
        <v/>
      </c>
      <c r="I104" s="106">
        <f>J68</f>
        <v>0</v>
      </c>
      <c r="M104" s="52" t="str">
        <f>N68</f>
        <v/>
      </c>
      <c r="N104" s="51">
        <f>O68</f>
        <v>0</v>
      </c>
      <c r="W104" s="52" t="str">
        <f>X68</f>
        <v/>
      </c>
      <c r="X104" s="106">
        <f>Y68</f>
        <v>0</v>
      </c>
      <c r="AB104" s="52" t="str">
        <f>AC68</f>
        <v/>
      </c>
      <c r="AC104" s="51">
        <f>AD68</f>
        <v>0</v>
      </c>
      <c r="AL104" s="52" t="str">
        <f>AM68</f>
        <v/>
      </c>
      <c r="AM104" s="106">
        <f>AN68</f>
        <v>0</v>
      </c>
      <c r="AQ104" s="52" t="str">
        <f>AR68</f>
        <v/>
      </c>
      <c r="AR104" s="51">
        <f>AS68</f>
        <v>0</v>
      </c>
      <c r="BA104" s="52" t="str">
        <f>BB68</f>
        <v/>
      </c>
      <c r="BB104" s="106">
        <f>BC68</f>
        <v>0</v>
      </c>
      <c r="BF104" s="52" t="str">
        <f>BG68</f>
        <v/>
      </c>
      <c r="BG104" s="51">
        <f>BH68</f>
        <v>0</v>
      </c>
      <c r="BP104" s="52" t="str">
        <f>BQ68</f>
        <v/>
      </c>
      <c r="BQ104" s="106">
        <f>BR68</f>
        <v>0</v>
      </c>
      <c r="BU104" s="52" t="str">
        <f>BV68</f>
        <v/>
      </c>
      <c r="BV104" s="51">
        <f>BW68</f>
        <v>0</v>
      </c>
      <c r="CE104" s="52" t="str">
        <f>CF68</f>
        <v/>
      </c>
      <c r="CF104" s="106">
        <f>CG68</f>
        <v>0</v>
      </c>
      <c r="CJ104" s="52" t="str">
        <f>CK68</f>
        <v/>
      </c>
      <c r="CK104" s="51">
        <f>CL68</f>
        <v>0</v>
      </c>
      <c r="CT104" s="52" t="str">
        <f>CU68</f>
        <v/>
      </c>
      <c r="CU104" s="106">
        <f>CV68</f>
        <v>0</v>
      </c>
      <c r="CY104" s="52" t="str">
        <f>CZ68</f>
        <v/>
      </c>
      <c r="CZ104" s="51">
        <f>DA68</f>
        <v>0</v>
      </c>
      <c r="DI104" s="52" t="str">
        <f>DJ68</f>
        <v/>
      </c>
      <c r="DJ104" s="106">
        <f>DK68</f>
        <v>0</v>
      </c>
      <c r="DN104" s="52" t="str">
        <f>DO68</f>
        <v/>
      </c>
      <c r="DO104" s="51">
        <f>DP68</f>
        <v>0</v>
      </c>
      <c r="DX104" s="52" t="str">
        <f>DY68</f>
        <v/>
      </c>
      <c r="DY104" s="106">
        <f>DZ68</f>
        <v>0</v>
      </c>
      <c r="EC104" s="52" t="str">
        <f>ED68</f>
        <v/>
      </c>
      <c r="ED104" s="51">
        <f>EE68</f>
        <v>0</v>
      </c>
      <c r="EM104" s="52" t="str">
        <f>EN68</f>
        <v/>
      </c>
      <c r="EN104" s="106">
        <f>EO68</f>
        <v>0</v>
      </c>
      <c r="ER104" s="52" t="str">
        <f>ES68</f>
        <v/>
      </c>
      <c r="ES104" s="51">
        <f>ET68</f>
        <v>0</v>
      </c>
      <c r="FB104" s="52" t="str">
        <f>FC68</f>
        <v/>
      </c>
      <c r="FC104" s="106">
        <f>FD68</f>
        <v>0</v>
      </c>
      <c r="FG104" s="52" t="str">
        <f>FH68</f>
        <v/>
      </c>
      <c r="FH104" s="51">
        <f>FI68</f>
        <v>0</v>
      </c>
      <c r="FQ104" s="52" t="str">
        <f>FR68</f>
        <v/>
      </c>
      <c r="FR104" s="106">
        <f>FS68</f>
        <v>0</v>
      </c>
      <c r="FV104" s="52" t="str">
        <f>FW68</f>
        <v/>
      </c>
      <c r="FW104" s="51">
        <f>FX68</f>
        <v>0</v>
      </c>
    </row>
    <row r="105" spans="7:183" x14ac:dyDescent="0.25">
      <c r="H105" s="53" t="str">
        <f>I69</f>
        <v/>
      </c>
      <c r="I105" s="107">
        <f>J69</f>
        <v>0</v>
      </c>
      <c r="M105" s="53" t="str">
        <f>N69</f>
        <v/>
      </c>
      <c r="N105" s="11">
        <f>O69</f>
        <v>0</v>
      </c>
      <c r="W105" s="53" t="str">
        <f>X69</f>
        <v/>
      </c>
      <c r="X105" s="107">
        <f>Y69</f>
        <v>0</v>
      </c>
      <c r="AB105" s="53" t="str">
        <f>AC69</f>
        <v/>
      </c>
      <c r="AC105" s="11">
        <f>AD69</f>
        <v>0</v>
      </c>
      <c r="AL105" s="53" t="str">
        <f>AM69</f>
        <v/>
      </c>
      <c r="AM105" s="107">
        <f>AN69</f>
        <v>0</v>
      </c>
      <c r="AQ105" s="53" t="str">
        <f>AR69</f>
        <v/>
      </c>
      <c r="AR105" s="11">
        <f>AS69</f>
        <v>0</v>
      </c>
      <c r="BA105" s="53" t="str">
        <f>BB69</f>
        <v/>
      </c>
      <c r="BB105" s="107">
        <f>BC69</f>
        <v>0</v>
      </c>
      <c r="BF105" s="53" t="str">
        <f>BG69</f>
        <v/>
      </c>
      <c r="BG105" s="11">
        <f>BH69</f>
        <v>0</v>
      </c>
      <c r="BP105" s="53" t="str">
        <f>BQ69</f>
        <v/>
      </c>
      <c r="BQ105" s="107">
        <f>BR69</f>
        <v>0</v>
      </c>
      <c r="BU105" s="53" t="str">
        <f>BV69</f>
        <v/>
      </c>
      <c r="BV105" s="11">
        <f>BW69</f>
        <v>0</v>
      </c>
      <c r="CE105" s="53" t="str">
        <f>CF69</f>
        <v/>
      </c>
      <c r="CF105" s="107">
        <f>CG69</f>
        <v>0</v>
      </c>
      <c r="CJ105" s="53" t="str">
        <f>CK69</f>
        <v/>
      </c>
      <c r="CK105" s="11">
        <f>CL69</f>
        <v>0</v>
      </c>
      <c r="CT105" s="53" t="str">
        <f>CU69</f>
        <v/>
      </c>
      <c r="CU105" s="107">
        <f>CV69</f>
        <v>0</v>
      </c>
      <c r="CY105" s="53" t="str">
        <f>CZ69</f>
        <v/>
      </c>
      <c r="CZ105" s="11">
        <f>DA69</f>
        <v>0</v>
      </c>
      <c r="DI105" s="53" t="str">
        <f>DJ69</f>
        <v/>
      </c>
      <c r="DJ105" s="107">
        <f>DK69</f>
        <v>0</v>
      </c>
      <c r="DN105" s="53" t="str">
        <f>DO69</f>
        <v/>
      </c>
      <c r="DO105" s="11">
        <f>DP69</f>
        <v>0</v>
      </c>
      <c r="DX105" s="53" t="str">
        <f>DY69</f>
        <v/>
      </c>
      <c r="DY105" s="107">
        <f>DZ69</f>
        <v>0</v>
      </c>
      <c r="EC105" s="53" t="str">
        <f>ED69</f>
        <v/>
      </c>
      <c r="ED105" s="11">
        <f>EE69</f>
        <v>0</v>
      </c>
      <c r="EM105" s="53" t="str">
        <f>EN69</f>
        <v/>
      </c>
      <c r="EN105" s="107">
        <f>EO69</f>
        <v>0</v>
      </c>
      <c r="ER105" s="53" t="str">
        <f>ES69</f>
        <v/>
      </c>
      <c r="ES105" s="11">
        <f>ET69</f>
        <v>0</v>
      </c>
      <c r="FB105" s="53" t="str">
        <f>FC69</f>
        <v/>
      </c>
      <c r="FC105" s="107">
        <f>FD69</f>
        <v>0</v>
      </c>
      <c r="FG105" s="53" t="str">
        <f>FH69</f>
        <v/>
      </c>
      <c r="FH105" s="11">
        <f>FI69</f>
        <v>0</v>
      </c>
      <c r="FQ105" s="53" t="str">
        <f>FR69</f>
        <v/>
      </c>
      <c r="FR105" s="107">
        <f>FS69</f>
        <v>0</v>
      </c>
      <c r="FV105" s="53" t="str">
        <f>FW69</f>
        <v/>
      </c>
      <c r="FW105" s="11">
        <f>FX69</f>
        <v>0</v>
      </c>
    </row>
    <row r="106" spans="7:183" x14ac:dyDescent="0.25">
      <c r="H106" s="53" t="str">
        <f>I70</f>
        <v>RDC</v>
      </c>
      <c r="I106" s="107">
        <f>SUM(J70:J72)</f>
        <v>20</v>
      </c>
      <c r="J106" s="41"/>
      <c r="M106" s="53" t="str">
        <f>N70</f>
        <v>RDC</v>
      </c>
      <c r="N106" s="11">
        <f>SUM(O70:O72)</f>
        <v>0</v>
      </c>
      <c r="W106" s="53" t="str">
        <f>X70</f>
        <v>RDC</v>
      </c>
      <c r="X106" s="107">
        <f>SUM(Y70:Y72)</f>
        <v>10</v>
      </c>
      <c r="Y106" s="41"/>
      <c r="AB106" s="53" t="str">
        <f>AC70</f>
        <v>RDC</v>
      </c>
      <c r="AC106" s="11">
        <f>SUM(AD70:AD72)</f>
        <v>0</v>
      </c>
      <c r="AL106" s="53" t="str">
        <f>AM70</f>
        <v/>
      </c>
      <c r="AM106" s="107">
        <f>SUM(AN70:AN72)</f>
        <v>0</v>
      </c>
      <c r="AN106" s="41"/>
      <c r="AQ106" s="53" t="str">
        <f>AR70</f>
        <v/>
      </c>
      <c r="AR106" s="11">
        <f>SUM(AS70:AS72)</f>
        <v>0</v>
      </c>
      <c r="BA106" s="53" t="str">
        <f>BB70</f>
        <v/>
      </c>
      <c r="BB106" s="107">
        <f>SUM(BC70:BC72)</f>
        <v>0</v>
      </c>
      <c r="BC106" s="41"/>
      <c r="BF106" s="53" t="str">
        <f>BG70</f>
        <v/>
      </c>
      <c r="BG106" s="11">
        <f>SUM(BH70:BH72)</f>
        <v>0</v>
      </c>
      <c r="BP106" s="53" t="str">
        <f>BQ70</f>
        <v/>
      </c>
      <c r="BQ106" s="107">
        <f>SUM(BR70:BR72)</f>
        <v>0</v>
      </c>
      <c r="BR106" s="41"/>
      <c r="BU106" s="53" t="str">
        <f>BV70</f>
        <v/>
      </c>
      <c r="BV106" s="11">
        <f>SUM(BW70:BW72)</f>
        <v>0</v>
      </c>
      <c r="CE106" s="53" t="str">
        <f>CF70</f>
        <v/>
      </c>
      <c r="CF106" s="107">
        <f>SUM(CG70:CG72)</f>
        <v>0</v>
      </c>
      <c r="CG106" s="41"/>
      <c r="CJ106" s="53" t="str">
        <f>CK70</f>
        <v/>
      </c>
      <c r="CK106" s="11">
        <f>SUM(CL70:CL72)</f>
        <v>0</v>
      </c>
      <c r="CT106" s="53" t="str">
        <f>CU70</f>
        <v/>
      </c>
      <c r="CU106" s="107">
        <f>SUM(CV70:CV72)</f>
        <v>0</v>
      </c>
      <c r="CV106" s="41"/>
      <c r="CY106" s="53" t="str">
        <f>CZ70</f>
        <v/>
      </c>
      <c r="CZ106" s="11">
        <f>SUM(DA70:DA72)</f>
        <v>0</v>
      </c>
      <c r="DI106" s="53" t="str">
        <f>DJ70</f>
        <v/>
      </c>
      <c r="DJ106" s="107">
        <f>SUM(DK70:DK72)</f>
        <v>0</v>
      </c>
      <c r="DK106" s="41"/>
      <c r="DN106" s="53" t="str">
        <f>DO70</f>
        <v/>
      </c>
      <c r="DO106" s="11">
        <f>SUM(DP70:DP72)</f>
        <v>0</v>
      </c>
      <c r="DX106" s="53" t="str">
        <f>DY70</f>
        <v/>
      </c>
      <c r="DY106" s="107">
        <f>SUM(DZ70:DZ72)</f>
        <v>0</v>
      </c>
      <c r="DZ106" s="41"/>
      <c r="EC106" s="53" t="str">
        <f>ED70</f>
        <v/>
      </c>
      <c r="ED106" s="11">
        <f>SUM(EE70:EE72)</f>
        <v>0</v>
      </c>
      <c r="EM106" s="53" t="str">
        <f>EN70</f>
        <v/>
      </c>
      <c r="EN106" s="107">
        <f>SUM(EO70:EO72)</f>
        <v>0</v>
      </c>
      <c r="EO106" s="41"/>
      <c r="ER106" s="53" t="str">
        <f>ES70</f>
        <v/>
      </c>
      <c r="ES106" s="11">
        <f>SUM(ET70:ET72)</f>
        <v>0</v>
      </c>
      <c r="FB106" s="53" t="str">
        <f>FC70</f>
        <v/>
      </c>
      <c r="FC106" s="107">
        <f>SUM(FD70:FD72)</f>
        <v>0</v>
      </c>
      <c r="FD106" s="41"/>
      <c r="FG106" s="53" t="str">
        <f>FH70</f>
        <v/>
      </c>
      <c r="FH106" s="11">
        <f>SUM(FI70:FI72)</f>
        <v>0</v>
      </c>
      <c r="FQ106" s="53" t="str">
        <f>FR70</f>
        <v/>
      </c>
      <c r="FR106" s="107">
        <f>SUM(FS70:FS72)</f>
        <v>0</v>
      </c>
      <c r="FS106" s="41"/>
      <c r="FV106" s="53" t="str">
        <f>FW70</f>
        <v/>
      </c>
      <c r="FW106" s="11">
        <f>SUM(FX70:FX72)</f>
        <v>0</v>
      </c>
    </row>
    <row r="107" spans="7:183" x14ac:dyDescent="0.25">
      <c r="H107" s="53" t="str">
        <f>I73</f>
        <v>R+1</v>
      </c>
      <c r="I107" s="107">
        <f>SUM(J73:J75)</f>
        <v>0</v>
      </c>
      <c r="K107" s="41"/>
      <c r="M107" s="53" t="str">
        <f>N73</f>
        <v>R+1</v>
      </c>
      <c r="N107" s="11">
        <f>SUM(O73:O75)</f>
        <v>0</v>
      </c>
      <c r="W107" s="53" t="str">
        <f>X73</f>
        <v>R+1</v>
      </c>
      <c r="X107" s="107">
        <f>SUM(Y73:Y75)</f>
        <v>10</v>
      </c>
      <c r="Z107" s="41"/>
      <c r="AB107" s="53" t="str">
        <f>AC73</f>
        <v>R+1</v>
      </c>
      <c r="AC107" s="11">
        <f>SUM(AD73:AD75)</f>
        <v>0</v>
      </c>
      <c r="AL107" s="53" t="str">
        <f>AM73</f>
        <v/>
      </c>
      <c r="AM107" s="107">
        <f>SUM(AN73:AN75)</f>
        <v>0</v>
      </c>
      <c r="AO107" s="41"/>
      <c r="AQ107" s="53" t="str">
        <f>AR73</f>
        <v/>
      </c>
      <c r="AR107" s="11">
        <f>SUM(AS73:AS75)</f>
        <v>0</v>
      </c>
      <c r="BA107" s="53" t="str">
        <f>BB73</f>
        <v/>
      </c>
      <c r="BB107" s="107">
        <f>SUM(BC73:BC75)</f>
        <v>0</v>
      </c>
      <c r="BD107" s="41"/>
      <c r="BF107" s="53" t="str">
        <f>BG73</f>
        <v/>
      </c>
      <c r="BG107" s="11">
        <f>SUM(BH73:BH75)</f>
        <v>0</v>
      </c>
      <c r="BP107" s="53" t="str">
        <f>BQ73</f>
        <v/>
      </c>
      <c r="BQ107" s="107">
        <f>SUM(BR73:BR75)</f>
        <v>0</v>
      </c>
      <c r="BS107" s="41"/>
      <c r="BU107" s="53" t="str">
        <f>BV73</f>
        <v/>
      </c>
      <c r="BV107" s="11">
        <f>SUM(BW73:BW75)</f>
        <v>0</v>
      </c>
      <c r="CE107" s="53" t="str">
        <f>CF73</f>
        <v/>
      </c>
      <c r="CF107" s="107">
        <f>SUM(CG73:CG75)</f>
        <v>0</v>
      </c>
      <c r="CH107" s="41"/>
      <c r="CJ107" s="53" t="str">
        <f>CK73</f>
        <v/>
      </c>
      <c r="CK107" s="11">
        <f>SUM(CL73:CL75)</f>
        <v>0</v>
      </c>
      <c r="CT107" s="53" t="str">
        <f>CU73</f>
        <v/>
      </c>
      <c r="CU107" s="107">
        <f>SUM(CV73:CV75)</f>
        <v>0</v>
      </c>
      <c r="CW107" s="41"/>
      <c r="CY107" s="53" t="str">
        <f>CZ73</f>
        <v/>
      </c>
      <c r="CZ107" s="11">
        <f>SUM(DA73:DA75)</f>
        <v>0</v>
      </c>
      <c r="DI107" s="53" t="str">
        <f>DJ73</f>
        <v/>
      </c>
      <c r="DJ107" s="107">
        <f>SUM(DK73:DK75)</f>
        <v>0</v>
      </c>
      <c r="DL107" s="41"/>
      <c r="DN107" s="53" t="str">
        <f>DO73</f>
        <v/>
      </c>
      <c r="DO107" s="11">
        <f>SUM(DP73:DP75)</f>
        <v>0</v>
      </c>
      <c r="DX107" s="53" t="str">
        <f>DY73</f>
        <v/>
      </c>
      <c r="DY107" s="107">
        <f>SUM(DZ73:DZ75)</f>
        <v>0</v>
      </c>
      <c r="EA107" s="41"/>
      <c r="EC107" s="53" t="str">
        <f>ED73</f>
        <v/>
      </c>
      <c r="ED107" s="11">
        <f>SUM(EE73:EE75)</f>
        <v>0</v>
      </c>
      <c r="EM107" s="53" t="str">
        <f>EN73</f>
        <v/>
      </c>
      <c r="EN107" s="107">
        <f>SUM(EO73:EO75)</f>
        <v>0</v>
      </c>
      <c r="EP107" s="41"/>
      <c r="ER107" s="53" t="str">
        <f>ES73</f>
        <v/>
      </c>
      <c r="ES107" s="11">
        <f>SUM(ET73:ET75)</f>
        <v>0</v>
      </c>
      <c r="FB107" s="53" t="str">
        <f>FC73</f>
        <v/>
      </c>
      <c r="FC107" s="107">
        <f>SUM(FD73:FD75)</f>
        <v>0</v>
      </c>
      <c r="FE107" s="41"/>
      <c r="FG107" s="53" t="str">
        <f>FH73</f>
        <v/>
      </c>
      <c r="FH107" s="11">
        <f>SUM(FI73:FI75)</f>
        <v>0</v>
      </c>
      <c r="FQ107" s="53" t="str">
        <f>FR73</f>
        <v/>
      </c>
      <c r="FR107" s="107">
        <f>SUM(FS73:FS75)</f>
        <v>0</v>
      </c>
      <c r="FT107" s="41"/>
      <c r="FV107" s="53" t="str">
        <f>FW73</f>
        <v/>
      </c>
      <c r="FW107" s="11">
        <f>SUM(FX73:FX75)</f>
        <v>0</v>
      </c>
    </row>
    <row r="108" spans="7:183" x14ac:dyDescent="0.25">
      <c r="H108" s="53" t="str">
        <f>I76</f>
        <v>R+2</v>
      </c>
      <c r="I108" s="107">
        <f>SUM(J76:J78)</f>
        <v>0</v>
      </c>
      <c r="K108" s="41"/>
      <c r="M108" s="53" t="str">
        <f>N76</f>
        <v>R+2</v>
      </c>
      <c r="N108" s="11">
        <f>SUM(O76:O78)</f>
        <v>0</v>
      </c>
      <c r="W108" s="53" t="str">
        <f>X76</f>
        <v>R+2</v>
      </c>
      <c r="X108" s="107">
        <f>SUM(Y76:Y78)</f>
        <v>10</v>
      </c>
      <c r="Z108" s="41"/>
      <c r="AB108" s="53" t="str">
        <f>AC76</f>
        <v>R+2</v>
      </c>
      <c r="AC108" s="11">
        <f>SUM(AD76:AD78)</f>
        <v>0</v>
      </c>
      <c r="AL108" s="53" t="str">
        <f>AM76</f>
        <v/>
      </c>
      <c r="AM108" s="107">
        <f>SUM(AN76:AN78)</f>
        <v>0</v>
      </c>
      <c r="AO108" s="41"/>
      <c r="AQ108" s="53" t="str">
        <f>AR76</f>
        <v/>
      </c>
      <c r="AR108" s="11">
        <f>SUM(AS76:AS78)</f>
        <v>0</v>
      </c>
      <c r="BA108" s="53" t="str">
        <f>BB76</f>
        <v/>
      </c>
      <c r="BB108" s="107">
        <f>SUM(BC76:BC78)</f>
        <v>0</v>
      </c>
      <c r="BD108" s="41"/>
      <c r="BF108" s="53" t="str">
        <f>BG76</f>
        <v/>
      </c>
      <c r="BG108" s="11">
        <f>SUM(BH76:BH78)</f>
        <v>0</v>
      </c>
      <c r="BP108" s="53" t="str">
        <f>BQ76</f>
        <v/>
      </c>
      <c r="BQ108" s="107">
        <f>SUM(BR76:BR78)</f>
        <v>0</v>
      </c>
      <c r="BS108" s="41"/>
      <c r="BU108" s="53" t="str">
        <f>BV76</f>
        <v/>
      </c>
      <c r="BV108" s="11">
        <f>SUM(BW76:BW78)</f>
        <v>0</v>
      </c>
      <c r="CE108" s="53" t="str">
        <f>CF76</f>
        <v/>
      </c>
      <c r="CF108" s="107">
        <f>SUM(CG76:CG78)</f>
        <v>0</v>
      </c>
      <c r="CH108" s="41"/>
      <c r="CJ108" s="53" t="str">
        <f>CK76</f>
        <v/>
      </c>
      <c r="CK108" s="11">
        <f>SUM(CL76:CL78)</f>
        <v>0</v>
      </c>
      <c r="CT108" s="53" t="str">
        <f>CU76</f>
        <v/>
      </c>
      <c r="CU108" s="107">
        <f>SUM(CV76:CV78)</f>
        <v>0</v>
      </c>
      <c r="CW108" s="41"/>
      <c r="CY108" s="53" t="str">
        <f>CZ76</f>
        <v/>
      </c>
      <c r="CZ108" s="11">
        <f>SUM(DA76:DA78)</f>
        <v>0</v>
      </c>
      <c r="DI108" s="53" t="str">
        <f>DJ76</f>
        <v/>
      </c>
      <c r="DJ108" s="107">
        <f>SUM(DK76:DK78)</f>
        <v>0</v>
      </c>
      <c r="DL108" s="41"/>
      <c r="DN108" s="53" t="str">
        <f>DO76</f>
        <v/>
      </c>
      <c r="DO108" s="11">
        <f>SUM(DP76:DP78)</f>
        <v>0</v>
      </c>
      <c r="DX108" s="53" t="str">
        <f>DY76</f>
        <v/>
      </c>
      <c r="DY108" s="107">
        <f>SUM(DZ76:DZ78)</f>
        <v>0</v>
      </c>
      <c r="EA108" s="41"/>
      <c r="EC108" s="53" t="str">
        <f>ED76</f>
        <v/>
      </c>
      <c r="ED108" s="11">
        <f>SUM(EE76:EE78)</f>
        <v>0</v>
      </c>
      <c r="EM108" s="53" t="str">
        <f>EN76</f>
        <v/>
      </c>
      <c r="EN108" s="107">
        <f>SUM(EO76:EO78)</f>
        <v>0</v>
      </c>
      <c r="EP108" s="41"/>
      <c r="ER108" s="53" t="str">
        <f>ES76</f>
        <v/>
      </c>
      <c r="ES108" s="11">
        <f>SUM(ET76:ET78)</f>
        <v>0</v>
      </c>
      <c r="FB108" s="53" t="str">
        <f>FC76</f>
        <v/>
      </c>
      <c r="FC108" s="107">
        <f>SUM(FD76:FD78)</f>
        <v>0</v>
      </c>
      <c r="FE108" s="41"/>
      <c r="FG108" s="53" t="str">
        <f>FH76</f>
        <v/>
      </c>
      <c r="FH108" s="11">
        <f>SUM(FI76:FI78)</f>
        <v>0</v>
      </c>
      <c r="FQ108" s="53" t="str">
        <f>FR76</f>
        <v/>
      </c>
      <c r="FR108" s="107">
        <f>SUM(FS76:FS78)</f>
        <v>0</v>
      </c>
      <c r="FT108" s="41"/>
      <c r="FV108" s="53" t="str">
        <f>FW76</f>
        <v/>
      </c>
      <c r="FW108" s="11">
        <f>SUM(FX76:FX78)</f>
        <v>0</v>
      </c>
    </row>
    <row r="109" spans="7:183" x14ac:dyDescent="0.25">
      <c r="H109" s="53" t="str">
        <f>I79</f>
        <v>R+3</v>
      </c>
      <c r="I109" s="107">
        <f>SUM(J79:J81)</f>
        <v>0</v>
      </c>
      <c r="K109" s="41"/>
      <c r="M109" s="53" t="str">
        <f>N79</f>
        <v>R+3</v>
      </c>
      <c r="N109" s="11">
        <f>SUM(O79:O81)</f>
        <v>0</v>
      </c>
      <c r="W109" s="53" t="str">
        <f>X79</f>
        <v>R+3</v>
      </c>
      <c r="X109" s="107">
        <f>SUM(Y79:Y81)</f>
        <v>10</v>
      </c>
      <c r="Z109" s="41"/>
      <c r="AB109" s="53" t="str">
        <f>AC79</f>
        <v>R+3</v>
      </c>
      <c r="AC109" s="11">
        <f>SUM(AD79:AD81)</f>
        <v>0</v>
      </c>
      <c r="AL109" s="53" t="str">
        <f>AM79</f>
        <v/>
      </c>
      <c r="AM109" s="107">
        <f>SUM(AN79:AN81)</f>
        <v>0</v>
      </c>
      <c r="AO109" s="41"/>
      <c r="AQ109" s="53" t="str">
        <f>AR79</f>
        <v/>
      </c>
      <c r="AR109" s="11">
        <f>SUM(AS79:AS81)</f>
        <v>0</v>
      </c>
      <c r="BA109" s="53" t="str">
        <f>BB79</f>
        <v/>
      </c>
      <c r="BB109" s="107">
        <f>SUM(BC79:BC81)</f>
        <v>0</v>
      </c>
      <c r="BD109" s="41"/>
      <c r="BF109" s="53" t="str">
        <f>BG79</f>
        <v/>
      </c>
      <c r="BG109" s="11">
        <f>SUM(BH79:BH81)</f>
        <v>0</v>
      </c>
      <c r="BP109" s="53" t="str">
        <f>BQ79</f>
        <v/>
      </c>
      <c r="BQ109" s="107">
        <f>SUM(BR79:BR81)</f>
        <v>0</v>
      </c>
      <c r="BS109" s="41"/>
      <c r="BU109" s="53" t="str">
        <f>BV79</f>
        <v/>
      </c>
      <c r="BV109" s="11">
        <f>SUM(BW79:BW81)</f>
        <v>0</v>
      </c>
      <c r="CE109" s="53" t="str">
        <f>CF79</f>
        <v/>
      </c>
      <c r="CF109" s="107">
        <f>SUM(CG79:CG81)</f>
        <v>0</v>
      </c>
      <c r="CH109" s="41"/>
      <c r="CJ109" s="53" t="str">
        <f>CK79</f>
        <v/>
      </c>
      <c r="CK109" s="11">
        <f>SUM(CL79:CL81)</f>
        <v>0</v>
      </c>
      <c r="CT109" s="53" t="str">
        <f>CU79</f>
        <v/>
      </c>
      <c r="CU109" s="107">
        <f>SUM(CV79:CV81)</f>
        <v>0</v>
      </c>
      <c r="CW109" s="41"/>
      <c r="CY109" s="53" t="str">
        <f>CZ79</f>
        <v/>
      </c>
      <c r="CZ109" s="11">
        <f>SUM(DA79:DA81)</f>
        <v>0</v>
      </c>
      <c r="DI109" s="53" t="str">
        <f>DJ79</f>
        <v/>
      </c>
      <c r="DJ109" s="107">
        <f>SUM(DK79:DK81)</f>
        <v>0</v>
      </c>
      <c r="DL109" s="41"/>
      <c r="DN109" s="53" t="str">
        <f>DO79</f>
        <v/>
      </c>
      <c r="DO109" s="11">
        <f>SUM(DP79:DP81)</f>
        <v>0</v>
      </c>
      <c r="DX109" s="53" t="str">
        <f>DY79</f>
        <v/>
      </c>
      <c r="DY109" s="107">
        <f>SUM(DZ79:DZ81)</f>
        <v>0</v>
      </c>
      <c r="EA109" s="41"/>
      <c r="EC109" s="53" t="str">
        <f>ED79</f>
        <v/>
      </c>
      <c r="ED109" s="11">
        <f>SUM(EE79:EE81)</f>
        <v>0</v>
      </c>
      <c r="EM109" s="53" t="str">
        <f>EN79</f>
        <v/>
      </c>
      <c r="EN109" s="107">
        <f>SUM(EO79:EO81)</f>
        <v>0</v>
      </c>
      <c r="EP109" s="41"/>
      <c r="ER109" s="53" t="str">
        <f>ES79</f>
        <v/>
      </c>
      <c r="ES109" s="11">
        <f>SUM(ET79:ET81)</f>
        <v>0</v>
      </c>
      <c r="FB109" s="53" t="str">
        <f>FC79</f>
        <v/>
      </c>
      <c r="FC109" s="107">
        <f>SUM(FD79:FD81)</f>
        <v>0</v>
      </c>
      <c r="FE109" s="41"/>
      <c r="FG109" s="53" t="str">
        <f>FH79</f>
        <v/>
      </c>
      <c r="FH109" s="11">
        <f>SUM(FI79:FI81)</f>
        <v>0</v>
      </c>
      <c r="FQ109" s="53" t="str">
        <f>FR79</f>
        <v/>
      </c>
      <c r="FR109" s="107">
        <f>SUM(FS79:FS81)</f>
        <v>0</v>
      </c>
      <c r="FT109" s="41"/>
      <c r="FV109" s="53" t="str">
        <f>FW79</f>
        <v/>
      </c>
      <c r="FW109" s="11">
        <f>SUM(FX79:FX81)</f>
        <v>0</v>
      </c>
    </row>
    <row r="110" spans="7:183" x14ac:dyDescent="0.25">
      <c r="H110" s="53" t="str">
        <f>I82</f>
        <v>R+4</v>
      </c>
      <c r="I110" s="107">
        <f>SUM(J82:J84)</f>
        <v>0</v>
      </c>
      <c r="K110" s="41"/>
      <c r="M110" s="53" t="str">
        <f>N82</f>
        <v>R+4</v>
      </c>
      <c r="N110" s="11">
        <f>SUM(O82:O84)</f>
        <v>0</v>
      </c>
      <c r="W110" s="53" t="str">
        <f>X82</f>
        <v/>
      </c>
      <c r="X110" s="107">
        <f>SUM(Y82:Y84)</f>
        <v>10</v>
      </c>
      <c r="Z110" s="41"/>
      <c r="AB110" s="53" t="str">
        <f>AC82</f>
        <v/>
      </c>
      <c r="AC110" s="11">
        <f>SUM(AD82:AD84)</f>
        <v>0</v>
      </c>
      <c r="AL110" s="53" t="str">
        <f>AM82</f>
        <v/>
      </c>
      <c r="AM110" s="107">
        <f>SUM(AN82:AN84)</f>
        <v>0</v>
      </c>
      <c r="AO110" s="41"/>
      <c r="AQ110" s="53" t="str">
        <f>AR82</f>
        <v/>
      </c>
      <c r="AR110" s="11">
        <f>SUM(AS82:AS84)</f>
        <v>0</v>
      </c>
      <c r="BA110" s="53" t="str">
        <f>BB82</f>
        <v/>
      </c>
      <c r="BB110" s="107">
        <f>SUM(BC82:BC84)</f>
        <v>0</v>
      </c>
      <c r="BD110" s="41"/>
      <c r="BF110" s="53" t="str">
        <f>BG82</f>
        <v/>
      </c>
      <c r="BG110" s="11">
        <f>SUM(BH82:BH84)</f>
        <v>0</v>
      </c>
      <c r="BP110" s="53" t="str">
        <f>BQ82</f>
        <v/>
      </c>
      <c r="BQ110" s="107">
        <f>SUM(BR82:BR84)</f>
        <v>0</v>
      </c>
      <c r="BS110" s="41"/>
      <c r="BU110" s="53" t="str">
        <f>BV82</f>
        <v/>
      </c>
      <c r="BV110" s="11">
        <f>SUM(BW82:BW84)</f>
        <v>0</v>
      </c>
      <c r="CE110" s="53" t="str">
        <f>CF82</f>
        <v/>
      </c>
      <c r="CF110" s="107">
        <f>SUM(CG82:CG84)</f>
        <v>0</v>
      </c>
      <c r="CH110" s="41"/>
      <c r="CJ110" s="53" t="str">
        <f>CK82</f>
        <v/>
      </c>
      <c r="CK110" s="11">
        <f>SUM(CL82:CL84)</f>
        <v>0</v>
      </c>
      <c r="CT110" s="53" t="str">
        <f>CU82</f>
        <v/>
      </c>
      <c r="CU110" s="107">
        <f>SUM(CV82:CV84)</f>
        <v>0</v>
      </c>
      <c r="CW110" s="41"/>
      <c r="CY110" s="53" t="str">
        <f>CZ82</f>
        <v/>
      </c>
      <c r="CZ110" s="11">
        <f>SUM(DA82:DA84)</f>
        <v>0</v>
      </c>
      <c r="DI110" s="53" t="str">
        <f>DJ82</f>
        <v/>
      </c>
      <c r="DJ110" s="107">
        <f>SUM(DK82:DK84)</f>
        <v>0</v>
      </c>
      <c r="DL110" s="41"/>
      <c r="DN110" s="53" t="str">
        <f>DO82</f>
        <v/>
      </c>
      <c r="DO110" s="11">
        <f>SUM(DP82:DP84)</f>
        <v>0</v>
      </c>
      <c r="DX110" s="53" t="str">
        <f>DY82</f>
        <v/>
      </c>
      <c r="DY110" s="107">
        <f>SUM(DZ82:DZ84)</f>
        <v>0</v>
      </c>
      <c r="EA110" s="41"/>
      <c r="EC110" s="53" t="str">
        <f>ED82</f>
        <v/>
      </c>
      <c r="ED110" s="11">
        <f>SUM(EE82:EE84)</f>
        <v>0</v>
      </c>
      <c r="EM110" s="53" t="str">
        <f>EN82</f>
        <v/>
      </c>
      <c r="EN110" s="107">
        <f>SUM(EO82:EO84)</f>
        <v>0</v>
      </c>
      <c r="EP110" s="41"/>
      <c r="ER110" s="53" t="str">
        <f>ES82</f>
        <v/>
      </c>
      <c r="ES110" s="11">
        <f>SUM(ET82:ET84)</f>
        <v>0</v>
      </c>
      <c r="FB110" s="53" t="str">
        <f>FC82</f>
        <v/>
      </c>
      <c r="FC110" s="107">
        <f>SUM(FD82:FD84)</f>
        <v>0</v>
      </c>
      <c r="FE110" s="41"/>
      <c r="FG110" s="53" t="str">
        <f>FH82</f>
        <v/>
      </c>
      <c r="FH110" s="11">
        <f>SUM(FI82:FI84)</f>
        <v>0</v>
      </c>
      <c r="FQ110" s="53" t="str">
        <f>FR82</f>
        <v/>
      </c>
      <c r="FR110" s="107">
        <f>SUM(FS82:FS84)</f>
        <v>0</v>
      </c>
      <c r="FT110" s="41"/>
      <c r="FV110" s="53" t="str">
        <f>FW82</f>
        <v/>
      </c>
      <c r="FW110" s="11">
        <f>SUM(FX82:FX84)</f>
        <v>0</v>
      </c>
    </row>
    <row r="111" spans="7:183" x14ac:dyDescent="0.25">
      <c r="H111" s="53" t="str">
        <f>I85</f>
        <v/>
      </c>
      <c r="I111" s="107">
        <f>SUM(J85:J87)</f>
        <v>0</v>
      </c>
      <c r="K111" s="41"/>
      <c r="M111" s="53" t="str">
        <f>N85</f>
        <v/>
      </c>
      <c r="N111" s="11">
        <f>SUM(O85:O87)</f>
        <v>0</v>
      </c>
      <c r="W111" s="53" t="str">
        <f>X85</f>
        <v/>
      </c>
      <c r="X111" s="107">
        <f>SUM(Y85:Y87)</f>
        <v>10</v>
      </c>
      <c r="Z111" s="41"/>
      <c r="AB111" s="53" t="str">
        <f>AC85</f>
        <v/>
      </c>
      <c r="AC111" s="11">
        <f>SUM(AD85:AD87)</f>
        <v>0</v>
      </c>
      <c r="AL111" s="53" t="str">
        <f>AM85</f>
        <v/>
      </c>
      <c r="AM111" s="107">
        <f>SUM(AN85:AN87)</f>
        <v>0</v>
      </c>
      <c r="AO111" s="41"/>
      <c r="AQ111" s="53" t="str">
        <f>AR85</f>
        <v/>
      </c>
      <c r="AR111" s="11">
        <f>SUM(AS85:AS87)</f>
        <v>0</v>
      </c>
      <c r="BA111" s="53" t="str">
        <f>BB85</f>
        <v/>
      </c>
      <c r="BB111" s="107">
        <f>SUM(BC85:BC87)</f>
        <v>0</v>
      </c>
      <c r="BD111" s="41"/>
      <c r="BF111" s="53" t="str">
        <f>BG85</f>
        <v/>
      </c>
      <c r="BG111" s="11">
        <f>SUM(BH85:BH87)</f>
        <v>0</v>
      </c>
      <c r="BP111" s="53" t="str">
        <f>BQ85</f>
        <v/>
      </c>
      <c r="BQ111" s="107">
        <f>SUM(BR85:BR87)</f>
        <v>0</v>
      </c>
      <c r="BS111" s="41"/>
      <c r="BU111" s="53" t="str">
        <f>BV85</f>
        <v/>
      </c>
      <c r="BV111" s="11">
        <f>SUM(BW85:BW87)</f>
        <v>0</v>
      </c>
      <c r="CE111" s="53" t="str">
        <f>CF85</f>
        <v/>
      </c>
      <c r="CF111" s="107">
        <f>SUM(CG85:CG87)</f>
        <v>0</v>
      </c>
      <c r="CH111" s="41"/>
      <c r="CJ111" s="53" t="str">
        <f>CK85</f>
        <v/>
      </c>
      <c r="CK111" s="11">
        <f>SUM(CL85:CL87)</f>
        <v>0</v>
      </c>
      <c r="CT111" s="53" t="str">
        <f>CU85</f>
        <v/>
      </c>
      <c r="CU111" s="107">
        <f>SUM(CV85:CV87)</f>
        <v>0</v>
      </c>
      <c r="CW111" s="41"/>
      <c r="CY111" s="53" t="str">
        <f>CZ85</f>
        <v/>
      </c>
      <c r="CZ111" s="11">
        <f>SUM(DA85:DA87)</f>
        <v>0</v>
      </c>
      <c r="DI111" s="53" t="str">
        <f>DJ85</f>
        <v/>
      </c>
      <c r="DJ111" s="107">
        <f>SUM(DK85:DK87)</f>
        <v>0</v>
      </c>
      <c r="DL111" s="41"/>
      <c r="DN111" s="53" t="str">
        <f>DO85</f>
        <v/>
      </c>
      <c r="DO111" s="11">
        <f>SUM(DP85:DP87)</f>
        <v>0</v>
      </c>
      <c r="DX111" s="53" t="str">
        <f>DY85</f>
        <v/>
      </c>
      <c r="DY111" s="107">
        <f>SUM(DZ85:DZ87)</f>
        <v>0</v>
      </c>
      <c r="EA111" s="41"/>
      <c r="EC111" s="53" t="str">
        <f>ED85</f>
        <v/>
      </c>
      <c r="ED111" s="11">
        <f>SUM(EE85:EE87)</f>
        <v>0</v>
      </c>
      <c r="EM111" s="53" t="str">
        <f>EN85</f>
        <v/>
      </c>
      <c r="EN111" s="107">
        <f>SUM(EO85:EO87)</f>
        <v>0</v>
      </c>
      <c r="EP111" s="41"/>
      <c r="ER111" s="53" t="str">
        <f>ES85</f>
        <v/>
      </c>
      <c r="ES111" s="11">
        <f>SUM(ET85:ET87)</f>
        <v>0</v>
      </c>
      <c r="FB111" s="53" t="str">
        <f>FC85</f>
        <v/>
      </c>
      <c r="FC111" s="107">
        <f>SUM(FD85:FD87)</f>
        <v>0</v>
      </c>
      <c r="FE111" s="41"/>
      <c r="FG111" s="53" t="str">
        <f>FH85</f>
        <v/>
      </c>
      <c r="FH111" s="11">
        <f>SUM(FI85:FI87)</f>
        <v>0</v>
      </c>
      <c r="FQ111" s="53" t="str">
        <f>FR85</f>
        <v/>
      </c>
      <c r="FR111" s="107">
        <f>SUM(FS85:FS87)</f>
        <v>0</v>
      </c>
      <c r="FT111" s="41"/>
      <c r="FV111" s="53" t="str">
        <f>FW85</f>
        <v/>
      </c>
      <c r="FW111" s="11">
        <f>SUM(FX85:FX87)</f>
        <v>0</v>
      </c>
    </row>
    <row r="112" spans="7:183" x14ac:dyDescent="0.25">
      <c r="H112" s="53" t="str">
        <f>I88</f>
        <v/>
      </c>
      <c r="I112" s="107">
        <f>SUM(J88:J90)</f>
        <v>0</v>
      </c>
      <c r="K112" s="41"/>
      <c r="M112" s="53" t="str">
        <f>N88</f>
        <v/>
      </c>
      <c r="N112" s="11">
        <f>SUM(O88:O90)</f>
        <v>0</v>
      </c>
      <c r="W112" s="53" t="str">
        <f>X88</f>
        <v/>
      </c>
      <c r="X112" s="107">
        <f>SUM(Y88:Y90)</f>
        <v>0</v>
      </c>
      <c r="Z112" s="41"/>
      <c r="AB112" s="53" t="str">
        <f>AC88</f>
        <v/>
      </c>
      <c r="AC112" s="11">
        <f>SUM(AD88:AD90)</f>
        <v>0</v>
      </c>
      <c r="AL112" s="53" t="str">
        <f>AM88</f>
        <v/>
      </c>
      <c r="AM112" s="107">
        <f>SUM(AN88:AN90)</f>
        <v>0</v>
      </c>
      <c r="AO112" s="41"/>
      <c r="AQ112" s="53" t="str">
        <f>AR88</f>
        <v/>
      </c>
      <c r="AR112" s="11">
        <f>SUM(AS88:AS90)</f>
        <v>0</v>
      </c>
      <c r="BA112" s="53" t="str">
        <f>BB88</f>
        <v/>
      </c>
      <c r="BB112" s="107">
        <f>SUM(BC88:BC90)</f>
        <v>0</v>
      </c>
      <c r="BD112" s="41"/>
      <c r="BF112" s="53" t="str">
        <f>BG88</f>
        <v/>
      </c>
      <c r="BG112" s="11">
        <f>SUM(BH88:BH90)</f>
        <v>0</v>
      </c>
      <c r="BP112" s="53" t="str">
        <f>BQ88</f>
        <v/>
      </c>
      <c r="BQ112" s="107">
        <f>SUM(BR88:BR90)</f>
        <v>0</v>
      </c>
      <c r="BS112" s="41"/>
      <c r="BU112" s="53" t="str">
        <f>BV88</f>
        <v/>
      </c>
      <c r="BV112" s="11">
        <f>SUM(BW88:BW90)</f>
        <v>0</v>
      </c>
      <c r="CE112" s="53" t="str">
        <f>CF88</f>
        <v/>
      </c>
      <c r="CF112" s="107">
        <f>SUM(CG88:CG90)</f>
        <v>0</v>
      </c>
      <c r="CH112" s="41"/>
      <c r="CJ112" s="53" t="str">
        <f>CK88</f>
        <v/>
      </c>
      <c r="CK112" s="11">
        <f>SUM(CL88:CL90)</f>
        <v>0</v>
      </c>
      <c r="CT112" s="53" t="str">
        <f>CU88</f>
        <v/>
      </c>
      <c r="CU112" s="107">
        <f>SUM(CV88:CV90)</f>
        <v>0</v>
      </c>
      <c r="CW112" s="41"/>
      <c r="CY112" s="53" t="str">
        <f>CZ88</f>
        <v/>
      </c>
      <c r="CZ112" s="11">
        <f>SUM(DA88:DA90)</f>
        <v>0</v>
      </c>
      <c r="DI112" s="53" t="str">
        <f>DJ88</f>
        <v/>
      </c>
      <c r="DJ112" s="107">
        <f>SUM(DK88:DK90)</f>
        <v>0</v>
      </c>
      <c r="DL112" s="41"/>
      <c r="DN112" s="53" t="str">
        <f>DO88</f>
        <v/>
      </c>
      <c r="DO112" s="11">
        <f>SUM(DP88:DP90)</f>
        <v>0</v>
      </c>
      <c r="DX112" s="53" t="str">
        <f>DY88</f>
        <v/>
      </c>
      <c r="DY112" s="107">
        <f>SUM(DZ88:DZ90)</f>
        <v>0</v>
      </c>
      <c r="EA112" s="41"/>
      <c r="EC112" s="53" t="str">
        <f>ED88</f>
        <v/>
      </c>
      <c r="ED112" s="11">
        <f>SUM(EE88:EE90)</f>
        <v>0</v>
      </c>
      <c r="EM112" s="53" t="str">
        <f>EN88</f>
        <v/>
      </c>
      <c r="EN112" s="107">
        <f>SUM(EO88:EO90)</f>
        <v>0</v>
      </c>
      <c r="EP112" s="41"/>
      <c r="ER112" s="53" t="str">
        <f>ES88</f>
        <v/>
      </c>
      <c r="ES112" s="11">
        <f>SUM(ET88:ET90)</f>
        <v>0</v>
      </c>
      <c r="FB112" s="53" t="str">
        <f>FC88</f>
        <v/>
      </c>
      <c r="FC112" s="107">
        <f>SUM(FD88:FD90)</f>
        <v>0</v>
      </c>
      <c r="FE112" s="41"/>
      <c r="FG112" s="53" t="str">
        <f>FH88</f>
        <v/>
      </c>
      <c r="FH112" s="11">
        <f>SUM(FI88:FI90)</f>
        <v>0</v>
      </c>
      <c r="FQ112" s="53" t="str">
        <f>FR88</f>
        <v/>
      </c>
      <c r="FR112" s="107">
        <f>SUM(FS88:FS90)</f>
        <v>0</v>
      </c>
      <c r="FT112" s="41"/>
      <c r="FV112" s="53" t="str">
        <f>FW88</f>
        <v/>
      </c>
      <c r="FW112" s="11">
        <f>SUM(FX88:FX90)</f>
        <v>0</v>
      </c>
    </row>
    <row r="113" spans="1:179" x14ac:dyDescent="0.25">
      <c r="H113" s="53" t="str">
        <f>I91</f>
        <v/>
      </c>
      <c r="I113" s="107">
        <f>SUM(J91:J93)</f>
        <v>0</v>
      </c>
      <c r="K113" s="41"/>
      <c r="M113" s="53" t="str">
        <f>N91</f>
        <v/>
      </c>
      <c r="N113" s="11">
        <f>SUM(O91:O93)</f>
        <v>0</v>
      </c>
      <c r="W113" s="53" t="str">
        <f>X91</f>
        <v/>
      </c>
      <c r="X113" s="107">
        <f>SUM(Y91:Y93)</f>
        <v>0</v>
      </c>
      <c r="Z113" s="41"/>
      <c r="AB113" s="53" t="str">
        <f>AC91</f>
        <v/>
      </c>
      <c r="AC113" s="11">
        <f>SUM(AD91:AD93)</f>
        <v>0</v>
      </c>
      <c r="AL113" s="53" t="str">
        <f>AM91</f>
        <v/>
      </c>
      <c r="AM113" s="107">
        <f>SUM(AN91:AN93)</f>
        <v>0</v>
      </c>
      <c r="AO113" s="41"/>
      <c r="AQ113" s="53" t="str">
        <f>AR91</f>
        <v/>
      </c>
      <c r="AR113" s="11">
        <f>SUM(AS91:AS93)</f>
        <v>0</v>
      </c>
      <c r="BA113" s="53" t="str">
        <f>BB91</f>
        <v/>
      </c>
      <c r="BB113" s="107">
        <f>SUM(BC91:BC93)</f>
        <v>0</v>
      </c>
      <c r="BD113" s="41"/>
      <c r="BF113" s="53" t="str">
        <f>BG91</f>
        <v/>
      </c>
      <c r="BG113" s="11">
        <f>SUM(BH91:BH93)</f>
        <v>0</v>
      </c>
      <c r="BP113" s="53" t="str">
        <f>BQ91</f>
        <v/>
      </c>
      <c r="BQ113" s="107">
        <f>SUM(BR91:BR93)</f>
        <v>0</v>
      </c>
      <c r="BS113" s="41"/>
      <c r="BU113" s="53" t="str">
        <f>BV91</f>
        <v/>
      </c>
      <c r="BV113" s="11">
        <f>SUM(BW91:BW93)</f>
        <v>0</v>
      </c>
      <c r="CE113" s="53" t="str">
        <f>CF91</f>
        <v/>
      </c>
      <c r="CF113" s="107">
        <f>SUM(CG91:CG93)</f>
        <v>0</v>
      </c>
      <c r="CH113" s="41"/>
      <c r="CJ113" s="53" t="str">
        <f>CK91</f>
        <v/>
      </c>
      <c r="CK113" s="11">
        <f>SUM(CL91:CL93)</f>
        <v>0</v>
      </c>
      <c r="CT113" s="53" t="str">
        <f>CU91</f>
        <v/>
      </c>
      <c r="CU113" s="107">
        <f>SUM(CV91:CV93)</f>
        <v>0</v>
      </c>
      <c r="CW113" s="41"/>
      <c r="CY113" s="53" t="str">
        <f>CZ91</f>
        <v/>
      </c>
      <c r="CZ113" s="11">
        <f>SUM(DA91:DA93)</f>
        <v>0</v>
      </c>
      <c r="DI113" s="53" t="str">
        <f>DJ91</f>
        <v/>
      </c>
      <c r="DJ113" s="107">
        <f>SUM(DK91:DK93)</f>
        <v>0</v>
      </c>
      <c r="DL113" s="41"/>
      <c r="DN113" s="53" t="str">
        <f>DO91</f>
        <v/>
      </c>
      <c r="DO113" s="11">
        <f>SUM(DP91:DP93)</f>
        <v>0</v>
      </c>
      <c r="DX113" s="53" t="str">
        <f>DY91</f>
        <v/>
      </c>
      <c r="DY113" s="107">
        <f>SUM(DZ91:DZ93)</f>
        <v>0</v>
      </c>
      <c r="EA113" s="41"/>
      <c r="EC113" s="53" t="str">
        <f>ED91</f>
        <v/>
      </c>
      <c r="ED113" s="11">
        <f>SUM(EE91:EE93)</f>
        <v>0</v>
      </c>
      <c r="EM113" s="53" t="str">
        <f>EN91</f>
        <v/>
      </c>
      <c r="EN113" s="107">
        <f>SUM(EO91:EO93)</f>
        <v>0</v>
      </c>
      <c r="EP113" s="41"/>
      <c r="ER113" s="53" t="str">
        <f>ES91</f>
        <v/>
      </c>
      <c r="ES113" s="11">
        <f>SUM(ET91:ET93)</f>
        <v>0</v>
      </c>
      <c r="FB113" s="53" t="str">
        <f>FC91</f>
        <v/>
      </c>
      <c r="FC113" s="107">
        <f>SUM(FD91:FD93)</f>
        <v>0</v>
      </c>
      <c r="FE113" s="41"/>
      <c r="FG113" s="53" t="str">
        <f>FH91</f>
        <v/>
      </c>
      <c r="FH113" s="11">
        <f>SUM(FI91:FI93)</f>
        <v>0</v>
      </c>
      <c r="FQ113" s="53" t="str">
        <f>FR91</f>
        <v/>
      </c>
      <c r="FR113" s="107">
        <f>SUM(FS91:FS93)</f>
        <v>0</v>
      </c>
      <c r="FT113" s="41"/>
      <c r="FV113" s="53" t="str">
        <f>FW91</f>
        <v/>
      </c>
      <c r="FW113" s="11">
        <f>SUM(FX91:FX93)</f>
        <v>0</v>
      </c>
    </row>
    <row r="114" spans="1:179" x14ac:dyDescent="0.25">
      <c r="H114" s="53" t="str">
        <f>I94</f>
        <v/>
      </c>
      <c r="I114" s="107">
        <f>SUM(J94:J96)</f>
        <v>0</v>
      </c>
      <c r="M114" s="53" t="str">
        <f>N94</f>
        <v/>
      </c>
      <c r="N114" s="11">
        <f>SUM(O94:O96)</f>
        <v>0</v>
      </c>
      <c r="W114" s="53" t="str">
        <f>X94</f>
        <v/>
      </c>
      <c r="X114" s="107">
        <f>SUM(Y94:Y96)</f>
        <v>0</v>
      </c>
      <c r="AB114" s="53" t="str">
        <f>AC94</f>
        <v/>
      </c>
      <c r="AC114" s="11">
        <f>SUM(AD94:AD96)</f>
        <v>0</v>
      </c>
      <c r="AL114" s="53" t="str">
        <f>AM94</f>
        <v/>
      </c>
      <c r="AM114" s="107">
        <f>SUM(AN94:AN96)</f>
        <v>0</v>
      </c>
      <c r="AQ114" s="53" t="str">
        <f>AR94</f>
        <v/>
      </c>
      <c r="AR114" s="11">
        <f>SUM(AS94:AS96)</f>
        <v>0</v>
      </c>
      <c r="BA114" s="53" t="str">
        <f>BB94</f>
        <v/>
      </c>
      <c r="BB114" s="107">
        <f>SUM(BC94:BC96)</f>
        <v>0</v>
      </c>
      <c r="BF114" s="53" t="str">
        <f>BG94</f>
        <v/>
      </c>
      <c r="BG114" s="11">
        <f>SUM(BH94:BH96)</f>
        <v>0</v>
      </c>
      <c r="BP114" s="53" t="str">
        <f>BQ94</f>
        <v/>
      </c>
      <c r="BQ114" s="107">
        <f>SUM(BR94:BR96)</f>
        <v>0</v>
      </c>
      <c r="BU114" s="53" t="str">
        <f>BV94</f>
        <v/>
      </c>
      <c r="BV114" s="11">
        <f>SUM(BW94:BW96)</f>
        <v>0</v>
      </c>
      <c r="CE114" s="53" t="str">
        <f>CF94</f>
        <v/>
      </c>
      <c r="CF114" s="107">
        <f>SUM(CG94:CG96)</f>
        <v>0</v>
      </c>
      <c r="CJ114" s="53" t="str">
        <f>CK94</f>
        <v/>
      </c>
      <c r="CK114" s="11">
        <f>SUM(CL94:CL96)</f>
        <v>0</v>
      </c>
      <c r="CT114" s="53" t="str">
        <f>CU94</f>
        <v/>
      </c>
      <c r="CU114" s="107">
        <f>SUM(CV94:CV96)</f>
        <v>0</v>
      </c>
      <c r="CY114" s="53" t="str">
        <f>CZ94</f>
        <v/>
      </c>
      <c r="CZ114" s="11">
        <f>SUM(DA94:DA96)</f>
        <v>0</v>
      </c>
      <c r="DI114" s="53" t="str">
        <f>DJ94</f>
        <v/>
      </c>
      <c r="DJ114" s="107">
        <f>SUM(DK94:DK96)</f>
        <v>0</v>
      </c>
      <c r="DN114" s="53" t="str">
        <f>DO94</f>
        <v/>
      </c>
      <c r="DO114" s="11">
        <f>SUM(DP94:DP96)</f>
        <v>0</v>
      </c>
      <c r="DX114" s="53" t="str">
        <f>DY94</f>
        <v/>
      </c>
      <c r="DY114" s="107">
        <f>SUM(DZ94:DZ96)</f>
        <v>0</v>
      </c>
      <c r="EC114" s="53" t="str">
        <f>ED94</f>
        <v/>
      </c>
      <c r="ED114" s="11">
        <f>SUM(EE94:EE96)</f>
        <v>0</v>
      </c>
      <c r="EM114" s="53" t="str">
        <f>EN94</f>
        <v/>
      </c>
      <c r="EN114" s="107">
        <f>SUM(EO94:EO96)</f>
        <v>0</v>
      </c>
      <c r="ER114" s="53" t="str">
        <f>ES94</f>
        <v/>
      </c>
      <c r="ES114" s="11">
        <f>SUM(ET94:ET96)</f>
        <v>0</v>
      </c>
      <c r="FB114" s="53" t="str">
        <f>FC94</f>
        <v/>
      </c>
      <c r="FC114" s="107">
        <f>SUM(FD94:FD96)</f>
        <v>0</v>
      </c>
      <c r="FG114" s="53" t="str">
        <f>FH94</f>
        <v/>
      </c>
      <c r="FH114" s="11">
        <f>SUM(FI94:FI96)</f>
        <v>0</v>
      </c>
      <c r="FQ114" s="53" t="str">
        <f>FR94</f>
        <v/>
      </c>
      <c r="FR114" s="107">
        <f>SUM(FS94:FS96)</f>
        <v>0</v>
      </c>
      <c r="FV114" s="53" t="str">
        <f>FW94</f>
        <v/>
      </c>
      <c r="FW114" s="11">
        <f>SUM(FX94:FX96)</f>
        <v>0</v>
      </c>
    </row>
    <row r="115" spans="1:179" x14ac:dyDescent="0.25">
      <c r="H115" s="53" t="str">
        <f>I97</f>
        <v/>
      </c>
      <c r="I115" s="107">
        <f>SUM(J97:J99)</f>
        <v>0</v>
      </c>
      <c r="M115" s="53" t="str">
        <f>N97</f>
        <v/>
      </c>
      <c r="N115" s="11">
        <f>SUM(O97:O99)</f>
        <v>0</v>
      </c>
      <c r="W115" s="53" t="str">
        <f>X97</f>
        <v/>
      </c>
      <c r="X115" s="107">
        <f>SUM(Y97:Y99)</f>
        <v>0</v>
      </c>
      <c r="AB115" s="53" t="str">
        <f>AC97</f>
        <v/>
      </c>
      <c r="AC115" s="11">
        <f>SUM(AD97:AD99)</f>
        <v>0</v>
      </c>
      <c r="AL115" s="53" t="str">
        <f>AM97</f>
        <v/>
      </c>
      <c r="AM115" s="107">
        <f>SUM(AN97:AN99)</f>
        <v>0</v>
      </c>
      <c r="AQ115" s="53" t="str">
        <f>AR97</f>
        <v/>
      </c>
      <c r="AR115" s="11">
        <f>SUM(AS97:AS99)</f>
        <v>0</v>
      </c>
      <c r="BA115" s="53" t="str">
        <f>BB97</f>
        <v/>
      </c>
      <c r="BB115" s="107">
        <f>SUM(BC97:BC99)</f>
        <v>0</v>
      </c>
      <c r="BF115" s="53" t="str">
        <f>BG97</f>
        <v/>
      </c>
      <c r="BG115" s="11">
        <f>SUM(BH97:BH99)</f>
        <v>0</v>
      </c>
      <c r="BP115" s="53" t="str">
        <f>BQ97</f>
        <v/>
      </c>
      <c r="BQ115" s="107">
        <f>SUM(BR97:BR99)</f>
        <v>0</v>
      </c>
      <c r="BU115" s="53" t="str">
        <f>BV97</f>
        <v/>
      </c>
      <c r="BV115" s="11">
        <f>SUM(BW97:BW99)</f>
        <v>0</v>
      </c>
      <c r="CE115" s="53" t="str">
        <f>CF97</f>
        <v/>
      </c>
      <c r="CF115" s="107">
        <f>SUM(CG97:CG99)</f>
        <v>0</v>
      </c>
      <c r="CJ115" s="53" t="str">
        <f>CK97</f>
        <v/>
      </c>
      <c r="CK115" s="11">
        <f>SUM(CL97:CL99)</f>
        <v>0</v>
      </c>
      <c r="CT115" s="53" t="str">
        <f>CU97</f>
        <v/>
      </c>
      <c r="CU115" s="107">
        <f>SUM(CV97:CV99)</f>
        <v>0</v>
      </c>
      <c r="CY115" s="53" t="str">
        <f>CZ97</f>
        <v/>
      </c>
      <c r="CZ115" s="11">
        <f>SUM(DA97:DA99)</f>
        <v>0</v>
      </c>
      <c r="DI115" s="53" t="str">
        <f>DJ97</f>
        <v/>
      </c>
      <c r="DJ115" s="107">
        <f>SUM(DK97:DK99)</f>
        <v>0</v>
      </c>
      <c r="DN115" s="53" t="str">
        <f>DO97</f>
        <v/>
      </c>
      <c r="DO115" s="11">
        <f>SUM(DP97:DP99)</f>
        <v>0</v>
      </c>
      <c r="DX115" s="53" t="str">
        <f>DY97</f>
        <v/>
      </c>
      <c r="DY115" s="107">
        <f>SUM(DZ97:DZ99)</f>
        <v>0</v>
      </c>
      <c r="EC115" s="53" t="str">
        <f>ED97</f>
        <v/>
      </c>
      <c r="ED115" s="11">
        <f>SUM(EE97:EE99)</f>
        <v>0</v>
      </c>
      <c r="EM115" s="53" t="str">
        <f>EN97</f>
        <v/>
      </c>
      <c r="EN115" s="107">
        <f>SUM(EO97:EO99)</f>
        <v>0</v>
      </c>
      <c r="ER115" s="53" t="str">
        <f>ES97</f>
        <v/>
      </c>
      <c r="ES115" s="11">
        <f>SUM(ET97:ET99)</f>
        <v>0</v>
      </c>
      <c r="FB115" s="53" t="str">
        <f>FC97</f>
        <v/>
      </c>
      <c r="FC115" s="107">
        <f>SUM(FD97:FD99)</f>
        <v>0</v>
      </c>
      <c r="FG115" s="53" t="str">
        <f>FH97</f>
        <v/>
      </c>
      <c r="FH115" s="11">
        <f>SUM(FI97:FI99)</f>
        <v>0</v>
      </c>
      <c r="FQ115" s="53" t="str">
        <f>FR97</f>
        <v/>
      </c>
      <c r="FR115" s="107">
        <f>SUM(FS97:FS99)</f>
        <v>0</v>
      </c>
      <c r="FV115" s="53" t="str">
        <f>FW97</f>
        <v/>
      </c>
      <c r="FW115" s="11">
        <f>SUM(FX97:FX99)</f>
        <v>0</v>
      </c>
    </row>
    <row r="116" spans="1:179" ht="15.75" thickBot="1" x14ac:dyDescent="0.3">
      <c r="H116" s="54" t="str">
        <f>I100</f>
        <v/>
      </c>
      <c r="I116" s="108">
        <f>SUM(J100:J102)</f>
        <v>0</v>
      </c>
      <c r="M116" s="54" t="str">
        <f>N100</f>
        <v/>
      </c>
      <c r="N116" s="12">
        <f>SUM(O100:O102)</f>
        <v>0</v>
      </c>
      <c r="W116" s="54" t="str">
        <f>X100</f>
        <v/>
      </c>
      <c r="X116" s="108">
        <f>SUM(Y100:Y102)</f>
        <v>0</v>
      </c>
      <c r="AB116" s="54" t="str">
        <f>AC100</f>
        <v/>
      </c>
      <c r="AC116" s="12">
        <f>SUM(AD100:AD102)</f>
        <v>0</v>
      </c>
      <c r="AL116" s="54" t="str">
        <f>AM100</f>
        <v/>
      </c>
      <c r="AM116" s="108">
        <f>SUM(AN100:AN102)</f>
        <v>0</v>
      </c>
      <c r="AQ116" s="54" t="str">
        <f>AR100</f>
        <v/>
      </c>
      <c r="AR116" s="12">
        <f>SUM(AS100:AS102)</f>
        <v>0</v>
      </c>
      <c r="BA116" s="54" t="str">
        <f>BB100</f>
        <v/>
      </c>
      <c r="BB116" s="108">
        <f>SUM(BC100:BC102)</f>
        <v>0</v>
      </c>
      <c r="BF116" s="54" t="str">
        <f>BG100</f>
        <v/>
      </c>
      <c r="BG116" s="12">
        <f>SUM(BH100:BH102)</f>
        <v>0</v>
      </c>
      <c r="BP116" s="54" t="str">
        <f>BQ100</f>
        <v/>
      </c>
      <c r="BQ116" s="108">
        <f>SUM(BR100:BR102)</f>
        <v>0</v>
      </c>
      <c r="BU116" s="54" t="str">
        <f>BV100</f>
        <v/>
      </c>
      <c r="BV116" s="12">
        <f>SUM(BW100:BW102)</f>
        <v>0</v>
      </c>
      <c r="CE116" s="54" t="str">
        <f>CF100</f>
        <v/>
      </c>
      <c r="CF116" s="108">
        <f>SUM(CG100:CG102)</f>
        <v>0</v>
      </c>
      <c r="CJ116" s="54" t="str">
        <f>CK100</f>
        <v/>
      </c>
      <c r="CK116" s="12">
        <f>SUM(CL100:CL102)</f>
        <v>0</v>
      </c>
      <c r="CT116" s="54" t="str">
        <f>CU100</f>
        <v/>
      </c>
      <c r="CU116" s="108">
        <f>SUM(CV100:CV102)</f>
        <v>0</v>
      </c>
      <c r="CY116" s="54" t="str">
        <f>CZ100</f>
        <v/>
      </c>
      <c r="CZ116" s="12">
        <f>SUM(DA100:DA102)</f>
        <v>0</v>
      </c>
      <c r="DI116" s="54" t="str">
        <f>DJ100</f>
        <v/>
      </c>
      <c r="DJ116" s="108">
        <f>SUM(DK100:DK102)</f>
        <v>0</v>
      </c>
      <c r="DN116" s="54" t="str">
        <f>DO100</f>
        <v/>
      </c>
      <c r="DO116" s="12">
        <f>SUM(DP100:DP102)</f>
        <v>0</v>
      </c>
      <c r="DX116" s="54" t="str">
        <f>DY100</f>
        <v/>
      </c>
      <c r="DY116" s="108">
        <f>SUM(DZ100:DZ102)</f>
        <v>0</v>
      </c>
      <c r="EC116" s="54" t="str">
        <f>ED100</f>
        <v/>
      </c>
      <c r="ED116" s="12">
        <f>SUM(EE100:EE102)</f>
        <v>0</v>
      </c>
      <c r="EM116" s="54" t="str">
        <f>EN100</f>
        <v/>
      </c>
      <c r="EN116" s="108">
        <f>SUM(EO100:EO102)</f>
        <v>0</v>
      </c>
      <c r="ER116" s="54" t="str">
        <f>ES100</f>
        <v/>
      </c>
      <c r="ES116" s="12">
        <f>SUM(ET100:ET102)</f>
        <v>0</v>
      </c>
      <c r="FB116" s="54" t="str">
        <f>FC100</f>
        <v/>
      </c>
      <c r="FC116" s="108">
        <f>SUM(FD100:FD102)</f>
        <v>0</v>
      </c>
      <c r="FG116" s="54" t="str">
        <f>FH100</f>
        <v/>
      </c>
      <c r="FH116" s="12">
        <f>SUM(FI100:FI102)</f>
        <v>0</v>
      </c>
      <c r="FQ116" s="54" t="str">
        <f>FR100</f>
        <v/>
      </c>
      <c r="FR116" s="108">
        <f>SUM(FS100:FS102)</f>
        <v>0</v>
      </c>
      <c r="FV116" s="54" t="str">
        <f>FW100</f>
        <v/>
      </c>
      <c r="FW116" s="12">
        <f>SUM(FX100:FX102)</f>
        <v>0</v>
      </c>
    </row>
    <row r="117" spans="1:179" ht="15.75" thickBot="1" x14ac:dyDescent="0.3">
      <c r="I117" s="109">
        <f>SUM(I104:I116)</f>
        <v>20</v>
      </c>
      <c r="M117" s="15"/>
      <c r="N117" s="60">
        <f>SUM(N104:N116)</f>
        <v>0</v>
      </c>
      <c r="X117" s="109">
        <f>SUM(X104:X116)</f>
        <v>60</v>
      </c>
      <c r="AB117" s="15"/>
      <c r="AC117" s="60">
        <f>SUM(AC104:AC116)</f>
        <v>0</v>
      </c>
      <c r="AM117" s="109">
        <f>SUM(AM104:AM116)</f>
        <v>0</v>
      </c>
      <c r="AQ117" s="15"/>
      <c r="AR117" s="60">
        <f>SUM(AR104:AR116)</f>
        <v>0</v>
      </c>
      <c r="BB117" s="109">
        <f>SUM(BB104:BB116)</f>
        <v>0</v>
      </c>
      <c r="BF117" s="15"/>
      <c r="BG117" s="60">
        <f>SUM(BG104:BG116)</f>
        <v>0</v>
      </c>
      <c r="BQ117" s="109">
        <f>SUM(BQ104:BQ116)</f>
        <v>0</v>
      </c>
      <c r="BU117" s="15"/>
      <c r="BV117" s="60">
        <f>SUM(BV104:BV116)</f>
        <v>0</v>
      </c>
      <c r="CF117" s="109">
        <f>SUM(CF104:CF116)</f>
        <v>0</v>
      </c>
      <c r="CJ117" s="15"/>
      <c r="CK117" s="60">
        <f>SUM(CK104:CK116)</f>
        <v>0</v>
      </c>
      <c r="CU117" s="109">
        <f>SUM(CU104:CU116)</f>
        <v>0</v>
      </c>
      <c r="CY117" s="15"/>
      <c r="CZ117" s="60">
        <f>SUM(CZ104:CZ116)</f>
        <v>0</v>
      </c>
      <c r="DJ117" s="109">
        <f>SUM(DJ104:DJ116)</f>
        <v>0</v>
      </c>
      <c r="DN117" s="15"/>
      <c r="DO117" s="60">
        <f>SUM(DO104:DO116)</f>
        <v>0</v>
      </c>
      <c r="DY117" s="109">
        <f>SUM(DY104:DY116)</f>
        <v>0</v>
      </c>
      <c r="EC117" s="15"/>
      <c r="ED117" s="60">
        <f>SUM(ED104:ED116)</f>
        <v>0</v>
      </c>
      <c r="EN117" s="109">
        <f>SUM(EN104:EN116)</f>
        <v>0</v>
      </c>
      <c r="ER117" s="15"/>
      <c r="ES117" s="60">
        <f>SUM(ES104:ES116)</f>
        <v>0</v>
      </c>
      <c r="FC117" s="109">
        <f>SUM(FC104:FC116)</f>
        <v>0</v>
      </c>
      <c r="FG117" s="15"/>
      <c r="FH117" s="60">
        <f>SUM(FH104:FH116)</f>
        <v>0</v>
      </c>
      <c r="FR117" s="109">
        <f>SUM(FR104:FR116)</f>
        <v>0</v>
      </c>
      <c r="FV117" s="15"/>
      <c r="FW117" s="60">
        <f>SUM(FW104:FW116)</f>
        <v>0</v>
      </c>
    </row>
    <row r="119" spans="1:179" x14ac:dyDescent="0.25">
      <c r="A119" s="19"/>
      <c r="B119" s="156"/>
      <c r="C119" s="156"/>
      <c r="D119" s="156"/>
      <c r="E119" s="156"/>
      <c r="F119" s="156"/>
      <c r="G119" s="156"/>
      <c r="H119" s="156"/>
      <c r="I119" s="156"/>
      <c r="J119" s="156"/>
      <c r="K119" s="156"/>
      <c r="L119" s="156"/>
      <c r="M119" s="156"/>
    </row>
    <row r="120" spans="1:179" x14ac:dyDescent="0.25">
      <c r="A120" s="55"/>
      <c r="B120" s="62"/>
      <c r="C120" s="62"/>
      <c r="D120" s="63"/>
      <c r="E120" s="55"/>
      <c r="F120" s="55"/>
      <c r="G120" s="55"/>
      <c r="H120" s="55"/>
      <c r="I120" s="63"/>
      <c r="J120" s="55"/>
      <c r="K120" s="55"/>
      <c r="L120" s="55"/>
      <c r="M120" s="156"/>
    </row>
    <row r="121" spans="1:179" x14ac:dyDescent="0.25">
      <c r="A121" s="55"/>
      <c r="B121" s="62"/>
      <c r="C121" s="62"/>
      <c r="D121" s="63"/>
      <c r="E121" s="55"/>
      <c r="F121" s="55"/>
      <c r="G121" s="55"/>
      <c r="H121" s="55"/>
      <c r="I121" s="63"/>
      <c r="J121" s="55"/>
      <c r="K121" s="55"/>
      <c r="L121" s="55"/>
      <c r="M121" s="156"/>
    </row>
    <row r="122" spans="1:179" x14ac:dyDescent="0.25">
      <c r="A122" s="55"/>
      <c r="B122" s="64"/>
      <c r="C122" s="64"/>
      <c r="D122" s="63"/>
      <c r="E122" s="55"/>
      <c r="F122" s="55"/>
      <c r="G122" s="55"/>
      <c r="H122" s="55"/>
      <c r="I122" s="63"/>
      <c r="J122" s="55"/>
      <c r="K122" s="55"/>
      <c r="L122" s="55"/>
      <c r="M122" s="156"/>
    </row>
    <row r="123" spans="1:179" x14ac:dyDescent="0.25">
      <c r="A123" s="55"/>
      <c r="B123" s="64"/>
      <c r="C123" s="64"/>
      <c r="D123" s="63"/>
      <c r="E123" s="55"/>
      <c r="F123" s="55"/>
      <c r="G123" s="55"/>
      <c r="H123" s="55"/>
      <c r="I123" s="63"/>
      <c r="J123" s="55"/>
      <c r="K123" s="55"/>
      <c r="L123" s="55"/>
      <c r="M123" s="156"/>
    </row>
    <row r="124" spans="1:179" x14ac:dyDescent="0.25">
      <c r="A124" s="55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</row>
    <row r="125" spans="1:179" x14ac:dyDescent="0.25">
      <c r="A125" s="55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</row>
    <row r="126" spans="1:179" x14ac:dyDescent="0.25">
      <c r="A126" s="55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</row>
    <row r="127" spans="1:179" x14ac:dyDescent="0.25">
      <c r="A127" s="55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</row>
    <row r="128" spans="1:179" x14ac:dyDescent="0.25">
      <c r="A128" s="55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</row>
    <row r="129" spans="1:15" x14ac:dyDescent="0.25">
      <c r="A129" s="55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</row>
    <row r="130" spans="1:15" x14ac:dyDescent="0.25">
      <c r="A130" s="55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</row>
    <row r="131" spans="1:15" x14ac:dyDescent="0.25">
      <c r="A131" s="55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</row>
    <row r="132" spans="1:15" x14ac:dyDescent="0.25">
      <c r="A132" s="65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</row>
    <row r="133" spans="1:15" x14ac:dyDescent="0.25">
      <c r="A133" s="66"/>
      <c r="B133" s="55"/>
      <c r="C133" s="55"/>
      <c r="D133" s="63"/>
      <c r="E133" s="63"/>
      <c r="F133" s="63"/>
      <c r="G133" s="63"/>
      <c r="H133" s="63"/>
      <c r="I133" s="63"/>
      <c r="J133" s="55"/>
      <c r="K133" s="55"/>
      <c r="L133" s="55"/>
      <c r="M133" s="55"/>
    </row>
    <row r="135" spans="1:15" ht="21.75" thickBot="1" x14ac:dyDescent="0.4">
      <c r="E135" s="158"/>
      <c r="F135" s="158"/>
      <c r="G135" s="158"/>
      <c r="H135" s="158"/>
      <c r="I135" s="158"/>
    </row>
    <row r="136" spans="1:15" ht="15.75" thickBot="1" x14ac:dyDescent="0.3">
      <c r="A136" s="42" t="s">
        <v>29</v>
      </c>
      <c r="B136" s="43"/>
      <c r="C136" s="43"/>
      <c r="D136" s="43"/>
      <c r="E136" s="43"/>
      <c r="F136" s="43"/>
      <c r="G136" s="43"/>
      <c r="H136" s="43"/>
      <c r="I136" s="43"/>
      <c r="J136" s="43"/>
      <c r="K136" s="56"/>
      <c r="L136" s="56"/>
      <c r="M136" s="56"/>
      <c r="N136" s="56"/>
      <c r="O136" s="57"/>
    </row>
    <row r="137" spans="1:15" ht="15.75" thickBot="1" x14ac:dyDescent="0.3">
      <c r="A137" s="44" t="s">
        <v>18</v>
      </c>
      <c r="B137" s="67" t="s">
        <v>26</v>
      </c>
      <c r="C137" s="67" t="s">
        <v>27</v>
      </c>
      <c r="D137" s="67" t="s">
        <v>38</v>
      </c>
      <c r="E137" s="67" t="s">
        <v>48</v>
      </c>
      <c r="F137" s="67" t="s">
        <v>49</v>
      </c>
      <c r="G137" s="68" t="s">
        <v>28</v>
      </c>
      <c r="H137" s="68" t="s">
        <v>41</v>
      </c>
      <c r="I137" s="68" t="s">
        <v>35</v>
      </c>
      <c r="J137" s="68" t="s">
        <v>36</v>
      </c>
      <c r="K137" s="68" t="s">
        <v>37</v>
      </c>
      <c r="L137" s="45" t="s">
        <v>19</v>
      </c>
      <c r="M137" s="45" t="s">
        <v>20</v>
      </c>
      <c r="N137" s="46" t="s">
        <v>21</v>
      </c>
      <c r="O137" s="47" t="s">
        <v>31</v>
      </c>
    </row>
    <row r="138" spans="1:15" ht="15.75" thickBot="1" x14ac:dyDescent="0.3">
      <c r="A138" s="110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2"/>
    </row>
    <row r="139" spans="1:15" x14ac:dyDescent="0.25">
      <c r="A139" s="48" t="s">
        <v>23</v>
      </c>
      <c r="B139" s="103"/>
      <c r="C139" s="103"/>
      <c r="D139" s="103"/>
      <c r="E139" s="103"/>
      <c r="F139" s="103"/>
      <c r="G139" s="114"/>
      <c r="H139" s="115"/>
      <c r="I139" s="116"/>
      <c r="J139" s="116"/>
      <c r="K139" s="114"/>
      <c r="L139" s="138"/>
      <c r="M139" s="138"/>
      <c r="N139" s="185"/>
      <c r="O139" s="188"/>
    </row>
    <row r="140" spans="1:15" x14ac:dyDescent="0.25">
      <c r="A140" s="49" t="s">
        <v>22</v>
      </c>
      <c r="B140" s="104"/>
      <c r="C140" s="104"/>
      <c r="D140" s="104"/>
      <c r="E140" s="104"/>
      <c r="F140" s="104"/>
      <c r="G140" s="117"/>
      <c r="H140" s="118"/>
      <c r="I140" s="119"/>
      <c r="J140" s="119"/>
      <c r="K140" s="117"/>
      <c r="L140" s="139"/>
      <c r="M140" s="139"/>
      <c r="N140" s="186"/>
      <c r="O140" s="189"/>
    </row>
    <row r="141" spans="1:15" x14ac:dyDescent="0.25">
      <c r="A141" s="49" t="s">
        <v>24</v>
      </c>
      <c r="B141" s="104"/>
      <c r="C141" s="104"/>
      <c r="D141" s="104"/>
      <c r="E141" s="104"/>
      <c r="F141" s="104"/>
      <c r="G141" s="117"/>
      <c r="H141" s="118"/>
      <c r="I141" s="119"/>
      <c r="J141" s="119"/>
      <c r="K141" s="117"/>
      <c r="L141" s="139"/>
      <c r="M141" s="139"/>
      <c r="N141" s="186"/>
      <c r="O141" s="189"/>
    </row>
    <row r="142" spans="1:15" x14ac:dyDescent="0.25">
      <c r="A142" s="49" t="s">
        <v>25</v>
      </c>
      <c r="B142" s="104"/>
      <c r="C142" s="104"/>
      <c r="D142" s="104"/>
      <c r="E142" s="104"/>
      <c r="F142" s="104"/>
      <c r="G142" s="117"/>
      <c r="H142" s="118"/>
      <c r="I142" s="119"/>
      <c r="J142" s="119"/>
      <c r="K142" s="117"/>
      <c r="L142" s="139"/>
      <c r="M142" s="139"/>
      <c r="N142" s="186"/>
      <c r="O142" s="189"/>
    </row>
    <row r="143" spans="1:15" x14ac:dyDescent="0.25">
      <c r="A143" s="49" t="s">
        <v>7</v>
      </c>
      <c r="B143" s="104"/>
      <c r="C143" s="104"/>
      <c r="D143" s="104"/>
      <c r="E143" s="104"/>
      <c r="F143" s="104"/>
      <c r="G143" s="120">
        <v>10</v>
      </c>
      <c r="H143" s="120"/>
      <c r="I143" s="120"/>
      <c r="J143" s="120"/>
      <c r="K143" s="117"/>
      <c r="L143" s="139"/>
      <c r="M143" s="139"/>
      <c r="N143" s="186"/>
      <c r="O143" s="189"/>
    </row>
    <row r="144" spans="1:15" x14ac:dyDescent="0.25">
      <c r="A144" s="49" t="s">
        <v>8</v>
      </c>
      <c r="B144" s="104"/>
      <c r="C144" s="104"/>
      <c r="D144" s="104"/>
      <c r="E144" s="104"/>
      <c r="F144" s="104"/>
      <c r="G144" s="120"/>
      <c r="H144" s="120"/>
      <c r="I144" s="120"/>
      <c r="J144" s="120"/>
      <c r="K144" s="117"/>
      <c r="L144" s="139"/>
      <c r="M144" s="139"/>
      <c r="N144" s="186"/>
      <c r="O144" s="189"/>
    </row>
    <row r="145" spans="1:183" x14ac:dyDescent="0.25">
      <c r="A145" s="49" t="s">
        <v>9</v>
      </c>
      <c r="B145" s="104"/>
      <c r="C145" s="104"/>
      <c r="D145" s="104"/>
      <c r="E145" s="104"/>
      <c r="F145" s="104"/>
      <c r="G145" s="120"/>
      <c r="H145" s="120"/>
      <c r="I145" s="120"/>
      <c r="J145" s="120"/>
      <c r="K145" s="117"/>
      <c r="L145" s="139"/>
      <c r="M145" s="139"/>
      <c r="N145" s="186"/>
      <c r="O145" s="189"/>
    </row>
    <row r="146" spans="1:183" x14ac:dyDescent="0.25">
      <c r="A146" s="49" t="s">
        <v>10</v>
      </c>
      <c r="B146" s="104"/>
      <c r="C146" s="104"/>
      <c r="D146" s="104"/>
      <c r="E146" s="104"/>
      <c r="F146" s="104"/>
      <c r="G146" s="120"/>
      <c r="H146" s="120"/>
      <c r="I146" s="120"/>
      <c r="J146" s="120"/>
      <c r="K146" s="117"/>
      <c r="L146" s="139"/>
      <c r="M146" s="139"/>
      <c r="N146" s="186"/>
      <c r="O146" s="189"/>
    </row>
    <row r="147" spans="1:183" x14ac:dyDescent="0.25">
      <c r="A147" s="49" t="s">
        <v>11</v>
      </c>
      <c r="B147" s="104"/>
      <c r="C147" s="104"/>
      <c r="D147" s="104"/>
      <c r="E147" s="104"/>
      <c r="F147" s="104"/>
      <c r="G147" s="120"/>
      <c r="H147" s="120"/>
      <c r="I147" s="120"/>
      <c r="J147" s="120"/>
      <c r="K147" s="117"/>
      <c r="L147" s="139"/>
      <c r="M147" s="139"/>
      <c r="N147" s="186"/>
      <c r="O147" s="189"/>
    </row>
    <row r="148" spans="1:183" x14ac:dyDescent="0.25">
      <c r="A148" s="49" t="s">
        <v>14</v>
      </c>
      <c r="B148" s="104"/>
      <c r="C148" s="104"/>
      <c r="D148" s="104"/>
      <c r="E148" s="104"/>
      <c r="F148" s="104"/>
      <c r="G148" s="120"/>
      <c r="H148" s="120"/>
      <c r="I148" s="120"/>
      <c r="J148" s="120"/>
      <c r="K148" s="117"/>
      <c r="L148" s="139"/>
      <c r="M148" s="139"/>
      <c r="N148" s="186"/>
      <c r="O148" s="189"/>
    </row>
    <row r="149" spans="1:183" x14ac:dyDescent="0.25">
      <c r="A149" s="49" t="s">
        <v>15</v>
      </c>
      <c r="B149" s="104"/>
      <c r="C149" s="104"/>
      <c r="D149" s="104"/>
      <c r="E149" s="104"/>
      <c r="F149" s="104"/>
      <c r="G149" s="120"/>
      <c r="H149" s="120"/>
      <c r="I149" s="120"/>
      <c r="J149" s="120"/>
      <c r="K149" s="117"/>
      <c r="L149" s="139"/>
      <c r="M149" s="139"/>
      <c r="N149" s="186"/>
      <c r="O149" s="189"/>
    </row>
    <row r="150" spans="1:183" ht="15.75" thickBot="1" x14ac:dyDescent="0.3">
      <c r="A150" s="50" t="s">
        <v>16</v>
      </c>
      <c r="B150" s="105"/>
      <c r="C150" s="105"/>
      <c r="D150" s="105"/>
      <c r="E150" s="105"/>
      <c r="F150" s="105"/>
      <c r="G150" s="121"/>
      <c r="H150" s="121"/>
      <c r="I150" s="121"/>
      <c r="J150" s="121"/>
      <c r="K150" s="122"/>
      <c r="L150" s="140"/>
      <c r="M150" s="140"/>
      <c r="N150" s="187"/>
      <c r="O150" s="190"/>
    </row>
    <row r="151" spans="1:183" ht="15.75" thickBot="1" x14ac:dyDescent="0.3">
      <c r="J151" s="15"/>
      <c r="K151" s="15"/>
      <c r="L151" s="69" t="s">
        <v>43</v>
      </c>
      <c r="M151" s="70" t="s">
        <v>44</v>
      </c>
      <c r="N151" s="71" t="s">
        <v>45</v>
      </c>
    </row>
    <row r="152" spans="1:183" x14ac:dyDescent="0.25">
      <c r="J152" s="15"/>
      <c r="K152" s="15"/>
      <c r="L152" s="183"/>
      <c r="M152" s="191"/>
      <c r="N152" s="193"/>
    </row>
    <row r="153" spans="1:183" ht="15.75" thickBot="1" x14ac:dyDescent="0.3">
      <c r="J153" s="15"/>
      <c r="K153" s="15"/>
      <c r="L153" s="184"/>
      <c r="M153" s="192"/>
      <c r="N153" s="194"/>
    </row>
    <row r="160" spans="1:183" x14ac:dyDescent="0.25">
      <c r="D160" s="13"/>
      <c r="E160" s="14"/>
      <c r="F160" s="14"/>
      <c r="G160" s="13"/>
      <c r="H160" s="14"/>
      <c r="I160" s="14"/>
      <c r="J160" s="13"/>
      <c r="M160" s="13"/>
      <c r="P160" s="13"/>
      <c r="S160" s="13"/>
      <c r="V160" s="13"/>
      <c r="Y160" s="13"/>
      <c r="AB160" s="13"/>
      <c r="AE160" s="13"/>
      <c r="AH160" s="13"/>
      <c r="AK160" s="13"/>
      <c r="AN160" s="13"/>
      <c r="AQ160" s="13"/>
      <c r="AT160" s="13"/>
      <c r="AW160" s="13"/>
      <c r="AZ160" s="13"/>
      <c r="BC160" s="13"/>
      <c r="BF160" s="13"/>
      <c r="BI160" s="13"/>
      <c r="BL160" s="13"/>
      <c r="BO160" s="13"/>
      <c r="BR160" s="13"/>
      <c r="BU160" s="13"/>
      <c r="BX160" s="13"/>
      <c r="CA160" s="13"/>
      <c r="CD160" s="13"/>
      <c r="CG160" s="13"/>
      <c r="CJ160" s="13"/>
      <c r="CM160" s="13"/>
      <c r="CP160" s="13"/>
      <c r="CS160" s="13"/>
      <c r="CV160" s="13"/>
      <c r="CY160" s="13"/>
      <c r="DB160" s="13"/>
      <c r="DE160" s="13"/>
      <c r="DH160" s="13"/>
      <c r="DK160" s="13"/>
      <c r="DN160" s="13"/>
      <c r="DQ160" s="13"/>
      <c r="DT160" s="13"/>
      <c r="DW160" s="13"/>
      <c r="DZ160" s="13"/>
      <c r="EC160" s="13"/>
      <c r="EF160" s="13"/>
      <c r="EI160" s="13"/>
      <c r="EL160" s="13"/>
      <c r="EO160" s="13"/>
      <c r="ER160" s="13"/>
      <c r="EU160" s="13"/>
      <c r="EX160" s="13"/>
      <c r="FA160" s="13"/>
      <c r="FD160" s="13"/>
      <c r="FG160" s="13"/>
      <c r="FJ160" s="13"/>
      <c r="FM160" s="13"/>
      <c r="FP160" s="13"/>
      <c r="FS160" s="13"/>
      <c r="FV160" s="13"/>
      <c r="FX160" s="13"/>
      <c r="GA160" s="13"/>
    </row>
  </sheetData>
  <mergeCells count="217">
    <mergeCell ref="L152:L153"/>
    <mergeCell ref="N139:N150"/>
    <mergeCell ref="O139:O150"/>
    <mergeCell ref="M152:M153"/>
    <mergeCell ref="N152:N153"/>
    <mergeCell ref="DY65:EH65"/>
    <mergeCell ref="DY66:DZ66"/>
    <mergeCell ref="ED66:EE66"/>
    <mergeCell ref="DY67:DZ67"/>
    <mergeCell ref="ED67:EE67"/>
    <mergeCell ref="AO66:AQ102"/>
    <mergeCell ref="AT66:AV102"/>
    <mergeCell ref="X67:Y67"/>
    <mergeCell ref="CF65:CO65"/>
    <mergeCell ref="CF66:CG66"/>
    <mergeCell ref="CK66:CL66"/>
    <mergeCell ref="CF67:CG67"/>
    <mergeCell ref="CK67:CL67"/>
    <mergeCell ref="AR67:AS67"/>
    <mergeCell ref="BB65:BK65"/>
    <mergeCell ref="BB66:BC66"/>
    <mergeCell ref="BG66:BH66"/>
    <mergeCell ref="BQ66:BR66"/>
    <mergeCell ref="BV66:BW66"/>
    <mergeCell ref="FR65:GA65"/>
    <mergeCell ref="FR66:FS66"/>
    <mergeCell ref="FW66:FX66"/>
    <mergeCell ref="FR67:FS67"/>
    <mergeCell ref="FW67:FX67"/>
    <mergeCell ref="I65:R65"/>
    <mergeCell ref="I66:J66"/>
    <mergeCell ref="N66:O66"/>
    <mergeCell ref="EN65:EW65"/>
    <mergeCell ref="EN66:EO66"/>
    <mergeCell ref="ES66:ET66"/>
    <mergeCell ref="EN67:EO67"/>
    <mergeCell ref="ES67:ET67"/>
    <mergeCell ref="FC65:FL65"/>
    <mergeCell ref="FC66:FD66"/>
    <mergeCell ref="CU65:DD65"/>
    <mergeCell ref="EP66:ER102"/>
    <mergeCell ref="EU66:EW102"/>
    <mergeCell ref="FE66:FG102"/>
    <mergeCell ref="EF66:EH102"/>
    <mergeCell ref="FH66:FI66"/>
    <mergeCell ref="FH67:FI67"/>
    <mergeCell ref="FC67:FD67"/>
    <mergeCell ref="BQ65:BZ65"/>
    <mergeCell ref="CY19:DG19"/>
    <mergeCell ref="CV20:DG22"/>
    <mergeCell ref="CW23:DG23"/>
    <mergeCell ref="CH25:CH26"/>
    <mergeCell ref="CW25:CW26"/>
    <mergeCell ref="DN19:DV19"/>
    <mergeCell ref="DK20:DV22"/>
    <mergeCell ref="DL23:DV23"/>
    <mergeCell ref="DM24:DM26"/>
    <mergeCell ref="DO24:DV27"/>
    <mergeCell ref="CX24:CX26"/>
    <mergeCell ref="EC19:EK19"/>
    <mergeCell ref="DL25:DL26"/>
    <mergeCell ref="EA25:EA26"/>
    <mergeCell ref="EP25:EP26"/>
    <mergeCell ref="ED24:EK27"/>
    <mergeCell ref="DY27:DY28"/>
    <mergeCell ref="DK27:DN28"/>
    <mergeCell ref="EN27:EN28"/>
    <mergeCell ref="DZ27:EC28"/>
    <mergeCell ref="DZ20:EK22"/>
    <mergeCell ref="EA23:EK23"/>
    <mergeCell ref="EB24:EB26"/>
    <mergeCell ref="EP23:EZ23"/>
    <mergeCell ref="EQ24:EQ26"/>
    <mergeCell ref="ER19:EZ19"/>
    <mergeCell ref="EO20:EZ22"/>
    <mergeCell ref="ES24:EZ27"/>
    <mergeCell ref="EO27:ER28"/>
    <mergeCell ref="HH27:HH28"/>
    <mergeCell ref="L24:L26"/>
    <mergeCell ref="J27:M28"/>
    <mergeCell ref="GL27:GL28"/>
    <mergeCell ref="GW27:GW28"/>
    <mergeCell ref="CG27:CJ28"/>
    <mergeCell ref="BU19:CC19"/>
    <mergeCell ref="BR20:CC22"/>
    <mergeCell ref="M19:U19"/>
    <mergeCell ref="J20:U22"/>
    <mergeCell ref="AN27:AQ28"/>
    <mergeCell ref="K23:U23"/>
    <mergeCell ref="CJ19:CR19"/>
    <mergeCell ref="CG20:CR22"/>
    <mergeCell ref="CH23:CR23"/>
    <mergeCell ref="CI24:CI26"/>
    <mergeCell ref="CK24:CR27"/>
    <mergeCell ref="BC27:BF28"/>
    <mergeCell ref="AQ19:AY19"/>
    <mergeCell ref="FV19:GD19"/>
    <mergeCell ref="FS20:GD22"/>
    <mergeCell ref="FT23:GD23"/>
    <mergeCell ref="FU24:FU26"/>
    <mergeCell ref="FW24:GD27"/>
    <mergeCell ref="FS27:FV28"/>
    <mergeCell ref="FG19:FO19"/>
    <mergeCell ref="FD20:FO22"/>
    <mergeCell ref="FE23:FO23"/>
    <mergeCell ref="FF24:FF26"/>
    <mergeCell ref="FH24:FO27"/>
    <mergeCell ref="FD27:FG28"/>
    <mergeCell ref="FT25:FT26"/>
    <mergeCell ref="FR27:FR28"/>
    <mergeCell ref="FE25:FE26"/>
    <mergeCell ref="BS23:CC23"/>
    <mergeCell ref="BT24:BT26"/>
    <mergeCell ref="BC20:BN22"/>
    <mergeCell ref="BD23:BN23"/>
    <mergeCell ref="BG24:BN27"/>
    <mergeCell ref="AP24:AP26"/>
    <mergeCell ref="AR24:AY27"/>
    <mergeCell ref="BF19:BN19"/>
    <mergeCell ref="BE24:BE26"/>
    <mergeCell ref="BR27:BU28"/>
    <mergeCell ref="AN20:AY22"/>
    <mergeCell ref="AO23:AY23"/>
    <mergeCell ref="X65:AG65"/>
    <mergeCell ref="AC66:AD66"/>
    <mergeCell ref="AC67:AD67"/>
    <mergeCell ref="AM65:AV65"/>
    <mergeCell ref="AB19:AJ19"/>
    <mergeCell ref="Y20:AJ22"/>
    <mergeCell ref="Z23:AJ23"/>
    <mergeCell ref="AC24:AJ27"/>
    <mergeCell ref="AM27:AM28"/>
    <mergeCell ref="I27:I28"/>
    <mergeCell ref="X27:X28"/>
    <mergeCell ref="CV27:CY28"/>
    <mergeCell ref="BV24:CC27"/>
    <mergeCell ref="CF27:CF28"/>
    <mergeCell ref="CU27:CU28"/>
    <mergeCell ref="K25:K26"/>
    <mergeCell ref="Z25:Z26"/>
    <mergeCell ref="AO25:AO26"/>
    <mergeCell ref="BD25:BD26"/>
    <mergeCell ref="BS25:BS26"/>
    <mergeCell ref="N24:U27"/>
    <mergeCell ref="AA24:AA26"/>
    <mergeCell ref="Y27:AB28"/>
    <mergeCell ref="BB27:BB28"/>
    <mergeCell ref="BQ27:BQ28"/>
    <mergeCell ref="FC27:FC28"/>
    <mergeCell ref="L29:L61"/>
    <mergeCell ref="AA29:AA61"/>
    <mergeCell ref="AP29:AP61"/>
    <mergeCell ref="BE29:BE61"/>
    <mergeCell ref="BT29:BT61"/>
    <mergeCell ref="CI29:CI61"/>
    <mergeCell ref="CX29:CX61"/>
    <mergeCell ref="DM29:DM61"/>
    <mergeCell ref="EB29:EB61"/>
    <mergeCell ref="CZ24:DG27"/>
    <mergeCell ref="DJ27:DJ28"/>
    <mergeCell ref="A56:A58"/>
    <mergeCell ref="A59:A61"/>
    <mergeCell ref="EQ29:EQ61"/>
    <mergeCell ref="FF29:FF61"/>
    <mergeCell ref="FU29:FU61"/>
    <mergeCell ref="K66:M102"/>
    <mergeCell ref="P66:R102"/>
    <mergeCell ref="I67:J67"/>
    <mergeCell ref="N67:O67"/>
    <mergeCell ref="CZ66:DA66"/>
    <mergeCell ref="CU67:CV67"/>
    <mergeCell ref="CZ67:DA67"/>
    <mergeCell ref="BX66:BZ102"/>
    <mergeCell ref="CH66:CJ102"/>
    <mergeCell ref="CM66:CO102"/>
    <mergeCell ref="DL66:DN102"/>
    <mergeCell ref="DQ66:DS102"/>
    <mergeCell ref="EA66:EC102"/>
    <mergeCell ref="BQ67:BR67"/>
    <mergeCell ref="BV67:BW67"/>
    <mergeCell ref="X66:Y66"/>
    <mergeCell ref="DJ65:DS65"/>
    <mergeCell ref="DJ66:DK66"/>
    <mergeCell ref="DO66:DP66"/>
    <mergeCell ref="A29:A31"/>
    <mergeCell ref="A32:A34"/>
    <mergeCell ref="A35:A37"/>
    <mergeCell ref="A38:A40"/>
    <mergeCell ref="A41:A43"/>
    <mergeCell ref="A44:A46"/>
    <mergeCell ref="A47:A49"/>
    <mergeCell ref="A50:A52"/>
    <mergeCell ref="A53:A55"/>
    <mergeCell ref="L139:L150"/>
    <mergeCell ref="M139:M150"/>
    <mergeCell ref="CW66:CY102"/>
    <mergeCell ref="DB66:DD102"/>
    <mergeCell ref="Z66:AB102"/>
    <mergeCell ref="BD66:BF102"/>
    <mergeCell ref="BI66:BK102"/>
    <mergeCell ref="FT66:FV102"/>
    <mergeCell ref="FY66:GA102"/>
    <mergeCell ref="DJ67:DK67"/>
    <mergeCell ref="DO67:DP67"/>
    <mergeCell ref="CU66:CV66"/>
    <mergeCell ref="B119:M119"/>
    <mergeCell ref="M120:M123"/>
    <mergeCell ref="AM66:AN66"/>
    <mergeCell ref="AR66:AS66"/>
    <mergeCell ref="AM67:AN67"/>
    <mergeCell ref="AE66:AG102"/>
    <mergeCell ref="FJ66:FL102"/>
    <mergeCell ref="G68:G102"/>
    <mergeCell ref="E135:I135"/>
    <mergeCell ref="BB67:BC67"/>
    <mergeCell ref="BG67:BH67"/>
    <mergeCell ref="BS66:BU102"/>
  </mergeCells>
  <phoneticPr fontId="3" type="noConversion"/>
  <conditionalFormatting sqref="GZ29:HE61 GO29:GT61 GE29:GI61 HK29:HO61 AK29:AK61 N29:W61">
    <cfRule type="cellIs" dxfId="97" priority="129" operator="greaterThan">
      <formula>0</formula>
    </cfRule>
  </conditionalFormatting>
  <conditionalFormatting sqref="AL29:AL61">
    <cfRule type="cellIs" dxfId="96" priority="128" operator="greaterThan">
      <formula>0</formula>
    </cfRule>
  </conditionalFormatting>
  <conditionalFormatting sqref="GJ29:GK61">
    <cfRule type="cellIs" dxfId="95" priority="114" operator="greaterThan">
      <formula>0</formula>
    </cfRule>
  </conditionalFormatting>
  <conditionalFormatting sqref="GU29:GV61">
    <cfRule type="cellIs" dxfId="94" priority="113" operator="greaterThan">
      <formula>0</formula>
    </cfRule>
  </conditionalFormatting>
  <conditionalFormatting sqref="HF29:HG61">
    <cfRule type="cellIs" dxfId="93" priority="112" operator="greaterThan">
      <formula>0</formula>
    </cfRule>
  </conditionalFormatting>
  <conditionalFormatting sqref="AZ29:BA61">
    <cfRule type="cellIs" dxfId="92" priority="99" operator="greaterThan">
      <formula>0</formula>
    </cfRule>
  </conditionalFormatting>
  <conditionalFormatting sqref="BO29:BP61">
    <cfRule type="cellIs" dxfId="91" priority="98" operator="greaterThan">
      <formula>0</formula>
    </cfRule>
  </conditionalFormatting>
  <conditionalFormatting sqref="CD29:CE61">
    <cfRule type="cellIs" dxfId="90" priority="97" operator="greaterThan">
      <formula>0</formula>
    </cfRule>
  </conditionalFormatting>
  <conditionalFormatting sqref="CS29:CT61">
    <cfRule type="cellIs" dxfId="89" priority="96" operator="greaterThan">
      <formula>0</formula>
    </cfRule>
  </conditionalFormatting>
  <conditionalFormatting sqref="DH29:DI61">
    <cfRule type="cellIs" dxfId="88" priority="95" operator="greaterThan">
      <formula>0</formula>
    </cfRule>
  </conditionalFormatting>
  <conditionalFormatting sqref="DW29:DX61">
    <cfRule type="cellIs" dxfId="87" priority="94" operator="greaterThan">
      <formula>0</formula>
    </cfRule>
  </conditionalFormatting>
  <conditionalFormatting sqref="EL29:EM61">
    <cfRule type="cellIs" dxfId="86" priority="93" operator="greaterThan">
      <formula>0</formula>
    </cfRule>
  </conditionalFormatting>
  <conditionalFormatting sqref="FA29:FB61">
    <cfRule type="cellIs" dxfId="85" priority="92" operator="greaterThan">
      <formula>0</formula>
    </cfRule>
  </conditionalFormatting>
  <conditionalFormatting sqref="FP29:FQ61">
    <cfRule type="cellIs" dxfId="84" priority="91" operator="greaterThan">
      <formula>0</formula>
    </cfRule>
  </conditionalFormatting>
  <conditionalFormatting sqref="M25">
    <cfRule type="expression" dxfId="83" priority="89">
      <formula>$B$8&lt;2</formula>
    </cfRule>
  </conditionalFormatting>
  <conditionalFormatting sqref="M26">
    <cfRule type="expression" dxfId="82" priority="90">
      <formula>$B$8=0</formula>
    </cfRule>
  </conditionalFormatting>
  <conditionalFormatting sqref="AC29:AJ61">
    <cfRule type="cellIs" dxfId="81" priority="33" operator="greaterThan">
      <formula>0</formula>
    </cfRule>
  </conditionalFormatting>
  <conditionalFormatting sqref="AB25">
    <cfRule type="expression" dxfId="80" priority="31">
      <formula>$B$8&lt;2</formula>
    </cfRule>
  </conditionalFormatting>
  <conditionalFormatting sqref="AB26">
    <cfRule type="expression" dxfId="79" priority="32">
      <formula>$B$8=0</formula>
    </cfRule>
  </conditionalFormatting>
  <conditionalFormatting sqref="AR29:AY61">
    <cfRule type="cellIs" dxfId="78" priority="30" operator="greaterThan">
      <formula>0</formula>
    </cfRule>
  </conditionalFormatting>
  <conditionalFormatting sqref="AQ25">
    <cfRule type="expression" dxfId="77" priority="28">
      <formula>$B$8&lt;2</formula>
    </cfRule>
  </conditionalFormatting>
  <conditionalFormatting sqref="AQ26">
    <cfRule type="expression" dxfId="76" priority="29">
      <formula>$B$8=0</formula>
    </cfRule>
  </conditionalFormatting>
  <conditionalFormatting sqref="BG29:BN61">
    <cfRule type="cellIs" dxfId="75" priority="27" operator="greaterThan">
      <formula>0</formula>
    </cfRule>
  </conditionalFormatting>
  <conditionalFormatting sqref="BF25">
    <cfRule type="expression" dxfId="74" priority="25">
      <formula>$B$8&lt;2</formula>
    </cfRule>
  </conditionalFormatting>
  <conditionalFormatting sqref="BF26">
    <cfRule type="expression" dxfId="73" priority="26">
      <formula>$B$8=0</formula>
    </cfRule>
  </conditionalFormatting>
  <conditionalFormatting sqref="BV29:CC61">
    <cfRule type="cellIs" dxfId="72" priority="24" operator="greaterThan">
      <formula>0</formula>
    </cfRule>
  </conditionalFormatting>
  <conditionalFormatting sqref="BU25">
    <cfRule type="expression" dxfId="71" priority="22">
      <formula>$B$8&lt;2</formula>
    </cfRule>
  </conditionalFormatting>
  <conditionalFormatting sqref="BU26">
    <cfRule type="expression" dxfId="70" priority="23">
      <formula>$B$8=0</formula>
    </cfRule>
  </conditionalFormatting>
  <conditionalFormatting sqref="CK29:CR61">
    <cfRule type="cellIs" dxfId="69" priority="21" operator="greaterThan">
      <formula>0</formula>
    </cfRule>
  </conditionalFormatting>
  <conditionalFormatting sqref="CJ25">
    <cfRule type="expression" dxfId="68" priority="19">
      <formula>$B$8&lt;2</formula>
    </cfRule>
  </conditionalFormatting>
  <conditionalFormatting sqref="CJ26">
    <cfRule type="expression" dxfId="67" priority="20">
      <formula>$B$8=0</formula>
    </cfRule>
  </conditionalFormatting>
  <conditionalFormatting sqref="CZ29:DG61">
    <cfRule type="cellIs" dxfId="66" priority="18" operator="greaterThan">
      <formula>0</formula>
    </cfRule>
  </conditionalFormatting>
  <conditionalFormatting sqref="CY25">
    <cfRule type="expression" dxfId="65" priority="16">
      <formula>$B$8&lt;2</formula>
    </cfRule>
  </conditionalFormatting>
  <conditionalFormatting sqref="CY26">
    <cfRule type="expression" dxfId="64" priority="17">
      <formula>$B$8=0</formula>
    </cfRule>
  </conditionalFormatting>
  <conditionalFormatting sqref="DO29:DV61">
    <cfRule type="cellIs" dxfId="63" priority="15" operator="greaterThan">
      <formula>0</formula>
    </cfRule>
  </conditionalFormatting>
  <conditionalFormatting sqref="DN25">
    <cfRule type="expression" dxfId="62" priority="13">
      <formula>$B$8&lt;2</formula>
    </cfRule>
  </conditionalFormatting>
  <conditionalFormatting sqref="DN26">
    <cfRule type="expression" dxfId="61" priority="14">
      <formula>$B$8=0</formula>
    </cfRule>
  </conditionalFormatting>
  <conditionalFormatting sqref="ED29:EK61">
    <cfRule type="cellIs" dxfId="60" priority="12" operator="greaterThan">
      <formula>0</formula>
    </cfRule>
  </conditionalFormatting>
  <conditionalFormatting sqref="EC25">
    <cfRule type="expression" dxfId="59" priority="10">
      <formula>$B$8&lt;2</formula>
    </cfRule>
  </conditionalFormatting>
  <conditionalFormatting sqref="EC26">
    <cfRule type="expression" dxfId="58" priority="11">
      <formula>$B$8=0</formula>
    </cfRule>
  </conditionalFormatting>
  <conditionalFormatting sqref="ES29:EZ61">
    <cfRule type="cellIs" dxfId="57" priority="9" operator="greaterThan">
      <formula>0</formula>
    </cfRule>
  </conditionalFormatting>
  <conditionalFormatting sqref="ER25">
    <cfRule type="expression" dxfId="56" priority="7">
      <formula>$B$8&lt;2</formula>
    </cfRule>
  </conditionalFormatting>
  <conditionalFormatting sqref="ER26">
    <cfRule type="expression" dxfId="55" priority="8">
      <formula>$B$8=0</formula>
    </cfRule>
  </conditionalFormatting>
  <conditionalFormatting sqref="FH29:FO61">
    <cfRule type="cellIs" dxfId="54" priority="6" operator="greaterThan">
      <formula>0</formula>
    </cfRule>
  </conditionalFormatting>
  <conditionalFormatting sqref="FG25">
    <cfRule type="expression" dxfId="53" priority="4">
      <formula>$B$8&lt;2</formula>
    </cfRule>
  </conditionalFormatting>
  <conditionalFormatting sqref="FG26">
    <cfRule type="expression" dxfId="52" priority="5">
      <formula>$B$8=0</formula>
    </cfRule>
  </conditionalFormatting>
  <conditionalFormatting sqref="FW29:GD61">
    <cfRule type="cellIs" dxfId="51" priority="3" operator="greaterThan">
      <formula>0</formula>
    </cfRule>
  </conditionalFormatting>
  <conditionalFormatting sqref="FV25">
    <cfRule type="expression" dxfId="50" priority="1">
      <formula>$B$8&lt;2</formula>
    </cfRule>
  </conditionalFormatting>
  <conditionalFormatting sqref="FV26">
    <cfRule type="expression" dxfId="49" priority="2">
      <formula>$B$8=0</formula>
    </cfRule>
  </conditionalFormatting>
  <dataValidations count="2">
    <dataValidation type="list" allowBlank="1" showInputMessage="1" showErrorMessage="1" sqref="I67 FR67 FC67 EN67 DY67 DJ67 CU67 CF67 BQ67 BB67 AM67 X67" xr:uid="{BA66872C-859C-46C6-B3FB-7582259F273F}">
      <formula1>$G$137:$K$137</formula1>
    </dataValidation>
    <dataValidation type="list" allowBlank="1" showInputMessage="1" showErrorMessage="1" sqref="N67:O67 AC67:AD67 AR67:AS67 BG67:BH67 BV67:BW67 CK67:CL67 CZ67:DA67 DO67:DP67 ED67:EE67 ES67:ET67 FH67:FI67 FW67:FX67" xr:uid="{587689B5-F6A5-4C66-8EB7-6B8BB8E29E38}">
      <formula1>$B$137:$F$137</formula1>
    </dataValidation>
  </dataValidations>
  <pageMargins left="0.7" right="0.7" top="0.75" bottom="0.75" header="0.3" footer="0.3"/>
  <pageSetup paperSize="8" scale="35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NC">
          <controlPr defaultSize="0" autoLin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6</xdr:col>
                <xdr:colOff>0</xdr:colOff>
                <xdr:row>9</xdr:row>
                <xdr:rowOff>9525</xdr:rowOff>
              </to>
            </anchor>
          </controlPr>
        </control>
      </mc:Choice>
      <mc:Fallback>
        <control shapeId="1025" r:id="rId4" name="NC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FC15E-02D2-491B-AC6E-CD011C80D4F2}">
  <sheetPr codeName="Feuil4"/>
  <dimension ref="A1:HP160"/>
  <sheetViews>
    <sheetView tabSelected="1" workbookViewId="0">
      <selection activeCell="B7" sqref="B7"/>
    </sheetView>
  </sheetViews>
  <sheetFormatPr baseColWidth="10" defaultColWidth="11.42578125" defaultRowHeight="15" x14ac:dyDescent="0.25"/>
  <cols>
    <col min="1" max="1" width="35.7109375" style="13" bestFit="1" customWidth="1"/>
    <col min="2" max="2" width="10.85546875" style="14" bestFit="1" customWidth="1"/>
    <col min="3" max="3" width="11.85546875" style="14" bestFit="1" customWidth="1"/>
    <col min="4" max="6" width="10.85546875" style="15" bestFit="1" customWidth="1"/>
    <col min="7" max="7" width="8.42578125" style="15" bestFit="1" customWidth="1"/>
    <col min="8" max="8" width="6.42578125" style="15" customWidth="1"/>
    <col min="9" max="9" width="10.7109375" style="15" bestFit="1" customWidth="1"/>
    <col min="10" max="10" width="17.7109375" style="14" bestFit="1" customWidth="1"/>
    <col min="11" max="11" width="17.5703125" style="14" customWidth="1"/>
    <col min="12" max="12" width="13.42578125" style="14" customWidth="1"/>
    <col min="13" max="13" width="19.42578125" style="14" customWidth="1"/>
    <col min="14" max="14" width="18.7109375" style="14" bestFit="1" customWidth="1"/>
    <col min="15" max="15" width="11.28515625" style="14" customWidth="1"/>
    <col min="16" max="18" width="3" style="14" customWidth="1"/>
    <col min="19" max="21" width="4.28515625" style="14" customWidth="1"/>
    <col min="22" max="22" width="3" style="14" customWidth="1"/>
    <col min="23" max="23" width="11.28515625" style="14" customWidth="1"/>
    <col min="24" max="24" width="6.5703125" style="14" bestFit="1" customWidth="1"/>
    <col min="25" max="25" width="17.7109375" style="14" bestFit="1" customWidth="1"/>
    <col min="26" max="26" width="18.5703125" style="14" customWidth="1"/>
    <col min="27" max="27" width="3" style="14" customWidth="1"/>
    <col min="28" max="28" width="19.42578125" style="14" customWidth="1"/>
    <col min="29" max="29" width="18.7109375" style="14" customWidth="1"/>
    <col min="30" max="33" width="3" style="14" customWidth="1"/>
    <col min="34" max="36" width="4.28515625" style="14" customWidth="1"/>
    <col min="37" max="37" width="3" style="14" customWidth="1"/>
    <col min="38" max="38" width="11.28515625" style="14" customWidth="1"/>
    <col min="39" max="39" width="6.5703125" style="14" bestFit="1" customWidth="1"/>
    <col min="40" max="40" width="17.7109375" style="14" customWidth="1"/>
    <col min="41" max="41" width="17.5703125" style="14" customWidth="1"/>
    <col min="42" max="42" width="3" style="14" customWidth="1"/>
    <col min="43" max="43" width="19.42578125" style="14" customWidth="1"/>
    <col min="44" max="48" width="3" style="14" customWidth="1"/>
    <col min="49" max="51" width="4.28515625" style="14" customWidth="1"/>
    <col min="52" max="52" width="3" style="14" customWidth="1"/>
    <col min="53" max="53" width="11.28515625" style="14" customWidth="1"/>
    <col min="54" max="54" width="6.5703125" style="14" bestFit="1" customWidth="1"/>
    <col min="55" max="55" width="17.7109375" style="14" customWidth="1"/>
    <col min="56" max="56" width="17.5703125" style="14" customWidth="1"/>
    <col min="57" max="57" width="3" style="14" customWidth="1"/>
    <col min="58" max="58" width="19.42578125" style="14" customWidth="1"/>
    <col min="59" max="63" width="3" style="14" customWidth="1"/>
    <col min="64" max="66" width="4.28515625" style="14" customWidth="1"/>
    <col min="67" max="67" width="3" style="14" customWidth="1"/>
    <col min="68" max="68" width="11.28515625" style="14" customWidth="1"/>
    <col min="69" max="69" width="6.5703125" style="14" bestFit="1" customWidth="1"/>
    <col min="70" max="70" width="17.7109375" style="14" customWidth="1"/>
    <col min="71" max="71" width="17.5703125" style="14" customWidth="1"/>
    <col min="72" max="72" width="3" style="14" customWidth="1"/>
    <col min="73" max="73" width="19.42578125" style="14" customWidth="1"/>
    <col min="74" max="78" width="3" style="14" customWidth="1"/>
    <col min="79" max="81" width="4.28515625" style="14" customWidth="1"/>
    <col min="82" max="82" width="3" style="14" customWidth="1"/>
    <col min="83" max="83" width="11.28515625" style="14" customWidth="1"/>
    <col min="84" max="84" width="6.5703125" style="14" bestFit="1" customWidth="1"/>
    <col min="85" max="85" width="17.7109375" style="14" customWidth="1"/>
    <col min="86" max="86" width="17.5703125" style="14" customWidth="1"/>
    <col min="87" max="87" width="3" style="14" customWidth="1"/>
    <col min="88" max="88" width="19.42578125" style="14" customWidth="1"/>
    <col min="89" max="93" width="3" style="14" customWidth="1"/>
    <col min="94" max="96" width="4.28515625" style="14" customWidth="1"/>
    <col min="97" max="98" width="3" style="14" customWidth="1"/>
    <col min="99" max="99" width="6.5703125" style="14" customWidth="1"/>
    <col min="100" max="100" width="17.7109375" style="14" customWidth="1"/>
    <col min="101" max="101" width="17.5703125" style="14" customWidth="1"/>
    <col min="102" max="102" width="4" style="14" customWidth="1"/>
    <col min="103" max="103" width="19.42578125" style="14" customWidth="1"/>
    <col min="104" max="108" width="4" style="14" customWidth="1"/>
    <col min="109" max="111" width="4.28515625" style="14" customWidth="1"/>
    <col min="112" max="113" width="4" style="14" customWidth="1"/>
    <col min="114" max="114" width="6.5703125" style="14" customWidth="1"/>
    <col min="115" max="115" width="17.7109375" style="14" customWidth="1"/>
    <col min="116" max="116" width="17.5703125" style="14" customWidth="1"/>
    <col min="117" max="117" width="4" style="14" customWidth="1"/>
    <col min="118" max="118" width="19.42578125" style="14" customWidth="1"/>
    <col min="119" max="123" width="4" style="14" customWidth="1"/>
    <col min="124" max="126" width="4.28515625" style="14" customWidth="1"/>
    <col min="127" max="128" width="4" style="14" customWidth="1"/>
    <col min="129" max="129" width="6.5703125" style="14" customWidth="1"/>
    <col min="130" max="130" width="17.7109375" style="14" customWidth="1"/>
    <col min="131" max="131" width="17.5703125" style="14" customWidth="1"/>
    <col min="132" max="132" width="4" style="14" customWidth="1"/>
    <col min="133" max="133" width="19.42578125" style="14" customWidth="1"/>
    <col min="134" max="138" width="4" style="14" customWidth="1"/>
    <col min="139" max="141" width="4.28515625" style="14" customWidth="1"/>
    <col min="142" max="143" width="4" style="14" customWidth="1"/>
    <col min="144" max="144" width="6.5703125" style="14" customWidth="1"/>
    <col min="145" max="145" width="17.7109375" style="14" customWidth="1"/>
    <col min="146" max="146" width="17.5703125" style="14" customWidth="1"/>
    <col min="147" max="147" width="4" style="14" customWidth="1"/>
    <col min="148" max="148" width="19.42578125" style="14" customWidth="1"/>
    <col min="149" max="153" width="4" style="14" customWidth="1"/>
    <col min="154" max="156" width="4.28515625" style="14" customWidth="1"/>
    <col min="157" max="158" width="4" style="14" customWidth="1"/>
    <col min="159" max="159" width="6.5703125" style="14" customWidth="1"/>
    <col min="160" max="160" width="17.7109375" style="14" customWidth="1"/>
    <col min="161" max="161" width="17.5703125" style="14" customWidth="1"/>
    <col min="162" max="162" width="4" style="14" customWidth="1"/>
    <col min="163" max="163" width="19.42578125" style="14" customWidth="1"/>
    <col min="164" max="168" width="4" style="14" customWidth="1"/>
    <col min="169" max="171" width="4.28515625" style="14" customWidth="1"/>
    <col min="172" max="173" width="4" style="14" customWidth="1"/>
    <col min="174" max="174" width="6.5703125" style="14" customWidth="1"/>
    <col min="175" max="175" width="17.7109375" style="14" customWidth="1"/>
    <col min="176" max="176" width="17.5703125" style="14" customWidth="1"/>
    <col min="177" max="177" width="4" style="14" customWidth="1"/>
    <col min="178" max="178" width="19.42578125" style="14" customWidth="1"/>
    <col min="179" max="183" width="4" style="14" customWidth="1"/>
    <col min="184" max="186" width="4.28515625" style="14" customWidth="1"/>
    <col min="187" max="190" width="3" style="14" customWidth="1"/>
    <col min="191" max="194" width="11.42578125" style="14"/>
    <col min="195" max="195" width="19" style="14" bestFit="1" customWidth="1"/>
    <col min="196" max="196" width="3.7109375" style="14" bestFit="1" customWidth="1"/>
    <col min="197" max="201" width="3" style="14" bestFit="1" customWidth="1"/>
    <col min="202" max="205" width="11.42578125" style="14"/>
    <col min="206" max="206" width="19" style="14" bestFit="1" customWidth="1"/>
    <col min="207" max="207" width="3.7109375" style="14" bestFit="1" customWidth="1"/>
    <col min="208" max="212" width="3" style="14" bestFit="1" customWidth="1"/>
    <col min="213" max="216" width="11.42578125" style="14"/>
    <col min="217" max="217" width="19" style="14" bestFit="1" customWidth="1"/>
    <col min="218" max="218" width="3.7109375" style="15" bestFit="1" customWidth="1"/>
    <col min="219" max="223" width="3" style="15" bestFit="1" customWidth="1"/>
    <col min="224" max="16384" width="11.42578125" style="15"/>
  </cols>
  <sheetData>
    <row r="1" spans="1:217" ht="15.75" thickBot="1" x14ac:dyDescent="0.3">
      <c r="A1" s="18" t="s">
        <v>42</v>
      </c>
      <c r="B1" s="77"/>
      <c r="C1" s="61">
        <f>I117+X117+AM117+BB117+BQ117+CF117+CU117+DJ117+DY117+EN117+FC117+FR117</f>
        <v>20</v>
      </c>
      <c r="F1" s="14"/>
      <c r="I1" s="14"/>
      <c r="J1" s="15"/>
      <c r="K1" s="15"/>
      <c r="M1" s="15"/>
      <c r="N1" s="15"/>
      <c r="P1" s="15"/>
      <c r="Q1" s="15"/>
      <c r="S1" s="15"/>
      <c r="T1" s="15"/>
      <c r="V1" s="15"/>
      <c r="W1" s="15"/>
      <c r="Y1" s="15"/>
      <c r="Z1" s="15"/>
      <c r="AB1" s="15"/>
      <c r="AC1" s="15"/>
      <c r="AE1" s="15"/>
      <c r="AF1" s="15"/>
      <c r="AH1" s="15"/>
      <c r="AI1" s="15"/>
      <c r="AK1" s="15"/>
      <c r="AL1" s="15"/>
      <c r="AN1" s="15"/>
      <c r="AO1" s="15"/>
      <c r="AQ1" s="15"/>
      <c r="AR1" s="15"/>
      <c r="AT1" s="15"/>
      <c r="AU1" s="15"/>
      <c r="AW1" s="15"/>
      <c r="AX1" s="15"/>
      <c r="AZ1" s="15"/>
      <c r="BA1" s="15"/>
      <c r="BC1" s="15"/>
      <c r="BD1" s="15"/>
      <c r="BF1" s="15"/>
      <c r="BG1" s="15"/>
      <c r="BI1" s="15"/>
      <c r="BJ1" s="15"/>
      <c r="BL1" s="15"/>
      <c r="BM1" s="15"/>
      <c r="BO1" s="15"/>
      <c r="BP1" s="15"/>
      <c r="BR1" s="15"/>
      <c r="BS1" s="15"/>
      <c r="BU1" s="15"/>
      <c r="BV1" s="15"/>
      <c r="BX1" s="15"/>
      <c r="BY1" s="15"/>
      <c r="CA1" s="15"/>
      <c r="CB1" s="15"/>
      <c r="CD1" s="15"/>
      <c r="CE1" s="15"/>
      <c r="CG1" s="15"/>
      <c r="CH1" s="15"/>
      <c r="CJ1" s="15"/>
      <c r="CK1" s="15"/>
      <c r="CM1" s="15"/>
      <c r="CN1" s="15"/>
      <c r="CP1" s="15"/>
      <c r="CQ1" s="15"/>
      <c r="CS1" s="15"/>
      <c r="CT1" s="15"/>
      <c r="CV1" s="15"/>
      <c r="CW1" s="15"/>
      <c r="CY1" s="15"/>
      <c r="CZ1" s="15"/>
      <c r="DB1" s="15"/>
      <c r="DC1" s="15"/>
      <c r="DE1" s="15"/>
      <c r="DF1" s="15"/>
      <c r="DH1" s="15"/>
      <c r="DI1" s="15"/>
      <c r="DK1" s="15"/>
      <c r="DL1" s="15"/>
      <c r="DN1" s="15"/>
      <c r="DO1" s="15"/>
      <c r="DQ1" s="15"/>
      <c r="DR1" s="15"/>
      <c r="DT1" s="15"/>
      <c r="DU1" s="15"/>
      <c r="DW1" s="15"/>
      <c r="DX1" s="15"/>
      <c r="DZ1" s="15"/>
      <c r="EA1" s="15"/>
      <c r="EC1" s="15"/>
      <c r="ED1" s="15"/>
      <c r="EF1" s="15"/>
      <c r="EG1" s="15"/>
      <c r="EI1" s="15"/>
      <c r="EJ1" s="15"/>
      <c r="EL1" s="15"/>
      <c r="EM1" s="15"/>
      <c r="EO1" s="15"/>
      <c r="EP1" s="15"/>
      <c r="ER1" s="15"/>
      <c r="ES1" s="15"/>
      <c r="EU1" s="15"/>
      <c r="EV1" s="15"/>
      <c r="EX1" s="15"/>
      <c r="EY1" s="15"/>
      <c r="FA1" s="15"/>
      <c r="FB1" s="15"/>
      <c r="FD1" s="15"/>
      <c r="FE1" s="15"/>
      <c r="FG1" s="15"/>
      <c r="FH1" s="15"/>
      <c r="FJ1" s="15"/>
      <c r="FK1" s="15"/>
      <c r="FM1" s="15"/>
      <c r="FN1" s="15"/>
      <c r="FP1" s="15"/>
      <c r="FQ1" s="15"/>
      <c r="FS1" s="15"/>
      <c r="FT1" s="15"/>
      <c r="FV1" s="15"/>
      <c r="FW1" s="15"/>
      <c r="FY1" s="15"/>
      <c r="FZ1" s="15"/>
      <c r="GB1" s="15"/>
      <c r="GC1" s="15"/>
    </row>
    <row r="2" spans="1:217" ht="15.75" thickBot="1" x14ac:dyDescent="0.3">
      <c r="A2" s="60" t="s">
        <v>50</v>
      </c>
      <c r="B2" s="113">
        <f>C1/C2</f>
        <v>2</v>
      </c>
      <c r="C2" s="3">
        <f>N117+AC117+AR117+BG117+BV117+CK117+CZ117+DO117+ED117+ES117+FH117+FW117</f>
        <v>10</v>
      </c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</row>
    <row r="3" spans="1:217" ht="15.75" thickBot="1" x14ac:dyDescent="0.3">
      <c r="A3" s="16" t="s">
        <v>0</v>
      </c>
      <c r="B3" s="78"/>
    </row>
    <row r="4" spans="1:217" ht="15.75" thickBot="1" x14ac:dyDescent="0.3">
      <c r="A4" s="18" t="s">
        <v>1</v>
      </c>
      <c r="B4" s="79"/>
      <c r="C4" s="19"/>
    </row>
    <row r="5" spans="1:217" ht="15.75" thickBot="1" x14ac:dyDescent="0.3">
      <c r="A5" s="20"/>
      <c r="B5" s="21"/>
      <c r="C5" s="129"/>
    </row>
    <row r="6" spans="1:217" ht="15.75" thickBot="1" x14ac:dyDescent="0.3">
      <c r="A6" s="18" t="s">
        <v>2</v>
      </c>
      <c r="B6" s="79" t="s">
        <v>51</v>
      </c>
      <c r="C6" s="19"/>
    </row>
    <row r="7" spans="1:217" ht="15.75" thickBot="1" x14ac:dyDescent="0.3">
      <c r="A7" s="20"/>
      <c r="B7" s="21"/>
      <c r="C7" s="129"/>
    </row>
    <row r="8" spans="1:217" ht="15.75" thickBot="1" x14ac:dyDescent="0.3">
      <c r="A8" s="18" t="s">
        <v>46</v>
      </c>
      <c r="B8" s="78"/>
      <c r="C8" s="129"/>
    </row>
    <row r="9" spans="1:217" ht="15.75" thickBot="1" x14ac:dyDescent="0.3">
      <c r="A9" s="20"/>
      <c r="B9" s="21"/>
      <c r="C9" s="129"/>
    </row>
    <row r="10" spans="1:217" ht="15.75" thickBot="1" x14ac:dyDescent="0.3">
      <c r="A10" s="20" t="s">
        <v>30</v>
      </c>
      <c r="B10" s="78"/>
      <c r="C10" s="129"/>
    </row>
    <row r="11" spans="1:217" ht="15.75" thickBot="1" x14ac:dyDescent="0.3">
      <c r="A11" s="20"/>
      <c r="B11" s="21"/>
      <c r="C11" s="129"/>
    </row>
    <row r="12" spans="1:217" ht="15.75" thickBot="1" x14ac:dyDescent="0.3">
      <c r="A12" s="20" t="s">
        <v>47</v>
      </c>
      <c r="B12" s="78"/>
      <c r="C12" s="129"/>
    </row>
    <row r="13" spans="1:217" ht="15.75" thickBot="1" x14ac:dyDescent="0.3">
      <c r="A13" s="20"/>
      <c r="B13" s="21"/>
      <c r="C13" s="129"/>
    </row>
    <row r="14" spans="1:217" ht="15.75" thickBot="1" x14ac:dyDescent="0.3">
      <c r="A14" s="18" t="s">
        <v>3</v>
      </c>
      <c r="B14" s="78"/>
      <c r="C14" s="129"/>
    </row>
    <row r="15" spans="1:217" ht="45.75" thickBot="1" x14ac:dyDescent="0.3">
      <c r="A15" s="20"/>
      <c r="B15" s="21"/>
      <c r="C15" s="129"/>
      <c r="K15" s="22" t="s">
        <v>33</v>
      </c>
      <c r="X15" s="15"/>
      <c r="Z15" s="22" t="s">
        <v>33</v>
      </c>
      <c r="AM15" s="15"/>
      <c r="AO15" s="22" t="s">
        <v>33</v>
      </c>
      <c r="BB15" s="15"/>
      <c r="BD15" s="22" t="s">
        <v>33</v>
      </c>
      <c r="BQ15" s="15"/>
      <c r="BS15" s="22" t="s">
        <v>33</v>
      </c>
      <c r="CF15" s="15"/>
      <c r="CH15" s="22" t="s">
        <v>33</v>
      </c>
      <c r="CU15" s="15"/>
      <c r="CW15" s="22" t="s">
        <v>33</v>
      </c>
      <c r="DJ15" s="15"/>
      <c r="DL15" s="22" t="s">
        <v>33</v>
      </c>
      <c r="DY15" s="15"/>
      <c r="EA15" s="22" t="s">
        <v>33</v>
      </c>
      <c r="EN15" s="15"/>
      <c r="EP15" s="22" t="s">
        <v>33</v>
      </c>
      <c r="FC15" s="15"/>
      <c r="FE15" s="22" t="s">
        <v>33</v>
      </c>
      <c r="FR15" s="15"/>
      <c r="FT15" s="22" t="s">
        <v>33</v>
      </c>
    </row>
    <row r="16" spans="1:217" ht="15.75" thickBot="1" x14ac:dyDescent="0.3">
      <c r="A16" s="18" t="s">
        <v>17</v>
      </c>
      <c r="B16" s="78">
        <v>12</v>
      </c>
      <c r="C16" s="129"/>
      <c r="J16" s="3" t="s">
        <v>32</v>
      </c>
      <c r="K16" s="78">
        <v>14</v>
      </c>
      <c r="X16" s="15"/>
      <c r="Y16" s="3" t="s">
        <v>32</v>
      </c>
      <c r="Z16" s="78"/>
      <c r="AM16" s="15"/>
      <c r="AN16" s="3" t="s">
        <v>32</v>
      </c>
      <c r="AO16" s="78"/>
      <c r="BB16" s="15"/>
      <c r="BC16" s="3" t="s">
        <v>32</v>
      </c>
      <c r="BD16" s="78"/>
      <c r="BQ16" s="15"/>
      <c r="BR16" s="3" t="s">
        <v>32</v>
      </c>
      <c r="BS16" s="78"/>
      <c r="CF16" s="15"/>
      <c r="CG16" s="3" t="s">
        <v>32</v>
      </c>
      <c r="CH16" s="78"/>
      <c r="CU16" s="15"/>
      <c r="CV16" s="3" t="s">
        <v>32</v>
      </c>
      <c r="CW16" s="78"/>
      <c r="DJ16" s="15"/>
      <c r="DK16" s="3" t="s">
        <v>32</v>
      </c>
      <c r="DL16" s="78"/>
      <c r="DY16" s="15"/>
      <c r="DZ16" s="3" t="s">
        <v>32</v>
      </c>
      <c r="EA16" s="78"/>
      <c r="EN16" s="15"/>
      <c r="EO16" s="3" t="s">
        <v>32</v>
      </c>
      <c r="EP16" s="78"/>
      <c r="FC16" s="15"/>
      <c r="FD16" s="3" t="s">
        <v>32</v>
      </c>
      <c r="FE16" s="78">
        <v>14</v>
      </c>
      <c r="FR16" s="15"/>
      <c r="FS16" s="3" t="s">
        <v>32</v>
      </c>
      <c r="FT16" s="78">
        <v>14</v>
      </c>
    </row>
    <row r="17" spans="1:224" x14ac:dyDescent="0.25">
      <c r="X17" s="15"/>
      <c r="AM17" s="15"/>
      <c r="BB17" s="15"/>
      <c r="BQ17" s="15"/>
      <c r="CF17" s="15"/>
      <c r="CU17" s="15"/>
      <c r="DJ17" s="15"/>
      <c r="DY17" s="15"/>
      <c r="EN17" s="15"/>
      <c r="FC17" s="15"/>
      <c r="FR17" s="15"/>
    </row>
    <row r="18" spans="1:224" ht="15.75" thickBot="1" x14ac:dyDescent="0.3">
      <c r="X18" s="15"/>
      <c r="AM18" s="15"/>
      <c r="BB18" s="15"/>
      <c r="BQ18" s="15"/>
      <c r="CF18" s="15"/>
      <c r="CU18" s="15"/>
      <c r="DJ18" s="15"/>
      <c r="DY18" s="15"/>
      <c r="EN18" s="15"/>
      <c r="FC18" s="15"/>
      <c r="FR18" s="15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4"/>
      <c r="HK18" s="24"/>
      <c r="HL18" s="24"/>
      <c r="HM18" s="24"/>
      <c r="HN18" s="24"/>
      <c r="HO18" s="24"/>
      <c r="HP18" s="24"/>
    </row>
    <row r="19" spans="1:224" ht="15.75" thickBot="1" x14ac:dyDescent="0.3">
      <c r="A19" s="16" t="s">
        <v>4</v>
      </c>
      <c r="J19" s="25" t="s">
        <v>5</v>
      </c>
      <c r="K19" s="26"/>
      <c r="L19" s="102">
        <v>5</v>
      </c>
      <c r="M19" s="177"/>
      <c r="N19" s="178"/>
      <c r="O19" s="178"/>
      <c r="P19" s="178"/>
      <c r="Q19" s="178"/>
      <c r="R19" s="178"/>
      <c r="S19" s="178"/>
      <c r="T19" s="178"/>
      <c r="U19" s="179"/>
      <c r="X19" s="15"/>
      <c r="Y19" s="25" t="s">
        <v>5</v>
      </c>
      <c r="Z19" s="26"/>
      <c r="AA19" s="102">
        <v>4</v>
      </c>
      <c r="AB19" s="177"/>
      <c r="AC19" s="178"/>
      <c r="AD19" s="178"/>
      <c r="AE19" s="178"/>
      <c r="AF19" s="178"/>
      <c r="AG19" s="178"/>
      <c r="AH19" s="178"/>
      <c r="AI19" s="178"/>
      <c r="AJ19" s="179"/>
      <c r="AM19" s="15"/>
      <c r="AN19" s="25" t="s">
        <v>5</v>
      </c>
      <c r="AO19" s="26"/>
      <c r="AP19" s="102"/>
      <c r="AQ19" s="177"/>
      <c r="AR19" s="178"/>
      <c r="AS19" s="178"/>
      <c r="AT19" s="178"/>
      <c r="AU19" s="178"/>
      <c r="AV19" s="178"/>
      <c r="AW19" s="178"/>
      <c r="AX19" s="178"/>
      <c r="AY19" s="179"/>
      <c r="BB19" s="15"/>
      <c r="BC19" s="25" t="s">
        <v>5</v>
      </c>
      <c r="BD19" s="26"/>
      <c r="BE19" s="102"/>
      <c r="BF19" s="177"/>
      <c r="BG19" s="178"/>
      <c r="BH19" s="178"/>
      <c r="BI19" s="178"/>
      <c r="BJ19" s="178"/>
      <c r="BK19" s="178"/>
      <c r="BL19" s="178"/>
      <c r="BM19" s="178"/>
      <c r="BN19" s="179"/>
      <c r="BQ19" s="15"/>
      <c r="BR19" s="25" t="s">
        <v>5</v>
      </c>
      <c r="BS19" s="26"/>
      <c r="BT19" s="102"/>
      <c r="BU19" s="177"/>
      <c r="BV19" s="178"/>
      <c r="BW19" s="178"/>
      <c r="BX19" s="178"/>
      <c r="BY19" s="178"/>
      <c r="BZ19" s="178"/>
      <c r="CA19" s="178"/>
      <c r="CB19" s="178"/>
      <c r="CC19" s="179"/>
      <c r="CF19" s="15"/>
      <c r="CG19" s="25" t="s">
        <v>5</v>
      </c>
      <c r="CH19" s="26"/>
      <c r="CI19" s="102"/>
      <c r="CJ19" s="177"/>
      <c r="CK19" s="178"/>
      <c r="CL19" s="178"/>
      <c r="CM19" s="178"/>
      <c r="CN19" s="178"/>
      <c r="CO19" s="178"/>
      <c r="CP19" s="178"/>
      <c r="CQ19" s="178"/>
      <c r="CR19" s="179"/>
      <c r="CU19" s="15"/>
      <c r="CV19" s="25" t="s">
        <v>5</v>
      </c>
      <c r="CW19" s="26"/>
      <c r="CX19" s="102"/>
      <c r="CY19" s="177"/>
      <c r="CZ19" s="178"/>
      <c r="DA19" s="178"/>
      <c r="DB19" s="178"/>
      <c r="DC19" s="178"/>
      <c r="DD19" s="178"/>
      <c r="DE19" s="178"/>
      <c r="DF19" s="178"/>
      <c r="DG19" s="179"/>
      <c r="DJ19" s="15"/>
      <c r="DK19" s="25" t="s">
        <v>5</v>
      </c>
      <c r="DL19" s="26"/>
      <c r="DM19" s="102"/>
      <c r="DN19" s="177"/>
      <c r="DO19" s="178"/>
      <c r="DP19" s="178"/>
      <c r="DQ19" s="178"/>
      <c r="DR19" s="178"/>
      <c r="DS19" s="178"/>
      <c r="DT19" s="178"/>
      <c r="DU19" s="178"/>
      <c r="DV19" s="179"/>
      <c r="DY19" s="15"/>
      <c r="DZ19" s="25" t="s">
        <v>5</v>
      </c>
      <c r="EA19" s="26"/>
      <c r="EB19" s="102"/>
      <c r="EC19" s="177"/>
      <c r="ED19" s="178"/>
      <c r="EE19" s="178"/>
      <c r="EF19" s="178"/>
      <c r="EG19" s="178"/>
      <c r="EH19" s="178"/>
      <c r="EI19" s="178"/>
      <c r="EJ19" s="178"/>
      <c r="EK19" s="179"/>
      <c r="EN19" s="15"/>
      <c r="EO19" s="25" t="s">
        <v>5</v>
      </c>
      <c r="EP19" s="26"/>
      <c r="EQ19" s="102"/>
      <c r="ER19" s="177"/>
      <c r="ES19" s="178"/>
      <c r="ET19" s="178"/>
      <c r="EU19" s="178"/>
      <c r="EV19" s="178"/>
      <c r="EW19" s="178"/>
      <c r="EX19" s="178"/>
      <c r="EY19" s="178"/>
      <c r="EZ19" s="179"/>
      <c r="FC19" s="15"/>
      <c r="FD19" s="25" t="s">
        <v>5</v>
      </c>
      <c r="FE19" s="26"/>
      <c r="FF19" s="102"/>
      <c r="FG19" s="177"/>
      <c r="FH19" s="178"/>
      <c r="FI19" s="178"/>
      <c r="FJ19" s="178"/>
      <c r="FK19" s="178"/>
      <c r="FL19" s="178"/>
      <c r="FM19" s="178"/>
      <c r="FN19" s="178"/>
      <c r="FO19" s="179"/>
      <c r="FR19" s="15"/>
      <c r="FS19" s="25" t="s">
        <v>5</v>
      </c>
      <c r="FT19" s="26"/>
      <c r="FU19" s="102"/>
      <c r="FV19" s="177"/>
      <c r="FW19" s="178"/>
      <c r="FX19" s="178"/>
      <c r="FY19" s="178"/>
      <c r="FZ19" s="178"/>
      <c r="GA19" s="178"/>
      <c r="GB19" s="178"/>
      <c r="GC19" s="178"/>
      <c r="GD19" s="179"/>
      <c r="GE19" s="23"/>
      <c r="GF19" s="23"/>
      <c r="GG19" s="23"/>
      <c r="GH19" s="23"/>
      <c r="GI19" s="23"/>
      <c r="GJ19" s="23"/>
      <c r="GK19" s="23"/>
      <c r="GL19" s="23"/>
      <c r="GM19" s="24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4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4"/>
      <c r="HJ19" s="23"/>
      <c r="HK19" s="24"/>
      <c r="HL19" s="24"/>
      <c r="HM19" s="24"/>
      <c r="HN19" s="24"/>
      <c r="HO19" s="24"/>
      <c r="HP19" s="24"/>
    </row>
    <row r="20" spans="1:224" x14ac:dyDescent="0.25">
      <c r="J20" s="173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70"/>
      <c r="X20" s="15"/>
      <c r="Y20" s="173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170"/>
      <c r="AM20" s="15"/>
      <c r="AN20" s="173"/>
      <c r="AO20" s="156"/>
      <c r="AP20" s="156"/>
      <c r="AQ20" s="156"/>
      <c r="AR20" s="156"/>
      <c r="AS20" s="156"/>
      <c r="AT20" s="156"/>
      <c r="AU20" s="156"/>
      <c r="AV20" s="156"/>
      <c r="AW20" s="156"/>
      <c r="AX20" s="156"/>
      <c r="AY20" s="170"/>
      <c r="BB20" s="15"/>
      <c r="BC20" s="173"/>
      <c r="BD20" s="156"/>
      <c r="BE20" s="156"/>
      <c r="BF20" s="156"/>
      <c r="BG20" s="156"/>
      <c r="BH20" s="156"/>
      <c r="BI20" s="156"/>
      <c r="BJ20" s="156"/>
      <c r="BK20" s="156"/>
      <c r="BL20" s="156"/>
      <c r="BM20" s="156"/>
      <c r="BN20" s="170"/>
      <c r="BQ20" s="15"/>
      <c r="BR20" s="173"/>
      <c r="BS20" s="156"/>
      <c r="BT20" s="156"/>
      <c r="BU20" s="156"/>
      <c r="BV20" s="156"/>
      <c r="BW20" s="156"/>
      <c r="BX20" s="156"/>
      <c r="BY20" s="156"/>
      <c r="BZ20" s="156"/>
      <c r="CA20" s="156"/>
      <c r="CB20" s="156"/>
      <c r="CC20" s="170"/>
      <c r="CF20" s="15"/>
      <c r="CG20" s="173"/>
      <c r="CH20" s="156"/>
      <c r="CI20" s="156"/>
      <c r="CJ20" s="156"/>
      <c r="CK20" s="156"/>
      <c r="CL20" s="156"/>
      <c r="CM20" s="156"/>
      <c r="CN20" s="156"/>
      <c r="CO20" s="156"/>
      <c r="CP20" s="156"/>
      <c r="CQ20" s="156"/>
      <c r="CR20" s="170"/>
      <c r="CU20" s="15"/>
      <c r="CV20" s="173"/>
      <c r="CW20" s="156"/>
      <c r="CX20" s="156"/>
      <c r="CY20" s="156"/>
      <c r="CZ20" s="156"/>
      <c r="DA20" s="156"/>
      <c r="DB20" s="156"/>
      <c r="DC20" s="156"/>
      <c r="DD20" s="156"/>
      <c r="DE20" s="156"/>
      <c r="DF20" s="156"/>
      <c r="DG20" s="170"/>
      <c r="DJ20" s="15"/>
      <c r="DK20" s="173"/>
      <c r="DL20" s="156"/>
      <c r="DM20" s="156"/>
      <c r="DN20" s="156"/>
      <c r="DO20" s="156"/>
      <c r="DP20" s="156"/>
      <c r="DQ20" s="156"/>
      <c r="DR20" s="156"/>
      <c r="DS20" s="156"/>
      <c r="DT20" s="156"/>
      <c r="DU20" s="156"/>
      <c r="DV20" s="170"/>
      <c r="DY20" s="15"/>
      <c r="DZ20" s="173"/>
      <c r="EA20" s="156"/>
      <c r="EB20" s="156"/>
      <c r="EC20" s="156"/>
      <c r="ED20" s="156"/>
      <c r="EE20" s="156"/>
      <c r="EF20" s="156"/>
      <c r="EG20" s="156"/>
      <c r="EH20" s="156"/>
      <c r="EI20" s="156"/>
      <c r="EJ20" s="156"/>
      <c r="EK20" s="170"/>
      <c r="EN20" s="15"/>
      <c r="EO20" s="173"/>
      <c r="EP20" s="156"/>
      <c r="EQ20" s="156"/>
      <c r="ER20" s="156"/>
      <c r="ES20" s="156"/>
      <c r="ET20" s="156"/>
      <c r="EU20" s="156"/>
      <c r="EV20" s="156"/>
      <c r="EW20" s="156"/>
      <c r="EX20" s="156"/>
      <c r="EY20" s="156"/>
      <c r="EZ20" s="170"/>
      <c r="FC20" s="15"/>
      <c r="FD20" s="173"/>
      <c r="FE20" s="156"/>
      <c r="FF20" s="156"/>
      <c r="FG20" s="156"/>
      <c r="FH20" s="156"/>
      <c r="FI20" s="156"/>
      <c r="FJ20" s="156"/>
      <c r="FK20" s="156"/>
      <c r="FL20" s="156"/>
      <c r="FM20" s="156"/>
      <c r="FN20" s="156"/>
      <c r="FO20" s="170"/>
      <c r="FR20" s="15"/>
      <c r="FS20" s="173"/>
      <c r="FT20" s="156"/>
      <c r="FU20" s="156"/>
      <c r="FV20" s="156"/>
      <c r="FW20" s="156"/>
      <c r="FX20" s="156"/>
      <c r="FY20" s="156"/>
      <c r="FZ20" s="156"/>
      <c r="GA20" s="156"/>
      <c r="GB20" s="156"/>
      <c r="GC20" s="156"/>
      <c r="GD20" s="170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4"/>
      <c r="HK20" s="24"/>
      <c r="HL20" s="24"/>
      <c r="HM20" s="24"/>
      <c r="HN20" s="24"/>
      <c r="HO20" s="24"/>
      <c r="HP20" s="24"/>
    </row>
    <row r="21" spans="1:224" x14ac:dyDescent="0.25">
      <c r="A21" s="13" t="s">
        <v>52</v>
      </c>
      <c r="J21" s="173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70"/>
      <c r="X21" s="15"/>
      <c r="Y21" s="173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170"/>
      <c r="AM21" s="15"/>
      <c r="AN21" s="173"/>
      <c r="AO21" s="156"/>
      <c r="AP21" s="156"/>
      <c r="AQ21" s="156"/>
      <c r="AR21" s="156"/>
      <c r="AS21" s="156"/>
      <c r="AT21" s="156"/>
      <c r="AU21" s="156"/>
      <c r="AV21" s="156"/>
      <c r="AW21" s="156"/>
      <c r="AX21" s="156"/>
      <c r="AY21" s="170"/>
      <c r="BB21" s="15"/>
      <c r="BC21" s="173"/>
      <c r="BD21" s="156"/>
      <c r="BE21" s="156"/>
      <c r="BF21" s="156"/>
      <c r="BG21" s="156"/>
      <c r="BH21" s="156"/>
      <c r="BI21" s="156"/>
      <c r="BJ21" s="156"/>
      <c r="BK21" s="156"/>
      <c r="BL21" s="156"/>
      <c r="BM21" s="156"/>
      <c r="BN21" s="170"/>
      <c r="BQ21" s="15"/>
      <c r="BR21" s="173"/>
      <c r="BS21" s="156"/>
      <c r="BT21" s="156"/>
      <c r="BU21" s="156"/>
      <c r="BV21" s="156"/>
      <c r="BW21" s="156"/>
      <c r="BX21" s="156"/>
      <c r="BY21" s="156"/>
      <c r="BZ21" s="156"/>
      <c r="CA21" s="156"/>
      <c r="CB21" s="156"/>
      <c r="CC21" s="170"/>
      <c r="CF21" s="15"/>
      <c r="CG21" s="173"/>
      <c r="CH21" s="156"/>
      <c r="CI21" s="156"/>
      <c r="CJ21" s="156"/>
      <c r="CK21" s="156"/>
      <c r="CL21" s="156"/>
      <c r="CM21" s="156"/>
      <c r="CN21" s="156"/>
      <c r="CO21" s="156"/>
      <c r="CP21" s="156"/>
      <c r="CQ21" s="156"/>
      <c r="CR21" s="170"/>
      <c r="CU21" s="15"/>
      <c r="CV21" s="173"/>
      <c r="CW21" s="156"/>
      <c r="CX21" s="156"/>
      <c r="CY21" s="156"/>
      <c r="CZ21" s="156"/>
      <c r="DA21" s="156"/>
      <c r="DB21" s="156"/>
      <c r="DC21" s="156"/>
      <c r="DD21" s="156"/>
      <c r="DE21" s="156"/>
      <c r="DF21" s="156"/>
      <c r="DG21" s="170"/>
      <c r="DJ21" s="15"/>
      <c r="DK21" s="173"/>
      <c r="DL21" s="156"/>
      <c r="DM21" s="156"/>
      <c r="DN21" s="156"/>
      <c r="DO21" s="156"/>
      <c r="DP21" s="156"/>
      <c r="DQ21" s="156"/>
      <c r="DR21" s="156"/>
      <c r="DS21" s="156"/>
      <c r="DT21" s="156"/>
      <c r="DU21" s="156"/>
      <c r="DV21" s="170"/>
      <c r="DY21" s="15"/>
      <c r="DZ21" s="173"/>
      <c r="EA21" s="156"/>
      <c r="EB21" s="156"/>
      <c r="EC21" s="156"/>
      <c r="ED21" s="156"/>
      <c r="EE21" s="156"/>
      <c r="EF21" s="156"/>
      <c r="EG21" s="156"/>
      <c r="EH21" s="156"/>
      <c r="EI21" s="156"/>
      <c r="EJ21" s="156"/>
      <c r="EK21" s="170"/>
      <c r="EN21" s="15"/>
      <c r="EO21" s="173"/>
      <c r="EP21" s="156"/>
      <c r="EQ21" s="156"/>
      <c r="ER21" s="156"/>
      <c r="ES21" s="156"/>
      <c r="ET21" s="156"/>
      <c r="EU21" s="156"/>
      <c r="EV21" s="156"/>
      <c r="EW21" s="156"/>
      <c r="EX21" s="156"/>
      <c r="EY21" s="156"/>
      <c r="EZ21" s="170"/>
      <c r="FC21" s="15"/>
      <c r="FD21" s="173"/>
      <c r="FE21" s="156"/>
      <c r="FF21" s="156"/>
      <c r="FG21" s="156"/>
      <c r="FH21" s="156"/>
      <c r="FI21" s="156"/>
      <c r="FJ21" s="156"/>
      <c r="FK21" s="156"/>
      <c r="FL21" s="156"/>
      <c r="FM21" s="156"/>
      <c r="FN21" s="156"/>
      <c r="FO21" s="170"/>
      <c r="FR21" s="15"/>
      <c r="FS21" s="173"/>
      <c r="FT21" s="156"/>
      <c r="FU21" s="156"/>
      <c r="FV21" s="156"/>
      <c r="FW21" s="156"/>
      <c r="FX21" s="156"/>
      <c r="FY21" s="156"/>
      <c r="FZ21" s="156"/>
      <c r="GA21" s="156"/>
      <c r="GB21" s="156"/>
      <c r="GC21" s="156"/>
      <c r="GD21" s="170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4"/>
      <c r="HK21" s="24"/>
      <c r="HL21" s="24"/>
      <c r="HM21" s="24"/>
      <c r="HN21" s="24"/>
      <c r="HO21" s="24"/>
      <c r="HP21" s="24"/>
    </row>
    <row r="22" spans="1:224" ht="15.75" thickBot="1" x14ac:dyDescent="0.3">
      <c r="J22" s="173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70"/>
      <c r="X22" s="15"/>
      <c r="Y22" s="173"/>
      <c r="Z22" s="156"/>
      <c r="AA22" s="156"/>
      <c r="AB22" s="156"/>
      <c r="AC22" s="156"/>
      <c r="AD22" s="156"/>
      <c r="AE22" s="156"/>
      <c r="AF22" s="156"/>
      <c r="AG22" s="156"/>
      <c r="AH22" s="156"/>
      <c r="AI22" s="156"/>
      <c r="AJ22" s="170"/>
      <c r="AM22" s="15"/>
      <c r="AN22" s="173"/>
      <c r="AO22" s="156"/>
      <c r="AP22" s="156"/>
      <c r="AQ22" s="156"/>
      <c r="AR22" s="156"/>
      <c r="AS22" s="156"/>
      <c r="AT22" s="156"/>
      <c r="AU22" s="156"/>
      <c r="AV22" s="156"/>
      <c r="AW22" s="156"/>
      <c r="AX22" s="156"/>
      <c r="AY22" s="170"/>
      <c r="BB22" s="15"/>
      <c r="BC22" s="173"/>
      <c r="BD22" s="156"/>
      <c r="BE22" s="156"/>
      <c r="BF22" s="156"/>
      <c r="BG22" s="156"/>
      <c r="BH22" s="156"/>
      <c r="BI22" s="156"/>
      <c r="BJ22" s="156"/>
      <c r="BK22" s="156"/>
      <c r="BL22" s="156"/>
      <c r="BM22" s="156"/>
      <c r="BN22" s="170"/>
      <c r="BQ22" s="15"/>
      <c r="BR22" s="173"/>
      <c r="BS22" s="156"/>
      <c r="BT22" s="156"/>
      <c r="BU22" s="156"/>
      <c r="BV22" s="156"/>
      <c r="BW22" s="156"/>
      <c r="BX22" s="156"/>
      <c r="BY22" s="156"/>
      <c r="BZ22" s="156"/>
      <c r="CA22" s="156"/>
      <c r="CB22" s="156"/>
      <c r="CC22" s="170"/>
      <c r="CF22" s="15"/>
      <c r="CG22" s="173"/>
      <c r="CH22" s="156"/>
      <c r="CI22" s="156"/>
      <c r="CJ22" s="156"/>
      <c r="CK22" s="156"/>
      <c r="CL22" s="156"/>
      <c r="CM22" s="156"/>
      <c r="CN22" s="156"/>
      <c r="CO22" s="156"/>
      <c r="CP22" s="156"/>
      <c r="CQ22" s="156"/>
      <c r="CR22" s="170"/>
      <c r="CU22" s="15"/>
      <c r="CV22" s="173"/>
      <c r="CW22" s="156"/>
      <c r="CX22" s="156"/>
      <c r="CY22" s="156"/>
      <c r="CZ22" s="156"/>
      <c r="DA22" s="156"/>
      <c r="DB22" s="156"/>
      <c r="DC22" s="156"/>
      <c r="DD22" s="156"/>
      <c r="DE22" s="156"/>
      <c r="DF22" s="156"/>
      <c r="DG22" s="170"/>
      <c r="DJ22" s="15"/>
      <c r="DK22" s="173"/>
      <c r="DL22" s="156"/>
      <c r="DM22" s="156"/>
      <c r="DN22" s="156"/>
      <c r="DO22" s="156"/>
      <c r="DP22" s="156"/>
      <c r="DQ22" s="156"/>
      <c r="DR22" s="156"/>
      <c r="DS22" s="156"/>
      <c r="DT22" s="156"/>
      <c r="DU22" s="156"/>
      <c r="DV22" s="170"/>
      <c r="DY22" s="15"/>
      <c r="DZ22" s="173"/>
      <c r="EA22" s="156"/>
      <c r="EB22" s="156"/>
      <c r="EC22" s="156"/>
      <c r="ED22" s="156"/>
      <c r="EE22" s="156"/>
      <c r="EF22" s="156"/>
      <c r="EG22" s="156"/>
      <c r="EH22" s="156"/>
      <c r="EI22" s="156"/>
      <c r="EJ22" s="156"/>
      <c r="EK22" s="170"/>
      <c r="EN22" s="15"/>
      <c r="EO22" s="173"/>
      <c r="EP22" s="156"/>
      <c r="EQ22" s="156"/>
      <c r="ER22" s="156"/>
      <c r="ES22" s="156"/>
      <c r="ET22" s="156"/>
      <c r="EU22" s="156"/>
      <c r="EV22" s="156"/>
      <c r="EW22" s="156"/>
      <c r="EX22" s="156"/>
      <c r="EY22" s="156"/>
      <c r="EZ22" s="170"/>
      <c r="FC22" s="15"/>
      <c r="FD22" s="173"/>
      <c r="FE22" s="156"/>
      <c r="FF22" s="156"/>
      <c r="FG22" s="156"/>
      <c r="FH22" s="156"/>
      <c r="FI22" s="156"/>
      <c r="FJ22" s="156"/>
      <c r="FK22" s="156"/>
      <c r="FL22" s="156"/>
      <c r="FM22" s="156"/>
      <c r="FN22" s="156"/>
      <c r="FO22" s="170"/>
      <c r="FR22" s="15"/>
      <c r="FS22" s="173"/>
      <c r="FT22" s="156"/>
      <c r="FU22" s="156"/>
      <c r="FV22" s="156"/>
      <c r="FW22" s="156"/>
      <c r="FX22" s="156"/>
      <c r="FY22" s="156"/>
      <c r="FZ22" s="156"/>
      <c r="GA22" s="156"/>
      <c r="GB22" s="156"/>
      <c r="GC22" s="156"/>
      <c r="GD22" s="170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4"/>
      <c r="HK22" s="24"/>
      <c r="HL22" s="24"/>
      <c r="HM22" s="24"/>
      <c r="HN22" s="24"/>
      <c r="HO22" s="24"/>
      <c r="HP22" s="24"/>
    </row>
    <row r="23" spans="1:224" ht="15.75" thickBot="1" x14ac:dyDescent="0.3">
      <c r="J23" s="1" t="str">
        <f>IF($B$16&gt;0,"BAT A","")</f>
        <v>BAT A</v>
      </c>
      <c r="K23" s="175"/>
      <c r="L23" s="156"/>
      <c r="M23" s="156"/>
      <c r="N23" s="156"/>
      <c r="O23" s="156"/>
      <c r="P23" s="156"/>
      <c r="Q23" s="156"/>
      <c r="R23" s="156"/>
      <c r="S23" s="156"/>
      <c r="T23" s="156"/>
      <c r="U23" s="170"/>
      <c r="X23" s="15"/>
      <c r="Y23" s="1" t="str">
        <f>IF($B$16&gt;1,"BAT B","")</f>
        <v>BAT B</v>
      </c>
      <c r="Z23" s="175"/>
      <c r="AA23" s="156"/>
      <c r="AB23" s="156"/>
      <c r="AC23" s="156"/>
      <c r="AD23" s="156"/>
      <c r="AE23" s="156"/>
      <c r="AF23" s="156"/>
      <c r="AG23" s="156"/>
      <c r="AH23" s="156"/>
      <c r="AI23" s="156"/>
      <c r="AJ23" s="170"/>
      <c r="AM23" s="15"/>
      <c r="AN23" s="1" t="str">
        <f>IF($B$16&gt;2,"BAT C","")</f>
        <v>BAT C</v>
      </c>
      <c r="AO23" s="175"/>
      <c r="AP23" s="156"/>
      <c r="AQ23" s="156"/>
      <c r="AR23" s="156"/>
      <c r="AS23" s="156"/>
      <c r="AT23" s="156"/>
      <c r="AU23" s="156"/>
      <c r="AV23" s="156"/>
      <c r="AW23" s="156"/>
      <c r="AX23" s="156"/>
      <c r="AY23" s="170"/>
      <c r="BB23" s="15"/>
      <c r="BC23" s="1" t="str">
        <f>IF($B$16&gt;3,"BAT D","")</f>
        <v>BAT D</v>
      </c>
      <c r="BD23" s="175"/>
      <c r="BE23" s="156"/>
      <c r="BF23" s="156"/>
      <c r="BG23" s="156"/>
      <c r="BH23" s="156"/>
      <c r="BI23" s="156"/>
      <c r="BJ23" s="156"/>
      <c r="BK23" s="156"/>
      <c r="BL23" s="156"/>
      <c r="BM23" s="156"/>
      <c r="BN23" s="170"/>
      <c r="BQ23" s="15"/>
      <c r="BR23" s="1" t="str">
        <f>IF($B$16&gt;4,"BAT E","")</f>
        <v>BAT E</v>
      </c>
      <c r="BS23" s="175"/>
      <c r="BT23" s="156"/>
      <c r="BU23" s="156"/>
      <c r="BV23" s="156"/>
      <c r="BW23" s="156"/>
      <c r="BX23" s="156"/>
      <c r="BY23" s="156"/>
      <c r="BZ23" s="156"/>
      <c r="CA23" s="156"/>
      <c r="CB23" s="156"/>
      <c r="CC23" s="170"/>
      <c r="CF23" s="15"/>
      <c r="CG23" s="1" t="str">
        <f>IF($B$16&gt;5,"BAT F","")</f>
        <v>BAT F</v>
      </c>
      <c r="CH23" s="175"/>
      <c r="CI23" s="156"/>
      <c r="CJ23" s="156"/>
      <c r="CK23" s="156"/>
      <c r="CL23" s="156"/>
      <c r="CM23" s="156"/>
      <c r="CN23" s="156"/>
      <c r="CO23" s="156"/>
      <c r="CP23" s="156"/>
      <c r="CQ23" s="156"/>
      <c r="CR23" s="170"/>
      <c r="CU23" s="15"/>
      <c r="CV23" s="1" t="str">
        <f>IF($B$16&gt;6,"BAT G","")</f>
        <v>BAT G</v>
      </c>
      <c r="CW23" s="175"/>
      <c r="CX23" s="156"/>
      <c r="CY23" s="156"/>
      <c r="CZ23" s="156"/>
      <c r="DA23" s="156"/>
      <c r="DB23" s="156"/>
      <c r="DC23" s="156"/>
      <c r="DD23" s="156"/>
      <c r="DE23" s="156"/>
      <c r="DF23" s="156"/>
      <c r="DG23" s="170"/>
      <c r="DJ23" s="15"/>
      <c r="DK23" s="1" t="str">
        <f>IF($B$16&gt;7,"BAT H","")</f>
        <v>BAT H</v>
      </c>
      <c r="DL23" s="175"/>
      <c r="DM23" s="156"/>
      <c r="DN23" s="156"/>
      <c r="DO23" s="156"/>
      <c r="DP23" s="156"/>
      <c r="DQ23" s="156"/>
      <c r="DR23" s="156"/>
      <c r="DS23" s="156"/>
      <c r="DT23" s="156"/>
      <c r="DU23" s="156"/>
      <c r="DV23" s="170"/>
      <c r="DY23" s="15"/>
      <c r="DZ23" s="1" t="str">
        <f>IF($B$16&gt;8,"BAT I","")</f>
        <v>BAT I</v>
      </c>
      <c r="EA23" s="175"/>
      <c r="EB23" s="156"/>
      <c r="EC23" s="156"/>
      <c r="ED23" s="156"/>
      <c r="EE23" s="156"/>
      <c r="EF23" s="156"/>
      <c r="EG23" s="156"/>
      <c r="EH23" s="156"/>
      <c r="EI23" s="156"/>
      <c r="EJ23" s="156"/>
      <c r="EK23" s="170"/>
      <c r="EN23" s="15"/>
      <c r="EO23" s="1" t="str">
        <f>IF($B$16&gt;9,"BAT J","")</f>
        <v>BAT J</v>
      </c>
      <c r="EP23" s="175"/>
      <c r="EQ23" s="156"/>
      <c r="ER23" s="156"/>
      <c r="ES23" s="156"/>
      <c r="ET23" s="156"/>
      <c r="EU23" s="156"/>
      <c r="EV23" s="156"/>
      <c r="EW23" s="156"/>
      <c r="EX23" s="156"/>
      <c r="EY23" s="156"/>
      <c r="EZ23" s="170"/>
      <c r="FC23" s="15"/>
      <c r="FD23" s="1" t="str">
        <f>IF($B$16&gt;10,"BAT K","")</f>
        <v>BAT K</v>
      </c>
      <c r="FE23" s="175"/>
      <c r="FF23" s="156"/>
      <c r="FG23" s="156"/>
      <c r="FH23" s="156"/>
      <c r="FI23" s="156"/>
      <c r="FJ23" s="156"/>
      <c r="FK23" s="156"/>
      <c r="FL23" s="156"/>
      <c r="FM23" s="156"/>
      <c r="FN23" s="156"/>
      <c r="FO23" s="170"/>
      <c r="FR23" s="15"/>
      <c r="FS23" s="1" t="str">
        <f>IF($B$16&gt;11,"BAT L","")</f>
        <v>BAT L</v>
      </c>
      <c r="FT23" s="175"/>
      <c r="FU23" s="156"/>
      <c r="FV23" s="156"/>
      <c r="FW23" s="156"/>
      <c r="FX23" s="156"/>
      <c r="FY23" s="156"/>
      <c r="FZ23" s="156"/>
      <c r="GA23" s="156"/>
      <c r="GB23" s="156"/>
      <c r="GC23" s="156"/>
      <c r="GD23" s="170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4"/>
      <c r="HK23" s="24"/>
      <c r="HL23" s="24"/>
      <c r="HM23" s="24"/>
      <c r="HN23" s="24"/>
      <c r="HO23" s="24"/>
      <c r="HP23" s="24"/>
    </row>
    <row r="24" spans="1:224" ht="15.75" thickBot="1" x14ac:dyDescent="0.3">
      <c r="J24" s="128"/>
      <c r="K24" s="28" t="s">
        <v>12</v>
      </c>
      <c r="L24" s="163"/>
      <c r="M24" s="3" t="s">
        <v>13</v>
      </c>
      <c r="N24" s="156"/>
      <c r="O24" s="156"/>
      <c r="P24" s="156"/>
      <c r="Q24" s="156"/>
      <c r="R24" s="156"/>
      <c r="S24" s="156"/>
      <c r="T24" s="156"/>
      <c r="U24" s="170"/>
      <c r="X24" s="15"/>
      <c r="Y24" s="128"/>
      <c r="Z24" s="28" t="s">
        <v>12</v>
      </c>
      <c r="AA24" s="163"/>
      <c r="AB24" s="3" t="s">
        <v>13</v>
      </c>
      <c r="AC24" s="156"/>
      <c r="AD24" s="156"/>
      <c r="AE24" s="156"/>
      <c r="AF24" s="156"/>
      <c r="AG24" s="156"/>
      <c r="AH24" s="156"/>
      <c r="AI24" s="156"/>
      <c r="AJ24" s="170"/>
      <c r="AM24" s="15"/>
      <c r="AN24" s="128"/>
      <c r="AO24" s="28" t="s">
        <v>12</v>
      </c>
      <c r="AP24" s="163"/>
      <c r="AQ24" s="3" t="s">
        <v>13</v>
      </c>
      <c r="AR24" s="156"/>
      <c r="AS24" s="156"/>
      <c r="AT24" s="156"/>
      <c r="AU24" s="156"/>
      <c r="AV24" s="156"/>
      <c r="AW24" s="156"/>
      <c r="AX24" s="156"/>
      <c r="AY24" s="170"/>
      <c r="BB24" s="15"/>
      <c r="BC24" s="128"/>
      <c r="BD24" s="28" t="s">
        <v>12</v>
      </c>
      <c r="BE24" s="163"/>
      <c r="BF24" s="3" t="s">
        <v>13</v>
      </c>
      <c r="BG24" s="156"/>
      <c r="BH24" s="156"/>
      <c r="BI24" s="156"/>
      <c r="BJ24" s="156"/>
      <c r="BK24" s="156"/>
      <c r="BL24" s="156"/>
      <c r="BM24" s="156"/>
      <c r="BN24" s="170"/>
      <c r="BQ24" s="15"/>
      <c r="BR24" s="128"/>
      <c r="BS24" s="28" t="s">
        <v>12</v>
      </c>
      <c r="BT24" s="163"/>
      <c r="BU24" s="3" t="s">
        <v>13</v>
      </c>
      <c r="BV24" s="156"/>
      <c r="BW24" s="156"/>
      <c r="BX24" s="156"/>
      <c r="BY24" s="156"/>
      <c r="BZ24" s="156"/>
      <c r="CA24" s="156"/>
      <c r="CB24" s="156"/>
      <c r="CC24" s="170"/>
      <c r="CF24" s="15"/>
      <c r="CG24" s="128"/>
      <c r="CH24" s="28" t="s">
        <v>12</v>
      </c>
      <c r="CI24" s="163"/>
      <c r="CJ24" s="3" t="s">
        <v>13</v>
      </c>
      <c r="CK24" s="156"/>
      <c r="CL24" s="156"/>
      <c r="CM24" s="156"/>
      <c r="CN24" s="156"/>
      <c r="CO24" s="156"/>
      <c r="CP24" s="156"/>
      <c r="CQ24" s="156"/>
      <c r="CR24" s="170"/>
      <c r="CU24" s="15"/>
      <c r="CV24" s="128"/>
      <c r="CW24" s="28" t="s">
        <v>12</v>
      </c>
      <c r="CX24" s="163"/>
      <c r="CY24" s="3" t="s">
        <v>13</v>
      </c>
      <c r="CZ24" s="156"/>
      <c r="DA24" s="156"/>
      <c r="DB24" s="156"/>
      <c r="DC24" s="156"/>
      <c r="DD24" s="156"/>
      <c r="DE24" s="156"/>
      <c r="DF24" s="156"/>
      <c r="DG24" s="170"/>
      <c r="DJ24" s="15"/>
      <c r="DK24" s="128"/>
      <c r="DL24" s="28" t="s">
        <v>12</v>
      </c>
      <c r="DM24" s="163"/>
      <c r="DN24" s="3" t="s">
        <v>13</v>
      </c>
      <c r="DO24" s="156"/>
      <c r="DP24" s="156"/>
      <c r="DQ24" s="156"/>
      <c r="DR24" s="156"/>
      <c r="DS24" s="156"/>
      <c r="DT24" s="156"/>
      <c r="DU24" s="156"/>
      <c r="DV24" s="170"/>
      <c r="DY24" s="15"/>
      <c r="DZ24" s="128"/>
      <c r="EA24" s="28" t="s">
        <v>12</v>
      </c>
      <c r="EB24" s="163"/>
      <c r="EC24" s="3" t="s">
        <v>13</v>
      </c>
      <c r="ED24" s="156"/>
      <c r="EE24" s="156"/>
      <c r="EF24" s="156"/>
      <c r="EG24" s="156"/>
      <c r="EH24" s="156"/>
      <c r="EI24" s="156"/>
      <c r="EJ24" s="156"/>
      <c r="EK24" s="170"/>
      <c r="EN24" s="15"/>
      <c r="EO24" s="128"/>
      <c r="EP24" s="28" t="s">
        <v>12</v>
      </c>
      <c r="EQ24" s="163"/>
      <c r="ER24" s="3" t="s">
        <v>13</v>
      </c>
      <c r="ES24" s="156"/>
      <c r="ET24" s="156"/>
      <c r="EU24" s="156"/>
      <c r="EV24" s="156"/>
      <c r="EW24" s="156"/>
      <c r="EX24" s="156"/>
      <c r="EY24" s="156"/>
      <c r="EZ24" s="170"/>
      <c r="FC24" s="15"/>
      <c r="FD24" s="128"/>
      <c r="FE24" s="28" t="s">
        <v>12</v>
      </c>
      <c r="FF24" s="163"/>
      <c r="FG24" s="3" t="s">
        <v>13</v>
      </c>
      <c r="FH24" s="156"/>
      <c r="FI24" s="156"/>
      <c r="FJ24" s="156"/>
      <c r="FK24" s="156"/>
      <c r="FL24" s="156"/>
      <c r="FM24" s="156"/>
      <c r="FN24" s="156"/>
      <c r="FO24" s="170"/>
      <c r="FR24" s="15"/>
      <c r="FS24" s="128"/>
      <c r="FT24" s="28" t="s">
        <v>12</v>
      </c>
      <c r="FU24" s="163"/>
      <c r="FV24" s="3" t="s">
        <v>13</v>
      </c>
      <c r="FW24" s="156"/>
      <c r="FX24" s="156"/>
      <c r="FY24" s="156"/>
      <c r="FZ24" s="156"/>
      <c r="GA24" s="156"/>
      <c r="GB24" s="156"/>
      <c r="GC24" s="156"/>
      <c r="GD24" s="170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4"/>
      <c r="HK24" s="24"/>
      <c r="HL24" s="24"/>
      <c r="HM24" s="24"/>
      <c r="HN24" s="24"/>
      <c r="HO24" s="24"/>
      <c r="HP24" s="24"/>
    </row>
    <row r="25" spans="1:224" x14ac:dyDescent="0.25">
      <c r="A25" s="29" t="s">
        <v>6</v>
      </c>
      <c r="I25" s="80"/>
      <c r="J25" s="2" t="str">
        <f>IF(AND($B$8&gt;1,L19&gt;0),"sous-sols -2","")</f>
        <v/>
      </c>
      <c r="K25" s="174"/>
      <c r="L25" s="176"/>
      <c r="M25" s="100"/>
      <c r="N25" s="156"/>
      <c r="O25" s="156"/>
      <c r="P25" s="156"/>
      <c r="Q25" s="156"/>
      <c r="R25" s="156"/>
      <c r="S25" s="156"/>
      <c r="T25" s="156"/>
      <c r="U25" s="170"/>
      <c r="X25" s="80"/>
      <c r="Y25" s="2" t="str">
        <f>IF(AND($B$8&gt;1,AA19&gt;0),"sous-sols -2","")</f>
        <v/>
      </c>
      <c r="Z25" s="174"/>
      <c r="AA25" s="176"/>
      <c r="AB25" s="100"/>
      <c r="AC25" s="156"/>
      <c r="AD25" s="156"/>
      <c r="AE25" s="156"/>
      <c r="AF25" s="156"/>
      <c r="AG25" s="156"/>
      <c r="AH25" s="156"/>
      <c r="AI25" s="156"/>
      <c r="AJ25" s="170"/>
      <c r="AM25" s="80"/>
      <c r="AN25" s="2" t="str">
        <f>IF(AND($B$8&gt;1,AP19&gt;0),"sous-sols -2","")</f>
        <v/>
      </c>
      <c r="AO25" s="174"/>
      <c r="AP25" s="176"/>
      <c r="AQ25" s="100"/>
      <c r="AR25" s="156"/>
      <c r="AS25" s="156"/>
      <c r="AT25" s="156"/>
      <c r="AU25" s="156"/>
      <c r="AV25" s="156"/>
      <c r="AW25" s="156"/>
      <c r="AX25" s="156"/>
      <c r="AY25" s="170"/>
      <c r="BB25" s="80"/>
      <c r="BC25" s="2" t="str">
        <f>IF(AND($B$8&gt;1,BE19&gt;0),"sous-sols -2","")</f>
        <v/>
      </c>
      <c r="BD25" s="174"/>
      <c r="BE25" s="176"/>
      <c r="BF25" s="100"/>
      <c r="BG25" s="156"/>
      <c r="BH25" s="156"/>
      <c r="BI25" s="156"/>
      <c r="BJ25" s="156"/>
      <c r="BK25" s="156"/>
      <c r="BL25" s="156"/>
      <c r="BM25" s="156"/>
      <c r="BN25" s="170"/>
      <c r="BQ25" s="80"/>
      <c r="BR25" s="2" t="str">
        <f>IF(AND($B$8&gt;1,BT19&gt;0),"sous-sols -2","")</f>
        <v/>
      </c>
      <c r="BS25" s="174"/>
      <c r="BT25" s="176"/>
      <c r="BU25" s="100"/>
      <c r="BV25" s="156"/>
      <c r="BW25" s="156"/>
      <c r="BX25" s="156"/>
      <c r="BY25" s="156"/>
      <c r="BZ25" s="156"/>
      <c r="CA25" s="156"/>
      <c r="CB25" s="156"/>
      <c r="CC25" s="170"/>
      <c r="CF25" s="80"/>
      <c r="CG25" s="2" t="str">
        <f>IF(AND($B$8&gt;1,CI19&gt;0),"sous-sols -2","")</f>
        <v/>
      </c>
      <c r="CH25" s="174"/>
      <c r="CI25" s="176"/>
      <c r="CJ25" s="100"/>
      <c r="CK25" s="156"/>
      <c r="CL25" s="156"/>
      <c r="CM25" s="156"/>
      <c r="CN25" s="156"/>
      <c r="CO25" s="156"/>
      <c r="CP25" s="156"/>
      <c r="CQ25" s="156"/>
      <c r="CR25" s="170"/>
      <c r="CU25" s="80"/>
      <c r="CV25" s="2" t="str">
        <f>IF(AND($B$8&gt;1,CX19&gt;0),"sous-sols -2","")</f>
        <v/>
      </c>
      <c r="CW25" s="174"/>
      <c r="CX25" s="176"/>
      <c r="CY25" s="100"/>
      <c r="CZ25" s="156"/>
      <c r="DA25" s="156"/>
      <c r="DB25" s="156"/>
      <c r="DC25" s="156"/>
      <c r="DD25" s="156"/>
      <c r="DE25" s="156"/>
      <c r="DF25" s="156"/>
      <c r="DG25" s="170"/>
      <c r="DJ25" s="80"/>
      <c r="DK25" s="2" t="str">
        <f>IF(AND($B$8&gt;1,DM19&gt;0),"sous-sols -2","")</f>
        <v/>
      </c>
      <c r="DL25" s="174"/>
      <c r="DM25" s="176"/>
      <c r="DN25" s="100"/>
      <c r="DO25" s="156"/>
      <c r="DP25" s="156"/>
      <c r="DQ25" s="156"/>
      <c r="DR25" s="156"/>
      <c r="DS25" s="156"/>
      <c r="DT25" s="156"/>
      <c r="DU25" s="156"/>
      <c r="DV25" s="170"/>
      <c r="DY25" s="80"/>
      <c r="DZ25" s="2" t="str">
        <f>IF(AND($B$8&gt;1,EB19&gt;0),"sous-sols -2","")</f>
        <v/>
      </c>
      <c r="EA25" s="174"/>
      <c r="EB25" s="176"/>
      <c r="EC25" s="100"/>
      <c r="ED25" s="156"/>
      <c r="EE25" s="156"/>
      <c r="EF25" s="156"/>
      <c r="EG25" s="156"/>
      <c r="EH25" s="156"/>
      <c r="EI25" s="156"/>
      <c r="EJ25" s="156"/>
      <c r="EK25" s="170"/>
      <c r="EN25" s="80"/>
      <c r="EO25" s="2" t="str">
        <f>IF(AND($B$8&gt;1,EQ19&gt;0),"sous-sols -2","")</f>
        <v/>
      </c>
      <c r="EP25" s="174"/>
      <c r="EQ25" s="176"/>
      <c r="ER25" s="100"/>
      <c r="ES25" s="156"/>
      <c r="ET25" s="156"/>
      <c r="EU25" s="156"/>
      <c r="EV25" s="156"/>
      <c r="EW25" s="156"/>
      <c r="EX25" s="156"/>
      <c r="EY25" s="156"/>
      <c r="EZ25" s="170"/>
      <c r="FC25" s="80"/>
      <c r="FD25" s="2" t="str">
        <f>IF(AND($B$8&gt;1,FF19&gt;0),"sous-sols -2","")</f>
        <v/>
      </c>
      <c r="FE25" s="174"/>
      <c r="FF25" s="176"/>
      <c r="FG25" s="100"/>
      <c r="FH25" s="156"/>
      <c r="FI25" s="156"/>
      <c r="FJ25" s="156"/>
      <c r="FK25" s="156"/>
      <c r="FL25" s="156"/>
      <c r="FM25" s="156"/>
      <c r="FN25" s="156"/>
      <c r="FO25" s="170"/>
      <c r="FR25" s="80"/>
      <c r="FS25" s="2" t="str">
        <f>IF(AND($B$8&gt;1,FU19&gt;0),"sous-sols -2","")</f>
        <v/>
      </c>
      <c r="FT25" s="174"/>
      <c r="FU25" s="176"/>
      <c r="FV25" s="100"/>
      <c r="FW25" s="156"/>
      <c r="FX25" s="156"/>
      <c r="FY25" s="156"/>
      <c r="FZ25" s="156"/>
      <c r="GA25" s="156"/>
      <c r="GB25" s="156"/>
      <c r="GC25" s="156"/>
      <c r="GD25" s="170"/>
      <c r="GE25" s="23"/>
      <c r="GF25" s="23"/>
      <c r="GG25" s="23"/>
      <c r="GH25" s="23"/>
      <c r="GI25" s="23"/>
      <c r="GJ25" s="23"/>
      <c r="GK25" s="23"/>
      <c r="GL25" s="24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4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4"/>
      <c r="HI25" s="23"/>
      <c r="HJ25" s="24"/>
      <c r="HK25" s="24"/>
      <c r="HL25" s="24"/>
      <c r="HM25" s="24"/>
      <c r="HN25" s="24"/>
      <c r="HO25" s="24"/>
      <c r="HP25" s="24"/>
    </row>
    <row r="26" spans="1:224" ht="15.75" thickBot="1" x14ac:dyDescent="0.3">
      <c r="A26" s="30" t="s">
        <v>6</v>
      </c>
      <c r="I26" s="81"/>
      <c r="J26" s="31" t="str">
        <f>IF(AND($B$8&gt;0,L19&gt;0),"sous-sols -1","")</f>
        <v/>
      </c>
      <c r="K26" s="175"/>
      <c r="L26" s="176"/>
      <c r="M26" s="101"/>
      <c r="N26" s="156"/>
      <c r="O26" s="156"/>
      <c r="P26" s="156"/>
      <c r="Q26" s="156"/>
      <c r="R26" s="156"/>
      <c r="S26" s="156"/>
      <c r="T26" s="156"/>
      <c r="U26" s="170"/>
      <c r="X26" s="81"/>
      <c r="Y26" s="31" t="str">
        <f>IF(AND($B$8&gt;0,AA19&gt;0),"sous-sols -1","")</f>
        <v/>
      </c>
      <c r="Z26" s="175"/>
      <c r="AA26" s="176"/>
      <c r="AB26" s="101"/>
      <c r="AC26" s="156"/>
      <c r="AD26" s="156"/>
      <c r="AE26" s="156"/>
      <c r="AF26" s="156"/>
      <c r="AG26" s="156"/>
      <c r="AH26" s="156"/>
      <c r="AI26" s="156"/>
      <c r="AJ26" s="170"/>
      <c r="AL26" s="130"/>
      <c r="AM26" s="81"/>
      <c r="AN26" s="31" t="str">
        <f>IF(AND($B$8&gt;0,AP19&gt;0),"sous-sols -1","")</f>
        <v/>
      </c>
      <c r="AO26" s="175"/>
      <c r="AP26" s="176"/>
      <c r="AQ26" s="101"/>
      <c r="AR26" s="156"/>
      <c r="AS26" s="156"/>
      <c r="AT26" s="156"/>
      <c r="AU26" s="156"/>
      <c r="AV26" s="156"/>
      <c r="AW26" s="156"/>
      <c r="AX26" s="156"/>
      <c r="AY26" s="170"/>
      <c r="BB26" s="81"/>
      <c r="BC26" s="31" t="str">
        <f>IF(AND($B$8&gt;0,BE19&gt;0),"sous-sols -1","")</f>
        <v/>
      </c>
      <c r="BD26" s="175"/>
      <c r="BE26" s="176"/>
      <c r="BF26" s="101"/>
      <c r="BG26" s="156"/>
      <c r="BH26" s="156"/>
      <c r="BI26" s="156"/>
      <c r="BJ26" s="156"/>
      <c r="BK26" s="156"/>
      <c r="BL26" s="156"/>
      <c r="BM26" s="156"/>
      <c r="BN26" s="170"/>
      <c r="BQ26" s="81"/>
      <c r="BR26" s="31" t="str">
        <f>IF(AND($B$8&gt;0,BT19&gt;0),"sous-sols -1","")</f>
        <v/>
      </c>
      <c r="BS26" s="175"/>
      <c r="BT26" s="176"/>
      <c r="BU26" s="101"/>
      <c r="BV26" s="156"/>
      <c r="BW26" s="156"/>
      <c r="BX26" s="156"/>
      <c r="BY26" s="156"/>
      <c r="BZ26" s="156"/>
      <c r="CA26" s="156"/>
      <c r="CB26" s="156"/>
      <c r="CC26" s="170"/>
      <c r="CF26" s="81"/>
      <c r="CG26" s="31" t="str">
        <f>IF(AND($B$8&gt;0,CI19&gt;0),"sous-sols -1","")</f>
        <v/>
      </c>
      <c r="CH26" s="175"/>
      <c r="CI26" s="176"/>
      <c r="CJ26" s="101"/>
      <c r="CK26" s="156"/>
      <c r="CL26" s="156"/>
      <c r="CM26" s="156"/>
      <c r="CN26" s="156"/>
      <c r="CO26" s="156"/>
      <c r="CP26" s="156"/>
      <c r="CQ26" s="156"/>
      <c r="CR26" s="170"/>
      <c r="CU26" s="81"/>
      <c r="CV26" s="31" t="str">
        <f>IF(AND($B$8&gt;0,CX19&gt;0),"sous-sols -1","")</f>
        <v/>
      </c>
      <c r="CW26" s="175"/>
      <c r="CX26" s="176"/>
      <c r="CY26" s="101"/>
      <c r="CZ26" s="156"/>
      <c r="DA26" s="156"/>
      <c r="DB26" s="156"/>
      <c r="DC26" s="156"/>
      <c r="DD26" s="156"/>
      <c r="DE26" s="156"/>
      <c r="DF26" s="156"/>
      <c r="DG26" s="170"/>
      <c r="DJ26" s="81"/>
      <c r="DK26" s="31" t="str">
        <f>IF(AND($B$8&gt;0,DM19&gt;0),"sous-sols -1","")</f>
        <v/>
      </c>
      <c r="DL26" s="175"/>
      <c r="DM26" s="176"/>
      <c r="DN26" s="101"/>
      <c r="DO26" s="156"/>
      <c r="DP26" s="156"/>
      <c r="DQ26" s="156"/>
      <c r="DR26" s="156"/>
      <c r="DS26" s="156"/>
      <c r="DT26" s="156"/>
      <c r="DU26" s="156"/>
      <c r="DV26" s="170"/>
      <c r="DY26" s="81"/>
      <c r="DZ26" s="31" t="str">
        <f>IF(AND($B$8&gt;0,EB19&gt;0),"sous-sols -1","")</f>
        <v/>
      </c>
      <c r="EA26" s="175"/>
      <c r="EB26" s="176"/>
      <c r="EC26" s="101"/>
      <c r="ED26" s="156"/>
      <c r="EE26" s="156"/>
      <c r="EF26" s="156"/>
      <c r="EG26" s="156"/>
      <c r="EH26" s="156"/>
      <c r="EI26" s="156"/>
      <c r="EJ26" s="156"/>
      <c r="EK26" s="170"/>
      <c r="EN26" s="81"/>
      <c r="EO26" s="31" t="str">
        <f>IF(AND($B$8&gt;0,EQ19&gt;0),"sous-sols -1","")</f>
        <v/>
      </c>
      <c r="EP26" s="175"/>
      <c r="EQ26" s="176"/>
      <c r="ER26" s="101"/>
      <c r="ES26" s="156"/>
      <c r="ET26" s="156"/>
      <c r="EU26" s="156"/>
      <c r="EV26" s="156"/>
      <c r="EW26" s="156"/>
      <c r="EX26" s="156"/>
      <c r="EY26" s="156"/>
      <c r="EZ26" s="170"/>
      <c r="FC26" s="81"/>
      <c r="FD26" s="31" t="str">
        <f>IF(AND($B$8&gt;0,FF19&gt;0),"sous-sols -1","")</f>
        <v/>
      </c>
      <c r="FE26" s="175"/>
      <c r="FF26" s="176"/>
      <c r="FG26" s="101"/>
      <c r="FH26" s="156"/>
      <c r="FI26" s="156"/>
      <c r="FJ26" s="156"/>
      <c r="FK26" s="156"/>
      <c r="FL26" s="156"/>
      <c r="FM26" s="156"/>
      <c r="FN26" s="156"/>
      <c r="FO26" s="170"/>
      <c r="FR26" s="81"/>
      <c r="FS26" s="31" t="str">
        <f>IF(AND($B$8&gt;0,FU19&gt;0),"sous-sols -1","")</f>
        <v/>
      </c>
      <c r="FT26" s="175"/>
      <c r="FU26" s="176"/>
      <c r="FV26" s="101"/>
      <c r="FW26" s="156"/>
      <c r="FX26" s="156"/>
      <c r="FY26" s="156"/>
      <c r="FZ26" s="156"/>
      <c r="GA26" s="156"/>
      <c r="GB26" s="156"/>
      <c r="GC26" s="156"/>
      <c r="GD26" s="170"/>
      <c r="GE26" s="23"/>
      <c r="GF26" s="23"/>
      <c r="GG26" s="23"/>
      <c r="GH26" s="23"/>
      <c r="GI26" s="23"/>
      <c r="GJ26" s="23"/>
      <c r="GK26" s="23"/>
      <c r="GL26" s="24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4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4"/>
      <c r="HI26" s="23"/>
      <c r="HJ26" s="24"/>
      <c r="HK26" s="24"/>
      <c r="HL26" s="24"/>
      <c r="HM26" s="24"/>
      <c r="HN26" s="24"/>
      <c r="HO26" s="24"/>
      <c r="HP26" s="24"/>
    </row>
    <row r="27" spans="1:224" ht="15.75" thickBot="1" x14ac:dyDescent="0.3">
      <c r="A27" s="33"/>
      <c r="I27" s="168"/>
      <c r="J27" s="173"/>
      <c r="K27" s="156"/>
      <c r="L27" s="156"/>
      <c r="M27" s="156"/>
      <c r="N27" s="171"/>
      <c r="O27" s="171"/>
      <c r="P27" s="171"/>
      <c r="Q27" s="171"/>
      <c r="R27" s="171"/>
      <c r="S27" s="171"/>
      <c r="T27" s="171"/>
      <c r="U27" s="172"/>
      <c r="X27" s="168"/>
      <c r="Y27" s="173"/>
      <c r="Z27" s="156"/>
      <c r="AA27" s="156"/>
      <c r="AB27" s="156"/>
      <c r="AC27" s="171"/>
      <c r="AD27" s="171"/>
      <c r="AE27" s="171"/>
      <c r="AF27" s="171"/>
      <c r="AG27" s="171"/>
      <c r="AH27" s="171"/>
      <c r="AI27" s="171"/>
      <c r="AJ27" s="172"/>
      <c r="AL27" s="130"/>
      <c r="AM27" s="168"/>
      <c r="AN27" s="173"/>
      <c r="AO27" s="156"/>
      <c r="AP27" s="156"/>
      <c r="AQ27" s="156"/>
      <c r="AR27" s="171"/>
      <c r="AS27" s="171"/>
      <c r="AT27" s="171"/>
      <c r="AU27" s="171"/>
      <c r="AV27" s="171"/>
      <c r="AW27" s="171"/>
      <c r="AX27" s="171"/>
      <c r="AY27" s="172"/>
      <c r="BB27" s="168"/>
      <c r="BC27" s="173"/>
      <c r="BD27" s="156"/>
      <c r="BE27" s="156"/>
      <c r="BF27" s="156"/>
      <c r="BG27" s="171"/>
      <c r="BH27" s="171"/>
      <c r="BI27" s="171"/>
      <c r="BJ27" s="171"/>
      <c r="BK27" s="171"/>
      <c r="BL27" s="171"/>
      <c r="BM27" s="171"/>
      <c r="BN27" s="172"/>
      <c r="BQ27" s="168"/>
      <c r="BR27" s="173"/>
      <c r="BS27" s="156"/>
      <c r="BT27" s="156"/>
      <c r="BU27" s="156"/>
      <c r="BV27" s="171"/>
      <c r="BW27" s="171"/>
      <c r="BX27" s="171"/>
      <c r="BY27" s="171"/>
      <c r="BZ27" s="171"/>
      <c r="CA27" s="171"/>
      <c r="CB27" s="171"/>
      <c r="CC27" s="172"/>
      <c r="CF27" s="168"/>
      <c r="CG27" s="173"/>
      <c r="CH27" s="156"/>
      <c r="CI27" s="156"/>
      <c r="CJ27" s="156"/>
      <c r="CK27" s="171"/>
      <c r="CL27" s="171"/>
      <c r="CM27" s="171"/>
      <c r="CN27" s="171"/>
      <c r="CO27" s="171"/>
      <c r="CP27" s="171"/>
      <c r="CQ27" s="171"/>
      <c r="CR27" s="172"/>
      <c r="CU27" s="168"/>
      <c r="CV27" s="173"/>
      <c r="CW27" s="156"/>
      <c r="CX27" s="156"/>
      <c r="CY27" s="156"/>
      <c r="CZ27" s="171"/>
      <c r="DA27" s="171"/>
      <c r="DB27" s="171"/>
      <c r="DC27" s="171"/>
      <c r="DD27" s="171"/>
      <c r="DE27" s="171"/>
      <c r="DF27" s="171"/>
      <c r="DG27" s="172"/>
      <c r="DJ27" s="168"/>
      <c r="DK27" s="173"/>
      <c r="DL27" s="156"/>
      <c r="DM27" s="156"/>
      <c r="DN27" s="156"/>
      <c r="DO27" s="171"/>
      <c r="DP27" s="171"/>
      <c r="DQ27" s="171"/>
      <c r="DR27" s="171"/>
      <c r="DS27" s="171"/>
      <c r="DT27" s="171"/>
      <c r="DU27" s="171"/>
      <c r="DV27" s="172"/>
      <c r="DY27" s="168"/>
      <c r="DZ27" s="173"/>
      <c r="EA27" s="156"/>
      <c r="EB27" s="156"/>
      <c r="EC27" s="156"/>
      <c r="ED27" s="171"/>
      <c r="EE27" s="171"/>
      <c r="EF27" s="171"/>
      <c r="EG27" s="171"/>
      <c r="EH27" s="171"/>
      <c r="EI27" s="171"/>
      <c r="EJ27" s="171"/>
      <c r="EK27" s="172"/>
      <c r="EN27" s="168"/>
      <c r="EO27" s="173"/>
      <c r="EP27" s="156"/>
      <c r="EQ27" s="156"/>
      <c r="ER27" s="156"/>
      <c r="ES27" s="171"/>
      <c r="ET27" s="171"/>
      <c r="EU27" s="171"/>
      <c r="EV27" s="171"/>
      <c r="EW27" s="171"/>
      <c r="EX27" s="171"/>
      <c r="EY27" s="171"/>
      <c r="EZ27" s="172"/>
      <c r="FC27" s="168"/>
      <c r="FD27" s="173"/>
      <c r="FE27" s="156"/>
      <c r="FF27" s="156"/>
      <c r="FG27" s="156"/>
      <c r="FH27" s="171"/>
      <c r="FI27" s="171"/>
      <c r="FJ27" s="171"/>
      <c r="FK27" s="171"/>
      <c r="FL27" s="171"/>
      <c r="FM27" s="171"/>
      <c r="FN27" s="171"/>
      <c r="FO27" s="172"/>
      <c r="FR27" s="168"/>
      <c r="FS27" s="173"/>
      <c r="FT27" s="156"/>
      <c r="FU27" s="156"/>
      <c r="FV27" s="156"/>
      <c r="FW27" s="171"/>
      <c r="FX27" s="171"/>
      <c r="FY27" s="171"/>
      <c r="FZ27" s="171"/>
      <c r="GA27" s="171"/>
      <c r="GB27" s="171"/>
      <c r="GC27" s="171"/>
      <c r="GD27" s="172"/>
      <c r="GE27" s="23"/>
      <c r="GF27" s="23"/>
      <c r="GG27" s="23"/>
      <c r="GH27" s="23"/>
      <c r="GI27" s="23"/>
      <c r="GJ27" s="23"/>
      <c r="GK27" s="23"/>
      <c r="GL27" s="180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180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180"/>
      <c r="HI27" s="23"/>
      <c r="HJ27" s="24"/>
      <c r="HK27" s="24"/>
      <c r="HL27" s="24"/>
      <c r="HM27" s="24"/>
      <c r="HN27" s="24"/>
      <c r="HO27" s="24"/>
      <c r="HP27" s="24"/>
    </row>
    <row r="28" spans="1:224" ht="15.75" thickBot="1" x14ac:dyDescent="0.3">
      <c r="A28" s="33"/>
      <c r="I28" s="169"/>
      <c r="J28" s="173"/>
      <c r="K28" s="156"/>
      <c r="L28" s="156"/>
      <c r="M28" s="156"/>
      <c r="N28" s="131" t="s">
        <v>7</v>
      </c>
      <c r="O28" s="131" t="s">
        <v>8</v>
      </c>
      <c r="P28" s="131" t="s">
        <v>9</v>
      </c>
      <c r="Q28" s="131" t="s">
        <v>10</v>
      </c>
      <c r="R28" s="35" t="s">
        <v>11</v>
      </c>
      <c r="S28" s="131" t="s">
        <v>14</v>
      </c>
      <c r="T28" s="131" t="s">
        <v>15</v>
      </c>
      <c r="U28" s="35" t="s">
        <v>16</v>
      </c>
      <c r="V28" s="36"/>
      <c r="W28" s="36"/>
      <c r="X28" s="169"/>
      <c r="Y28" s="173"/>
      <c r="Z28" s="156"/>
      <c r="AA28" s="156"/>
      <c r="AB28" s="156"/>
      <c r="AC28" s="131" t="s">
        <v>7</v>
      </c>
      <c r="AD28" s="131" t="s">
        <v>8</v>
      </c>
      <c r="AE28" s="131" t="s">
        <v>9</v>
      </c>
      <c r="AF28" s="131" t="s">
        <v>10</v>
      </c>
      <c r="AG28" s="35" t="s">
        <v>11</v>
      </c>
      <c r="AH28" s="131" t="s">
        <v>14</v>
      </c>
      <c r="AI28" s="131" t="s">
        <v>15</v>
      </c>
      <c r="AJ28" s="35" t="s">
        <v>16</v>
      </c>
      <c r="AK28" s="36"/>
      <c r="AL28" s="36"/>
      <c r="AM28" s="169"/>
      <c r="AN28" s="173"/>
      <c r="AO28" s="156"/>
      <c r="AP28" s="156"/>
      <c r="AQ28" s="156"/>
      <c r="AR28" s="131" t="s">
        <v>7</v>
      </c>
      <c r="AS28" s="131" t="s">
        <v>8</v>
      </c>
      <c r="AT28" s="131" t="s">
        <v>9</v>
      </c>
      <c r="AU28" s="131" t="s">
        <v>10</v>
      </c>
      <c r="AV28" s="35" t="s">
        <v>11</v>
      </c>
      <c r="AW28" s="131" t="s">
        <v>14</v>
      </c>
      <c r="AX28" s="131" t="s">
        <v>15</v>
      </c>
      <c r="AY28" s="35" t="s">
        <v>16</v>
      </c>
      <c r="AZ28" s="36"/>
      <c r="BA28" s="36"/>
      <c r="BB28" s="169"/>
      <c r="BC28" s="173"/>
      <c r="BD28" s="156"/>
      <c r="BE28" s="156"/>
      <c r="BF28" s="156"/>
      <c r="BG28" s="131" t="s">
        <v>7</v>
      </c>
      <c r="BH28" s="131" t="s">
        <v>8</v>
      </c>
      <c r="BI28" s="131" t="s">
        <v>9</v>
      </c>
      <c r="BJ28" s="131" t="s">
        <v>10</v>
      </c>
      <c r="BK28" s="35" t="s">
        <v>11</v>
      </c>
      <c r="BL28" s="131" t="s">
        <v>14</v>
      </c>
      <c r="BM28" s="131" t="s">
        <v>15</v>
      </c>
      <c r="BN28" s="35" t="s">
        <v>16</v>
      </c>
      <c r="BO28" s="36"/>
      <c r="BP28" s="36"/>
      <c r="BQ28" s="169"/>
      <c r="BR28" s="173"/>
      <c r="BS28" s="156"/>
      <c r="BT28" s="156"/>
      <c r="BU28" s="156"/>
      <c r="BV28" s="131" t="s">
        <v>7</v>
      </c>
      <c r="BW28" s="131" t="s">
        <v>8</v>
      </c>
      <c r="BX28" s="131" t="s">
        <v>9</v>
      </c>
      <c r="BY28" s="131" t="s">
        <v>10</v>
      </c>
      <c r="BZ28" s="35" t="s">
        <v>11</v>
      </c>
      <c r="CA28" s="131" t="s">
        <v>14</v>
      </c>
      <c r="CB28" s="131" t="s">
        <v>15</v>
      </c>
      <c r="CC28" s="35" t="s">
        <v>16</v>
      </c>
      <c r="CD28" s="36"/>
      <c r="CE28" s="36"/>
      <c r="CF28" s="169"/>
      <c r="CG28" s="173"/>
      <c r="CH28" s="156"/>
      <c r="CI28" s="156"/>
      <c r="CJ28" s="156"/>
      <c r="CK28" s="131" t="s">
        <v>7</v>
      </c>
      <c r="CL28" s="131" t="s">
        <v>8</v>
      </c>
      <c r="CM28" s="131" t="s">
        <v>9</v>
      </c>
      <c r="CN28" s="131" t="s">
        <v>10</v>
      </c>
      <c r="CO28" s="35" t="s">
        <v>11</v>
      </c>
      <c r="CP28" s="131" t="s">
        <v>14</v>
      </c>
      <c r="CQ28" s="131" t="s">
        <v>15</v>
      </c>
      <c r="CR28" s="35" t="s">
        <v>16</v>
      </c>
      <c r="CS28" s="36"/>
      <c r="CT28" s="36"/>
      <c r="CU28" s="169"/>
      <c r="CV28" s="173"/>
      <c r="CW28" s="156"/>
      <c r="CX28" s="156"/>
      <c r="CY28" s="156"/>
      <c r="CZ28" s="131" t="s">
        <v>7</v>
      </c>
      <c r="DA28" s="131" t="s">
        <v>8</v>
      </c>
      <c r="DB28" s="131" t="s">
        <v>9</v>
      </c>
      <c r="DC28" s="131" t="s">
        <v>10</v>
      </c>
      <c r="DD28" s="35" t="s">
        <v>11</v>
      </c>
      <c r="DE28" s="131" t="s">
        <v>14</v>
      </c>
      <c r="DF28" s="131" t="s">
        <v>15</v>
      </c>
      <c r="DG28" s="35" t="s">
        <v>16</v>
      </c>
      <c r="DH28" s="36"/>
      <c r="DI28" s="36"/>
      <c r="DJ28" s="169"/>
      <c r="DK28" s="173"/>
      <c r="DL28" s="156"/>
      <c r="DM28" s="156"/>
      <c r="DN28" s="156"/>
      <c r="DO28" s="131" t="s">
        <v>7</v>
      </c>
      <c r="DP28" s="131" t="s">
        <v>8</v>
      </c>
      <c r="DQ28" s="131" t="s">
        <v>9</v>
      </c>
      <c r="DR28" s="131" t="s">
        <v>10</v>
      </c>
      <c r="DS28" s="35" t="s">
        <v>11</v>
      </c>
      <c r="DT28" s="131" t="s">
        <v>14</v>
      </c>
      <c r="DU28" s="131" t="s">
        <v>15</v>
      </c>
      <c r="DV28" s="35" t="s">
        <v>16</v>
      </c>
      <c r="DW28" s="36"/>
      <c r="DX28" s="36"/>
      <c r="DY28" s="169"/>
      <c r="DZ28" s="173"/>
      <c r="EA28" s="156"/>
      <c r="EB28" s="156"/>
      <c r="EC28" s="156"/>
      <c r="ED28" s="131" t="s">
        <v>7</v>
      </c>
      <c r="EE28" s="131" t="s">
        <v>8</v>
      </c>
      <c r="EF28" s="131" t="s">
        <v>9</v>
      </c>
      <c r="EG28" s="131" t="s">
        <v>10</v>
      </c>
      <c r="EH28" s="35" t="s">
        <v>11</v>
      </c>
      <c r="EI28" s="131" t="s">
        <v>14</v>
      </c>
      <c r="EJ28" s="131" t="s">
        <v>15</v>
      </c>
      <c r="EK28" s="35" t="s">
        <v>16</v>
      </c>
      <c r="EL28" s="36"/>
      <c r="EM28" s="36"/>
      <c r="EN28" s="169"/>
      <c r="EO28" s="173"/>
      <c r="EP28" s="156"/>
      <c r="EQ28" s="156"/>
      <c r="ER28" s="156"/>
      <c r="ES28" s="131" t="s">
        <v>7</v>
      </c>
      <c r="ET28" s="131" t="s">
        <v>8</v>
      </c>
      <c r="EU28" s="131" t="s">
        <v>9</v>
      </c>
      <c r="EV28" s="131" t="s">
        <v>10</v>
      </c>
      <c r="EW28" s="35" t="s">
        <v>11</v>
      </c>
      <c r="EX28" s="131" t="s">
        <v>14</v>
      </c>
      <c r="EY28" s="131" t="s">
        <v>15</v>
      </c>
      <c r="EZ28" s="35" t="s">
        <v>16</v>
      </c>
      <c r="FA28" s="36"/>
      <c r="FB28" s="36"/>
      <c r="FC28" s="169"/>
      <c r="FD28" s="173"/>
      <c r="FE28" s="156"/>
      <c r="FF28" s="156"/>
      <c r="FG28" s="156"/>
      <c r="FH28" s="131" t="s">
        <v>7</v>
      </c>
      <c r="FI28" s="131" t="s">
        <v>8</v>
      </c>
      <c r="FJ28" s="131" t="s">
        <v>9</v>
      </c>
      <c r="FK28" s="131" t="s">
        <v>10</v>
      </c>
      <c r="FL28" s="35" t="s">
        <v>11</v>
      </c>
      <c r="FM28" s="131" t="s">
        <v>14</v>
      </c>
      <c r="FN28" s="131" t="s">
        <v>15</v>
      </c>
      <c r="FO28" s="35" t="s">
        <v>16</v>
      </c>
      <c r="FP28" s="36"/>
      <c r="FQ28" s="36"/>
      <c r="FR28" s="169"/>
      <c r="FS28" s="173"/>
      <c r="FT28" s="156"/>
      <c r="FU28" s="156"/>
      <c r="FV28" s="156"/>
      <c r="FW28" s="131" t="s">
        <v>7</v>
      </c>
      <c r="FX28" s="131" t="s">
        <v>8</v>
      </c>
      <c r="FY28" s="131" t="s">
        <v>9</v>
      </c>
      <c r="FZ28" s="131" t="s">
        <v>10</v>
      </c>
      <c r="GA28" s="35" t="s">
        <v>11</v>
      </c>
      <c r="GB28" s="131" t="s">
        <v>14</v>
      </c>
      <c r="GC28" s="131" t="s">
        <v>15</v>
      </c>
      <c r="GD28" s="35" t="s">
        <v>16</v>
      </c>
      <c r="GE28" s="37"/>
      <c r="GF28" s="37"/>
      <c r="GG28" s="37"/>
      <c r="GH28" s="37"/>
      <c r="GI28" s="37"/>
      <c r="GJ28" s="37"/>
      <c r="GK28" s="37"/>
      <c r="GL28" s="180"/>
      <c r="GM28" s="23"/>
      <c r="GN28" s="23"/>
      <c r="GO28" s="37"/>
      <c r="GP28" s="37"/>
      <c r="GQ28" s="37"/>
      <c r="GR28" s="37"/>
      <c r="GS28" s="37"/>
      <c r="GT28" s="37"/>
      <c r="GU28" s="37"/>
      <c r="GV28" s="37"/>
      <c r="GW28" s="180"/>
      <c r="GX28" s="23"/>
      <c r="GY28" s="23"/>
      <c r="GZ28" s="37"/>
      <c r="HA28" s="37"/>
      <c r="HB28" s="37"/>
      <c r="HC28" s="37"/>
      <c r="HD28" s="37"/>
      <c r="HE28" s="37"/>
      <c r="HF28" s="37"/>
      <c r="HG28" s="37"/>
      <c r="HH28" s="180"/>
      <c r="HI28" s="23"/>
      <c r="HJ28" s="24"/>
      <c r="HK28" s="37"/>
      <c r="HL28" s="37"/>
      <c r="HM28" s="37"/>
      <c r="HN28" s="37"/>
      <c r="HO28" s="37"/>
      <c r="HP28" s="24"/>
    </row>
    <row r="29" spans="1:224" x14ac:dyDescent="0.25">
      <c r="A29" s="159" t="s">
        <v>6</v>
      </c>
      <c r="I29" s="132">
        <v>44564</v>
      </c>
      <c r="J29" s="38" t="str">
        <f>IF(AND(SUM(M29:U29),(L$19&gt;0)),"RDC","")</f>
        <v>RDC</v>
      </c>
      <c r="K29" s="38">
        <f>SUM(N29:U31)-K30-K31</f>
        <v>9</v>
      </c>
      <c r="L29" s="162"/>
      <c r="M29" s="38">
        <f>IF((SUM(N29:U29)&gt;0),1-M30-M31,"0")</f>
        <v>1</v>
      </c>
      <c r="N29" s="88">
        <v>2</v>
      </c>
      <c r="O29" s="88">
        <v>3</v>
      </c>
      <c r="P29" s="88">
        <v>4</v>
      </c>
      <c r="Q29" s="88"/>
      <c r="R29" s="89"/>
      <c r="S29" s="88"/>
      <c r="T29" s="88"/>
      <c r="U29" s="89"/>
      <c r="X29" s="82"/>
      <c r="Y29" s="38" t="str">
        <f>IF(AND(SUM(AB29:AJ29),(AA$19&gt;0)),"RDC","")</f>
        <v>RDC</v>
      </c>
      <c r="Z29" s="38">
        <f>SUM(AC29:AJ31)-Z30-Z31</f>
        <v>1</v>
      </c>
      <c r="AA29" s="162"/>
      <c r="AB29" s="38">
        <f>IF((SUM(AC29:AJ29)&gt;0),1-AB30-AB31,"0")</f>
        <v>1</v>
      </c>
      <c r="AC29" s="88">
        <v>1</v>
      </c>
      <c r="AD29" s="88"/>
      <c r="AE29" s="88"/>
      <c r="AF29" s="88"/>
      <c r="AG29" s="89"/>
      <c r="AH29" s="88"/>
      <c r="AI29" s="88"/>
      <c r="AJ29" s="89"/>
      <c r="AM29" s="82"/>
      <c r="AN29" s="38" t="str">
        <f>IF(AND(SUM(AQ29:AY29),(AP$19&gt;0)),"RDC","")</f>
        <v/>
      </c>
      <c r="AO29" s="38">
        <f>SUM(AR29:AY31)-AO30-AO31</f>
        <v>0</v>
      </c>
      <c r="AP29" s="162"/>
      <c r="AQ29" s="38" t="str">
        <f>IF((SUM(AR29:AY29)&gt;0),1-AQ30-AQ31,"0")</f>
        <v>0</v>
      </c>
      <c r="AR29" s="88"/>
      <c r="AS29" s="88"/>
      <c r="AT29" s="88"/>
      <c r="AU29" s="88"/>
      <c r="AV29" s="89"/>
      <c r="AW29" s="88"/>
      <c r="AX29" s="88"/>
      <c r="AY29" s="89"/>
      <c r="BB29" s="82"/>
      <c r="BC29" s="38" t="str">
        <f>IF(AND(SUM(BF29:BN29),(BE$19&gt;0)),"RDC","")</f>
        <v/>
      </c>
      <c r="BD29" s="38">
        <f>SUM(BG29:BN31)-BD30-BD31</f>
        <v>0</v>
      </c>
      <c r="BE29" s="162"/>
      <c r="BF29" s="38" t="str">
        <f>IF((SUM(BG29:BN29)&gt;0),1-BF30-BF31,"0")</f>
        <v>0</v>
      </c>
      <c r="BG29" s="88"/>
      <c r="BH29" s="88"/>
      <c r="BI29" s="88"/>
      <c r="BJ29" s="88"/>
      <c r="BK29" s="89"/>
      <c r="BL29" s="88"/>
      <c r="BM29" s="88"/>
      <c r="BN29" s="89"/>
      <c r="BQ29" s="82"/>
      <c r="BR29" s="38" t="str">
        <f>IF(AND(SUM(BU29:CC29),(BT$19&gt;0)),"RDC","")</f>
        <v/>
      </c>
      <c r="BS29" s="38">
        <f>SUM(BV29:CC31)-BS30-BS31</f>
        <v>0</v>
      </c>
      <c r="BT29" s="162"/>
      <c r="BU29" s="38" t="str">
        <f>IF((SUM(BV29:CC29)&gt;0),1-BU30-BU31,"0")</f>
        <v>0</v>
      </c>
      <c r="BV29" s="88"/>
      <c r="BW29" s="88"/>
      <c r="BX29" s="88"/>
      <c r="BY29" s="88"/>
      <c r="BZ29" s="89"/>
      <c r="CA29" s="88"/>
      <c r="CB29" s="88"/>
      <c r="CC29" s="89"/>
      <c r="CF29" s="82"/>
      <c r="CG29" s="38" t="str">
        <f>IF(AND(SUM(CJ29:CR29),(CI$19&gt;0)),"RDC","")</f>
        <v/>
      </c>
      <c r="CH29" s="38">
        <f>SUM(CK29:CR31)-CH30-CH31</f>
        <v>0</v>
      </c>
      <c r="CI29" s="162"/>
      <c r="CJ29" s="38" t="str">
        <f>IF((SUM(CK29:CR29)&gt;0),1-CJ30-CJ31,"0")</f>
        <v>0</v>
      </c>
      <c r="CK29" s="88"/>
      <c r="CL29" s="88"/>
      <c r="CM29" s="88"/>
      <c r="CN29" s="88"/>
      <c r="CO29" s="89"/>
      <c r="CP29" s="88"/>
      <c r="CQ29" s="88"/>
      <c r="CR29" s="89"/>
      <c r="CU29" s="82"/>
      <c r="CV29" s="38" t="str">
        <f>IF(AND(SUM(CY29:DG29),(CX$19&gt;0)),"RDC","")</f>
        <v/>
      </c>
      <c r="CW29" s="38">
        <f>SUM(CZ29:DG31)-CW30-CW31</f>
        <v>0</v>
      </c>
      <c r="CX29" s="162"/>
      <c r="CY29" s="38" t="str">
        <f>IF((SUM(CZ29:DG29)&gt;0),1-CY30-CY31,"0")</f>
        <v>0</v>
      </c>
      <c r="CZ29" s="88"/>
      <c r="DA29" s="88"/>
      <c r="DB29" s="88"/>
      <c r="DC29" s="88"/>
      <c r="DD29" s="89"/>
      <c r="DE29" s="88"/>
      <c r="DF29" s="88"/>
      <c r="DG29" s="89"/>
      <c r="DJ29" s="82"/>
      <c r="DK29" s="38" t="str">
        <f>IF(AND(SUM(DN29:DV29),(DM$19&gt;0)),"RDC","")</f>
        <v/>
      </c>
      <c r="DL29" s="38">
        <f>SUM(DO29:DV31)-DL30-DL31</f>
        <v>0</v>
      </c>
      <c r="DM29" s="162"/>
      <c r="DN29" s="38" t="str">
        <f>IF((SUM(DO29:DV29)&gt;0),1-DN30-DN31,"0")</f>
        <v>0</v>
      </c>
      <c r="DO29" s="88"/>
      <c r="DP29" s="88"/>
      <c r="DQ29" s="88"/>
      <c r="DR29" s="88"/>
      <c r="DS29" s="89"/>
      <c r="DT29" s="88"/>
      <c r="DU29" s="88"/>
      <c r="DV29" s="89"/>
      <c r="DY29" s="82"/>
      <c r="DZ29" s="38" t="str">
        <f>IF(AND(SUM(EC29:EK29),(EB$19&gt;0)),"RDC","")</f>
        <v/>
      </c>
      <c r="EA29" s="38">
        <f>SUM(ED29:EK31)-EA30-EA31</f>
        <v>0</v>
      </c>
      <c r="EB29" s="162"/>
      <c r="EC29" s="38" t="str">
        <f>IF((SUM(ED29:EK29)&gt;0),1-EC30-EC31,"0")</f>
        <v>0</v>
      </c>
      <c r="ED29" s="88"/>
      <c r="EE29" s="88"/>
      <c r="EF29" s="88"/>
      <c r="EG29" s="88"/>
      <c r="EH29" s="89"/>
      <c r="EI29" s="88"/>
      <c r="EJ29" s="88"/>
      <c r="EK29" s="89"/>
      <c r="EN29" s="82"/>
      <c r="EO29" s="38" t="str">
        <f>IF(AND(SUM(ER29:EZ29),(EQ$19&gt;0)),"RDC","")</f>
        <v/>
      </c>
      <c r="EP29" s="38">
        <f>SUM(ES29:EZ31)-EP30-EP31</f>
        <v>0</v>
      </c>
      <c r="EQ29" s="162"/>
      <c r="ER29" s="38" t="str">
        <f>IF((SUM(ES29:EZ29)&gt;0),1-ER30-ER31,"0")</f>
        <v>0</v>
      </c>
      <c r="ES29" s="88"/>
      <c r="ET29" s="88"/>
      <c r="EU29" s="88"/>
      <c r="EV29" s="88"/>
      <c r="EW29" s="89"/>
      <c r="EX29" s="88"/>
      <c r="EY29" s="88"/>
      <c r="EZ29" s="89"/>
      <c r="FC29" s="82"/>
      <c r="FD29" s="38" t="str">
        <f>IF(AND(SUM(FG29:FO29),(FF$19&gt;0)),"RDC","")</f>
        <v/>
      </c>
      <c r="FE29" s="38">
        <f>SUM(FH29:FO31)-FE30-FE31</f>
        <v>0</v>
      </c>
      <c r="FF29" s="162"/>
      <c r="FG29" s="38" t="str">
        <f>IF((SUM(FH29:FO29)&gt;0),1-FG30-FG31,"0")</f>
        <v>0</v>
      </c>
      <c r="FH29" s="88"/>
      <c r="FI29" s="88"/>
      <c r="FJ29" s="88"/>
      <c r="FK29" s="88"/>
      <c r="FL29" s="89"/>
      <c r="FM29" s="88"/>
      <c r="FN29" s="88"/>
      <c r="FO29" s="89"/>
      <c r="FR29" s="82"/>
      <c r="FS29" s="38" t="str">
        <f>IF(AND(SUM(FV29:GD29),(FU$19&gt;0)),"RDC","")</f>
        <v/>
      </c>
      <c r="FT29" s="38">
        <f>SUM(FW29:GD31)-FT30-FT31</f>
        <v>0</v>
      </c>
      <c r="FU29" s="162"/>
      <c r="FV29" s="38" t="str">
        <f>IF((SUM(FW29:GD29)&gt;0),1-FV30-FV31,"0")</f>
        <v>0</v>
      </c>
      <c r="FW29" s="88"/>
      <c r="FX29" s="88"/>
      <c r="FY29" s="88"/>
      <c r="FZ29" s="88"/>
      <c r="GA29" s="89"/>
      <c r="GB29" s="88"/>
      <c r="GC29" s="88"/>
      <c r="GD29" s="89"/>
      <c r="GE29" s="23"/>
      <c r="GF29" s="23"/>
      <c r="GG29" s="23"/>
      <c r="GH29" s="23"/>
      <c r="GI29" s="23"/>
      <c r="GJ29" s="23"/>
      <c r="GK29" s="23"/>
      <c r="GL29" s="24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4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4"/>
      <c r="HI29" s="23"/>
      <c r="HJ29" s="23"/>
      <c r="HK29" s="23"/>
      <c r="HL29" s="23"/>
      <c r="HM29" s="23"/>
      <c r="HN29" s="23"/>
      <c r="HO29" s="23"/>
      <c r="HP29" s="24"/>
    </row>
    <row r="30" spans="1:224" x14ac:dyDescent="0.25">
      <c r="A30" s="160"/>
      <c r="I30" s="133" t="str">
        <f>IF(OR((SUM(M30:U30)&gt;0),K30&gt;0),I26,"")</f>
        <v/>
      </c>
      <c r="J30" s="135" t="str">
        <f>IF(AND(SUM(M30:U30),(L$19&gt;0)),"RDC DALLE BASSE","")</f>
        <v/>
      </c>
      <c r="K30" s="83"/>
      <c r="L30" s="163"/>
      <c r="M30" s="85"/>
      <c r="N30" s="83"/>
      <c r="O30" s="83"/>
      <c r="P30" s="83"/>
      <c r="Q30" s="83"/>
      <c r="R30" s="90"/>
      <c r="S30" s="83"/>
      <c r="T30" s="83"/>
      <c r="U30" s="90"/>
      <c r="X30" s="73" t="str">
        <f>IF(OR((SUM(AB30:AJ30)&gt;0),Z30&gt;0),X26,"")</f>
        <v/>
      </c>
      <c r="Y30" s="135" t="str">
        <f>IF(AND(SUM(AB30:AJ30),(AA$19&gt;0)),"RDC DALLE BASSE","")</f>
        <v/>
      </c>
      <c r="Z30" s="83"/>
      <c r="AA30" s="163"/>
      <c r="AB30" s="85"/>
      <c r="AC30" s="83"/>
      <c r="AD30" s="83"/>
      <c r="AE30" s="83"/>
      <c r="AF30" s="83"/>
      <c r="AG30" s="90"/>
      <c r="AH30" s="83"/>
      <c r="AI30" s="83"/>
      <c r="AJ30" s="90"/>
      <c r="AM30" s="73" t="str">
        <f>IF(OR((SUM(AQ30:AY30)&gt;0),AO30&gt;0),AM26,"")</f>
        <v/>
      </c>
      <c r="AN30" s="135" t="str">
        <f>IF(AND(SUM(AQ30:AY30),(AP$19&gt;0)),"RDC DALLE BASSE","")</f>
        <v/>
      </c>
      <c r="AO30" s="83"/>
      <c r="AP30" s="163"/>
      <c r="AQ30" s="85"/>
      <c r="AR30" s="83"/>
      <c r="AS30" s="83"/>
      <c r="AT30" s="83"/>
      <c r="AU30" s="83"/>
      <c r="AV30" s="90"/>
      <c r="AW30" s="83"/>
      <c r="AX30" s="83"/>
      <c r="AY30" s="90"/>
      <c r="BB30" s="73" t="str">
        <f>IF(OR((SUM(BF30:BN30)&gt;0),BD30&gt;0),BB26,"")</f>
        <v/>
      </c>
      <c r="BC30" s="135" t="str">
        <f>IF(AND(SUM(BF30:BN30),(BE$19&gt;0)),"RDC DALLE BASSE","")</f>
        <v/>
      </c>
      <c r="BD30" s="83"/>
      <c r="BE30" s="163"/>
      <c r="BF30" s="85"/>
      <c r="BG30" s="83"/>
      <c r="BH30" s="83"/>
      <c r="BI30" s="83"/>
      <c r="BJ30" s="83"/>
      <c r="BK30" s="90"/>
      <c r="BL30" s="83"/>
      <c r="BM30" s="83"/>
      <c r="BN30" s="90"/>
      <c r="BQ30" s="73" t="str">
        <f>IF(OR((SUM(BU30:CC30)&gt;0),BS30&gt;0),BQ26,"")</f>
        <v/>
      </c>
      <c r="BR30" s="135" t="str">
        <f>IF(AND(SUM(BU30:CC30),(BT$19&gt;0)),"RDC DALLE BASSE","")</f>
        <v/>
      </c>
      <c r="BS30" s="83"/>
      <c r="BT30" s="163"/>
      <c r="BU30" s="85"/>
      <c r="BV30" s="83"/>
      <c r="BW30" s="83"/>
      <c r="BX30" s="83"/>
      <c r="BY30" s="83"/>
      <c r="BZ30" s="90"/>
      <c r="CA30" s="83"/>
      <c r="CB30" s="83"/>
      <c r="CC30" s="90"/>
      <c r="CF30" s="73" t="str">
        <f>IF(OR((SUM(CJ30:CR30)&gt;0),CH30&gt;0),CF26,"")</f>
        <v/>
      </c>
      <c r="CG30" s="135" t="str">
        <f>IF(AND(SUM(CJ30:CR30),(CI$19&gt;0)),"RDC DALLE BASSE","")</f>
        <v/>
      </c>
      <c r="CH30" s="83"/>
      <c r="CI30" s="163"/>
      <c r="CJ30" s="85"/>
      <c r="CK30" s="83"/>
      <c r="CL30" s="83"/>
      <c r="CM30" s="83"/>
      <c r="CN30" s="83"/>
      <c r="CO30" s="90"/>
      <c r="CP30" s="83"/>
      <c r="CQ30" s="83"/>
      <c r="CR30" s="90"/>
      <c r="CU30" s="73" t="str">
        <f>IF(OR((SUM(CY30:DG30)&gt;0),CW30&gt;0),CU26,"")</f>
        <v/>
      </c>
      <c r="CV30" s="135" t="str">
        <f>IF(AND(SUM(CY30:DG30),(CX$19&gt;0)),"RDC DALLE BASSE","")</f>
        <v/>
      </c>
      <c r="CW30" s="83"/>
      <c r="CX30" s="163"/>
      <c r="CY30" s="85"/>
      <c r="CZ30" s="83"/>
      <c r="DA30" s="83"/>
      <c r="DB30" s="83"/>
      <c r="DC30" s="83"/>
      <c r="DD30" s="90"/>
      <c r="DE30" s="83"/>
      <c r="DF30" s="83"/>
      <c r="DG30" s="90"/>
      <c r="DJ30" s="73" t="str">
        <f>IF(OR((SUM(DN30:DV30)&gt;0),DL30&gt;0),DJ26,"")</f>
        <v/>
      </c>
      <c r="DK30" s="135" t="str">
        <f>IF(AND(SUM(DN30:DV30),(DM$19&gt;0)),"RDC DALLE BASSE","")</f>
        <v/>
      </c>
      <c r="DL30" s="83"/>
      <c r="DM30" s="163"/>
      <c r="DN30" s="85"/>
      <c r="DO30" s="83"/>
      <c r="DP30" s="83"/>
      <c r="DQ30" s="83"/>
      <c r="DR30" s="83"/>
      <c r="DS30" s="90"/>
      <c r="DT30" s="83"/>
      <c r="DU30" s="83"/>
      <c r="DV30" s="90"/>
      <c r="DY30" s="73" t="str">
        <f>IF(OR((SUM(EC30:EK30)&gt;0),EA30&gt;0),DY26,"")</f>
        <v/>
      </c>
      <c r="DZ30" s="135" t="str">
        <f>IF(AND(SUM(EC30:EK30),(EB$19&gt;0)),"RDC DALLE BASSE","")</f>
        <v/>
      </c>
      <c r="EA30" s="83"/>
      <c r="EB30" s="163"/>
      <c r="EC30" s="85"/>
      <c r="ED30" s="83"/>
      <c r="EE30" s="83"/>
      <c r="EF30" s="83"/>
      <c r="EG30" s="83"/>
      <c r="EH30" s="90"/>
      <c r="EI30" s="83"/>
      <c r="EJ30" s="83"/>
      <c r="EK30" s="90"/>
      <c r="EN30" s="73" t="str">
        <f>IF(OR((SUM(ER30:EZ30)&gt;0),EP30&gt;0),EN26,"")</f>
        <v/>
      </c>
      <c r="EO30" s="135" t="str">
        <f>IF(AND(SUM(ER30:EZ30),(EQ$19&gt;0)),"RDC DALLE BASSE","")</f>
        <v/>
      </c>
      <c r="EP30" s="83"/>
      <c r="EQ30" s="163"/>
      <c r="ER30" s="85"/>
      <c r="ES30" s="83"/>
      <c r="ET30" s="83"/>
      <c r="EU30" s="83"/>
      <c r="EV30" s="83"/>
      <c r="EW30" s="90"/>
      <c r="EX30" s="83"/>
      <c r="EY30" s="83"/>
      <c r="EZ30" s="90"/>
      <c r="FC30" s="73" t="str">
        <f>IF(OR((SUM(FG30:FO30)&gt;0),FE30&gt;0),FC26,"")</f>
        <v/>
      </c>
      <c r="FD30" s="135" t="str">
        <f>IF(AND(SUM(FG30:FO30),(FF$19&gt;0)),"RDC DALLE BASSE","")</f>
        <v/>
      </c>
      <c r="FE30" s="83"/>
      <c r="FF30" s="163"/>
      <c r="FG30" s="85"/>
      <c r="FH30" s="83"/>
      <c r="FI30" s="83"/>
      <c r="FJ30" s="83"/>
      <c r="FK30" s="83"/>
      <c r="FL30" s="90"/>
      <c r="FM30" s="83"/>
      <c r="FN30" s="83"/>
      <c r="FO30" s="90"/>
      <c r="FR30" s="73" t="str">
        <f>IF(OR((SUM(FV30:GD30)&gt;0),FT30&gt;0),FR26,"")</f>
        <v/>
      </c>
      <c r="FS30" s="135" t="str">
        <f>IF(AND(SUM(FV30:GD30),(FU$19&gt;0)),"RDC DALLE BASSE","")</f>
        <v/>
      </c>
      <c r="FT30" s="83"/>
      <c r="FU30" s="163"/>
      <c r="FV30" s="85"/>
      <c r="FW30" s="83"/>
      <c r="FX30" s="83"/>
      <c r="FY30" s="83"/>
      <c r="FZ30" s="83"/>
      <c r="GA30" s="90"/>
      <c r="GB30" s="83"/>
      <c r="GC30" s="83"/>
      <c r="GD30" s="90"/>
      <c r="GE30" s="23"/>
      <c r="GF30" s="23"/>
      <c r="GG30" s="23"/>
      <c r="GH30" s="23"/>
      <c r="GI30" s="23"/>
      <c r="GJ30" s="23"/>
      <c r="GK30" s="23"/>
      <c r="GL30" s="24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4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4"/>
      <c r="HI30" s="23"/>
      <c r="HJ30" s="23"/>
      <c r="HK30" s="23"/>
      <c r="HL30" s="23"/>
      <c r="HM30" s="23"/>
      <c r="HN30" s="23"/>
      <c r="HO30" s="23"/>
      <c r="HP30" s="24"/>
    </row>
    <row r="31" spans="1:224" ht="15.75" thickBot="1" x14ac:dyDescent="0.3">
      <c r="A31" s="161"/>
      <c r="I31" s="134"/>
      <c r="J31" s="136" t="str">
        <f>IF(AND(SUM(M31:U31),(L$19&gt;0)),"RDC FAUX PLAFOND","")</f>
        <v/>
      </c>
      <c r="K31" s="84"/>
      <c r="L31" s="163"/>
      <c r="M31" s="86"/>
      <c r="N31" s="84"/>
      <c r="O31" s="84"/>
      <c r="P31" s="84"/>
      <c r="Q31" s="84"/>
      <c r="R31" s="91"/>
      <c r="S31" s="84"/>
      <c r="T31" s="84"/>
      <c r="U31" s="91"/>
      <c r="X31" s="87"/>
      <c r="Y31" s="136" t="str">
        <f>IF(AND(SUM(AB31:AJ31),(AA$19&gt;0)),"RDC FAUX PLAFOND","")</f>
        <v/>
      </c>
      <c r="Z31" s="84"/>
      <c r="AA31" s="163"/>
      <c r="AB31" s="86"/>
      <c r="AC31" s="84"/>
      <c r="AD31" s="84"/>
      <c r="AE31" s="84"/>
      <c r="AF31" s="84"/>
      <c r="AG31" s="91"/>
      <c r="AH31" s="84"/>
      <c r="AI31" s="84"/>
      <c r="AJ31" s="91"/>
      <c r="AM31" s="87"/>
      <c r="AN31" s="136" t="str">
        <f>IF(AND(SUM(AQ31:AY31),(AP$19&gt;0)),"RDC FAUX PLAFOND","")</f>
        <v/>
      </c>
      <c r="AO31" s="84"/>
      <c r="AP31" s="163"/>
      <c r="AQ31" s="86"/>
      <c r="AR31" s="84"/>
      <c r="AS31" s="84"/>
      <c r="AT31" s="84"/>
      <c r="AU31" s="84"/>
      <c r="AV31" s="91"/>
      <c r="AW31" s="84"/>
      <c r="AX31" s="84"/>
      <c r="AY31" s="91"/>
      <c r="BB31" s="87"/>
      <c r="BC31" s="136" t="str">
        <f>IF(AND(SUM(BF31:BN31),(BE$19&gt;0)),"RDC FAUX PLAFOND","")</f>
        <v/>
      </c>
      <c r="BD31" s="84"/>
      <c r="BE31" s="163"/>
      <c r="BF31" s="86"/>
      <c r="BG31" s="84"/>
      <c r="BH31" s="84"/>
      <c r="BI31" s="84"/>
      <c r="BJ31" s="84"/>
      <c r="BK31" s="91"/>
      <c r="BL31" s="84"/>
      <c r="BM31" s="84"/>
      <c r="BN31" s="91"/>
      <c r="BQ31" s="87"/>
      <c r="BR31" s="136" t="str">
        <f>IF(AND(SUM(BU31:CC31),(BT$19&gt;0)),"RDC FAUX PLAFOND","")</f>
        <v/>
      </c>
      <c r="BS31" s="84"/>
      <c r="BT31" s="163"/>
      <c r="BU31" s="86"/>
      <c r="BV31" s="84"/>
      <c r="BW31" s="84"/>
      <c r="BX31" s="84"/>
      <c r="BY31" s="84"/>
      <c r="BZ31" s="91"/>
      <c r="CA31" s="84"/>
      <c r="CB31" s="84"/>
      <c r="CC31" s="91"/>
      <c r="CF31" s="87"/>
      <c r="CG31" s="136" t="str">
        <f>IF(AND(SUM(CJ31:CR31),(CI$19&gt;0)),"RDC FAUX PLAFOND","")</f>
        <v/>
      </c>
      <c r="CH31" s="84"/>
      <c r="CI31" s="163"/>
      <c r="CJ31" s="86"/>
      <c r="CK31" s="84"/>
      <c r="CL31" s="84"/>
      <c r="CM31" s="84"/>
      <c r="CN31" s="84"/>
      <c r="CO31" s="91"/>
      <c r="CP31" s="84"/>
      <c r="CQ31" s="84"/>
      <c r="CR31" s="91"/>
      <c r="CU31" s="87"/>
      <c r="CV31" s="136" t="str">
        <f>IF(AND(SUM(CY31:DG31),(CX$19&gt;0)),"RDC FAUX PLAFOND","")</f>
        <v/>
      </c>
      <c r="CW31" s="84"/>
      <c r="CX31" s="163"/>
      <c r="CY31" s="86"/>
      <c r="CZ31" s="84"/>
      <c r="DA31" s="84"/>
      <c r="DB31" s="84"/>
      <c r="DC31" s="84"/>
      <c r="DD31" s="91"/>
      <c r="DE31" s="84"/>
      <c r="DF31" s="84"/>
      <c r="DG31" s="91"/>
      <c r="DJ31" s="87"/>
      <c r="DK31" s="136" t="str">
        <f>IF(AND(SUM(DN31:DV31),(DM$19&gt;0)),"RDC FAUX PLAFOND","")</f>
        <v/>
      </c>
      <c r="DL31" s="84"/>
      <c r="DM31" s="163"/>
      <c r="DN31" s="86"/>
      <c r="DO31" s="84"/>
      <c r="DP31" s="84"/>
      <c r="DQ31" s="84"/>
      <c r="DR31" s="84"/>
      <c r="DS31" s="91"/>
      <c r="DT31" s="84"/>
      <c r="DU31" s="84"/>
      <c r="DV31" s="91"/>
      <c r="DY31" s="87"/>
      <c r="DZ31" s="136" t="str">
        <f>IF(AND(SUM(EC31:EK31),(EB$19&gt;0)),"RDC FAUX PLAFOND","")</f>
        <v/>
      </c>
      <c r="EA31" s="84"/>
      <c r="EB31" s="163"/>
      <c r="EC31" s="86"/>
      <c r="ED31" s="84"/>
      <c r="EE31" s="84"/>
      <c r="EF31" s="84"/>
      <c r="EG31" s="84"/>
      <c r="EH31" s="91"/>
      <c r="EI31" s="84"/>
      <c r="EJ31" s="84"/>
      <c r="EK31" s="91"/>
      <c r="EN31" s="87"/>
      <c r="EO31" s="136" t="str">
        <f>IF(AND(SUM(ER31:EZ31),(EQ$19&gt;0)),"RDC FAUX PLAFOND","")</f>
        <v/>
      </c>
      <c r="EP31" s="84"/>
      <c r="EQ31" s="163"/>
      <c r="ER31" s="86"/>
      <c r="ES31" s="84"/>
      <c r="ET31" s="84"/>
      <c r="EU31" s="84"/>
      <c r="EV31" s="84"/>
      <c r="EW31" s="91"/>
      <c r="EX31" s="84"/>
      <c r="EY31" s="84"/>
      <c r="EZ31" s="91"/>
      <c r="FC31" s="87"/>
      <c r="FD31" s="136" t="str">
        <f>IF(AND(SUM(FG31:FO31),(FF$19&gt;0)),"RDC FAUX PLAFOND","")</f>
        <v/>
      </c>
      <c r="FE31" s="84"/>
      <c r="FF31" s="163"/>
      <c r="FG31" s="86"/>
      <c r="FH31" s="84"/>
      <c r="FI31" s="84"/>
      <c r="FJ31" s="84"/>
      <c r="FK31" s="84"/>
      <c r="FL31" s="91"/>
      <c r="FM31" s="84"/>
      <c r="FN31" s="84"/>
      <c r="FO31" s="91"/>
      <c r="FR31" s="87"/>
      <c r="FS31" s="136" t="str">
        <f>IF(AND(SUM(FV31:GD31),(FU$19&gt;0)),"RDC FAUX PLAFOND","")</f>
        <v/>
      </c>
      <c r="FT31" s="84"/>
      <c r="FU31" s="163"/>
      <c r="FV31" s="86"/>
      <c r="FW31" s="84"/>
      <c r="FX31" s="84"/>
      <c r="FY31" s="84"/>
      <c r="FZ31" s="84"/>
      <c r="GA31" s="91"/>
      <c r="GB31" s="84"/>
      <c r="GC31" s="84"/>
      <c r="GD31" s="91"/>
      <c r="GE31" s="23"/>
      <c r="GF31" s="23"/>
      <c r="GG31" s="23"/>
      <c r="GH31" s="23"/>
      <c r="GI31" s="23"/>
      <c r="GJ31" s="23"/>
      <c r="GK31" s="23"/>
      <c r="GL31" s="24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4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4"/>
      <c r="HI31" s="23"/>
      <c r="HJ31" s="23"/>
      <c r="HK31" s="23"/>
      <c r="HL31" s="23"/>
      <c r="HM31" s="23"/>
      <c r="HN31" s="23"/>
      <c r="HO31" s="23"/>
      <c r="HP31" s="24"/>
    </row>
    <row r="32" spans="1:224" x14ac:dyDescent="0.25">
      <c r="A32" s="159" t="s">
        <v>6</v>
      </c>
      <c r="I32" s="137">
        <f>IF(((K32+M32+N32+O32+P32+Q32+R32+S32+T32+U32)&gt;0),I29+K$16,"")</f>
        <v>44578</v>
      </c>
      <c r="J32" s="38" t="str">
        <f>IF(AND(SUM(M32:U32),(L$19&gt;1)),"R+1","")</f>
        <v>R+1</v>
      </c>
      <c r="K32" s="38">
        <f>SUM(N32:U34)-K33-K34</f>
        <v>1</v>
      </c>
      <c r="L32" s="163"/>
      <c r="M32" s="38">
        <f>IF((SUM(N32:U32)&gt;0),1-M33-M34,"0")</f>
        <v>1</v>
      </c>
      <c r="N32" s="83"/>
      <c r="O32" s="83">
        <v>1</v>
      </c>
      <c r="P32" s="83"/>
      <c r="Q32" s="83"/>
      <c r="R32" s="90"/>
      <c r="S32" s="83"/>
      <c r="T32" s="83"/>
      <c r="U32" s="90"/>
      <c r="X32" s="72">
        <f>IF(((Z32+AB32+AC32+AD32+AE32+AF32+AG32+AH32+AI32+AJ32)&gt;0),X29+Z$16,"")</f>
        <v>0</v>
      </c>
      <c r="Y32" s="38" t="str">
        <f>IF(AND(SUM(AB32:AJ32),(AA$19&gt;1)),"R+1","")</f>
        <v>R+1</v>
      </c>
      <c r="Z32" s="38">
        <f>SUM(AC32:AJ34)-Z33-Z34</f>
        <v>1</v>
      </c>
      <c r="AA32" s="163"/>
      <c r="AB32" s="38">
        <f>IF((SUM(AC32:AJ32)&gt;0),1-AB33-AB34,"0")</f>
        <v>1</v>
      </c>
      <c r="AC32" s="83">
        <v>1</v>
      </c>
      <c r="AD32" s="83"/>
      <c r="AE32" s="83"/>
      <c r="AF32" s="83"/>
      <c r="AG32" s="90"/>
      <c r="AH32" s="83"/>
      <c r="AI32" s="83"/>
      <c r="AJ32" s="90"/>
      <c r="AM32" s="72" t="str">
        <f>IF(((AO32+AQ32+AR32+AS32+AT32+AU32+AV32+AW32+AX32+AY32)&gt;0),AM29+AO$16,"")</f>
        <v/>
      </c>
      <c r="AN32" s="38" t="str">
        <f>IF(AND(SUM(AQ32:AY32),(AP$19&gt;1)),"R+1","")</f>
        <v/>
      </c>
      <c r="AO32" s="38">
        <f>SUM(AR32:AY34)-AO33-AO34</f>
        <v>0</v>
      </c>
      <c r="AP32" s="163"/>
      <c r="AQ32" s="38" t="str">
        <f>IF((SUM(AR32:AY32)&gt;0),1-AQ33-AQ34,"0")</f>
        <v>0</v>
      </c>
      <c r="AR32" s="83"/>
      <c r="AS32" s="83"/>
      <c r="AT32" s="83"/>
      <c r="AU32" s="83"/>
      <c r="AV32" s="90"/>
      <c r="AW32" s="83"/>
      <c r="AX32" s="83"/>
      <c r="AY32" s="90"/>
      <c r="BB32" s="72" t="str">
        <f>IF(((BD32+BF32+BG32+BH32+BI32+BJ32+BK32+BL32+BM32+BN32)&gt;0),BB29+BD$16,"")</f>
        <v/>
      </c>
      <c r="BC32" s="38" t="str">
        <f>IF(AND(SUM(BF32:BN32),(BE$19&gt;1)),"R+1","")</f>
        <v/>
      </c>
      <c r="BD32" s="38">
        <f>SUM(BG32:BN34)-BD33-BD34</f>
        <v>0</v>
      </c>
      <c r="BE32" s="163"/>
      <c r="BF32" s="38" t="str">
        <f>IF((SUM(BG32:BN32)&gt;0),1-BF33-BF34,"0")</f>
        <v>0</v>
      </c>
      <c r="BG32" s="83"/>
      <c r="BH32" s="83"/>
      <c r="BI32" s="83"/>
      <c r="BJ32" s="83"/>
      <c r="BK32" s="90"/>
      <c r="BL32" s="83"/>
      <c r="BM32" s="83"/>
      <c r="BN32" s="90"/>
      <c r="BQ32" s="72" t="str">
        <f>IF(((BS32+BU32+BV32+BW32+BX32+BY32+BZ32+CA32+CB32+CC32)&gt;0),BQ29+BS$16,"")</f>
        <v/>
      </c>
      <c r="BR32" s="38" t="str">
        <f>IF(AND(SUM(BU32:CC32),(BT$19&gt;1)),"R+1","")</f>
        <v/>
      </c>
      <c r="BS32" s="38">
        <f>SUM(BV32:CC34)-BS33-BS34</f>
        <v>0</v>
      </c>
      <c r="BT32" s="163"/>
      <c r="BU32" s="38" t="str">
        <f>IF((SUM(BV32:CC32)&gt;0),1-BU33-BU34,"0")</f>
        <v>0</v>
      </c>
      <c r="BV32" s="83"/>
      <c r="BW32" s="83"/>
      <c r="BX32" s="83"/>
      <c r="BY32" s="83"/>
      <c r="BZ32" s="90"/>
      <c r="CA32" s="83"/>
      <c r="CB32" s="83"/>
      <c r="CC32" s="90"/>
      <c r="CF32" s="72" t="str">
        <f>IF(((CH32+CJ32+CK32+CL32+CM32+CN32+CO32+CP32+CQ32+CR32)&gt;0),CF29+CH$16,"")</f>
        <v/>
      </c>
      <c r="CG32" s="38" t="str">
        <f>IF(AND(SUM(CJ32:CR32),(CI$19&gt;1)),"R+1","")</f>
        <v/>
      </c>
      <c r="CH32" s="38">
        <f>SUM(CK32:CR34)-CH33-CH34</f>
        <v>0</v>
      </c>
      <c r="CI32" s="163"/>
      <c r="CJ32" s="38" t="str">
        <f>IF((SUM(CK32:CR32)&gt;0),1-CJ33-CJ34,"0")</f>
        <v>0</v>
      </c>
      <c r="CK32" s="83"/>
      <c r="CL32" s="83"/>
      <c r="CM32" s="83"/>
      <c r="CN32" s="83"/>
      <c r="CO32" s="90"/>
      <c r="CP32" s="83"/>
      <c r="CQ32" s="83"/>
      <c r="CR32" s="90"/>
      <c r="CU32" s="72" t="str">
        <f>IF(((CW32+CY32+CZ32+DA32+DB32+DC32+DD32+DE32+DF32+DG32)&gt;0),CU29+CW$16,"")</f>
        <v/>
      </c>
      <c r="CV32" s="38" t="str">
        <f>IF(AND(SUM(CY32:DG32),(CX$19&gt;1)),"R+1","")</f>
        <v/>
      </c>
      <c r="CW32" s="38">
        <f>SUM(CZ32:DG34)-CW33-CW34</f>
        <v>0</v>
      </c>
      <c r="CX32" s="163"/>
      <c r="CY32" s="38" t="str">
        <f>IF((SUM(CZ32:DG32)&gt;0),1-CY33-CY34,"0")</f>
        <v>0</v>
      </c>
      <c r="CZ32" s="83"/>
      <c r="DA32" s="83"/>
      <c r="DB32" s="83"/>
      <c r="DC32" s="83"/>
      <c r="DD32" s="90"/>
      <c r="DE32" s="83"/>
      <c r="DF32" s="83"/>
      <c r="DG32" s="90"/>
      <c r="DJ32" s="72" t="str">
        <f>IF(((DL32+DN32+DO32+DP32+DQ32+DR32+DS32+DT32+DU32+DV32)&gt;0),DJ29+DL$16,"")</f>
        <v/>
      </c>
      <c r="DK32" s="38" t="str">
        <f>IF(AND(SUM(DN32:DV32),(DM$19&gt;1)),"R+1","")</f>
        <v/>
      </c>
      <c r="DL32" s="38">
        <f>SUM(DO32:DV34)-DL33-DL34</f>
        <v>0</v>
      </c>
      <c r="DM32" s="163"/>
      <c r="DN32" s="38" t="str">
        <f>IF((SUM(DO32:DV32)&gt;0),1-DN33-DN34,"0")</f>
        <v>0</v>
      </c>
      <c r="DO32" s="83"/>
      <c r="DP32" s="83"/>
      <c r="DQ32" s="83"/>
      <c r="DR32" s="83"/>
      <c r="DS32" s="90"/>
      <c r="DT32" s="83"/>
      <c r="DU32" s="83"/>
      <c r="DV32" s="90"/>
      <c r="DY32" s="72" t="str">
        <f>IF(((EA32+EC32+ED32+EE32+EF32+EG32+EH32+EI32+EJ32+EK32)&gt;0),DY29+EA$16,"")</f>
        <v/>
      </c>
      <c r="DZ32" s="38" t="str">
        <f>IF(AND(SUM(EC32:EK32),(EB$19&gt;1)),"R+1","")</f>
        <v/>
      </c>
      <c r="EA32" s="38">
        <f>SUM(ED32:EK34)-EA33-EA34</f>
        <v>0</v>
      </c>
      <c r="EB32" s="163"/>
      <c r="EC32" s="38" t="str">
        <f>IF((SUM(ED32:EK32)&gt;0),1-EC33-EC34,"0")</f>
        <v>0</v>
      </c>
      <c r="ED32" s="83"/>
      <c r="EE32" s="83"/>
      <c r="EF32" s="83"/>
      <c r="EG32" s="83"/>
      <c r="EH32" s="90"/>
      <c r="EI32" s="83"/>
      <c r="EJ32" s="83"/>
      <c r="EK32" s="90"/>
      <c r="EN32" s="72" t="str">
        <f>IF(((EP32+ER32+ES32+ET32+EU32+EV32+EW32+EX32+EY32+EZ32)&gt;0),EN29+EP$16,"")</f>
        <v/>
      </c>
      <c r="EO32" s="38" t="str">
        <f>IF(AND(SUM(ER32:EZ32),(EQ$19&gt;1)),"R+1","")</f>
        <v/>
      </c>
      <c r="EP32" s="38">
        <f>SUM(ES32:EZ34)-EP33-EP34</f>
        <v>0</v>
      </c>
      <c r="EQ32" s="163"/>
      <c r="ER32" s="38" t="str">
        <f>IF((SUM(ES32:EZ32)&gt;0),1-ER33-ER34,"0")</f>
        <v>0</v>
      </c>
      <c r="ES32" s="83"/>
      <c r="ET32" s="83"/>
      <c r="EU32" s="83"/>
      <c r="EV32" s="83"/>
      <c r="EW32" s="90"/>
      <c r="EX32" s="83"/>
      <c r="EY32" s="83"/>
      <c r="EZ32" s="90"/>
      <c r="FC32" s="72" t="str">
        <f>IF(((FE32+FG32+FH32+FI32+FJ32+FK32+FL32+FM32+FN32+FO32)&gt;0),FC29+FE$16,"")</f>
        <v/>
      </c>
      <c r="FD32" s="38" t="str">
        <f>IF(AND(SUM(FG32:FO32),(FF$19&gt;1)),"R+1","")</f>
        <v/>
      </c>
      <c r="FE32" s="38">
        <f>SUM(FH32:FO34)-FE33-FE34</f>
        <v>0</v>
      </c>
      <c r="FF32" s="163"/>
      <c r="FG32" s="38" t="str">
        <f>IF((SUM(FH32:FO32)&gt;0),1-FG33-FG34,"0")</f>
        <v>0</v>
      </c>
      <c r="FH32" s="83"/>
      <c r="FI32" s="83"/>
      <c r="FJ32" s="83"/>
      <c r="FK32" s="83"/>
      <c r="FL32" s="90"/>
      <c r="FM32" s="83"/>
      <c r="FN32" s="83"/>
      <c r="FO32" s="90"/>
      <c r="FR32" s="72" t="str">
        <f>IF(((FT32+FV32+FW32+FX32+FY32+FZ32+GA32+GB32+GC32+GD32)&gt;0),FR29+FT$16,"")</f>
        <v/>
      </c>
      <c r="FS32" s="38" t="str">
        <f>IF(AND(SUM(FV32:GD32),(FU$19&gt;1)),"R+1","")</f>
        <v/>
      </c>
      <c r="FT32" s="38">
        <f>SUM(FW32:GD34)-FT33-FT34</f>
        <v>0</v>
      </c>
      <c r="FU32" s="163"/>
      <c r="FV32" s="38" t="str">
        <f>IF((SUM(FW32:GD32)&gt;0),1-FV33-FV34,"0")</f>
        <v>0</v>
      </c>
      <c r="FW32" s="83"/>
      <c r="FX32" s="83"/>
      <c r="FY32" s="83"/>
      <c r="FZ32" s="83"/>
      <c r="GA32" s="90"/>
      <c r="GB32" s="83"/>
      <c r="GC32" s="83"/>
      <c r="GD32" s="90"/>
      <c r="GE32" s="23"/>
      <c r="GF32" s="23"/>
      <c r="GG32" s="23"/>
      <c r="GH32" s="23"/>
      <c r="GI32" s="23"/>
      <c r="GJ32" s="23"/>
      <c r="GK32" s="23"/>
      <c r="GL32" s="24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4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4"/>
      <c r="HI32" s="23"/>
      <c r="HJ32" s="23"/>
      <c r="HK32" s="23"/>
      <c r="HL32" s="23"/>
      <c r="HM32" s="23"/>
      <c r="HN32" s="23"/>
      <c r="HO32" s="23"/>
      <c r="HP32" s="24"/>
    </row>
    <row r="33" spans="1:224" x14ac:dyDescent="0.25">
      <c r="A33" s="160"/>
      <c r="I33" s="133" t="str">
        <f>IF(OR((SUM(M33:U33)&gt;0),K33&gt;0),I29,"")</f>
        <v/>
      </c>
      <c r="J33" s="135" t="str">
        <f>IF(AND(SUM(M33:U33),(L$19&gt;1)),"R+1 DALLE BASSE","")</f>
        <v/>
      </c>
      <c r="K33" s="83"/>
      <c r="L33" s="163"/>
      <c r="M33" s="85"/>
      <c r="N33" s="83"/>
      <c r="O33" s="92"/>
      <c r="P33" s="92"/>
      <c r="Q33" s="92"/>
      <c r="R33" s="93"/>
      <c r="S33" s="83"/>
      <c r="T33" s="92"/>
      <c r="U33" s="93"/>
      <c r="X33" s="73" t="str">
        <f>IF(OR((SUM(AB33:AJ33)&gt;0),Z33&gt;0),X29,"")</f>
        <v/>
      </c>
      <c r="Y33" s="135" t="str">
        <f>IF(AND(SUM(AB33:AJ33),(AA$19&gt;1)),"R+1 DALLE BASSE","")</f>
        <v/>
      </c>
      <c r="Z33" s="83"/>
      <c r="AA33" s="163"/>
      <c r="AB33" s="85"/>
      <c r="AC33" s="83"/>
      <c r="AD33" s="92"/>
      <c r="AE33" s="92"/>
      <c r="AF33" s="92"/>
      <c r="AG33" s="93"/>
      <c r="AH33" s="83"/>
      <c r="AI33" s="92"/>
      <c r="AJ33" s="93"/>
      <c r="AM33" s="73" t="str">
        <f>IF(OR((SUM(AQ33:AY33)&gt;0),AO33&gt;0),AM29,"")</f>
        <v/>
      </c>
      <c r="AN33" s="135" t="str">
        <f>IF(AND(SUM(AQ33:AY33),(AP$19&gt;1)),"R+1 DALLE BASSE","")</f>
        <v/>
      </c>
      <c r="AO33" s="83"/>
      <c r="AP33" s="163"/>
      <c r="AQ33" s="85"/>
      <c r="AR33" s="83"/>
      <c r="AS33" s="92"/>
      <c r="AT33" s="92"/>
      <c r="AU33" s="92"/>
      <c r="AV33" s="93"/>
      <c r="AW33" s="83"/>
      <c r="AX33" s="92"/>
      <c r="AY33" s="93"/>
      <c r="BB33" s="73" t="str">
        <f>IF(OR((SUM(BF33:BN33)&gt;0),BD33&gt;0),BB29,"")</f>
        <v/>
      </c>
      <c r="BC33" s="135" t="str">
        <f>IF(AND(SUM(BF33:BN33),(BE$19&gt;1)),"R+1 DALLE BASSE","")</f>
        <v/>
      </c>
      <c r="BD33" s="83"/>
      <c r="BE33" s="163"/>
      <c r="BF33" s="85"/>
      <c r="BG33" s="83"/>
      <c r="BH33" s="92"/>
      <c r="BI33" s="92"/>
      <c r="BJ33" s="92"/>
      <c r="BK33" s="93"/>
      <c r="BL33" s="83"/>
      <c r="BM33" s="92"/>
      <c r="BN33" s="93"/>
      <c r="BQ33" s="73" t="str">
        <f>IF(OR((SUM(BU33:CC33)&gt;0),BS33&gt;0),BQ29,"")</f>
        <v/>
      </c>
      <c r="BR33" s="135" t="str">
        <f>IF(AND(SUM(BU33:CC33),(BT$19&gt;1)),"R+1 DALLE BASSE","")</f>
        <v/>
      </c>
      <c r="BS33" s="83"/>
      <c r="BT33" s="163"/>
      <c r="BU33" s="85"/>
      <c r="BV33" s="83"/>
      <c r="BW33" s="92"/>
      <c r="BX33" s="92"/>
      <c r="BY33" s="92"/>
      <c r="BZ33" s="93"/>
      <c r="CA33" s="83"/>
      <c r="CB33" s="92"/>
      <c r="CC33" s="93"/>
      <c r="CF33" s="73" t="str">
        <f>IF(OR((SUM(CJ33:CR33)&gt;0),CH33&gt;0),CF29,"")</f>
        <v/>
      </c>
      <c r="CG33" s="135" t="str">
        <f>IF(AND(SUM(CJ33:CR33),(CI$19&gt;1)),"R+1 DALLE BASSE","")</f>
        <v/>
      </c>
      <c r="CH33" s="83"/>
      <c r="CI33" s="163"/>
      <c r="CJ33" s="85"/>
      <c r="CK33" s="83"/>
      <c r="CL33" s="92"/>
      <c r="CM33" s="92"/>
      <c r="CN33" s="92"/>
      <c r="CO33" s="93"/>
      <c r="CP33" s="83"/>
      <c r="CQ33" s="92"/>
      <c r="CR33" s="93"/>
      <c r="CU33" s="73" t="str">
        <f>IF(OR((SUM(CY33:DG33)&gt;0),CW33&gt;0),CU29,"")</f>
        <v/>
      </c>
      <c r="CV33" s="135" t="str">
        <f>IF(AND(SUM(CY33:DG33),(CX$19&gt;1)),"R+1 DALLE BASSE","")</f>
        <v/>
      </c>
      <c r="CW33" s="83"/>
      <c r="CX33" s="163"/>
      <c r="CY33" s="85"/>
      <c r="CZ33" s="83"/>
      <c r="DA33" s="92"/>
      <c r="DB33" s="92"/>
      <c r="DC33" s="92"/>
      <c r="DD33" s="93"/>
      <c r="DE33" s="83"/>
      <c r="DF33" s="92"/>
      <c r="DG33" s="93"/>
      <c r="DJ33" s="73" t="str">
        <f>IF(OR((SUM(DN33:DV33)&gt;0),DL33&gt;0),DJ29,"")</f>
        <v/>
      </c>
      <c r="DK33" s="135" t="str">
        <f>IF(AND(SUM(DN33:DV33),(DM$19&gt;1)),"R+1 DALLE BASSE","")</f>
        <v/>
      </c>
      <c r="DL33" s="83"/>
      <c r="DM33" s="163"/>
      <c r="DN33" s="85"/>
      <c r="DO33" s="83"/>
      <c r="DP33" s="92"/>
      <c r="DQ33" s="92"/>
      <c r="DR33" s="92"/>
      <c r="DS33" s="93"/>
      <c r="DT33" s="83"/>
      <c r="DU33" s="92"/>
      <c r="DV33" s="93"/>
      <c r="DY33" s="73" t="str">
        <f>IF(OR((SUM(EC33:EK33)&gt;0),EA33&gt;0),DY29,"")</f>
        <v/>
      </c>
      <c r="DZ33" s="135" t="str">
        <f>IF(AND(SUM(EC33:EK33),(EB$19&gt;1)),"R+1 DALLE BASSE","")</f>
        <v/>
      </c>
      <c r="EA33" s="83"/>
      <c r="EB33" s="163"/>
      <c r="EC33" s="85"/>
      <c r="ED33" s="83"/>
      <c r="EE33" s="92"/>
      <c r="EF33" s="92"/>
      <c r="EG33" s="92"/>
      <c r="EH33" s="93"/>
      <c r="EI33" s="83"/>
      <c r="EJ33" s="92"/>
      <c r="EK33" s="93"/>
      <c r="EN33" s="73" t="str">
        <f>IF(OR((SUM(ER33:EZ33)&gt;0),EP33&gt;0),EN29,"")</f>
        <v/>
      </c>
      <c r="EO33" s="135" t="str">
        <f>IF(AND(SUM(ER33:EZ33),(EQ$19&gt;1)),"R+1 DALLE BASSE","")</f>
        <v/>
      </c>
      <c r="EP33" s="83"/>
      <c r="EQ33" s="163"/>
      <c r="ER33" s="85"/>
      <c r="ES33" s="83"/>
      <c r="ET33" s="92"/>
      <c r="EU33" s="92"/>
      <c r="EV33" s="92"/>
      <c r="EW33" s="93"/>
      <c r="EX33" s="83"/>
      <c r="EY33" s="92"/>
      <c r="EZ33" s="93"/>
      <c r="FC33" s="73" t="str">
        <f>IF(OR((SUM(FG33:FO33)&gt;0),FE33&gt;0),FC29,"")</f>
        <v/>
      </c>
      <c r="FD33" s="135" t="str">
        <f>IF(AND(SUM(FG33:FO33),(FF$19&gt;1)),"R+1 DALLE BASSE","")</f>
        <v/>
      </c>
      <c r="FE33" s="83"/>
      <c r="FF33" s="163"/>
      <c r="FG33" s="85"/>
      <c r="FH33" s="83"/>
      <c r="FI33" s="92"/>
      <c r="FJ33" s="92"/>
      <c r="FK33" s="92"/>
      <c r="FL33" s="93"/>
      <c r="FM33" s="83"/>
      <c r="FN33" s="92"/>
      <c r="FO33" s="93"/>
      <c r="FR33" s="73" t="str">
        <f>IF(OR((SUM(FV33:GD33)&gt;0),FT33&gt;0),FR29,"")</f>
        <v/>
      </c>
      <c r="FS33" s="135" t="str">
        <f>IF(AND(SUM(FV33:GD33),(FU$19&gt;1)),"R+1 DALLE BASSE","")</f>
        <v/>
      </c>
      <c r="FT33" s="83"/>
      <c r="FU33" s="163"/>
      <c r="FV33" s="85"/>
      <c r="FW33" s="83"/>
      <c r="FX33" s="92"/>
      <c r="FY33" s="92"/>
      <c r="FZ33" s="92"/>
      <c r="GA33" s="93"/>
      <c r="GB33" s="83"/>
      <c r="GC33" s="92"/>
      <c r="GD33" s="93"/>
      <c r="GE33" s="23"/>
      <c r="GF33" s="23"/>
      <c r="GG33" s="23"/>
      <c r="GH33" s="23"/>
      <c r="GI33" s="23"/>
      <c r="GJ33" s="23"/>
      <c r="GK33" s="23"/>
      <c r="GL33" s="24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4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4"/>
      <c r="HI33" s="23"/>
      <c r="HJ33" s="23"/>
      <c r="HK33" s="23"/>
      <c r="HL33" s="23"/>
      <c r="HM33" s="23"/>
      <c r="HN33" s="23"/>
      <c r="HO33" s="23"/>
      <c r="HP33" s="24"/>
    </row>
    <row r="34" spans="1:224" ht="15.75" thickBot="1" x14ac:dyDescent="0.3">
      <c r="A34" s="161"/>
      <c r="I34" s="134"/>
      <c r="J34" s="136" t="str">
        <f>IF(AND(SUM(M34:U34),(L$19&gt;1)),"R+1 FAUX PLAFOND","")</f>
        <v/>
      </c>
      <c r="K34" s="84"/>
      <c r="L34" s="163"/>
      <c r="M34" s="86"/>
      <c r="N34" s="84"/>
      <c r="O34" s="94"/>
      <c r="P34" s="94"/>
      <c r="Q34" s="94"/>
      <c r="R34" s="95"/>
      <c r="S34" s="84"/>
      <c r="T34" s="94"/>
      <c r="U34" s="95"/>
      <c r="X34" s="87"/>
      <c r="Y34" s="136" t="str">
        <f>IF(AND(SUM(AB34:AJ34),(AA$19&gt;1)),"R+1 FAUX PLAFOND","")</f>
        <v/>
      </c>
      <c r="Z34" s="84"/>
      <c r="AA34" s="163"/>
      <c r="AB34" s="86"/>
      <c r="AC34" s="84"/>
      <c r="AD34" s="94"/>
      <c r="AE34" s="94"/>
      <c r="AF34" s="94"/>
      <c r="AG34" s="95"/>
      <c r="AH34" s="84"/>
      <c r="AI34" s="94"/>
      <c r="AJ34" s="95"/>
      <c r="AM34" s="87"/>
      <c r="AN34" s="136" t="str">
        <f>IF(AND(SUM(AQ34:AY34),(AP$19&gt;1)),"R+1 FAUX PLAFOND","")</f>
        <v/>
      </c>
      <c r="AO34" s="84"/>
      <c r="AP34" s="163"/>
      <c r="AQ34" s="86"/>
      <c r="AR34" s="84"/>
      <c r="AS34" s="94"/>
      <c r="AT34" s="94"/>
      <c r="AU34" s="94"/>
      <c r="AV34" s="95"/>
      <c r="AW34" s="84"/>
      <c r="AX34" s="94"/>
      <c r="AY34" s="95"/>
      <c r="BB34" s="87"/>
      <c r="BC34" s="136" t="str">
        <f>IF(AND(SUM(BF34:BN34),(BE$19&gt;1)),"R+1 FAUX PLAFOND","")</f>
        <v/>
      </c>
      <c r="BD34" s="84"/>
      <c r="BE34" s="163"/>
      <c r="BF34" s="86"/>
      <c r="BG34" s="84"/>
      <c r="BH34" s="94"/>
      <c r="BI34" s="94"/>
      <c r="BJ34" s="94"/>
      <c r="BK34" s="95"/>
      <c r="BL34" s="84"/>
      <c r="BM34" s="94"/>
      <c r="BN34" s="95"/>
      <c r="BQ34" s="87"/>
      <c r="BR34" s="136" t="str">
        <f>IF(AND(SUM(BU34:CC34),(BT$19&gt;1)),"R+1 FAUX PLAFOND","")</f>
        <v/>
      </c>
      <c r="BS34" s="84"/>
      <c r="BT34" s="163"/>
      <c r="BU34" s="86"/>
      <c r="BV34" s="84"/>
      <c r="BW34" s="94"/>
      <c r="BX34" s="94"/>
      <c r="BY34" s="94"/>
      <c r="BZ34" s="95"/>
      <c r="CA34" s="84"/>
      <c r="CB34" s="94"/>
      <c r="CC34" s="95"/>
      <c r="CF34" s="87"/>
      <c r="CG34" s="136" t="str">
        <f>IF(AND(SUM(CJ34:CR34),(CI$19&gt;1)),"R+1 FAUX PLAFOND","")</f>
        <v/>
      </c>
      <c r="CH34" s="84"/>
      <c r="CI34" s="163"/>
      <c r="CJ34" s="86"/>
      <c r="CK34" s="84"/>
      <c r="CL34" s="94"/>
      <c r="CM34" s="94"/>
      <c r="CN34" s="94"/>
      <c r="CO34" s="95"/>
      <c r="CP34" s="84"/>
      <c r="CQ34" s="94"/>
      <c r="CR34" s="95"/>
      <c r="CU34" s="87"/>
      <c r="CV34" s="136" t="str">
        <f>IF(AND(SUM(CY34:DG34),(CX$19&gt;1)),"R+1 FAUX PLAFOND","")</f>
        <v/>
      </c>
      <c r="CW34" s="84"/>
      <c r="CX34" s="163"/>
      <c r="CY34" s="86"/>
      <c r="CZ34" s="84"/>
      <c r="DA34" s="94"/>
      <c r="DB34" s="94"/>
      <c r="DC34" s="94"/>
      <c r="DD34" s="95"/>
      <c r="DE34" s="84"/>
      <c r="DF34" s="94"/>
      <c r="DG34" s="95"/>
      <c r="DJ34" s="87"/>
      <c r="DK34" s="136" t="str">
        <f>IF(AND(SUM(DN34:DV34),(DM$19&gt;1)),"R+1 FAUX PLAFOND","")</f>
        <v/>
      </c>
      <c r="DL34" s="84"/>
      <c r="DM34" s="163"/>
      <c r="DN34" s="86"/>
      <c r="DO34" s="84"/>
      <c r="DP34" s="94"/>
      <c r="DQ34" s="94"/>
      <c r="DR34" s="94"/>
      <c r="DS34" s="95"/>
      <c r="DT34" s="84"/>
      <c r="DU34" s="94"/>
      <c r="DV34" s="95"/>
      <c r="DY34" s="87"/>
      <c r="DZ34" s="136" t="str">
        <f>IF(AND(SUM(EC34:EK34),(EB$19&gt;1)),"R+1 FAUX PLAFOND","")</f>
        <v/>
      </c>
      <c r="EA34" s="84"/>
      <c r="EB34" s="163"/>
      <c r="EC34" s="86"/>
      <c r="ED34" s="84"/>
      <c r="EE34" s="94"/>
      <c r="EF34" s="94"/>
      <c r="EG34" s="94"/>
      <c r="EH34" s="95"/>
      <c r="EI34" s="84"/>
      <c r="EJ34" s="94"/>
      <c r="EK34" s="95"/>
      <c r="EN34" s="87"/>
      <c r="EO34" s="136" t="str">
        <f>IF(AND(SUM(ER34:EZ34),(EQ$19&gt;1)),"R+1 FAUX PLAFOND","")</f>
        <v/>
      </c>
      <c r="EP34" s="84"/>
      <c r="EQ34" s="163"/>
      <c r="ER34" s="86"/>
      <c r="ES34" s="84"/>
      <c r="ET34" s="94"/>
      <c r="EU34" s="94"/>
      <c r="EV34" s="94"/>
      <c r="EW34" s="95"/>
      <c r="EX34" s="84"/>
      <c r="EY34" s="94"/>
      <c r="EZ34" s="95"/>
      <c r="FC34" s="87"/>
      <c r="FD34" s="136" t="str">
        <f>IF(AND(SUM(FG34:FO34),(FF$19&gt;1)),"R+1 FAUX PLAFOND","")</f>
        <v/>
      </c>
      <c r="FE34" s="84"/>
      <c r="FF34" s="163"/>
      <c r="FG34" s="86"/>
      <c r="FH34" s="84"/>
      <c r="FI34" s="94"/>
      <c r="FJ34" s="94"/>
      <c r="FK34" s="94"/>
      <c r="FL34" s="95"/>
      <c r="FM34" s="84"/>
      <c r="FN34" s="94"/>
      <c r="FO34" s="95"/>
      <c r="FR34" s="87"/>
      <c r="FS34" s="136" t="str">
        <f>IF(AND(SUM(FV34:GD34),(FU$19&gt;1)),"R+1 FAUX PLAFOND","")</f>
        <v/>
      </c>
      <c r="FT34" s="84"/>
      <c r="FU34" s="163"/>
      <c r="FV34" s="86"/>
      <c r="FW34" s="84"/>
      <c r="FX34" s="94"/>
      <c r="FY34" s="94"/>
      <c r="FZ34" s="94"/>
      <c r="GA34" s="95"/>
      <c r="GB34" s="84"/>
      <c r="GC34" s="94"/>
      <c r="GD34" s="95"/>
      <c r="GE34" s="23"/>
      <c r="GF34" s="23"/>
      <c r="GG34" s="23"/>
      <c r="GH34" s="23"/>
      <c r="GI34" s="23"/>
      <c r="GJ34" s="23"/>
      <c r="GK34" s="23"/>
      <c r="GL34" s="24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4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4"/>
      <c r="HI34" s="23"/>
      <c r="HJ34" s="23"/>
      <c r="HK34" s="23"/>
      <c r="HL34" s="23"/>
      <c r="HM34" s="23"/>
      <c r="HN34" s="23"/>
      <c r="HO34" s="23"/>
      <c r="HP34" s="24"/>
    </row>
    <row r="35" spans="1:224" x14ac:dyDescent="0.25">
      <c r="A35" s="159" t="s">
        <v>6</v>
      </c>
      <c r="I35" s="137">
        <f>IF(((K35+M35+N35+O35+P35+Q35+R35+S35+T35+U35)&gt;0),I32+K$16,"")</f>
        <v>44592</v>
      </c>
      <c r="J35" s="38" t="str">
        <f>IF(AND(SUM(M35:U35),(L$19&gt;2)),"R+2","")</f>
        <v>R+2</v>
      </c>
      <c r="K35" s="38">
        <f>SUM(N35:U37)-K36-K37</f>
        <v>1</v>
      </c>
      <c r="L35" s="163"/>
      <c r="M35" s="38">
        <f>IF((SUM(N35:U35)&gt;0),1-M36-M37,"0")</f>
        <v>1</v>
      </c>
      <c r="N35" s="88"/>
      <c r="O35" s="88">
        <v>1</v>
      </c>
      <c r="P35" s="88"/>
      <c r="Q35" s="88"/>
      <c r="R35" s="89"/>
      <c r="S35" s="88"/>
      <c r="T35" s="88"/>
      <c r="U35" s="89"/>
      <c r="X35" s="72">
        <f>IF(((Z35+AB35+AC35+AD35+AE35+AF35+AG35+AH35+AI35+AJ35)&gt;0),X32+Z$16,"")</f>
        <v>0</v>
      </c>
      <c r="Y35" s="38" t="str">
        <f>IF(AND(SUM(AB35:AJ35),(AA$19&gt;2)),"R+2","")</f>
        <v>R+2</v>
      </c>
      <c r="Z35" s="38">
        <f>SUM(AC35:AJ37)-Z36-Z37</f>
        <v>1</v>
      </c>
      <c r="AA35" s="163"/>
      <c r="AB35" s="38">
        <f>IF((SUM(AC35:AJ35)&gt;0),1-AB36-AB37,"0")</f>
        <v>1</v>
      </c>
      <c r="AC35" s="88">
        <v>1</v>
      </c>
      <c r="AD35" s="88"/>
      <c r="AE35" s="88"/>
      <c r="AF35" s="88"/>
      <c r="AG35" s="89"/>
      <c r="AH35" s="88"/>
      <c r="AI35" s="88"/>
      <c r="AJ35" s="89"/>
      <c r="AM35" s="72" t="str">
        <f>IF(((AO35+AQ35+AR35+AS35+AT35+AU35+AV35+AW35+AX35+AY35)&gt;0),AM32+AO$16,"")</f>
        <v/>
      </c>
      <c r="AN35" s="38" t="str">
        <f>IF(AND(SUM(AQ35:AY35),(AP$19&gt;2)),"R+2","")</f>
        <v/>
      </c>
      <c r="AO35" s="38">
        <f>SUM(AR35:AY37)-AO36-AO37</f>
        <v>0</v>
      </c>
      <c r="AP35" s="163"/>
      <c r="AQ35" s="38" t="str">
        <f>IF((SUM(AR35:AY35)&gt;0),1-AQ36-AQ37,"0")</f>
        <v>0</v>
      </c>
      <c r="AR35" s="88"/>
      <c r="AS35" s="88"/>
      <c r="AT35" s="88"/>
      <c r="AU35" s="88"/>
      <c r="AV35" s="89"/>
      <c r="AW35" s="88"/>
      <c r="AX35" s="88"/>
      <c r="AY35" s="89"/>
      <c r="BB35" s="72" t="str">
        <f>IF(((BD35+BF35+BG35+BH35+BI35+BJ35+BK35+BL35+BM35+BN35)&gt;0),BB32+BD$16,"")</f>
        <v/>
      </c>
      <c r="BC35" s="38" t="str">
        <f>IF(AND(SUM(BF35:BN35),(BE$19&gt;2)),"R+2","")</f>
        <v/>
      </c>
      <c r="BD35" s="38">
        <f>SUM(BG35:BN37)-BD36-BD37</f>
        <v>0</v>
      </c>
      <c r="BE35" s="163"/>
      <c r="BF35" s="38" t="str">
        <f>IF((SUM(BG35:BN35)&gt;0),1-BF36-BF37,"0")</f>
        <v>0</v>
      </c>
      <c r="BG35" s="88"/>
      <c r="BH35" s="88"/>
      <c r="BI35" s="88"/>
      <c r="BJ35" s="88"/>
      <c r="BK35" s="89"/>
      <c r="BL35" s="88"/>
      <c r="BM35" s="88"/>
      <c r="BN35" s="89"/>
      <c r="BQ35" s="72" t="str">
        <f>IF(((BS35+BU35+BV35+BW35+BX35+BY35+BZ35+CA35+CB35+CC35)&gt;0),BQ32+BS$16,"")</f>
        <v/>
      </c>
      <c r="BR35" s="38" t="str">
        <f>IF(AND(SUM(BU35:CC35),(BT$19&gt;2)),"R+2","")</f>
        <v/>
      </c>
      <c r="BS35" s="38">
        <f>SUM(BV35:CC37)-BS36-BS37</f>
        <v>0</v>
      </c>
      <c r="BT35" s="163"/>
      <c r="BU35" s="38" t="str">
        <f>IF((SUM(BV35:CC35)&gt;0),1-BU36-BU37,"0")</f>
        <v>0</v>
      </c>
      <c r="BV35" s="88"/>
      <c r="BW35" s="88"/>
      <c r="BX35" s="88"/>
      <c r="BY35" s="88"/>
      <c r="BZ35" s="89"/>
      <c r="CA35" s="88"/>
      <c r="CB35" s="88"/>
      <c r="CC35" s="89"/>
      <c r="CF35" s="72" t="str">
        <f>IF(((CH35+CJ35+CK35+CL35+CM35+CN35+CO35+CP35+CQ35+CR35)&gt;0),CF32+CH$16,"")</f>
        <v/>
      </c>
      <c r="CG35" s="38" t="str">
        <f>IF(AND(SUM(CJ35:CR35),(CI$19&gt;2)),"R+2","")</f>
        <v/>
      </c>
      <c r="CH35" s="38">
        <f>SUM(CK35:CR37)-CH36-CH37</f>
        <v>0</v>
      </c>
      <c r="CI35" s="163"/>
      <c r="CJ35" s="38" t="str">
        <f>IF((SUM(CK35:CR35)&gt;0),1-CJ36-CJ37,"0")</f>
        <v>0</v>
      </c>
      <c r="CK35" s="88"/>
      <c r="CL35" s="88"/>
      <c r="CM35" s="88"/>
      <c r="CN35" s="88"/>
      <c r="CO35" s="89"/>
      <c r="CP35" s="88"/>
      <c r="CQ35" s="88"/>
      <c r="CR35" s="89"/>
      <c r="CU35" s="72" t="str">
        <f>IF(((CW35+CY35+CZ35+DA35+DB35+DC35+DD35+DE35+DF35+DG35)&gt;0),CU32+CW$16,"")</f>
        <v/>
      </c>
      <c r="CV35" s="38" t="str">
        <f>IF(AND(SUM(CY35:DG35),(CX$19&gt;2)),"R+2","")</f>
        <v/>
      </c>
      <c r="CW35" s="38">
        <f>SUM(CZ35:DG37)-CW36-CW37</f>
        <v>0</v>
      </c>
      <c r="CX35" s="163"/>
      <c r="CY35" s="38" t="str">
        <f>IF((SUM(CZ35:DG35)&gt;0),1-CY36-CY37,"0")</f>
        <v>0</v>
      </c>
      <c r="CZ35" s="88"/>
      <c r="DA35" s="88"/>
      <c r="DB35" s="88"/>
      <c r="DC35" s="88"/>
      <c r="DD35" s="89"/>
      <c r="DE35" s="88"/>
      <c r="DF35" s="88"/>
      <c r="DG35" s="89"/>
      <c r="DJ35" s="72" t="str">
        <f>IF(((DL35+DN35+DO35+DP35+DQ35+DR35+DS35+DT35+DU35+DV35)&gt;0),DJ32+DL$16,"")</f>
        <v/>
      </c>
      <c r="DK35" s="38" t="str">
        <f>IF(AND(SUM(DN35:DV35),(DM$19&gt;2)),"R+2","")</f>
        <v/>
      </c>
      <c r="DL35" s="38">
        <f>SUM(DO35:DV37)-DL36-DL37</f>
        <v>0</v>
      </c>
      <c r="DM35" s="163"/>
      <c r="DN35" s="38" t="str">
        <f>IF((SUM(DO35:DV35)&gt;0),1-DN36-DN37,"0")</f>
        <v>0</v>
      </c>
      <c r="DO35" s="88"/>
      <c r="DP35" s="88"/>
      <c r="DQ35" s="88"/>
      <c r="DR35" s="88"/>
      <c r="DS35" s="89"/>
      <c r="DT35" s="88"/>
      <c r="DU35" s="88"/>
      <c r="DV35" s="89"/>
      <c r="DY35" s="72" t="str">
        <f>IF(((EA35+EC35+ED35+EE35+EF35+EG35+EH35+EI35+EJ35+EK35)&gt;0),DY32+EA$16,"")</f>
        <v/>
      </c>
      <c r="DZ35" s="38" t="str">
        <f>IF(AND(SUM(EC35:EK35),(EB$19&gt;2)),"R+2","")</f>
        <v/>
      </c>
      <c r="EA35" s="38">
        <f>SUM(ED35:EK37)-EA36-EA37</f>
        <v>0</v>
      </c>
      <c r="EB35" s="163"/>
      <c r="EC35" s="38" t="str">
        <f>IF((SUM(ED35:EK35)&gt;0),1-EC36-EC37,"0")</f>
        <v>0</v>
      </c>
      <c r="ED35" s="88"/>
      <c r="EE35" s="88"/>
      <c r="EF35" s="88"/>
      <c r="EG35" s="88"/>
      <c r="EH35" s="89"/>
      <c r="EI35" s="88"/>
      <c r="EJ35" s="88"/>
      <c r="EK35" s="89"/>
      <c r="EN35" s="72" t="str">
        <f>IF(((EP35+ER35+ES35+ET35+EU35+EV35+EW35+EX35+EY35+EZ35)&gt;0),EN32+EP$16,"")</f>
        <v/>
      </c>
      <c r="EO35" s="38" t="str">
        <f>IF(AND(SUM(ER35:EZ35),(EQ$19&gt;2)),"R+2","")</f>
        <v/>
      </c>
      <c r="EP35" s="38">
        <f>SUM(ES35:EZ37)-EP36-EP37</f>
        <v>0</v>
      </c>
      <c r="EQ35" s="163"/>
      <c r="ER35" s="38" t="str">
        <f>IF((SUM(ES35:EZ35)&gt;0),1-ER36-ER37,"0")</f>
        <v>0</v>
      </c>
      <c r="ES35" s="88"/>
      <c r="ET35" s="88"/>
      <c r="EU35" s="88"/>
      <c r="EV35" s="88"/>
      <c r="EW35" s="89"/>
      <c r="EX35" s="88"/>
      <c r="EY35" s="88"/>
      <c r="EZ35" s="89"/>
      <c r="FC35" s="72" t="str">
        <f>IF(((FE35+FG35+FH35+FI35+FJ35+FK35+FL35+FM35+FN35+FO35)&gt;0),FC32+FE$16,"")</f>
        <v/>
      </c>
      <c r="FD35" s="38" t="str">
        <f>IF(AND(SUM(FG35:FO35),(FF$19&gt;2)),"R+2","")</f>
        <v/>
      </c>
      <c r="FE35" s="38">
        <f>SUM(FH35:FO37)-FE36-FE37</f>
        <v>0</v>
      </c>
      <c r="FF35" s="163"/>
      <c r="FG35" s="38" t="str">
        <f>IF((SUM(FH35:FO35)&gt;0),1-FG36-FG37,"0")</f>
        <v>0</v>
      </c>
      <c r="FH35" s="88"/>
      <c r="FI35" s="88"/>
      <c r="FJ35" s="88"/>
      <c r="FK35" s="88"/>
      <c r="FL35" s="89"/>
      <c r="FM35" s="88"/>
      <c r="FN35" s="88"/>
      <c r="FO35" s="89"/>
      <c r="FR35" s="72" t="str">
        <f>IF(((FT35+FV35+FW35+FX35+FY35+FZ35+GA35+GB35+GC35+GD35)&gt;0),FR32+FT$16,"")</f>
        <v/>
      </c>
      <c r="FS35" s="38" t="str">
        <f>IF(AND(SUM(FV35:GD35),(FU$19&gt;2)),"R+2","")</f>
        <v/>
      </c>
      <c r="FT35" s="38">
        <f>SUM(FW35:GD37)-FT36-FT37</f>
        <v>0</v>
      </c>
      <c r="FU35" s="163"/>
      <c r="FV35" s="38" t="str">
        <f>IF((SUM(FW35:GD35)&gt;0),1-FV36-FV37,"0")</f>
        <v>0</v>
      </c>
      <c r="FW35" s="88"/>
      <c r="FX35" s="88"/>
      <c r="FY35" s="88"/>
      <c r="FZ35" s="88"/>
      <c r="GA35" s="89"/>
      <c r="GB35" s="88"/>
      <c r="GC35" s="88"/>
      <c r="GD35" s="89"/>
      <c r="GE35" s="23"/>
      <c r="GF35" s="23"/>
      <c r="GG35" s="23"/>
      <c r="GH35" s="23"/>
      <c r="GI35" s="23"/>
      <c r="GJ35" s="23"/>
      <c r="GK35" s="23"/>
      <c r="GL35" s="24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4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4"/>
      <c r="HI35" s="23"/>
      <c r="HJ35" s="23"/>
      <c r="HK35" s="23"/>
      <c r="HL35" s="23"/>
      <c r="HM35" s="23"/>
      <c r="HN35" s="23"/>
      <c r="HO35" s="23"/>
      <c r="HP35" s="24"/>
    </row>
    <row r="36" spans="1:224" x14ac:dyDescent="0.25">
      <c r="A36" s="160"/>
      <c r="I36" s="133" t="str">
        <f>IF(OR((SUM(M36:U36)&gt;0),K36&gt;0),I32,"")</f>
        <v/>
      </c>
      <c r="J36" s="135" t="str">
        <f>IF(AND(SUM(M36:U36),(L$19&gt;2)),"R+2 DALLE BASSE","")</f>
        <v/>
      </c>
      <c r="K36" s="83"/>
      <c r="L36" s="163"/>
      <c r="M36" s="85"/>
      <c r="N36" s="83"/>
      <c r="O36" s="92"/>
      <c r="P36" s="92"/>
      <c r="Q36" s="92"/>
      <c r="R36" s="93"/>
      <c r="S36" s="83"/>
      <c r="T36" s="92"/>
      <c r="U36" s="93"/>
      <c r="X36" s="73" t="str">
        <f>IF(OR((SUM(AB36:AJ36)&gt;0),Z36&gt;0),X32,"")</f>
        <v/>
      </c>
      <c r="Y36" s="135" t="str">
        <f>IF(AND(SUM(AB36:AJ36),(AA$19&gt;2)),"R+2 DALLE BASSE","")</f>
        <v/>
      </c>
      <c r="Z36" s="83"/>
      <c r="AA36" s="163"/>
      <c r="AB36" s="85"/>
      <c r="AC36" s="83"/>
      <c r="AD36" s="92"/>
      <c r="AE36" s="92"/>
      <c r="AF36" s="92"/>
      <c r="AG36" s="93"/>
      <c r="AH36" s="83"/>
      <c r="AI36" s="92"/>
      <c r="AJ36" s="93"/>
      <c r="AM36" s="73" t="str">
        <f>IF(OR((SUM(AQ36:AY36)&gt;0),AO36&gt;0),AM32,"")</f>
        <v/>
      </c>
      <c r="AN36" s="135" t="str">
        <f>IF(AND(SUM(AQ36:AY36),(AP$19&gt;2)),"R+2 DALLE BASSE","")</f>
        <v/>
      </c>
      <c r="AO36" s="83"/>
      <c r="AP36" s="163"/>
      <c r="AQ36" s="85"/>
      <c r="AR36" s="83"/>
      <c r="AS36" s="92"/>
      <c r="AT36" s="92"/>
      <c r="AU36" s="92"/>
      <c r="AV36" s="93"/>
      <c r="AW36" s="83"/>
      <c r="AX36" s="92"/>
      <c r="AY36" s="93"/>
      <c r="BB36" s="73" t="str">
        <f>IF(OR((SUM(BF36:BN36)&gt;0),BD36&gt;0),BB32,"")</f>
        <v/>
      </c>
      <c r="BC36" s="135" t="str">
        <f>IF(AND(SUM(BF36:BN36),(BE$19&gt;2)),"R+2 DALLE BASSE","")</f>
        <v/>
      </c>
      <c r="BD36" s="83"/>
      <c r="BE36" s="163"/>
      <c r="BF36" s="85"/>
      <c r="BG36" s="83"/>
      <c r="BH36" s="92"/>
      <c r="BI36" s="92"/>
      <c r="BJ36" s="92"/>
      <c r="BK36" s="93"/>
      <c r="BL36" s="83"/>
      <c r="BM36" s="92"/>
      <c r="BN36" s="93"/>
      <c r="BQ36" s="73" t="str">
        <f>IF(OR((SUM(BU36:CC36)&gt;0),BS36&gt;0),BQ32,"")</f>
        <v/>
      </c>
      <c r="BR36" s="135" t="str">
        <f>IF(AND(SUM(BU36:CC36),(BT$19&gt;2)),"R+2 DALLE BASSE","")</f>
        <v/>
      </c>
      <c r="BS36" s="83"/>
      <c r="BT36" s="163"/>
      <c r="BU36" s="85"/>
      <c r="BV36" s="83"/>
      <c r="BW36" s="92"/>
      <c r="BX36" s="92"/>
      <c r="BY36" s="92"/>
      <c r="BZ36" s="93"/>
      <c r="CA36" s="83"/>
      <c r="CB36" s="92"/>
      <c r="CC36" s="93"/>
      <c r="CF36" s="73" t="str">
        <f>IF(OR((SUM(CJ36:CR36)&gt;0),CH36&gt;0),CF32,"")</f>
        <v/>
      </c>
      <c r="CG36" s="135" t="str">
        <f>IF(AND(SUM(CJ36:CR36),(CI$19&gt;2)),"R+2 DALLE BASSE","")</f>
        <v/>
      </c>
      <c r="CH36" s="83"/>
      <c r="CI36" s="163"/>
      <c r="CJ36" s="85"/>
      <c r="CK36" s="83"/>
      <c r="CL36" s="92"/>
      <c r="CM36" s="92"/>
      <c r="CN36" s="92"/>
      <c r="CO36" s="93"/>
      <c r="CP36" s="83"/>
      <c r="CQ36" s="92"/>
      <c r="CR36" s="93"/>
      <c r="CU36" s="73" t="str">
        <f>IF(OR((SUM(CY36:DG36)&gt;0),CW36&gt;0),CU32,"")</f>
        <v/>
      </c>
      <c r="CV36" s="135" t="str">
        <f>IF(AND(SUM(CY36:DG36),(CX$19&gt;2)),"R+2 DALLE BASSE","")</f>
        <v/>
      </c>
      <c r="CW36" s="83"/>
      <c r="CX36" s="163"/>
      <c r="CY36" s="85"/>
      <c r="CZ36" s="83"/>
      <c r="DA36" s="92"/>
      <c r="DB36" s="92"/>
      <c r="DC36" s="92"/>
      <c r="DD36" s="93"/>
      <c r="DE36" s="83"/>
      <c r="DF36" s="92"/>
      <c r="DG36" s="93"/>
      <c r="DJ36" s="73" t="str">
        <f>IF(OR((SUM(DN36:DV36)&gt;0),DL36&gt;0),DJ32,"")</f>
        <v/>
      </c>
      <c r="DK36" s="135" t="str">
        <f>IF(AND(SUM(DN36:DV36),(DM$19&gt;2)),"R+2 DALLE BASSE","")</f>
        <v/>
      </c>
      <c r="DL36" s="83"/>
      <c r="DM36" s="163"/>
      <c r="DN36" s="85"/>
      <c r="DO36" s="83"/>
      <c r="DP36" s="92"/>
      <c r="DQ36" s="92"/>
      <c r="DR36" s="92"/>
      <c r="DS36" s="93"/>
      <c r="DT36" s="83"/>
      <c r="DU36" s="92"/>
      <c r="DV36" s="93"/>
      <c r="DY36" s="73" t="str">
        <f>IF(OR((SUM(EC36:EK36)&gt;0),EA36&gt;0),DY32,"")</f>
        <v/>
      </c>
      <c r="DZ36" s="135" t="str">
        <f>IF(AND(SUM(EC36:EK36),(EB$19&gt;2)),"R+2 DALLE BASSE","")</f>
        <v/>
      </c>
      <c r="EA36" s="83"/>
      <c r="EB36" s="163"/>
      <c r="EC36" s="85"/>
      <c r="ED36" s="83"/>
      <c r="EE36" s="92"/>
      <c r="EF36" s="92"/>
      <c r="EG36" s="92"/>
      <c r="EH36" s="93"/>
      <c r="EI36" s="83"/>
      <c r="EJ36" s="92"/>
      <c r="EK36" s="93"/>
      <c r="EN36" s="73" t="str">
        <f>IF(OR((SUM(ER36:EZ36)&gt;0),EP36&gt;0),EN32,"")</f>
        <v/>
      </c>
      <c r="EO36" s="135" t="str">
        <f>IF(AND(SUM(ER36:EZ36),(EQ$19&gt;2)),"R+2 DALLE BASSE","")</f>
        <v/>
      </c>
      <c r="EP36" s="83"/>
      <c r="EQ36" s="163"/>
      <c r="ER36" s="85"/>
      <c r="ES36" s="83"/>
      <c r="ET36" s="92"/>
      <c r="EU36" s="92"/>
      <c r="EV36" s="92"/>
      <c r="EW36" s="93"/>
      <c r="EX36" s="83"/>
      <c r="EY36" s="92"/>
      <c r="EZ36" s="93"/>
      <c r="FC36" s="73" t="str">
        <f>IF(OR((SUM(FG36:FO36)&gt;0),FE36&gt;0),FC32,"")</f>
        <v/>
      </c>
      <c r="FD36" s="135" t="str">
        <f>IF(AND(SUM(FG36:FO36),(FF$19&gt;2)),"R+2 DALLE BASSE","")</f>
        <v/>
      </c>
      <c r="FE36" s="83"/>
      <c r="FF36" s="163"/>
      <c r="FG36" s="85"/>
      <c r="FH36" s="83"/>
      <c r="FI36" s="92"/>
      <c r="FJ36" s="92"/>
      <c r="FK36" s="92"/>
      <c r="FL36" s="93"/>
      <c r="FM36" s="83"/>
      <c r="FN36" s="92"/>
      <c r="FO36" s="93"/>
      <c r="FR36" s="73" t="str">
        <f>IF(OR((SUM(FV36:GD36)&gt;0),FT36&gt;0),FR32,"")</f>
        <v/>
      </c>
      <c r="FS36" s="135" t="str">
        <f>IF(AND(SUM(FV36:GD36),(FU$19&gt;2)),"R+2 DALLE BASSE","")</f>
        <v/>
      </c>
      <c r="FT36" s="83"/>
      <c r="FU36" s="163"/>
      <c r="FV36" s="85"/>
      <c r="FW36" s="83"/>
      <c r="FX36" s="92"/>
      <c r="FY36" s="92"/>
      <c r="FZ36" s="92"/>
      <c r="GA36" s="93"/>
      <c r="GB36" s="83"/>
      <c r="GC36" s="92"/>
      <c r="GD36" s="93"/>
      <c r="GE36" s="23"/>
      <c r="GF36" s="23"/>
      <c r="GG36" s="23"/>
      <c r="GH36" s="23"/>
      <c r="GI36" s="23"/>
      <c r="GJ36" s="23"/>
      <c r="GK36" s="23"/>
      <c r="GL36" s="24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4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4"/>
      <c r="HI36" s="23"/>
      <c r="HJ36" s="23"/>
      <c r="HK36" s="23"/>
      <c r="HL36" s="23"/>
      <c r="HM36" s="23"/>
      <c r="HN36" s="23"/>
      <c r="HO36" s="23"/>
      <c r="HP36" s="24"/>
    </row>
    <row r="37" spans="1:224" ht="15.75" thickBot="1" x14ac:dyDescent="0.3">
      <c r="A37" s="161"/>
      <c r="I37" s="134"/>
      <c r="J37" s="136" t="str">
        <f>IF(AND(SUM(M37:U37),(L$19&gt;2)),"R+2 FAUX PLAFOND","")</f>
        <v/>
      </c>
      <c r="K37" s="84"/>
      <c r="L37" s="163"/>
      <c r="M37" s="86"/>
      <c r="N37" s="84"/>
      <c r="O37" s="94"/>
      <c r="P37" s="94"/>
      <c r="Q37" s="94"/>
      <c r="R37" s="95"/>
      <c r="S37" s="84"/>
      <c r="T37" s="94"/>
      <c r="U37" s="95"/>
      <c r="X37" s="87"/>
      <c r="Y37" s="136" t="str">
        <f>IF(AND(SUM(AB37:AJ37),(AA$19&gt;2)),"R+2 FAUX PLAFOND","")</f>
        <v/>
      </c>
      <c r="Z37" s="84"/>
      <c r="AA37" s="163"/>
      <c r="AB37" s="86"/>
      <c r="AC37" s="84"/>
      <c r="AD37" s="94"/>
      <c r="AE37" s="94"/>
      <c r="AF37" s="94"/>
      <c r="AG37" s="95"/>
      <c r="AH37" s="84"/>
      <c r="AI37" s="94"/>
      <c r="AJ37" s="95"/>
      <c r="AM37" s="87"/>
      <c r="AN37" s="136" t="str">
        <f>IF(AND(SUM(AQ37:AY37),(AP$19&gt;2)),"R+2 FAUX PLAFOND","")</f>
        <v/>
      </c>
      <c r="AO37" s="84"/>
      <c r="AP37" s="163"/>
      <c r="AQ37" s="86"/>
      <c r="AR37" s="84"/>
      <c r="AS37" s="94"/>
      <c r="AT37" s="94"/>
      <c r="AU37" s="94"/>
      <c r="AV37" s="95"/>
      <c r="AW37" s="84"/>
      <c r="AX37" s="94"/>
      <c r="AY37" s="95"/>
      <c r="BB37" s="87"/>
      <c r="BC37" s="136" t="str">
        <f>IF(AND(SUM(BF37:BN37),(BE$19&gt;2)),"R+2 FAUX PLAFOND","")</f>
        <v/>
      </c>
      <c r="BD37" s="84"/>
      <c r="BE37" s="163"/>
      <c r="BF37" s="86"/>
      <c r="BG37" s="84"/>
      <c r="BH37" s="94"/>
      <c r="BI37" s="94"/>
      <c r="BJ37" s="94"/>
      <c r="BK37" s="95"/>
      <c r="BL37" s="84"/>
      <c r="BM37" s="94"/>
      <c r="BN37" s="95"/>
      <c r="BQ37" s="87"/>
      <c r="BR37" s="136" t="str">
        <f>IF(AND(SUM(BU37:CC37),(BT$19&gt;2)),"R+2 FAUX PLAFOND","")</f>
        <v/>
      </c>
      <c r="BS37" s="84"/>
      <c r="BT37" s="163"/>
      <c r="BU37" s="86"/>
      <c r="BV37" s="84"/>
      <c r="BW37" s="94"/>
      <c r="BX37" s="94"/>
      <c r="BY37" s="94"/>
      <c r="BZ37" s="95"/>
      <c r="CA37" s="84"/>
      <c r="CB37" s="94"/>
      <c r="CC37" s="95"/>
      <c r="CF37" s="87"/>
      <c r="CG37" s="136" t="str">
        <f>IF(AND(SUM(CJ37:CR37),(CI$19&gt;2)),"R+2 FAUX PLAFOND","")</f>
        <v/>
      </c>
      <c r="CH37" s="84"/>
      <c r="CI37" s="163"/>
      <c r="CJ37" s="86"/>
      <c r="CK37" s="84"/>
      <c r="CL37" s="94"/>
      <c r="CM37" s="94"/>
      <c r="CN37" s="94"/>
      <c r="CO37" s="95"/>
      <c r="CP37" s="84"/>
      <c r="CQ37" s="94"/>
      <c r="CR37" s="95"/>
      <c r="CU37" s="87"/>
      <c r="CV37" s="136" t="str">
        <f>IF(AND(SUM(CY37:DG37),(CX$19&gt;2)),"R+2 FAUX PLAFOND","")</f>
        <v/>
      </c>
      <c r="CW37" s="84"/>
      <c r="CX37" s="163"/>
      <c r="CY37" s="86"/>
      <c r="CZ37" s="84"/>
      <c r="DA37" s="94"/>
      <c r="DB37" s="94"/>
      <c r="DC37" s="94"/>
      <c r="DD37" s="95"/>
      <c r="DE37" s="84"/>
      <c r="DF37" s="94"/>
      <c r="DG37" s="95"/>
      <c r="DJ37" s="87"/>
      <c r="DK37" s="136" t="str">
        <f>IF(AND(SUM(DN37:DV37),(DM$19&gt;2)),"R+2 FAUX PLAFOND","")</f>
        <v/>
      </c>
      <c r="DL37" s="84"/>
      <c r="DM37" s="163"/>
      <c r="DN37" s="86"/>
      <c r="DO37" s="84"/>
      <c r="DP37" s="94"/>
      <c r="DQ37" s="94"/>
      <c r="DR37" s="94"/>
      <c r="DS37" s="95"/>
      <c r="DT37" s="84"/>
      <c r="DU37" s="94"/>
      <c r="DV37" s="95"/>
      <c r="DY37" s="87"/>
      <c r="DZ37" s="136" t="str">
        <f>IF(AND(SUM(EC37:EK37),(EB$19&gt;2)),"R+2 FAUX PLAFOND","")</f>
        <v/>
      </c>
      <c r="EA37" s="84"/>
      <c r="EB37" s="163"/>
      <c r="EC37" s="86"/>
      <c r="ED37" s="84"/>
      <c r="EE37" s="94"/>
      <c r="EF37" s="94"/>
      <c r="EG37" s="94"/>
      <c r="EH37" s="95"/>
      <c r="EI37" s="84"/>
      <c r="EJ37" s="94"/>
      <c r="EK37" s="95"/>
      <c r="EN37" s="87"/>
      <c r="EO37" s="136" t="str">
        <f>IF(AND(SUM(ER37:EZ37),(EQ$19&gt;2)),"R+2 FAUX PLAFOND","")</f>
        <v/>
      </c>
      <c r="EP37" s="84"/>
      <c r="EQ37" s="163"/>
      <c r="ER37" s="86"/>
      <c r="ES37" s="84"/>
      <c r="ET37" s="94"/>
      <c r="EU37" s="94"/>
      <c r="EV37" s="94"/>
      <c r="EW37" s="95"/>
      <c r="EX37" s="84"/>
      <c r="EY37" s="94"/>
      <c r="EZ37" s="95"/>
      <c r="FC37" s="87"/>
      <c r="FD37" s="136" t="str">
        <f>IF(AND(SUM(FG37:FO37),(FF$19&gt;2)),"R+2 FAUX PLAFOND","")</f>
        <v/>
      </c>
      <c r="FE37" s="84"/>
      <c r="FF37" s="163"/>
      <c r="FG37" s="86"/>
      <c r="FH37" s="84"/>
      <c r="FI37" s="94"/>
      <c r="FJ37" s="94"/>
      <c r="FK37" s="94"/>
      <c r="FL37" s="95"/>
      <c r="FM37" s="84"/>
      <c r="FN37" s="94"/>
      <c r="FO37" s="95"/>
      <c r="FR37" s="87"/>
      <c r="FS37" s="136" t="str">
        <f>IF(AND(SUM(FV37:GD37),(FU$19&gt;2)),"R+2 FAUX PLAFOND","")</f>
        <v/>
      </c>
      <c r="FT37" s="84"/>
      <c r="FU37" s="163"/>
      <c r="FV37" s="86"/>
      <c r="FW37" s="84"/>
      <c r="FX37" s="94"/>
      <c r="FY37" s="94"/>
      <c r="FZ37" s="94"/>
      <c r="GA37" s="95"/>
      <c r="GB37" s="84"/>
      <c r="GC37" s="94"/>
      <c r="GD37" s="95"/>
      <c r="GE37" s="23"/>
      <c r="GF37" s="23"/>
      <c r="GG37" s="23"/>
      <c r="GH37" s="23"/>
      <c r="GI37" s="23"/>
      <c r="GJ37" s="23"/>
      <c r="GK37" s="23"/>
      <c r="GL37" s="24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4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4"/>
      <c r="HI37" s="23"/>
      <c r="HJ37" s="23"/>
      <c r="HK37" s="23"/>
      <c r="HL37" s="23"/>
      <c r="HM37" s="23"/>
      <c r="HN37" s="23"/>
      <c r="HO37" s="23"/>
      <c r="HP37" s="24"/>
    </row>
    <row r="38" spans="1:224" x14ac:dyDescent="0.25">
      <c r="A38" s="159" t="s">
        <v>6</v>
      </c>
      <c r="I38" s="137">
        <f>IF(((K38+M38+N38+O38+P38+Q38+R38+S38+T38+U38)&gt;0),I35+K$16,"")</f>
        <v>44606</v>
      </c>
      <c r="J38" s="38" t="str">
        <f>IF(AND(SUM(M38:U38),(L$19&gt;3)),"R+3","")</f>
        <v>R+3</v>
      </c>
      <c r="K38" s="38">
        <f>SUM(N38:U40)-K39-K40</f>
        <v>1</v>
      </c>
      <c r="L38" s="163"/>
      <c r="M38" s="38">
        <f>IF((SUM(N38:U38)&gt;0),1-M39-M40,"0")</f>
        <v>1</v>
      </c>
      <c r="N38" s="88"/>
      <c r="O38" s="88">
        <v>1</v>
      </c>
      <c r="P38" s="88"/>
      <c r="Q38" s="88"/>
      <c r="R38" s="89"/>
      <c r="S38" s="88"/>
      <c r="T38" s="88"/>
      <c r="U38" s="89"/>
      <c r="X38" s="72">
        <f>IF(((Z38+AB38+AC38+AD38+AE38+AF38+AG38+AH38+AI38+AJ38)&gt;0),X35+Z$16,"")</f>
        <v>0</v>
      </c>
      <c r="Y38" s="38" t="str">
        <f>IF(AND(SUM(AB38:AJ38),(AA$19&gt;3)),"R+3","")</f>
        <v>R+3</v>
      </c>
      <c r="Z38" s="38">
        <f>SUM(AC38:AJ40)-Z39-Z40</f>
        <v>1</v>
      </c>
      <c r="AA38" s="163"/>
      <c r="AB38" s="38">
        <f>IF((SUM(AC38:AJ38)&gt;0),1-AB39-AB40,"0")</f>
        <v>1</v>
      </c>
      <c r="AC38" s="88">
        <v>1</v>
      </c>
      <c r="AD38" s="88"/>
      <c r="AE38" s="88"/>
      <c r="AF38" s="88"/>
      <c r="AG38" s="89"/>
      <c r="AH38" s="88"/>
      <c r="AI38" s="88"/>
      <c r="AJ38" s="89"/>
      <c r="AM38" s="72" t="str">
        <f>IF(((AO38+AQ38+AR38+AS38+AT38+AU38+AV38+AW38+AX38+AY38)&gt;0),AM35+AO$16,"")</f>
        <v/>
      </c>
      <c r="AN38" s="38" t="str">
        <f>IF(AND(SUM(AQ38:AY38),(AP$19&gt;3)),"R+3","")</f>
        <v/>
      </c>
      <c r="AO38" s="38">
        <f>SUM(AR38:AY40)-AO39-AO40</f>
        <v>0</v>
      </c>
      <c r="AP38" s="163"/>
      <c r="AQ38" s="38" t="str">
        <f>IF((SUM(AR38:AY38)&gt;0),1-AQ39-AQ40,"0")</f>
        <v>0</v>
      </c>
      <c r="AR38" s="88"/>
      <c r="AS38" s="88"/>
      <c r="AT38" s="88"/>
      <c r="AU38" s="88"/>
      <c r="AV38" s="89"/>
      <c r="AW38" s="88"/>
      <c r="AX38" s="88"/>
      <c r="AY38" s="89"/>
      <c r="BB38" s="72" t="str">
        <f>IF(((BD38+BF38+BG38+BH38+BI38+BJ38+BK38+BL38+BM38+BN38)&gt;0),BB35+BD$16,"")</f>
        <v/>
      </c>
      <c r="BC38" s="38" t="str">
        <f>IF(AND(SUM(BF38:BN38),(BE$19&gt;3)),"R+3","")</f>
        <v/>
      </c>
      <c r="BD38" s="38">
        <f>SUM(BG38:BN40)-BD39-BD40</f>
        <v>0</v>
      </c>
      <c r="BE38" s="163"/>
      <c r="BF38" s="38" t="str">
        <f>IF((SUM(BG38:BN38)&gt;0),1-BF39-BF40,"0")</f>
        <v>0</v>
      </c>
      <c r="BG38" s="88"/>
      <c r="BH38" s="88"/>
      <c r="BI38" s="88"/>
      <c r="BJ38" s="88"/>
      <c r="BK38" s="89"/>
      <c r="BL38" s="88"/>
      <c r="BM38" s="88"/>
      <c r="BN38" s="89"/>
      <c r="BQ38" s="72" t="str">
        <f>IF(((BS38+BU38+BV38+BW38+BX38+BY38+BZ38+CA38+CB38+CC38)&gt;0),BQ35+BS$16,"")</f>
        <v/>
      </c>
      <c r="BR38" s="38" t="str">
        <f>IF(AND(SUM(BU38:CC38),(BT$19&gt;3)),"R+3","")</f>
        <v/>
      </c>
      <c r="BS38" s="38">
        <f>SUM(BV38:CC40)-BS39-BS40</f>
        <v>0</v>
      </c>
      <c r="BT38" s="163"/>
      <c r="BU38" s="38" t="str">
        <f>IF((SUM(BV38:CC38)&gt;0),1-BU39-BU40,"0")</f>
        <v>0</v>
      </c>
      <c r="BV38" s="88"/>
      <c r="BW38" s="88"/>
      <c r="BX38" s="88"/>
      <c r="BY38" s="88"/>
      <c r="BZ38" s="89"/>
      <c r="CA38" s="88"/>
      <c r="CB38" s="88"/>
      <c r="CC38" s="89"/>
      <c r="CF38" s="72" t="str">
        <f>IF(((CH38+CJ38+CK38+CL38+CM38+CN38+CO38+CP38+CQ38+CR38)&gt;0),CF35+CH$16,"")</f>
        <v/>
      </c>
      <c r="CG38" s="38" t="str">
        <f>IF(AND(SUM(CJ38:CR38),(CI$19&gt;3)),"R+3","")</f>
        <v/>
      </c>
      <c r="CH38" s="38">
        <f>SUM(CK38:CR40)-CH39-CH40</f>
        <v>0</v>
      </c>
      <c r="CI38" s="163"/>
      <c r="CJ38" s="38" t="str">
        <f>IF((SUM(CK38:CR38)&gt;0),1-CJ39-CJ40,"0")</f>
        <v>0</v>
      </c>
      <c r="CK38" s="88"/>
      <c r="CL38" s="88"/>
      <c r="CM38" s="88"/>
      <c r="CN38" s="88"/>
      <c r="CO38" s="89"/>
      <c r="CP38" s="88"/>
      <c r="CQ38" s="88"/>
      <c r="CR38" s="89"/>
      <c r="CU38" s="72" t="str">
        <f>IF(((CW38+CY38+CZ38+DA38+DB38+DC38+DD38+DE38+DF38+DG38)&gt;0),CU35+CW$16,"")</f>
        <v/>
      </c>
      <c r="CV38" s="38" t="str">
        <f>IF(AND(SUM(CY38:DG38),(CX$19&gt;3)),"R+3","")</f>
        <v/>
      </c>
      <c r="CW38" s="38">
        <f>SUM(CZ38:DG40)-CW39-CW40</f>
        <v>0</v>
      </c>
      <c r="CX38" s="163"/>
      <c r="CY38" s="38" t="str">
        <f>IF((SUM(CZ38:DG38)&gt;0),1-CY39-CY40,"0")</f>
        <v>0</v>
      </c>
      <c r="CZ38" s="88"/>
      <c r="DA38" s="88"/>
      <c r="DB38" s="88"/>
      <c r="DC38" s="88"/>
      <c r="DD38" s="89"/>
      <c r="DE38" s="88"/>
      <c r="DF38" s="88"/>
      <c r="DG38" s="89"/>
      <c r="DJ38" s="72" t="str">
        <f>IF(((DL38+DN38+DO38+DP38+DQ38+DR38+DS38+DT38+DU38+DV38)&gt;0),DJ35+DL$16,"")</f>
        <v/>
      </c>
      <c r="DK38" s="38" t="str">
        <f>IF(AND(SUM(DN38:DV38),(DM$19&gt;3)),"R+3","")</f>
        <v/>
      </c>
      <c r="DL38" s="38">
        <f>SUM(DO38:DV40)-DL39-DL40</f>
        <v>0</v>
      </c>
      <c r="DM38" s="163"/>
      <c r="DN38" s="38" t="str">
        <f>IF((SUM(DO38:DV38)&gt;0),1-DN39-DN40,"0")</f>
        <v>0</v>
      </c>
      <c r="DO38" s="88"/>
      <c r="DP38" s="88"/>
      <c r="DQ38" s="88"/>
      <c r="DR38" s="88"/>
      <c r="DS38" s="89"/>
      <c r="DT38" s="88"/>
      <c r="DU38" s="88"/>
      <c r="DV38" s="89"/>
      <c r="DY38" s="72" t="str">
        <f>IF(((EA38+EC38+ED38+EE38+EF38+EG38+EH38+EI38+EJ38+EK38)&gt;0),DY35+EA$16,"")</f>
        <v/>
      </c>
      <c r="DZ38" s="38" t="str">
        <f>IF(AND(SUM(EC38:EK38),(EB$19&gt;3)),"R+3","")</f>
        <v/>
      </c>
      <c r="EA38" s="38">
        <f>SUM(ED38:EK40)-EA39-EA40</f>
        <v>0</v>
      </c>
      <c r="EB38" s="163"/>
      <c r="EC38" s="38" t="str">
        <f>IF((SUM(ED38:EK38)&gt;0),1-EC39-EC40,"0")</f>
        <v>0</v>
      </c>
      <c r="ED38" s="88"/>
      <c r="EE38" s="88"/>
      <c r="EF38" s="88"/>
      <c r="EG38" s="88"/>
      <c r="EH38" s="89"/>
      <c r="EI38" s="88"/>
      <c r="EJ38" s="88"/>
      <c r="EK38" s="89"/>
      <c r="EN38" s="72" t="str">
        <f>IF(((EP38+ER38+ES38+ET38+EU38+EV38+EW38+EX38+EY38+EZ38)&gt;0),EN35+EP$16,"")</f>
        <v/>
      </c>
      <c r="EO38" s="38" t="str">
        <f>IF(AND(SUM(ER38:EZ38),(EQ$19&gt;3)),"R+3","")</f>
        <v/>
      </c>
      <c r="EP38" s="38">
        <f>SUM(ES38:EZ40)-EP39-EP40</f>
        <v>0</v>
      </c>
      <c r="EQ38" s="163"/>
      <c r="ER38" s="38" t="str">
        <f>IF((SUM(ES38:EZ38)&gt;0),1-ER39-ER40,"0")</f>
        <v>0</v>
      </c>
      <c r="ES38" s="88"/>
      <c r="ET38" s="88"/>
      <c r="EU38" s="88"/>
      <c r="EV38" s="88"/>
      <c r="EW38" s="89"/>
      <c r="EX38" s="88"/>
      <c r="EY38" s="88"/>
      <c r="EZ38" s="89"/>
      <c r="FC38" s="72" t="str">
        <f>IF(((FE38+FG38+FH38+FI38+FJ38+FK38+FL38+FM38+FN38+FO38)&gt;0),FC35+FE$16,"")</f>
        <v/>
      </c>
      <c r="FD38" s="38" t="str">
        <f>IF(AND(SUM(FG38:FO38),(FF$19&gt;3)),"R+3","")</f>
        <v/>
      </c>
      <c r="FE38" s="38">
        <f>SUM(FH38:FO40)-FE39-FE40</f>
        <v>0</v>
      </c>
      <c r="FF38" s="163"/>
      <c r="FG38" s="38" t="str">
        <f>IF((SUM(FH38:FO38)&gt;0),1-FG39-FG40,"0")</f>
        <v>0</v>
      </c>
      <c r="FH38" s="88"/>
      <c r="FI38" s="88"/>
      <c r="FJ38" s="88"/>
      <c r="FK38" s="88"/>
      <c r="FL38" s="89"/>
      <c r="FM38" s="88"/>
      <c r="FN38" s="88"/>
      <c r="FO38" s="89"/>
      <c r="FR38" s="72" t="str">
        <f>IF(((FT38+FV38+FW38+FX38+FY38+FZ38+GA38+GB38+GC38+GD38)&gt;0),FR35+FT$16,"")</f>
        <v/>
      </c>
      <c r="FS38" s="38" t="str">
        <f>IF(AND(SUM(FV38:GD38),(FU$19&gt;3)),"R+3","")</f>
        <v/>
      </c>
      <c r="FT38" s="38">
        <f>SUM(FW38:GD40)-FT39-FT40</f>
        <v>0</v>
      </c>
      <c r="FU38" s="163"/>
      <c r="FV38" s="38" t="str">
        <f>IF((SUM(FW38:GD38)&gt;0),1-FV39-FV40,"0")</f>
        <v>0</v>
      </c>
      <c r="FW38" s="88"/>
      <c r="FX38" s="88"/>
      <c r="FY38" s="88"/>
      <c r="FZ38" s="88"/>
      <c r="GA38" s="89"/>
      <c r="GB38" s="88"/>
      <c r="GC38" s="88"/>
      <c r="GD38" s="89"/>
      <c r="GE38" s="23"/>
      <c r="GF38" s="23"/>
      <c r="GG38" s="23"/>
      <c r="GH38" s="23"/>
      <c r="GI38" s="23"/>
      <c r="GJ38" s="23"/>
      <c r="GK38" s="23"/>
      <c r="GL38" s="24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4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4"/>
      <c r="HI38" s="23"/>
      <c r="HJ38" s="23"/>
      <c r="HK38" s="23"/>
      <c r="HL38" s="23"/>
      <c r="HM38" s="23"/>
      <c r="HN38" s="23"/>
      <c r="HO38" s="23"/>
      <c r="HP38" s="24"/>
    </row>
    <row r="39" spans="1:224" x14ac:dyDescent="0.25">
      <c r="A39" s="160"/>
      <c r="I39" s="133" t="str">
        <f>IF(OR((SUM(M39:U39)&gt;0),K39&gt;0),I35,"")</f>
        <v/>
      </c>
      <c r="J39" s="135" t="str">
        <f>IF(AND(SUM(M39:U39),(L$19&gt;3)),"R+3 DALLE BASSE","")</f>
        <v/>
      </c>
      <c r="K39" s="83"/>
      <c r="L39" s="163"/>
      <c r="M39" s="85"/>
      <c r="N39" s="92"/>
      <c r="O39" s="92"/>
      <c r="P39" s="92"/>
      <c r="Q39" s="92"/>
      <c r="R39" s="93"/>
      <c r="S39" s="92"/>
      <c r="T39" s="92"/>
      <c r="U39" s="93"/>
      <c r="X39" s="73" t="str">
        <f>IF(OR((SUM(AB39:AJ39)&gt;0),Z39&gt;0),X35,"")</f>
        <v/>
      </c>
      <c r="Y39" s="135" t="str">
        <f>IF(AND(SUM(AB39:AJ39),(AA$19&gt;3)),"R+3 DALLE BASSE","")</f>
        <v/>
      </c>
      <c r="Z39" s="83"/>
      <c r="AA39" s="163"/>
      <c r="AB39" s="85"/>
      <c r="AC39" s="92"/>
      <c r="AD39" s="92"/>
      <c r="AE39" s="92"/>
      <c r="AF39" s="92"/>
      <c r="AG39" s="93"/>
      <c r="AH39" s="92"/>
      <c r="AI39" s="92"/>
      <c r="AJ39" s="93"/>
      <c r="AM39" s="73" t="str">
        <f>IF(OR((SUM(AQ39:AY39)&gt;0),AO39&gt;0),AM35,"")</f>
        <v/>
      </c>
      <c r="AN39" s="135" t="str">
        <f>IF(AND(SUM(AQ39:AY39),(AP$19&gt;3)),"R+3 DALLE BASSE","")</f>
        <v/>
      </c>
      <c r="AO39" s="83"/>
      <c r="AP39" s="163"/>
      <c r="AQ39" s="85"/>
      <c r="AR39" s="92"/>
      <c r="AS39" s="92"/>
      <c r="AT39" s="92"/>
      <c r="AU39" s="92"/>
      <c r="AV39" s="93"/>
      <c r="AW39" s="92"/>
      <c r="AX39" s="92"/>
      <c r="AY39" s="93"/>
      <c r="BB39" s="73" t="str">
        <f>IF(OR((SUM(BF39:BN39)&gt;0),BD39&gt;0),BB35,"")</f>
        <v/>
      </c>
      <c r="BC39" s="135" t="str">
        <f>IF(AND(SUM(BF39:BN39),(BE$19&gt;3)),"R+3 DALLE BASSE","")</f>
        <v/>
      </c>
      <c r="BD39" s="83"/>
      <c r="BE39" s="163"/>
      <c r="BF39" s="85"/>
      <c r="BG39" s="92"/>
      <c r="BH39" s="92"/>
      <c r="BI39" s="92"/>
      <c r="BJ39" s="92"/>
      <c r="BK39" s="93"/>
      <c r="BL39" s="92"/>
      <c r="BM39" s="92"/>
      <c r="BN39" s="93"/>
      <c r="BQ39" s="73" t="str">
        <f>IF(OR((SUM(BU39:CC39)&gt;0),BS39&gt;0),BQ35,"")</f>
        <v/>
      </c>
      <c r="BR39" s="135" t="str">
        <f>IF(AND(SUM(BU39:CC39),(BT$19&gt;3)),"R+3 DALLE BASSE","")</f>
        <v/>
      </c>
      <c r="BS39" s="83"/>
      <c r="BT39" s="163"/>
      <c r="BU39" s="85"/>
      <c r="BV39" s="92"/>
      <c r="BW39" s="92"/>
      <c r="BX39" s="92"/>
      <c r="BY39" s="92"/>
      <c r="BZ39" s="93"/>
      <c r="CA39" s="92"/>
      <c r="CB39" s="92"/>
      <c r="CC39" s="93"/>
      <c r="CF39" s="73" t="str">
        <f>IF(OR((SUM(CJ39:CR39)&gt;0),CH39&gt;0),CF35,"")</f>
        <v/>
      </c>
      <c r="CG39" s="135" t="str">
        <f>IF(AND(SUM(CJ39:CR39),(CI$19&gt;3)),"R+3 DALLE BASSE","")</f>
        <v/>
      </c>
      <c r="CH39" s="83"/>
      <c r="CI39" s="163"/>
      <c r="CJ39" s="85"/>
      <c r="CK39" s="92"/>
      <c r="CL39" s="92"/>
      <c r="CM39" s="92"/>
      <c r="CN39" s="92"/>
      <c r="CO39" s="93"/>
      <c r="CP39" s="92"/>
      <c r="CQ39" s="92"/>
      <c r="CR39" s="93"/>
      <c r="CU39" s="73" t="str">
        <f>IF(OR((SUM(CY39:DG39)&gt;0),CW39&gt;0),CU35,"")</f>
        <v/>
      </c>
      <c r="CV39" s="135" t="str">
        <f>IF(AND(SUM(CY39:DG39),(CX$19&gt;3)),"R+3 DALLE BASSE","")</f>
        <v/>
      </c>
      <c r="CW39" s="83"/>
      <c r="CX39" s="163"/>
      <c r="CY39" s="85"/>
      <c r="CZ39" s="92"/>
      <c r="DA39" s="92"/>
      <c r="DB39" s="92"/>
      <c r="DC39" s="92"/>
      <c r="DD39" s="93"/>
      <c r="DE39" s="92"/>
      <c r="DF39" s="92"/>
      <c r="DG39" s="93"/>
      <c r="DJ39" s="73" t="str">
        <f>IF(OR((SUM(DN39:DV39)&gt;0),DL39&gt;0),DJ35,"")</f>
        <v/>
      </c>
      <c r="DK39" s="135" t="str">
        <f>IF(AND(SUM(DN39:DV39),(DM$19&gt;3)),"R+3 DALLE BASSE","")</f>
        <v/>
      </c>
      <c r="DL39" s="83"/>
      <c r="DM39" s="163"/>
      <c r="DN39" s="85"/>
      <c r="DO39" s="92"/>
      <c r="DP39" s="92"/>
      <c r="DQ39" s="92"/>
      <c r="DR39" s="92"/>
      <c r="DS39" s="93"/>
      <c r="DT39" s="92"/>
      <c r="DU39" s="92"/>
      <c r="DV39" s="93"/>
      <c r="DY39" s="73" t="str">
        <f>IF(OR((SUM(EC39:EK39)&gt;0),EA39&gt;0),DY35,"")</f>
        <v/>
      </c>
      <c r="DZ39" s="135" t="str">
        <f>IF(AND(SUM(EC39:EK39),(EB$19&gt;3)),"R+3 DALLE BASSE","")</f>
        <v/>
      </c>
      <c r="EA39" s="83"/>
      <c r="EB39" s="163"/>
      <c r="EC39" s="85"/>
      <c r="ED39" s="92"/>
      <c r="EE39" s="92"/>
      <c r="EF39" s="92"/>
      <c r="EG39" s="92"/>
      <c r="EH39" s="93"/>
      <c r="EI39" s="92"/>
      <c r="EJ39" s="92"/>
      <c r="EK39" s="93"/>
      <c r="EN39" s="73" t="str">
        <f>IF(OR((SUM(ER39:EZ39)&gt;0),EP39&gt;0),EN35,"")</f>
        <v/>
      </c>
      <c r="EO39" s="135" t="str">
        <f>IF(AND(SUM(ER39:EZ39),(EQ$19&gt;3)),"R+3 DALLE BASSE","")</f>
        <v/>
      </c>
      <c r="EP39" s="83"/>
      <c r="EQ39" s="163"/>
      <c r="ER39" s="85"/>
      <c r="ES39" s="92"/>
      <c r="ET39" s="92"/>
      <c r="EU39" s="92"/>
      <c r="EV39" s="92"/>
      <c r="EW39" s="93"/>
      <c r="EX39" s="92"/>
      <c r="EY39" s="92"/>
      <c r="EZ39" s="93"/>
      <c r="FC39" s="73" t="str">
        <f>IF(OR((SUM(FG39:FO39)&gt;0),FE39&gt;0),FC35,"")</f>
        <v/>
      </c>
      <c r="FD39" s="135" t="str">
        <f>IF(AND(SUM(FG39:FO39),(FF$19&gt;3)),"R+3 DALLE BASSE","")</f>
        <v/>
      </c>
      <c r="FE39" s="83"/>
      <c r="FF39" s="163"/>
      <c r="FG39" s="85"/>
      <c r="FH39" s="92"/>
      <c r="FI39" s="92"/>
      <c r="FJ39" s="92"/>
      <c r="FK39" s="92"/>
      <c r="FL39" s="93"/>
      <c r="FM39" s="92"/>
      <c r="FN39" s="92"/>
      <c r="FO39" s="93"/>
      <c r="FR39" s="73" t="str">
        <f>IF(OR((SUM(FV39:GD39)&gt;0),FT39&gt;0),FR35,"")</f>
        <v/>
      </c>
      <c r="FS39" s="135" t="str">
        <f>IF(AND(SUM(FV39:GD39),(FU$19&gt;3)),"R+3 DALLE BASSE","")</f>
        <v/>
      </c>
      <c r="FT39" s="83"/>
      <c r="FU39" s="163"/>
      <c r="FV39" s="85"/>
      <c r="FW39" s="92"/>
      <c r="FX39" s="92"/>
      <c r="FY39" s="92"/>
      <c r="FZ39" s="92"/>
      <c r="GA39" s="93"/>
      <c r="GB39" s="92"/>
      <c r="GC39" s="92"/>
      <c r="GD39" s="93"/>
      <c r="GE39" s="23"/>
      <c r="GF39" s="23"/>
      <c r="GG39" s="23"/>
      <c r="GH39" s="23"/>
      <c r="GI39" s="23"/>
      <c r="GJ39" s="23"/>
      <c r="GK39" s="23"/>
      <c r="GL39" s="24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4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4"/>
      <c r="HI39" s="23"/>
      <c r="HJ39" s="23"/>
      <c r="HK39" s="23"/>
      <c r="HL39" s="23"/>
      <c r="HM39" s="23"/>
      <c r="HN39" s="23"/>
      <c r="HO39" s="23"/>
      <c r="HP39" s="24"/>
    </row>
    <row r="40" spans="1:224" ht="15.75" thickBot="1" x14ac:dyDescent="0.3">
      <c r="A40" s="161"/>
      <c r="I40" s="134"/>
      <c r="J40" s="136" t="str">
        <f>IF(AND(SUM(M40:U40),(L$19&gt;3)),"R+3 FAUX PLAFOND","")</f>
        <v/>
      </c>
      <c r="K40" s="84"/>
      <c r="L40" s="163"/>
      <c r="M40" s="86"/>
      <c r="N40" s="94"/>
      <c r="O40" s="94"/>
      <c r="P40" s="94"/>
      <c r="Q40" s="94"/>
      <c r="R40" s="95"/>
      <c r="S40" s="94"/>
      <c r="T40" s="94"/>
      <c r="U40" s="95"/>
      <c r="X40" s="87"/>
      <c r="Y40" s="136" t="str">
        <f>IF(AND(SUM(AB40:AJ40),(AA$19&gt;3)),"R+3 FAUX PLAFOND","")</f>
        <v/>
      </c>
      <c r="Z40" s="84"/>
      <c r="AA40" s="163"/>
      <c r="AB40" s="86"/>
      <c r="AC40" s="94"/>
      <c r="AD40" s="94"/>
      <c r="AE40" s="94"/>
      <c r="AF40" s="94"/>
      <c r="AG40" s="95"/>
      <c r="AH40" s="94"/>
      <c r="AI40" s="94"/>
      <c r="AJ40" s="95"/>
      <c r="AM40" s="87"/>
      <c r="AN40" s="136" t="str">
        <f>IF(AND(SUM(AQ40:AY40),(AP$19&gt;3)),"R+3 FAUX PLAFOND","")</f>
        <v/>
      </c>
      <c r="AO40" s="84"/>
      <c r="AP40" s="163"/>
      <c r="AQ40" s="86"/>
      <c r="AR40" s="94"/>
      <c r="AS40" s="94"/>
      <c r="AT40" s="94"/>
      <c r="AU40" s="94"/>
      <c r="AV40" s="95"/>
      <c r="AW40" s="94"/>
      <c r="AX40" s="94"/>
      <c r="AY40" s="95"/>
      <c r="BB40" s="87"/>
      <c r="BC40" s="136" t="str">
        <f>IF(AND(SUM(BF40:BN40),(BE$19&gt;3)),"R+3 FAUX PLAFOND","")</f>
        <v/>
      </c>
      <c r="BD40" s="84"/>
      <c r="BE40" s="163"/>
      <c r="BF40" s="86"/>
      <c r="BG40" s="94"/>
      <c r="BH40" s="94"/>
      <c r="BI40" s="94"/>
      <c r="BJ40" s="94"/>
      <c r="BK40" s="95"/>
      <c r="BL40" s="94"/>
      <c r="BM40" s="94"/>
      <c r="BN40" s="95"/>
      <c r="BQ40" s="87"/>
      <c r="BR40" s="136" t="str">
        <f>IF(AND(SUM(BU40:CC40),(BT$19&gt;3)),"R+3 FAUX PLAFOND","")</f>
        <v/>
      </c>
      <c r="BS40" s="84"/>
      <c r="BT40" s="163"/>
      <c r="BU40" s="86"/>
      <c r="BV40" s="94"/>
      <c r="BW40" s="94"/>
      <c r="BX40" s="94"/>
      <c r="BY40" s="94"/>
      <c r="BZ40" s="95"/>
      <c r="CA40" s="94"/>
      <c r="CB40" s="94"/>
      <c r="CC40" s="95"/>
      <c r="CF40" s="87"/>
      <c r="CG40" s="136" t="str">
        <f>IF(AND(SUM(CJ40:CR40),(CI$19&gt;3)),"R+3 FAUX PLAFOND","")</f>
        <v/>
      </c>
      <c r="CH40" s="84"/>
      <c r="CI40" s="163"/>
      <c r="CJ40" s="86"/>
      <c r="CK40" s="94"/>
      <c r="CL40" s="94"/>
      <c r="CM40" s="94"/>
      <c r="CN40" s="94"/>
      <c r="CO40" s="95"/>
      <c r="CP40" s="94"/>
      <c r="CQ40" s="94"/>
      <c r="CR40" s="95"/>
      <c r="CU40" s="87"/>
      <c r="CV40" s="136" t="str">
        <f>IF(AND(SUM(CY40:DG40),(CX$19&gt;3)),"R+3 FAUX PLAFOND","")</f>
        <v/>
      </c>
      <c r="CW40" s="84"/>
      <c r="CX40" s="163"/>
      <c r="CY40" s="86"/>
      <c r="CZ40" s="94"/>
      <c r="DA40" s="94"/>
      <c r="DB40" s="94"/>
      <c r="DC40" s="94"/>
      <c r="DD40" s="95"/>
      <c r="DE40" s="94"/>
      <c r="DF40" s="94"/>
      <c r="DG40" s="95"/>
      <c r="DJ40" s="87"/>
      <c r="DK40" s="136" t="str">
        <f>IF(AND(SUM(DN40:DV40),(DM$19&gt;3)),"R+3 FAUX PLAFOND","")</f>
        <v/>
      </c>
      <c r="DL40" s="84"/>
      <c r="DM40" s="163"/>
      <c r="DN40" s="86"/>
      <c r="DO40" s="94"/>
      <c r="DP40" s="94"/>
      <c r="DQ40" s="94"/>
      <c r="DR40" s="94"/>
      <c r="DS40" s="95"/>
      <c r="DT40" s="94"/>
      <c r="DU40" s="94"/>
      <c r="DV40" s="95"/>
      <c r="DY40" s="87"/>
      <c r="DZ40" s="136" t="str">
        <f>IF(AND(SUM(EC40:EK40),(EB$19&gt;3)),"R+3 FAUX PLAFOND","")</f>
        <v/>
      </c>
      <c r="EA40" s="84"/>
      <c r="EB40" s="163"/>
      <c r="EC40" s="86"/>
      <c r="ED40" s="94"/>
      <c r="EE40" s="94"/>
      <c r="EF40" s="94"/>
      <c r="EG40" s="94"/>
      <c r="EH40" s="95"/>
      <c r="EI40" s="94"/>
      <c r="EJ40" s="94"/>
      <c r="EK40" s="95"/>
      <c r="EN40" s="87"/>
      <c r="EO40" s="136" t="str">
        <f>IF(AND(SUM(ER40:EZ40),(EQ$19&gt;3)),"R+3 FAUX PLAFOND","")</f>
        <v/>
      </c>
      <c r="EP40" s="84"/>
      <c r="EQ40" s="163"/>
      <c r="ER40" s="86"/>
      <c r="ES40" s="94"/>
      <c r="ET40" s="94"/>
      <c r="EU40" s="94"/>
      <c r="EV40" s="94"/>
      <c r="EW40" s="95"/>
      <c r="EX40" s="94"/>
      <c r="EY40" s="94"/>
      <c r="EZ40" s="95"/>
      <c r="FC40" s="87"/>
      <c r="FD40" s="136" t="str">
        <f>IF(AND(SUM(FG40:FO40),(FF$19&gt;3)),"R+3 FAUX PLAFOND","")</f>
        <v/>
      </c>
      <c r="FE40" s="84"/>
      <c r="FF40" s="163"/>
      <c r="FG40" s="86"/>
      <c r="FH40" s="94"/>
      <c r="FI40" s="94"/>
      <c r="FJ40" s="94"/>
      <c r="FK40" s="94"/>
      <c r="FL40" s="95"/>
      <c r="FM40" s="94"/>
      <c r="FN40" s="94"/>
      <c r="FO40" s="95"/>
      <c r="FR40" s="87"/>
      <c r="FS40" s="136" t="str">
        <f>IF(AND(SUM(FV40:GD40),(FU$19&gt;3)),"R+3 FAUX PLAFOND","")</f>
        <v/>
      </c>
      <c r="FT40" s="84"/>
      <c r="FU40" s="163"/>
      <c r="FV40" s="86"/>
      <c r="FW40" s="94"/>
      <c r="FX40" s="94"/>
      <c r="FY40" s="94"/>
      <c r="FZ40" s="94"/>
      <c r="GA40" s="95"/>
      <c r="GB40" s="94"/>
      <c r="GC40" s="94"/>
      <c r="GD40" s="95"/>
      <c r="GE40" s="23"/>
      <c r="GF40" s="23"/>
      <c r="GG40" s="23"/>
      <c r="GH40" s="23"/>
      <c r="GI40" s="23"/>
      <c r="GJ40" s="23"/>
      <c r="GK40" s="23"/>
      <c r="GL40" s="24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4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4"/>
      <c r="HI40" s="23"/>
      <c r="HJ40" s="23"/>
      <c r="HK40" s="23"/>
      <c r="HL40" s="23"/>
      <c r="HM40" s="23"/>
      <c r="HN40" s="23"/>
      <c r="HO40" s="23"/>
      <c r="HP40" s="24"/>
    </row>
    <row r="41" spans="1:224" x14ac:dyDescent="0.25">
      <c r="A41" s="159" t="s">
        <v>6</v>
      </c>
      <c r="I41" s="137">
        <f>IF(((K41+M41+N41+O41+P41+Q41+R41+S41+T41+U41)&gt;0),I38+K$16,"")</f>
        <v>44620</v>
      </c>
      <c r="J41" s="38" t="str">
        <f>IF(AND(SUM(M41:U41),(L$19&gt;4)),"R+4","")</f>
        <v>R+4</v>
      </c>
      <c r="K41" s="38">
        <f>SUM(N41:U43)-K42-K43</f>
        <v>1</v>
      </c>
      <c r="L41" s="163"/>
      <c r="M41" s="38">
        <f>IF((SUM(N41:U41)&gt;0),1-M42-M43,"0")</f>
        <v>1</v>
      </c>
      <c r="N41" s="88"/>
      <c r="O41" s="88">
        <v>1</v>
      </c>
      <c r="P41" s="88"/>
      <c r="Q41" s="88"/>
      <c r="R41" s="89"/>
      <c r="S41" s="88"/>
      <c r="T41" s="88"/>
      <c r="U41" s="89"/>
      <c r="X41" s="72">
        <f>IF(((Z41+AB41+AC41+AD41+AE41+AF41+AG41+AH41+AI41+AJ41)&gt;0),X38+Z$16,"")</f>
        <v>0</v>
      </c>
      <c r="Y41" s="38" t="str">
        <f>IF(AND(SUM(AB41:AJ41),(AA$19&gt;4)),"R+4","")</f>
        <v/>
      </c>
      <c r="Z41" s="38">
        <f>SUM(AC41:AJ43)-Z42-Z43</f>
        <v>1</v>
      </c>
      <c r="AA41" s="163"/>
      <c r="AB41" s="38">
        <f>IF((SUM(AC41:AJ41)&gt;0),1-AB42-AB43,"0")</f>
        <v>1</v>
      </c>
      <c r="AC41" s="88">
        <v>1</v>
      </c>
      <c r="AD41" s="88"/>
      <c r="AE41" s="88"/>
      <c r="AF41" s="88"/>
      <c r="AG41" s="89"/>
      <c r="AH41" s="88"/>
      <c r="AI41" s="88"/>
      <c r="AJ41" s="89"/>
      <c r="AM41" s="72" t="str">
        <f>IF(((AO41+AQ41+AR41+AS41+AT41+AU41+AV41+AW41+AX41+AY41)&gt;0),AM38+AO$16,"")</f>
        <v/>
      </c>
      <c r="AN41" s="38" t="str">
        <f>IF(AND(SUM(AQ41:AY41),(AP$19&gt;4)),"R+4","")</f>
        <v/>
      </c>
      <c r="AO41" s="38">
        <f>SUM(AR41:AY43)-AO42-AO43</f>
        <v>0</v>
      </c>
      <c r="AP41" s="163"/>
      <c r="AQ41" s="38" t="str">
        <f>IF((SUM(AR41:AY41)&gt;0),1-AQ42-AQ43,"0")</f>
        <v>0</v>
      </c>
      <c r="AR41" s="88"/>
      <c r="AS41" s="88"/>
      <c r="AT41" s="88"/>
      <c r="AU41" s="88"/>
      <c r="AV41" s="89"/>
      <c r="AW41" s="88"/>
      <c r="AX41" s="88"/>
      <c r="AY41" s="89"/>
      <c r="BB41" s="72" t="str">
        <f>IF(((BD41+BF41+BG41+BH41+BI41+BJ41+BK41+BL41+BM41+BN41)&gt;0),BB38+BD$16,"")</f>
        <v/>
      </c>
      <c r="BC41" s="38" t="str">
        <f>IF(AND(SUM(BF41:BN41),(BE$19&gt;4)),"R+4","")</f>
        <v/>
      </c>
      <c r="BD41" s="38">
        <f>SUM(BG41:BN43)-BD42-BD43</f>
        <v>0</v>
      </c>
      <c r="BE41" s="163"/>
      <c r="BF41" s="38" t="str">
        <f>IF((SUM(BG41:BN41)&gt;0),1-BF42-BF43,"0")</f>
        <v>0</v>
      </c>
      <c r="BG41" s="88"/>
      <c r="BH41" s="88"/>
      <c r="BI41" s="88"/>
      <c r="BJ41" s="88"/>
      <c r="BK41" s="89"/>
      <c r="BL41" s="88"/>
      <c r="BM41" s="88"/>
      <c r="BN41" s="89"/>
      <c r="BQ41" s="72" t="str">
        <f>IF(((BS41+BU41+BV41+BW41+BX41+BY41+BZ41+CA41+CB41+CC41)&gt;0),BQ38+BS$16,"")</f>
        <v/>
      </c>
      <c r="BR41" s="38" t="str">
        <f>IF(AND(SUM(BU41:CC41),(BT$19&gt;4)),"R+4","")</f>
        <v/>
      </c>
      <c r="BS41" s="38">
        <f>SUM(BV41:CC43)-BS42-BS43</f>
        <v>0</v>
      </c>
      <c r="BT41" s="163"/>
      <c r="BU41" s="38" t="str">
        <f>IF((SUM(BV41:CC41)&gt;0),1-BU42-BU43,"0")</f>
        <v>0</v>
      </c>
      <c r="BV41" s="88"/>
      <c r="BW41" s="88"/>
      <c r="BX41" s="88"/>
      <c r="BY41" s="88"/>
      <c r="BZ41" s="89"/>
      <c r="CA41" s="88"/>
      <c r="CB41" s="88"/>
      <c r="CC41" s="89"/>
      <c r="CF41" s="72" t="str">
        <f>IF(((CH41+CJ41+CK41+CL41+CM41+CN41+CO41+CP41+CQ41+CR41)&gt;0),CF38+CH$16,"")</f>
        <v/>
      </c>
      <c r="CG41" s="38" t="str">
        <f>IF(AND(SUM(CJ41:CR41),(CI$19&gt;4)),"R+4","")</f>
        <v/>
      </c>
      <c r="CH41" s="38">
        <f>SUM(CK41:CR43)-CH42-CH43</f>
        <v>0</v>
      </c>
      <c r="CI41" s="163"/>
      <c r="CJ41" s="38" t="str">
        <f>IF((SUM(CK41:CR41)&gt;0),1-CJ42-CJ43,"0")</f>
        <v>0</v>
      </c>
      <c r="CK41" s="88"/>
      <c r="CL41" s="88"/>
      <c r="CM41" s="88"/>
      <c r="CN41" s="88"/>
      <c r="CO41" s="89"/>
      <c r="CP41" s="88"/>
      <c r="CQ41" s="88"/>
      <c r="CR41" s="89"/>
      <c r="CU41" s="72" t="str">
        <f>IF(((CW41+CY41+CZ41+DA41+DB41+DC41+DD41+DE41+DF41+DG41)&gt;0),CU38+CW$16,"")</f>
        <v/>
      </c>
      <c r="CV41" s="38" t="str">
        <f>IF(AND(SUM(CY41:DG41),(CX$19&gt;4)),"R+4","")</f>
        <v/>
      </c>
      <c r="CW41" s="38">
        <f>SUM(CZ41:DG43)-CW42-CW43</f>
        <v>0</v>
      </c>
      <c r="CX41" s="163"/>
      <c r="CY41" s="38" t="str">
        <f>IF((SUM(CZ41:DG41)&gt;0),1-CY42-CY43,"0")</f>
        <v>0</v>
      </c>
      <c r="CZ41" s="88"/>
      <c r="DA41" s="88"/>
      <c r="DB41" s="88"/>
      <c r="DC41" s="88"/>
      <c r="DD41" s="89"/>
      <c r="DE41" s="88"/>
      <c r="DF41" s="88"/>
      <c r="DG41" s="89"/>
      <c r="DJ41" s="72" t="str">
        <f>IF(((DL41+DN41+DO41+DP41+DQ41+DR41+DS41+DT41+DU41+DV41)&gt;0),DJ38+DL$16,"")</f>
        <v/>
      </c>
      <c r="DK41" s="38" t="str">
        <f>IF(AND(SUM(DN41:DV41),(DM$19&gt;4)),"R+4","")</f>
        <v/>
      </c>
      <c r="DL41" s="38">
        <f>SUM(DO41:DV43)-DL42-DL43</f>
        <v>0</v>
      </c>
      <c r="DM41" s="163"/>
      <c r="DN41" s="38" t="str">
        <f>IF((SUM(DO41:DV41)&gt;0),1-DN42-DN43,"0")</f>
        <v>0</v>
      </c>
      <c r="DO41" s="88"/>
      <c r="DP41" s="88"/>
      <c r="DQ41" s="88"/>
      <c r="DR41" s="88"/>
      <c r="DS41" s="89"/>
      <c r="DT41" s="88"/>
      <c r="DU41" s="88"/>
      <c r="DV41" s="89"/>
      <c r="DY41" s="72" t="str">
        <f>IF(((EA41+EC41+ED41+EE41+EF41+EG41+EH41+EI41+EJ41+EK41)&gt;0),DY38+EA$16,"")</f>
        <v/>
      </c>
      <c r="DZ41" s="38" t="str">
        <f>IF(AND(SUM(EC41:EK41),(EB$19&gt;4)),"R+4","")</f>
        <v/>
      </c>
      <c r="EA41" s="38">
        <f>SUM(ED41:EK43)-EA42-EA43</f>
        <v>0</v>
      </c>
      <c r="EB41" s="163"/>
      <c r="EC41" s="38" t="str">
        <f>IF((SUM(ED41:EK41)&gt;0),1-EC42-EC43,"0")</f>
        <v>0</v>
      </c>
      <c r="ED41" s="88"/>
      <c r="EE41" s="88"/>
      <c r="EF41" s="88"/>
      <c r="EG41" s="88"/>
      <c r="EH41" s="89"/>
      <c r="EI41" s="88"/>
      <c r="EJ41" s="88"/>
      <c r="EK41" s="89"/>
      <c r="EN41" s="72" t="str">
        <f>IF(((EP41+ER41+ES41+ET41+EU41+EV41+EW41+EX41+EY41+EZ41)&gt;0),EN38+EP$16,"")</f>
        <v/>
      </c>
      <c r="EO41" s="38" t="str">
        <f>IF(AND(SUM(ER41:EZ41),(EQ$19&gt;4)),"R+4","")</f>
        <v/>
      </c>
      <c r="EP41" s="38">
        <f>SUM(ES41:EZ43)-EP42-EP43</f>
        <v>0</v>
      </c>
      <c r="EQ41" s="163"/>
      <c r="ER41" s="38" t="str">
        <f>IF((SUM(ES41:EZ41)&gt;0),1-ER42-ER43,"0")</f>
        <v>0</v>
      </c>
      <c r="ES41" s="88"/>
      <c r="ET41" s="88"/>
      <c r="EU41" s="88"/>
      <c r="EV41" s="88"/>
      <c r="EW41" s="89"/>
      <c r="EX41" s="88"/>
      <c r="EY41" s="88"/>
      <c r="EZ41" s="89"/>
      <c r="FC41" s="72" t="str">
        <f>IF(((FE41+FG41+FH41+FI41+FJ41+FK41+FL41+FM41+FN41+FO41)&gt;0),FC38+FE$16,"")</f>
        <v/>
      </c>
      <c r="FD41" s="38" t="str">
        <f>IF(AND(SUM(FG41:FO41),(FF$19&gt;4)),"R+4","")</f>
        <v/>
      </c>
      <c r="FE41" s="38">
        <f>SUM(FH41:FO43)-FE42-FE43</f>
        <v>0</v>
      </c>
      <c r="FF41" s="163"/>
      <c r="FG41" s="38" t="str">
        <f>IF((SUM(FH41:FO41)&gt;0),1-FG42-FG43,"0")</f>
        <v>0</v>
      </c>
      <c r="FH41" s="88"/>
      <c r="FI41" s="88"/>
      <c r="FJ41" s="88"/>
      <c r="FK41" s="88"/>
      <c r="FL41" s="89"/>
      <c r="FM41" s="88"/>
      <c r="FN41" s="88"/>
      <c r="FO41" s="89"/>
      <c r="FR41" s="72" t="str">
        <f>IF(((FT41+FV41+FW41+FX41+FY41+FZ41+GA41+GB41+GC41+GD41)&gt;0),FR38+FT$16,"")</f>
        <v/>
      </c>
      <c r="FS41" s="38" t="str">
        <f>IF(AND(SUM(FV41:GD41),(FU$19&gt;4)),"R+4","")</f>
        <v/>
      </c>
      <c r="FT41" s="38">
        <f>SUM(FW41:GD43)-FT42-FT43</f>
        <v>0</v>
      </c>
      <c r="FU41" s="163"/>
      <c r="FV41" s="38" t="str">
        <f>IF((SUM(FW41:GD41)&gt;0),1-FV42-FV43,"0")</f>
        <v>0</v>
      </c>
      <c r="FW41" s="88"/>
      <c r="FX41" s="88"/>
      <c r="FY41" s="88"/>
      <c r="FZ41" s="88"/>
      <c r="GA41" s="89"/>
      <c r="GB41" s="88"/>
      <c r="GC41" s="88"/>
      <c r="GD41" s="89"/>
      <c r="GE41" s="23"/>
      <c r="GF41" s="23"/>
      <c r="GG41" s="23"/>
      <c r="GH41" s="23"/>
      <c r="GI41" s="23"/>
      <c r="GJ41" s="23"/>
      <c r="GK41" s="23"/>
      <c r="GL41" s="24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4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4"/>
      <c r="HI41" s="23"/>
      <c r="HJ41" s="23"/>
      <c r="HK41" s="23"/>
      <c r="HL41" s="23"/>
      <c r="HM41" s="23"/>
      <c r="HN41" s="23"/>
      <c r="HO41" s="23"/>
      <c r="HP41" s="24"/>
    </row>
    <row r="42" spans="1:224" x14ac:dyDescent="0.25">
      <c r="A42" s="160"/>
      <c r="I42" s="133" t="str">
        <f>IF(OR((SUM(M42:U42)&gt;0),K42&gt;0),I38,"")</f>
        <v/>
      </c>
      <c r="J42" s="135" t="str">
        <f>IF(AND(SUM(M42:U42),(L$19&gt;0+4)),"R+4 DALLE BASSE","")</f>
        <v/>
      </c>
      <c r="K42" s="83"/>
      <c r="L42" s="163"/>
      <c r="M42" s="85"/>
      <c r="N42" s="92"/>
      <c r="O42" s="92"/>
      <c r="P42" s="92"/>
      <c r="Q42" s="92"/>
      <c r="R42" s="93"/>
      <c r="S42" s="92"/>
      <c r="T42" s="92"/>
      <c r="U42" s="93"/>
      <c r="X42" s="73" t="str">
        <f>IF(OR((SUM(AB42:AJ42)&gt;0),Z42&gt;0),X38,"")</f>
        <v/>
      </c>
      <c r="Y42" s="135" t="str">
        <f>IF(AND(SUM(AB42:AJ42),(AA$19&gt;0+4)),"R+4 DALLE BASSE","")</f>
        <v/>
      </c>
      <c r="Z42" s="83"/>
      <c r="AA42" s="163"/>
      <c r="AB42" s="85"/>
      <c r="AC42" s="92"/>
      <c r="AD42" s="92"/>
      <c r="AE42" s="92"/>
      <c r="AF42" s="92"/>
      <c r="AG42" s="93"/>
      <c r="AH42" s="92"/>
      <c r="AI42" s="92"/>
      <c r="AJ42" s="93"/>
      <c r="AM42" s="73" t="str">
        <f>IF(OR((SUM(AQ42:AY42)&gt;0),AO42&gt;0),AM38,"")</f>
        <v/>
      </c>
      <c r="AN42" s="135" t="str">
        <f>IF(AND(SUM(AQ42:AY42),(AP$19&gt;0+4)),"R+4 DALLE BASSE","")</f>
        <v/>
      </c>
      <c r="AO42" s="83"/>
      <c r="AP42" s="163"/>
      <c r="AQ42" s="85"/>
      <c r="AR42" s="92"/>
      <c r="AS42" s="92"/>
      <c r="AT42" s="92"/>
      <c r="AU42" s="92"/>
      <c r="AV42" s="93"/>
      <c r="AW42" s="92"/>
      <c r="AX42" s="92"/>
      <c r="AY42" s="93"/>
      <c r="BB42" s="73" t="str">
        <f>IF(OR((SUM(BF42:BN42)&gt;0),BD42&gt;0),BB38,"")</f>
        <v/>
      </c>
      <c r="BC42" s="135" t="str">
        <f>IF(AND(SUM(BF42:BN42),(BE$19&gt;0+4)),"R+4 DALLE BASSE","")</f>
        <v/>
      </c>
      <c r="BD42" s="83"/>
      <c r="BE42" s="163"/>
      <c r="BF42" s="85"/>
      <c r="BG42" s="92"/>
      <c r="BH42" s="92"/>
      <c r="BI42" s="92"/>
      <c r="BJ42" s="92"/>
      <c r="BK42" s="93"/>
      <c r="BL42" s="92"/>
      <c r="BM42" s="92"/>
      <c r="BN42" s="93"/>
      <c r="BQ42" s="73" t="str">
        <f>IF(OR((SUM(BU42:CC42)&gt;0),BS42&gt;0),BQ38,"")</f>
        <v/>
      </c>
      <c r="BR42" s="135" t="str">
        <f>IF(AND(SUM(BU42:CC42),(BT$19&gt;0+4)),"R+4 DALLE BASSE","")</f>
        <v/>
      </c>
      <c r="BS42" s="83"/>
      <c r="BT42" s="163"/>
      <c r="BU42" s="85"/>
      <c r="BV42" s="92"/>
      <c r="BW42" s="92"/>
      <c r="BX42" s="92"/>
      <c r="BY42" s="92"/>
      <c r="BZ42" s="93"/>
      <c r="CA42" s="92"/>
      <c r="CB42" s="92"/>
      <c r="CC42" s="93"/>
      <c r="CF42" s="73" t="str">
        <f>IF(OR((SUM(CJ42:CR42)&gt;0),CH42&gt;0),CF38,"")</f>
        <v/>
      </c>
      <c r="CG42" s="135" t="str">
        <f>IF(AND(SUM(CJ42:CR42),(CI$19&gt;0+4)),"R+4 DALLE BASSE","")</f>
        <v/>
      </c>
      <c r="CH42" s="83"/>
      <c r="CI42" s="163"/>
      <c r="CJ42" s="85"/>
      <c r="CK42" s="92"/>
      <c r="CL42" s="92"/>
      <c r="CM42" s="92"/>
      <c r="CN42" s="92"/>
      <c r="CO42" s="93"/>
      <c r="CP42" s="92"/>
      <c r="CQ42" s="92"/>
      <c r="CR42" s="93"/>
      <c r="CU42" s="73" t="str">
        <f>IF(OR((SUM(CY42:DG42)&gt;0),CW42&gt;0),CU38,"")</f>
        <v/>
      </c>
      <c r="CV42" s="135" t="str">
        <f>IF(AND(SUM(CY42:DG42),(CX$19&gt;0+4)),"R+4 DALLE BASSE","")</f>
        <v/>
      </c>
      <c r="CW42" s="83"/>
      <c r="CX42" s="163"/>
      <c r="CY42" s="85"/>
      <c r="CZ42" s="92"/>
      <c r="DA42" s="92"/>
      <c r="DB42" s="92"/>
      <c r="DC42" s="92"/>
      <c r="DD42" s="93"/>
      <c r="DE42" s="92"/>
      <c r="DF42" s="92"/>
      <c r="DG42" s="93"/>
      <c r="DJ42" s="73" t="str">
        <f>IF(OR((SUM(DN42:DV42)&gt;0),DL42&gt;0),DJ38,"")</f>
        <v/>
      </c>
      <c r="DK42" s="135" t="str">
        <f>IF(AND(SUM(DN42:DV42),(DM$19&gt;0+4)),"R+4 DALLE BASSE","")</f>
        <v/>
      </c>
      <c r="DL42" s="83"/>
      <c r="DM42" s="163"/>
      <c r="DN42" s="85"/>
      <c r="DO42" s="92"/>
      <c r="DP42" s="92"/>
      <c r="DQ42" s="92"/>
      <c r="DR42" s="92"/>
      <c r="DS42" s="93"/>
      <c r="DT42" s="92"/>
      <c r="DU42" s="92"/>
      <c r="DV42" s="93"/>
      <c r="DY42" s="73" t="str">
        <f>IF(OR((SUM(EC42:EK42)&gt;0),EA42&gt;0),DY38,"")</f>
        <v/>
      </c>
      <c r="DZ42" s="135" t="str">
        <f>IF(AND(SUM(EC42:EK42),(EB$19&gt;0+4)),"R+4 DALLE BASSE","")</f>
        <v/>
      </c>
      <c r="EA42" s="83"/>
      <c r="EB42" s="163"/>
      <c r="EC42" s="85"/>
      <c r="ED42" s="92"/>
      <c r="EE42" s="92"/>
      <c r="EF42" s="92"/>
      <c r="EG42" s="92"/>
      <c r="EH42" s="93"/>
      <c r="EI42" s="92"/>
      <c r="EJ42" s="92"/>
      <c r="EK42" s="93"/>
      <c r="EN42" s="73" t="str">
        <f>IF(OR((SUM(ER42:EZ42)&gt;0),EP42&gt;0),EN38,"")</f>
        <v/>
      </c>
      <c r="EO42" s="135" t="str">
        <f>IF(AND(SUM(ER42:EZ42),(EQ$19&gt;0+4)),"R+4 DALLE BASSE","")</f>
        <v/>
      </c>
      <c r="EP42" s="83"/>
      <c r="EQ42" s="163"/>
      <c r="ER42" s="85"/>
      <c r="ES42" s="92"/>
      <c r="ET42" s="92"/>
      <c r="EU42" s="92"/>
      <c r="EV42" s="92"/>
      <c r="EW42" s="93"/>
      <c r="EX42" s="92"/>
      <c r="EY42" s="92"/>
      <c r="EZ42" s="93"/>
      <c r="FC42" s="73" t="str">
        <f>IF(OR((SUM(FG42:FO42)&gt;0),FE42&gt;0),FC38,"")</f>
        <v/>
      </c>
      <c r="FD42" s="135" t="str">
        <f>IF(AND(SUM(FG42:FO42),(FF$19&gt;0+4)),"R+4 DALLE BASSE","")</f>
        <v/>
      </c>
      <c r="FE42" s="83"/>
      <c r="FF42" s="163"/>
      <c r="FG42" s="85"/>
      <c r="FH42" s="92"/>
      <c r="FI42" s="92"/>
      <c r="FJ42" s="92"/>
      <c r="FK42" s="92"/>
      <c r="FL42" s="93"/>
      <c r="FM42" s="92"/>
      <c r="FN42" s="92"/>
      <c r="FO42" s="93"/>
      <c r="FR42" s="73" t="str">
        <f>IF(OR((SUM(FV42:GD42)&gt;0),FT42&gt;0),FR38,"")</f>
        <v/>
      </c>
      <c r="FS42" s="135" t="str">
        <f>IF(AND(SUM(FV42:GD42),(FU$19&gt;0+4)),"R+4 DALLE BASSE","")</f>
        <v/>
      </c>
      <c r="FT42" s="83"/>
      <c r="FU42" s="163"/>
      <c r="FV42" s="85"/>
      <c r="FW42" s="92"/>
      <c r="FX42" s="92"/>
      <c r="FY42" s="92"/>
      <c r="FZ42" s="92"/>
      <c r="GA42" s="93"/>
      <c r="GB42" s="92"/>
      <c r="GC42" s="92"/>
      <c r="GD42" s="93"/>
      <c r="GE42" s="23"/>
      <c r="GF42" s="23"/>
      <c r="GG42" s="23"/>
      <c r="GH42" s="23"/>
      <c r="GI42" s="23"/>
      <c r="GJ42" s="23"/>
      <c r="GK42" s="23"/>
      <c r="GL42" s="24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4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4"/>
      <c r="HI42" s="23"/>
      <c r="HJ42" s="23"/>
      <c r="HK42" s="23"/>
      <c r="HL42" s="23"/>
      <c r="HM42" s="23"/>
      <c r="HN42" s="23"/>
      <c r="HO42" s="23"/>
      <c r="HP42" s="24"/>
    </row>
    <row r="43" spans="1:224" ht="15.75" thickBot="1" x14ac:dyDescent="0.3">
      <c r="A43" s="161"/>
      <c r="I43" s="134"/>
      <c r="J43" s="136" t="str">
        <f>IF(AND(SUM(M43:U43),(L$19&gt;4)),"R+4 FAUX PLAFOND","")</f>
        <v/>
      </c>
      <c r="K43" s="84"/>
      <c r="L43" s="163"/>
      <c r="M43" s="86"/>
      <c r="N43" s="94"/>
      <c r="O43" s="94"/>
      <c r="P43" s="94"/>
      <c r="Q43" s="94"/>
      <c r="R43" s="95"/>
      <c r="S43" s="94"/>
      <c r="T43" s="94"/>
      <c r="U43" s="95"/>
      <c r="X43" s="87"/>
      <c r="Y43" s="136" t="str">
        <f>IF(AND(SUM(AB43:AJ43),(AA$19&gt;4)),"R+4 FAUX PLAFOND","")</f>
        <v/>
      </c>
      <c r="Z43" s="84"/>
      <c r="AA43" s="163"/>
      <c r="AB43" s="86"/>
      <c r="AC43" s="94"/>
      <c r="AD43" s="94"/>
      <c r="AE43" s="94"/>
      <c r="AF43" s="94"/>
      <c r="AG43" s="95"/>
      <c r="AH43" s="94"/>
      <c r="AI43" s="94"/>
      <c r="AJ43" s="95"/>
      <c r="AM43" s="87"/>
      <c r="AN43" s="136" t="str">
        <f>IF(AND(SUM(AQ43:AY43),(AP$19&gt;4)),"R+4 FAUX PLAFOND","")</f>
        <v/>
      </c>
      <c r="AO43" s="84"/>
      <c r="AP43" s="163"/>
      <c r="AQ43" s="86"/>
      <c r="AR43" s="94"/>
      <c r="AS43" s="94"/>
      <c r="AT43" s="94"/>
      <c r="AU43" s="94"/>
      <c r="AV43" s="95"/>
      <c r="AW43" s="94"/>
      <c r="AX43" s="94"/>
      <c r="AY43" s="95"/>
      <c r="BB43" s="87"/>
      <c r="BC43" s="136" t="str">
        <f>IF(AND(SUM(BF43:BN43),(BE$19&gt;4)),"R+4 FAUX PLAFOND","")</f>
        <v/>
      </c>
      <c r="BD43" s="84"/>
      <c r="BE43" s="163"/>
      <c r="BF43" s="86"/>
      <c r="BG43" s="94"/>
      <c r="BH43" s="94"/>
      <c r="BI43" s="94"/>
      <c r="BJ43" s="94"/>
      <c r="BK43" s="95"/>
      <c r="BL43" s="94"/>
      <c r="BM43" s="94"/>
      <c r="BN43" s="95"/>
      <c r="BQ43" s="87"/>
      <c r="BR43" s="136" t="str">
        <f>IF(AND(SUM(BU43:CC43),(BT$19&gt;4)),"R+4 FAUX PLAFOND","")</f>
        <v/>
      </c>
      <c r="BS43" s="84"/>
      <c r="BT43" s="163"/>
      <c r="BU43" s="86"/>
      <c r="BV43" s="94"/>
      <c r="BW43" s="94"/>
      <c r="BX43" s="94"/>
      <c r="BY43" s="94"/>
      <c r="BZ43" s="95"/>
      <c r="CA43" s="94"/>
      <c r="CB43" s="94"/>
      <c r="CC43" s="95"/>
      <c r="CF43" s="87"/>
      <c r="CG43" s="136" t="str">
        <f>IF(AND(SUM(CJ43:CR43),(CI$19&gt;4)),"R+4 FAUX PLAFOND","")</f>
        <v/>
      </c>
      <c r="CH43" s="84"/>
      <c r="CI43" s="163"/>
      <c r="CJ43" s="86"/>
      <c r="CK43" s="94"/>
      <c r="CL43" s="94"/>
      <c r="CM43" s="94"/>
      <c r="CN43" s="94"/>
      <c r="CO43" s="95"/>
      <c r="CP43" s="94"/>
      <c r="CQ43" s="94"/>
      <c r="CR43" s="95"/>
      <c r="CU43" s="87"/>
      <c r="CV43" s="136" t="str">
        <f>IF(AND(SUM(CY43:DG43),(CX$19&gt;4)),"R+4 FAUX PLAFOND","")</f>
        <v/>
      </c>
      <c r="CW43" s="84"/>
      <c r="CX43" s="163"/>
      <c r="CY43" s="86"/>
      <c r="CZ43" s="94"/>
      <c r="DA43" s="94"/>
      <c r="DB43" s="94"/>
      <c r="DC43" s="94"/>
      <c r="DD43" s="95"/>
      <c r="DE43" s="94"/>
      <c r="DF43" s="94"/>
      <c r="DG43" s="95"/>
      <c r="DJ43" s="87"/>
      <c r="DK43" s="136" t="str">
        <f>IF(AND(SUM(DN43:DV43),(DM$19&gt;4)),"R+4 FAUX PLAFOND","")</f>
        <v/>
      </c>
      <c r="DL43" s="84"/>
      <c r="DM43" s="163"/>
      <c r="DN43" s="86"/>
      <c r="DO43" s="94"/>
      <c r="DP43" s="94"/>
      <c r="DQ43" s="94"/>
      <c r="DR43" s="94"/>
      <c r="DS43" s="95"/>
      <c r="DT43" s="94"/>
      <c r="DU43" s="94"/>
      <c r="DV43" s="95"/>
      <c r="DY43" s="87"/>
      <c r="DZ43" s="136" t="str">
        <f>IF(AND(SUM(EC43:EK43),(EB$19&gt;4)),"R+4 FAUX PLAFOND","")</f>
        <v/>
      </c>
      <c r="EA43" s="84"/>
      <c r="EB43" s="163"/>
      <c r="EC43" s="86"/>
      <c r="ED43" s="94"/>
      <c r="EE43" s="94"/>
      <c r="EF43" s="94"/>
      <c r="EG43" s="94"/>
      <c r="EH43" s="95"/>
      <c r="EI43" s="94"/>
      <c r="EJ43" s="94"/>
      <c r="EK43" s="95"/>
      <c r="EN43" s="87"/>
      <c r="EO43" s="136" t="str">
        <f>IF(AND(SUM(ER43:EZ43),(EQ$19&gt;4)),"R+4 FAUX PLAFOND","")</f>
        <v/>
      </c>
      <c r="EP43" s="84"/>
      <c r="EQ43" s="163"/>
      <c r="ER43" s="86"/>
      <c r="ES43" s="94"/>
      <c r="ET43" s="94"/>
      <c r="EU43" s="94"/>
      <c r="EV43" s="94"/>
      <c r="EW43" s="95"/>
      <c r="EX43" s="94"/>
      <c r="EY43" s="94"/>
      <c r="EZ43" s="95"/>
      <c r="FC43" s="87"/>
      <c r="FD43" s="136" t="str">
        <f>IF(AND(SUM(FG43:FO43),(FF$19&gt;4)),"R+4 FAUX PLAFOND","")</f>
        <v/>
      </c>
      <c r="FE43" s="84"/>
      <c r="FF43" s="163"/>
      <c r="FG43" s="86"/>
      <c r="FH43" s="94"/>
      <c r="FI43" s="94"/>
      <c r="FJ43" s="94"/>
      <c r="FK43" s="94"/>
      <c r="FL43" s="95"/>
      <c r="FM43" s="94"/>
      <c r="FN43" s="94"/>
      <c r="FO43" s="95"/>
      <c r="FR43" s="87"/>
      <c r="FS43" s="136" t="str">
        <f>IF(AND(SUM(FV43:GD43),(FU$19&gt;4)),"R+4 FAUX PLAFOND","")</f>
        <v/>
      </c>
      <c r="FT43" s="84"/>
      <c r="FU43" s="163"/>
      <c r="FV43" s="86"/>
      <c r="FW43" s="94"/>
      <c r="FX43" s="94"/>
      <c r="FY43" s="94"/>
      <c r="FZ43" s="94"/>
      <c r="GA43" s="95"/>
      <c r="GB43" s="94"/>
      <c r="GC43" s="94"/>
      <c r="GD43" s="95"/>
      <c r="GE43" s="23"/>
      <c r="GF43" s="23"/>
      <c r="GG43" s="23"/>
      <c r="GH43" s="23"/>
      <c r="GI43" s="23"/>
      <c r="GJ43" s="23"/>
      <c r="GK43" s="23"/>
      <c r="GL43" s="24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4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4"/>
      <c r="HI43" s="23"/>
      <c r="HJ43" s="23"/>
      <c r="HK43" s="23"/>
      <c r="HL43" s="23"/>
      <c r="HM43" s="23"/>
      <c r="HN43" s="23"/>
      <c r="HO43" s="23"/>
      <c r="HP43" s="24"/>
    </row>
    <row r="44" spans="1:224" x14ac:dyDescent="0.25">
      <c r="A44" s="159" t="s">
        <v>6</v>
      </c>
      <c r="I44" s="137" t="str">
        <f>IF(((K44+M44+N44+O44+P44+Q44+R44+S44+T44+U44)&gt;0),I41+K$16,"")</f>
        <v/>
      </c>
      <c r="J44" s="38" t="str">
        <f>IF(AND(SUM(M44:U44),(L$19&gt;5)),"R+5","")</f>
        <v/>
      </c>
      <c r="K44" s="38">
        <f>SUM(N44:U46)-K45-K46</f>
        <v>0</v>
      </c>
      <c r="L44" s="163"/>
      <c r="M44" s="38" t="str">
        <f>IF((SUM(N44:U44)&gt;0),1-M45-M46,"0")</f>
        <v>0</v>
      </c>
      <c r="N44" s="88"/>
      <c r="O44" s="88"/>
      <c r="P44" s="88"/>
      <c r="Q44" s="88"/>
      <c r="R44" s="89"/>
      <c r="S44" s="88"/>
      <c r="T44" s="88"/>
      <c r="U44" s="89"/>
      <c r="X44" s="72" t="str">
        <f>IF(((Z44+AB44+AC44+AD44+AE44+AF44+AG44+AH44+AI44+AJ44)&gt;0),X41+Z$16,"")</f>
        <v/>
      </c>
      <c r="Y44" s="38" t="str">
        <f>IF(AND(SUM(AB44:AJ44),(AA$19&gt;5)),"R+5","")</f>
        <v/>
      </c>
      <c r="Z44" s="38">
        <f>SUM(AC44:AJ46)-Z45-Z46</f>
        <v>0</v>
      </c>
      <c r="AA44" s="163"/>
      <c r="AB44" s="38" t="str">
        <f>IF((SUM(AC44:AJ44)&gt;0),1-AB45-AB46,"0")</f>
        <v>0</v>
      </c>
      <c r="AC44" s="88"/>
      <c r="AD44" s="88"/>
      <c r="AE44" s="88"/>
      <c r="AF44" s="88"/>
      <c r="AG44" s="89"/>
      <c r="AH44" s="88"/>
      <c r="AI44" s="88"/>
      <c r="AJ44" s="89"/>
      <c r="AM44" s="72" t="str">
        <f>IF(((AO44+AQ44+AR44+AS44+AT44+AU44+AV44+AW44+AX44+AY44)&gt;0),AM41+AO$16,"")</f>
        <v/>
      </c>
      <c r="AN44" s="38" t="str">
        <f>IF(AND(SUM(AQ44:AY44),(AP$19&gt;5)),"R+5","")</f>
        <v/>
      </c>
      <c r="AO44" s="38">
        <f>SUM(AR44:AY46)-AO45-AO46</f>
        <v>0</v>
      </c>
      <c r="AP44" s="163"/>
      <c r="AQ44" s="38" t="str">
        <f>IF((SUM(AR44:AY44)&gt;0),1-AQ45-AQ46,"0")</f>
        <v>0</v>
      </c>
      <c r="AR44" s="88"/>
      <c r="AS44" s="88"/>
      <c r="AT44" s="88"/>
      <c r="AU44" s="88"/>
      <c r="AV44" s="89"/>
      <c r="AW44" s="88"/>
      <c r="AX44" s="88"/>
      <c r="AY44" s="89"/>
      <c r="BB44" s="72" t="str">
        <f>IF(((BD44+BF44+BG44+BH44+BI44+BJ44+BK44+BL44+BM44+BN44)&gt;0),BB41+BD$16,"")</f>
        <v/>
      </c>
      <c r="BC44" s="38" t="str">
        <f>IF(AND(SUM(BF44:BN44),(BE$19&gt;5)),"R+5","")</f>
        <v/>
      </c>
      <c r="BD44" s="38">
        <f>SUM(BG44:BN46)-BD45-BD46</f>
        <v>0</v>
      </c>
      <c r="BE44" s="163"/>
      <c r="BF44" s="38" t="str">
        <f>IF((SUM(BG44:BN44)&gt;0),1-BF45-BF46,"0")</f>
        <v>0</v>
      </c>
      <c r="BG44" s="88"/>
      <c r="BH44" s="88"/>
      <c r="BI44" s="88"/>
      <c r="BJ44" s="88"/>
      <c r="BK44" s="89"/>
      <c r="BL44" s="88"/>
      <c r="BM44" s="88"/>
      <c r="BN44" s="89"/>
      <c r="BQ44" s="72" t="str">
        <f>IF(((BS44+BU44+BV44+BW44+BX44+BY44+BZ44+CA44+CB44+CC44)&gt;0),BQ41+BS$16,"")</f>
        <v/>
      </c>
      <c r="BR44" s="38" t="str">
        <f>IF(AND(SUM(BU44:CC44),(BT$19&gt;5)),"R+5","")</f>
        <v/>
      </c>
      <c r="BS44" s="38">
        <f>SUM(BV44:CC46)-BS45-BS46</f>
        <v>0</v>
      </c>
      <c r="BT44" s="163"/>
      <c r="BU44" s="38" t="str">
        <f>IF((SUM(BV44:CC44)&gt;0),1-BU45-BU46,"0")</f>
        <v>0</v>
      </c>
      <c r="BV44" s="88"/>
      <c r="BW44" s="88"/>
      <c r="BX44" s="88"/>
      <c r="BY44" s="88"/>
      <c r="BZ44" s="89"/>
      <c r="CA44" s="88"/>
      <c r="CB44" s="88"/>
      <c r="CC44" s="89"/>
      <c r="CF44" s="72" t="str">
        <f>IF(((CH44+CJ44+CK44+CL44+CM44+CN44+CO44+CP44+CQ44+CR44)&gt;0),CF41+CH$16,"")</f>
        <v/>
      </c>
      <c r="CG44" s="38" t="str">
        <f>IF(AND(SUM(CJ44:CR44),(CI$19&gt;5)),"R+5","")</f>
        <v/>
      </c>
      <c r="CH44" s="38">
        <f>SUM(CK44:CR46)-CH45-CH46</f>
        <v>0</v>
      </c>
      <c r="CI44" s="163"/>
      <c r="CJ44" s="38" t="str">
        <f>IF((SUM(CK44:CR44)&gt;0),1-CJ45-CJ46,"0")</f>
        <v>0</v>
      </c>
      <c r="CK44" s="88"/>
      <c r="CL44" s="88"/>
      <c r="CM44" s="88"/>
      <c r="CN44" s="88"/>
      <c r="CO44" s="89"/>
      <c r="CP44" s="88"/>
      <c r="CQ44" s="88"/>
      <c r="CR44" s="89"/>
      <c r="CU44" s="72" t="str">
        <f>IF(((CW44+CY44+CZ44+DA44+DB44+DC44+DD44+DE44+DF44+DG44)&gt;0),CU41+CW$16,"")</f>
        <v/>
      </c>
      <c r="CV44" s="38" t="str">
        <f>IF(AND(SUM(CY44:DG44),(CX$19&gt;5)),"R+5","")</f>
        <v/>
      </c>
      <c r="CW44" s="38">
        <f>SUM(CZ44:DG46)-CW45-CW46</f>
        <v>0</v>
      </c>
      <c r="CX44" s="163"/>
      <c r="CY44" s="38" t="str">
        <f>IF((SUM(CZ44:DG44)&gt;0),1-CY45-CY46,"0")</f>
        <v>0</v>
      </c>
      <c r="CZ44" s="88"/>
      <c r="DA44" s="88"/>
      <c r="DB44" s="88"/>
      <c r="DC44" s="88"/>
      <c r="DD44" s="89"/>
      <c r="DE44" s="88"/>
      <c r="DF44" s="88"/>
      <c r="DG44" s="89"/>
      <c r="DJ44" s="72" t="str">
        <f>IF(((DL44+DN44+DO44+DP44+DQ44+DR44+DS44+DT44+DU44+DV44)&gt;0),DJ41+DL$16,"")</f>
        <v/>
      </c>
      <c r="DK44" s="38" t="str">
        <f>IF(AND(SUM(DN44:DV44),(DM$19&gt;5)),"R+5","")</f>
        <v/>
      </c>
      <c r="DL44" s="38">
        <f>SUM(DO44:DV46)-DL45-DL46</f>
        <v>0</v>
      </c>
      <c r="DM44" s="163"/>
      <c r="DN44" s="38" t="str">
        <f>IF((SUM(DO44:DV44)&gt;0),1-DN45-DN46,"0")</f>
        <v>0</v>
      </c>
      <c r="DO44" s="88"/>
      <c r="DP44" s="88"/>
      <c r="DQ44" s="88"/>
      <c r="DR44" s="88"/>
      <c r="DS44" s="89"/>
      <c r="DT44" s="88"/>
      <c r="DU44" s="88"/>
      <c r="DV44" s="89"/>
      <c r="DY44" s="72" t="str">
        <f>IF(((EA44+EC44+ED44+EE44+EF44+EG44+EH44+EI44+EJ44+EK44)&gt;0),DY41+EA$16,"")</f>
        <v/>
      </c>
      <c r="DZ44" s="38" t="str">
        <f>IF(AND(SUM(EC44:EK44),(EB$19&gt;5)),"R+5","")</f>
        <v/>
      </c>
      <c r="EA44" s="38">
        <f>SUM(ED44:EK46)-EA45-EA46</f>
        <v>0</v>
      </c>
      <c r="EB44" s="163"/>
      <c r="EC44" s="38" t="str">
        <f>IF((SUM(ED44:EK44)&gt;0),1-EC45-EC46,"0")</f>
        <v>0</v>
      </c>
      <c r="ED44" s="88"/>
      <c r="EE44" s="88"/>
      <c r="EF44" s="88"/>
      <c r="EG44" s="88"/>
      <c r="EH44" s="89"/>
      <c r="EI44" s="88"/>
      <c r="EJ44" s="88"/>
      <c r="EK44" s="89"/>
      <c r="EN44" s="72" t="str">
        <f>IF(((EP44+ER44+ES44+ET44+EU44+EV44+EW44+EX44+EY44+EZ44)&gt;0),EN41+EP$16,"")</f>
        <v/>
      </c>
      <c r="EO44" s="38" t="str">
        <f>IF(AND(SUM(ER44:EZ44),(EQ$19&gt;5)),"R+5","")</f>
        <v/>
      </c>
      <c r="EP44" s="38">
        <f>SUM(ES44:EZ46)-EP45-EP46</f>
        <v>0</v>
      </c>
      <c r="EQ44" s="163"/>
      <c r="ER44" s="38" t="str">
        <f>IF((SUM(ES44:EZ44)&gt;0),1-ER45-ER46,"0")</f>
        <v>0</v>
      </c>
      <c r="ES44" s="88"/>
      <c r="ET44" s="88"/>
      <c r="EU44" s="88"/>
      <c r="EV44" s="88"/>
      <c r="EW44" s="89"/>
      <c r="EX44" s="88"/>
      <c r="EY44" s="88"/>
      <c r="EZ44" s="89"/>
      <c r="FC44" s="72" t="str">
        <f>IF(((FE44+FG44+FH44+FI44+FJ44+FK44+FL44+FM44+FN44+FO44)&gt;0),FC41+FE$16,"")</f>
        <v/>
      </c>
      <c r="FD44" s="38" t="str">
        <f>IF(AND(SUM(FG44:FO44),(FF$19&gt;5)),"R+5","")</f>
        <v/>
      </c>
      <c r="FE44" s="38">
        <f>SUM(FH44:FO46)-FE45-FE46</f>
        <v>0</v>
      </c>
      <c r="FF44" s="163"/>
      <c r="FG44" s="38" t="str">
        <f>IF((SUM(FH44:FO44)&gt;0),1-FG45-FG46,"0")</f>
        <v>0</v>
      </c>
      <c r="FH44" s="88"/>
      <c r="FI44" s="88"/>
      <c r="FJ44" s="88"/>
      <c r="FK44" s="88"/>
      <c r="FL44" s="89"/>
      <c r="FM44" s="88"/>
      <c r="FN44" s="88"/>
      <c r="FO44" s="89"/>
      <c r="FR44" s="72" t="str">
        <f>IF(((FT44+FV44+FW44+FX44+FY44+FZ44+GA44+GB44+GC44+GD44)&gt;0),FR41+FT$16,"")</f>
        <v/>
      </c>
      <c r="FS44" s="38" t="str">
        <f>IF(AND(SUM(FV44:GD44),(FU$19&gt;5)),"R+5","")</f>
        <v/>
      </c>
      <c r="FT44" s="38">
        <f>SUM(FW44:GD46)-FT45-FT46</f>
        <v>0</v>
      </c>
      <c r="FU44" s="163"/>
      <c r="FV44" s="38" t="str">
        <f>IF((SUM(FW44:GD44)&gt;0),1-FV45-FV46,"0")</f>
        <v>0</v>
      </c>
      <c r="FW44" s="88"/>
      <c r="FX44" s="88"/>
      <c r="FY44" s="88"/>
      <c r="FZ44" s="88"/>
      <c r="GA44" s="89"/>
      <c r="GB44" s="88"/>
      <c r="GC44" s="88"/>
      <c r="GD44" s="89"/>
      <c r="GE44" s="23"/>
      <c r="GF44" s="23"/>
      <c r="GG44" s="23"/>
      <c r="GH44" s="23"/>
      <c r="GI44" s="23"/>
      <c r="GJ44" s="23"/>
      <c r="GK44" s="23"/>
      <c r="GL44" s="24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4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4"/>
      <c r="HI44" s="23"/>
      <c r="HJ44" s="23"/>
      <c r="HK44" s="23"/>
      <c r="HL44" s="23"/>
      <c r="HM44" s="23"/>
      <c r="HN44" s="23"/>
      <c r="HO44" s="23"/>
      <c r="HP44" s="24"/>
    </row>
    <row r="45" spans="1:224" x14ac:dyDescent="0.25">
      <c r="A45" s="160"/>
      <c r="I45" s="133" t="str">
        <f>IF(OR((SUM(M45:U45)&gt;0),K45&gt;0),I41,"")</f>
        <v/>
      </c>
      <c r="J45" s="135" t="str">
        <f>IF(AND(SUM(M45:U45),(L$19&gt;5)),"R+5 DALLE BASSE","")</f>
        <v/>
      </c>
      <c r="K45" s="83"/>
      <c r="L45" s="163"/>
      <c r="M45" s="85"/>
      <c r="N45" s="92"/>
      <c r="O45" s="92"/>
      <c r="P45" s="92"/>
      <c r="Q45" s="92"/>
      <c r="R45" s="93"/>
      <c r="S45" s="92"/>
      <c r="T45" s="92"/>
      <c r="U45" s="93"/>
      <c r="X45" s="73" t="str">
        <f>IF(OR((SUM(AB45:AJ45)&gt;0),Z45&gt;0),X41,"")</f>
        <v/>
      </c>
      <c r="Y45" s="135" t="str">
        <f>IF(AND(SUM(AB45:AJ45),(AA$19&gt;5)),"R+5 DALLE BASSE","")</f>
        <v/>
      </c>
      <c r="Z45" s="83"/>
      <c r="AA45" s="163"/>
      <c r="AB45" s="85"/>
      <c r="AC45" s="92"/>
      <c r="AD45" s="92"/>
      <c r="AE45" s="92"/>
      <c r="AF45" s="92"/>
      <c r="AG45" s="93"/>
      <c r="AH45" s="92"/>
      <c r="AI45" s="92"/>
      <c r="AJ45" s="93"/>
      <c r="AM45" s="73" t="str">
        <f>IF(OR((SUM(AQ45:AY45)&gt;0),AO45&gt;0),AM41,"")</f>
        <v/>
      </c>
      <c r="AN45" s="135" t="str">
        <f>IF(AND(SUM(AQ45:AY45),(AP$19&gt;5)),"R+5 DALLE BASSE","")</f>
        <v/>
      </c>
      <c r="AO45" s="83"/>
      <c r="AP45" s="163"/>
      <c r="AQ45" s="85"/>
      <c r="AR45" s="92"/>
      <c r="AS45" s="92"/>
      <c r="AT45" s="92"/>
      <c r="AU45" s="92"/>
      <c r="AV45" s="93"/>
      <c r="AW45" s="92"/>
      <c r="AX45" s="92"/>
      <c r="AY45" s="93"/>
      <c r="BB45" s="73" t="str">
        <f>IF(OR((SUM(BF45:BN45)&gt;0),BD45&gt;0),BB41,"")</f>
        <v/>
      </c>
      <c r="BC45" s="135" t="str">
        <f>IF(AND(SUM(BF45:BN45),(BE$19&gt;5)),"R+5 DALLE BASSE","")</f>
        <v/>
      </c>
      <c r="BD45" s="83"/>
      <c r="BE45" s="163"/>
      <c r="BF45" s="85"/>
      <c r="BG45" s="92"/>
      <c r="BH45" s="92"/>
      <c r="BI45" s="92"/>
      <c r="BJ45" s="92"/>
      <c r="BK45" s="93"/>
      <c r="BL45" s="92"/>
      <c r="BM45" s="92"/>
      <c r="BN45" s="93"/>
      <c r="BQ45" s="73" t="str">
        <f>IF(OR((SUM(BU45:CC45)&gt;0),BS45&gt;0),BQ41,"")</f>
        <v/>
      </c>
      <c r="BR45" s="135" t="str">
        <f>IF(AND(SUM(BU45:CC45),(BT$19&gt;5)),"R+5 DALLE BASSE","")</f>
        <v/>
      </c>
      <c r="BS45" s="83"/>
      <c r="BT45" s="163"/>
      <c r="BU45" s="85"/>
      <c r="BV45" s="92"/>
      <c r="BW45" s="92"/>
      <c r="BX45" s="92"/>
      <c r="BY45" s="92"/>
      <c r="BZ45" s="93"/>
      <c r="CA45" s="92"/>
      <c r="CB45" s="92"/>
      <c r="CC45" s="93"/>
      <c r="CF45" s="73" t="str">
        <f>IF(OR((SUM(CJ45:CR45)&gt;0),CH45&gt;0),CF41,"")</f>
        <v/>
      </c>
      <c r="CG45" s="135" t="str">
        <f>IF(AND(SUM(CJ45:CR45),(CI$19&gt;5)),"R+5 DALLE BASSE","")</f>
        <v/>
      </c>
      <c r="CH45" s="83"/>
      <c r="CI45" s="163"/>
      <c r="CJ45" s="85"/>
      <c r="CK45" s="92"/>
      <c r="CL45" s="92"/>
      <c r="CM45" s="92"/>
      <c r="CN45" s="92"/>
      <c r="CO45" s="93"/>
      <c r="CP45" s="92"/>
      <c r="CQ45" s="92"/>
      <c r="CR45" s="93"/>
      <c r="CU45" s="73" t="str">
        <f>IF(OR((SUM(CY45:DG45)&gt;0),CW45&gt;0),CU41,"")</f>
        <v/>
      </c>
      <c r="CV45" s="135" t="str">
        <f>IF(AND(SUM(CY45:DG45),(CX$19&gt;5)),"R+5 DALLE BASSE","")</f>
        <v/>
      </c>
      <c r="CW45" s="83"/>
      <c r="CX45" s="163"/>
      <c r="CY45" s="85"/>
      <c r="CZ45" s="92"/>
      <c r="DA45" s="92"/>
      <c r="DB45" s="92"/>
      <c r="DC45" s="92"/>
      <c r="DD45" s="93"/>
      <c r="DE45" s="92"/>
      <c r="DF45" s="92"/>
      <c r="DG45" s="93"/>
      <c r="DJ45" s="73" t="str">
        <f>IF(OR((SUM(DN45:DV45)&gt;0),DL45&gt;0),DJ41,"")</f>
        <v/>
      </c>
      <c r="DK45" s="135" t="str">
        <f>IF(AND(SUM(DN45:DV45),(DM$19&gt;5)),"R+5 DALLE BASSE","")</f>
        <v/>
      </c>
      <c r="DL45" s="83"/>
      <c r="DM45" s="163"/>
      <c r="DN45" s="85"/>
      <c r="DO45" s="92"/>
      <c r="DP45" s="92"/>
      <c r="DQ45" s="92"/>
      <c r="DR45" s="92"/>
      <c r="DS45" s="93"/>
      <c r="DT45" s="92"/>
      <c r="DU45" s="92"/>
      <c r="DV45" s="93"/>
      <c r="DY45" s="73" t="str">
        <f>IF(OR((SUM(EC45:EK45)&gt;0),EA45&gt;0),DY41,"")</f>
        <v/>
      </c>
      <c r="DZ45" s="135" t="str">
        <f>IF(AND(SUM(EC45:EK45),(EB$19&gt;5)),"R+5 DALLE BASSE","")</f>
        <v/>
      </c>
      <c r="EA45" s="83"/>
      <c r="EB45" s="163"/>
      <c r="EC45" s="85"/>
      <c r="ED45" s="92"/>
      <c r="EE45" s="92"/>
      <c r="EF45" s="92"/>
      <c r="EG45" s="92"/>
      <c r="EH45" s="93"/>
      <c r="EI45" s="92"/>
      <c r="EJ45" s="92"/>
      <c r="EK45" s="93"/>
      <c r="EN45" s="73" t="str">
        <f>IF(OR((SUM(ER45:EZ45)&gt;0),EP45&gt;0),EN41,"")</f>
        <v/>
      </c>
      <c r="EO45" s="135" t="str">
        <f>IF(AND(SUM(ER45:EZ45),(EQ$19&gt;5)),"R+5 DALLE BASSE","")</f>
        <v/>
      </c>
      <c r="EP45" s="83"/>
      <c r="EQ45" s="163"/>
      <c r="ER45" s="85"/>
      <c r="ES45" s="92"/>
      <c r="ET45" s="92"/>
      <c r="EU45" s="92"/>
      <c r="EV45" s="92"/>
      <c r="EW45" s="93"/>
      <c r="EX45" s="92"/>
      <c r="EY45" s="92"/>
      <c r="EZ45" s="93"/>
      <c r="FC45" s="73" t="str">
        <f>IF(OR((SUM(FG45:FO45)&gt;0),FE45&gt;0),FC41,"")</f>
        <v/>
      </c>
      <c r="FD45" s="135" t="str">
        <f>IF(AND(SUM(FG45:FO45),(FF$19&gt;5)),"R+5 DALLE BASSE","")</f>
        <v/>
      </c>
      <c r="FE45" s="83"/>
      <c r="FF45" s="163"/>
      <c r="FG45" s="85"/>
      <c r="FH45" s="92"/>
      <c r="FI45" s="92"/>
      <c r="FJ45" s="92"/>
      <c r="FK45" s="92"/>
      <c r="FL45" s="93"/>
      <c r="FM45" s="92"/>
      <c r="FN45" s="92"/>
      <c r="FO45" s="93"/>
      <c r="FR45" s="73" t="str">
        <f>IF(OR((SUM(FV45:GD45)&gt;0),FT45&gt;0),FR41,"")</f>
        <v/>
      </c>
      <c r="FS45" s="135" t="str">
        <f>IF(AND(SUM(FV45:GD45),(FU$19&gt;5)),"R+5 DALLE BASSE","")</f>
        <v/>
      </c>
      <c r="FT45" s="83"/>
      <c r="FU45" s="163"/>
      <c r="FV45" s="85"/>
      <c r="FW45" s="92"/>
      <c r="FX45" s="92"/>
      <c r="FY45" s="92"/>
      <c r="FZ45" s="92"/>
      <c r="GA45" s="93"/>
      <c r="GB45" s="92"/>
      <c r="GC45" s="92"/>
      <c r="GD45" s="93"/>
      <c r="GE45" s="23"/>
      <c r="GF45" s="23"/>
      <c r="GG45" s="23"/>
      <c r="GH45" s="23"/>
      <c r="GI45" s="23"/>
      <c r="GJ45" s="23"/>
      <c r="GK45" s="23"/>
      <c r="GL45" s="24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4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4"/>
      <c r="HI45" s="23"/>
      <c r="HJ45" s="23"/>
      <c r="HK45" s="23"/>
      <c r="HL45" s="23"/>
      <c r="HM45" s="23"/>
      <c r="HN45" s="23"/>
      <c r="HO45" s="23"/>
      <c r="HP45" s="24"/>
    </row>
    <row r="46" spans="1:224" ht="15.75" thickBot="1" x14ac:dyDescent="0.3">
      <c r="A46" s="161"/>
      <c r="I46" s="134"/>
      <c r="J46" s="136" t="str">
        <f>IF(AND(SUM(M46:U46),(L$19&gt;5)),"R+5 FAUX PLAFOND","")</f>
        <v/>
      </c>
      <c r="K46" s="84"/>
      <c r="L46" s="163"/>
      <c r="M46" s="86"/>
      <c r="N46" s="94"/>
      <c r="O46" s="94"/>
      <c r="P46" s="94"/>
      <c r="Q46" s="94"/>
      <c r="R46" s="95"/>
      <c r="S46" s="94"/>
      <c r="T46" s="94"/>
      <c r="U46" s="95"/>
      <c r="X46" s="87"/>
      <c r="Y46" s="136" t="str">
        <f>IF(AND(SUM(AB46:AJ46),(AA$19&gt;5)),"R+5 FAUX PLAFOND","")</f>
        <v/>
      </c>
      <c r="Z46" s="84"/>
      <c r="AA46" s="163"/>
      <c r="AB46" s="86"/>
      <c r="AC46" s="94"/>
      <c r="AD46" s="94"/>
      <c r="AE46" s="94"/>
      <c r="AF46" s="94"/>
      <c r="AG46" s="95"/>
      <c r="AH46" s="94"/>
      <c r="AI46" s="94"/>
      <c r="AJ46" s="95"/>
      <c r="AM46" s="87"/>
      <c r="AN46" s="136" t="str">
        <f>IF(AND(SUM(AQ46:AY46),(AP$19&gt;5)),"R+5 FAUX PLAFOND","")</f>
        <v/>
      </c>
      <c r="AO46" s="84"/>
      <c r="AP46" s="163"/>
      <c r="AQ46" s="86"/>
      <c r="AR46" s="94"/>
      <c r="AS46" s="94"/>
      <c r="AT46" s="94"/>
      <c r="AU46" s="94"/>
      <c r="AV46" s="95"/>
      <c r="AW46" s="94"/>
      <c r="AX46" s="94"/>
      <c r="AY46" s="95"/>
      <c r="BB46" s="87"/>
      <c r="BC46" s="136" t="str">
        <f>IF(AND(SUM(BF46:BN46),(BE$19&gt;5)),"R+5 FAUX PLAFOND","")</f>
        <v/>
      </c>
      <c r="BD46" s="84"/>
      <c r="BE46" s="163"/>
      <c r="BF46" s="86"/>
      <c r="BG46" s="94"/>
      <c r="BH46" s="94"/>
      <c r="BI46" s="94"/>
      <c r="BJ46" s="94"/>
      <c r="BK46" s="95"/>
      <c r="BL46" s="94"/>
      <c r="BM46" s="94"/>
      <c r="BN46" s="95"/>
      <c r="BQ46" s="87"/>
      <c r="BR46" s="136" t="str">
        <f>IF(AND(SUM(BU46:CC46),(BT$19&gt;5)),"R+5 FAUX PLAFOND","")</f>
        <v/>
      </c>
      <c r="BS46" s="84"/>
      <c r="BT46" s="163"/>
      <c r="BU46" s="86"/>
      <c r="BV46" s="94"/>
      <c r="BW46" s="94"/>
      <c r="BX46" s="94"/>
      <c r="BY46" s="94"/>
      <c r="BZ46" s="95"/>
      <c r="CA46" s="94"/>
      <c r="CB46" s="94"/>
      <c r="CC46" s="95"/>
      <c r="CF46" s="87"/>
      <c r="CG46" s="136" t="str">
        <f>IF(AND(SUM(CJ46:CR46),(CI$19&gt;5)),"R+5 FAUX PLAFOND","")</f>
        <v/>
      </c>
      <c r="CH46" s="84"/>
      <c r="CI46" s="163"/>
      <c r="CJ46" s="86"/>
      <c r="CK46" s="94"/>
      <c r="CL46" s="94"/>
      <c r="CM46" s="94"/>
      <c r="CN46" s="94"/>
      <c r="CO46" s="95"/>
      <c r="CP46" s="94"/>
      <c r="CQ46" s="94"/>
      <c r="CR46" s="95"/>
      <c r="CU46" s="87"/>
      <c r="CV46" s="136" t="str">
        <f>IF(AND(SUM(CY46:DG46),(CX$19&gt;5)),"R+5 FAUX PLAFOND","")</f>
        <v/>
      </c>
      <c r="CW46" s="84"/>
      <c r="CX46" s="163"/>
      <c r="CY46" s="86"/>
      <c r="CZ46" s="94"/>
      <c r="DA46" s="94"/>
      <c r="DB46" s="94"/>
      <c r="DC46" s="94"/>
      <c r="DD46" s="95"/>
      <c r="DE46" s="94"/>
      <c r="DF46" s="94"/>
      <c r="DG46" s="95"/>
      <c r="DJ46" s="87"/>
      <c r="DK46" s="136" t="str">
        <f>IF(AND(SUM(DN46:DV46),(DM$19&gt;5)),"R+5 FAUX PLAFOND","")</f>
        <v/>
      </c>
      <c r="DL46" s="84"/>
      <c r="DM46" s="163"/>
      <c r="DN46" s="86"/>
      <c r="DO46" s="94"/>
      <c r="DP46" s="94"/>
      <c r="DQ46" s="94"/>
      <c r="DR46" s="94"/>
      <c r="DS46" s="95"/>
      <c r="DT46" s="94"/>
      <c r="DU46" s="94"/>
      <c r="DV46" s="95"/>
      <c r="DY46" s="87"/>
      <c r="DZ46" s="136" t="str">
        <f>IF(AND(SUM(EC46:EK46),(EB$19&gt;5)),"R+5 FAUX PLAFOND","")</f>
        <v/>
      </c>
      <c r="EA46" s="84"/>
      <c r="EB46" s="163"/>
      <c r="EC46" s="86"/>
      <c r="ED46" s="94"/>
      <c r="EE46" s="94"/>
      <c r="EF46" s="94"/>
      <c r="EG46" s="94"/>
      <c r="EH46" s="95"/>
      <c r="EI46" s="94"/>
      <c r="EJ46" s="94"/>
      <c r="EK46" s="95"/>
      <c r="EN46" s="87"/>
      <c r="EO46" s="136" t="str">
        <f>IF(AND(SUM(ER46:EZ46),(EQ$19&gt;5)),"R+5 FAUX PLAFOND","")</f>
        <v/>
      </c>
      <c r="EP46" s="84"/>
      <c r="EQ46" s="163"/>
      <c r="ER46" s="86"/>
      <c r="ES46" s="94"/>
      <c r="ET46" s="94"/>
      <c r="EU46" s="94"/>
      <c r="EV46" s="94"/>
      <c r="EW46" s="95"/>
      <c r="EX46" s="94"/>
      <c r="EY46" s="94"/>
      <c r="EZ46" s="95"/>
      <c r="FC46" s="87"/>
      <c r="FD46" s="136" t="str">
        <f>IF(AND(SUM(FG46:FO46),(FF$19&gt;5)),"R+5 FAUX PLAFOND","")</f>
        <v/>
      </c>
      <c r="FE46" s="84"/>
      <c r="FF46" s="163"/>
      <c r="FG46" s="86"/>
      <c r="FH46" s="94"/>
      <c r="FI46" s="94"/>
      <c r="FJ46" s="94"/>
      <c r="FK46" s="94"/>
      <c r="FL46" s="95"/>
      <c r="FM46" s="94"/>
      <c r="FN46" s="94"/>
      <c r="FO46" s="95"/>
      <c r="FR46" s="87"/>
      <c r="FS46" s="136" t="str">
        <f>IF(AND(SUM(FV46:GD46),(FU$19&gt;5)),"R+5 FAUX PLAFOND","")</f>
        <v/>
      </c>
      <c r="FT46" s="84"/>
      <c r="FU46" s="163"/>
      <c r="FV46" s="86"/>
      <c r="FW46" s="94"/>
      <c r="FX46" s="94"/>
      <c r="FY46" s="94"/>
      <c r="FZ46" s="94"/>
      <c r="GA46" s="95"/>
      <c r="GB46" s="94"/>
      <c r="GC46" s="94"/>
      <c r="GD46" s="95"/>
      <c r="GE46" s="23"/>
      <c r="GF46" s="23"/>
      <c r="GG46" s="23"/>
      <c r="GH46" s="23"/>
      <c r="GI46" s="23"/>
      <c r="GJ46" s="23"/>
      <c r="GK46" s="23"/>
      <c r="GL46" s="24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4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4"/>
      <c r="HI46" s="23"/>
      <c r="HJ46" s="23"/>
      <c r="HK46" s="23"/>
      <c r="HL46" s="23"/>
      <c r="HM46" s="23"/>
      <c r="HN46" s="23"/>
      <c r="HO46" s="23"/>
      <c r="HP46" s="24"/>
    </row>
    <row r="47" spans="1:224" x14ac:dyDescent="0.25">
      <c r="A47" s="159" t="s">
        <v>6</v>
      </c>
      <c r="I47" s="137" t="str">
        <f>IF(((K47+M47+N47+O47+P47+Q47+R47+S47+T47+U47)&gt;0),I44+K$16,"")</f>
        <v/>
      </c>
      <c r="J47" s="38" t="str">
        <f>IF(AND(SUM(M47:U47),(L$19&gt;6)),"R+6","")</f>
        <v/>
      </c>
      <c r="K47" s="38">
        <f>SUM(N47:U49)-K48-K49</f>
        <v>0</v>
      </c>
      <c r="L47" s="163"/>
      <c r="M47" s="38" t="str">
        <f>IF((SUM(N47:U47)&gt;0),1-M48-M49,"0")</f>
        <v>0</v>
      </c>
      <c r="N47" s="88"/>
      <c r="O47" s="88"/>
      <c r="P47" s="88"/>
      <c r="Q47" s="88"/>
      <c r="R47" s="89"/>
      <c r="S47" s="88"/>
      <c r="T47" s="88"/>
      <c r="U47" s="89"/>
      <c r="X47" s="72" t="str">
        <f>IF(((Z47+AB47+AC47+AD47+AE47+AF47+AG47+AH47+AI47+AJ47)&gt;0),X44+Z$16,"")</f>
        <v/>
      </c>
      <c r="Y47" s="38" t="str">
        <f>IF(AND(SUM(AB47:AJ47),(AA$19&gt;6)),"R+6","")</f>
        <v/>
      </c>
      <c r="Z47" s="38">
        <f>SUM(AC47:AJ49)-Z48-Z49</f>
        <v>0</v>
      </c>
      <c r="AA47" s="163"/>
      <c r="AB47" s="38" t="str">
        <f>IF((SUM(AC47:AJ47)&gt;0),1-AB48-AB49,"0")</f>
        <v>0</v>
      </c>
      <c r="AC47" s="88"/>
      <c r="AD47" s="88"/>
      <c r="AE47" s="88"/>
      <c r="AF47" s="88"/>
      <c r="AG47" s="89"/>
      <c r="AH47" s="88"/>
      <c r="AI47" s="88"/>
      <c r="AJ47" s="89"/>
      <c r="AM47" s="72" t="str">
        <f>IF(((AO47+AQ47+AR47+AS47+AT47+AU47+AV47+AW47+AX47+AY47)&gt;0),AM44+AO$16,"")</f>
        <v/>
      </c>
      <c r="AN47" s="38" t="str">
        <f>IF(AND(SUM(AQ47:AY47),(AP$19&gt;6)),"R+6","")</f>
        <v/>
      </c>
      <c r="AO47" s="38">
        <f>SUM(AR47:AY49)-AO48-AO49</f>
        <v>0</v>
      </c>
      <c r="AP47" s="163"/>
      <c r="AQ47" s="38" t="str">
        <f>IF((SUM(AR47:AY47)&gt;0),1-AQ48-AQ49,"0")</f>
        <v>0</v>
      </c>
      <c r="AR47" s="88"/>
      <c r="AS47" s="88"/>
      <c r="AT47" s="88"/>
      <c r="AU47" s="88"/>
      <c r="AV47" s="89"/>
      <c r="AW47" s="88"/>
      <c r="AX47" s="88"/>
      <c r="AY47" s="89"/>
      <c r="BB47" s="72" t="str">
        <f>IF(((BD47+BF47+BG47+BH47+BI47+BJ47+BK47+BL47+BM47+BN47)&gt;0),BB44+BD$16,"")</f>
        <v/>
      </c>
      <c r="BC47" s="38" t="str">
        <f>IF(AND(SUM(BF47:BN47),(BE$19&gt;6)),"R+6","")</f>
        <v/>
      </c>
      <c r="BD47" s="38">
        <f>SUM(BG47:BN49)-BD48-BD49</f>
        <v>0</v>
      </c>
      <c r="BE47" s="163"/>
      <c r="BF47" s="38" t="str">
        <f>IF((SUM(BG47:BN47)&gt;0),1-BF48-BF49,"0")</f>
        <v>0</v>
      </c>
      <c r="BG47" s="88"/>
      <c r="BH47" s="88"/>
      <c r="BI47" s="88"/>
      <c r="BJ47" s="88"/>
      <c r="BK47" s="89"/>
      <c r="BL47" s="88"/>
      <c r="BM47" s="88"/>
      <c r="BN47" s="89"/>
      <c r="BQ47" s="72" t="str">
        <f>IF(((BS47+BU47+BV47+BW47+BX47+BY47+BZ47+CA47+CB47+CC47)&gt;0),BQ44+BS$16,"")</f>
        <v/>
      </c>
      <c r="BR47" s="38" t="str">
        <f>IF(AND(SUM(BU47:CC47),(BT$19&gt;6)),"R+6","")</f>
        <v/>
      </c>
      <c r="BS47" s="38">
        <f>SUM(BV47:CC49)-BS48-BS49</f>
        <v>0</v>
      </c>
      <c r="BT47" s="163"/>
      <c r="BU47" s="38" t="str">
        <f>IF((SUM(BV47:CC47)&gt;0),1-BU48-BU49,"0")</f>
        <v>0</v>
      </c>
      <c r="BV47" s="88"/>
      <c r="BW47" s="88"/>
      <c r="BX47" s="88"/>
      <c r="BY47" s="88"/>
      <c r="BZ47" s="89"/>
      <c r="CA47" s="88"/>
      <c r="CB47" s="88"/>
      <c r="CC47" s="89"/>
      <c r="CF47" s="72" t="str">
        <f>IF(((CH47+CJ47+CK47+CL47+CM47+CN47+CO47+CP47+CQ47+CR47)&gt;0),CF44+CH$16,"")</f>
        <v/>
      </c>
      <c r="CG47" s="38" t="str">
        <f>IF(AND(SUM(CJ47:CR47),(CI$19&gt;6)),"R+6","")</f>
        <v/>
      </c>
      <c r="CH47" s="38">
        <f>SUM(CK47:CR49)-CH48-CH49</f>
        <v>0</v>
      </c>
      <c r="CI47" s="163"/>
      <c r="CJ47" s="38" t="str">
        <f>IF((SUM(CK47:CR47)&gt;0),1-CJ48-CJ49,"0")</f>
        <v>0</v>
      </c>
      <c r="CK47" s="88"/>
      <c r="CL47" s="88"/>
      <c r="CM47" s="88"/>
      <c r="CN47" s="88"/>
      <c r="CO47" s="89"/>
      <c r="CP47" s="88"/>
      <c r="CQ47" s="88"/>
      <c r="CR47" s="89"/>
      <c r="CU47" s="72" t="str">
        <f>IF(((CW47+CY47+CZ47+DA47+DB47+DC47+DD47+DE47+DF47+DG47)&gt;0),CU44+CW$16,"")</f>
        <v/>
      </c>
      <c r="CV47" s="38" t="str">
        <f>IF(AND(SUM(CY47:DG47),(CX$19&gt;6)),"R+6","")</f>
        <v/>
      </c>
      <c r="CW47" s="38">
        <f>SUM(CZ47:DG49)-CW48-CW49</f>
        <v>0</v>
      </c>
      <c r="CX47" s="163"/>
      <c r="CY47" s="38" t="str">
        <f>IF((SUM(CZ47:DG47)&gt;0),1-CY48-CY49,"0")</f>
        <v>0</v>
      </c>
      <c r="CZ47" s="88"/>
      <c r="DA47" s="88"/>
      <c r="DB47" s="88"/>
      <c r="DC47" s="88"/>
      <c r="DD47" s="89"/>
      <c r="DE47" s="88"/>
      <c r="DF47" s="88"/>
      <c r="DG47" s="89"/>
      <c r="DJ47" s="72" t="str">
        <f>IF(((DL47+DN47+DO47+DP47+DQ47+DR47+DS47+DT47+DU47+DV47)&gt;0),DJ44+DL$16,"")</f>
        <v/>
      </c>
      <c r="DK47" s="38" t="str">
        <f>IF(AND(SUM(DN47:DV47),(DM$19&gt;6)),"R+6","")</f>
        <v/>
      </c>
      <c r="DL47" s="38">
        <f>SUM(DO47:DV49)-DL48-DL49</f>
        <v>0</v>
      </c>
      <c r="DM47" s="163"/>
      <c r="DN47" s="38" t="str">
        <f>IF((SUM(DO47:DV47)&gt;0),1-DN48-DN49,"0")</f>
        <v>0</v>
      </c>
      <c r="DO47" s="88"/>
      <c r="DP47" s="88"/>
      <c r="DQ47" s="88"/>
      <c r="DR47" s="88"/>
      <c r="DS47" s="89"/>
      <c r="DT47" s="88"/>
      <c r="DU47" s="88"/>
      <c r="DV47" s="89"/>
      <c r="DY47" s="72" t="str">
        <f>IF(((EA47+EC47+ED47+EE47+EF47+EG47+EH47+EI47+EJ47+EK47)&gt;0),DY44+EA$16,"")</f>
        <v/>
      </c>
      <c r="DZ47" s="38" t="str">
        <f>IF(AND(SUM(EC47:EK47),(EB$19&gt;6)),"R+6","")</f>
        <v/>
      </c>
      <c r="EA47" s="38">
        <f>SUM(ED47:EK49)-EA48-EA49</f>
        <v>0</v>
      </c>
      <c r="EB47" s="163"/>
      <c r="EC47" s="38" t="str">
        <f>IF((SUM(ED47:EK47)&gt;0),1-EC48-EC49,"0")</f>
        <v>0</v>
      </c>
      <c r="ED47" s="88"/>
      <c r="EE47" s="88"/>
      <c r="EF47" s="88"/>
      <c r="EG47" s="88"/>
      <c r="EH47" s="89"/>
      <c r="EI47" s="88"/>
      <c r="EJ47" s="88"/>
      <c r="EK47" s="89"/>
      <c r="EN47" s="72" t="str">
        <f>IF(((EP47+ER47+ES47+ET47+EU47+EV47+EW47+EX47+EY47+EZ47)&gt;0),EN44+EP$16,"")</f>
        <v/>
      </c>
      <c r="EO47" s="38" t="str">
        <f>IF(AND(SUM(ER47:EZ47),(EQ$19&gt;6)),"R+6","")</f>
        <v/>
      </c>
      <c r="EP47" s="38">
        <f>SUM(ES47:EZ49)-EP48-EP49</f>
        <v>0</v>
      </c>
      <c r="EQ47" s="163"/>
      <c r="ER47" s="38" t="str">
        <f>IF((SUM(ES47:EZ47)&gt;0),1-ER48-ER49,"0")</f>
        <v>0</v>
      </c>
      <c r="ES47" s="88"/>
      <c r="ET47" s="88"/>
      <c r="EU47" s="88"/>
      <c r="EV47" s="88"/>
      <c r="EW47" s="89"/>
      <c r="EX47" s="88"/>
      <c r="EY47" s="88"/>
      <c r="EZ47" s="89"/>
      <c r="FC47" s="72" t="str">
        <f>IF(((FE47+FG47+FH47+FI47+FJ47+FK47+FL47+FM47+FN47+FO47)&gt;0),FC44+FE$16,"")</f>
        <v/>
      </c>
      <c r="FD47" s="38" t="str">
        <f>IF(AND(SUM(FG47:FO47),(FF$19&gt;6)),"R+6","")</f>
        <v/>
      </c>
      <c r="FE47" s="38">
        <f>SUM(FH47:FO49)-FE48-FE49</f>
        <v>0</v>
      </c>
      <c r="FF47" s="163"/>
      <c r="FG47" s="38" t="str">
        <f>IF((SUM(FH47:FO47)&gt;0),1-FG48-FG49,"0")</f>
        <v>0</v>
      </c>
      <c r="FH47" s="88"/>
      <c r="FI47" s="88"/>
      <c r="FJ47" s="88"/>
      <c r="FK47" s="88"/>
      <c r="FL47" s="89"/>
      <c r="FM47" s="88"/>
      <c r="FN47" s="88"/>
      <c r="FO47" s="89"/>
      <c r="FR47" s="72" t="str">
        <f>IF(((FT47+FV47+FW47+FX47+FY47+FZ47+GA47+GB47+GC47+GD47)&gt;0),FR44+FT$16,"")</f>
        <v/>
      </c>
      <c r="FS47" s="38" t="str">
        <f>IF(AND(SUM(FV47:GD47),(FU$19&gt;6)),"R+6","")</f>
        <v/>
      </c>
      <c r="FT47" s="38">
        <f>SUM(FW47:GD49)-FT48-FT49</f>
        <v>0</v>
      </c>
      <c r="FU47" s="163"/>
      <c r="FV47" s="38" t="str">
        <f>IF((SUM(FW47:GD47)&gt;0),1-FV48-FV49,"0")</f>
        <v>0</v>
      </c>
      <c r="FW47" s="88"/>
      <c r="FX47" s="88"/>
      <c r="FY47" s="88"/>
      <c r="FZ47" s="88"/>
      <c r="GA47" s="89"/>
      <c r="GB47" s="88"/>
      <c r="GC47" s="88"/>
      <c r="GD47" s="89"/>
      <c r="GE47" s="23"/>
      <c r="GF47" s="23"/>
      <c r="GG47" s="23"/>
      <c r="GH47" s="23"/>
      <c r="GI47" s="23"/>
      <c r="GJ47" s="23"/>
      <c r="GK47" s="23"/>
      <c r="GL47" s="24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4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4"/>
      <c r="HI47" s="23"/>
      <c r="HJ47" s="23"/>
      <c r="HK47" s="23"/>
      <c r="HL47" s="23"/>
      <c r="HM47" s="23"/>
      <c r="HN47" s="23"/>
      <c r="HO47" s="23"/>
      <c r="HP47" s="24"/>
    </row>
    <row r="48" spans="1:224" x14ac:dyDescent="0.25">
      <c r="A48" s="160"/>
      <c r="I48" s="133" t="str">
        <f>IF(OR((SUM(M48:U48)&gt;0),K48&gt;0),I44,"")</f>
        <v/>
      </c>
      <c r="J48" s="135" t="str">
        <f>IF(AND(SUM(M48:U48),(L$19&gt;6)),"R+6 DALLE BASSE","")</f>
        <v/>
      </c>
      <c r="K48" s="83"/>
      <c r="L48" s="163"/>
      <c r="M48" s="85"/>
      <c r="N48" s="92"/>
      <c r="O48" s="92"/>
      <c r="P48" s="92"/>
      <c r="Q48" s="92"/>
      <c r="R48" s="93"/>
      <c r="S48" s="92"/>
      <c r="T48" s="92"/>
      <c r="U48" s="93"/>
      <c r="X48" s="73" t="str">
        <f>IF(OR((SUM(AB48:AJ48)&gt;0),Z48&gt;0),X44,"")</f>
        <v/>
      </c>
      <c r="Y48" s="135" t="str">
        <f>IF(AND(SUM(AB48:AJ48),(AA$19&gt;6)),"R+6 DALLE BASSE","")</f>
        <v/>
      </c>
      <c r="Z48" s="83"/>
      <c r="AA48" s="163"/>
      <c r="AB48" s="85"/>
      <c r="AC48" s="92"/>
      <c r="AD48" s="92"/>
      <c r="AE48" s="92"/>
      <c r="AF48" s="92"/>
      <c r="AG48" s="93"/>
      <c r="AH48" s="92"/>
      <c r="AI48" s="92"/>
      <c r="AJ48" s="93"/>
      <c r="AM48" s="73" t="str">
        <f>IF(OR((SUM(AQ48:AY48)&gt;0),AO48&gt;0),AM44,"")</f>
        <v/>
      </c>
      <c r="AN48" s="135" t="str">
        <f>IF(AND(SUM(AQ48:AY48),(AP$19&gt;6)),"R+6 DALLE BASSE","")</f>
        <v/>
      </c>
      <c r="AO48" s="83"/>
      <c r="AP48" s="163"/>
      <c r="AQ48" s="85"/>
      <c r="AR48" s="92"/>
      <c r="AS48" s="92"/>
      <c r="AT48" s="92"/>
      <c r="AU48" s="92"/>
      <c r="AV48" s="93"/>
      <c r="AW48" s="92"/>
      <c r="AX48" s="92"/>
      <c r="AY48" s="93"/>
      <c r="BB48" s="73" t="str">
        <f>IF(OR((SUM(BF48:BN48)&gt;0),BD48&gt;0),BB44,"")</f>
        <v/>
      </c>
      <c r="BC48" s="135" t="str">
        <f>IF(AND(SUM(BF48:BN48),(BE$19&gt;6)),"R+6 DALLE BASSE","")</f>
        <v/>
      </c>
      <c r="BD48" s="83"/>
      <c r="BE48" s="163"/>
      <c r="BF48" s="85"/>
      <c r="BG48" s="92"/>
      <c r="BH48" s="92"/>
      <c r="BI48" s="92"/>
      <c r="BJ48" s="92"/>
      <c r="BK48" s="93"/>
      <c r="BL48" s="92"/>
      <c r="BM48" s="92"/>
      <c r="BN48" s="93"/>
      <c r="BQ48" s="73" t="str">
        <f>IF(OR((SUM(BU48:CC48)&gt;0),BS48&gt;0),BQ44,"")</f>
        <v/>
      </c>
      <c r="BR48" s="135" t="str">
        <f>IF(AND(SUM(BU48:CC48),(BT$19&gt;6)),"R+6 DALLE BASSE","")</f>
        <v/>
      </c>
      <c r="BS48" s="83"/>
      <c r="BT48" s="163"/>
      <c r="BU48" s="85"/>
      <c r="BV48" s="92"/>
      <c r="BW48" s="92"/>
      <c r="BX48" s="92"/>
      <c r="BY48" s="92"/>
      <c r="BZ48" s="93"/>
      <c r="CA48" s="92"/>
      <c r="CB48" s="92"/>
      <c r="CC48" s="93"/>
      <c r="CF48" s="73" t="str">
        <f>IF(OR((SUM(CJ48:CR48)&gt;0),CH48&gt;0),CF44,"")</f>
        <v/>
      </c>
      <c r="CG48" s="135" t="str">
        <f>IF(AND(SUM(CJ48:CR48),(CI$19&gt;6)),"R+6 DALLE BASSE","")</f>
        <v/>
      </c>
      <c r="CH48" s="83"/>
      <c r="CI48" s="163"/>
      <c r="CJ48" s="85"/>
      <c r="CK48" s="92"/>
      <c r="CL48" s="92"/>
      <c r="CM48" s="92"/>
      <c r="CN48" s="92"/>
      <c r="CO48" s="93"/>
      <c r="CP48" s="92"/>
      <c r="CQ48" s="92"/>
      <c r="CR48" s="93"/>
      <c r="CU48" s="73" t="str">
        <f>IF(OR((SUM(CY48:DG48)&gt;0),CW48&gt;0),CU44,"")</f>
        <v/>
      </c>
      <c r="CV48" s="135" t="str">
        <f>IF(AND(SUM(CY48:DG48),(CX$19&gt;6)),"R+6 DALLE BASSE","")</f>
        <v/>
      </c>
      <c r="CW48" s="83"/>
      <c r="CX48" s="163"/>
      <c r="CY48" s="85"/>
      <c r="CZ48" s="92"/>
      <c r="DA48" s="92"/>
      <c r="DB48" s="92"/>
      <c r="DC48" s="92"/>
      <c r="DD48" s="93"/>
      <c r="DE48" s="92"/>
      <c r="DF48" s="92"/>
      <c r="DG48" s="93"/>
      <c r="DJ48" s="73" t="str">
        <f>IF(OR((SUM(DN48:DV48)&gt;0),DL48&gt;0),DJ44,"")</f>
        <v/>
      </c>
      <c r="DK48" s="135" t="str">
        <f>IF(AND(SUM(DN48:DV48),(DM$19&gt;6)),"R+6 DALLE BASSE","")</f>
        <v/>
      </c>
      <c r="DL48" s="83"/>
      <c r="DM48" s="163"/>
      <c r="DN48" s="85"/>
      <c r="DO48" s="92"/>
      <c r="DP48" s="92"/>
      <c r="DQ48" s="92"/>
      <c r="DR48" s="92"/>
      <c r="DS48" s="93"/>
      <c r="DT48" s="92"/>
      <c r="DU48" s="92"/>
      <c r="DV48" s="93"/>
      <c r="DY48" s="73" t="str">
        <f>IF(OR((SUM(EC48:EK48)&gt;0),EA48&gt;0),DY44,"")</f>
        <v/>
      </c>
      <c r="DZ48" s="135" t="str">
        <f>IF(AND(SUM(EC48:EK48),(EB$19&gt;6)),"R+6 DALLE BASSE","")</f>
        <v/>
      </c>
      <c r="EA48" s="83"/>
      <c r="EB48" s="163"/>
      <c r="EC48" s="85"/>
      <c r="ED48" s="92"/>
      <c r="EE48" s="92"/>
      <c r="EF48" s="92"/>
      <c r="EG48" s="92"/>
      <c r="EH48" s="93"/>
      <c r="EI48" s="92"/>
      <c r="EJ48" s="92"/>
      <c r="EK48" s="93"/>
      <c r="EN48" s="73" t="str">
        <f>IF(OR((SUM(ER48:EZ48)&gt;0),EP48&gt;0),EN44,"")</f>
        <v/>
      </c>
      <c r="EO48" s="135" t="str">
        <f>IF(AND(SUM(ER48:EZ48),(EQ$19&gt;6)),"R+6 DALLE BASSE","")</f>
        <v/>
      </c>
      <c r="EP48" s="83"/>
      <c r="EQ48" s="163"/>
      <c r="ER48" s="85"/>
      <c r="ES48" s="92"/>
      <c r="ET48" s="92"/>
      <c r="EU48" s="92"/>
      <c r="EV48" s="92"/>
      <c r="EW48" s="93"/>
      <c r="EX48" s="92"/>
      <c r="EY48" s="92"/>
      <c r="EZ48" s="93"/>
      <c r="FC48" s="73" t="str">
        <f>IF(OR((SUM(FG48:FO48)&gt;0),FE48&gt;0),FC44,"")</f>
        <v/>
      </c>
      <c r="FD48" s="135" t="str">
        <f>IF(AND(SUM(FG48:FO48),(FF$19&gt;6)),"R+6 DALLE BASSE","")</f>
        <v/>
      </c>
      <c r="FE48" s="83"/>
      <c r="FF48" s="163"/>
      <c r="FG48" s="85"/>
      <c r="FH48" s="92"/>
      <c r="FI48" s="92"/>
      <c r="FJ48" s="92"/>
      <c r="FK48" s="92"/>
      <c r="FL48" s="93"/>
      <c r="FM48" s="92"/>
      <c r="FN48" s="92"/>
      <c r="FO48" s="93"/>
      <c r="FR48" s="73" t="str">
        <f>IF(OR((SUM(FV48:GD48)&gt;0),FT48&gt;0),FR44,"")</f>
        <v/>
      </c>
      <c r="FS48" s="135" t="str">
        <f>IF(AND(SUM(FV48:GD48),(FU$19&gt;6)),"R+6 DALLE BASSE","")</f>
        <v/>
      </c>
      <c r="FT48" s="83"/>
      <c r="FU48" s="163"/>
      <c r="FV48" s="85"/>
      <c r="FW48" s="92"/>
      <c r="FX48" s="92"/>
      <c r="FY48" s="92"/>
      <c r="FZ48" s="92"/>
      <c r="GA48" s="93"/>
      <c r="GB48" s="92"/>
      <c r="GC48" s="92"/>
      <c r="GD48" s="93"/>
      <c r="GE48" s="23"/>
      <c r="GF48" s="23"/>
      <c r="GG48" s="23"/>
      <c r="GH48" s="23"/>
      <c r="GI48" s="23"/>
      <c r="GJ48" s="23"/>
      <c r="GK48" s="23"/>
      <c r="GL48" s="24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4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4"/>
      <c r="HI48" s="23"/>
      <c r="HJ48" s="23"/>
      <c r="HK48" s="23"/>
      <c r="HL48" s="23"/>
      <c r="HM48" s="23"/>
      <c r="HN48" s="23"/>
      <c r="HO48" s="23"/>
      <c r="HP48" s="24"/>
    </row>
    <row r="49" spans="1:224" ht="15.75" thickBot="1" x14ac:dyDescent="0.3">
      <c r="A49" s="161"/>
      <c r="I49" s="134"/>
      <c r="J49" s="136" t="str">
        <f>IF(AND(SUM(M49:U49),(L$19&gt;6)),"R+6 FAUX PLAFOND","")</f>
        <v/>
      </c>
      <c r="K49" s="84"/>
      <c r="L49" s="163"/>
      <c r="M49" s="86"/>
      <c r="N49" s="94"/>
      <c r="O49" s="94"/>
      <c r="P49" s="94"/>
      <c r="Q49" s="94"/>
      <c r="R49" s="95"/>
      <c r="S49" s="94"/>
      <c r="T49" s="94"/>
      <c r="U49" s="95"/>
      <c r="X49" s="87"/>
      <c r="Y49" s="136" t="str">
        <f>IF(AND(SUM(AB49:AJ49),(AA$19&gt;6)),"R+6 FAUX PLAFOND","")</f>
        <v/>
      </c>
      <c r="Z49" s="84"/>
      <c r="AA49" s="163"/>
      <c r="AB49" s="86"/>
      <c r="AC49" s="94"/>
      <c r="AD49" s="94"/>
      <c r="AE49" s="94"/>
      <c r="AF49" s="94"/>
      <c r="AG49" s="95"/>
      <c r="AH49" s="94"/>
      <c r="AI49" s="94"/>
      <c r="AJ49" s="95"/>
      <c r="AM49" s="87"/>
      <c r="AN49" s="136" t="str">
        <f>IF(AND(SUM(AQ49:AY49),(AP$19&gt;6)),"R+6 FAUX PLAFOND","")</f>
        <v/>
      </c>
      <c r="AO49" s="84"/>
      <c r="AP49" s="163"/>
      <c r="AQ49" s="86"/>
      <c r="AR49" s="94"/>
      <c r="AS49" s="94"/>
      <c r="AT49" s="94"/>
      <c r="AU49" s="94"/>
      <c r="AV49" s="95"/>
      <c r="AW49" s="94"/>
      <c r="AX49" s="94"/>
      <c r="AY49" s="95"/>
      <c r="BB49" s="87"/>
      <c r="BC49" s="136" t="str">
        <f>IF(AND(SUM(BF49:BN49),(BE$19&gt;6)),"R+6 FAUX PLAFOND","")</f>
        <v/>
      </c>
      <c r="BD49" s="84"/>
      <c r="BE49" s="163"/>
      <c r="BF49" s="86"/>
      <c r="BG49" s="94"/>
      <c r="BH49" s="94"/>
      <c r="BI49" s="94"/>
      <c r="BJ49" s="94"/>
      <c r="BK49" s="95"/>
      <c r="BL49" s="94"/>
      <c r="BM49" s="94"/>
      <c r="BN49" s="95"/>
      <c r="BQ49" s="87"/>
      <c r="BR49" s="136" t="str">
        <f>IF(AND(SUM(BU49:CC49),(BT$19&gt;6)),"R+6 FAUX PLAFOND","")</f>
        <v/>
      </c>
      <c r="BS49" s="84"/>
      <c r="BT49" s="163"/>
      <c r="BU49" s="86"/>
      <c r="BV49" s="94"/>
      <c r="BW49" s="94"/>
      <c r="BX49" s="94"/>
      <c r="BY49" s="94"/>
      <c r="BZ49" s="95"/>
      <c r="CA49" s="94"/>
      <c r="CB49" s="94"/>
      <c r="CC49" s="95"/>
      <c r="CF49" s="87"/>
      <c r="CG49" s="136" t="str">
        <f>IF(AND(SUM(CJ49:CR49),(CI$19&gt;6)),"R+6 FAUX PLAFOND","")</f>
        <v/>
      </c>
      <c r="CH49" s="84"/>
      <c r="CI49" s="163"/>
      <c r="CJ49" s="86"/>
      <c r="CK49" s="94"/>
      <c r="CL49" s="94"/>
      <c r="CM49" s="94"/>
      <c r="CN49" s="94"/>
      <c r="CO49" s="95"/>
      <c r="CP49" s="94"/>
      <c r="CQ49" s="94"/>
      <c r="CR49" s="95"/>
      <c r="CU49" s="87"/>
      <c r="CV49" s="136" t="str">
        <f>IF(AND(SUM(CY49:DG49),(CX$19&gt;6)),"R+6 FAUX PLAFOND","")</f>
        <v/>
      </c>
      <c r="CW49" s="84"/>
      <c r="CX49" s="163"/>
      <c r="CY49" s="86"/>
      <c r="CZ49" s="94"/>
      <c r="DA49" s="94"/>
      <c r="DB49" s="94"/>
      <c r="DC49" s="94"/>
      <c r="DD49" s="95"/>
      <c r="DE49" s="94"/>
      <c r="DF49" s="94"/>
      <c r="DG49" s="95"/>
      <c r="DJ49" s="87"/>
      <c r="DK49" s="136" t="str">
        <f>IF(AND(SUM(DN49:DV49),(DM$19&gt;6)),"R+6 FAUX PLAFOND","")</f>
        <v/>
      </c>
      <c r="DL49" s="84"/>
      <c r="DM49" s="163"/>
      <c r="DN49" s="86"/>
      <c r="DO49" s="94"/>
      <c r="DP49" s="94"/>
      <c r="DQ49" s="94"/>
      <c r="DR49" s="94"/>
      <c r="DS49" s="95"/>
      <c r="DT49" s="94"/>
      <c r="DU49" s="94"/>
      <c r="DV49" s="95"/>
      <c r="DY49" s="87"/>
      <c r="DZ49" s="136" t="str">
        <f>IF(AND(SUM(EC49:EK49),(EB$19&gt;6)),"R+6 FAUX PLAFOND","")</f>
        <v/>
      </c>
      <c r="EA49" s="84"/>
      <c r="EB49" s="163"/>
      <c r="EC49" s="86"/>
      <c r="ED49" s="94"/>
      <c r="EE49" s="94"/>
      <c r="EF49" s="94"/>
      <c r="EG49" s="94"/>
      <c r="EH49" s="95"/>
      <c r="EI49" s="94"/>
      <c r="EJ49" s="94"/>
      <c r="EK49" s="95"/>
      <c r="EN49" s="87"/>
      <c r="EO49" s="136" t="str">
        <f>IF(AND(SUM(ER49:EZ49),(EQ$19&gt;6)),"R+6 FAUX PLAFOND","")</f>
        <v/>
      </c>
      <c r="EP49" s="84"/>
      <c r="EQ49" s="163"/>
      <c r="ER49" s="86"/>
      <c r="ES49" s="94"/>
      <c r="ET49" s="94"/>
      <c r="EU49" s="94"/>
      <c r="EV49" s="94"/>
      <c r="EW49" s="95"/>
      <c r="EX49" s="94"/>
      <c r="EY49" s="94"/>
      <c r="EZ49" s="95"/>
      <c r="FC49" s="87"/>
      <c r="FD49" s="136" t="str">
        <f>IF(AND(SUM(FG49:FO49),(FF$19&gt;6)),"R+6 FAUX PLAFOND","")</f>
        <v/>
      </c>
      <c r="FE49" s="84"/>
      <c r="FF49" s="163"/>
      <c r="FG49" s="86"/>
      <c r="FH49" s="94"/>
      <c r="FI49" s="94"/>
      <c r="FJ49" s="94"/>
      <c r="FK49" s="94"/>
      <c r="FL49" s="95"/>
      <c r="FM49" s="94"/>
      <c r="FN49" s="94"/>
      <c r="FO49" s="95"/>
      <c r="FR49" s="87"/>
      <c r="FS49" s="136" t="str">
        <f>IF(AND(SUM(FV49:GD49),(FU$19&gt;6)),"R+6 FAUX PLAFOND","")</f>
        <v/>
      </c>
      <c r="FT49" s="84"/>
      <c r="FU49" s="163"/>
      <c r="FV49" s="86"/>
      <c r="FW49" s="94"/>
      <c r="FX49" s="94"/>
      <c r="FY49" s="94"/>
      <c r="FZ49" s="94"/>
      <c r="GA49" s="95"/>
      <c r="GB49" s="94"/>
      <c r="GC49" s="94"/>
      <c r="GD49" s="95"/>
      <c r="GE49" s="23"/>
      <c r="GF49" s="23"/>
      <c r="GG49" s="23"/>
      <c r="GH49" s="23"/>
      <c r="GI49" s="23"/>
      <c r="GJ49" s="23"/>
      <c r="GK49" s="23"/>
      <c r="GL49" s="24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4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4"/>
      <c r="HI49" s="23"/>
      <c r="HJ49" s="23"/>
      <c r="HK49" s="23"/>
      <c r="HL49" s="23"/>
      <c r="HM49" s="23"/>
      <c r="HN49" s="23"/>
      <c r="HO49" s="23"/>
      <c r="HP49" s="24"/>
    </row>
    <row r="50" spans="1:224" x14ac:dyDescent="0.25">
      <c r="A50" s="159" t="s">
        <v>6</v>
      </c>
      <c r="I50" s="137" t="str">
        <f>IF(((K50+M50+N50+O50+P50+Q50+R50+S50+T50+U50)&gt;0),I47+K$16,"")</f>
        <v/>
      </c>
      <c r="J50" s="38" t="str">
        <f>IF(AND(SUM(M50:U50),(L$19&gt;7)),"R+7","")</f>
        <v/>
      </c>
      <c r="K50" s="38">
        <f>SUM(N50:U52)-K51-K52</f>
        <v>0</v>
      </c>
      <c r="L50" s="163"/>
      <c r="M50" s="38" t="str">
        <f>IF((SUM(N50:U50)&gt;0),1-M51-M52,"0")</f>
        <v>0</v>
      </c>
      <c r="N50" s="88"/>
      <c r="O50" s="88"/>
      <c r="P50" s="88"/>
      <c r="Q50" s="88"/>
      <c r="R50" s="89"/>
      <c r="S50" s="88"/>
      <c r="T50" s="88"/>
      <c r="U50" s="89"/>
      <c r="X50" s="72" t="str">
        <f>IF(((Z50+AB50+AC50+AD50+AE50+AF50+AG50+AH50+AI50+AJ50)&gt;0),X47+Z$16,"")</f>
        <v/>
      </c>
      <c r="Y50" s="38" t="str">
        <f>IF(AND(SUM(AB50:AJ50),(AA$19&gt;7)),"R+7","")</f>
        <v/>
      </c>
      <c r="Z50" s="38">
        <f>SUM(AC50:AJ52)-Z51-Z52</f>
        <v>0</v>
      </c>
      <c r="AA50" s="163"/>
      <c r="AB50" s="38" t="str">
        <f>IF((SUM(AC50:AJ50)&gt;0),1-AB51-AB52,"0")</f>
        <v>0</v>
      </c>
      <c r="AC50" s="88"/>
      <c r="AD50" s="88"/>
      <c r="AE50" s="88"/>
      <c r="AF50" s="88"/>
      <c r="AG50" s="89"/>
      <c r="AH50" s="88"/>
      <c r="AI50" s="88"/>
      <c r="AJ50" s="89"/>
      <c r="AM50" s="72" t="str">
        <f>IF(((AO50+AQ50+AR50+AS50+AT50+AU50+AV50+AW50+AX50+AY50)&gt;0),AM47+AO$16,"")</f>
        <v/>
      </c>
      <c r="AN50" s="38" t="str">
        <f>IF(AND(SUM(AQ50:AY50),(AP$19&gt;7)),"R+7","")</f>
        <v/>
      </c>
      <c r="AO50" s="38">
        <f>SUM(AR50:AY52)-AO51-AO52</f>
        <v>0</v>
      </c>
      <c r="AP50" s="163"/>
      <c r="AQ50" s="38" t="str">
        <f>IF((SUM(AR50:AY50)&gt;0),1-AQ51-AQ52,"0")</f>
        <v>0</v>
      </c>
      <c r="AR50" s="88"/>
      <c r="AS50" s="88"/>
      <c r="AT50" s="88"/>
      <c r="AU50" s="88"/>
      <c r="AV50" s="89"/>
      <c r="AW50" s="88"/>
      <c r="AX50" s="88"/>
      <c r="AY50" s="89"/>
      <c r="BB50" s="72" t="str">
        <f>IF(((BD50+BF50+BG50+BH50+BI50+BJ50+BK50+BL50+BM50+BN50)&gt;0),BB47+BD$16,"")</f>
        <v/>
      </c>
      <c r="BC50" s="38" t="str">
        <f>IF(AND(SUM(BF50:BN50),(BE$19&gt;7)),"R+7","")</f>
        <v/>
      </c>
      <c r="BD50" s="38">
        <f>SUM(BG50:BN52)-BD51-BD52</f>
        <v>0</v>
      </c>
      <c r="BE50" s="163"/>
      <c r="BF50" s="38" t="str">
        <f>IF((SUM(BG50:BN50)&gt;0),1-BF51-BF52,"0")</f>
        <v>0</v>
      </c>
      <c r="BG50" s="88"/>
      <c r="BH50" s="88"/>
      <c r="BI50" s="88"/>
      <c r="BJ50" s="88"/>
      <c r="BK50" s="89"/>
      <c r="BL50" s="88"/>
      <c r="BM50" s="88"/>
      <c r="BN50" s="89"/>
      <c r="BQ50" s="72" t="str">
        <f>IF(((BS50+BU50+BV50+BW50+BX50+BY50+BZ50+CA50+CB50+CC50)&gt;0),BQ47+BS$16,"")</f>
        <v/>
      </c>
      <c r="BR50" s="38" t="str">
        <f>IF(AND(SUM(BU50:CC50),(BT$19&gt;7)),"R+7","")</f>
        <v/>
      </c>
      <c r="BS50" s="38">
        <f>SUM(BV50:CC52)-BS51-BS52</f>
        <v>0</v>
      </c>
      <c r="BT50" s="163"/>
      <c r="BU50" s="38" t="str">
        <f>IF((SUM(BV50:CC50)&gt;0),1-BU51-BU52,"0")</f>
        <v>0</v>
      </c>
      <c r="BV50" s="88"/>
      <c r="BW50" s="88"/>
      <c r="BX50" s="88"/>
      <c r="BY50" s="88"/>
      <c r="BZ50" s="89"/>
      <c r="CA50" s="88"/>
      <c r="CB50" s="88"/>
      <c r="CC50" s="89"/>
      <c r="CF50" s="72" t="str">
        <f>IF(((CH50+CJ50+CK50+CL50+CM50+CN50+CO50+CP50+CQ50+CR50)&gt;0),CF47+CH$16,"")</f>
        <v/>
      </c>
      <c r="CG50" s="38" t="str">
        <f>IF(AND(SUM(CJ50:CR50),(CI$19&gt;7)),"R+7","")</f>
        <v/>
      </c>
      <c r="CH50" s="38">
        <f>SUM(CK50:CR52)-CH51-CH52</f>
        <v>0</v>
      </c>
      <c r="CI50" s="163"/>
      <c r="CJ50" s="38" t="str">
        <f>IF((SUM(CK50:CR50)&gt;0),1-CJ51-CJ52,"0")</f>
        <v>0</v>
      </c>
      <c r="CK50" s="88"/>
      <c r="CL50" s="88"/>
      <c r="CM50" s="88"/>
      <c r="CN50" s="88"/>
      <c r="CO50" s="89"/>
      <c r="CP50" s="88"/>
      <c r="CQ50" s="88"/>
      <c r="CR50" s="89"/>
      <c r="CU50" s="72" t="str">
        <f>IF(((CW50+CY50+CZ50+DA50+DB50+DC50+DD50+DE50+DF50+DG50)&gt;0),CU47+CW$16,"")</f>
        <v/>
      </c>
      <c r="CV50" s="38" t="str">
        <f>IF(AND(SUM(CY50:DG50),(CX$19&gt;7)),"R+7","")</f>
        <v/>
      </c>
      <c r="CW50" s="38">
        <f>SUM(CZ50:DG52)-CW51-CW52</f>
        <v>0</v>
      </c>
      <c r="CX50" s="163"/>
      <c r="CY50" s="38" t="str">
        <f>IF((SUM(CZ50:DG50)&gt;0),1-CY51-CY52,"0")</f>
        <v>0</v>
      </c>
      <c r="CZ50" s="88"/>
      <c r="DA50" s="88"/>
      <c r="DB50" s="88"/>
      <c r="DC50" s="88"/>
      <c r="DD50" s="89"/>
      <c r="DE50" s="88"/>
      <c r="DF50" s="88"/>
      <c r="DG50" s="89"/>
      <c r="DJ50" s="72" t="str">
        <f>IF(((DL50+DN50+DO50+DP50+DQ50+DR50+DS50+DT50+DU50+DV50)&gt;0),DJ47+DL$16,"")</f>
        <v/>
      </c>
      <c r="DK50" s="38" t="str">
        <f>IF(AND(SUM(DN50:DV50),(DM$19&gt;7)),"R+7","")</f>
        <v/>
      </c>
      <c r="DL50" s="38">
        <f>SUM(DO50:DV52)-DL51-DL52</f>
        <v>0</v>
      </c>
      <c r="DM50" s="163"/>
      <c r="DN50" s="38" t="str">
        <f>IF((SUM(DO50:DV50)&gt;0),1-DN51-DN52,"0")</f>
        <v>0</v>
      </c>
      <c r="DO50" s="88"/>
      <c r="DP50" s="88"/>
      <c r="DQ50" s="88"/>
      <c r="DR50" s="88"/>
      <c r="DS50" s="89"/>
      <c r="DT50" s="88"/>
      <c r="DU50" s="88"/>
      <c r="DV50" s="89"/>
      <c r="DY50" s="72" t="str">
        <f>IF(((EA50+EC50+ED50+EE50+EF50+EG50+EH50+EI50+EJ50+EK50)&gt;0),DY47+EA$16,"")</f>
        <v/>
      </c>
      <c r="DZ50" s="38" t="str">
        <f>IF(AND(SUM(EC50:EK50),(EB$19&gt;7)),"R+7","")</f>
        <v/>
      </c>
      <c r="EA50" s="38">
        <f>SUM(ED50:EK52)-EA51-EA52</f>
        <v>0</v>
      </c>
      <c r="EB50" s="163"/>
      <c r="EC50" s="38" t="str">
        <f>IF((SUM(ED50:EK50)&gt;0),1-EC51-EC52,"0")</f>
        <v>0</v>
      </c>
      <c r="ED50" s="88"/>
      <c r="EE50" s="88"/>
      <c r="EF50" s="88"/>
      <c r="EG50" s="88"/>
      <c r="EH50" s="89"/>
      <c r="EI50" s="88"/>
      <c r="EJ50" s="88"/>
      <c r="EK50" s="89"/>
      <c r="EN50" s="72" t="str">
        <f>IF(((EP50+ER50+ES50+ET50+EU50+EV50+EW50+EX50+EY50+EZ50)&gt;0),EN47+EP$16,"")</f>
        <v/>
      </c>
      <c r="EO50" s="38" t="str">
        <f>IF(AND(SUM(ER50:EZ50),(EQ$19&gt;7)),"R+7","")</f>
        <v/>
      </c>
      <c r="EP50" s="38">
        <f>SUM(ES50:EZ52)-EP51-EP52</f>
        <v>0</v>
      </c>
      <c r="EQ50" s="163"/>
      <c r="ER50" s="38" t="str">
        <f>IF((SUM(ES50:EZ50)&gt;0),1-ER51-ER52,"0")</f>
        <v>0</v>
      </c>
      <c r="ES50" s="88"/>
      <c r="ET50" s="88"/>
      <c r="EU50" s="88"/>
      <c r="EV50" s="88"/>
      <c r="EW50" s="89"/>
      <c r="EX50" s="88"/>
      <c r="EY50" s="88"/>
      <c r="EZ50" s="89"/>
      <c r="FC50" s="72" t="str">
        <f>IF(((FE50+FG50+FH50+FI50+FJ50+FK50+FL50+FM50+FN50+FO50)&gt;0),FC47+FE$16,"")</f>
        <v/>
      </c>
      <c r="FD50" s="38" t="str">
        <f>IF(AND(SUM(FG50:FO50),(FF$19&gt;7)),"R+7","")</f>
        <v/>
      </c>
      <c r="FE50" s="38">
        <f>SUM(FH50:FO52)-FE51-FE52</f>
        <v>0</v>
      </c>
      <c r="FF50" s="163"/>
      <c r="FG50" s="38" t="str">
        <f>IF((SUM(FH50:FO50)&gt;0),1-FG51-FG52,"0")</f>
        <v>0</v>
      </c>
      <c r="FH50" s="88"/>
      <c r="FI50" s="88"/>
      <c r="FJ50" s="88"/>
      <c r="FK50" s="88"/>
      <c r="FL50" s="89"/>
      <c r="FM50" s="88"/>
      <c r="FN50" s="88"/>
      <c r="FO50" s="89"/>
      <c r="FR50" s="72" t="str">
        <f>IF(((FT50+FV50+FW50+FX50+FY50+FZ50+GA50+GB50+GC50+GD50)&gt;0),FR47+FT$16,"")</f>
        <v/>
      </c>
      <c r="FS50" s="38" t="str">
        <f>IF(AND(SUM(FV50:GD50),(FU$19&gt;7)),"R+7","")</f>
        <v/>
      </c>
      <c r="FT50" s="38">
        <f>SUM(FW50:GD52)-FT51-FT52</f>
        <v>0</v>
      </c>
      <c r="FU50" s="163"/>
      <c r="FV50" s="38" t="str">
        <f>IF((SUM(FW50:GD50)&gt;0),1-FV51-FV52,"0")</f>
        <v>0</v>
      </c>
      <c r="FW50" s="88"/>
      <c r="FX50" s="88"/>
      <c r="FY50" s="88"/>
      <c r="FZ50" s="88"/>
      <c r="GA50" s="89"/>
      <c r="GB50" s="88"/>
      <c r="GC50" s="88"/>
      <c r="GD50" s="89"/>
      <c r="GE50" s="23"/>
      <c r="GF50" s="23"/>
      <c r="GG50" s="23"/>
      <c r="GH50" s="23"/>
      <c r="GI50" s="23"/>
      <c r="GJ50" s="23"/>
      <c r="GK50" s="23"/>
      <c r="GL50" s="24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4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4"/>
      <c r="HI50" s="23"/>
      <c r="HJ50" s="23"/>
      <c r="HK50" s="23"/>
      <c r="HL50" s="23"/>
      <c r="HM50" s="23"/>
      <c r="HN50" s="23"/>
      <c r="HO50" s="23"/>
      <c r="HP50" s="24"/>
    </row>
    <row r="51" spans="1:224" x14ac:dyDescent="0.25">
      <c r="A51" s="160"/>
      <c r="I51" s="133" t="str">
        <f>IF(OR((SUM(M51:U51)&gt;0),K51&gt;0),I47,"")</f>
        <v/>
      </c>
      <c r="J51" s="135" t="str">
        <f>IF(AND(SUM(M51:U51),(L$19&gt;7)),"R+7 DALLE BASSE","")</f>
        <v/>
      </c>
      <c r="K51" s="83"/>
      <c r="L51" s="163"/>
      <c r="M51" s="85"/>
      <c r="N51" s="92"/>
      <c r="O51" s="92"/>
      <c r="P51" s="92"/>
      <c r="Q51" s="92"/>
      <c r="R51" s="93"/>
      <c r="S51" s="92"/>
      <c r="T51" s="92"/>
      <c r="U51" s="93"/>
      <c r="X51" s="73" t="str">
        <f>IF(OR((SUM(AB51:AJ51)&gt;0),Z51&gt;0),X47,"")</f>
        <v/>
      </c>
      <c r="Y51" s="135" t="str">
        <f>IF(AND(SUM(AB51:AJ51),(AA$19&gt;7)),"R+7 DALLE BASSE","")</f>
        <v/>
      </c>
      <c r="Z51" s="83"/>
      <c r="AA51" s="163"/>
      <c r="AB51" s="85"/>
      <c r="AC51" s="92"/>
      <c r="AD51" s="92"/>
      <c r="AE51" s="92"/>
      <c r="AF51" s="92"/>
      <c r="AG51" s="93"/>
      <c r="AH51" s="92"/>
      <c r="AI51" s="92"/>
      <c r="AJ51" s="93"/>
      <c r="AM51" s="73" t="str">
        <f>IF(OR((SUM(AQ51:AY51)&gt;0),AO51&gt;0),AM47,"")</f>
        <v/>
      </c>
      <c r="AN51" s="135" t="str">
        <f>IF(AND(SUM(AQ51:AY51),(AP$19&gt;7)),"R+7 DALLE BASSE","")</f>
        <v/>
      </c>
      <c r="AO51" s="83"/>
      <c r="AP51" s="163"/>
      <c r="AQ51" s="85"/>
      <c r="AR51" s="92"/>
      <c r="AS51" s="92"/>
      <c r="AT51" s="92"/>
      <c r="AU51" s="92"/>
      <c r="AV51" s="93"/>
      <c r="AW51" s="92"/>
      <c r="AX51" s="92"/>
      <c r="AY51" s="93"/>
      <c r="BB51" s="73" t="str">
        <f>IF(OR((SUM(BF51:BN51)&gt;0),BD51&gt;0),BB47,"")</f>
        <v/>
      </c>
      <c r="BC51" s="135" t="str">
        <f>IF(AND(SUM(BF51:BN51),(BE$19&gt;7)),"R+7 DALLE BASSE","")</f>
        <v/>
      </c>
      <c r="BD51" s="83"/>
      <c r="BE51" s="163"/>
      <c r="BF51" s="85"/>
      <c r="BG51" s="92"/>
      <c r="BH51" s="92"/>
      <c r="BI51" s="92"/>
      <c r="BJ51" s="92"/>
      <c r="BK51" s="93"/>
      <c r="BL51" s="92"/>
      <c r="BM51" s="92"/>
      <c r="BN51" s="93"/>
      <c r="BQ51" s="73" t="str">
        <f>IF(OR((SUM(BU51:CC51)&gt;0),BS51&gt;0),BQ47,"")</f>
        <v/>
      </c>
      <c r="BR51" s="135" t="str">
        <f>IF(AND(SUM(BU51:CC51),(BT$19&gt;7)),"R+7 DALLE BASSE","")</f>
        <v/>
      </c>
      <c r="BS51" s="83"/>
      <c r="BT51" s="163"/>
      <c r="BU51" s="85"/>
      <c r="BV51" s="92"/>
      <c r="BW51" s="92"/>
      <c r="BX51" s="92"/>
      <c r="BY51" s="92"/>
      <c r="BZ51" s="93"/>
      <c r="CA51" s="92"/>
      <c r="CB51" s="92"/>
      <c r="CC51" s="93"/>
      <c r="CF51" s="73" t="str">
        <f>IF(OR((SUM(CJ51:CR51)&gt;0),CH51&gt;0),CF47,"")</f>
        <v/>
      </c>
      <c r="CG51" s="135" t="str">
        <f>IF(AND(SUM(CJ51:CR51),(CI$19&gt;7)),"R+7 DALLE BASSE","")</f>
        <v/>
      </c>
      <c r="CH51" s="83"/>
      <c r="CI51" s="163"/>
      <c r="CJ51" s="85"/>
      <c r="CK51" s="92"/>
      <c r="CL51" s="92"/>
      <c r="CM51" s="92"/>
      <c r="CN51" s="92"/>
      <c r="CO51" s="93"/>
      <c r="CP51" s="92"/>
      <c r="CQ51" s="92"/>
      <c r="CR51" s="93"/>
      <c r="CU51" s="73" t="str">
        <f>IF(OR((SUM(CY51:DG51)&gt;0),CW51&gt;0),CU47,"")</f>
        <v/>
      </c>
      <c r="CV51" s="135" t="str">
        <f>IF(AND(SUM(CY51:DG51),(CX$19&gt;7)),"R+7 DALLE BASSE","")</f>
        <v/>
      </c>
      <c r="CW51" s="83"/>
      <c r="CX51" s="163"/>
      <c r="CY51" s="85"/>
      <c r="CZ51" s="92"/>
      <c r="DA51" s="92"/>
      <c r="DB51" s="92"/>
      <c r="DC51" s="92"/>
      <c r="DD51" s="93"/>
      <c r="DE51" s="92"/>
      <c r="DF51" s="92"/>
      <c r="DG51" s="93"/>
      <c r="DJ51" s="73" t="str">
        <f>IF(OR((SUM(DN51:DV51)&gt;0),DL51&gt;0),DJ47,"")</f>
        <v/>
      </c>
      <c r="DK51" s="135" t="str">
        <f>IF(AND(SUM(DN51:DV51),(DM$19&gt;7)),"R+7 DALLE BASSE","")</f>
        <v/>
      </c>
      <c r="DL51" s="83"/>
      <c r="DM51" s="163"/>
      <c r="DN51" s="85"/>
      <c r="DO51" s="92"/>
      <c r="DP51" s="92"/>
      <c r="DQ51" s="92"/>
      <c r="DR51" s="92"/>
      <c r="DS51" s="93"/>
      <c r="DT51" s="92"/>
      <c r="DU51" s="92"/>
      <c r="DV51" s="93"/>
      <c r="DY51" s="73" t="str">
        <f>IF(OR((SUM(EC51:EK51)&gt;0),EA51&gt;0),DY47,"")</f>
        <v/>
      </c>
      <c r="DZ51" s="135" t="str">
        <f>IF(AND(SUM(EC51:EK51),(EB$19&gt;7)),"R+7 DALLE BASSE","")</f>
        <v/>
      </c>
      <c r="EA51" s="83"/>
      <c r="EB51" s="163"/>
      <c r="EC51" s="85"/>
      <c r="ED51" s="92"/>
      <c r="EE51" s="92"/>
      <c r="EF51" s="92"/>
      <c r="EG51" s="92"/>
      <c r="EH51" s="93"/>
      <c r="EI51" s="92"/>
      <c r="EJ51" s="92"/>
      <c r="EK51" s="93"/>
      <c r="EN51" s="73" t="str">
        <f>IF(OR((SUM(ER51:EZ51)&gt;0),EP51&gt;0),EN47,"")</f>
        <v/>
      </c>
      <c r="EO51" s="135" t="str">
        <f>IF(AND(SUM(ER51:EZ51),(EQ$19&gt;7)),"R+7 DALLE BASSE","")</f>
        <v/>
      </c>
      <c r="EP51" s="83"/>
      <c r="EQ51" s="163"/>
      <c r="ER51" s="85"/>
      <c r="ES51" s="92"/>
      <c r="ET51" s="92"/>
      <c r="EU51" s="92"/>
      <c r="EV51" s="92"/>
      <c r="EW51" s="93"/>
      <c r="EX51" s="92"/>
      <c r="EY51" s="92"/>
      <c r="EZ51" s="93"/>
      <c r="FC51" s="73" t="str">
        <f>IF(OR((SUM(FG51:FO51)&gt;0),FE51&gt;0),FC47,"")</f>
        <v/>
      </c>
      <c r="FD51" s="135" t="str">
        <f>IF(AND(SUM(FG51:FO51),(FF$19&gt;7)),"R+7 DALLE BASSE","")</f>
        <v/>
      </c>
      <c r="FE51" s="83"/>
      <c r="FF51" s="163"/>
      <c r="FG51" s="85"/>
      <c r="FH51" s="92"/>
      <c r="FI51" s="92"/>
      <c r="FJ51" s="92"/>
      <c r="FK51" s="92"/>
      <c r="FL51" s="93"/>
      <c r="FM51" s="92"/>
      <c r="FN51" s="92"/>
      <c r="FO51" s="93"/>
      <c r="FR51" s="73" t="str">
        <f>IF(OR((SUM(FV51:GD51)&gt;0),FT51&gt;0),FR47,"")</f>
        <v/>
      </c>
      <c r="FS51" s="135" t="str">
        <f>IF(AND(SUM(FV51:GD51),(FU$19&gt;7)),"R+7 DALLE BASSE","")</f>
        <v/>
      </c>
      <c r="FT51" s="83"/>
      <c r="FU51" s="163"/>
      <c r="FV51" s="85"/>
      <c r="FW51" s="92"/>
      <c r="FX51" s="92"/>
      <c r="FY51" s="92"/>
      <c r="FZ51" s="92"/>
      <c r="GA51" s="93"/>
      <c r="GB51" s="92"/>
      <c r="GC51" s="92"/>
      <c r="GD51" s="93"/>
      <c r="GE51" s="23"/>
      <c r="GF51" s="23"/>
      <c r="GG51" s="23"/>
      <c r="GH51" s="23"/>
      <c r="GI51" s="23"/>
      <c r="GJ51" s="23"/>
      <c r="GK51" s="23"/>
      <c r="GL51" s="24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4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4"/>
      <c r="HI51" s="23"/>
      <c r="HJ51" s="23"/>
      <c r="HK51" s="23"/>
      <c r="HL51" s="23"/>
      <c r="HM51" s="23"/>
      <c r="HN51" s="23"/>
      <c r="HO51" s="23"/>
      <c r="HP51" s="24"/>
    </row>
    <row r="52" spans="1:224" ht="15.75" thickBot="1" x14ac:dyDescent="0.3">
      <c r="A52" s="161"/>
      <c r="I52" s="134"/>
      <c r="J52" s="136" t="str">
        <f>IF(AND(SUM(M52:U52),(L$19&gt;7)),"R+7 FAUX PLAFOND","")</f>
        <v/>
      </c>
      <c r="K52" s="84"/>
      <c r="L52" s="163"/>
      <c r="M52" s="86"/>
      <c r="N52" s="94"/>
      <c r="O52" s="94"/>
      <c r="P52" s="94"/>
      <c r="Q52" s="94"/>
      <c r="R52" s="95"/>
      <c r="S52" s="94"/>
      <c r="T52" s="94"/>
      <c r="U52" s="95"/>
      <c r="X52" s="87"/>
      <c r="Y52" s="136" t="str">
        <f>IF(AND(SUM(AB52:AJ52),(AA$19&gt;7)),"R+7 FAUX PLAFOND","")</f>
        <v/>
      </c>
      <c r="Z52" s="84"/>
      <c r="AA52" s="163"/>
      <c r="AB52" s="86"/>
      <c r="AC52" s="94"/>
      <c r="AD52" s="94"/>
      <c r="AE52" s="94"/>
      <c r="AF52" s="94"/>
      <c r="AG52" s="95"/>
      <c r="AH52" s="94"/>
      <c r="AI52" s="94"/>
      <c r="AJ52" s="95"/>
      <c r="AM52" s="87"/>
      <c r="AN52" s="136" t="str">
        <f>IF(AND(SUM(AQ52:AY52),(AP$19&gt;7)),"R+7 FAUX PLAFOND","")</f>
        <v/>
      </c>
      <c r="AO52" s="84"/>
      <c r="AP52" s="163"/>
      <c r="AQ52" s="86"/>
      <c r="AR52" s="94"/>
      <c r="AS52" s="94"/>
      <c r="AT52" s="94"/>
      <c r="AU52" s="94"/>
      <c r="AV52" s="95"/>
      <c r="AW52" s="94"/>
      <c r="AX52" s="94"/>
      <c r="AY52" s="95"/>
      <c r="BB52" s="87"/>
      <c r="BC52" s="136" t="str">
        <f>IF(AND(SUM(BF52:BN52),(BE$19&gt;7)),"R+7 FAUX PLAFOND","")</f>
        <v/>
      </c>
      <c r="BD52" s="84"/>
      <c r="BE52" s="163"/>
      <c r="BF52" s="86"/>
      <c r="BG52" s="94"/>
      <c r="BH52" s="94"/>
      <c r="BI52" s="94"/>
      <c r="BJ52" s="94"/>
      <c r="BK52" s="95"/>
      <c r="BL52" s="94"/>
      <c r="BM52" s="94"/>
      <c r="BN52" s="95"/>
      <c r="BQ52" s="87"/>
      <c r="BR52" s="136" t="str">
        <f>IF(AND(SUM(BU52:CC52),(BT$19&gt;7)),"R+7 FAUX PLAFOND","")</f>
        <v/>
      </c>
      <c r="BS52" s="84"/>
      <c r="BT52" s="163"/>
      <c r="BU52" s="86"/>
      <c r="BV52" s="94"/>
      <c r="BW52" s="94"/>
      <c r="BX52" s="94"/>
      <c r="BY52" s="94"/>
      <c r="BZ52" s="95"/>
      <c r="CA52" s="94"/>
      <c r="CB52" s="94"/>
      <c r="CC52" s="95"/>
      <c r="CF52" s="87"/>
      <c r="CG52" s="136" t="str">
        <f>IF(AND(SUM(CJ52:CR52),(CI$19&gt;7)),"R+7 FAUX PLAFOND","")</f>
        <v/>
      </c>
      <c r="CH52" s="84"/>
      <c r="CI52" s="163"/>
      <c r="CJ52" s="86"/>
      <c r="CK52" s="94"/>
      <c r="CL52" s="94"/>
      <c r="CM52" s="94"/>
      <c r="CN52" s="94"/>
      <c r="CO52" s="95"/>
      <c r="CP52" s="94"/>
      <c r="CQ52" s="94"/>
      <c r="CR52" s="95"/>
      <c r="CU52" s="87"/>
      <c r="CV52" s="136" t="str">
        <f>IF(AND(SUM(CY52:DG52),(CX$19&gt;7)),"R+7 FAUX PLAFOND","")</f>
        <v/>
      </c>
      <c r="CW52" s="84"/>
      <c r="CX52" s="163"/>
      <c r="CY52" s="86"/>
      <c r="CZ52" s="94"/>
      <c r="DA52" s="94"/>
      <c r="DB52" s="94"/>
      <c r="DC52" s="94"/>
      <c r="DD52" s="95"/>
      <c r="DE52" s="94"/>
      <c r="DF52" s="94"/>
      <c r="DG52" s="95"/>
      <c r="DJ52" s="87"/>
      <c r="DK52" s="136" t="str">
        <f>IF(AND(SUM(DN52:DV52),(DM$19&gt;7)),"R+7 FAUX PLAFOND","")</f>
        <v/>
      </c>
      <c r="DL52" s="84"/>
      <c r="DM52" s="163"/>
      <c r="DN52" s="86"/>
      <c r="DO52" s="94"/>
      <c r="DP52" s="94"/>
      <c r="DQ52" s="94"/>
      <c r="DR52" s="94"/>
      <c r="DS52" s="95"/>
      <c r="DT52" s="94"/>
      <c r="DU52" s="94"/>
      <c r="DV52" s="95"/>
      <c r="DY52" s="87"/>
      <c r="DZ52" s="136" t="str">
        <f>IF(AND(SUM(EC52:EK52),(EB$19&gt;7)),"R+7 FAUX PLAFOND","")</f>
        <v/>
      </c>
      <c r="EA52" s="84"/>
      <c r="EB52" s="163"/>
      <c r="EC52" s="86"/>
      <c r="ED52" s="94"/>
      <c r="EE52" s="94"/>
      <c r="EF52" s="94"/>
      <c r="EG52" s="94"/>
      <c r="EH52" s="95"/>
      <c r="EI52" s="94"/>
      <c r="EJ52" s="94"/>
      <c r="EK52" s="95"/>
      <c r="EN52" s="87"/>
      <c r="EO52" s="136" t="str">
        <f>IF(AND(SUM(ER52:EZ52),(EQ$19&gt;7)),"R+7 FAUX PLAFOND","")</f>
        <v/>
      </c>
      <c r="EP52" s="84"/>
      <c r="EQ52" s="163"/>
      <c r="ER52" s="86"/>
      <c r="ES52" s="94"/>
      <c r="ET52" s="94"/>
      <c r="EU52" s="94"/>
      <c r="EV52" s="94"/>
      <c r="EW52" s="95"/>
      <c r="EX52" s="94"/>
      <c r="EY52" s="94"/>
      <c r="EZ52" s="95"/>
      <c r="FC52" s="87"/>
      <c r="FD52" s="136" t="str">
        <f>IF(AND(SUM(FG52:FO52),(FF$19&gt;7)),"R+7 FAUX PLAFOND","")</f>
        <v/>
      </c>
      <c r="FE52" s="84"/>
      <c r="FF52" s="163"/>
      <c r="FG52" s="86"/>
      <c r="FH52" s="94"/>
      <c r="FI52" s="94"/>
      <c r="FJ52" s="94"/>
      <c r="FK52" s="94"/>
      <c r="FL52" s="95"/>
      <c r="FM52" s="94"/>
      <c r="FN52" s="94"/>
      <c r="FO52" s="95"/>
      <c r="FR52" s="87"/>
      <c r="FS52" s="136" t="str">
        <f>IF(AND(SUM(FV52:GD52),(FU$19&gt;7)),"R+7 FAUX PLAFOND","")</f>
        <v/>
      </c>
      <c r="FT52" s="84"/>
      <c r="FU52" s="163"/>
      <c r="FV52" s="86"/>
      <c r="FW52" s="94"/>
      <c r="FX52" s="94"/>
      <c r="FY52" s="94"/>
      <c r="FZ52" s="94"/>
      <c r="GA52" s="95"/>
      <c r="GB52" s="94"/>
      <c r="GC52" s="94"/>
      <c r="GD52" s="95"/>
      <c r="GE52" s="23"/>
      <c r="GF52" s="23"/>
      <c r="GG52" s="23"/>
      <c r="GH52" s="23"/>
      <c r="GI52" s="23"/>
      <c r="GJ52" s="23"/>
      <c r="GK52" s="23"/>
      <c r="GL52" s="24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4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4"/>
      <c r="HI52" s="23"/>
      <c r="HJ52" s="23"/>
      <c r="HK52" s="23"/>
      <c r="HL52" s="23"/>
      <c r="HM52" s="23"/>
      <c r="HN52" s="23"/>
      <c r="HO52" s="23"/>
      <c r="HP52" s="24"/>
    </row>
    <row r="53" spans="1:224" x14ac:dyDescent="0.25">
      <c r="A53" s="159" t="s">
        <v>6</v>
      </c>
      <c r="I53" s="137" t="str">
        <f>IF(((K53+M53+N53+O53+P53+Q53+R53+S53+T53+U53)&gt;0),I50+K$16,"")</f>
        <v/>
      </c>
      <c r="J53" s="38" t="str">
        <f>IF(AND(SUM(M53:U53),(L$19&gt;8)),"R+8","")</f>
        <v/>
      </c>
      <c r="K53" s="38">
        <f>SUM(N53:U55)-K54-K55</f>
        <v>0</v>
      </c>
      <c r="L53" s="163"/>
      <c r="M53" s="38" t="str">
        <f>IF((SUM(N53:U53)&gt;0),1-M54-M55,"0")</f>
        <v>0</v>
      </c>
      <c r="N53" s="88"/>
      <c r="O53" s="88"/>
      <c r="P53" s="88"/>
      <c r="Q53" s="88"/>
      <c r="R53" s="89"/>
      <c r="S53" s="88"/>
      <c r="T53" s="88"/>
      <c r="U53" s="89"/>
      <c r="X53" s="72" t="str">
        <f>IF(((Z53+AB53+AC53+AD53+AE53+AF53+AG53+AH53+AI53+AJ53)&gt;0),X50+Z$16,"")</f>
        <v/>
      </c>
      <c r="Y53" s="38" t="str">
        <f>IF(AND(SUM(AB53:AJ53),(AA$19&gt;8)),"R+8","")</f>
        <v/>
      </c>
      <c r="Z53" s="38">
        <f>SUM(AC53:AJ55)-Z54-Z55</f>
        <v>0</v>
      </c>
      <c r="AA53" s="163"/>
      <c r="AB53" s="38" t="str">
        <f>IF((SUM(AC53:AJ53)&gt;0),1-AB54-AB55,"0")</f>
        <v>0</v>
      </c>
      <c r="AC53" s="88"/>
      <c r="AD53" s="88"/>
      <c r="AE53" s="88"/>
      <c r="AF53" s="88"/>
      <c r="AG53" s="89"/>
      <c r="AH53" s="88"/>
      <c r="AI53" s="88"/>
      <c r="AJ53" s="89"/>
      <c r="AM53" s="72" t="str">
        <f>IF(((AO53+AQ53+AR53+AS53+AT53+AU53+AV53+AW53+AX53+AY53)&gt;0),AM50+AO$16,"")</f>
        <v/>
      </c>
      <c r="AN53" s="38" t="str">
        <f>IF(AND(SUM(AQ53:AY53),(AP$19&gt;8)),"R+8","")</f>
        <v/>
      </c>
      <c r="AO53" s="38">
        <f>SUM(AR53:AY55)-AO54-AO55</f>
        <v>0</v>
      </c>
      <c r="AP53" s="163"/>
      <c r="AQ53" s="38" t="str">
        <f>IF((SUM(AR53:AY53)&gt;0),1-AQ54-AQ55,"0")</f>
        <v>0</v>
      </c>
      <c r="AR53" s="88"/>
      <c r="AS53" s="88"/>
      <c r="AT53" s="88"/>
      <c r="AU53" s="88"/>
      <c r="AV53" s="89"/>
      <c r="AW53" s="88"/>
      <c r="AX53" s="88"/>
      <c r="AY53" s="89"/>
      <c r="BB53" s="72" t="str">
        <f>IF(((BD53+BF53+BG53+BH53+BI53+BJ53+BK53+BL53+BM53+BN53)&gt;0),BB50+BD$16,"")</f>
        <v/>
      </c>
      <c r="BC53" s="38" t="str">
        <f>IF(AND(SUM(BF53:BN53),(BE$19&gt;8)),"R+8","")</f>
        <v/>
      </c>
      <c r="BD53" s="38">
        <f>SUM(BG53:BN55)-BD54-BD55</f>
        <v>0</v>
      </c>
      <c r="BE53" s="163"/>
      <c r="BF53" s="38" t="str">
        <f>IF((SUM(BG53:BN53)&gt;0),1-BF54-BF55,"0")</f>
        <v>0</v>
      </c>
      <c r="BG53" s="88"/>
      <c r="BH53" s="88"/>
      <c r="BI53" s="88"/>
      <c r="BJ53" s="88"/>
      <c r="BK53" s="89"/>
      <c r="BL53" s="88"/>
      <c r="BM53" s="88"/>
      <c r="BN53" s="89"/>
      <c r="BQ53" s="72" t="str">
        <f>IF(((BS53+BU53+BV53+BW53+BX53+BY53+BZ53+CA53+CB53+CC53)&gt;0),BQ50+BS$16,"")</f>
        <v/>
      </c>
      <c r="BR53" s="38" t="str">
        <f>IF(AND(SUM(BU53:CC53),(BT$19&gt;8)),"R+8","")</f>
        <v/>
      </c>
      <c r="BS53" s="38">
        <f>SUM(BV53:CC55)-BS54-BS55</f>
        <v>0</v>
      </c>
      <c r="BT53" s="163"/>
      <c r="BU53" s="38" t="str">
        <f>IF((SUM(BV53:CC53)&gt;0),1-BU54-BU55,"0")</f>
        <v>0</v>
      </c>
      <c r="BV53" s="88"/>
      <c r="BW53" s="88"/>
      <c r="BX53" s="88"/>
      <c r="BY53" s="88"/>
      <c r="BZ53" s="89"/>
      <c r="CA53" s="88"/>
      <c r="CB53" s="88"/>
      <c r="CC53" s="89"/>
      <c r="CF53" s="72" t="str">
        <f>IF(((CH53+CJ53+CK53+CL53+CM53+CN53+CO53+CP53+CQ53+CR53)&gt;0),CF50+CH$16,"")</f>
        <v/>
      </c>
      <c r="CG53" s="38" t="str">
        <f>IF(AND(SUM(CJ53:CR53),(CI$19&gt;8)),"R+8","")</f>
        <v/>
      </c>
      <c r="CH53" s="38">
        <f>SUM(CK53:CR55)-CH54-CH55</f>
        <v>0</v>
      </c>
      <c r="CI53" s="163"/>
      <c r="CJ53" s="38" t="str">
        <f>IF((SUM(CK53:CR53)&gt;0),1-CJ54-CJ55,"0")</f>
        <v>0</v>
      </c>
      <c r="CK53" s="88"/>
      <c r="CL53" s="88"/>
      <c r="CM53" s="88"/>
      <c r="CN53" s="88"/>
      <c r="CO53" s="89"/>
      <c r="CP53" s="88"/>
      <c r="CQ53" s="88"/>
      <c r="CR53" s="89"/>
      <c r="CU53" s="72" t="str">
        <f>IF(((CW53+CY53+CZ53+DA53+DB53+DC53+DD53+DE53+DF53+DG53)&gt;0),CU50+CW$16,"")</f>
        <v/>
      </c>
      <c r="CV53" s="38" t="str">
        <f>IF(AND(SUM(CY53:DG53),(CX$19&gt;8)),"R+8","")</f>
        <v/>
      </c>
      <c r="CW53" s="38">
        <f>SUM(CZ53:DG55)-CW54-CW55</f>
        <v>0</v>
      </c>
      <c r="CX53" s="163"/>
      <c r="CY53" s="38" t="str">
        <f>IF((SUM(CZ53:DG53)&gt;0),1-CY54-CY55,"0")</f>
        <v>0</v>
      </c>
      <c r="CZ53" s="88"/>
      <c r="DA53" s="88"/>
      <c r="DB53" s="88"/>
      <c r="DC53" s="88"/>
      <c r="DD53" s="89"/>
      <c r="DE53" s="88"/>
      <c r="DF53" s="88"/>
      <c r="DG53" s="89"/>
      <c r="DJ53" s="72" t="str">
        <f>IF(((DL53+DN53+DO53+DP53+DQ53+DR53+DS53+DT53+DU53+DV53)&gt;0),DJ50+DL$16,"")</f>
        <v/>
      </c>
      <c r="DK53" s="38" t="str">
        <f>IF(AND(SUM(DN53:DV53),(DM$19&gt;8)),"R+8","")</f>
        <v/>
      </c>
      <c r="DL53" s="38">
        <f>SUM(DO53:DV55)-DL54-DL55</f>
        <v>0</v>
      </c>
      <c r="DM53" s="163"/>
      <c r="DN53" s="38" t="str">
        <f>IF((SUM(DO53:DV53)&gt;0),1-DN54-DN55,"0")</f>
        <v>0</v>
      </c>
      <c r="DO53" s="88"/>
      <c r="DP53" s="88"/>
      <c r="DQ53" s="88"/>
      <c r="DR53" s="88"/>
      <c r="DS53" s="89"/>
      <c r="DT53" s="88"/>
      <c r="DU53" s="88"/>
      <c r="DV53" s="89"/>
      <c r="DY53" s="72" t="str">
        <f>IF(((EA53+EC53+ED53+EE53+EF53+EG53+EH53+EI53+EJ53+EK53)&gt;0),DY50+EA$16,"")</f>
        <v/>
      </c>
      <c r="DZ53" s="38" t="str">
        <f>IF(AND(SUM(EC53:EK53),(EB$19&gt;8)),"R+8","")</f>
        <v/>
      </c>
      <c r="EA53" s="38">
        <f>SUM(ED53:EK55)-EA54-EA55</f>
        <v>0</v>
      </c>
      <c r="EB53" s="163"/>
      <c r="EC53" s="38" t="str">
        <f>IF((SUM(ED53:EK53)&gt;0),1-EC54-EC55,"0")</f>
        <v>0</v>
      </c>
      <c r="ED53" s="88"/>
      <c r="EE53" s="88"/>
      <c r="EF53" s="88"/>
      <c r="EG53" s="88"/>
      <c r="EH53" s="89"/>
      <c r="EI53" s="88"/>
      <c r="EJ53" s="88"/>
      <c r="EK53" s="89"/>
      <c r="EN53" s="72" t="str">
        <f>IF(((EP53+ER53+ES53+ET53+EU53+EV53+EW53+EX53+EY53+EZ53)&gt;0),EN50+EP$16,"")</f>
        <v/>
      </c>
      <c r="EO53" s="38" t="str">
        <f>IF(AND(SUM(ER53:EZ53),(EQ$19&gt;8)),"R+8","")</f>
        <v/>
      </c>
      <c r="EP53" s="38">
        <f>SUM(ES53:EZ55)-EP54-EP55</f>
        <v>0</v>
      </c>
      <c r="EQ53" s="163"/>
      <c r="ER53" s="38" t="str">
        <f>IF((SUM(ES53:EZ53)&gt;0),1-ER54-ER55,"0")</f>
        <v>0</v>
      </c>
      <c r="ES53" s="88"/>
      <c r="ET53" s="88"/>
      <c r="EU53" s="88"/>
      <c r="EV53" s="88"/>
      <c r="EW53" s="89"/>
      <c r="EX53" s="88"/>
      <c r="EY53" s="88"/>
      <c r="EZ53" s="89"/>
      <c r="FC53" s="72" t="str">
        <f>IF(((FE53+FG53+FH53+FI53+FJ53+FK53+FL53+FM53+FN53+FO53)&gt;0),FC50+FE$16,"")</f>
        <v/>
      </c>
      <c r="FD53" s="38" t="str">
        <f>IF(AND(SUM(FG53:FO53),(FF$19&gt;8)),"R+8","")</f>
        <v/>
      </c>
      <c r="FE53" s="38">
        <f>SUM(FH53:FO55)-FE54-FE55</f>
        <v>0</v>
      </c>
      <c r="FF53" s="163"/>
      <c r="FG53" s="38" t="str">
        <f>IF((SUM(FH53:FO53)&gt;0),1-FG54-FG55,"0")</f>
        <v>0</v>
      </c>
      <c r="FH53" s="88"/>
      <c r="FI53" s="88"/>
      <c r="FJ53" s="88"/>
      <c r="FK53" s="88"/>
      <c r="FL53" s="89"/>
      <c r="FM53" s="88"/>
      <c r="FN53" s="88"/>
      <c r="FO53" s="89"/>
      <c r="FR53" s="72" t="str">
        <f>IF(((FT53+FV53+FW53+FX53+FY53+FZ53+GA53+GB53+GC53+GD53)&gt;0),FR50+FT$16,"")</f>
        <v/>
      </c>
      <c r="FS53" s="38" t="str">
        <f>IF(AND(SUM(FV53:GD53),(FU$19&gt;8)),"R+8","")</f>
        <v/>
      </c>
      <c r="FT53" s="38">
        <f>SUM(FW53:GD55)-FT54-FT55</f>
        <v>0</v>
      </c>
      <c r="FU53" s="163"/>
      <c r="FV53" s="38" t="str">
        <f>IF((SUM(FW53:GD53)&gt;0),1-FV54-FV55,"0")</f>
        <v>0</v>
      </c>
      <c r="FW53" s="88"/>
      <c r="FX53" s="88"/>
      <c r="FY53" s="88"/>
      <c r="FZ53" s="88"/>
      <c r="GA53" s="89"/>
      <c r="GB53" s="88"/>
      <c r="GC53" s="88"/>
      <c r="GD53" s="89"/>
      <c r="GE53" s="23"/>
      <c r="GF53" s="23"/>
      <c r="GG53" s="23"/>
      <c r="GH53" s="23"/>
      <c r="GI53" s="23"/>
      <c r="GJ53" s="23"/>
      <c r="GK53" s="23"/>
      <c r="GL53" s="24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4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4"/>
      <c r="HI53" s="23"/>
      <c r="HJ53" s="23"/>
      <c r="HK53" s="23"/>
      <c r="HL53" s="23"/>
      <c r="HM53" s="23"/>
      <c r="HN53" s="23"/>
      <c r="HO53" s="23"/>
      <c r="HP53" s="24"/>
    </row>
    <row r="54" spans="1:224" x14ac:dyDescent="0.25">
      <c r="A54" s="160"/>
      <c r="I54" s="133" t="str">
        <f>IF(OR((SUM(M54:U54)&gt;0),K54&gt;0),I50,"")</f>
        <v/>
      </c>
      <c r="J54" s="135" t="str">
        <f>IF(AND(SUM(M54:U54),(L$19&gt;8)),"R+8 DALLE BASSE","")</f>
        <v/>
      </c>
      <c r="K54" s="83"/>
      <c r="L54" s="163"/>
      <c r="M54" s="85"/>
      <c r="N54" s="92"/>
      <c r="O54" s="92"/>
      <c r="P54" s="92"/>
      <c r="Q54" s="92"/>
      <c r="R54" s="93"/>
      <c r="S54" s="92"/>
      <c r="T54" s="92"/>
      <c r="U54" s="93"/>
      <c r="X54" s="73" t="str">
        <f>IF(OR((SUM(AB54:AJ54)&gt;0),Z54&gt;0),X50,"")</f>
        <v/>
      </c>
      <c r="Y54" s="135" t="str">
        <f>IF(AND(SUM(AB54:AJ54),(AA$19&gt;8)),"R+8 DALLE BASSE","")</f>
        <v/>
      </c>
      <c r="Z54" s="83"/>
      <c r="AA54" s="163"/>
      <c r="AB54" s="85"/>
      <c r="AC54" s="92"/>
      <c r="AD54" s="92"/>
      <c r="AE54" s="92"/>
      <c r="AF54" s="92"/>
      <c r="AG54" s="93"/>
      <c r="AH54" s="92"/>
      <c r="AI54" s="92"/>
      <c r="AJ54" s="93"/>
      <c r="AM54" s="73" t="str">
        <f>IF(OR((SUM(AQ54:AY54)&gt;0),AO54&gt;0),AM50,"")</f>
        <v/>
      </c>
      <c r="AN54" s="135" t="str">
        <f>IF(AND(SUM(AQ54:AY54),(AP$19&gt;8)),"R+8 DALLE BASSE","")</f>
        <v/>
      </c>
      <c r="AO54" s="83"/>
      <c r="AP54" s="163"/>
      <c r="AQ54" s="85"/>
      <c r="AR54" s="92"/>
      <c r="AS54" s="92"/>
      <c r="AT54" s="92"/>
      <c r="AU54" s="92"/>
      <c r="AV54" s="93"/>
      <c r="AW54" s="92"/>
      <c r="AX54" s="92"/>
      <c r="AY54" s="93"/>
      <c r="BB54" s="73" t="str">
        <f>IF(OR((SUM(BF54:BN54)&gt;0),BD54&gt;0),BB50,"")</f>
        <v/>
      </c>
      <c r="BC54" s="135" t="str">
        <f>IF(AND(SUM(BF54:BN54),(BE$19&gt;8)),"R+8 DALLE BASSE","")</f>
        <v/>
      </c>
      <c r="BD54" s="83"/>
      <c r="BE54" s="163"/>
      <c r="BF54" s="85"/>
      <c r="BG54" s="92"/>
      <c r="BH54" s="92"/>
      <c r="BI54" s="92"/>
      <c r="BJ54" s="92"/>
      <c r="BK54" s="93"/>
      <c r="BL54" s="92"/>
      <c r="BM54" s="92"/>
      <c r="BN54" s="93"/>
      <c r="BQ54" s="73" t="str">
        <f>IF(OR((SUM(BU54:CC54)&gt;0),BS54&gt;0),BQ50,"")</f>
        <v/>
      </c>
      <c r="BR54" s="135" t="str">
        <f>IF(AND(SUM(BU54:CC54),(BT$19&gt;8)),"R+8 DALLE BASSE","")</f>
        <v/>
      </c>
      <c r="BS54" s="83"/>
      <c r="BT54" s="163"/>
      <c r="BU54" s="85"/>
      <c r="BV54" s="92"/>
      <c r="BW54" s="92"/>
      <c r="BX54" s="92"/>
      <c r="BY54" s="92"/>
      <c r="BZ54" s="93"/>
      <c r="CA54" s="92"/>
      <c r="CB54" s="92"/>
      <c r="CC54" s="93"/>
      <c r="CF54" s="73" t="str">
        <f>IF(OR((SUM(CJ54:CR54)&gt;0),CH54&gt;0),CF50,"")</f>
        <v/>
      </c>
      <c r="CG54" s="135" t="str">
        <f>IF(AND(SUM(CJ54:CR54),(CI$19&gt;8)),"R+8 DALLE BASSE","")</f>
        <v/>
      </c>
      <c r="CH54" s="83"/>
      <c r="CI54" s="163"/>
      <c r="CJ54" s="85"/>
      <c r="CK54" s="92"/>
      <c r="CL54" s="92"/>
      <c r="CM54" s="92"/>
      <c r="CN54" s="92"/>
      <c r="CO54" s="93"/>
      <c r="CP54" s="92"/>
      <c r="CQ54" s="92"/>
      <c r="CR54" s="93"/>
      <c r="CU54" s="73" t="str">
        <f>IF(OR((SUM(CY54:DG54)&gt;0),CW54&gt;0),CU50,"")</f>
        <v/>
      </c>
      <c r="CV54" s="135" t="str">
        <f>IF(AND(SUM(CY54:DG54),(CX$19&gt;8)),"R+8 DALLE BASSE","")</f>
        <v/>
      </c>
      <c r="CW54" s="83"/>
      <c r="CX54" s="163"/>
      <c r="CY54" s="85"/>
      <c r="CZ54" s="92"/>
      <c r="DA54" s="92"/>
      <c r="DB54" s="92"/>
      <c r="DC54" s="92"/>
      <c r="DD54" s="93"/>
      <c r="DE54" s="92"/>
      <c r="DF54" s="92"/>
      <c r="DG54" s="93"/>
      <c r="DJ54" s="73" t="str">
        <f>IF(OR((SUM(DN54:DV54)&gt;0),DL54&gt;0),DJ50,"")</f>
        <v/>
      </c>
      <c r="DK54" s="135" t="str">
        <f>IF(AND(SUM(DN54:DV54),(DM$19&gt;8)),"R+8 DALLE BASSE","")</f>
        <v/>
      </c>
      <c r="DL54" s="83"/>
      <c r="DM54" s="163"/>
      <c r="DN54" s="85"/>
      <c r="DO54" s="92"/>
      <c r="DP54" s="92"/>
      <c r="DQ54" s="92"/>
      <c r="DR54" s="92"/>
      <c r="DS54" s="93"/>
      <c r="DT54" s="92"/>
      <c r="DU54" s="92"/>
      <c r="DV54" s="93"/>
      <c r="DY54" s="73" t="str">
        <f>IF(OR((SUM(EC54:EK54)&gt;0),EA54&gt;0),DY50,"")</f>
        <v/>
      </c>
      <c r="DZ54" s="135" t="str">
        <f>IF(AND(SUM(EC54:EK54),(EB$19&gt;8)),"R+8 DALLE BASSE","")</f>
        <v/>
      </c>
      <c r="EA54" s="83"/>
      <c r="EB54" s="163"/>
      <c r="EC54" s="85"/>
      <c r="ED54" s="92"/>
      <c r="EE54" s="92"/>
      <c r="EF54" s="92"/>
      <c r="EG54" s="92"/>
      <c r="EH54" s="93"/>
      <c r="EI54" s="92"/>
      <c r="EJ54" s="92"/>
      <c r="EK54" s="93"/>
      <c r="EN54" s="73" t="str">
        <f>IF(OR((SUM(ER54:EZ54)&gt;0),EP54&gt;0),EN50,"")</f>
        <v/>
      </c>
      <c r="EO54" s="135" t="str">
        <f>IF(AND(SUM(ER54:EZ54),(EQ$19&gt;8)),"R+8 DALLE BASSE","")</f>
        <v/>
      </c>
      <c r="EP54" s="83"/>
      <c r="EQ54" s="163"/>
      <c r="ER54" s="85"/>
      <c r="ES54" s="92"/>
      <c r="ET54" s="92"/>
      <c r="EU54" s="92"/>
      <c r="EV54" s="92"/>
      <c r="EW54" s="93"/>
      <c r="EX54" s="92"/>
      <c r="EY54" s="92"/>
      <c r="EZ54" s="93"/>
      <c r="FC54" s="73" t="str">
        <f>IF(OR((SUM(FG54:FO54)&gt;0),FE54&gt;0),FC50,"")</f>
        <v/>
      </c>
      <c r="FD54" s="135" t="str">
        <f>IF(AND(SUM(FG54:FO54),(FF$19&gt;8)),"R+8 DALLE BASSE","")</f>
        <v/>
      </c>
      <c r="FE54" s="83"/>
      <c r="FF54" s="163"/>
      <c r="FG54" s="85"/>
      <c r="FH54" s="92"/>
      <c r="FI54" s="92"/>
      <c r="FJ54" s="92"/>
      <c r="FK54" s="92"/>
      <c r="FL54" s="93"/>
      <c r="FM54" s="92"/>
      <c r="FN54" s="92"/>
      <c r="FO54" s="93"/>
      <c r="FR54" s="73" t="str">
        <f>IF(OR((SUM(FV54:GD54)&gt;0),FT54&gt;0),FR50,"")</f>
        <v/>
      </c>
      <c r="FS54" s="135" t="str">
        <f>IF(AND(SUM(FV54:GD54),(FU$19&gt;8)),"R+8 DALLE BASSE","")</f>
        <v/>
      </c>
      <c r="FT54" s="83"/>
      <c r="FU54" s="163"/>
      <c r="FV54" s="85"/>
      <c r="FW54" s="92"/>
      <c r="FX54" s="92"/>
      <c r="FY54" s="92"/>
      <c r="FZ54" s="92"/>
      <c r="GA54" s="93"/>
      <c r="GB54" s="92"/>
      <c r="GC54" s="92"/>
      <c r="GD54" s="93"/>
      <c r="GE54" s="23"/>
      <c r="GF54" s="23"/>
      <c r="GG54" s="23"/>
      <c r="GH54" s="23"/>
      <c r="GI54" s="23"/>
      <c r="GJ54" s="23"/>
      <c r="GK54" s="23"/>
      <c r="GL54" s="24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4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4"/>
      <c r="HI54" s="23"/>
      <c r="HJ54" s="23"/>
      <c r="HK54" s="23"/>
      <c r="HL54" s="23"/>
      <c r="HM54" s="23"/>
      <c r="HN54" s="23"/>
      <c r="HO54" s="23"/>
      <c r="HP54" s="24"/>
    </row>
    <row r="55" spans="1:224" ht="15.75" thickBot="1" x14ac:dyDescent="0.3">
      <c r="A55" s="161"/>
      <c r="I55" s="134"/>
      <c r="J55" s="136" t="str">
        <f>IF(AND(SUM(M55:U55),(L$19&gt;8)),"R+8 FAUX PLAFOND","")</f>
        <v/>
      </c>
      <c r="K55" s="84"/>
      <c r="L55" s="163"/>
      <c r="M55" s="86"/>
      <c r="N55" s="94"/>
      <c r="O55" s="94"/>
      <c r="P55" s="94"/>
      <c r="Q55" s="94"/>
      <c r="R55" s="95"/>
      <c r="S55" s="94"/>
      <c r="T55" s="94"/>
      <c r="U55" s="95"/>
      <c r="X55" s="87"/>
      <c r="Y55" s="136" t="str">
        <f>IF(AND(SUM(AB55:AJ55),(AA$19&gt;8)),"R+8 FAUX PLAFOND","")</f>
        <v/>
      </c>
      <c r="Z55" s="84"/>
      <c r="AA55" s="163"/>
      <c r="AB55" s="86"/>
      <c r="AC55" s="94"/>
      <c r="AD55" s="94"/>
      <c r="AE55" s="94"/>
      <c r="AF55" s="94"/>
      <c r="AG55" s="95"/>
      <c r="AH55" s="94"/>
      <c r="AI55" s="94"/>
      <c r="AJ55" s="95"/>
      <c r="AM55" s="87"/>
      <c r="AN55" s="136" t="str">
        <f>IF(AND(SUM(AQ55:AY55),(AP$19&gt;8)),"R+8 FAUX PLAFOND","")</f>
        <v/>
      </c>
      <c r="AO55" s="84"/>
      <c r="AP55" s="163"/>
      <c r="AQ55" s="86"/>
      <c r="AR55" s="94"/>
      <c r="AS55" s="94"/>
      <c r="AT55" s="94"/>
      <c r="AU55" s="94"/>
      <c r="AV55" s="95"/>
      <c r="AW55" s="94"/>
      <c r="AX55" s="94"/>
      <c r="AY55" s="95"/>
      <c r="BB55" s="87"/>
      <c r="BC55" s="136" t="str">
        <f>IF(AND(SUM(BF55:BN55),(BE$19&gt;8)),"R+8 FAUX PLAFOND","")</f>
        <v/>
      </c>
      <c r="BD55" s="84"/>
      <c r="BE55" s="163"/>
      <c r="BF55" s="86"/>
      <c r="BG55" s="94"/>
      <c r="BH55" s="94"/>
      <c r="BI55" s="94"/>
      <c r="BJ55" s="94"/>
      <c r="BK55" s="95"/>
      <c r="BL55" s="94"/>
      <c r="BM55" s="94"/>
      <c r="BN55" s="95"/>
      <c r="BQ55" s="87"/>
      <c r="BR55" s="136" t="str">
        <f>IF(AND(SUM(BU55:CC55),(BT$19&gt;8)),"R+8 FAUX PLAFOND","")</f>
        <v/>
      </c>
      <c r="BS55" s="84"/>
      <c r="BT55" s="163"/>
      <c r="BU55" s="86"/>
      <c r="BV55" s="94"/>
      <c r="BW55" s="94"/>
      <c r="BX55" s="94"/>
      <c r="BY55" s="94"/>
      <c r="BZ55" s="95"/>
      <c r="CA55" s="94"/>
      <c r="CB55" s="94"/>
      <c r="CC55" s="95"/>
      <c r="CF55" s="87"/>
      <c r="CG55" s="136" t="str">
        <f>IF(AND(SUM(CJ55:CR55),(CI$19&gt;8)),"R+8 FAUX PLAFOND","")</f>
        <v/>
      </c>
      <c r="CH55" s="84"/>
      <c r="CI55" s="163"/>
      <c r="CJ55" s="86"/>
      <c r="CK55" s="94"/>
      <c r="CL55" s="94"/>
      <c r="CM55" s="94"/>
      <c r="CN55" s="94"/>
      <c r="CO55" s="95"/>
      <c r="CP55" s="94"/>
      <c r="CQ55" s="94"/>
      <c r="CR55" s="95"/>
      <c r="CU55" s="87"/>
      <c r="CV55" s="136" t="str">
        <f>IF(AND(SUM(CY55:DG55),(CX$19&gt;8)),"R+8 FAUX PLAFOND","")</f>
        <v/>
      </c>
      <c r="CW55" s="84"/>
      <c r="CX55" s="163"/>
      <c r="CY55" s="86"/>
      <c r="CZ55" s="94"/>
      <c r="DA55" s="94"/>
      <c r="DB55" s="94"/>
      <c r="DC55" s="94"/>
      <c r="DD55" s="95"/>
      <c r="DE55" s="94"/>
      <c r="DF55" s="94"/>
      <c r="DG55" s="95"/>
      <c r="DJ55" s="87"/>
      <c r="DK55" s="136" t="str">
        <f>IF(AND(SUM(DN55:DV55),(DM$19&gt;8)),"R+8 FAUX PLAFOND","")</f>
        <v/>
      </c>
      <c r="DL55" s="84"/>
      <c r="DM55" s="163"/>
      <c r="DN55" s="86"/>
      <c r="DO55" s="94"/>
      <c r="DP55" s="94"/>
      <c r="DQ55" s="94"/>
      <c r="DR55" s="94"/>
      <c r="DS55" s="95"/>
      <c r="DT55" s="94"/>
      <c r="DU55" s="94"/>
      <c r="DV55" s="95"/>
      <c r="DY55" s="87"/>
      <c r="DZ55" s="136" t="str">
        <f>IF(AND(SUM(EC55:EK55),(EB$19&gt;8)),"R+8 FAUX PLAFOND","")</f>
        <v/>
      </c>
      <c r="EA55" s="84"/>
      <c r="EB55" s="163"/>
      <c r="EC55" s="86"/>
      <c r="ED55" s="94"/>
      <c r="EE55" s="94"/>
      <c r="EF55" s="94"/>
      <c r="EG55" s="94"/>
      <c r="EH55" s="95"/>
      <c r="EI55" s="94"/>
      <c r="EJ55" s="94"/>
      <c r="EK55" s="95"/>
      <c r="EN55" s="87"/>
      <c r="EO55" s="136" t="str">
        <f>IF(AND(SUM(ER55:EZ55),(EQ$19&gt;8)),"R+8 FAUX PLAFOND","")</f>
        <v/>
      </c>
      <c r="EP55" s="84"/>
      <c r="EQ55" s="163"/>
      <c r="ER55" s="86"/>
      <c r="ES55" s="94"/>
      <c r="ET55" s="94"/>
      <c r="EU55" s="94"/>
      <c r="EV55" s="94"/>
      <c r="EW55" s="95"/>
      <c r="EX55" s="94"/>
      <c r="EY55" s="94"/>
      <c r="EZ55" s="95"/>
      <c r="FC55" s="87"/>
      <c r="FD55" s="136" t="str">
        <f>IF(AND(SUM(FG55:FO55),(FF$19&gt;8)),"R+8 FAUX PLAFOND","")</f>
        <v/>
      </c>
      <c r="FE55" s="84"/>
      <c r="FF55" s="163"/>
      <c r="FG55" s="86"/>
      <c r="FH55" s="94"/>
      <c r="FI55" s="94"/>
      <c r="FJ55" s="94"/>
      <c r="FK55" s="94"/>
      <c r="FL55" s="95"/>
      <c r="FM55" s="94"/>
      <c r="FN55" s="94"/>
      <c r="FO55" s="95"/>
      <c r="FR55" s="87"/>
      <c r="FS55" s="136" t="str">
        <f>IF(AND(SUM(FV55:GD55),(FU$19&gt;8)),"R+8 FAUX PLAFOND","")</f>
        <v/>
      </c>
      <c r="FT55" s="84"/>
      <c r="FU55" s="163"/>
      <c r="FV55" s="86"/>
      <c r="FW55" s="94"/>
      <c r="FX55" s="94"/>
      <c r="FY55" s="94"/>
      <c r="FZ55" s="94"/>
      <c r="GA55" s="95"/>
      <c r="GB55" s="94"/>
      <c r="GC55" s="94"/>
      <c r="GD55" s="95"/>
      <c r="GE55" s="23"/>
      <c r="GF55" s="23"/>
      <c r="GG55" s="23"/>
      <c r="GH55" s="23"/>
      <c r="GI55" s="23"/>
      <c r="GJ55" s="23"/>
      <c r="GK55" s="23"/>
      <c r="GL55" s="24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4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4"/>
      <c r="HI55" s="23"/>
      <c r="HJ55" s="23"/>
      <c r="HK55" s="23"/>
      <c r="HL55" s="23"/>
      <c r="HM55" s="23"/>
      <c r="HN55" s="23"/>
      <c r="HO55" s="23"/>
      <c r="HP55" s="24"/>
    </row>
    <row r="56" spans="1:224" x14ac:dyDescent="0.25">
      <c r="A56" s="159" t="s">
        <v>6</v>
      </c>
      <c r="I56" s="137" t="str">
        <f>IF(((K56+M56+N56+O56+P56+Q56+R56+S56+T56+U56)&gt;0),I53+K$16,"")</f>
        <v/>
      </c>
      <c r="J56" s="38" t="str">
        <f>IF(AND(SUM(M56:U56),(L$19&gt;9)),"R+9","")</f>
        <v/>
      </c>
      <c r="K56" s="38">
        <f>SUM(N56:U58)-K57-K58</f>
        <v>0</v>
      </c>
      <c r="L56" s="163"/>
      <c r="M56" s="38" t="str">
        <f>IF((SUM(N56:U56)&gt;0),1-M57-M58,"0")</f>
        <v>0</v>
      </c>
      <c r="N56" s="88"/>
      <c r="O56" s="88"/>
      <c r="P56" s="88"/>
      <c r="Q56" s="88"/>
      <c r="R56" s="89"/>
      <c r="S56" s="88"/>
      <c r="T56" s="88"/>
      <c r="U56" s="89"/>
      <c r="X56" s="72" t="str">
        <f>IF(((Z56+AB56+AC56+AD56+AE56+AF56+AG56+AH56+AI56+AJ56)&gt;0),X53+Z$16,"")</f>
        <v/>
      </c>
      <c r="Y56" s="38" t="str">
        <f>IF(AND(SUM(AB56:AJ56),(AA$19&gt;9)),"R+9","")</f>
        <v/>
      </c>
      <c r="Z56" s="38">
        <f>SUM(AC56:AJ58)-Z57-Z58</f>
        <v>0</v>
      </c>
      <c r="AA56" s="163"/>
      <c r="AB56" s="38" t="str">
        <f>IF((SUM(AC56:AJ56)&gt;0),1-AB57-AB58,"0")</f>
        <v>0</v>
      </c>
      <c r="AC56" s="88"/>
      <c r="AD56" s="88"/>
      <c r="AE56" s="88"/>
      <c r="AF56" s="88"/>
      <c r="AG56" s="89"/>
      <c r="AH56" s="88"/>
      <c r="AI56" s="88"/>
      <c r="AJ56" s="89"/>
      <c r="AM56" s="72" t="str">
        <f>IF(((AO56+AQ56+AR56+AS56+AT56+AU56+AV56+AW56+AX56+AY56)&gt;0),AM53+AO$16,"")</f>
        <v/>
      </c>
      <c r="AN56" s="38" t="str">
        <f>IF(AND(SUM(AQ56:AY56),(AP$19&gt;9)),"R+9","")</f>
        <v/>
      </c>
      <c r="AO56" s="38">
        <f>SUM(AR56:AY58)-AO57-AO58</f>
        <v>0</v>
      </c>
      <c r="AP56" s="163"/>
      <c r="AQ56" s="38" t="str">
        <f>IF((SUM(AR56:AY56)&gt;0),1-AQ57-AQ58,"0")</f>
        <v>0</v>
      </c>
      <c r="AR56" s="88"/>
      <c r="AS56" s="88"/>
      <c r="AT56" s="88"/>
      <c r="AU56" s="88"/>
      <c r="AV56" s="89"/>
      <c r="AW56" s="88"/>
      <c r="AX56" s="88"/>
      <c r="AY56" s="89"/>
      <c r="BB56" s="72" t="str">
        <f>IF(((BD56+BF56+BG56+BH56+BI56+BJ56+BK56+BL56+BM56+BN56)&gt;0),BB53+BD$16,"")</f>
        <v/>
      </c>
      <c r="BC56" s="38" t="str">
        <f>IF(AND(SUM(BF56:BN56),(BE$19&gt;9)),"R+9","")</f>
        <v/>
      </c>
      <c r="BD56" s="38">
        <f>SUM(BG56:BN58)-BD57-BD58</f>
        <v>0</v>
      </c>
      <c r="BE56" s="163"/>
      <c r="BF56" s="38" t="str">
        <f>IF((SUM(BG56:BN56)&gt;0),1-BF57-BF58,"0")</f>
        <v>0</v>
      </c>
      <c r="BG56" s="88"/>
      <c r="BH56" s="88"/>
      <c r="BI56" s="88"/>
      <c r="BJ56" s="88"/>
      <c r="BK56" s="89"/>
      <c r="BL56" s="88"/>
      <c r="BM56" s="88"/>
      <c r="BN56" s="89"/>
      <c r="BQ56" s="72" t="str">
        <f>IF(((BS56+BU56+BV56+BW56+BX56+BY56+BZ56+CA56+CB56+CC56)&gt;0),BQ53+BS$16,"")</f>
        <v/>
      </c>
      <c r="BR56" s="38" t="str">
        <f>IF(AND(SUM(BU56:CC56),(BT$19&gt;9)),"R+9","")</f>
        <v/>
      </c>
      <c r="BS56" s="38">
        <f>SUM(BV56:CC58)-BS57-BS58</f>
        <v>0</v>
      </c>
      <c r="BT56" s="163"/>
      <c r="BU56" s="38" t="str">
        <f>IF((SUM(BV56:CC56)&gt;0),1-BU57-BU58,"0")</f>
        <v>0</v>
      </c>
      <c r="BV56" s="88"/>
      <c r="BW56" s="88"/>
      <c r="BX56" s="88"/>
      <c r="BY56" s="88"/>
      <c r="BZ56" s="89"/>
      <c r="CA56" s="88"/>
      <c r="CB56" s="88"/>
      <c r="CC56" s="89"/>
      <c r="CF56" s="72" t="str">
        <f>IF(((CH56+CJ56+CK56+CL56+CM56+CN56+CO56+CP56+CQ56+CR56)&gt;0),CF53+CH$16,"")</f>
        <v/>
      </c>
      <c r="CG56" s="38" t="str">
        <f>IF(AND(SUM(CJ56:CR56),(CI$19&gt;9)),"R+9","")</f>
        <v/>
      </c>
      <c r="CH56" s="38">
        <f>SUM(CK56:CR58)-CH57-CH58</f>
        <v>0</v>
      </c>
      <c r="CI56" s="163"/>
      <c r="CJ56" s="38" t="str">
        <f>IF((SUM(CK56:CR56)&gt;0),1-CJ57-CJ58,"0")</f>
        <v>0</v>
      </c>
      <c r="CK56" s="88"/>
      <c r="CL56" s="88"/>
      <c r="CM56" s="88"/>
      <c r="CN56" s="88"/>
      <c r="CO56" s="89"/>
      <c r="CP56" s="88"/>
      <c r="CQ56" s="88"/>
      <c r="CR56" s="89"/>
      <c r="CU56" s="72" t="str">
        <f>IF(((CW56+CY56+CZ56+DA56+DB56+DC56+DD56+DE56+DF56+DG56)&gt;0),CU53+CW$16,"")</f>
        <v/>
      </c>
      <c r="CV56" s="38" t="str">
        <f>IF(AND(SUM(CY56:DG56),(CX$19&gt;9)),"R+9","")</f>
        <v/>
      </c>
      <c r="CW56" s="38">
        <f>SUM(CZ56:DG58)-CW57-CW58</f>
        <v>0</v>
      </c>
      <c r="CX56" s="163"/>
      <c r="CY56" s="38" t="str">
        <f>IF((SUM(CZ56:DG56)&gt;0),1-CY57-CY58,"0")</f>
        <v>0</v>
      </c>
      <c r="CZ56" s="88"/>
      <c r="DA56" s="88"/>
      <c r="DB56" s="88"/>
      <c r="DC56" s="88"/>
      <c r="DD56" s="89"/>
      <c r="DE56" s="88"/>
      <c r="DF56" s="88"/>
      <c r="DG56" s="89"/>
      <c r="DJ56" s="72" t="str">
        <f>IF(((DL56+DN56+DO56+DP56+DQ56+DR56+DS56+DT56+DU56+DV56)&gt;0),DJ53+DL$16,"")</f>
        <v/>
      </c>
      <c r="DK56" s="38" t="str">
        <f>IF(AND(SUM(DN56:DV56),(DM$19&gt;9)),"R+9","")</f>
        <v/>
      </c>
      <c r="DL56" s="38">
        <f>SUM(DO56:DV58)-DL57-DL58</f>
        <v>0</v>
      </c>
      <c r="DM56" s="163"/>
      <c r="DN56" s="38" t="str">
        <f>IF((SUM(DO56:DV56)&gt;0),1-DN57-DN58,"0")</f>
        <v>0</v>
      </c>
      <c r="DO56" s="88"/>
      <c r="DP56" s="88"/>
      <c r="DQ56" s="88"/>
      <c r="DR56" s="88"/>
      <c r="DS56" s="89"/>
      <c r="DT56" s="88"/>
      <c r="DU56" s="88"/>
      <c r="DV56" s="89"/>
      <c r="DY56" s="72" t="str">
        <f>IF(((EA56+EC56+ED56+EE56+EF56+EG56+EH56+EI56+EJ56+EK56)&gt;0),DY53+EA$16,"")</f>
        <v/>
      </c>
      <c r="DZ56" s="38" t="str">
        <f>IF(AND(SUM(EC56:EK56),(EB$19&gt;9)),"R+9","")</f>
        <v/>
      </c>
      <c r="EA56" s="38">
        <f>SUM(ED56:EK58)-EA57-EA58</f>
        <v>0</v>
      </c>
      <c r="EB56" s="163"/>
      <c r="EC56" s="38" t="str">
        <f>IF((SUM(ED56:EK56)&gt;0),1-EC57-EC58,"0")</f>
        <v>0</v>
      </c>
      <c r="ED56" s="88"/>
      <c r="EE56" s="88"/>
      <c r="EF56" s="88"/>
      <c r="EG56" s="88"/>
      <c r="EH56" s="89"/>
      <c r="EI56" s="88"/>
      <c r="EJ56" s="88"/>
      <c r="EK56" s="89"/>
      <c r="EN56" s="72" t="str">
        <f>IF(((EP56+ER56+ES56+ET56+EU56+EV56+EW56+EX56+EY56+EZ56)&gt;0),EN53+EP$16,"")</f>
        <v/>
      </c>
      <c r="EO56" s="38" t="str">
        <f>IF(AND(SUM(ER56:EZ56),(EQ$19&gt;9)),"R+9","")</f>
        <v/>
      </c>
      <c r="EP56" s="38">
        <f>SUM(ES56:EZ58)-EP57-EP58</f>
        <v>0</v>
      </c>
      <c r="EQ56" s="163"/>
      <c r="ER56" s="38" t="str">
        <f>IF((SUM(ES56:EZ56)&gt;0),1-ER57-ER58,"0")</f>
        <v>0</v>
      </c>
      <c r="ES56" s="88"/>
      <c r="ET56" s="88"/>
      <c r="EU56" s="88"/>
      <c r="EV56" s="88"/>
      <c r="EW56" s="89"/>
      <c r="EX56" s="88"/>
      <c r="EY56" s="88"/>
      <c r="EZ56" s="89"/>
      <c r="FC56" s="72" t="str">
        <f>IF(((FE56+FG56+FH56+FI56+FJ56+FK56+FL56+FM56+FN56+FO56)&gt;0),FC53+FE$16,"")</f>
        <v/>
      </c>
      <c r="FD56" s="38" t="str">
        <f>IF(AND(SUM(FG56:FO56),(FF$19&gt;9)),"R+9","")</f>
        <v/>
      </c>
      <c r="FE56" s="38">
        <f>SUM(FH56:FO58)-FE57-FE58</f>
        <v>0</v>
      </c>
      <c r="FF56" s="163"/>
      <c r="FG56" s="38" t="str">
        <f>IF((SUM(FH56:FO56)&gt;0),1-FG57-FG58,"0")</f>
        <v>0</v>
      </c>
      <c r="FH56" s="88"/>
      <c r="FI56" s="88"/>
      <c r="FJ56" s="88"/>
      <c r="FK56" s="88"/>
      <c r="FL56" s="89"/>
      <c r="FM56" s="88"/>
      <c r="FN56" s="88"/>
      <c r="FO56" s="89"/>
      <c r="FR56" s="72" t="str">
        <f>IF(((FT56+FV56+FW56+FX56+FY56+FZ56+GA56+GB56+GC56+GD56)&gt;0),FR53+FT$16,"")</f>
        <v/>
      </c>
      <c r="FS56" s="38" t="str">
        <f>IF(AND(SUM(FV56:GD56),(FU$19&gt;9)),"R+9","")</f>
        <v/>
      </c>
      <c r="FT56" s="38">
        <f>SUM(FW56:GD58)-FT57-FT58</f>
        <v>0</v>
      </c>
      <c r="FU56" s="163"/>
      <c r="FV56" s="38" t="str">
        <f>IF((SUM(FW56:GD56)&gt;0),1-FV57-FV58,"0")</f>
        <v>0</v>
      </c>
      <c r="FW56" s="88"/>
      <c r="FX56" s="88"/>
      <c r="FY56" s="88"/>
      <c r="FZ56" s="88"/>
      <c r="GA56" s="89"/>
      <c r="GB56" s="88"/>
      <c r="GC56" s="88"/>
      <c r="GD56" s="89"/>
      <c r="GE56" s="23"/>
      <c r="GF56" s="23"/>
      <c r="GG56" s="23"/>
      <c r="GH56" s="23"/>
      <c r="GI56" s="23"/>
      <c r="GJ56" s="23"/>
      <c r="GK56" s="23"/>
      <c r="GL56" s="24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4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4"/>
      <c r="HI56" s="23"/>
      <c r="HJ56" s="23"/>
      <c r="HK56" s="23"/>
      <c r="HL56" s="23"/>
      <c r="HM56" s="23"/>
      <c r="HN56" s="23"/>
      <c r="HO56" s="23"/>
      <c r="HP56" s="24"/>
    </row>
    <row r="57" spans="1:224" x14ac:dyDescent="0.25">
      <c r="A57" s="160"/>
      <c r="I57" s="133" t="str">
        <f>IF(OR((SUM(M57:U57)&gt;0),K57&gt;0),I53,"")</f>
        <v/>
      </c>
      <c r="J57" s="135" t="str">
        <f>IF(AND(SUM(M57:U57),(L$19&gt;9)),"R+9 DALLE BASSE","")</f>
        <v/>
      </c>
      <c r="K57" s="83"/>
      <c r="L57" s="163"/>
      <c r="M57" s="85"/>
      <c r="N57" s="96"/>
      <c r="O57" s="96"/>
      <c r="P57" s="96"/>
      <c r="Q57" s="96"/>
      <c r="R57" s="97"/>
      <c r="S57" s="96"/>
      <c r="T57" s="96"/>
      <c r="U57" s="97"/>
      <c r="X57" s="73" t="str">
        <f>IF(OR((SUM(AB57:AJ57)&gt;0),Z57&gt;0),X53,"")</f>
        <v/>
      </c>
      <c r="Y57" s="135" t="str">
        <f>IF(AND(SUM(AB57:AJ57),(AA$19&gt;9)),"R+9 DALLE BASSE","")</f>
        <v/>
      </c>
      <c r="Z57" s="83"/>
      <c r="AA57" s="163"/>
      <c r="AB57" s="85"/>
      <c r="AC57" s="96"/>
      <c r="AD57" s="96"/>
      <c r="AE57" s="96"/>
      <c r="AF57" s="96"/>
      <c r="AG57" s="97"/>
      <c r="AH57" s="96"/>
      <c r="AI57" s="96"/>
      <c r="AJ57" s="97"/>
      <c r="AM57" s="73" t="str">
        <f>IF(OR((SUM(AQ57:AY57)&gt;0),AO57&gt;0),AM53,"")</f>
        <v/>
      </c>
      <c r="AN57" s="135" t="str">
        <f>IF(AND(SUM(AQ57:AY57),(AP$19&gt;9)),"R+9 DALLE BASSE","")</f>
        <v/>
      </c>
      <c r="AO57" s="83"/>
      <c r="AP57" s="163"/>
      <c r="AQ57" s="85"/>
      <c r="AR57" s="96"/>
      <c r="AS57" s="96"/>
      <c r="AT57" s="96"/>
      <c r="AU57" s="96"/>
      <c r="AV57" s="97"/>
      <c r="AW57" s="96"/>
      <c r="AX57" s="96"/>
      <c r="AY57" s="97"/>
      <c r="BB57" s="73" t="str">
        <f>IF(OR((SUM(BF57:BN57)&gt;0),BD57&gt;0),BB53,"")</f>
        <v/>
      </c>
      <c r="BC57" s="135" t="str">
        <f>IF(AND(SUM(BF57:BN57),(BE$19&gt;9)),"R+9 DALLE BASSE","")</f>
        <v/>
      </c>
      <c r="BD57" s="83"/>
      <c r="BE57" s="163"/>
      <c r="BF57" s="85"/>
      <c r="BG57" s="96"/>
      <c r="BH57" s="96"/>
      <c r="BI57" s="96"/>
      <c r="BJ57" s="96"/>
      <c r="BK57" s="97"/>
      <c r="BL57" s="96"/>
      <c r="BM57" s="96"/>
      <c r="BN57" s="97"/>
      <c r="BQ57" s="73" t="str">
        <f>IF(OR((SUM(BU57:CC57)&gt;0),BS57&gt;0),BQ53,"")</f>
        <v/>
      </c>
      <c r="BR57" s="135" t="str">
        <f>IF(AND(SUM(BU57:CC57),(BT$19&gt;9)),"R+9 DALLE BASSE","")</f>
        <v/>
      </c>
      <c r="BS57" s="83"/>
      <c r="BT57" s="163"/>
      <c r="BU57" s="85"/>
      <c r="BV57" s="96"/>
      <c r="BW57" s="96"/>
      <c r="BX57" s="96"/>
      <c r="BY57" s="96"/>
      <c r="BZ57" s="97"/>
      <c r="CA57" s="96"/>
      <c r="CB57" s="96"/>
      <c r="CC57" s="97"/>
      <c r="CF57" s="73" t="str">
        <f>IF(OR((SUM(CJ57:CR57)&gt;0),CH57&gt;0),CF53,"")</f>
        <v/>
      </c>
      <c r="CG57" s="135" t="str">
        <f>IF(AND(SUM(CJ57:CR57),(CI$19&gt;9)),"R+9 DALLE BASSE","")</f>
        <v/>
      </c>
      <c r="CH57" s="83"/>
      <c r="CI57" s="163"/>
      <c r="CJ57" s="85"/>
      <c r="CK57" s="96"/>
      <c r="CL57" s="96"/>
      <c r="CM57" s="96"/>
      <c r="CN57" s="96"/>
      <c r="CO57" s="97"/>
      <c r="CP57" s="96"/>
      <c r="CQ57" s="96"/>
      <c r="CR57" s="97"/>
      <c r="CU57" s="73" t="str">
        <f>IF(OR((SUM(CY57:DG57)&gt;0),CW57&gt;0),CU53,"")</f>
        <v/>
      </c>
      <c r="CV57" s="135" t="str">
        <f>IF(AND(SUM(CY57:DG57),(CX$19&gt;9)),"R+9 DALLE BASSE","")</f>
        <v/>
      </c>
      <c r="CW57" s="83"/>
      <c r="CX57" s="163"/>
      <c r="CY57" s="85"/>
      <c r="CZ57" s="96"/>
      <c r="DA57" s="96"/>
      <c r="DB57" s="96"/>
      <c r="DC57" s="96"/>
      <c r="DD57" s="97"/>
      <c r="DE57" s="96"/>
      <c r="DF57" s="96"/>
      <c r="DG57" s="97"/>
      <c r="DJ57" s="73" t="str">
        <f>IF(OR((SUM(DN57:DV57)&gt;0),DL57&gt;0),DJ53,"")</f>
        <v/>
      </c>
      <c r="DK57" s="135" t="str">
        <f>IF(AND(SUM(DN57:DV57),(DM$19&gt;9)),"R+9 DALLE BASSE","")</f>
        <v/>
      </c>
      <c r="DL57" s="83"/>
      <c r="DM57" s="163"/>
      <c r="DN57" s="85"/>
      <c r="DO57" s="96"/>
      <c r="DP57" s="96"/>
      <c r="DQ57" s="96"/>
      <c r="DR57" s="96"/>
      <c r="DS57" s="97"/>
      <c r="DT57" s="96"/>
      <c r="DU57" s="96"/>
      <c r="DV57" s="97"/>
      <c r="DY57" s="73" t="str">
        <f>IF(OR((SUM(EC57:EK57)&gt;0),EA57&gt;0),DY53,"")</f>
        <v/>
      </c>
      <c r="DZ57" s="135" t="str">
        <f>IF(AND(SUM(EC57:EK57),(EB$19&gt;9)),"R+9 DALLE BASSE","")</f>
        <v/>
      </c>
      <c r="EA57" s="83"/>
      <c r="EB57" s="163"/>
      <c r="EC57" s="85"/>
      <c r="ED57" s="96"/>
      <c r="EE57" s="96"/>
      <c r="EF57" s="96"/>
      <c r="EG57" s="96"/>
      <c r="EH57" s="97"/>
      <c r="EI57" s="96"/>
      <c r="EJ57" s="96"/>
      <c r="EK57" s="97"/>
      <c r="EN57" s="73" t="str">
        <f>IF(OR((SUM(ER57:EZ57)&gt;0),EP57&gt;0),EN53,"")</f>
        <v/>
      </c>
      <c r="EO57" s="135" t="str">
        <f>IF(AND(SUM(ER57:EZ57),(EQ$19&gt;9)),"R+9 DALLE BASSE","")</f>
        <v/>
      </c>
      <c r="EP57" s="83"/>
      <c r="EQ57" s="163"/>
      <c r="ER57" s="85"/>
      <c r="ES57" s="96"/>
      <c r="ET57" s="96"/>
      <c r="EU57" s="96"/>
      <c r="EV57" s="96"/>
      <c r="EW57" s="97"/>
      <c r="EX57" s="96"/>
      <c r="EY57" s="96"/>
      <c r="EZ57" s="97"/>
      <c r="FC57" s="73" t="str">
        <f>IF(OR((SUM(FG57:FO57)&gt;0),FE57&gt;0),FC53,"")</f>
        <v/>
      </c>
      <c r="FD57" s="135" t="str">
        <f>IF(AND(SUM(FG57:FO57),(FF$19&gt;9)),"R+9 DALLE BASSE","")</f>
        <v/>
      </c>
      <c r="FE57" s="83"/>
      <c r="FF57" s="163"/>
      <c r="FG57" s="85"/>
      <c r="FH57" s="96"/>
      <c r="FI57" s="96"/>
      <c r="FJ57" s="96"/>
      <c r="FK57" s="96"/>
      <c r="FL57" s="97"/>
      <c r="FM57" s="96"/>
      <c r="FN57" s="96"/>
      <c r="FO57" s="97"/>
      <c r="FR57" s="73" t="str">
        <f>IF(OR((SUM(FV57:GD57)&gt;0),FT57&gt;0),FR53,"")</f>
        <v/>
      </c>
      <c r="FS57" s="135" t="str">
        <f>IF(AND(SUM(FV57:GD57),(FU$19&gt;9)),"R+9 DALLE BASSE","")</f>
        <v/>
      </c>
      <c r="FT57" s="83"/>
      <c r="FU57" s="163"/>
      <c r="FV57" s="85"/>
      <c r="FW57" s="96"/>
      <c r="FX57" s="96"/>
      <c r="FY57" s="96"/>
      <c r="FZ57" s="96"/>
      <c r="GA57" s="97"/>
      <c r="GB57" s="96"/>
      <c r="GC57" s="96"/>
      <c r="GD57" s="97"/>
      <c r="GE57" s="23"/>
      <c r="GF57" s="23"/>
      <c r="GG57" s="23"/>
      <c r="GH57" s="23"/>
      <c r="GI57" s="23"/>
      <c r="GJ57" s="23"/>
      <c r="GK57" s="23"/>
      <c r="GL57" s="24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4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4"/>
      <c r="HI57" s="23"/>
      <c r="HJ57" s="23"/>
      <c r="HK57" s="23"/>
      <c r="HL57" s="23"/>
      <c r="HM57" s="23"/>
      <c r="HN57" s="23"/>
      <c r="HO57" s="23"/>
      <c r="HP57" s="24"/>
    </row>
    <row r="58" spans="1:224" ht="15.75" thickBot="1" x14ac:dyDescent="0.3">
      <c r="A58" s="161"/>
      <c r="I58" s="134"/>
      <c r="J58" s="136" t="str">
        <f>IF(AND(SUM(M58:U58),(L$19&gt;9)),"R+9 FAUX PLAFOND","")</f>
        <v/>
      </c>
      <c r="K58" s="84"/>
      <c r="L58" s="163"/>
      <c r="M58" s="86"/>
      <c r="N58" s="94"/>
      <c r="O58" s="94"/>
      <c r="P58" s="94"/>
      <c r="Q58" s="94"/>
      <c r="R58" s="95"/>
      <c r="S58" s="94"/>
      <c r="T58" s="94"/>
      <c r="U58" s="95"/>
      <c r="X58" s="87"/>
      <c r="Y58" s="136" t="str">
        <f>IF(AND(SUM(AB58:AJ58),(AA$19&gt;9)),"R+9 FAUX PLAFOND","")</f>
        <v/>
      </c>
      <c r="Z58" s="84"/>
      <c r="AA58" s="163"/>
      <c r="AB58" s="86"/>
      <c r="AC58" s="94"/>
      <c r="AD58" s="94"/>
      <c r="AE58" s="94"/>
      <c r="AF58" s="94"/>
      <c r="AG58" s="95"/>
      <c r="AH58" s="94"/>
      <c r="AI58" s="94"/>
      <c r="AJ58" s="95"/>
      <c r="AM58" s="87"/>
      <c r="AN58" s="136" t="str">
        <f>IF(AND(SUM(AQ58:AY58),(AP$19&gt;9)),"R+9 FAUX PLAFOND","")</f>
        <v/>
      </c>
      <c r="AO58" s="84"/>
      <c r="AP58" s="163"/>
      <c r="AQ58" s="86"/>
      <c r="AR58" s="94"/>
      <c r="AS58" s="94"/>
      <c r="AT58" s="94"/>
      <c r="AU58" s="94"/>
      <c r="AV58" s="95"/>
      <c r="AW58" s="94"/>
      <c r="AX58" s="94"/>
      <c r="AY58" s="95"/>
      <c r="BB58" s="87"/>
      <c r="BC58" s="136" t="str">
        <f>IF(AND(SUM(BF58:BN58),(BE$19&gt;9)),"R+9 FAUX PLAFOND","")</f>
        <v/>
      </c>
      <c r="BD58" s="84"/>
      <c r="BE58" s="163"/>
      <c r="BF58" s="86"/>
      <c r="BG58" s="94"/>
      <c r="BH58" s="94"/>
      <c r="BI58" s="94"/>
      <c r="BJ58" s="94"/>
      <c r="BK58" s="95"/>
      <c r="BL58" s="94"/>
      <c r="BM58" s="94"/>
      <c r="BN58" s="95"/>
      <c r="BQ58" s="87"/>
      <c r="BR58" s="136" t="str">
        <f>IF(AND(SUM(BU58:CC58),(BT$19&gt;9)),"R+9 FAUX PLAFOND","")</f>
        <v/>
      </c>
      <c r="BS58" s="84"/>
      <c r="BT58" s="163"/>
      <c r="BU58" s="86"/>
      <c r="BV58" s="94"/>
      <c r="BW58" s="94"/>
      <c r="BX58" s="94"/>
      <c r="BY58" s="94"/>
      <c r="BZ58" s="95"/>
      <c r="CA58" s="94"/>
      <c r="CB58" s="94"/>
      <c r="CC58" s="95"/>
      <c r="CF58" s="87"/>
      <c r="CG58" s="136" t="str">
        <f>IF(AND(SUM(CJ58:CR58),(CI$19&gt;9)),"R+9 FAUX PLAFOND","")</f>
        <v/>
      </c>
      <c r="CH58" s="84"/>
      <c r="CI58" s="163"/>
      <c r="CJ58" s="86"/>
      <c r="CK58" s="94"/>
      <c r="CL58" s="94"/>
      <c r="CM58" s="94"/>
      <c r="CN58" s="94"/>
      <c r="CO58" s="95"/>
      <c r="CP58" s="94"/>
      <c r="CQ58" s="94"/>
      <c r="CR58" s="95"/>
      <c r="CU58" s="87"/>
      <c r="CV58" s="136" t="str">
        <f>IF(AND(SUM(CY58:DG58),(CX$19&gt;9)),"R+9 FAUX PLAFOND","")</f>
        <v/>
      </c>
      <c r="CW58" s="84"/>
      <c r="CX58" s="163"/>
      <c r="CY58" s="86"/>
      <c r="CZ58" s="94"/>
      <c r="DA58" s="94"/>
      <c r="DB58" s="94"/>
      <c r="DC58" s="94"/>
      <c r="DD58" s="95"/>
      <c r="DE58" s="94"/>
      <c r="DF58" s="94"/>
      <c r="DG58" s="95"/>
      <c r="DJ58" s="87"/>
      <c r="DK58" s="136" t="str">
        <f>IF(AND(SUM(DN58:DV58),(DM$19&gt;9)),"R+9 FAUX PLAFOND","")</f>
        <v/>
      </c>
      <c r="DL58" s="84"/>
      <c r="DM58" s="163"/>
      <c r="DN58" s="86"/>
      <c r="DO58" s="94"/>
      <c r="DP58" s="94"/>
      <c r="DQ58" s="94"/>
      <c r="DR58" s="94"/>
      <c r="DS58" s="95"/>
      <c r="DT58" s="94"/>
      <c r="DU58" s="94"/>
      <c r="DV58" s="95"/>
      <c r="DY58" s="87"/>
      <c r="DZ58" s="136" t="str">
        <f>IF(AND(SUM(EC58:EK58),(EB$19&gt;9)),"R+9 FAUX PLAFOND","")</f>
        <v/>
      </c>
      <c r="EA58" s="84"/>
      <c r="EB58" s="163"/>
      <c r="EC58" s="86"/>
      <c r="ED58" s="94"/>
      <c r="EE58" s="94"/>
      <c r="EF58" s="94"/>
      <c r="EG58" s="94"/>
      <c r="EH58" s="95"/>
      <c r="EI58" s="94"/>
      <c r="EJ58" s="94"/>
      <c r="EK58" s="95"/>
      <c r="EN58" s="87"/>
      <c r="EO58" s="136" t="str">
        <f>IF(AND(SUM(ER58:EZ58),(EQ$19&gt;9)),"R+9 FAUX PLAFOND","")</f>
        <v/>
      </c>
      <c r="EP58" s="84"/>
      <c r="EQ58" s="163"/>
      <c r="ER58" s="86"/>
      <c r="ES58" s="94"/>
      <c r="ET58" s="94"/>
      <c r="EU58" s="94"/>
      <c r="EV58" s="94"/>
      <c r="EW58" s="95"/>
      <c r="EX58" s="94"/>
      <c r="EY58" s="94"/>
      <c r="EZ58" s="95"/>
      <c r="FC58" s="87"/>
      <c r="FD58" s="136" t="str">
        <f>IF(AND(SUM(FG58:FO58),(FF$19&gt;9)),"R+9 FAUX PLAFOND","")</f>
        <v/>
      </c>
      <c r="FE58" s="84"/>
      <c r="FF58" s="163"/>
      <c r="FG58" s="86"/>
      <c r="FH58" s="94"/>
      <c r="FI58" s="94"/>
      <c r="FJ58" s="94"/>
      <c r="FK58" s="94"/>
      <c r="FL58" s="95"/>
      <c r="FM58" s="94"/>
      <c r="FN58" s="94"/>
      <c r="FO58" s="95"/>
      <c r="FR58" s="87"/>
      <c r="FS58" s="136" t="str">
        <f>IF(AND(SUM(FV58:GD58),(FU$19&gt;9)),"R+9 FAUX PLAFOND","")</f>
        <v/>
      </c>
      <c r="FT58" s="84"/>
      <c r="FU58" s="163"/>
      <c r="FV58" s="86"/>
      <c r="FW58" s="94"/>
      <c r="FX58" s="94"/>
      <c r="FY58" s="94"/>
      <c r="FZ58" s="94"/>
      <c r="GA58" s="95"/>
      <c r="GB58" s="94"/>
      <c r="GC58" s="94"/>
      <c r="GD58" s="95"/>
      <c r="GE58" s="23"/>
      <c r="GF58" s="23"/>
      <c r="GG58" s="23"/>
      <c r="GH58" s="23"/>
      <c r="GI58" s="23"/>
      <c r="GJ58" s="23"/>
      <c r="GK58" s="23"/>
      <c r="GL58" s="24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4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4"/>
      <c r="HI58" s="23"/>
      <c r="HJ58" s="23"/>
      <c r="HK58" s="23"/>
      <c r="HL58" s="23"/>
      <c r="HM58" s="23"/>
      <c r="HN58" s="23"/>
      <c r="HO58" s="23"/>
      <c r="HP58" s="24"/>
    </row>
    <row r="59" spans="1:224" x14ac:dyDescent="0.25">
      <c r="A59" s="159" t="s">
        <v>6</v>
      </c>
      <c r="I59" s="137" t="str">
        <f>IF(((K59+M59+N59+O59+P59+Q59+R59+S59+T59+U59)&gt;0),I56+K$16,"")</f>
        <v/>
      </c>
      <c r="J59" s="38" t="str">
        <f>IF(AND(SUM(M59:U59),(L$19&gt;10)),"R+10","")</f>
        <v/>
      </c>
      <c r="K59" s="38">
        <f>SUM(N59:U61)-K60-K61</f>
        <v>0</v>
      </c>
      <c r="L59" s="163"/>
      <c r="M59" s="38" t="str">
        <f>IF((SUM(N59:U59)&gt;0),1-M60-M61,"0")</f>
        <v>0</v>
      </c>
      <c r="N59" s="98"/>
      <c r="O59" s="98"/>
      <c r="P59" s="98"/>
      <c r="Q59" s="98"/>
      <c r="R59" s="99"/>
      <c r="S59" s="98"/>
      <c r="T59" s="98"/>
      <c r="U59" s="99"/>
      <c r="X59" s="72" t="str">
        <f>IF(((Z59+AB59+AC59+AD59+AE59+AF59+AG59+AH59+AI59+AJ59)&gt;0),X56+Z$16,"")</f>
        <v/>
      </c>
      <c r="Y59" s="38" t="str">
        <f>IF(AND(SUM(AB59:AJ59),(AA$19&gt;10)),"R+10","")</f>
        <v/>
      </c>
      <c r="Z59" s="38">
        <f>SUM(AC59:AJ61)-Z60-Z61</f>
        <v>0</v>
      </c>
      <c r="AA59" s="163"/>
      <c r="AB59" s="38" t="str">
        <f>IF((SUM(AC59:AJ59)&gt;0),1-AB60-AB61,"0")</f>
        <v>0</v>
      </c>
      <c r="AC59" s="98"/>
      <c r="AD59" s="98"/>
      <c r="AE59" s="98"/>
      <c r="AF59" s="98"/>
      <c r="AG59" s="99"/>
      <c r="AH59" s="98"/>
      <c r="AI59" s="98"/>
      <c r="AJ59" s="99"/>
      <c r="AM59" s="72" t="str">
        <f>IF(((AO59+AQ59+AR59+AS59+AT59+AU59+AV59+AW59+AX59+AY59)&gt;0),AM56+AO$16,"")</f>
        <v/>
      </c>
      <c r="AN59" s="38" t="str">
        <f>IF(AND(SUM(AQ59:AY59),(AP$19&gt;10)),"R+10","")</f>
        <v/>
      </c>
      <c r="AO59" s="38">
        <f>SUM(AR59:AY61)-AO60-AO61</f>
        <v>0</v>
      </c>
      <c r="AP59" s="163"/>
      <c r="AQ59" s="38" t="str">
        <f>IF((SUM(AR59:AY59)&gt;0),1-AQ60-AQ61,"0")</f>
        <v>0</v>
      </c>
      <c r="AR59" s="98"/>
      <c r="AS59" s="98"/>
      <c r="AT59" s="98"/>
      <c r="AU59" s="98"/>
      <c r="AV59" s="99"/>
      <c r="AW59" s="98"/>
      <c r="AX59" s="98"/>
      <c r="AY59" s="99"/>
      <c r="BB59" s="72" t="str">
        <f>IF(((BD59+BF59+BG59+BH59+BI59+BJ59+BK59+BL59+BM59+BN59)&gt;0),BB56+BD$16,"")</f>
        <v/>
      </c>
      <c r="BC59" s="38" t="str">
        <f>IF(AND(SUM(BF59:BN59),(BE$19&gt;10)),"R+10","")</f>
        <v/>
      </c>
      <c r="BD59" s="38">
        <f>SUM(BG59:BN61)-BD60-BD61</f>
        <v>0</v>
      </c>
      <c r="BE59" s="163"/>
      <c r="BF59" s="38" t="str">
        <f>IF((SUM(BG59:BN59)&gt;0),1-BF60-BF61,"0")</f>
        <v>0</v>
      </c>
      <c r="BG59" s="98"/>
      <c r="BH59" s="98"/>
      <c r="BI59" s="98"/>
      <c r="BJ59" s="98"/>
      <c r="BK59" s="99"/>
      <c r="BL59" s="98"/>
      <c r="BM59" s="98"/>
      <c r="BN59" s="99"/>
      <c r="BQ59" s="72" t="str">
        <f>IF(((BS59+BU59+BV59+BW59+BX59+BY59+BZ59+CA59+CB59+CC59)&gt;0),BQ56+BS$16,"")</f>
        <v/>
      </c>
      <c r="BR59" s="38" t="str">
        <f>IF(AND(SUM(BU59:CC59),(BT$19&gt;10)),"R+10","")</f>
        <v/>
      </c>
      <c r="BS59" s="38">
        <f>SUM(BV59:CC61)-BS60-BS61</f>
        <v>0</v>
      </c>
      <c r="BT59" s="163"/>
      <c r="BU59" s="38" t="str">
        <f>IF((SUM(BV59:CC59)&gt;0),1-BU60-BU61,"0")</f>
        <v>0</v>
      </c>
      <c r="BV59" s="98"/>
      <c r="BW59" s="98"/>
      <c r="BX59" s="98"/>
      <c r="BY59" s="98"/>
      <c r="BZ59" s="99"/>
      <c r="CA59" s="98"/>
      <c r="CB59" s="98"/>
      <c r="CC59" s="99"/>
      <c r="CF59" s="72" t="str">
        <f>IF(((CH59+CJ59+CK59+CL59+CM59+CN59+CO59+CP59+CQ59+CR59)&gt;0),CF56+CH$16,"")</f>
        <v/>
      </c>
      <c r="CG59" s="38" t="str">
        <f>IF(AND(SUM(CJ59:CR59),(CI$19&gt;10)),"R+10","")</f>
        <v/>
      </c>
      <c r="CH59" s="38">
        <f>SUM(CK59:CR61)-CH60-CH61</f>
        <v>0</v>
      </c>
      <c r="CI59" s="163"/>
      <c r="CJ59" s="38" t="str">
        <f>IF((SUM(CK59:CR59)&gt;0),1-CJ60-CJ61,"0")</f>
        <v>0</v>
      </c>
      <c r="CK59" s="98"/>
      <c r="CL59" s="98"/>
      <c r="CM59" s="98"/>
      <c r="CN59" s="98"/>
      <c r="CO59" s="99"/>
      <c r="CP59" s="98"/>
      <c r="CQ59" s="98"/>
      <c r="CR59" s="99"/>
      <c r="CU59" s="72" t="str">
        <f>IF(((CW59+CY59+CZ59+DA59+DB59+DC59+DD59+DE59+DF59+DG59)&gt;0),CU56+CW$16,"")</f>
        <v/>
      </c>
      <c r="CV59" s="38" t="str">
        <f>IF(AND(SUM(CY59:DG59),(CX$19&gt;10)),"R+10","")</f>
        <v/>
      </c>
      <c r="CW59" s="38">
        <f>SUM(CZ59:DG61)-CW60-CW61</f>
        <v>0</v>
      </c>
      <c r="CX59" s="163"/>
      <c r="CY59" s="38" t="str">
        <f>IF((SUM(CZ59:DG59)&gt;0),1-CY60-CY61,"0")</f>
        <v>0</v>
      </c>
      <c r="CZ59" s="98"/>
      <c r="DA59" s="98"/>
      <c r="DB59" s="98"/>
      <c r="DC59" s="98"/>
      <c r="DD59" s="99"/>
      <c r="DE59" s="98"/>
      <c r="DF59" s="98"/>
      <c r="DG59" s="99"/>
      <c r="DJ59" s="72" t="str">
        <f>IF(((DL59+DN59+DO59+DP59+DQ59+DR59+DS59+DT59+DU59+DV59)&gt;0),DJ56+DL$16,"")</f>
        <v/>
      </c>
      <c r="DK59" s="38" t="str">
        <f>IF(AND(SUM(DN59:DV59),(DM$19&gt;10)),"R+10","")</f>
        <v/>
      </c>
      <c r="DL59" s="38">
        <f>SUM(DO59:DV61)-DL60-DL61</f>
        <v>0</v>
      </c>
      <c r="DM59" s="163"/>
      <c r="DN59" s="38" t="str">
        <f>IF((SUM(DO59:DV59)&gt;0),1-DN60-DN61,"0")</f>
        <v>0</v>
      </c>
      <c r="DO59" s="98"/>
      <c r="DP59" s="98"/>
      <c r="DQ59" s="98"/>
      <c r="DR59" s="98"/>
      <c r="DS59" s="99"/>
      <c r="DT59" s="98"/>
      <c r="DU59" s="98"/>
      <c r="DV59" s="99"/>
      <c r="DY59" s="72" t="str">
        <f>IF(((EA59+EC59+ED59+EE59+EF59+EG59+EH59+EI59+EJ59+EK59)&gt;0),DY56+EA$16,"")</f>
        <v/>
      </c>
      <c r="DZ59" s="38" t="str">
        <f>IF(AND(SUM(EC59:EK59),(EB$19&gt;10)),"R+10","")</f>
        <v/>
      </c>
      <c r="EA59" s="38">
        <f>SUM(ED59:EK61)-EA60-EA61</f>
        <v>0</v>
      </c>
      <c r="EB59" s="163"/>
      <c r="EC59" s="38" t="str">
        <f>IF((SUM(ED59:EK59)&gt;0),1-EC60-EC61,"0")</f>
        <v>0</v>
      </c>
      <c r="ED59" s="98"/>
      <c r="EE59" s="98"/>
      <c r="EF59" s="98"/>
      <c r="EG59" s="98"/>
      <c r="EH59" s="99"/>
      <c r="EI59" s="98"/>
      <c r="EJ59" s="98"/>
      <c r="EK59" s="99"/>
      <c r="EN59" s="72" t="str">
        <f>IF(((EP59+ER59+ES59+ET59+EU59+EV59+EW59+EX59+EY59+EZ59)&gt;0),EN56+EP$16,"")</f>
        <v/>
      </c>
      <c r="EO59" s="38" t="str">
        <f>IF(AND(SUM(ER59:EZ59),(EQ$19&gt;10)),"R+10","")</f>
        <v/>
      </c>
      <c r="EP59" s="38">
        <f>SUM(ES59:EZ61)-EP60-EP61</f>
        <v>0</v>
      </c>
      <c r="EQ59" s="163"/>
      <c r="ER59" s="38" t="str">
        <f>IF((SUM(ES59:EZ59)&gt;0),1-ER60-ER61,"0")</f>
        <v>0</v>
      </c>
      <c r="ES59" s="98"/>
      <c r="ET59" s="98"/>
      <c r="EU59" s="98"/>
      <c r="EV59" s="98"/>
      <c r="EW59" s="99"/>
      <c r="EX59" s="98"/>
      <c r="EY59" s="98"/>
      <c r="EZ59" s="99"/>
      <c r="FC59" s="72" t="str">
        <f>IF(((FE59+FG59+FH59+FI59+FJ59+FK59+FL59+FM59+FN59+FO59)&gt;0),FC56+FE$16,"")</f>
        <v/>
      </c>
      <c r="FD59" s="38" t="str">
        <f>IF(AND(SUM(FG59:FO59),(FF$19&gt;10)),"R+10","")</f>
        <v/>
      </c>
      <c r="FE59" s="38">
        <f>SUM(FH59:FO61)-FE60-FE61</f>
        <v>0</v>
      </c>
      <c r="FF59" s="163"/>
      <c r="FG59" s="38" t="str">
        <f>IF((SUM(FH59:FO59)&gt;0),1-FG60-FG61,"0")</f>
        <v>0</v>
      </c>
      <c r="FH59" s="98"/>
      <c r="FI59" s="98"/>
      <c r="FJ59" s="98"/>
      <c r="FK59" s="98"/>
      <c r="FL59" s="99"/>
      <c r="FM59" s="98"/>
      <c r="FN59" s="98"/>
      <c r="FO59" s="99"/>
      <c r="FR59" s="72" t="str">
        <f>IF(((FT59+FV59+FW59+FX59+FY59+FZ59+GA59+GB59+GC59+GD59)&gt;0),FR56+FT$16,"")</f>
        <v/>
      </c>
      <c r="FS59" s="38" t="str">
        <f>IF(AND(SUM(FV59:GD59),(FU$19&gt;10)),"R+10","")</f>
        <v/>
      </c>
      <c r="FT59" s="38">
        <f>SUM(FW59:GD61)-FT60-FT61</f>
        <v>0</v>
      </c>
      <c r="FU59" s="163"/>
      <c r="FV59" s="38" t="str">
        <f>IF((SUM(FW59:GD59)&gt;0),1-FV60-FV61,"0")</f>
        <v>0</v>
      </c>
      <c r="FW59" s="98"/>
      <c r="FX59" s="98"/>
      <c r="FY59" s="98"/>
      <c r="FZ59" s="98"/>
      <c r="GA59" s="99"/>
      <c r="GB59" s="98"/>
      <c r="GC59" s="98"/>
      <c r="GD59" s="99"/>
      <c r="GE59" s="23"/>
      <c r="GF59" s="23"/>
      <c r="GG59" s="23"/>
      <c r="GH59" s="23"/>
      <c r="GI59" s="23"/>
      <c r="GJ59" s="23"/>
      <c r="GK59" s="23"/>
      <c r="GL59" s="24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4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4"/>
      <c r="HI59" s="23"/>
      <c r="HJ59" s="23"/>
      <c r="HK59" s="23"/>
      <c r="HL59" s="23"/>
      <c r="HM59" s="23"/>
      <c r="HN59" s="23"/>
      <c r="HO59" s="23"/>
      <c r="HP59" s="24"/>
    </row>
    <row r="60" spans="1:224" x14ac:dyDescent="0.25">
      <c r="A60" s="160"/>
      <c r="I60" s="133" t="str">
        <f>IF(OR((SUM(M60:U60)&gt;0),K60&gt;0),I56,"")</f>
        <v/>
      </c>
      <c r="J60" s="135" t="str">
        <f>IF(AND(SUM(M60:U60),(L$19&gt;10)),"R+10 DALLE BASSE","")</f>
        <v/>
      </c>
      <c r="K60" s="83"/>
      <c r="L60" s="163"/>
      <c r="M60" s="85"/>
      <c r="N60" s="92"/>
      <c r="O60" s="92"/>
      <c r="P60" s="92"/>
      <c r="Q60" s="92"/>
      <c r="R60" s="92"/>
      <c r="S60" s="92"/>
      <c r="T60" s="92"/>
      <c r="U60" s="93"/>
      <c r="X60" s="73" t="str">
        <f>IF(OR((SUM(AB60:AJ60)&gt;0),Z60&gt;0),X56,"")</f>
        <v/>
      </c>
      <c r="Y60" s="135" t="str">
        <f>IF(AND(SUM(AB60:AJ60),(AA$19&gt;10)),"R+10 DALLE BASSE","")</f>
        <v/>
      </c>
      <c r="Z60" s="83"/>
      <c r="AA60" s="163"/>
      <c r="AB60" s="85"/>
      <c r="AC60" s="92"/>
      <c r="AD60" s="92"/>
      <c r="AE60" s="92"/>
      <c r="AF60" s="92"/>
      <c r="AG60" s="92"/>
      <c r="AH60" s="92"/>
      <c r="AI60" s="92"/>
      <c r="AJ60" s="93"/>
      <c r="AM60" s="73" t="str">
        <f>IF(OR((SUM(AQ60:AY60)&gt;0),AO60&gt;0),AM56,"")</f>
        <v/>
      </c>
      <c r="AN60" s="135" t="str">
        <f>IF(AND(SUM(AQ60:AY60),(AP$19&gt;10)),"R+10 DALLE BASSE","")</f>
        <v/>
      </c>
      <c r="AO60" s="83"/>
      <c r="AP60" s="163"/>
      <c r="AQ60" s="85"/>
      <c r="AR60" s="92"/>
      <c r="AS60" s="92"/>
      <c r="AT60" s="92"/>
      <c r="AU60" s="92"/>
      <c r="AV60" s="92"/>
      <c r="AW60" s="92"/>
      <c r="AX60" s="92"/>
      <c r="AY60" s="93"/>
      <c r="BB60" s="73" t="str">
        <f>IF(OR((SUM(BF60:BN60)&gt;0),BD60&gt;0),BB56,"")</f>
        <v/>
      </c>
      <c r="BC60" s="135" t="str">
        <f>IF(AND(SUM(BF60:BN60),(BE$19&gt;10)),"R+10 DALLE BASSE","")</f>
        <v/>
      </c>
      <c r="BD60" s="83"/>
      <c r="BE60" s="163"/>
      <c r="BF60" s="85"/>
      <c r="BG60" s="92"/>
      <c r="BH60" s="92"/>
      <c r="BI60" s="92"/>
      <c r="BJ60" s="92"/>
      <c r="BK60" s="92"/>
      <c r="BL60" s="92"/>
      <c r="BM60" s="92"/>
      <c r="BN60" s="93"/>
      <c r="BQ60" s="73" t="str">
        <f>IF(OR((SUM(BU60:CC60)&gt;0),BS60&gt;0),BQ56,"")</f>
        <v/>
      </c>
      <c r="BR60" s="135" t="str">
        <f>IF(AND(SUM(BU60:CC60),(BT$19&gt;10)),"R+10 DALLE BASSE","")</f>
        <v/>
      </c>
      <c r="BS60" s="83"/>
      <c r="BT60" s="163"/>
      <c r="BU60" s="85"/>
      <c r="BV60" s="92"/>
      <c r="BW60" s="92"/>
      <c r="BX60" s="92"/>
      <c r="BY60" s="92"/>
      <c r="BZ60" s="92"/>
      <c r="CA60" s="92"/>
      <c r="CB60" s="92"/>
      <c r="CC60" s="93"/>
      <c r="CF60" s="73" t="str">
        <f>IF(OR((SUM(CJ60:CR60)&gt;0),CH60&gt;0),CF56,"")</f>
        <v/>
      </c>
      <c r="CG60" s="135" t="str">
        <f>IF(AND(SUM(CJ60:CR60),(CI$19&gt;10)),"R+10 DALLE BASSE","")</f>
        <v/>
      </c>
      <c r="CH60" s="83"/>
      <c r="CI60" s="163"/>
      <c r="CJ60" s="85"/>
      <c r="CK60" s="92"/>
      <c r="CL60" s="92"/>
      <c r="CM60" s="92"/>
      <c r="CN60" s="92"/>
      <c r="CO60" s="92"/>
      <c r="CP60" s="92"/>
      <c r="CQ60" s="92"/>
      <c r="CR60" s="93"/>
      <c r="CU60" s="73" t="str">
        <f>IF(OR((SUM(CY60:DG60)&gt;0),CW60&gt;0),CU56,"")</f>
        <v/>
      </c>
      <c r="CV60" s="135" t="str">
        <f>IF(AND(SUM(CY60:DG60),(CX$19&gt;10)),"R+10 DALLE BASSE","")</f>
        <v/>
      </c>
      <c r="CW60" s="83"/>
      <c r="CX60" s="163"/>
      <c r="CY60" s="85"/>
      <c r="CZ60" s="92"/>
      <c r="DA60" s="92"/>
      <c r="DB60" s="92"/>
      <c r="DC60" s="92"/>
      <c r="DD60" s="92"/>
      <c r="DE60" s="92"/>
      <c r="DF60" s="92"/>
      <c r="DG60" s="93"/>
      <c r="DJ60" s="73" t="str">
        <f>IF(OR((SUM(DN60:DV60)&gt;0),DL60&gt;0),DJ56,"")</f>
        <v/>
      </c>
      <c r="DK60" s="135" t="str">
        <f>IF(AND(SUM(DN60:DV60),(DM$19&gt;10)),"R+10 DALLE BASSE","")</f>
        <v/>
      </c>
      <c r="DL60" s="83"/>
      <c r="DM60" s="163"/>
      <c r="DN60" s="85"/>
      <c r="DO60" s="92"/>
      <c r="DP60" s="92"/>
      <c r="DQ60" s="92"/>
      <c r="DR60" s="92"/>
      <c r="DS60" s="92"/>
      <c r="DT60" s="92"/>
      <c r="DU60" s="92"/>
      <c r="DV60" s="93"/>
      <c r="DY60" s="73" t="str">
        <f>IF(OR((SUM(EC60:EK60)&gt;0),EA60&gt;0),DY56,"")</f>
        <v/>
      </c>
      <c r="DZ60" s="135" t="str">
        <f>IF(AND(SUM(EC60:EK60),(EB$19&gt;10)),"R+10 DALLE BASSE","")</f>
        <v/>
      </c>
      <c r="EA60" s="83"/>
      <c r="EB60" s="163"/>
      <c r="EC60" s="85"/>
      <c r="ED60" s="92"/>
      <c r="EE60" s="92"/>
      <c r="EF60" s="92"/>
      <c r="EG60" s="92"/>
      <c r="EH60" s="92"/>
      <c r="EI60" s="92"/>
      <c r="EJ60" s="92"/>
      <c r="EK60" s="93"/>
      <c r="EN60" s="73" t="str">
        <f>IF(OR((SUM(ER60:EZ60)&gt;0),EP60&gt;0),EN56,"")</f>
        <v/>
      </c>
      <c r="EO60" s="135" t="str">
        <f>IF(AND(SUM(ER60:EZ60),(EQ$19&gt;10)),"R+10 DALLE BASSE","")</f>
        <v/>
      </c>
      <c r="EP60" s="83"/>
      <c r="EQ60" s="163"/>
      <c r="ER60" s="85"/>
      <c r="ES60" s="92"/>
      <c r="ET60" s="92"/>
      <c r="EU60" s="92"/>
      <c r="EV60" s="92"/>
      <c r="EW60" s="92"/>
      <c r="EX60" s="92"/>
      <c r="EY60" s="92"/>
      <c r="EZ60" s="93"/>
      <c r="FC60" s="73" t="str">
        <f>IF(OR((SUM(FG60:FO60)&gt;0),FE60&gt;0),FC56,"")</f>
        <v/>
      </c>
      <c r="FD60" s="135" t="str">
        <f>IF(AND(SUM(FG60:FO60),(FF$19&gt;10)),"R+10 DALLE BASSE","")</f>
        <v/>
      </c>
      <c r="FE60" s="83"/>
      <c r="FF60" s="163"/>
      <c r="FG60" s="85"/>
      <c r="FH60" s="92"/>
      <c r="FI60" s="92"/>
      <c r="FJ60" s="92"/>
      <c r="FK60" s="92"/>
      <c r="FL60" s="92"/>
      <c r="FM60" s="92"/>
      <c r="FN60" s="92"/>
      <c r="FO60" s="93"/>
      <c r="FR60" s="73" t="str">
        <f>IF(OR((SUM(FV60:GD60)&gt;0),FT60&gt;0),FR56,"")</f>
        <v/>
      </c>
      <c r="FS60" s="135" t="str">
        <f>IF(AND(SUM(FV60:GD60),(FU$19&gt;10)),"R+10 DALLE BASSE","")</f>
        <v/>
      </c>
      <c r="FT60" s="83"/>
      <c r="FU60" s="163"/>
      <c r="FV60" s="85"/>
      <c r="FW60" s="92"/>
      <c r="FX60" s="92"/>
      <c r="FY60" s="92"/>
      <c r="FZ60" s="92"/>
      <c r="GA60" s="92"/>
      <c r="GB60" s="92"/>
      <c r="GC60" s="92"/>
      <c r="GD60" s="93"/>
      <c r="GE60" s="23"/>
      <c r="GF60" s="23"/>
      <c r="GG60" s="23"/>
      <c r="GH60" s="23"/>
      <c r="GI60" s="23"/>
      <c r="GJ60" s="23"/>
      <c r="GK60" s="23"/>
      <c r="GL60" s="24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4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4"/>
      <c r="HI60" s="23"/>
      <c r="HJ60" s="23"/>
      <c r="HK60" s="23"/>
      <c r="HL60" s="23"/>
      <c r="HM60" s="23"/>
      <c r="HN60" s="23"/>
      <c r="HO60" s="23"/>
      <c r="HP60" s="24"/>
    </row>
    <row r="61" spans="1:224" ht="15.75" thickBot="1" x14ac:dyDescent="0.3">
      <c r="A61" s="161"/>
      <c r="I61" s="134"/>
      <c r="J61" s="136" t="str">
        <f>IF(AND(SUM(M61:U61),(L$19&gt;10)),"R+10 FAUX PLAFOND","")</f>
        <v/>
      </c>
      <c r="K61" s="84"/>
      <c r="L61" s="164"/>
      <c r="M61" s="86"/>
      <c r="N61" s="94"/>
      <c r="O61" s="94"/>
      <c r="P61" s="94"/>
      <c r="Q61" s="94"/>
      <c r="R61" s="94"/>
      <c r="S61" s="94"/>
      <c r="T61" s="94"/>
      <c r="U61" s="95"/>
      <c r="X61" s="87"/>
      <c r="Y61" s="136" t="str">
        <f>IF(AND(SUM(AB61:AJ61),(AA$19&gt;10)),"R+10 FAUX PLAFOND","")</f>
        <v/>
      </c>
      <c r="Z61" s="84"/>
      <c r="AA61" s="164"/>
      <c r="AB61" s="86"/>
      <c r="AC61" s="94"/>
      <c r="AD61" s="94"/>
      <c r="AE61" s="94"/>
      <c r="AF61" s="94"/>
      <c r="AG61" s="94"/>
      <c r="AH61" s="94"/>
      <c r="AI61" s="94"/>
      <c r="AJ61" s="95"/>
      <c r="AM61" s="87"/>
      <c r="AN61" s="136" t="str">
        <f>IF(AND(SUM(AQ61:AY61),(AP$19&gt;10)),"R+10 FAUX PLAFOND","")</f>
        <v/>
      </c>
      <c r="AO61" s="84"/>
      <c r="AP61" s="164"/>
      <c r="AQ61" s="86"/>
      <c r="AR61" s="94"/>
      <c r="AS61" s="94"/>
      <c r="AT61" s="94"/>
      <c r="AU61" s="94"/>
      <c r="AV61" s="94"/>
      <c r="AW61" s="94"/>
      <c r="AX61" s="94"/>
      <c r="AY61" s="95"/>
      <c r="BB61" s="87"/>
      <c r="BC61" s="136" t="str">
        <f>IF(AND(SUM(BF61:BN61),(BE$19&gt;10)),"R+10 FAUX PLAFOND","")</f>
        <v/>
      </c>
      <c r="BD61" s="84"/>
      <c r="BE61" s="164"/>
      <c r="BF61" s="86"/>
      <c r="BG61" s="94"/>
      <c r="BH61" s="94"/>
      <c r="BI61" s="94"/>
      <c r="BJ61" s="94"/>
      <c r="BK61" s="94"/>
      <c r="BL61" s="94"/>
      <c r="BM61" s="94"/>
      <c r="BN61" s="95"/>
      <c r="BQ61" s="87"/>
      <c r="BR61" s="136" t="str">
        <f>IF(AND(SUM(BU61:CC61),(BT$19&gt;10)),"R+10 FAUX PLAFOND","")</f>
        <v/>
      </c>
      <c r="BS61" s="84"/>
      <c r="BT61" s="164"/>
      <c r="BU61" s="86"/>
      <c r="BV61" s="94"/>
      <c r="BW61" s="94"/>
      <c r="BX61" s="94"/>
      <c r="BY61" s="94"/>
      <c r="BZ61" s="94"/>
      <c r="CA61" s="94"/>
      <c r="CB61" s="94"/>
      <c r="CC61" s="95"/>
      <c r="CF61" s="87"/>
      <c r="CG61" s="136" t="str">
        <f>IF(AND(SUM(CJ61:CR61),(CI$19&gt;10)),"R+10 FAUX PLAFOND","")</f>
        <v/>
      </c>
      <c r="CH61" s="84"/>
      <c r="CI61" s="164"/>
      <c r="CJ61" s="86"/>
      <c r="CK61" s="94"/>
      <c r="CL61" s="94"/>
      <c r="CM61" s="94"/>
      <c r="CN61" s="94"/>
      <c r="CO61" s="94"/>
      <c r="CP61" s="94"/>
      <c r="CQ61" s="94"/>
      <c r="CR61" s="95"/>
      <c r="CU61" s="87"/>
      <c r="CV61" s="136" t="str">
        <f>IF(AND(SUM(CY61:DG61),(CX$19&gt;10)),"R+10 FAUX PLAFOND","")</f>
        <v/>
      </c>
      <c r="CW61" s="84"/>
      <c r="CX61" s="164"/>
      <c r="CY61" s="86"/>
      <c r="CZ61" s="94"/>
      <c r="DA61" s="94"/>
      <c r="DB61" s="94"/>
      <c r="DC61" s="94"/>
      <c r="DD61" s="94"/>
      <c r="DE61" s="94"/>
      <c r="DF61" s="94"/>
      <c r="DG61" s="95"/>
      <c r="DJ61" s="87"/>
      <c r="DK61" s="136" t="str">
        <f>IF(AND(SUM(DN61:DV61),(DM$19&gt;10)),"R+10 FAUX PLAFOND","")</f>
        <v/>
      </c>
      <c r="DL61" s="84"/>
      <c r="DM61" s="164"/>
      <c r="DN61" s="86"/>
      <c r="DO61" s="94"/>
      <c r="DP61" s="94"/>
      <c r="DQ61" s="94"/>
      <c r="DR61" s="94"/>
      <c r="DS61" s="94"/>
      <c r="DT61" s="94"/>
      <c r="DU61" s="94"/>
      <c r="DV61" s="95"/>
      <c r="DY61" s="87"/>
      <c r="DZ61" s="136" t="str">
        <f>IF(AND(SUM(EC61:EK61),(EB$19&gt;10)),"R+10 FAUX PLAFOND","")</f>
        <v/>
      </c>
      <c r="EA61" s="84"/>
      <c r="EB61" s="164"/>
      <c r="EC61" s="86"/>
      <c r="ED61" s="94"/>
      <c r="EE61" s="94"/>
      <c r="EF61" s="94"/>
      <c r="EG61" s="94"/>
      <c r="EH61" s="94"/>
      <c r="EI61" s="94"/>
      <c r="EJ61" s="94"/>
      <c r="EK61" s="95"/>
      <c r="EN61" s="87"/>
      <c r="EO61" s="136" t="str">
        <f>IF(AND(SUM(ER61:EZ61),(EQ$19&gt;10)),"R+10 FAUX PLAFOND","")</f>
        <v/>
      </c>
      <c r="EP61" s="84"/>
      <c r="EQ61" s="164"/>
      <c r="ER61" s="86"/>
      <c r="ES61" s="94"/>
      <c r="ET61" s="94"/>
      <c r="EU61" s="94"/>
      <c r="EV61" s="94"/>
      <c r="EW61" s="94"/>
      <c r="EX61" s="94"/>
      <c r="EY61" s="94"/>
      <c r="EZ61" s="95"/>
      <c r="FC61" s="87"/>
      <c r="FD61" s="136" t="str">
        <f>IF(AND(SUM(FG61:FO61),(FF$19&gt;10)),"R+10 FAUX PLAFOND","")</f>
        <v/>
      </c>
      <c r="FE61" s="84"/>
      <c r="FF61" s="164"/>
      <c r="FG61" s="86"/>
      <c r="FH61" s="94"/>
      <c r="FI61" s="94"/>
      <c r="FJ61" s="94"/>
      <c r="FK61" s="94"/>
      <c r="FL61" s="94"/>
      <c r="FM61" s="94"/>
      <c r="FN61" s="94"/>
      <c r="FO61" s="95"/>
      <c r="FR61" s="87"/>
      <c r="FS61" s="136" t="str">
        <f>IF(AND(SUM(FV61:GD61),(FU$19&gt;10)),"R+10 FAUX PLAFOND","")</f>
        <v/>
      </c>
      <c r="FT61" s="84"/>
      <c r="FU61" s="164"/>
      <c r="FV61" s="86"/>
      <c r="FW61" s="94"/>
      <c r="FX61" s="94"/>
      <c r="FY61" s="94"/>
      <c r="FZ61" s="94"/>
      <c r="GA61" s="94"/>
      <c r="GB61" s="94"/>
      <c r="GC61" s="94"/>
      <c r="GD61" s="95"/>
      <c r="GE61" s="23"/>
      <c r="GF61" s="23"/>
      <c r="GG61" s="23"/>
      <c r="GH61" s="23"/>
      <c r="GI61" s="23"/>
      <c r="GJ61" s="23"/>
      <c r="GK61" s="23"/>
      <c r="GL61" s="24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4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4"/>
      <c r="HI61" s="23"/>
      <c r="HJ61" s="23"/>
      <c r="HK61" s="23"/>
      <c r="HL61" s="23"/>
      <c r="HM61" s="23"/>
      <c r="HN61" s="23"/>
      <c r="HO61" s="23"/>
      <c r="HP61" s="24"/>
    </row>
    <row r="62" spans="1:224" x14ac:dyDescent="0.25"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4"/>
      <c r="HK62" s="24"/>
      <c r="HL62" s="24"/>
      <c r="HM62" s="24"/>
      <c r="HN62" s="24"/>
      <c r="HO62" s="24"/>
      <c r="HP62" s="24"/>
    </row>
    <row r="63" spans="1:224" x14ac:dyDescent="0.25">
      <c r="A63" s="13">
        <v>1</v>
      </c>
      <c r="B63" s="14">
        <v>2</v>
      </c>
      <c r="C63" s="14">
        <v>3</v>
      </c>
      <c r="D63" s="15">
        <v>4</v>
      </c>
      <c r="E63" s="14">
        <v>5</v>
      </c>
      <c r="F63" s="15">
        <v>6</v>
      </c>
      <c r="G63" s="14">
        <v>7</v>
      </c>
      <c r="H63" s="15">
        <v>8</v>
      </c>
      <c r="I63" s="14">
        <v>9</v>
      </c>
      <c r="J63" s="15">
        <v>10</v>
      </c>
      <c r="K63" s="14">
        <v>11</v>
      </c>
      <c r="L63" s="15">
        <v>12</v>
      </c>
      <c r="M63" s="14">
        <v>13</v>
      </c>
      <c r="N63" s="15">
        <v>14</v>
      </c>
      <c r="O63" s="14">
        <v>15</v>
      </c>
      <c r="P63" s="15">
        <v>16</v>
      </c>
      <c r="Q63" s="14">
        <v>17</v>
      </c>
      <c r="R63" s="15">
        <v>18</v>
      </c>
      <c r="S63" s="14">
        <v>19</v>
      </c>
      <c r="T63" s="15">
        <v>20</v>
      </c>
      <c r="U63" s="14">
        <v>21</v>
      </c>
      <c r="V63" s="15">
        <v>22</v>
      </c>
      <c r="W63" s="14">
        <v>23</v>
      </c>
      <c r="X63" s="15">
        <v>24</v>
      </c>
      <c r="Y63" s="14">
        <v>25</v>
      </c>
      <c r="Z63" s="15">
        <v>26</v>
      </c>
      <c r="AA63" s="14">
        <v>27</v>
      </c>
      <c r="AB63" s="15">
        <v>28</v>
      </c>
      <c r="AC63" s="14">
        <v>29</v>
      </c>
      <c r="AD63" s="15">
        <v>30</v>
      </c>
      <c r="AE63" s="14">
        <v>31</v>
      </c>
      <c r="AF63" s="15">
        <v>32</v>
      </c>
      <c r="AG63" s="14">
        <v>33</v>
      </c>
      <c r="AH63" s="15">
        <v>34</v>
      </c>
      <c r="AI63" s="14">
        <v>35</v>
      </c>
      <c r="AJ63" s="15">
        <v>36</v>
      </c>
      <c r="AK63" s="14">
        <v>37</v>
      </c>
      <c r="AL63" s="15">
        <v>38</v>
      </c>
      <c r="AM63" s="14">
        <v>39</v>
      </c>
      <c r="AN63" s="15">
        <v>40</v>
      </c>
      <c r="AO63" s="14">
        <v>41</v>
      </c>
      <c r="AP63" s="15">
        <v>42</v>
      </c>
      <c r="AQ63" s="14">
        <v>43</v>
      </c>
      <c r="AR63" s="15">
        <v>44</v>
      </c>
      <c r="AS63" s="14">
        <v>45</v>
      </c>
      <c r="AT63" s="15">
        <v>46</v>
      </c>
      <c r="AU63" s="14">
        <v>47</v>
      </c>
      <c r="AV63" s="15">
        <v>48</v>
      </c>
      <c r="AW63" s="14">
        <v>49</v>
      </c>
      <c r="AX63" s="15">
        <v>50</v>
      </c>
      <c r="AY63" s="14">
        <v>51</v>
      </c>
      <c r="AZ63" s="15">
        <v>52</v>
      </c>
      <c r="BA63" s="14">
        <v>53</v>
      </c>
      <c r="BB63" s="15">
        <v>54</v>
      </c>
      <c r="BC63" s="14">
        <v>55</v>
      </c>
      <c r="BD63" s="15">
        <v>56</v>
      </c>
      <c r="BE63" s="14">
        <v>57</v>
      </c>
      <c r="BF63" s="15">
        <v>58</v>
      </c>
      <c r="BG63" s="14">
        <v>59</v>
      </c>
      <c r="BH63" s="15">
        <v>60</v>
      </c>
      <c r="BI63" s="14">
        <v>61</v>
      </c>
      <c r="BJ63" s="15">
        <v>62</v>
      </c>
      <c r="BK63" s="14">
        <v>63</v>
      </c>
      <c r="BL63" s="15">
        <v>64</v>
      </c>
      <c r="BM63" s="14">
        <v>65</v>
      </c>
      <c r="BN63" s="15">
        <v>66</v>
      </c>
      <c r="BO63" s="14">
        <v>67</v>
      </c>
      <c r="BP63" s="15">
        <v>68</v>
      </c>
      <c r="BQ63" s="14">
        <v>69</v>
      </c>
      <c r="BR63" s="15">
        <v>70</v>
      </c>
      <c r="BS63" s="14">
        <v>71</v>
      </c>
      <c r="BT63" s="15">
        <v>72</v>
      </c>
      <c r="BU63" s="14">
        <v>73</v>
      </c>
      <c r="BV63" s="15">
        <v>74</v>
      </c>
      <c r="BW63" s="14">
        <v>75</v>
      </c>
      <c r="BX63" s="15">
        <v>76</v>
      </c>
      <c r="BY63" s="14">
        <v>77</v>
      </c>
      <c r="BZ63" s="15">
        <v>78</v>
      </c>
      <c r="CA63" s="14">
        <v>79</v>
      </c>
      <c r="CB63" s="15">
        <v>80</v>
      </c>
      <c r="CC63" s="14">
        <v>81</v>
      </c>
      <c r="CD63" s="15">
        <v>82</v>
      </c>
      <c r="CE63" s="14">
        <v>83</v>
      </c>
      <c r="CF63" s="15">
        <v>84</v>
      </c>
      <c r="CG63" s="14">
        <v>85</v>
      </c>
      <c r="CH63" s="15">
        <v>86</v>
      </c>
      <c r="CI63" s="14">
        <v>87</v>
      </c>
      <c r="CJ63" s="15">
        <v>88</v>
      </c>
      <c r="CK63" s="14">
        <v>89</v>
      </c>
      <c r="CL63" s="15">
        <v>90</v>
      </c>
      <c r="CM63" s="14">
        <v>91</v>
      </c>
      <c r="CN63" s="15">
        <v>92</v>
      </c>
      <c r="CO63" s="14">
        <v>93</v>
      </c>
      <c r="CP63" s="15">
        <v>94</v>
      </c>
      <c r="CQ63" s="14">
        <v>95</v>
      </c>
      <c r="CR63" s="15">
        <v>96</v>
      </c>
      <c r="CS63" s="14">
        <v>97</v>
      </c>
      <c r="CT63" s="15">
        <v>98</v>
      </c>
      <c r="CU63" s="14">
        <v>99</v>
      </c>
      <c r="CV63" s="15">
        <v>100</v>
      </c>
      <c r="CW63" s="14">
        <v>101</v>
      </c>
      <c r="CX63" s="15">
        <v>102</v>
      </c>
      <c r="CY63" s="14">
        <v>103</v>
      </c>
      <c r="CZ63" s="15">
        <v>104</v>
      </c>
      <c r="DA63" s="14">
        <v>105</v>
      </c>
      <c r="DB63" s="15">
        <v>106</v>
      </c>
      <c r="DC63" s="14">
        <v>107</v>
      </c>
      <c r="DD63" s="15">
        <v>108</v>
      </c>
      <c r="DE63" s="14">
        <v>109</v>
      </c>
      <c r="DF63" s="15">
        <v>110</v>
      </c>
      <c r="DG63" s="14">
        <v>111</v>
      </c>
      <c r="DH63" s="15">
        <v>112</v>
      </c>
      <c r="DI63" s="14">
        <v>113</v>
      </c>
      <c r="DJ63" s="15">
        <v>114</v>
      </c>
      <c r="DK63" s="14">
        <v>115</v>
      </c>
      <c r="DL63" s="15">
        <v>116</v>
      </c>
      <c r="DM63" s="14">
        <v>117</v>
      </c>
      <c r="DN63" s="15">
        <v>118</v>
      </c>
      <c r="DO63" s="14">
        <v>119</v>
      </c>
      <c r="DP63" s="15">
        <v>120</v>
      </c>
      <c r="DQ63" s="14">
        <v>121</v>
      </c>
      <c r="DR63" s="15">
        <v>122</v>
      </c>
      <c r="DS63" s="14">
        <v>123</v>
      </c>
      <c r="DT63" s="15">
        <v>124</v>
      </c>
      <c r="DU63" s="14">
        <v>125</v>
      </c>
      <c r="DV63" s="15">
        <v>126</v>
      </c>
      <c r="DW63" s="14">
        <v>127</v>
      </c>
      <c r="DX63" s="15">
        <v>128</v>
      </c>
      <c r="DY63" s="14">
        <v>129</v>
      </c>
      <c r="DZ63" s="15">
        <v>130</v>
      </c>
      <c r="EA63" s="14">
        <v>131</v>
      </c>
      <c r="EB63" s="15">
        <v>132</v>
      </c>
      <c r="EC63" s="14">
        <v>133</v>
      </c>
      <c r="ED63" s="15">
        <v>134</v>
      </c>
      <c r="EE63" s="14">
        <v>135</v>
      </c>
      <c r="EF63" s="15">
        <v>136</v>
      </c>
      <c r="EG63" s="14">
        <v>137</v>
      </c>
      <c r="EH63" s="15">
        <v>138</v>
      </c>
      <c r="EI63" s="14">
        <v>139</v>
      </c>
      <c r="EJ63" s="15">
        <v>140</v>
      </c>
      <c r="EK63" s="14">
        <v>141</v>
      </c>
      <c r="EL63" s="15">
        <v>142</v>
      </c>
      <c r="EM63" s="14">
        <v>143</v>
      </c>
      <c r="EN63" s="15">
        <v>144</v>
      </c>
      <c r="EO63" s="14">
        <v>145</v>
      </c>
      <c r="EP63" s="15">
        <v>146</v>
      </c>
      <c r="EQ63" s="14">
        <v>147</v>
      </c>
      <c r="ER63" s="15">
        <v>148</v>
      </c>
      <c r="ES63" s="14">
        <v>149</v>
      </c>
      <c r="ET63" s="15">
        <v>150</v>
      </c>
      <c r="EU63" s="14">
        <v>151</v>
      </c>
      <c r="EV63" s="15">
        <v>152</v>
      </c>
      <c r="EW63" s="14">
        <v>153</v>
      </c>
      <c r="EX63" s="15">
        <v>154</v>
      </c>
      <c r="EY63" s="14">
        <v>155</v>
      </c>
      <c r="EZ63" s="15">
        <v>156</v>
      </c>
      <c r="FA63" s="14">
        <v>157</v>
      </c>
      <c r="FB63" s="15">
        <v>158</v>
      </c>
      <c r="FC63" s="14">
        <v>159</v>
      </c>
      <c r="FD63" s="15">
        <v>160</v>
      </c>
      <c r="FE63" s="14">
        <v>161</v>
      </c>
      <c r="FF63" s="15">
        <v>162</v>
      </c>
      <c r="FG63" s="14">
        <v>163</v>
      </c>
      <c r="FH63" s="15">
        <v>164</v>
      </c>
      <c r="FI63" s="14">
        <v>165</v>
      </c>
      <c r="FJ63" s="15">
        <v>166</v>
      </c>
      <c r="FK63" s="14">
        <v>167</v>
      </c>
      <c r="FL63" s="15">
        <v>168</v>
      </c>
      <c r="FM63" s="14">
        <v>169</v>
      </c>
      <c r="FN63" s="15">
        <v>170</v>
      </c>
      <c r="FO63" s="14">
        <v>171</v>
      </c>
      <c r="FP63" s="15">
        <v>172</v>
      </c>
      <c r="FQ63" s="14">
        <v>173</v>
      </c>
      <c r="FR63" s="15">
        <v>174</v>
      </c>
      <c r="FS63" s="14">
        <v>175</v>
      </c>
      <c r="FT63" s="15">
        <v>176</v>
      </c>
      <c r="FU63" s="14">
        <v>177</v>
      </c>
      <c r="FV63" s="15">
        <v>178</v>
      </c>
      <c r="FW63" s="14">
        <v>179</v>
      </c>
      <c r="FX63" s="15">
        <v>180</v>
      </c>
      <c r="FY63" s="14">
        <v>181</v>
      </c>
      <c r="FZ63" s="15">
        <v>182</v>
      </c>
      <c r="GA63" s="14">
        <v>183</v>
      </c>
      <c r="GB63" s="15">
        <v>184</v>
      </c>
      <c r="GC63" s="14">
        <v>185</v>
      </c>
      <c r="GD63" s="15">
        <v>186</v>
      </c>
      <c r="GE63" s="14">
        <v>187</v>
      </c>
      <c r="GF63" s="15">
        <v>188</v>
      </c>
    </row>
    <row r="64" spans="1:224" ht="15.75" thickBot="1" x14ac:dyDescent="0.3"/>
    <row r="65" spans="1:183" ht="15.75" thickBot="1" x14ac:dyDescent="0.3">
      <c r="A65" s="18" t="s">
        <v>34</v>
      </c>
      <c r="H65" s="14"/>
      <c r="I65" s="165" t="str">
        <f>J23</f>
        <v>BAT A</v>
      </c>
      <c r="J65" s="166"/>
      <c r="K65" s="166"/>
      <c r="L65" s="166"/>
      <c r="M65" s="166"/>
      <c r="N65" s="166"/>
      <c r="O65" s="166"/>
      <c r="P65" s="166"/>
      <c r="Q65" s="166"/>
      <c r="R65" s="167"/>
      <c r="X65" s="165" t="str">
        <f>Y23</f>
        <v>BAT B</v>
      </c>
      <c r="Y65" s="166"/>
      <c r="Z65" s="166"/>
      <c r="AA65" s="166"/>
      <c r="AB65" s="166"/>
      <c r="AC65" s="166"/>
      <c r="AD65" s="166"/>
      <c r="AE65" s="166"/>
      <c r="AF65" s="166"/>
      <c r="AG65" s="167"/>
      <c r="AM65" s="165" t="str">
        <f>AN23</f>
        <v>BAT C</v>
      </c>
      <c r="AN65" s="166"/>
      <c r="AO65" s="166"/>
      <c r="AP65" s="166"/>
      <c r="AQ65" s="166"/>
      <c r="AR65" s="166"/>
      <c r="AS65" s="166"/>
      <c r="AT65" s="166"/>
      <c r="AU65" s="166"/>
      <c r="AV65" s="167"/>
      <c r="BB65" s="165" t="str">
        <f>BC23</f>
        <v>BAT D</v>
      </c>
      <c r="BC65" s="166"/>
      <c r="BD65" s="166"/>
      <c r="BE65" s="166"/>
      <c r="BF65" s="166"/>
      <c r="BG65" s="166"/>
      <c r="BH65" s="166"/>
      <c r="BI65" s="166"/>
      <c r="BJ65" s="166"/>
      <c r="BK65" s="167"/>
      <c r="BQ65" s="165" t="str">
        <f>BR23</f>
        <v>BAT E</v>
      </c>
      <c r="BR65" s="166"/>
      <c r="BS65" s="166"/>
      <c r="BT65" s="166"/>
      <c r="BU65" s="166"/>
      <c r="BV65" s="166"/>
      <c r="BW65" s="166"/>
      <c r="BX65" s="166"/>
      <c r="BY65" s="166"/>
      <c r="BZ65" s="167"/>
      <c r="CF65" s="165" t="str">
        <f>CG23</f>
        <v>BAT F</v>
      </c>
      <c r="CG65" s="166"/>
      <c r="CH65" s="166"/>
      <c r="CI65" s="166"/>
      <c r="CJ65" s="166"/>
      <c r="CK65" s="166"/>
      <c r="CL65" s="166"/>
      <c r="CM65" s="166"/>
      <c r="CN65" s="166"/>
      <c r="CO65" s="167"/>
      <c r="CU65" s="165" t="str">
        <f>CV23</f>
        <v>BAT G</v>
      </c>
      <c r="CV65" s="166"/>
      <c r="CW65" s="166"/>
      <c r="CX65" s="166"/>
      <c r="CY65" s="166"/>
      <c r="CZ65" s="166"/>
      <c r="DA65" s="166"/>
      <c r="DB65" s="166"/>
      <c r="DC65" s="166"/>
      <c r="DD65" s="167"/>
      <c r="DJ65" s="165" t="str">
        <f>DK23</f>
        <v>BAT H</v>
      </c>
      <c r="DK65" s="166"/>
      <c r="DL65" s="166"/>
      <c r="DM65" s="166"/>
      <c r="DN65" s="166"/>
      <c r="DO65" s="166"/>
      <c r="DP65" s="166"/>
      <c r="DQ65" s="166"/>
      <c r="DR65" s="166"/>
      <c r="DS65" s="167"/>
      <c r="DY65" s="165" t="str">
        <f>DZ23</f>
        <v>BAT I</v>
      </c>
      <c r="DZ65" s="166"/>
      <c r="EA65" s="166"/>
      <c r="EB65" s="166"/>
      <c r="EC65" s="166"/>
      <c r="ED65" s="166"/>
      <c r="EE65" s="166"/>
      <c r="EF65" s="166"/>
      <c r="EG65" s="166"/>
      <c r="EH65" s="167"/>
      <c r="EN65" s="165" t="str">
        <f>EO23</f>
        <v>BAT J</v>
      </c>
      <c r="EO65" s="166"/>
      <c r="EP65" s="166"/>
      <c r="EQ65" s="166"/>
      <c r="ER65" s="166"/>
      <c r="ES65" s="166"/>
      <c r="ET65" s="166"/>
      <c r="EU65" s="166"/>
      <c r="EV65" s="166"/>
      <c r="EW65" s="167"/>
      <c r="FC65" s="165" t="str">
        <f>FD23</f>
        <v>BAT K</v>
      </c>
      <c r="FD65" s="166"/>
      <c r="FE65" s="166"/>
      <c r="FF65" s="166"/>
      <c r="FG65" s="166"/>
      <c r="FH65" s="166"/>
      <c r="FI65" s="166"/>
      <c r="FJ65" s="166"/>
      <c r="FK65" s="166"/>
      <c r="FL65" s="167"/>
      <c r="FR65" s="165" t="str">
        <f>FS23</f>
        <v>BAT L</v>
      </c>
      <c r="FS65" s="166"/>
      <c r="FT65" s="166"/>
      <c r="FU65" s="166"/>
      <c r="FV65" s="166"/>
      <c r="FW65" s="166"/>
      <c r="FX65" s="166"/>
      <c r="FY65" s="166"/>
      <c r="FZ65" s="166"/>
      <c r="GA65" s="167"/>
    </row>
    <row r="66" spans="1:183" ht="15.75" thickBot="1" x14ac:dyDescent="0.3">
      <c r="H66" s="14"/>
      <c r="I66" s="154" t="s">
        <v>39</v>
      </c>
      <c r="J66" s="155"/>
      <c r="K66" s="141"/>
      <c r="L66" s="142"/>
      <c r="M66" s="143"/>
      <c r="N66" s="154" t="s">
        <v>40</v>
      </c>
      <c r="O66" s="155"/>
      <c r="P66" s="141"/>
      <c r="Q66" s="142"/>
      <c r="R66" s="143"/>
      <c r="X66" s="154" t="s">
        <v>39</v>
      </c>
      <c r="Y66" s="155"/>
      <c r="Z66" s="141"/>
      <c r="AA66" s="142"/>
      <c r="AB66" s="143"/>
      <c r="AC66" s="154" t="s">
        <v>40</v>
      </c>
      <c r="AD66" s="155"/>
      <c r="AE66" s="141"/>
      <c r="AF66" s="142"/>
      <c r="AG66" s="143"/>
      <c r="AM66" s="154" t="s">
        <v>39</v>
      </c>
      <c r="AN66" s="155"/>
      <c r="AO66" s="141"/>
      <c r="AP66" s="142"/>
      <c r="AQ66" s="143"/>
      <c r="AR66" s="154" t="s">
        <v>40</v>
      </c>
      <c r="AS66" s="155"/>
      <c r="AT66" s="141"/>
      <c r="AU66" s="142"/>
      <c r="AV66" s="143"/>
      <c r="BB66" s="154" t="s">
        <v>39</v>
      </c>
      <c r="BC66" s="155"/>
      <c r="BD66" s="141"/>
      <c r="BE66" s="142"/>
      <c r="BF66" s="143"/>
      <c r="BG66" s="154" t="s">
        <v>40</v>
      </c>
      <c r="BH66" s="155"/>
      <c r="BI66" s="141"/>
      <c r="BJ66" s="142"/>
      <c r="BK66" s="143"/>
      <c r="BQ66" s="154" t="s">
        <v>39</v>
      </c>
      <c r="BR66" s="155"/>
      <c r="BS66" s="141"/>
      <c r="BT66" s="142"/>
      <c r="BU66" s="143"/>
      <c r="BV66" s="154" t="s">
        <v>40</v>
      </c>
      <c r="BW66" s="155"/>
      <c r="BX66" s="141"/>
      <c r="BY66" s="142"/>
      <c r="BZ66" s="143"/>
      <c r="CF66" s="154" t="s">
        <v>39</v>
      </c>
      <c r="CG66" s="155"/>
      <c r="CH66" s="141"/>
      <c r="CI66" s="142"/>
      <c r="CJ66" s="143"/>
      <c r="CK66" s="154" t="s">
        <v>40</v>
      </c>
      <c r="CL66" s="155"/>
      <c r="CM66" s="141"/>
      <c r="CN66" s="142"/>
      <c r="CO66" s="143"/>
      <c r="CU66" s="154" t="s">
        <v>39</v>
      </c>
      <c r="CV66" s="155"/>
      <c r="CW66" s="141"/>
      <c r="CX66" s="142"/>
      <c r="CY66" s="143"/>
      <c r="CZ66" s="154" t="s">
        <v>40</v>
      </c>
      <c r="DA66" s="155"/>
      <c r="DB66" s="141"/>
      <c r="DC66" s="142"/>
      <c r="DD66" s="143"/>
      <c r="DJ66" s="154" t="s">
        <v>39</v>
      </c>
      <c r="DK66" s="155"/>
      <c r="DL66" s="141"/>
      <c r="DM66" s="142"/>
      <c r="DN66" s="143"/>
      <c r="DO66" s="154" t="s">
        <v>40</v>
      </c>
      <c r="DP66" s="155"/>
      <c r="DQ66" s="141"/>
      <c r="DR66" s="142"/>
      <c r="DS66" s="143"/>
      <c r="DY66" s="154" t="s">
        <v>39</v>
      </c>
      <c r="DZ66" s="155"/>
      <c r="EA66" s="141"/>
      <c r="EB66" s="142"/>
      <c r="EC66" s="143"/>
      <c r="ED66" s="154" t="s">
        <v>40</v>
      </c>
      <c r="EE66" s="155"/>
      <c r="EF66" s="141"/>
      <c r="EG66" s="142"/>
      <c r="EH66" s="143"/>
      <c r="EN66" s="154" t="s">
        <v>39</v>
      </c>
      <c r="EO66" s="155"/>
      <c r="EP66" s="141"/>
      <c r="EQ66" s="142"/>
      <c r="ER66" s="143"/>
      <c r="ES66" s="154" t="s">
        <v>40</v>
      </c>
      <c r="ET66" s="155"/>
      <c r="EU66" s="141"/>
      <c r="EV66" s="142"/>
      <c r="EW66" s="143"/>
      <c r="FC66" s="154" t="s">
        <v>39</v>
      </c>
      <c r="FD66" s="155"/>
      <c r="FE66" s="141"/>
      <c r="FF66" s="142"/>
      <c r="FG66" s="143"/>
      <c r="FH66" s="154" t="s">
        <v>40</v>
      </c>
      <c r="FI66" s="155"/>
      <c r="FJ66" s="141"/>
      <c r="FK66" s="142"/>
      <c r="FL66" s="143"/>
      <c r="FR66" s="154" t="s">
        <v>39</v>
      </c>
      <c r="FS66" s="155"/>
      <c r="FT66" s="141"/>
      <c r="FU66" s="142"/>
      <c r="FV66" s="143"/>
      <c r="FW66" s="154" t="s">
        <v>40</v>
      </c>
      <c r="FX66" s="155"/>
      <c r="FY66" s="141"/>
      <c r="FZ66" s="142"/>
      <c r="GA66" s="143"/>
    </row>
    <row r="67" spans="1:183" ht="15.75" thickBot="1" x14ac:dyDescent="0.3">
      <c r="H67" s="14"/>
      <c r="I67" s="150" t="s">
        <v>28</v>
      </c>
      <c r="J67" s="151"/>
      <c r="K67" s="144"/>
      <c r="L67" s="145"/>
      <c r="M67" s="146"/>
      <c r="N67" s="152" t="s">
        <v>26</v>
      </c>
      <c r="O67" s="153"/>
      <c r="P67" s="144"/>
      <c r="Q67" s="145"/>
      <c r="R67" s="146"/>
      <c r="X67" s="150" t="s">
        <v>28</v>
      </c>
      <c r="Y67" s="151"/>
      <c r="Z67" s="144"/>
      <c r="AA67" s="145"/>
      <c r="AB67" s="146"/>
      <c r="AC67" s="152" t="s">
        <v>26</v>
      </c>
      <c r="AD67" s="153"/>
      <c r="AE67" s="144"/>
      <c r="AF67" s="145"/>
      <c r="AG67" s="146"/>
      <c r="AM67" s="150" t="s">
        <v>28</v>
      </c>
      <c r="AN67" s="151"/>
      <c r="AO67" s="144"/>
      <c r="AP67" s="145"/>
      <c r="AQ67" s="146"/>
      <c r="AR67" s="152" t="s">
        <v>26</v>
      </c>
      <c r="AS67" s="153"/>
      <c r="AT67" s="144"/>
      <c r="AU67" s="145"/>
      <c r="AV67" s="146"/>
      <c r="BB67" s="150" t="s">
        <v>41</v>
      </c>
      <c r="BC67" s="151"/>
      <c r="BD67" s="144"/>
      <c r="BE67" s="145"/>
      <c r="BF67" s="146"/>
      <c r="BG67" s="152" t="s">
        <v>27</v>
      </c>
      <c r="BH67" s="153"/>
      <c r="BI67" s="144"/>
      <c r="BJ67" s="145"/>
      <c r="BK67" s="146"/>
      <c r="BQ67" s="150" t="s">
        <v>35</v>
      </c>
      <c r="BR67" s="151"/>
      <c r="BS67" s="144"/>
      <c r="BT67" s="145"/>
      <c r="BU67" s="146"/>
      <c r="BV67" s="152" t="s">
        <v>38</v>
      </c>
      <c r="BW67" s="153"/>
      <c r="BX67" s="144"/>
      <c r="BY67" s="145"/>
      <c r="BZ67" s="146"/>
      <c r="CF67" s="150" t="s">
        <v>36</v>
      </c>
      <c r="CG67" s="151"/>
      <c r="CH67" s="144"/>
      <c r="CI67" s="145"/>
      <c r="CJ67" s="146"/>
      <c r="CK67" s="152" t="s">
        <v>48</v>
      </c>
      <c r="CL67" s="153"/>
      <c r="CM67" s="144"/>
      <c r="CN67" s="145"/>
      <c r="CO67" s="146"/>
      <c r="CU67" s="150" t="s">
        <v>41</v>
      </c>
      <c r="CV67" s="151"/>
      <c r="CW67" s="144"/>
      <c r="CX67" s="145"/>
      <c r="CY67" s="146"/>
      <c r="CZ67" s="152" t="s">
        <v>26</v>
      </c>
      <c r="DA67" s="153"/>
      <c r="DB67" s="144"/>
      <c r="DC67" s="145"/>
      <c r="DD67" s="146"/>
      <c r="DJ67" s="150" t="s">
        <v>41</v>
      </c>
      <c r="DK67" s="151"/>
      <c r="DL67" s="144"/>
      <c r="DM67" s="145"/>
      <c r="DN67" s="146"/>
      <c r="DO67" s="152" t="s">
        <v>48</v>
      </c>
      <c r="DP67" s="153"/>
      <c r="DQ67" s="144"/>
      <c r="DR67" s="145"/>
      <c r="DS67" s="146"/>
      <c r="DY67" s="150" t="s">
        <v>41</v>
      </c>
      <c r="DZ67" s="151"/>
      <c r="EA67" s="144"/>
      <c r="EB67" s="145"/>
      <c r="EC67" s="146"/>
      <c r="ED67" s="152" t="s">
        <v>48</v>
      </c>
      <c r="EE67" s="153"/>
      <c r="EF67" s="144"/>
      <c r="EG67" s="145"/>
      <c r="EH67" s="146"/>
      <c r="EN67" s="150" t="s">
        <v>41</v>
      </c>
      <c r="EO67" s="151"/>
      <c r="EP67" s="144"/>
      <c r="EQ67" s="145"/>
      <c r="ER67" s="146"/>
      <c r="ES67" s="152" t="s">
        <v>48</v>
      </c>
      <c r="ET67" s="153"/>
      <c r="EU67" s="144"/>
      <c r="EV67" s="145"/>
      <c r="EW67" s="146"/>
      <c r="FC67" s="150" t="s">
        <v>41</v>
      </c>
      <c r="FD67" s="151"/>
      <c r="FE67" s="144"/>
      <c r="FF67" s="145"/>
      <c r="FG67" s="146"/>
      <c r="FH67" s="152" t="s">
        <v>48</v>
      </c>
      <c r="FI67" s="153"/>
      <c r="FJ67" s="144"/>
      <c r="FK67" s="145"/>
      <c r="FL67" s="146"/>
      <c r="FR67" s="150" t="s">
        <v>35</v>
      </c>
      <c r="FS67" s="151"/>
      <c r="FT67" s="144"/>
      <c r="FU67" s="145"/>
      <c r="FV67" s="146"/>
      <c r="FW67" s="152" t="s">
        <v>48</v>
      </c>
      <c r="FX67" s="153"/>
      <c r="FY67" s="144"/>
      <c r="FZ67" s="145"/>
      <c r="GA67" s="146"/>
    </row>
    <row r="68" spans="1:183" ht="15.75" thickBot="1" x14ac:dyDescent="0.3">
      <c r="G68" s="157"/>
      <c r="H68" s="14"/>
      <c r="I68" s="6" t="str">
        <f>J25</f>
        <v/>
      </c>
      <c r="J68" s="74">
        <v>0</v>
      </c>
      <c r="K68" s="144"/>
      <c r="L68" s="145"/>
      <c r="M68" s="146"/>
      <c r="N68" s="7" t="str">
        <f>I68</f>
        <v/>
      </c>
      <c r="O68" s="10">
        <v>0</v>
      </c>
      <c r="P68" s="144"/>
      <c r="Q68" s="145"/>
      <c r="R68" s="146"/>
      <c r="X68" s="6" t="str">
        <f>Y25</f>
        <v/>
      </c>
      <c r="Y68" s="74">
        <v>0</v>
      </c>
      <c r="Z68" s="144"/>
      <c r="AA68" s="145"/>
      <c r="AB68" s="146"/>
      <c r="AC68" s="7" t="str">
        <f>X68</f>
        <v/>
      </c>
      <c r="AD68" s="10">
        <v>0</v>
      </c>
      <c r="AE68" s="144"/>
      <c r="AF68" s="145"/>
      <c r="AG68" s="146"/>
      <c r="AM68" s="6" t="str">
        <f>AN25</f>
        <v/>
      </c>
      <c r="AN68" s="74">
        <v>0</v>
      </c>
      <c r="AO68" s="144"/>
      <c r="AP68" s="145"/>
      <c r="AQ68" s="146"/>
      <c r="AR68" s="7" t="str">
        <f>AM68</f>
        <v/>
      </c>
      <c r="AS68" s="10">
        <v>0</v>
      </c>
      <c r="AT68" s="144"/>
      <c r="AU68" s="145"/>
      <c r="AV68" s="146"/>
      <c r="BB68" s="6" t="str">
        <f>BC25</f>
        <v/>
      </c>
      <c r="BC68" s="74">
        <v>0</v>
      </c>
      <c r="BD68" s="144"/>
      <c r="BE68" s="145"/>
      <c r="BF68" s="146"/>
      <c r="BG68" s="7" t="str">
        <f>BB68</f>
        <v/>
      </c>
      <c r="BH68" s="10">
        <v>0</v>
      </c>
      <c r="BI68" s="144"/>
      <c r="BJ68" s="145"/>
      <c r="BK68" s="146"/>
      <c r="BQ68" s="6" t="str">
        <f>BR25</f>
        <v/>
      </c>
      <c r="BR68" s="74">
        <v>0</v>
      </c>
      <c r="BS68" s="144"/>
      <c r="BT68" s="145"/>
      <c r="BU68" s="146"/>
      <c r="BV68" s="7" t="str">
        <f>BQ68</f>
        <v/>
      </c>
      <c r="BW68" s="10">
        <v>0</v>
      </c>
      <c r="BX68" s="144"/>
      <c r="BY68" s="145"/>
      <c r="BZ68" s="146"/>
      <c r="CF68" s="6" t="str">
        <f>CG25</f>
        <v/>
      </c>
      <c r="CG68" s="74">
        <v>0</v>
      </c>
      <c r="CH68" s="144"/>
      <c r="CI68" s="145"/>
      <c r="CJ68" s="146"/>
      <c r="CK68" s="7" t="str">
        <f>CF68</f>
        <v/>
      </c>
      <c r="CL68" s="10">
        <v>0</v>
      </c>
      <c r="CM68" s="144"/>
      <c r="CN68" s="145"/>
      <c r="CO68" s="146"/>
      <c r="CU68" s="6" t="str">
        <f>CV25</f>
        <v/>
      </c>
      <c r="CV68" s="74">
        <v>0</v>
      </c>
      <c r="CW68" s="144"/>
      <c r="CX68" s="145"/>
      <c r="CY68" s="146"/>
      <c r="CZ68" s="7" t="str">
        <f>CU68</f>
        <v/>
      </c>
      <c r="DA68" s="10">
        <v>0</v>
      </c>
      <c r="DB68" s="144"/>
      <c r="DC68" s="145"/>
      <c r="DD68" s="146"/>
      <c r="DJ68" s="6" t="str">
        <f>DK25</f>
        <v/>
      </c>
      <c r="DK68" s="74">
        <v>0</v>
      </c>
      <c r="DL68" s="144"/>
      <c r="DM68" s="145"/>
      <c r="DN68" s="146"/>
      <c r="DO68" s="7" t="str">
        <f>DJ68</f>
        <v/>
      </c>
      <c r="DP68" s="10">
        <v>0</v>
      </c>
      <c r="DQ68" s="144"/>
      <c r="DR68" s="145"/>
      <c r="DS68" s="146"/>
      <c r="DY68" s="6" t="str">
        <f>DZ25</f>
        <v/>
      </c>
      <c r="DZ68" s="74">
        <v>0</v>
      </c>
      <c r="EA68" s="144"/>
      <c r="EB68" s="145"/>
      <c r="EC68" s="146"/>
      <c r="ED68" s="7" t="str">
        <f>DY68</f>
        <v/>
      </c>
      <c r="EE68" s="10">
        <v>0</v>
      </c>
      <c r="EF68" s="144"/>
      <c r="EG68" s="145"/>
      <c r="EH68" s="146"/>
      <c r="EN68" s="6" t="str">
        <f>EO25</f>
        <v/>
      </c>
      <c r="EO68" s="74">
        <v>0</v>
      </c>
      <c r="EP68" s="144"/>
      <c r="EQ68" s="145"/>
      <c r="ER68" s="146"/>
      <c r="ES68" s="7" t="str">
        <f>EN68</f>
        <v/>
      </c>
      <c r="ET68" s="10">
        <v>0</v>
      </c>
      <c r="EU68" s="144"/>
      <c r="EV68" s="145"/>
      <c r="EW68" s="146"/>
      <c r="FC68" s="6" t="str">
        <f>FD25</f>
        <v/>
      </c>
      <c r="FD68" s="74">
        <v>0</v>
      </c>
      <c r="FE68" s="144"/>
      <c r="FF68" s="145"/>
      <c r="FG68" s="146"/>
      <c r="FH68" s="7" t="str">
        <f>FC68</f>
        <v/>
      </c>
      <c r="FI68" s="10">
        <v>0</v>
      </c>
      <c r="FJ68" s="144"/>
      <c r="FK68" s="145"/>
      <c r="FL68" s="146"/>
      <c r="FR68" s="6" t="str">
        <f>FS25</f>
        <v/>
      </c>
      <c r="FS68" s="74">
        <v>0</v>
      </c>
      <c r="FT68" s="144"/>
      <c r="FU68" s="145"/>
      <c r="FV68" s="146"/>
      <c r="FW68" s="7" t="str">
        <f>FR68</f>
        <v/>
      </c>
      <c r="FX68" s="10">
        <v>0</v>
      </c>
      <c r="FY68" s="144"/>
      <c r="FZ68" s="145"/>
      <c r="GA68" s="146"/>
    </row>
    <row r="69" spans="1:183" ht="15" customHeight="1" thickBot="1" x14ac:dyDescent="0.3">
      <c r="G69" s="157"/>
      <c r="H69" s="14"/>
      <c r="I69" s="6" t="str">
        <f>J26</f>
        <v/>
      </c>
      <c r="J69" s="74">
        <v>0</v>
      </c>
      <c r="K69" s="144"/>
      <c r="L69" s="145"/>
      <c r="M69" s="146"/>
      <c r="N69" s="4" t="str">
        <f t="shared" ref="N69:N102" si="0">I69</f>
        <v/>
      </c>
      <c r="O69" s="10">
        <v>0</v>
      </c>
      <c r="P69" s="144"/>
      <c r="Q69" s="145"/>
      <c r="R69" s="146"/>
      <c r="X69" s="4" t="str">
        <f>Y26</f>
        <v/>
      </c>
      <c r="Y69" s="74">
        <v>0</v>
      </c>
      <c r="Z69" s="144"/>
      <c r="AA69" s="145"/>
      <c r="AB69" s="146"/>
      <c r="AC69" s="4" t="str">
        <f t="shared" ref="AC69:AC102" si="1">X69</f>
        <v/>
      </c>
      <c r="AD69" s="10">
        <v>0</v>
      </c>
      <c r="AE69" s="144"/>
      <c r="AF69" s="145"/>
      <c r="AG69" s="146"/>
      <c r="AM69" s="4" t="str">
        <f>AN26</f>
        <v/>
      </c>
      <c r="AN69" s="74">
        <v>0</v>
      </c>
      <c r="AO69" s="144"/>
      <c r="AP69" s="145"/>
      <c r="AQ69" s="146"/>
      <c r="AR69" s="4" t="str">
        <f t="shared" ref="AR69:AR102" si="2">AM69</f>
        <v/>
      </c>
      <c r="AS69" s="10">
        <v>0</v>
      </c>
      <c r="AT69" s="144"/>
      <c r="AU69" s="145"/>
      <c r="AV69" s="146"/>
      <c r="BB69" s="4" t="str">
        <f>BC26</f>
        <v/>
      </c>
      <c r="BC69" s="74">
        <v>0</v>
      </c>
      <c r="BD69" s="144"/>
      <c r="BE69" s="145"/>
      <c r="BF69" s="146"/>
      <c r="BG69" s="4" t="str">
        <f t="shared" ref="BG69:BG102" si="3">BB69</f>
        <v/>
      </c>
      <c r="BH69" s="10">
        <v>0</v>
      </c>
      <c r="BI69" s="144"/>
      <c r="BJ69" s="145"/>
      <c r="BK69" s="146"/>
      <c r="BQ69" s="4" t="str">
        <f>BR26</f>
        <v/>
      </c>
      <c r="BR69" s="74">
        <v>0</v>
      </c>
      <c r="BS69" s="144"/>
      <c r="BT69" s="145"/>
      <c r="BU69" s="146"/>
      <c r="BV69" s="4" t="str">
        <f t="shared" ref="BV69:BV102" si="4">BQ69</f>
        <v/>
      </c>
      <c r="BW69" s="10">
        <v>0</v>
      </c>
      <c r="BX69" s="144"/>
      <c r="BY69" s="145"/>
      <c r="BZ69" s="146"/>
      <c r="CF69" s="4" t="str">
        <f>CG26</f>
        <v/>
      </c>
      <c r="CG69" s="74">
        <v>0</v>
      </c>
      <c r="CH69" s="144"/>
      <c r="CI69" s="145"/>
      <c r="CJ69" s="146"/>
      <c r="CK69" s="4" t="str">
        <f t="shared" ref="CK69:CK102" si="5">CF69</f>
        <v/>
      </c>
      <c r="CL69" s="10">
        <v>0</v>
      </c>
      <c r="CM69" s="144"/>
      <c r="CN69" s="145"/>
      <c r="CO69" s="146"/>
      <c r="CU69" s="4" t="str">
        <f>CV26</f>
        <v/>
      </c>
      <c r="CV69" s="74">
        <v>0</v>
      </c>
      <c r="CW69" s="144"/>
      <c r="CX69" s="145"/>
      <c r="CY69" s="146"/>
      <c r="CZ69" s="7" t="str">
        <f t="shared" ref="CZ69:CZ102" si="6">CU69</f>
        <v/>
      </c>
      <c r="DA69" s="10">
        <v>0</v>
      </c>
      <c r="DB69" s="144"/>
      <c r="DC69" s="145"/>
      <c r="DD69" s="146"/>
      <c r="DJ69" s="4" t="str">
        <f>DK26</f>
        <v/>
      </c>
      <c r="DK69" s="74">
        <v>0</v>
      </c>
      <c r="DL69" s="144"/>
      <c r="DM69" s="145"/>
      <c r="DN69" s="146"/>
      <c r="DO69" s="7" t="str">
        <f t="shared" ref="DO69:DO102" si="7">DJ69</f>
        <v/>
      </c>
      <c r="DP69" s="10">
        <v>0</v>
      </c>
      <c r="DQ69" s="144"/>
      <c r="DR69" s="145"/>
      <c r="DS69" s="146"/>
      <c r="DY69" s="4" t="str">
        <f>DZ26</f>
        <v/>
      </c>
      <c r="DZ69" s="74">
        <v>0</v>
      </c>
      <c r="EA69" s="144"/>
      <c r="EB69" s="145"/>
      <c r="EC69" s="146"/>
      <c r="ED69" s="7" t="str">
        <f t="shared" ref="ED69:ED102" si="8">DY69</f>
        <v/>
      </c>
      <c r="EE69" s="10">
        <v>0</v>
      </c>
      <c r="EF69" s="144"/>
      <c r="EG69" s="145"/>
      <c r="EH69" s="146"/>
      <c r="EN69" s="4" t="str">
        <f>EO26</f>
        <v/>
      </c>
      <c r="EO69" s="74">
        <v>0</v>
      </c>
      <c r="EP69" s="144"/>
      <c r="EQ69" s="145"/>
      <c r="ER69" s="146"/>
      <c r="ES69" s="7" t="str">
        <f t="shared" ref="ES69:ES102" si="9">EN69</f>
        <v/>
      </c>
      <c r="ET69" s="10">
        <v>0</v>
      </c>
      <c r="EU69" s="144"/>
      <c r="EV69" s="145"/>
      <c r="EW69" s="146"/>
      <c r="FC69" s="4" t="str">
        <f>FD26</f>
        <v/>
      </c>
      <c r="FD69" s="74">
        <v>0</v>
      </c>
      <c r="FE69" s="144"/>
      <c r="FF69" s="145"/>
      <c r="FG69" s="146"/>
      <c r="FH69" s="7" t="str">
        <f t="shared" ref="FH69:FH102" si="10">FC69</f>
        <v/>
      </c>
      <c r="FI69" s="10">
        <v>0</v>
      </c>
      <c r="FJ69" s="144"/>
      <c r="FK69" s="145"/>
      <c r="FL69" s="146"/>
      <c r="FR69" s="4" t="str">
        <f>FS26</f>
        <v/>
      </c>
      <c r="FS69" s="74">
        <v>0</v>
      </c>
      <c r="FT69" s="144"/>
      <c r="FU69" s="145"/>
      <c r="FV69" s="146"/>
      <c r="FW69" s="7" t="str">
        <f t="shared" ref="FW69:FW102" si="11">FR69</f>
        <v/>
      </c>
      <c r="FX69" s="10">
        <v>0</v>
      </c>
      <c r="FY69" s="144"/>
      <c r="FZ69" s="145"/>
      <c r="GA69" s="146"/>
    </row>
    <row r="70" spans="1:183" ht="15" customHeight="1" thickBot="1" x14ac:dyDescent="0.3">
      <c r="G70" s="157"/>
      <c r="H70" s="14"/>
      <c r="I70" s="6" t="str">
        <f>J29</f>
        <v>RDC</v>
      </c>
      <c r="J70" s="123">
        <v>20</v>
      </c>
      <c r="K70" s="144"/>
      <c r="L70" s="145"/>
      <c r="M70" s="146"/>
      <c r="N70" s="4" t="str">
        <f t="shared" si="0"/>
        <v>RDC</v>
      </c>
      <c r="O70" s="10">
        <v>10</v>
      </c>
      <c r="P70" s="144"/>
      <c r="Q70" s="145"/>
      <c r="R70" s="146"/>
      <c r="X70" s="4" t="str">
        <f>Y29</f>
        <v>RDC</v>
      </c>
      <c r="Y70" s="123">
        <v>0</v>
      </c>
      <c r="Z70" s="144"/>
      <c r="AA70" s="145"/>
      <c r="AB70" s="146"/>
      <c r="AC70" s="4" t="str">
        <f t="shared" si="1"/>
        <v>RDC</v>
      </c>
      <c r="AD70" s="10">
        <v>0</v>
      </c>
      <c r="AE70" s="144"/>
      <c r="AF70" s="145"/>
      <c r="AG70" s="146"/>
      <c r="AM70" s="4" t="str">
        <f>AN29</f>
        <v/>
      </c>
      <c r="AN70" s="123">
        <v>0</v>
      </c>
      <c r="AO70" s="144"/>
      <c r="AP70" s="145"/>
      <c r="AQ70" s="146"/>
      <c r="AR70" s="4" t="str">
        <f t="shared" si="2"/>
        <v/>
      </c>
      <c r="AS70" s="10">
        <v>0</v>
      </c>
      <c r="AT70" s="144"/>
      <c r="AU70" s="145"/>
      <c r="AV70" s="146"/>
      <c r="BB70" s="4" t="str">
        <f>BC29</f>
        <v/>
      </c>
      <c r="BC70" s="74">
        <v>0</v>
      </c>
      <c r="BD70" s="144"/>
      <c r="BE70" s="145"/>
      <c r="BF70" s="146"/>
      <c r="BG70" s="4" t="str">
        <f t="shared" si="3"/>
        <v/>
      </c>
      <c r="BH70" s="10">
        <v>0</v>
      </c>
      <c r="BI70" s="144"/>
      <c r="BJ70" s="145"/>
      <c r="BK70" s="146"/>
      <c r="BQ70" s="4" t="str">
        <f>BR29</f>
        <v/>
      </c>
      <c r="BR70" s="74">
        <v>0</v>
      </c>
      <c r="BS70" s="144"/>
      <c r="BT70" s="145"/>
      <c r="BU70" s="146"/>
      <c r="BV70" s="4" t="str">
        <f t="shared" si="4"/>
        <v/>
      </c>
      <c r="BW70" s="10">
        <v>0</v>
      </c>
      <c r="BX70" s="144"/>
      <c r="BY70" s="145"/>
      <c r="BZ70" s="146"/>
      <c r="CF70" s="4" t="str">
        <f>CG29</f>
        <v/>
      </c>
      <c r="CG70" s="74">
        <v>0</v>
      </c>
      <c r="CH70" s="144"/>
      <c r="CI70" s="145"/>
      <c r="CJ70" s="146"/>
      <c r="CK70" s="4" t="str">
        <f t="shared" si="5"/>
        <v/>
      </c>
      <c r="CL70" s="10">
        <v>0</v>
      </c>
      <c r="CM70" s="144"/>
      <c r="CN70" s="145"/>
      <c r="CO70" s="146"/>
      <c r="CU70" s="4" t="str">
        <f>CV29</f>
        <v/>
      </c>
      <c r="CV70" s="74">
        <v>0</v>
      </c>
      <c r="CW70" s="144"/>
      <c r="CX70" s="145"/>
      <c r="CY70" s="146"/>
      <c r="CZ70" s="7" t="str">
        <f t="shared" si="6"/>
        <v/>
      </c>
      <c r="DA70" s="10">
        <v>0</v>
      </c>
      <c r="DB70" s="144"/>
      <c r="DC70" s="145"/>
      <c r="DD70" s="146"/>
      <c r="DJ70" s="4" t="str">
        <f>DK29</f>
        <v/>
      </c>
      <c r="DK70" s="74">
        <v>0</v>
      </c>
      <c r="DL70" s="144"/>
      <c r="DM70" s="145"/>
      <c r="DN70" s="146"/>
      <c r="DO70" s="7" t="str">
        <f t="shared" si="7"/>
        <v/>
      </c>
      <c r="DP70" s="10">
        <v>0</v>
      </c>
      <c r="DQ70" s="144"/>
      <c r="DR70" s="145"/>
      <c r="DS70" s="146"/>
      <c r="DY70" s="4" t="str">
        <f>DZ29</f>
        <v/>
      </c>
      <c r="DZ70" s="74">
        <v>0</v>
      </c>
      <c r="EA70" s="144"/>
      <c r="EB70" s="145"/>
      <c r="EC70" s="146"/>
      <c r="ED70" s="7" t="str">
        <f t="shared" si="8"/>
        <v/>
      </c>
      <c r="EE70" s="10">
        <v>0</v>
      </c>
      <c r="EF70" s="144"/>
      <c r="EG70" s="145"/>
      <c r="EH70" s="146"/>
      <c r="EN70" s="4" t="str">
        <f>EO29</f>
        <v/>
      </c>
      <c r="EO70" s="74">
        <v>0</v>
      </c>
      <c r="EP70" s="144"/>
      <c r="EQ70" s="145"/>
      <c r="ER70" s="146"/>
      <c r="ES70" s="7" t="str">
        <f t="shared" si="9"/>
        <v/>
      </c>
      <c r="ET70" s="10">
        <v>0</v>
      </c>
      <c r="EU70" s="144"/>
      <c r="EV70" s="145"/>
      <c r="EW70" s="146"/>
      <c r="FC70" s="4" t="str">
        <f>FD29</f>
        <v/>
      </c>
      <c r="FD70" s="74">
        <v>0</v>
      </c>
      <c r="FE70" s="144"/>
      <c r="FF70" s="145"/>
      <c r="FG70" s="146"/>
      <c r="FH70" s="7" t="str">
        <f t="shared" si="10"/>
        <v/>
      </c>
      <c r="FI70" s="10">
        <v>0</v>
      </c>
      <c r="FJ70" s="144"/>
      <c r="FK70" s="145"/>
      <c r="FL70" s="146"/>
      <c r="FR70" s="4" t="str">
        <f>FS29</f>
        <v/>
      </c>
      <c r="FS70" s="74">
        <v>0</v>
      </c>
      <c r="FT70" s="144"/>
      <c r="FU70" s="145"/>
      <c r="FV70" s="146"/>
      <c r="FW70" s="7" t="str">
        <f t="shared" si="11"/>
        <v/>
      </c>
      <c r="FX70" s="10">
        <v>0</v>
      </c>
      <c r="FY70" s="144"/>
      <c r="FZ70" s="145"/>
      <c r="GA70" s="146"/>
    </row>
    <row r="71" spans="1:183" ht="15" customHeight="1" thickBot="1" x14ac:dyDescent="0.3">
      <c r="G71" s="157"/>
      <c r="H71" s="14"/>
      <c r="I71" s="6" t="str">
        <f t="shared" ref="I71:I102" si="12">J30</f>
        <v/>
      </c>
      <c r="J71" s="123">
        <v>0</v>
      </c>
      <c r="K71" s="144"/>
      <c r="L71" s="145"/>
      <c r="M71" s="146"/>
      <c r="N71" s="4" t="str">
        <f t="shared" si="0"/>
        <v/>
      </c>
      <c r="O71" s="10">
        <v>0</v>
      </c>
      <c r="P71" s="144"/>
      <c r="Q71" s="145"/>
      <c r="R71" s="146"/>
      <c r="X71" s="4" t="str">
        <f t="shared" ref="X71:X102" si="13">Y30</f>
        <v/>
      </c>
      <c r="Y71" s="123">
        <v>0</v>
      </c>
      <c r="Z71" s="144"/>
      <c r="AA71" s="145"/>
      <c r="AB71" s="146"/>
      <c r="AC71" s="4" t="str">
        <f t="shared" si="1"/>
        <v/>
      </c>
      <c r="AD71" s="10">
        <v>0</v>
      </c>
      <c r="AE71" s="144"/>
      <c r="AF71" s="145"/>
      <c r="AG71" s="146"/>
      <c r="AM71" s="4" t="str">
        <f t="shared" ref="AM71:AM102" si="14">AN30</f>
        <v/>
      </c>
      <c r="AN71" s="123">
        <v>0</v>
      </c>
      <c r="AO71" s="144"/>
      <c r="AP71" s="145"/>
      <c r="AQ71" s="146"/>
      <c r="AR71" s="4" t="str">
        <f t="shared" si="2"/>
        <v/>
      </c>
      <c r="AS71" s="10">
        <v>0</v>
      </c>
      <c r="AT71" s="144"/>
      <c r="AU71" s="145"/>
      <c r="AV71" s="146"/>
      <c r="BB71" s="4" t="str">
        <f t="shared" ref="BB71:BB102" si="15">BC30</f>
        <v/>
      </c>
      <c r="BC71" s="74">
        <v>0</v>
      </c>
      <c r="BD71" s="144"/>
      <c r="BE71" s="145"/>
      <c r="BF71" s="146"/>
      <c r="BG71" s="4" t="str">
        <f t="shared" si="3"/>
        <v/>
      </c>
      <c r="BH71" s="10">
        <v>0</v>
      </c>
      <c r="BI71" s="144"/>
      <c r="BJ71" s="145"/>
      <c r="BK71" s="146"/>
      <c r="BQ71" s="4" t="str">
        <f t="shared" ref="BQ71:BQ102" si="16">BR30</f>
        <v/>
      </c>
      <c r="BR71" s="74">
        <v>0</v>
      </c>
      <c r="BS71" s="144"/>
      <c r="BT71" s="145"/>
      <c r="BU71" s="146"/>
      <c r="BV71" s="4" t="str">
        <f t="shared" si="4"/>
        <v/>
      </c>
      <c r="BW71" s="10">
        <v>0</v>
      </c>
      <c r="BX71" s="144"/>
      <c r="BY71" s="145"/>
      <c r="BZ71" s="146"/>
      <c r="CF71" s="4" t="str">
        <f t="shared" ref="CF71:CF102" si="17">CG30</f>
        <v/>
      </c>
      <c r="CG71" s="74">
        <v>0</v>
      </c>
      <c r="CH71" s="144"/>
      <c r="CI71" s="145"/>
      <c r="CJ71" s="146"/>
      <c r="CK71" s="4" t="str">
        <f t="shared" si="5"/>
        <v/>
      </c>
      <c r="CL71" s="10">
        <v>0</v>
      </c>
      <c r="CM71" s="144"/>
      <c r="CN71" s="145"/>
      <c r="CO71" s="146"/>
      <c r="CU71" s="4" t="str">
        <f t="shared" ref="CU71:CU102" si="18">CV30</f>
        <v/>
      </c>
      <c r="CV71" s="74">
        <v>0</v>
      </c>
      <c r="CW71" s="144"/>
      <c r="CX71" s="145"/>
      <c r="CY71" s="146"/>
      <c r="CZ71" s="7" t="str">
        <f t="shared" si="6"/>
        <v/>
      </c>
      <c r="DA71" s="10">
        <v>0</v>
      </c>
      <c r="DB71" s="144"/>
      <c r="DC71" s="145"/>
      <c r="DD71" s="146"/>
      <c r="DJ71" s="4" t="str">
        <f t="shared" ref="DJ71:DJ102" si="19">DK30</f>
        <v/>
      </c>
      <c r="DK71" s="74">
        <v>0</v>
      </c>
      <c r="DL71" s="144"/>
      <c r="DM71" s="145"/>
      <c r="DN71" s="146"/>
      <c r="DO71" s="7" t="str">
        <f t="shared" si="7"/>
        <v/>
      </c>
      <c r="DP71" s="10">
        <v>0</v>
      </c>
      <c r="DQ71" s="144"/>
      <c r="DR71" s="145"/>
      <c r="DS71" s="146"/>
      <c r="DY71" s="4" t="str">
        <f t="shared" ref="DY71:DY102" si="20">DZ30</f>
        <v/>
      </c>
      <c r="DZ71" s="74">
        <v>0</v>
      </c>
      <c r="EA71" s="144"/>
      <c r="EB71" s="145"/>
      <c r="EC71" s="146"/>
      <c r="ED71" s="7" t="str">
        <f t="shared" si="8"/>
        <v/>
      </c>
      <c r="EE71" s="10">
        <v>0</v>
      </c>
      <c r="EF71" s="144"/>
      <c r="EG71" s="145"/>
      <c r="EH71" s="146"/>
      <c r="EN71" s="4" t="str">
        <f t="shared" ref="EN71:EN102" si="21">EO30</f>
        <v/>
      </c>
      <c r="EO71" s="74">
        <v>0</v>
      </c>
      <c r="EP71" s="144"/>
      <c r="EQ71" s="145"/>
      <c r="ER71" s="146"/>
      <c r="ES71" s="7" t="str">
        <f t="shared" si="9"/>
        <v/>
      </c>
      <c r="ET71" s="10">
        <v>0</v>
      </c>
      <c r="EU71" s="144"/>
      <c r="EV71" s="145"/>
      <c r="EW71" s="146"/>
      <c r="FC71" s="4" t="str">
        <f t="shared" ref="FC71:FC102" si="22">FD30</f>
        <v/>
      </c>
      <c r="FD71" s="74">
        <v>0</v>
      </c>
      <c r="FE71" s="144"/>
      <c r="FF71" s="145"/>
      <c r="FG71" s="146"/>
      <c r="FH71" s="7" t="str">
        <f t="shared" si="10"/>
        <v/>
      </c>
      <c r="FI71" s="10">
        <v>0</v>
      </c>
      <c r="FJ71" s="144"/>
      <c r="FK71" s="145"/>
      <c r="FL71" s="146"/>
      <c r="FR71" s="4" t="str">
        <f t="shared" ref="FR71:FR102" si="23">FS30</f>
        <v/>
      </c>
      <c r="FS71" s="74">
        <v>0</v>
      </c>
      <c r="FT71" s="144"/>
      <c r="FU71" s="145"/>
      <c r="FV71" s="146"/>
      <c r="FW71" s="7" t="str">
        <f t="shared" si="11"/>
        <v/>
      </c>
      <c r="FX71" s="10">
        <v>0</v>
      </c>
      <c r="FY71" s="144"/>
      <c r="FZ71" s="145"/>
      <c r="GA71" s="146"/>
    </row>
    <row r="72" spans="1:183" ht="15" customHeight="1" thickBot="1" x14ac:dyDescent="0.3">
      <c r="G72" s="157"/>
      <c r="H72" s="14"/>
      <c r="I72" s="6" t="str">
        <f t="shared" si="12"/>
        <v/>
      </c>
      <c r="J72" s="123">
        <v>0</v>
      </c>
      <c r="K72" s="144"/>
      <c r="L72" s="145"/>
      <c r="M72" s="146"/>
      <c r="N72" s="4" t="str">
        <f t="shared" si="0"/>
        <v/>
      </c>
      <c r="O72" s="10">
        <v>0</v>
      </c>
      <c r="P72" s="144"/>
      <c r="Q72" s="145"/>
      <c r="R72" s="146"/>
      <c r="X72" s="4" t="str">
        <f t="shared" si="13"/>
        <v/>
      </c>
      <c r="Y72" s="123">
        <v>0</v>
      </c>
      <c r="Z72" s="144"/>
      <c r="AA72" s="145"/>
      <c r="AB72" s="146"/>
      <c r="AC72" s="4" t="str">
        <f t="shared" si="1"/>
        <v/>
      </c>
      <c r="AD72" s="10">
        <v>0</v>
      </c>
      <c r="AE72" s="144"/>
      <c r="AF72" s="145"/>
      <c r="AG72" s="146"/>
      <c r="AM72" s="4" t="str">
        <f t="shared" si="14"/>
        <v/>
      </c>
      <c r="AN72" s="123">
        <v>0</v>
      </c>
      <c r="AO72" s="144"/>
      <c r="AP72" s="145"/>
      <c r="AQ72" s="146"/>
      <c r="AR72" s="4" t="str">
        <f t="shared" si="2"/>
        <v/>
      </c>
      <c r="AS72" s="10">
        <v>0</v>
      </c>
      <c r="AT72" s="144"/>
      <c r="AU72" s="145"/>
      <c r="AV72" s="146"/>
      <c r="BB72" s="4" t="str">
        <f t="shared" si="15"/>
        <v/>
      </c>
      <c r="BC72" s="74">
        <v>0</v>
      </c>
      <c r="BD72" s="144"/>
      <c r="BE72" s="145"/>
      <c r="BF72" s="146"/>
      <c r="BG72" s="4" t="str">
        <f t="shared" si="3"/>
        <v/>
      </c>
      <c r="BH72" s="10">
        <v>0</v>
      </c>
      <c r="BI72" s="144"/>
      <c r="BJ72" s="145"/>
      <c r="BK72" s="146"/>
      <c r="BQ72" s="4" t="str">
        <f t="shared" si="16"/>
        <v/>
      </c>
      <c r="BR72" s="74">
        <v>0</v>
      </c>
      <c r="BS72" s="144"/>
      <c r="BT72" s="145"/>
      <c r="BU72" s="146"/>
      <c r="BV72" s="4" t="str">
        <f t="shared" si="4"/>
        <v/>
      </c>
      <c r="BW72" s="10">
        <v>0</v>
      </c>
      <c r="BX72" s="144"/>
      <c r="BY72" s="145"/>
      <c r="BZ72" s="146"/>
      <c r="CF72" s="4" t="str">
        <f t="shared" si="17"/>
        <v/>
      </c>
      <c r="CG72" s="74">
        <v>0</v>
      </c>
      <c r="CH72" s="144"/>
      <c r="CI72" s="145"/>
      <c r="CJ72" s="146"/>
      <c r="CK72" s="4" t="str">
        <f t="shared" si="5"/>
        <v/>
      </c>
      <c r="CL72" s="10">
        <v>0</v>
      </c>
      <c r="CM72" s="144"/>
      <c r="CN72" s="145"/>
      <c r="CO72" s="146"/>
      <c r="CU72" s="4" t="str">
        <f t="shared" si="18"/>
        <v/>
      </c>
      <c r="CV72" s="74">
        <v>0</v>
      </c>
      <c r="CW72" s="144"/>
      <c r="CX72" s="145"/>
      <c r="CY72" s="146"/>
      <c r="CZ72" s="7" t="str">
        <f t="shared" si="6"/>
        <v/>
      </c>
      <c r="DA72" s="10">
        <v>0</v>
      </c>
      <c r="DB72" s="144"/>
      <c r="DC72" s="145"/>
      <c r="DD72" s="146"/>
      <c r="DJ72" s="4" t="str">
        <f t="shared" si="19"/>
        <v/>
      </c>
      <c r="DK72" s="74">
        <v>0</v>
      </c>
      <c r="DL72" s="144"/>
      <c r="DM72" s="145"/>
      <c r="DN72" s="146"/>
      <c r="DO72" s="7" t="str">
        <f t="shared" si="7"/>
        <v/>
      </c>
      <c r="DP72" s="10">
        <v>0</v>
      </c>
      <c r="DQ72" s="144"/>
      <c r="DR72" s="145"/>
      <c r="DS72" s="146"/>
      <c r="DY72" s="4" t="str">
        <f t="shared" si="20"/>
        <v/>
      </c>
      <c r="DZ72" s="74">
        <v>0</v>
      </c>
      <c r="EA72" s="144"/>
      <c r="EB72" s="145"/>
      <c r="EC72" s="146"/>
      <c r="ED72" s="7" t="str">
        <f t="shared" si="8"/>
        <v/>
      </c>
      <c r="EE72" s="10">
        <v>0</v>
      </c>
      <c r="EF72" s="144"/>
      <c r="EG72" s="145"/>
      <c r="EH72" s="146"/>
      <c r="EN72" s="4" t="str">
        <f t="shared" si="21"/>
        <v/>
      </c>
      <c r="EO72" s="74">
        <v>0</v>
      </c>
      <c r="EP72" s="144"/>
      <c r="EQ72" s="145"/>
      <c r="ER72" s="146"/>
      <c r="ES72" s="7" t="str">
        <f t="shared" si="9"/>
        <v/>
      </c>
      <c r="ET72" s="10">
        <v>0</v>
      </c>
      <c r="EU72" s="144"/>
      <c r="EV72" s="145"/>
      <c r="EW72" s="146"/>
      <c r="FC72" s="4" t="str">
        <f t="shared" si="22"/>
        <v/>
      </c>
      <c r="FD72" s="74">
        <v>0</v>
      </c>
      <c r="FE72" s="144"/>
      <c r="FF72" s="145"/>
      <c r="FG72" s="146"/>
      <c r="FH72" s="7" t="str">
        <f t="shared" si="10"/>
        <v/>
      </c>
      <c r="FI72" s="10">
        <v>0</v>
      </c>
      <c r="FJ72" s="144"/>
      <c r="FK72" s="145"/>
      <c r="FL72" s="146"/>
      <c r="FR72" s="4" t="str">
        <f t="shared" si="23"/>
        <v/>
      </c>
      <c r="FS72" s="74">
        <v>0</v>
      </c>
      <c r="FT72" s="144"/>
      <c r="FU72" s="145"/>
      <c r="FV72" s="146"/>
      <c r="FW72" s="7" t="str">
        <f t="shared" si="11"/>
        <v/>
      </c>
      <c r="FX72" s="10">
        <v>0</v>
      </c>
      <c r="FY72" s="144"/>
      <c r="FZ72" s="145"/>
      <c r="GA72" s="146"/>
    </row>
    <row r="73" spans="1:183" ht="15" customHeight="1" thickBot="1" x14ac:dyDescent="0.3">
      <c r="G73" s="157"/>
      <c r="H73" s="14"/>
      <c r="I73" s="6" t="str">
        <f t="shared" si="12"/>
        <v>R+1</v>
      </c>
      <c r="J73" s="123">
        <v>0</v>
      </c>
      <c r="K73" s="144"/>
      <c r="L73" s="145"/>
      <c r="M73" s="146"/>
      <c r="N73" s="4" t="str">
        <f t="shared" si="0"/>
        <v>R+1</v>
      </c>
      <c r="O73" s="10">
        <v>0</v>
      </c>
      <c r="P73" s="144"/>
      <c r="Q73" s="145"/>
      <c r="R73" s="146"/>
      <c r="X73" s="4" t="str">
        <f t="shared" si="13"/>
        <v>R+1</v>
      </c>
      <c r="Y73" s="123">
        <v>0</v>
      </c>
      <c r="Z73" s="144"/>
      <c r="AA73" s="145"/>
      <c r="AB73" s="146"/>
      <c r="AC73" s="4" t="str">
        <f t="shared" si="1"/>
        <v>R+1</v>
      </c>
      <c r="AD73" s="10">
        <v>0</v>
      </c>
      <c r="AE73" s="144"/>
      <c r="AF73" s="145"/>
      <c r="AG73" s="146"/>
      <c r="AM73" s="4" t="str">
        <f t="shared" si="14"/>
        <v/>
      </c>
      <c r="AN73" s="123">
        <v>0</v>
      </c>
      <c r="AO73" s="144"/>
      <c r="AP73" s="145"/>
      <c r="AQ73" s="146"/>
      <c r="AR73" s="4" t="str">
        <f t="shared" si="2"/>
        <v/>
      </c>
      <c r="AS73" s="10">
        <v>0</v>
      </c>
      <c r="AT73" s="144"/>
      <c r="AU73" s="145"/>
      <c r="AV73" s="146"/>
      <c r="BB73" s="4" t="str">
        <f t="shared" si="15"/>
        <v/>
      </c>
      <c r="BC73" s="74">
        <v>0</v>
      </c>
      <c r="BD73" s="144"/>
      <c r="BE73" s="145"/>
      <c r="BF73" s="146"/>
      <c r="BG73" s="4" t="str">
        <f t="shared" si="3"/>
        <v/>
      </c>
      <c r="BH73" s="10">
        <v>0</v>
      </c>
      <c r="BI73" s="144"/>
      <c r="BJ73" s="145"/>
      <c r="BK73" s="146"/>
      <c r="BQ73" s="4" t="str">
        <f t="shared" si="16"/>
        <v/>
      </c>
      <c r="BR73" s="74">
        <v>0</v>
      </c>
      <c r="BS73" s="144"/>
      <c r="BT73" s="145"/>
      <c r="BU73" s="146"/>
      <c r="BV73" s="4" t="str">
        <f t="shared" si="4"/>
        <v/>
      </c>
      <c r="BW73" s="10">
        <v>0</v>
      </c>
      <c r="BX73" s="144"/>
      <c r="BY73" s="145"/>
      <c r="BZ73" s="146"/>
      <c r="CF73" s="4" t="str">
        <f t="shared" si="17"/>
        <v/>
      </c>
      <c r="CG73" s="74">
        <v>0</v>
      </c>
      <c r="CH73" s="144"/>
      <c r="CI73" s="145"/>
      <c r="CJ73" s="146"/>
      <c r="CK73" s="4" t="str">
        <f t="shared" si="5"/>
        <v/>
      </c>
      <c r="CL73" s="10">
        <v>0</v>
      </c>
      <c r="CM73" s="144"/>
      <c r="CN73" s="145"/>
      <c r="CO73" s="146"/>
      <c r="CU73" s="4" t="str">
        <f t="shared" si="18"/>
        <v/>
      </c>
      <c r="CV73" s="74">
        <v>0</v>
      </c>
      <c r="CW73" s="144"/>
      <c r="CX73" s="145"/>
      <c r="CY73" s="146"/>
      <c r="CZ73" s="7" t="str">
        <f t="shared" si="6"/>
        <v/>
      </c>
      <c r="DA73" s="10">
        <v>0</v>
      </c>
      <c r="DB73" s="144"/>
      <c r="DC73" s="145"/>
      <c r="DD73" s="146"/>
      <c r="DJ73" s="4" t="str">
        <f t="shared" si="19"/>
        <v/>
      </c>
      <c r="DK73" s="74">
        <v>0</v>
      </c>
      <c r="DL73" s="144"/>
      <c r="DM73" s="145"/>
      <c r="DN73" s="146"/>
      <c r="DO73" s="7" t="str">
        <f t="shared" si="7"/>
        <v/>
      </c>
      <c r="DP73" s="10">
        <v>0</v>
      </c>
      <c r="DQ73" s="144"/>
      <c r="DR73" s="145"/>
      <c r="DS73" s="146"/>
      <c r="DY73" s="4" t="str">
        <f t="shared" si="20"/>
        <v/>
      </c>
      <c r="DZ73" s="74">
        <v>0</v>
      </c>
      <c r="EA73" s="144"/>
      <c r="EB73" s="145"/>
      <c r="EC73" s="146"/>
      <c r="ED73" s="7" t="str">
        <f t="shared" si="8"/>
        <v/>
      </c>
      <c r="EE73" s="10">
        <v>0</v>
      </c>
      <c r="EF73" s="144"/>
      <c r="EG73" s="145"/>
      <c r="EH73" s="146"/>
      <c r="EN73" s="4" t="str">
        <f t="shared" si="21"/>
        <v/>
      </c>
      <c r="EO73" s="74">
        <v>0</v>
      </c>
      <c r="EP73" s="144"/>
      <c r="EQ73" s="145"/>
      <c r="ER73" s="146"/>
      <c r="ES73" s="7" t="str">
        <f t="shared" si="9"/>
        <v/>
      </c>
      <c r="ET73" s="10">
        <v>0</v>
      </c>
      <c r="EU73" s="144"/>
      <c r="EV73" s="145"/>
      <c r="EW73" s="146"/>
      <c r="FC73" s="4" t="str">
        <f t="shared" si="22"/>
        <v/>
      </c>
      <c r="FD73" s="74">
        <v>0</v>
      </c>
      <c r="FE73" s="144"/>
      <c r="FF73" s="145"/>
      <c r="FG73" s="146"/>
      <c r="FH73" s="7" t="str">
        <f t="shared" si="10"/>
        <v/>
      </c>
      <c r="FI73" s="10">
        <v>0</v>
      </c>
      <c r="FJ73" s="144"/>
      <c r="FK73" s="145"/>
      <c r="FL73" s="146"/>
      <c r="FR73" s="4" t="str">
        <f t="shared" si="23"/>
        <v/>
      </c>
      <c r="FS73" s="74">
        <v>0</v>
      </c>
      <c r="FT73" s="144"/>
      <c r="FU73" s="145"/>
      <c r="FV73" s="146"/>
      <c r="FW73" s="7" t="str">
        <f t="shared" si="11"/>
        <v/>
      </c>
      <c r="FX73" s="10">
        <v>0</v>
      </c>
      <c r="FY73" s="144"/>
      <c r="FZ73" s="145"/>
      <c r="GA73" s="146"/>
    </row>
    <row r="74" spans="1:183" ht="15" customHeight="1" thickBot="1" x14ac:dyDescent="0.3">
      <c r="G74" s="157"/>
      <c r="H74" s="14"/>
      <c r="I74" s="6" t="str">
        <f t="shared" si="12"/>
        <v/>
      </c>
      <c r="J74" s="123">
        <v>0</v>
      </c>
      <c r="K74" s="144"/>
      <c r="L74" s="145"/>
      <c r="M74" s="146"/>
      <c r="N74" s="4" t="str">
        <f t="shared" si="0"/>
        <v/>
      </c>
      <c r="O74" s="10">
        <v>0</v>
      </c>
      <c r="P74" s="144"/>
      <c r="Q74" s="145"/>
      <c r="R74" s="146"/>
      <c r="X74" s="4" t="str">
        <f t="shared" si="13"/>
        <v/>
      </c>
      <c r="Y74" s="123">
        <v>0</v>
      </c>
      <c r="Z74" s="144"/>
      <c r="AA74" s="145"/>
      <c r="AB74" s="146"/>
      <c r="AC74" s="4" t="str">
        <f t="shared" si="1"/>
        <v/>
      </c>
      <c r="AD74" s="10">
        <v>0</v>
      </c>
      <c r="AE74" s="144"/>
      <c r="AF74" s="145"/>
      <c r="AG74" s="146"/>
      <c r="AM74" s="4" t="str">
        <f t="shared" si="14"/>
        <v/>
      </c>
      <c r="AN74" s="123">
        <v>0</v>
      </c>
      <c r="AO74" s="144"/>
      <c r="AP74" s="145"/>
      <c r="AQ74" s="146"/>
      <c r="AR74" s="4" t="str">
        <f t="shared" si="2"/>
        <v/>
      </c>
      <c r="AS74" s="10">
        <v>0</v>
      </c>
      <c r="AT74" s="144"/>
      <c r="AU74" s="145"/>
      <c r="AV74" s="146"/>
      <c r="BB74" s="4" t="str">
        <f t="shared" si="15"/>
        <v/>
      </c>
      <c r="BC74" s="74">
        <v>0</v>
      </c>
      <c r="BD74" s="144"/>
      <c r="BE74" s="145"/>
      <c r="BF74" s="146"/>
      <c r="BG74" s="4" t="str">
        <f t="shared" si="3"/>
        <v/>
      </c>
      <c r="BH74" s="10">
        <v>0</v>
      </c>
      <c r="BI74" s="144"/>
      <c r="BJ74" s="145"/>
      <c r="BK74" s="146"/>
      <c r="BQ74" s="4" t="str">
        <f t="shared" si="16"/>
        <v/>
      </c>
      <c r="BR74" s="74">
        <v>0</v>
      </c>
      <c r="BS74" s="144"/>
      <c r="BT74" s="145"/>
      <c r="BU74" s="146"/>
      <c r="BV74" s="4" t="str">
        <f t="shared" si="4"/>
        <v/>
      </c>
      <c r="BW74" s="10">
        <v>0</v>
      </c>
      <c r="BX74" s="144"/>
      <c r="BY74" s="145"/>
      <c r="BZ74" s="146"/>
      <c r="CF74" s="4" t="str">
        <f t="shared" si="17"/>
        <v/>
      </c>
      <c r="CG74" s="74">
        <v>0</v>
      </c>
      <c r="CH74" s="144"/>
      <c r="CI74" s="145"/>
      <c r="CJ74" s="146"/>
      <c r="CK74" s="4" t="str">
        <f t="shared" si="5"/>
        <v/>
      </c>
      <c r="CL74" s="10">
        <v>0</v>
      </c>
      <c r="CM74" s="144"/>
      <c r="CN74" s="145"/>
      <c r="CO74" s="146"/>
      <c r="CU74" s="4" t="str">
        <f t="shared" si="18"/>
        <v/>
      </c>
      <c r="CV74" s="74">
        <v>0</v>
      </c>
      <c r="CW74" s="144"/>
      <c r="CX74" s="145"/>
      <c r="CY74" s="146"/>
      <c r="CZ74" s="7" t="str">
        <f t="shared" si="6"/>
        <v/>
      </c>
      <c r="DA74" s="10">
        <v>0</v>
      </c>
      <c r="DB74" s="144"/>
      <c r="DC74" s="145"/>
      <c r="DD74" s="146"/>
      <c r="DJ74" s="4" t="str">
        <f t="shared" si="19"/>
        <v/>
      </c>
      <c r="DK74" s="74">
        <v>0</v>
      </c>
      <c r="DL74" s="144"/>
      <c r="DM74" s="145"/>
      <c r="DN74" s="146"/>
      <c r="DO74" s="7" t="str">
        <f t="shared" si="7"/>
        <v/>
      </c>
      <c r="DP74" s="10">
        <v>0</v>
      </c>
      <c r="DQ74" s="144"/>
      <c r="DR74" s="145"/>
      <c r="DS74" s="146"/>
      <c r="DY74" s="4" t="str">
        <f t="shared" si="20"/>
        <v/>
      </c>
      <c r="DZ74" s="74">
        <v>0</v>
      </c>
      <c r="EA74" s="144"/>
      <c r="EB74" s="145"/>
      <c r="EC74" s="146"/>
      <c r="ED74" s="7" t="str">
        <f t="shared" si="8"/>
        <v/>
      </c>
      <c r="EE74" s="10">
        <v>0</v>
      </c>
      <c r="EF74" s="144"/>
      <c r="EG74" s="145"/>
      <c r="EH74" s="146"/>
      <c r="EN74" s="4" t="str">
        <f t="shared" si="21"/>
        <v/>
      </c>
      <c r="EO74" s="74">
        <v>0</v>
      </c>
      <c r="EP74" s="144"/>
      <c r="EQ74" s="145"/>
      <c r="ER74" s="146"/>
      <c r="ES74" s="7" t="str">
        <f t="shared" si="9"/>
        <v/>
      </c>
      <c r="ET74" s="10">
        <v>0</v>
      </c>
      <c r="EU74" s="144"/>
      <c r="EV74" s="145"/>
      <c r="EW74" s="146"/>
      <c r="FC74" s="4" t="str">
        <f t="shared" si="22"/>
        <v/>
      </c>
      <c r="FD74" s="74">
        <v>0</v>
      </c>
      <c r="FE74" s="144"/>
      <c r="FF74" s="145"/>
      <c r="FG74" s="146"/>
      <c r="FH74" s="7" t="str">
        <f t="shared" si="10"/>
        <v/>
      </c>
      <c r="FI74" s="10">
        <v>0</v>
      </c>
      <c r="FJ74" s="144"/>
      <c r="FK74" s="145"/>
      <c r="FL74" s="146"/>
      <c r="FR74" s="4" t="str">
        <f t="shared" si="23"/>
        <v/>
      </c>
      <c r="FS74" s="74">
        <v>0</v>
      </c>
      <c r="FT74" s="144"/>
      <c r="FU74" s="145"/>
      <c r="FV74" s="146"/>
      <c r="FW74" s="7" t="str">
        <f t="shared" si="11"/>
        <v/>
      </c>
      <c r="FX74" s="10">
        <v>0</v>
      </c>
      <c r="FY74" s="144"/>
      <c r="FZ74" s="145"/>
      <c r="GA74" s="146"/>
    </row>
    <row r="75" spans="1:183" ht="15" customHeight="1" thickBot="1" x14ac:dyDescent="0.3">
      <c r="G75" s="157"/>
      <c r="H75" s="14"/>
      <c r="I75" s="6" t="str">
        <f t="shared" si="12"/>
        <v/>
      </c>
      <c r="J75" s="123">
        <v>0</v>
      </c>
      <c r="K75" s="144"/>
      <c r="L75" s="145"/>
      <c r="M75" s="146"/>
      <c r="N75" s="4" t="str">
        <f t="shared" si="0"/>
        <v/>
      </c>
      <c r="O75" s="10">
        <v>0</v>
      </c>
      <c r="P75" s="144"/>
      <c r="Q75" s="145"/>
      <c r="R75" s="146"/>
      <c r="X75" s="4" t="str">
        <f t="shared" si="13"/>
        <v/>
      </c>
      <c r="Y75" s="123">
        <v>0</v>
      </c>
      <c r="Z75" s="144"/>
      <c r="AA75" s="145"/>
      <c r="AB75" s="146"/>
      <c r="AC75" s="4" t="str">
        <f t="shared" si="1"/>
        <v/>
      </c>
      <c r="AD75" s="10">
        <v>0</v>
      </c>
      <c r="AE75" s="144"/>
      <c r="AF75" s="145"/>
      <c r="AG75" s="146"/>
      <c r="AM75" s="4" t="str">
        <f t="shared" si="14"/>
        <v/>
      </c>
      <c r="AN75" s="123">
        <v>0</v>
      </c>
      <c r="AO75" s="144"/>
      <c r="AP75" s="145"/>
      <c r="AQ75" s="146"/>
      <c r="AR75" s="4" t="str">
        <f t="shared" si="2"/>
        <v/>
      </c>
      <c r="AS75" s="10">
        <v>0</v>
      </c>
      <c r="AT75" s="144"/>
      <c r="AU75" s="145"/>
      <c r="AV75" s="146"/>
      <c r="BB75" s="4" t="str">
        <f t="shared" si="15"/>
        <v/>
      </c>
      <c r="BC75" s="74">
        <v>0</v>
      </c>
      <c r="BD75" s="144"/>
      <c r="BE75" s="145"/>
      <c r="BF75" s="146"/>
      <c r="BG75" s="4" t="str">
        <f t="shared" si="3"/>
        <v/>
      </c>
      <c r="BH75" s="10">
        <v>0</v>
      </c>
      <c r="BI75" s="144"/>
      <c r="BJ75" s="145"/>
      <c r="BK75" s="146"/>
      <c r="BQ75" s="4" t="str">
        <f t="shared" si="16"/>
        <v/>
      </c>
      <c r="BR75" s="74">
        <v>0</v>
      </c>
      <c r="BS75" s="144"/>
      <c r="BT75" s="145"/>
      <c r="BU75" s="146"/>
      <c r="BV75" s="4" t="str">
        <f t="shared" si="4"/>
        <v/>
      </c>
      <c r="BW75" s="10">
        <v>0</v>
      </c>
      <c r="BX75" s="144"/>
      <c r="BY75" s="145"/>
      <c r="BZ75" s="146"/>
      <c r="CF75" s="4" t="str">
        <f t="shared" si="17"/>
        <v/>
      </c>
      <c r="CG75" s="74">
        <v>0</v>
      </c>
      <c r="CH75" s="144"/>
      <c r="CI75" s="145"/>
      <c r="CJ75" s="146"/>
      <c r="CK75" s="4" t="str">
        <f t="shared" si="5"/>
        <v/>
      </c>
      <c r="CL75" s="10">
        <v>0</v>
      </c>
      <c r="CM75" s="144"/>
      <c r="CN75" s="145"/>
      <c r="CO75" s="146"/>
      <c r="CU75" s="4" t="str">
        <f t="shared" si="18"/>
        <v/>
      </c>
      <c r="CV75" s="74">
        <v>0</v>
      </c>
      <c r="CW75" s="144"/>
      <c r="CX75" s="145"/>
      <c r="CY75" s="146"/>
      <c r="CZ75" s="7" t="str">
        <f t="shared" si="6"/>
        <v/>
      </c>
      <c r="DA75" s="10">
        <v>0</v>
      </c>
      <c r="DB75" s="144"/>
      <c r="DC75" s="145"/>
      <c r="DD75" s="146"/>
      <c r="DJ75" s="4" t="str">
        <f t="shared" si="19"/>
        <v/>
      </c>
      <c r="DK75" s="74">
        <v>0</v>
      </c>
      <c r="DL75" s="144"/>
      <c r="DM75" s="145"/>
      <c r="DN75" s="146"/>
      <c r="DO75" s="7" t="str">
        <f t="shared" si="7"/>
        <v/>
      </c>
      <c r="DP75" s="10">
        <v>0</v>
      </c>
      <c r="DQ75" s="144"/>
      <c r="DR75" s="145"/>
      <c r="DS75" s="146"/>
      <c r="DY75" s="4" t="str">
        <f t="shared" si="20"/>
        <v/>
      </c>
      <c r="DZ75" s="74">
        <v>0</v>
      </c>
      <c r="EA75" s="144"/>
      <c r="EB75" s="145"/>
      <c r="EC75" s="146"/>
      <c r="ED75" s="7" t="str">
        <f t="shared" si="8"/>
        <v/>
      </c>
      <c r="EE75" s="10">
        <v>0</v>
      </c>
      <c r="EF75" s="144"/>
      <c r="EG75" s="145"/>
      <c r="EH75" s="146"/>
      <c r="EN75" s="4" t="str">
        <f t="shared" si="21"/>
        <v/>
      </c>
      <c r="EO75" s="74">
        <v>0</v>
      </c>
      <c r="EP75" s="144"/>
      <c r="EQ75" s="145"/>
      <c r="ER75" s="146"/>
      <c r="ES75" s="7" t="str">
        <f t="shared" si="9"/>
        <v/>
      </c>
      <c r="ET75" s="10">
        <v>0</v>
      </c>
      <c r="EU75" s="144"/>
      <c r="EV75" s="145"/>
      <c r="EW75" s="146"/>
      <c r="FC75" s="4" t="str">
        <f t="shared" si="22"/>
        <v/>
      </c>
      <c r="FD75" s="74">
        <v>0</v>
      </c>
      <c r="FE75" s="144"/>
      <c r="FF75" s="145"/>
      <c r="FG75" s="146"/>
      <c r="FH75" s="7" t="str">
        <f t="shared" si="10"/>
        <v/>
      </c>
      <c r="FI75" s="10">
        <v>0</v>
      </c>
      <c r="FJ75" s="144"/>
      <c r="FK75" s="145"/>
      <c r="FL75" s="146"/>
      <c r="FR75" s="4" t="str">
        <f t="shared" si="23"/>
        <v/>
      </c>
      <c r="FS75" s="74">
        <v>0</v>
      </c>
      <c r="FT75" s="144"/>
      <c r="FU75" s="145"/>
      <c r="FV75" s="146"/>
      <c r="FW75" s="7" t="str">
        <f t="shared" si="11"/>
        <v/>
      </c>
      <c r="FX75" s="10">
        <v>0</v>
      </c>
      <c r="FY75" s="144"/>
      <c r="FZ75" s="145"/>
      <c r="GA75" s="146"/>
    </row>
    <row r="76" spans="1:183" ht="15" customHeight="1" thickBot="1" x14ac:dyDescent="0.3">
      <c r="G76" s="157"/>
      <c r="H76" s="14"/>
      <c r="I76" s="6" t="str">
        <f t="shared" si="12"/>
        <v>R+2</v>
      </c>
      <c r="J76" s="123">
        <v>0</v>
      </c>
      <c r="K76" s="144"/>
      <c r="L76" s="145"/>
      <c r="M76" s="146"/>
      <c r="N76" s="4" t="str">
        <f t="shared" si="0"/>
        <v>R+2</v>
      </c>
      <c r="O76" s="10">
        <v>0</v>
      </c>
      <c r="P76" s="144"/>
      <c r="Q76" s="145"/>
      <c r="R76" s="146"/>
      <c r="X76" s="4" t="str">
        <f t="shared" si="13"/>
        <v>R+2</v>
      </c>
      <c r="Y76" s="123">
        <v>0</v>
      </c>
      <c r="Z76" s="144"/>
      <c r="AA76" s="145"/>
      <c r="AB76" s="146"/>
      <c r="AC76" s="4" t="str">
        <f t="shared" si="1"/>
        <v>R+2</v>
      </c>
      <c r="AD76" s="10">
        <v>0</v>
      </c>
      <c r="AE76" s="144"/>
      <c r="AF76" s="145"/>
      <c r="AG76" s="146"/>
      <c r="AM76" s="4" t="str">
        <f t="shared" si="14"/>
        <v/>
      </c>
      <c r="AN76" s="123">
        <v>0</v>
      </c>
      <c r="AO76" s="144"/>
      <c r="AP76" s="145"/>
      <c r="AQ76" s="146"/>
      <c r="AR76" s="4" t="str">
        <f t="shared" si="2"/>
        <v/>
      </c>
      <c r="AS76" s="10">
        <v>0</v>
      </c>
      <c r="AT76" s="144"/>
      <c r="AU76" s="145"/>
      <c r="AV76" s="146"/>
      <c r="BB76" s="4" t="str">
        <f t="shared" si="15"/>
        <v/>
      </c>
      <c r="BC76" s="74">
        <v>0</v>
      </c>
      <c r="BD76" s="144"/>
      <c r="BE76" s="145"/>
      <c r="BF76" s="146"/>
      <c r="BG76" s="4" t="str">
        <f t="shared" si="3"/>
        <v/>
      </c>
      <c r="BH76" s="10">
        <v>0</v>
      </c>
      <c r="BI76" s="144"/>
      <c r="BJ76" s="145"/>
      <c r="BK76" s="146"/>
      <c r="BQ76" s="4" t="str">
        <f t="shared" si="16"/>
        <v/>
      </c>
      <c r="BR76" s="74">
        <v>0</v>
      </c>
      <c r="BS76" s="144"/>
      <c r="BT76" s="145"/>
      <c r="BU76" s="146"/>
      <c r="BV76" s="4" t="str">
        <f t="shared" si="4"/>
        <v/>
      </c>
      <c r="BW76" s="10">
        <v>0</v>
      </c>
      <c r="BX76" s="144"/>
      <c r="BY76" s="145"/>
      <c r="BZ76" s="146"/>
      <c r="CF76" s="4" t="str">
        <f t="shared" si="17"/>
        <v/>
      </c>
      <c r="CG76" s="74">
        <v>0</v>
      </c>
      <c r="CH76" s="144"/>
      <c r="CI76" s="145"/>
      <c r="CJ76" s="146"/>
      <c r="CK76" s="4" t="str">
        <f t="shared" si="5"/>
        <v/>
      </c>
      <c r="CL76" s="10">
        <v>0</v>
      </c>
      <c r="CM76" s="144"/>
      <c r="CN76" s="145"/>
      <c r="CO76" s="146"/>
      <c r="CU76" s="4" t="str">
        <f t="shared" si="18"/>
        <v/>
      </c>
      <c r="CV76" s="74">
        <v>0</v>
      </c>
      <c r="CW76" s="144"/>
      <c r="CX76" s="145"/>
      <c r="CY76" s="146"/>
      <c r="CZ76" s="7" t="str">
        <f t="shared" si="6"/>
        <v/>
      </c>
      <c r="DA76" s="10">
        <v>0</v>
      </c>
      <c r="DB76" s="144"/>
      <c r="DC76" s="145"/>
      <c r="DD76" s="146"/>
      <c r="DJ76" s="4" t="str">
        <f t="shared" si="19"/>
        <v/>
      </c>
      <c r="DK76" s="74">
        <v>0</v>
      </c>
      <c r="DL76" s="144"/>
      <c r="DM76" s="145"/>
      <c r="DN76" s="146"/>
      <c r="DO76" s="7" t="str">
        <f t="shared" si="7"/>
        <v/>
      </c>
      <c r="DP76" s="10">
        <v>0</v>
      </c>
      <c r="DQ76" s="144"/>
      <c r="DR76" s="145"/>
      <c r="DS76" s="146"/>
      <c r="DY76" s="4" t="str">
        <f t="shared" si="20"/>
        <v/>
      </c>
      <c r="DZ76" s="74">
        <v>0</v>
      </c>
      <c r="EA76" s="144"/>
      <c r="EB76" s="145"/>
      <c r="EC76" s="146"/>
      <c r="ED76" s="7" t="str">
        <f t="shared" si="8"/>
        <v/>
      </c>
      <c r="EE76" s="10">
        <v>0</v>
      </c>
      <c r="EF76" s="144"/>
      <c r="EG76" s="145"/>
      <c r="EH76" s="146"/>
      <c r="EN76" s="4" t="str">
        <f t="shared" si="21"/>
        <v/>
      </c>
      <c r="EO76" s="74">
        <v>0</v>
      </c>
      <c r="EP76" s="144"/>
      <c r="EQ76" s="145"/>
      <c r="ER76" s="146"/>
      <c r="ES76" s="7" t="str">
        <f t="shared" si="9"/>
        <v/>
      </c>
      <c r="ET76" s="10">
        <v>0</v>
      </c>
      <c r="EU76" s="144"/>
      <c r="EV76" s="145"/>
      <c r="EW76" s="146"/>
      <c r="FC76" s="4" t="str">
        <f t="shared" si="22"/>
        <v/>
      </c>
      <c r="FD76" s="74">
        <v>0</v>
      </c>
      <c r="FE76" s="144"/>
      <c r="FF76" s="145"/>
      <c r="FG76" s="146"/>
      <c r="FH76" s="7" t="str">
        <f t="shared" si="10"/>
        <v/>
      </c>
      <c r="FI76" s="10">
        <v>0</v>
      </c>
      <c r="FJ76" s="144"/>
      <c r="FK76" s="145"/>
      <c r="FL76" s="146"/>
      <c r="FR76" s="4" t="str">
        <f t="shared" si="23"/>
        <v/>
      </c>
      <c r="FS76" s="74">
        <v>0</v>
      </c>
      <c r="FT76" s="144"/>
      <c r="FU76" s="145"/>
      <c r="FV76" s="146"/>
      <c r="FW76" s="7" t="str">
        <f t="shared" si="11"/>
        <v/>
      </c>
      <c r="FX76" s="10">
        <v>0</v>
      </c>
      <c r="FY76" s="144"/>
      <c r="FZ76" s="145"/>
      <c r="GA76" s="146"/>
    </row>
    <row r="77" spans="1:183" ht="15" customHeight="1" thickBot="1" x14ac:dyDescent="0.3">
      <c r="G77" s="157"/>
      <c r="H77" s="14"/>
      <c r="I77" s="6" t="str">
        <f t="shared" si="12"/>
        <v/>
      </c>
      <c r="J77" s="123">
        <v>0</v>
      </c>
      <c r="K77" s="144"/>
      <c r="L77" s="145"/>
      <c r="M77" s="146"/>
      <c r="N77" s="4" t="str">
        <f t="shared" si="0"/>
        <v/>
      </c>
      <c r="O77" s="10">
        <v>0</v>
      </c>
      <c r="P77" s="144"/>
      <c r="Q77" s="145"/>
      <c r="R77" s="146"/>
      <c r="X77" s="4" t="str">
        <f t="shared" si="13"/>
        <v/>
      </c>
      <c r="Y77" s="123">
        <v>0</v>
      </c>
      <c r="Z77" s="144"/>
      <c r="AA77" s="145"/>
      <c r="AB77" s="146"/>
      <c r="AC77" s="4" t="str">
        <f t="shared" si="1"/>
        <v/>
      </c>
      <c r="AD77" s="10">
        <v>0</v>
      </c>
      <c r="AE77" s="144"/>
      <c r="AF77" s="145"/>
      <c r="AG77" s="146"/>
      <c r="AM77" s="4" t="str">
        <f t="shared" si="14"/>
        <v/>
      </c>
      <c r="AN77" s="123">
        <v>0</v>
      </c>
      <c r="AO77" s="144"/>
      <c r="AP77" s="145"/>
      <c r="AQ77" s="146"/>
      <c r="AR77" s="4" t="str">
        <f t="shared" si="2"/>
        <v/>
      </c>
      <c r="AS77" s="10">
        <v>0</v>
      </c>
      <c r="AT77" s="144"/>
      <c r="AU77" s="145"/>
      <c r="AV77" s="146"/>
      <c r="BB77" s="4" t="str">
        <f t="shared" si="15"/>
        <v/>
      </c>
      <c r="BC77" s="74">
        <v>0</v>
      </c>
      <c r="BD77" s="144"/>
      <c r="BE77" s="145"/>
      <c r="BF77" s="146"/>
      <c r="BG77" s="4" t="str">
        <f t="shared" si="3"/>
        <v/>
      </c>
      <c r="BH77" s="10">
        <v>0</v>
      </c>
      <c r="BI77" s="144"/>
      <c r="BJ77" s="145"/>
      <c r="BK77" s="146"/>
      <c r="BQ77" s="4" t="str">
        <f t="shared" si="16"/>
        <v/>
      </c>
      <c r="BR77" s="74">
        <v>0</v>
      </c>
      <c r="BS77" s="144"/>
      <c r="BT77" s="145"/>
      <c r="BU77" s="146"/>
      <c r="BV77" s="4" t="str">
        <f t="shared" si="4"/>
        <v/>
      </c>
      <c r="BW77" s="10">
        <v>0</v>
      </c>
      <c r="BX77" s="144"/>
      <c r="BY77" s="145"/>
      <c r="BZ77" s="146"/>
      <c r="CF77" s="4" t="str">
        <f t="shared" si="17"/>
        <v/>
      </c>
      <c r="CG77" s="74">
        <v>0</v>
      </c>
      <c r="CH77" s="144"/>
      <c r="CI77" s="145"/>
      <c r="CJ77" s="146"/>
      <c r="CK77" s="4" t="str">
        <f t="shared" si="5"/>
        <v/>
      </c>
      <c r="CL77" s="10">
        <v>0</v>
      </c>
      <c r="CM77" s="144"/>
      <c r="CN77" s="145"/>
      <c r="CO77" s="146"/>
      <c r="CU77" s="4" t="str">
        <f t="shared" si="18"/>
        <v/>
      </c>
      <c r="CV77" s="74">
        <v>0</v>
      </c>
      <c r="CW77" s="144"/>
      <c r="CX77" s="145"/>
      <c r="CY77" s="146"/>
      <c r="CZ77" s="7" t="str">
        <f t="shared" si="6"/>
        <v/>
      </c>
      <c r="DA77" s="10">
        <v>0</v>
      </c>
      <c r="DB77" s="144"/>
      <c r="DC77" s="145"/>
      <c r="DD77" s="146"/>
      <c r="DJ77" s="4" t="str">
        <f t="shared" si="19"/>
        <v/>
      </c>
      <c r="DK77" s="74">
        <v>0</v>
      </c>
      <c r="DL77" s="144"/>
      <c r="DM77" s="145"/>
      <c r="DN77" s="146"/>
      <c r="DO77" s="7" t="str">
        <f t="shared" si="7"/>
        <v/>
      </c>
      <c r="DP77" s="10">
        <v>0</v>
      </c>
      <c r="DQ77" s="144"/>
      <c r="DR77" s="145"/>
      <c r="DS77" s="146"/>
      <c r="DY77" s="4" t="str">
        <f t="shared" si="20"/>
        <v/>
      </c>
      <c r="DZ77" s="74">
        <v>0</v>
      </c>
      <c r="EA77" s="144"/>
      <c r="EB77" s="145"/>
      <c r="EC77" s="146"/>
      <c r="ED77" s="7" t="str">
        <f t="shared" si="8"/>
        <v/>
      </c>
      <c r="EE77" s="10">
        <v>0</v>
      </c>
      <c r="EF77" s="144"/>
      <c r="EG77" s="145"/>
      <c r="EH77" s="146"/>
      <c r="EN77" s="4" t="str">
        <f t="shared" si="21"/>
        <v/>
      </c>
      <c r="EO77" s="74">
        <v>0</v>
      </c>
      <c r="EP77" s="144"/>
      <c r="EQ77" s="145"/>
      <c r="ER77" s="146"/>
      <c r="ES77" s="7" t="str">
        <f t="shared" si="9"/>
        <v/>
      </c>
      <c r="ET77" s="10">
        <v>0</v>
      </c>
      <c r="EU77" s="144"/>
      <c r="EV77" s="145"/>
      <c r="EW77" s="146"/>
      <c r="FC77" s="4" t="str">
        <f t="shared" si="22"/>
        <v/>
      </c>
      <c r="FD77" s="74">
        <v>0</v>
      </c>
      <c r="FE77" s="144"/>
      <c r="FF77" s="145"/>
      <c r="FG77" s="146"/>
      <c r="FH77" s="7" t="str">
        <f t="shared" si="10"/>
        <v/>
      </c>
      <c r="FI77" s="10">
        <v>0</v>
      </c>
      <c r="FJ77" s="144"/>
      <c r="FK77" s="145"/>
      <c r="FL77" s="146"/>
      <c r="FR77" s="4" t="str">
        <f t="shared" si="23"/>
        <v/>
      </c>
      <c r="FS77" s="74">
        <v>0</v>
      </c>
      <c r="FT77" s="144"/>
      <c r="FU77" s="145"/>
      <c r="FV77" s="146"/>
      <c r="FW77" s="7" t="str">
        <f t="shared" si="11"/>
        <v/>
      </c>
      <c r="FX77" s="10">
        <v>0</v>
      </c>
      <c r="FY77" s="144"/>
      <c r="FZ77" s="145"/>
      <c r="GA77" s="146"/>
    </row>
    <row r="78" spans="1:183" ht="15" customHeight="1" thickBot="1" x14ac:dyDescent="0.3">
      <c r="G78" s="157"/>
      <c r="H78" s="14"/>
      <c r="I78" s="6" t="str">
        <f t="shared" si="12"/>
        <v/>
      </c>
      <c r="J78" s="123">
        <v>0</v>
      </c>
      <c r="K78" s="144"/>
      <c r="L78" s="145"/>
      <c r="M78" s="146"/>
      <c r="N78" s="4" t="str">
        <f t="shared" si="0"/>
        <v/>
      </c>
      <c r="O78" s="10">
        <v>0</v>
      </c>
      <c r="P78" s="144"/>
      <c r="Q78" s="145"/>
      <c r="R78" s="146"/>
      <c r="X78" s="4" t="str">
        <f t="shared" si="13"/>
        <v/>
      </c>
      <c r="Y78" s="123">
        <v>0</v>
      </c>
      <c r="Z78" s="144"/>
      <c r="AA78" s="145"/>
      <c r="AB78" s="146"/>
      <c r="AC78" s="4" t="str">
        <f t="shared" si="1"/>
        <v/>
      </c>
      <c r="AD78" s="10">
        <v>0</v>
      </c>
      <c r="AE78" s="144"/>
      <c r="AF78" s="145"/>
      <c r="AG78" s="146"/>
      <c r="AM78" s="4" t="str">
        <f t="shared" si="14"/>
        <v/>
      </c>
      <c r="AN78" s="123">
        <v>0</v>
      </c>
      <c r="AO78" s="144"/>
      <c r="AP78" s="145"/>
      <c r="AQ78" s="146"/>
      <c r="AR78" s="4" t="str">
        <f t="shared" si="2"/>
        <v/>
      </c>
      <c r="AS78" s="10">
        <v>0</v>
      </c>
      <c r="AT78" s="144"/>
      <c r="AU78" s="145"/>
      <c r="AV78" s="146"/>
      <c r="BB78" s="4" t="str">
        <f t="shared" si="15"/>
        <v/>
      </c>
      <c r="BC78" s="74">
        <v>0</v>
      </c>
      <c r="BD78" s="144"/>
      <c r="BE78" s="145"/>
      <c r="BF78" s="146"/>
      <c r="BG78" s="4" t="str">
        <f t="shared" si="3"/>
        <v/>
      </c>
      <c r="BH78" s="10">
        <v>0</v>
      </c>
      <c r="BI78" s="144"/>
      <c r="BJ78" s="145"/>
      <c r="BK78" s="146"/>
      <c r="BQ78" s="4" t="str">
        <f t="shared" si="16"/>
        <v/>
      </c>
      <c r="BR78" s="74">
        <v>0</v>
      </c>
      <c r="BS78" s="144"/>
      <c r="BT78" s="145"/>
      <c r="BU78" s="146"/>
      <c r="BV78" s="4" t="str">
        <f t="shared" si="4"/>
        <v/>
      </c>
      <c r="BW78" s="10">
        <v>0</v>
      </c>
      <c r="BX78" s="144"/>
      <c r="BY78" s="145"/>
      <c r="BZ78" s="146"/>
      <c r="CF78" s="4" t="str">
        <f t="shared" si="17"/>
        <v/>
      </c>
      <c r="CG78" s="74">
        <v>0</v>
      </c>
      <c r="CH78" s="144"/>
      <c r="CI78" s="145"/>
      <c r="CJ78" s="146"/>
      <c r="CK78" s="4" t="str">
        <f t="shared" si="5"/>
        <v/>
      </c>
      <c r="CL78" s="10">
        <v>0</v>
      </c>
      <c r="CM78" s="144"/>
      <c r="CN78" s="145"/>
      <c r="CO78" s="146"/>
      <c r="CU78" s="4" t="str">
        <f t="shared" si="18"/>
        <v/>
      </c>
      <c r="CV78" s="74">
        <v>0</v>
      </c>
      <c r="CW78" s="144"/>
      <c r="CX78" s="145"/>
      <c r="CY78" s="146"/>
      <c r="CZ78" s="7" t="str">
        <f t="shared" si="6"/>
        <v/>
      </c>
      <c r="DA78" s="10">
        <v>0</v>
      </c>
      <c r="DB78" s="144"/>
      <c r="DC78" s="145"/>
      <c r="DD78" s="146"/>
      <c r="DJ78" s="4" t="str">
        <f t="shared" si="19"/>
        <v/>
      </c>
      <c r="DK78" s="74">
        <v>0</v>
      </c>
      <c r="DL78" s="144"/>
      <c r="DM78" s="145"/>
      <c r="DN78" s="146"/>
      <c r="DO78" s="7" t="str">
        <f t="shared" si="7"/>
        <v/>
      </c>
      <c r="DP78" s="10">
        <v>0</v>
      </c>
      <c r="DQ78" s="144"/>
      <c r="DR78" s="145"/>
      <c r="DS78" s="146"/>
      <c r="DY78" s="4" t="str">
        <f t="shared" si="20"/>
        <v/>
      </c>
      <c r="DZ78" s="74">
        <v>0</v>
      </c>
      <c r="EA78" s="144"/>
      <c r="EB78" s="145"/>
      <c r="EC78" s="146"/>
      <c r="ED78" s="7" t="str">
        <f t="shared" si="8"/>
        <v/>
      </c>
      <c r="EE78" s="10">
        <v>0</v>
      </c>
      <c r="EF78" s="144"/>
      <c r="EG78" s="145"/>
      <c r="EH78" s="146"/>
      <c r="EN78" s="4" t="str">
        <f t="shared" si="21"/>
        <v/>
      </c>
      <c r="EO78" s="74">
        <v>0</v>
      </c>
      <c r="EP78" s="144"/>
      <c r="EQ78" s="145"/>
      <c r="ER78" s="146"/>
      <c r="ES78" s="7" t="str">
        <f t="shared" si="9"/>
        <v/>
      </c>
      <c r="ET78" s="10">
        <v>0</v>
      </c>
      <c r="EU78" s="144"/>
      <c r="EV78" s="145"/>
      <c r="EW78" s="146"/>
      <c r="FC78" s="4" t="str">
        <f t="shared" si="22"/>
        <v/>
      </c>
      <c r="FD78" s="74">
        <v>0</v>
      </c>
      <c r="FE78" s="144"/>
      <c r="FF78" s="145"/>
      <c r="FG78" s="146"/>
      <c r="FH78" s="7" t="str">
        <f t="shared" si="10"/>
        <v/>
      </c>
      <c r="FI78" s="10">
        <v>0</v>
      </c>
      <c r="FJ78" s="144"/>
      <c r="FK78" s="145"/>
      <c r="FL78" s="146"/>
      <c r="FR78" s="4" t="str">
        <f t="shared" si="23"/>
        <v/>
      </c>
      <c r="FS78" s="74">
        <v>0</v>
      </c>
      <c r="FT78" s="144"/>
      <c r="FU78" s="145"/>
      <c r="FV78" s="146"/>
      <c r="FW78" s="7" t="str">
        <f t="shared" si="11"/>
        <v/>
      </c>
      <c r="FX78" s="10">
        <v>0</v>
      </c>
      <c r="FY78" s="144"/>
      <c r="FZ78" s="145"/>
      <c r="GA78" s="146"/>
    </row>
    <row r="79" spans="1:183" ht="15" customHeight="1" thickBot="1" x14ac:dyDescent="0.3">
      <c r="G79" s="157"/>
      <c r="H79" s="14"/>
      <c r="I79" s="6" t="str">
        <f t="shared" si="12"/>
        <v>R+3</v>
      </c>
      <c r="J79" s="123">
        <v>0</v>
      </c>
      <c r="K79" s="144"/>
      <c r="L79" s="145"/>
      <c r="M79" s="146"/>
      <c r="N79" s="4" t="str">
        <f t="shared" si="0"/>
        <v>R+3</v>
      </c>
      <c r="O79" s="10">
        <v>0</v>
      </c>
      <c r="P79" s="144"/>
      <c r="Q79" s="145"/>
      <c r="R79" s="146"/>
      <c r="X79" s="4" t="str">
        <f t="shared" si="13"/>
        <v>R+3</v>
      </c>
      <c r="Y79" s="123">
        <v>0</v>
      </c>
      <c r="Z79" s="144"/>
      <c r="AA79" s="145"/>
      <c r="AB79" s="146"/>
      <c r="AC79" s="4" t="str">
        <f t="shared" si="1"/>
        <v>R+3</v>
      </c>
      <c r="AD79" s="10">
        <v>0</v>
      </c>
      <c r="AE79" s="144"/>
      <c r="AF79" s="145"/>
      <c r="AG79" s="146"/>
      <c r="AM79" s="4" t="str">
        <f t="shared" si="14"/>
        <v/>
      </c>
      <c r="AN79" s="123">
        <v>0</v>
      </c>
      <c r="AO79" s="144"/>
      <c r="AP79" s="145"/>
      <c r="AQ79" s="146"/>
      <c r="AR79" s="4" t="str">
        <f t="shared" si="2"/>
        <v/>
      </c>
      <c r="AS79" s="10">
        <v>0</v>
      </c>
      <c r="AT79" s="144"/>
      <c r="AU79" s="145"/>
      <c r="AV79" s="146"/>
      <c r="BB79" s="4" t="str">
        <f t="shared" si="15"/>
        <v/>
      </c>
      <c r="BC79" s="74">
        <v>0</v>
      </c>
      <c r="BD79" s="144"/>
      <c r="BE79" s="145"/>
      <c r="BF79" s="146"/>
      <c r="BG79" s="4" t="str">
        <f t="shared" si="3"/>
        <v/>
      </c>
      <c r="BH79" s="10">
        <v>0</v>
      </c>
      <c r="BI79" s="144"/>
      <c r="BJ79" s="145"/>
      <c r="BK79" s="146"/>
      <c r="BQ79" s="4" t="str">
        <f t="shared" si="16"/>
        <v/>
      </c>
      <c r="BR79" s="74">
        <v>0</v>
      </c>
      <c r="BS79" s="144"/>
      <c r="BT79" s="145"/>
      <c r="BU79" s="146"/>
      <c r="BV79" s="4" t="str">
        <f t="shared" si="4"/>
        <v/>
      </c>
      <c r="BW79" s="10">
        <v>0</v>
      </c>
      <c r="BX79" s="144"/>
      <c r="BY79" s="145"/>
      <c r="BZ79" s="146"/>
      <c r="CF79" s="4" t="str">
        <f t="shared" si="17"/>
        <v/>
      </c>
      <c r="CG79" s="74">
        <v>0</v>
      </c>
      <c r="CH79" s="144"/>
      <c r="CI79" s="145"/>
      <c r="CJ79" s="146"/>
      <c r="CK79" s="4" t="str">
        <f t="shared" si="5"/>
        <v/>
      </c>
      <c r="CL79" s="10">
        <v>0</v>
      </c>
      <c r="CM79" s="144"/>
      <c r="CN79" s="145"/>
      <c r="CO79" s="146"/>
      <c r="CU79" s="4" t="str">
        <f t="shared" si="18"/>
        <v/>
      </c>
      <c r="CV79" s="74">
        <v>0</v>
      </c>
      <c r="CW79" s="144"/>
      <c r="CX79" s="145"/>
      <c r="CY79" s="146"/>
      <c r="CZ79" s="7" t="str">
        <f t="shared" si="6"/>
        <v/>
      </c>
      <c r="DA79" s="10">
        <v>0</v>
      </c>
      <c r="DB79" s="144"/>
      <c r="DC79" s="145"/>
      <c r="DD79" s="146"/>
      <c r="DJ79" s="4" t="str">
        <f t="shared" si="19"/>
        <v/>
      </c>
      <c r="DK79" s="74">
        <v>0</v>
      </c>
      <c r="DL79" s="144"/>
      <c r="DM79" s="145"/>
      <c r="DN79" s="146"/>
      <c r="DO79" s="7" t="str">
        <f t="shared" si="7"/>
        <v/>
      </c>
      <c r="DP79" s="10">
        <v>0</v>
      </c>
      <c r="DQ79" s="144"/>
      <c r="DR79" s="145"/>
      <c r="DS79" s="146"/>
      <c r="DY79" s="4" t="str">
        <f t="shared" si="20"/>
        <v/>
      </c>
      <c r="DZ79" s="74">
        <v>0</v>
      </c>
      <c r="EA79" s="144"/>
      <c r="EB79" s="145"/>
      <c r="EC79" s="146"/>
      <c r="ED79" s="7" t="str">
        <f t="shared" si="8"/>
        <v/>
      </c>
      <c r="EE79" s="10">
        <v>0</v>
      </c>
      <c r="EF79" s="144"/>
      <c r="EG79" s="145"/>
      <c r="EH79" s="146"/>
      <c r="EN79" s="4" t="str">
        <f t="shared" si="21"/>
        <v/>
      </c>
      <c r="EO79" s="74">
        <v>0</v>
      </c>
      <c r="EP79" s="144"/>
      <c r="EQ79" s="145"/>
      <c r="ER79" s="146"/>
      <c r="ES79" s="7" t="str">
        <f t="shared" si="9"/>
        <v/>
      </c>
      <c r="ET79" s="10">
        <v>0</v>
      </c>
      <c r="EU79" s="144"/>
      <c r="EV79" s="145"/>
      <c r="EW79" s="146"/>
      <c r="FC79" s="4" t="str">
        <f t="shared" si="22"/>
        <v/>
      </c>
      <c r="FD79" s="74">
        <v>0</v>
      </c>
      <c r="FE79" s="144"/>
      <c r="FF79" s="145"/>
      <c r="FG79" s="146"/>
      <c r="FH79" s="7" t="str">
        <f t="shared" si="10"/>
        <v/>
      </c>
      <c r="FI79" s="10">
        <v>0</v>
      </c>
      <c r="FJ79" s="144"/>
      <c r="FK79" s="145"/>
      <c r="FL79" s="146"/>
      <c r="FR79" s="4" t="str">
        <f t="shared" si="23"/>
        <v/>
      </c>
      <c r="FS79" s="74">
        <v>0</v>
      </c>
      <c r="FT79" s="144"/>
      <c r="FU79" s="145"/>
      <c r="FV79" s="146"/>
      <c r="FW79" s="7" t="str">
        <f t="shared" si="11"/>
        <v/>
      </c>
      <c r="FX79" s="10">
        <v>0</v>
      </c>
      <c r="FY79" s="144"/>
      <c r="FZ79" s="145"/>
      <c r="GA79" s="146"/>
    </row>
    <row r="80" spans="1:183" ht="15" customHeight="1" thickBot="1" x14ac:dyDescent="0.3">
      <c r="G80" s="157"/>
      <c r="H80" s="14"/>
      <c r="I80" s="6" t="str">
        <f t="shared" si="12"/>
        <v/>
      </c>
      <c r="J80" s="123">
        <v>0</v>
      </c>
      <c r="K80" s="144"/>
      <c r="L80" s="145"/>
      <c r="M80" s="146"/>
      <c r="N80" s="4" t="str">
        <f t="shared" si="0"/>
        <v/>
      </c>
      <c r="O80" s="10">
        <v>0</v>
      </c>
      <c r="P80" s="144"/>
      <c r="Q80" s="145"/>
      <c r="R80" s="146"/>
      <c r="X80" s="4" t="str">
        <f t="shared" si="13"/>
        <v/>
      </c>
      <c r="Y80" s="123">
        <v>0</v>
      </c>
      <c r="Z80" s="144"/>
      <c r="AA80" s="145"/>
      <c r="AB80" s="146"/>
      <c r="AC80" s="4" t="str">
        <f t="shared" si="1"/>
        <v/>
      </c>
      <c r="AD80" s="10">
        <v>0</v>
      </c>
      <c r="AE80" s="144"/>
      <c r="AF80" s="145"/>
      <c r="AG80" s="146"/>
      <c r="AM80" s="4" t="str">
        <f t="shared" si="14"/>
        <v/>
      </c>
      <c r="AN80" s="123">
        <v>0</v>
      </c>
      <c r="AO80" s="144"/>
      <c r="AP80" s="145"/>
      <c r="AQ80" s="146"/>
      <c r="AR80" s="4" t="str">
        <f t="shared" si="2"/>
        <v/>
      </c>
      <c r="AS80" s="10">
        <v>0</v>
      </c>
      <c r="AT80" s="144"/>
      <c r="AU80" s="145"/>
      <c r="AV80" s="146"/>
      <c r="BB80" s="4" t="str">
        <f t="shared" si="15"/>
        <v/>
      </c>
      <c r="BC80" s="74">
        <v>0</v>
      </c>
      <c r="BD80" s="144"/>
      <c r="BE80" s="145"/>
      <c r="BF80" s="146"/>
      <c r="BG80" s="4" t="str">
        <f t="shared" si="3"/>
        <v/>
      </c>
      <c r="BH80" s="10">
        <v>0</v>
      </c>
      <c r="BI80" s="144"/>
      <c r="BJ80" s="145"/>
      <c r="BK80" s="146"/>
      <c r="BQ80" s="4" t="str">
        <f t="shared" si="16"/>
        <v/>
      </c>
      <c r="BR80" s="74">
        <v>0</v>
      </c>
      <c r="BS80" s="144"/>
      <c r="BT80" s="145"/>
      <c r="BU80" s="146"/>
      <c r="BV80" s="4" t="str">
        <f t="shared" si="4"/>
        <v/>
      </c>
      <c r="BW80" s="10">
        <v>0</v>
      </c>
      <c r="BX80" s="144"/>
      <c r="BY80" s="145"/>
      <c r="BZ80" s="146"/>
      <c r="CF80" s="4" t="str">
        <f t="shared" si="17"/>
        <v/>
      </c>
      <c r="CG80" s="74">
        <v>0</v>
      </c>
      <c r="CH80" s="144"/>
      <c r="CI80" s="145"/>
      <c r="CJ80" s="146"/>
      <c r="CK80" s="4" t="str">
        <f t="shared" si="5"/>
        <v/>
      </c>
      <c r="CL80" s="10">
        <v>0</v>
      </c>
      <c r="CM80" s="144"/>
      <c r="CN80" s="145"/>
      <c r="CO80" s="146"/>
      <c r="CU80" s="4" t="str">
        <f t="shared" si="18"/>
        <v/>
      </c>
      <c r="CV80" s="74">
        <v>0</v>
      </c>
      <c r="CW80" s="144"/>
      <c r="CX80" s="145"/>
      <c r="CY80" s="146"/>
      <c r="CZ80" s="7" t="str">
        <f t="shared" si="6"/>
        <v/>
      </c>
      <c r="DA80" s="10">
        <v>0</v>
      </c>
      <c r="DB80" s="144"/>
      <c r="DC80" s="145"/>
      <c r="DD80" s="146"/>
      <c r="DJ80" s="4" t="str">
        <f t="shared" si="19"/>
        <v/>
      </c>
      <c r="DK80" s="74">
        <v>0</v>
      </c>
      <c r="DL80" s="144"/>
      <c r="DM80" s="145"/>
      <c r="DN80" s="146"/>
      <c r="DO80" s="7" t="str">
        <f t="shared" si="7"/>
        <v/>
      </c>
      <c r="DP80" s="10">
        <v>0</v>
      </c>
      <c r="DQ80" s="144"/>
      <c r="DR80" s="145"/>
      <c r="DS80" s="146"/>
      <c r="DY80" s="4" t="str">
        <f t="shared" si="20"/>
        <v/>
      </c>
      <c r="DZ80" s="74">
        <v>0</v>
      </c>
      <c r="EA80" s="144"/>
      <c r="EB80" s="145"/>
      <c r="EC80" s="146"/>
      <c r="ED80" s="7" t="str">
        <f t="shared" si="8"/>
        <v/>
      </c>
      <c r="EE80" s="10">
        <v>0</v>
      </c>
      <c r="EF80" s="144"/>
      <c r="EG80" s="145"/>
      <c r="EH80" s="146"/>
      <c r="EN80" s="4" t="str">
        <f t="shared" si="21"/>
        <v/>
      </c>
      <c r="EO80" s="74">
        <v>0</v>
      </c>
      <c r="EP80" s="144"/>
      <c r="EQ80" s="145"/>
      <c r="ER80" s="146"/>
      <c r="ES80" s="7" t="str">
        <f t="shared" si="9"/>
        <v/>
      </c>
      <c r="ET80" s="10">
        <v>0</v>
      </c>
      <c r="EU80" s="144"/>
      <c r="EV80" s="145"/>
      <c r="EW80" s="146"/>
      <c r="FC80" s="4" t="str">
        <f t="shared" si="22"/>
        <v/>
      </c>
      <c r="FD80" s="74">
        <v>0</v>
      </c>
      <c r="FE80" s="144"/>
      <c r="FF80" s="145"/>
      <c r="FG80" s="146"/>
      <c r="FH80" s="7" t="str">
        <f t="shared" si="10"/>
        <v/>
      </c>
      <c r="FI80" s="10">
        <v>0</v>
      </c>
      <c r="FJ80" s="144"/>
      <c r="FK80" s="145"/>
      <c r="FL80" s="146"/>
      <c r="FR80" s="4" t="str">
        <f t="shared" si="23"/>
        <v/>
      </c>
      <c r="FS80" s="74">
        <v>0</v>
      </c>
      <c r="FT80" s="144"/>
      <c r="FU80" s="145"/>
      <c r="FV80" s="146"/>
      <c r="FW80" s="7" t="str">
        <f t="shared" si="11"/>
        <v/>
      </c>
      <c r="FX80" s="10">
        <v>0</v>
      </c>
      <c r="FY80" s="144"/>
      <c r="FZ80" s="145"/>
      <c r="GA80" s="146"/>
    </row>
    <row r="81" spans="7:183" ht="15" customHeight="1" thickBot="1" x14ac:dyDescent="0.3">
      <c r="G81" s="157"/>
      <c r="H81" s="14"/>
      <c r="I81" s="6" t="str">
        <f t="shared" si="12"/>
        <v/>
      </c>
      <c r="J81" s="123">
        <v>0</v>
      </c>
      <c r="K81" s="144"/>
      <c r="L81" s="145"/>
      <c r="M81" s="146"/>
      <c r="N81" s="4" t="str">
        <f t="shared" si="0"/>
        <v/>
      </c>
      <c r="O81" s="10">
        <v>0</v>
      </c>
      <c r="P81" s="144"/>
      <c r="Q81" s="145"/>
      <c r="R81" s="146"/>
      <c r="X81" s="4" t="str">
        <f t="shared" si="13"/>
        <v/>
      </c>
      <c r="Y81" s="123">
        <v>0</v>
      </c>
      <c r="Z81" s="144"/>
      <c r="AA81" s="145"/>
      <c r="AB81" s="146"/>
      <c r="AC81" s="4" t="str">
        <f t="shared" si="1"/>
        <v/>
      </c>
      <c r="AD81" s="10">
        <v>0</v>
      </c>
      <c r="AE81" s="144"/>
      <c r="AF81" s="145"/>
      <c r="AG81" s="146"/>
      <c r="AM81" s="4" t="str">
        <f t="shared" si="14"/>
        <v/>
      </c>
      <c r="AN81" s="123">
        <v>0</v>
      </c>
      <c r="AO81" s="144"/>
      <c r="AP81" s="145"/>
      <c r="AQ81" s="146"/>
      <c r="AR81" s="4" t="str">
        <f t="shared" si="2"/>
        <v/>
      </c>
      <c r="AS81" s="10">
        <v>0</v>
      </c>
      <c r="AT81" s="144"/>
      <c r="AU81" s="145"/>
      <c r="AV81" s="146"/>
      <c r="BB81" s="4" t="str">
        <f t="shared" si="15"/>
        <v/>
      </c>
      <c r="BC81" s="74">
        <v>0</v>
      </c>
      <c r="BD81" s="144"/>
      <c r="BE81" s="145"/>
      <c r="BF81" s="146"/>
      <c r="BG81" s="4" t="str">
        <f t="shared" si="3"/>
        <v/>
      </c>
      <c r="BH81" s="10">
        <v>0</v>
      </c>
      <c r="BI81" s="144"/>
      <c r="BJ81" s="145"/>
      <c r="BK81" s="146"/>
      <c r="BQ81" s="4" t="str">
        <f t="shared" si="16"/>
        <v/>
      </c>
      <c r="BR81" s="74">
        <v>0</v>
      </c>
      <c r="BS81" s="144"/>
      <c r="BT81" s="145"/>
      <c r="BU81" s="146"/>
      <c r="BV81" s="4" t="str">
        <f t="shared" si="4"/>
        <v/>
      </c>
      <c r="BW81" s="10">
        <v>0</v>
      </c>
      <c r="BX81" s="144"/>
      <c r="BY81" s="145"/>
      <c r="BZ81" s="146"/>
      <c r="CF81" s="4" t="str">
        <f t="shared" si="17"/>
        <v/>
      </c>
      <c r="CG81" s="74">
        <v>0</v>
      </c>
      <c r="CH81" s="144"/>
      <c r="CI81" s="145"/>
      <c r="CJ81" s="146"/>
      <c r="CK81" s="4" t="str">
        <f t="shared" si="5"/>
        <v/>
      </c>
      <c r="CL81" s="10">
        <v>0</v>
      </c>
      <c r="CM81" s="144"/>
      <c r="CN81" s="145"/>
      <c r="CO81" s="146"/>
      <c r="CU81" s="4" t="str">
        <f t="shared" si="18"/>
        <v/>
      </c>
      <c r="CV81" s="74">
        <v>0</v>
      </c>
      <c r="CW81" s="144"/>
      <c r="CX81" s="145"/>
      <c r="CY81" s="146"/>
      <c r="CZ81" s="7" t="str">
        <f t="shared" si="6"/>
        <v/>
      </c>
      <c r="DA81" s="10">
        <v>0</v>
      </c>
      <c r="DB81" s="144"/>
      <c r="DC81" s="145"/>
      <c r="DD81" s="146"/>
      <c r="DJ81" s="4" t="str">
        <f t="shared" si="19"/>
        <v/>
      </c>
      <c r="DK81" s="74">
        <v>0</v>
      </c>
      <c r="DL81" s="144"/>
      <c r="DM81" s="145"/>
      <c r="DN81" s="146"/>
      <c r="DO81" s="7" t="str">
        <f t="shared" si="7"/>
        <v/>
      </c>
      <c r="DP81" s="10">
        <v>0</v>
      </c>
      <c r="DQ81" s="144"/>
      <c r="DR81" s="145"/>
      <c r="DS81" s="146"/>
      <c r="DY81" s="4" t="str">
        <f t="shared" si="20"/>
        <v/>
      </c>
      <c r="DZ81" s="74">
        <v>0</v>
      </c>
      <c r="EA81" s="144"/>
      <c r="EB81" s="145"/>
      <c r="EC81" s="146"/>
      <c r="ED81" s="7" t="str">
        <f t="shared" si="8"/>
        <v/>
      </c>
      <c r="EE81" s="10">
        <v>0</v>
      </c>
      <c r="EF81" s="144"/>
      <c r="EG81" s="145"/>
      <c r="EH81" s="146"/>
      <c r="EN81" s="4" t="str">
        <f t="shared" si="21"/>
        <v/>
      </c>
      <c r="EO81" s="74">
        <v>0</v>
      </c>
      <c r="EP81" s="144"/>
      <c r="EQ81" s="145"/>
      <c r="ER81" s="146"/>
      <c r="ES81" s="7" t="str">
        <f t="shared" si="9"/>
        <v/>
      </c>
      <c r="ET81" s="10">
        <v>0</v>
      </c>
      <c r="EU81" s="144"/>
      <c r="EV81" s="145"/>
      <c r="EW81" s="146"/>
      <c r="FC81" s="4" t="str">
        <f t="shared" si="22"/>
        <v/>
      </c>
      <c r="FD81" s="74">
        <v>0</v>
      </c>
      <c r="FE81" s="144"/>
      <c r="FF81" s="145"/>
      <c r="FG81" s="146"/>
      <c r="FH81" s="7" t="str">
        <f t="shared" si="10"/>
        <v/>
      </c>
      <c r="FI81" s="10">
        <v>0</v>
      </c>
      <c r="FJ81" s="144"/>
      <c r="FK81" s="145"/>
      <c r="FL81" s="146"/>
      <c r="FR81" s="4" t="str">
        <f t="shared" si="23"/>
        <v/>
      </c>
      <c r="FS81" s="74">
        <v>0</v>
      </c>
      <c r="FT81" s="144"/>
      <c r="FU81" s="145"/>
      <c r="FV81" s="146"/>
      <c r="FW81" s="7" t="str">
        <f t="shared" si="11"/>
        <v/>
      </c>
      <c r="FX81" s="10">
        <v>0</v>
      </c>
      <c r="FY81" s="144"/>
      <c r="FZ81" s="145"/>
      <c r="GA81" s="146"/>
    </row>
    <row r="82" spans="7:183" ht="15" customHeight="1" thickBot="1" x14ac:dyDescent="0.3">
      <c r="G82" s="157"/>
      <c r="H82" s="14"/>
      <c r="I82" s="6" t="str">
        <f t="shared" si="12"/>
        <v>R+4</v>
      </c>
      <c r="J82" s="123">
        <v>0</v>
      </c>
      <c r="K82" s="144"/>
      <c r="L82" s="145"/>
      <c r="M82" s="146"/>
      <c r="N82" s="4" t="str">
        <f t="shared" si="0"/>
        <v>R+4</v>
      </c>
      <c r="O82" s="10">
        <v>0</v>
      </c>
      <c r="P82" s="144"/>
      <c r="Q82" s="145"/>
      <c r="R82" s="146"/>
      <c r="X82" s="4" t="str">
        <f t="shared" si="13"/>
        <v/>
      </c>
      <c r="Y82" s="123">
        <v>0</v>
      </c>
      <c r="Z82" s="144"/>
      <c r="AA82" s="145"/>
      <c r="AB82" s="146"/>
      <c r="AC82" s="4" t="str">
        <f t="shared" si="1"/>
        <v/>
      </c>
      <c r="AD82" s="10">
        <v>0</v>
      </c>
      <c r="AE82" s="144"/>
      <c r="AF82" s="145"/>
      <c r="AG82" s="146"/>
      <c r="AM82" s="4" t="str">
        <f t="shared" si="14"/>
        <v/>
      </c>
      <c r="AN82" s="123">
        <v>0</v>
      </c>
      <c r="AO82" s="144"/>
      <c r="AP82" s="145"/>
      <c r="AQ82" s="146"/>
      <c r="AR82" s="4" t="str">
        <f t="shared" si="2"/>
        <v/>
      </c>
      <c r="AS82" s="10">
        <v>0</v>
      </c>
      <c r="AT82" s="144"/>
      <c r="AU82" s="145"/>
      <c r="AV82" s="146"/>
      <c r="BB82" s="4" t="str">
        <f t="shared" si="15"/>
        <v/>
      </c>
      <c r="BC82" s="74">
        <v>0</v>
      </c>
      <c r="BD82" s="144"/>
      <c r="BE82" s="145"/>
      <c r="BF82" s="146"/>
      <c r="BG82" s="4" t="str">
        <f t="shared" si="3"/>
        <v/>
      </c>
      <c r="BH82" s="10">
        <v>0</v>
      </c>
      <c r="BI82" s="144"/>
      <c r="BJ82" s="145"/>
      <c r="BK82" s="146"/>
      <c r="BQ82" s="4" t="str">
        <f t="shared" si="16"/>
        <v/>
      </c>
      <c r="BR82" s="74">
        <v>0</v>
      </c>
      <c r="BS82" s="144"/>
      <c r="BT82" s="145"/>
      <c r="BU82" s="146"/>
      <c r="BV82" s="4" t="str">
        <f t="shared" si="4"/>
        <v/>
      </c>
      <c r="BW82" s="10">
        <v>0</v>
      </c>
      <c r="BX82" s="144"/>
      <c r="BY82" s="145"/>
      <c r="BZ82" s="146"/>
      <c r="CF82" s="4" t="str">
        <f t="shared" si="17"/>
        <v/>
      </c>
      <c r="CG82" s="74">
        <v>0</v>
      </c>
      <c r="CH82" s="144"/>
      <c r="CI82" s="145"/>
      <c r="CJ82" s="146"/>
      <c r="CK82" s="4" t="str">
        <f t="shared" si="5"/>
        <v/>
      </c>
      <c r="CL82" s="10">
        <v>0</v>
      </c>
      <c r="CM82" s="144"/>
      <c r="CN82" s="145"/>
      <c r="CO82" s="146"/>
      <c r="CU82" s="4" t="str">
        <f t="shared" si="18"/>
        <v/>
      </c>
      <c r="CV82" s="74">
        <v>0</v>
      </c>
      <c r="CW82" s="144"/>
      <c r="CX82" s="145"/>
      <c r="CY82" s="146"/>
      <c r="CZ82" s="7" t="str">
        <f t="shared" si="6"/>
        <v/>
      </c>
      <c r="DA82" s="10">
        <v>0</v>
      </c>
      <c r="DB82" s="144"/>
      <c r="DC82" s="145"/>
      <c r="DD82" s="146"/>
      <c r="DJ82" s="4" t="str">
        <f t="shared" si="19"/>
        <v/>
      </c>
      <c r="DK82" s="74">
        <v>0</v>
      </c>
      <c r="DL82" s="144"/>
      <c r="DM82" s="145"/>
      <c r="DN82" s="146"/>
      <c r="DO82" s="7" t="str">
        <f t="shared" si="7"/>
        <v/>
      </c>
      <c r="DP82" s="10">
        <v>0</v>
      </c>
      <c r="DQ82" s="144"/>
      <c r="DR82" s="145"/>
      <c r="DS82" s="146"/>
      <c r="DY82" s="4" t="str">
        <f t="shared" si="20"/>
        <v/>
      </c>
      <c r="DZ82" s="74">
        <v>0</v>
      </c>
      <c r="EA82" s="144"/>
      <c r="EB82" s="145"/>
      <c r="EC82" s="146"/>
      <c r="ED82" s="7" t="str">
        <f t="shared" si="8"/>
        <v/>
      </c>
      <c r="EE82" s="10">
        <v>0</v>
      </c>
      <c r="EF82" s="144"/>
      <c r="EG82" s="145"/>
      <c r="EH82" s="146"/>
      <c r="EN82" s="4" t="str">
        <f t="shared" si="21"/>
        <v/>
      </c>
      <c r="EO82" s="74">
        <v>0</v>
      </c>
      <c r="EP82" s="144"/>
      <c r="EQ82" s="145"/>
      <c r="ER82" s="146"/>
      <c r="ES82" s="7" t="str">
        <f t="shared" si="9"/>
        <v/>
      </c>
      <c r="ET82" s="10">
        <v>0</v>
      </c>
      <c r="EU82" s="144"/>
      <c r="EV82" s="145"/>
      <c r="EW82" s="146"/>
      <c r="FC82" s="4" t="str">
        <f t="shared" si="22"/>
        <v/>
      </c>
      <c r="FD82" s="74">
        <v>0</v>
      </c>
      <c r="FE82" s="144"/>
      <c r="FF82" s="145"/>
      <c r="FG82" s="146"/>
      <c r="FH82" s="7" t="str">
        <f t="shared" si="10"/>
        <v/>
      </c>
      <c r="FI82" s="10">
        <v>0</v>
      </c>
      <c r="FJ82" s="144"/>
      <c r="FK82" s="145"/>
      <c r="FL82" s="146"/>
      <c r="FR82" s="4" t="str">
        <f t="shared" si="23"/>
        <v/>
      </c>
      <c r="FS82" s="74">
        <v>0</v>
      </c>
      <c r="FT82" s="144"/>
      <c r="FU82" s="145"/>
      <c r="FV82" s="146"/>
      <c r="FW82" s="7" t="str">
        <f t="shared" si="11"/>
        <v/>
      </c>
      <c r="FX82" s="10">
        <v>0</v>
      </c>
      <c r="FY82" s="144"/>
      <c r="FZ82" s="145"/>
      <c r="GA82" s="146"/>
    </row>
    <row r="83" spans="7:183" ht="15" customHeight="1" thickBot="1" x14ac:dyDescent="0.3">
      <c r="G83" s="157"/>
      <c r="H83" s="14"/>
      <c r="I83" s="6" t="str">
        <f t="shared" si="12"/>
        <v/>
      </c>
      <c r="J83" s="123">
        <v>0</v>
      </c>
      <c r="K83" s="144"/>
      <c r="L83" s="145"/>
      <c r="M83" s="146"/>
      <c r="N83" s="4" t="str">
        <f t="shared" si="0"/>
        <v/>
      </c>
      <c r="O83" s="10">
        <v>0</v>
      </c>
      <c r="P83" s="144"/>
      <c r="Q83" s="145"/>
      <c r="R83" s="146"/>
      <c r="X83" s="4" t="str">
        <f t="shared" si="13"/>
        <v/>
      </c>
      <c r="Y83" s="123">
        <v>0</v>
      </c>
      <c r="Z83" s="144"/>
      <c r="AA83" s="145"/>
      <c r="AB83" s="146"/>
      <c r="AC83" s="4" t="str">
        <f t="shared" si="1"/>
        <v/>
      </c>
      <c r="AD83" s="10">
        <v>0</v>
      </c>
      <c r="AE83" s="144"/>
      <c r="AF83" s="145"/>
      <c r="AG83" s="146"/>
      <c r="AM83" s="4" t="str">
        <f t="shared" si="14"/>
        <v/>
      </c>
      <c r="AN83" s="123">
        <v>0</v>
      </c>
      <c r="AO83" s="144"/>
      <c r="AP83" s="145"/>
      <c r="AQ83" s="146"/>
      <c r="AR83" s="4" t="str">
        <f t="shared" si="2"/>
        <v/>
      </c>
      <c r="AS83" s="10">
        <v>0</v>
      </c>
      <c r="AT83" s="144"/>
      <c r="AU83" s="145"/>
      <c r="AV83" s="146"/>
      <c r="BB83" s="4" t="str">
        <f t="shared" si="15"/>
        <v/>
      </c>
      <c r="BC83" s="74">
        <v>0</v>
      </c>
      <c r="BD83" s="144"/>
      <c r="BE83" s="145"/>
      <c r="BF83" s="146"/>
      <c r="BG83" s="4" t="str">
        <f t="shared" si="3"/>
        <v/>
      </c>
      <c r="BH83" s="10">
        <v>0</v>
      </c>
      <c r="BI83" s="144"/>
      <c r="BJ83" s="145"/>
      <c r="BK83" s="146"/>
      <c r="BQ83" s="4" t="str">
        <f t="shared" si="16"/>
        <v/>
      </c>
      <c r="BR83" s="74">
        <v>0</v>
      </c>
      <c r="BS83" s="144"/>
      <c r="BT83" s="145"/>
      <c r="BU83" s="146"/>
      <c r="BV83" s="4" t="str">
        <f t="shared" si="4"/>
        <v/>
      </c>
      <c r="BW83" s="10">
        <v>0</v>
      </c>
      <c r="BX83" s="144"/>
      <c r="BY83" s="145"/>
      <c r="BZ83" s="146"/>
      <c r="CF83" s="4" t="str">
        <f t="shared" si="17"/>
        <v/>
      </c>
      <c r="CG83" s="74">
        <v>0</v>
      </c>
      <c r="CH83" s="144"/>
      <c r="CI83" s="145"/>
      <c r="CJ83" s="146"/>
      <c r="CK83" s="4" t="str">
        <f t="shared" si="5"/>
        <v/>
      </c>
      <c r="CL83" s="10">
        <v>0</v>
      </c>
      <c r="CM83" s="144"/>
      <c r="CN83" s="145"/>
      <c r="CO83" s="146"/>
      <c r="CU83" s="4" t="str">
        <f t="shared" si="18"/>
        <v/>
      </c>
      <c r="CV83" s="74">
        <v>0</v>
      </c>
      <c r="CW83" s="144"/>
      <c r="CX83" s="145"/>
      <c r="CY83" s="146"/>
      <c r="CZ83" s="7" t="str">
        <f t="shared" si="6"/>
        <v/>
      </c>
      <c r="DA83" s="10">
        <v>0</v>
      </c>
      <c r="DB83" s="144"/>
      <c r="DC83" s="145"/>
      <c r="DD83" s="146"/>
      <c r="DJ83" s="4" t="str">
        <f t="shared" si="19"/>
        <v/>
      </c>
      <c r="DK83" s="74">
        <v>0</v>
      </c>
      <c r="DL83" s="144"/>
      <c r="DM83" s="145"/>
      <c r="DN83" s="146"/>
      <c r="DO83" s="7" t="str">
        <f t="shared" si="7"/>
        <v/>
      </c>
      <c r="DP83" s="10">
        <v>0</v>
      </c>
      <c r="DQ83" s="144"/>
      <c r="DR83" s="145"/>
      <c r="DS83" s="146"/>
      <c r="DY83" s="4" t="str">
        <f t="shared" si="20"/>
        <v/>
      </c>
      <c r="DZ83" s="74">
        <v>0</v>
      </c>
      <c r="EA83" s="144"/>
      <c r="EB83" s="145"/>
      <c r="EC83" s="146"/>
      <c r="ED83" s="7" t="str">
        <f t="shared" si="8"/>
        <v/>
      </c>
      <c r="EE83" s="10">
        <v>0</v>
      </c>
      <c r="EF83" s="144"/>
      <c r="EG83" s="145"/>
      <c r="EH83" s="146"/>
      <c r="EN83" s="4" t="str">
        <f t="shared" si="21"/>
        <v/>
      </c>
      <c r="EO83" s="74">
        <v>0</v>
      </c>
      <c r="EP83" s="144"/>
      <c r="EQ83" s="145"/>
      <c r="ER83" s="146"/>
      <c r="ES83" s="7" t="str">
        <f t="shared" si="9"/>
        <v/>
      </c>
      <c r="ET83" s="10">
        <v>0</v>
      </c>
      <c r="EU83" s="144"/>
      <c r="EV83" s="145"/>
      <c r="EW83" s="146"/>
      <c r="FC83" s="4" t="str">
        <f t="shared" si="22"/>
        <v/>
      </c>
      <c r="FD83" s="74">
        <v>0</v>
      </c>
      <c r="FE83" s="144"/>
      <c r="FF83" s="145"/>
      <c r="FG83" s="146"/>
      <c r="FH83" s="7" t="str">
        <f t="shared" si="10"/>
        <v/>
      </c>
      <c r="FI83" s="10">
        <v>0</v>
      </c>
      <c r="FJ83" s="144"/>
      <c r="FK83" s="145"/>
      <c r="FL83" s="146"/>
      <c r="FR83" s="4" t="str">
        <f t="shared" si="23"/>
        <v/>
      </c>
      <c r="FS83" s="74">
        <v>0</v>
      </c>
      <c r="FT83" s="144"/>
      <c r="FU83" s="145"/>
      <c r="FV83" s="146"/>
      <c r="FW83" s="7" t="str">
        <f t="shared" si="11"/>
        <v/>
      </c>
      <c r="FX83" s="10">
        <v>0</v>
      </c>
      <c r="FY83" s="144"/>
      <c r="FZ83" s="145"/>
      <c r="GA83" s="146"/>
    </row>
    <row r="84" spans="7:183" ht="15" customHeight="1" thickBot="1" x14ac:dyDescent="0.3">
      <c r="G84" s="157"/>
      <c r="H84" s="14"/>
      <c r="I84" s="6" t="str">
        <f t="shared" si="12"/>
        <v/>
      </c>
      <c r="J84" s="123">
        <v>0</v>
      </c>
      <c r="K84" s="144"/>
      <c r="L84" s="145"/>
      <c r="M84" s="146"/>
      <c r="N84" s="4" t="str">
        <f t="shared" si="0"/>
        <v/>
      </c>
      <c r="O84" s="10">
        <v>0</v>
      </c>
      <c r="P84" s="144"/>
      <c r="Q84" s="145"/>
      <c r="R84" s="146"/>
      <c r="X84" s="4" t="str">
        <f t="shared" si="13"/>
        <v/>
      </c>
      <c r="Y84" s="123">
        <v>0</v>
      </c>
      <c r="Z84" s="144"/>
      <c r="AA84" s="145"/>
      <c r="AB84" s="146"/>
      <c r="AC84" s="4" t="str">
        <f t="shared" si="1"/>
        <v/>
      </c>
      <c r="AD84" s="10">
        <v>0</v>
      </c>
      <c r="AE84" s="144"/>
      <c r="AF84" s="145"/>
      <c r="AG84" s="146"/>
      <c r="AM84" s="4" t="str">
        <f t="shared" si="14"/>
        <v/>
      </c>
      <c r="AN84" s="123">
        <v>0</v>
      </c>
      <c r="AO84" s="144"/>
      <c r="AP84" s="145"/>
      <c r="AQ84" s="146"/>
      <c r="AR84" s="4" t="str">
        <f t="shared" si="2"/>
        <v/>
      </c>
      <c r="AS84" s="10">
        <v>0</v>
      </c>
      <c r="AT84" s="144"/>
      <c r="AU84" s="145"/>
      <c r="AV84" s="146"/>
      <c r="BB84" s="4" t="str">
        <f t="shared" si="15"/>
        <v/>
      </c>
      <c r="BC84" s="74">
        <v>0</v>
      </c>
      <c r="BD84" s="144"/>
      <c r="BE84" s="145"/>
      <c r="BF84" s="146"/>
      <c r="BG84" s="4" t="str">
        <f t="shared" si="3"/>
        <v/>
      </c>
      <c r="BH84" s="10">
        <v>0</v>
      </c>
      <c r="BI84" s="144"/>
      <c r="BJ84" s="145"/>
      <c r="BK84" s="146"/>
      <c r="BQ84" s="4" t="str">
        <f t="shared" si="16"/>
        <v/>
      </c>
      <c r="BR84" s="74">
        <v>0</v>
      </c>
      <c r="BS84" s="144"/>
      <c r="BT84" s="145"/>
      <c r="BU84" s="146"/>
      <c r="BV84" s="4" t="str">
        <f t="shared" si="4"/>
        <v/>
      </c>
      <c r="BW84" s="10">
        <v>0</v>
      </c>
      <c r="BX84" s="144"/>
      <c r="BY84" s="145"/>
      <c r="BZ84" s="146"/>
      <c r="CF84" s="4" t="str">
        <f t="shared" si="17"/>
        <v/>
      </c>
      <c r="CG84" s="74">
        <v>0</v>
      </c>
      <c r="CH84" s="144"/>
      <c r="CI84" s="145"/>
      <c r="CJ84" s="146"/>
      <c r="CK84" s="4" t="str">
        <f t="shared" si="5"/>
        <v/>
      </c>
      <c r="CL84" s="10">
        <v>0</v>
      </c>
      <c r="CM84" s="144"/>
      <c r="CN84" s="145"/>
      <c r="CO84" s="146"/>
      <c r="CU84" s="4" t="str">
        <f t="shared" si="18"/>
        <v/>
      </c>
      <c r="CV84" s="74">
        <v>0</v>
      </c>
      <c r="CW84" s="144"/>
      <c r="CX84" s="145"/>
      <c r="CY84" s="146"/>
      <c r="CZ84" s="7" t="str">
        <f t="shared" si="6"/>
        <v/>
      </c>
      <c r="DA84" s="10">
        <v>0</v>
      </c>
      <c r="DB84" s="144"/>
      <c r="DC84" s="145"/>
      <c r="DD84" s="146"/>
      <c r="DJ84" s="4" t="str">
        <f t="shared" si="19"/>
        <v/>
      </c>
      <c r="DK84" s="74">
        <v>0</v>
      </c>
      <c r="DL84" s="144"/>
      <c r="DM84" s="145"/>
      <c r="DN84" s="146"/>
      <c r="DO84" s="7" t="str">
        <f t="shared" si="7"/>
        <v/>
      </c>
      <c r="DP84" s="10">
        <v>0</v>
      </c>
      <c r="DQ84" s="144"/>
      <c r="DR84" s="145"/>
      <c r="DS84" s="146"/>
      <c r="DY84" s="4" t="str">
        <f t="shared" si="20"/>
        <v/>
      </c>
      <c r="DZ84" s="74">
        <v>0</v>
      </c>
      <c r="EA84" s="144"/>
      <c r="EB84" s="145"/>
      <c r="EC84" s="146"/>
      <c r="ED84" s="7" t="str">
        <f t="shared" si="8"/>
        <v/>
      </c>
      <c r="EE84" s="10">
        <v>0</v>
      </c>
      <c r="EF84" s="144"/>
      <c r="EG84" s="145"/>
      <c r="EH84" s="146"/>
      <c r="EN84" s="4" t="str">
        <f t="shared" si="21"/>
        <v/>
      </c>
      <c r="EO84" s="74">
        <v>0</v>
      </c>
      <c r="EP84" s="144"/>
      <c r="EQ84" s="145"/>
      <c r="ER84" s="146"/>
      <c r="ES84" s="7" t="str">
        <f t="shared" si="9"/>
        <v/>
      </c>
      <c r="ET84" s="10">
        <v>0</v>
      </c>
      <c r="EU84" s="144"/>
      <c r="EV84" s="145"/>
      <c r="EW84" s="146"/>
      <c r="FC84" s="4" t="str">
        <f t="shared" si="22"/>
        <v/>
      </c>
      <c r="FD84" s="74">
        <v>0</v>
      </c>
      <c r="FE84" s="144"/>
      <c r="FF84" s="145"/>
      <c r="FG84" s="146"/>
      <c r="FH84" s="7" t="str">
        <f t="shared" si="10"/>
        <v/>
      </c>
      <c r="FI84" s="10">
        <v>0</v>
      </c>
      <c r="FJ84" s="144"/>
      <c r="FK84" s="145"/>
      <c r="FL84" s="146"/>
      <c r="FR84" s="4" t="str">
        <f t="shared" si="23"/>
        <v/>
      </c>
      <c r="FS84" s="74">
        <v>0</v>
      </c>
      <c r="FT84" s="144"/>
      <c r="FU84" s="145"/>
      <c r="FV84" s="146"/>
      <c r="FW84" s="7" t="str">
        <f t="shared" si="11"/>
        <v/>
      </c>
      <c r="FX84" s="10">
        <v>0</v>
      </c>
      <c r="FY84" s="144"/>
      <c r="FZ84" s="145"/>
      <c r="GA84" s="146"/>
    </row>
    <row r="85" spans="7:183" ht="15" customHeight="1" thickBot="1" x14ac:dyDescent="0.3">
      <c r="G85" s="157"/>
      <c r="H85" s="14"/>
      <c r="I85" s="6" t="str">
        <f t="shared" si="12"/>
        <v/>
      </c>
      <c r="J85" s="123">
        <v>0</v>
      </c>
      <c r="K85" s="144"/>
      <c r="L85" s="145"/>
      <c r="M85" s="146"/>
      <c r="N85" s="4" t="str">
        <f t="shared" si="0"/>
        <v/>
      </c>
      <c r="O85" s="10">
        <v>0</v>
      </c>
      <c r="P85" s="144"/>
      <c r="Q85" s="145"/>
      <c r="R85" s="146"/>
      <c r="X85" s="4" t="str">
        <f t="shared" si="13"/>
        <v/>
      </c>
      <c r="Y85" s="123">
        <v>0</v>
      </c>
      <c r="Z85" s="144"/>
      <c r="AA85" s="145"/>
      <c r="AB85" s="146"/>
      <c r="AC85" s="4" t="str">
        <f t="shared" si="1"/>
        <v/>
      </c>
      <c r="AD85" s="10">
        <v>0</v>
      </c>
      <c r="AE85" s="144"/>
      <c r="AF85" s="145"/>
      <c r="AG85" s="146"/>
      <c r="AM85" s="4" t="str">
        <f t="shared" si="14"/>
        <v/>
      </c>
      <c r="AN85" s="123">
        <v>0</v>
      </c>
      <c r="AO85" s="144"/>
      <c r="AP85" s="145"/>
      <c r="AQ85" s="146"/>
      <c r="AR85" s="4" t="str">
        <f t="shared" si="2"/>
        <v/>
      </c>
      <c r="AS85" s="10">
        <v>0</v>
      </c>
      <c r="AT85" s="144"/>
      <c r="AU85" s="145"/>
      <c r="AV85" s="146"/>
      <c r="BB85" s="4" t="str">
        <f t="shared" si="15"/>
        <v/>
      </c>
      <c r="BC85" s="74">
        <v>0</v>
      </c>
      <c r="BD85" s="144"/>
      <c r="BE85" s="145"/>
      <c r="BF85" s="146"/>
      <c r="BG85" s="4" t="str">
        <f t="shared" si="3"/>
        <v/>
      </c>
      <c r="BH85" s="10">
        <v>0</v>
      </c>
      <c r="BI85" s="144"/>
      <c r="BJ85" s="145"/>
      <c r="BK85" s="146"/>
      <c r="BQ85" s="4" t="str">
        <f t="shared" si="16"/>
        <v/>
      </c>
      <c r="BR85" s="74">
        <v>0</v>
      </c>
      <c r="BS85" s="144"/>
      <c r="BT85" s="145"/>
      <c r="BU85" s="146"/>
      <c r="BV85" s="4" t="str">
        <f t="shared" si="4"/>
        <v/>
      </c>
      <c r="BW85" s="10">
        <v>0</v>
      </c>
      <c r="BX85" s="144"/>
      <c r="BY85" s="145"/>
      <c r="BZ85" s="146"/>
      <c r="CF85" s="4" t="str">
        <f t="shared" si="17"/>
        <v/>
      </c>
      <c r="CG85" s="74">
        <v>0</v>
      </c>
      <c r="CH85" s="144"/>
      <c r="CI85" s="145"/>
      <c r="CJ85" s="146"/>
      <c r="CK85" s="4" t="str">
        <f t="shared" si="5"/>
        <v/>
      </c>
      <c r="CL85" s="10">
        <v>0</v>
      </c>
      <c r="CM85" s="144"/>
      <c r="CN85" s="145"/>
      <c r="CO85" s="146"/>
      <c r="CU85" s="4" t="str">
        <f t="shared" si="18"/>
        <v/>
      </c>
      <c r="CV85" s="74">
        <v>0</v>
      </c>
      <c r="CW85" s="144"/>
      <c r="CX85" s="145"/>
      <c r="CY85" s="146"/>
      <c r="CZ85" s="7" t="str">
        <f t="shared" si="6"/>
        <v/>
      </c>
      <c r="DA85" s="10">
        <v>0</v>
      </c>
      <c r="DB85" s="144"/>
      <c r="DC85" s="145"/>
      <c r="DD85" s="146"/>
      <c r="DJ85" s="4" t="str">
        <f t="shared" si="19"/>
        <v/>
      </c>
      <c r="DK85" s="74">
        <v>0</v>
      </c>
      <c r="DL85" s="144"/>
      <c r="DM85" s="145"/>
      <c r="DN85" s="146"/>
      <c r="DO85" s="7" t="str">
        <f t="shared" si="7"/>
        <v/>
      </c>
      <c r="DP85" s="10">
        <v>0</v>
      </c>
      <c r="DQ85" s="144"/>
      <c r="DR85" s="145"/>
      <c r="DS85" s="146"/>
      <c r="DY85" s="4" t="str">
        <f t="shared" si="20"/>
        <v/>
      </c>
      <c r="DZ85" s="74">
        <v>0</v>
      </c>
      <c r="EA85" s="144"/>
      <c r="EB85" s="145"/>
      <c r="EC85" s="146"/>
      <c r="ED85" s="7" t="str">
        <f t="shared" si="8"/>
        <v/>
      </c>
      <c r="EE85" s="10">
        <v>0</v>
      </c>
      <c r="EF85" s="144"/>
      <c r="EG85" s="145"/>
      <c r="EH85" s="146"/>
      <c r="EN85" s="4" t="str">
        <f t="shared" si="21"/>
        <v/>
      </c>
      <c r="EO85" s="74">
        <v>0</v>
      </c>
      <c r="EP85" s="144"/>
      <c r="EQ85" s="145"/>
      <c r="ER85" s="146"/>
      <c r="ES85" s="7" t="str">
        <f t="shared" si="9"/>
        <v/>
      </c>
      <c r="ET85" s="10">
        <v>0</v>
      </c>
      <c r="EU85" s="144"/>
      <c r="EV85" s="145"/>
      <c r="EW85" s="146"/>
      <c r="FC85" s="4" t="str">
        <f t="shared" si="22"/>
        <v/>
      </c>
      <c r="FD85" s="74">
        <v>0</v>
      </c>
      <c r="FE85" s="144"/>
      <c r="FF85" s="145"/>
      <c r="FG85" s="146"/>
      <c r="FH85" s="7" t="str">
        <f t="shared" si="10"/>
        <v/>
      </c>
      <c r="FI85" s="10">
        <v>0</v>
      </c>
      <c r="FJ85" s="144"/>
      <c r="FK85" s="145"/>
      <c r="FL85" s="146"/>
      <c r="FR85" s="4" t="str">
        <f t="shared" si="23"/>
        <v/>
      </c>
      <c r="FS85" s="74">
        <v>0</v>
      </c>
      <c r="FT85" s="144"/>
      <c r="FU85" s="145"/>
      <c r="FV85" s="146"/>
      <c r="FW85" s="7" t="str">
        <f t="shared" si="11"/>
        <v/>
      </c>
      <c r="FX85" s="10">
        <v>0</v>
      </c>
      <c r="FY85" s="144"/>
      <c r="FZ85" s="145"/>
      <c r="GA85" s="146"/>
    </row>
    <row r="86" spans="7:183" ht="15" customHeight="1" thickBot="1" x14ac:dyDescent="0.3">
      <c r="G86" s="157"/>
      <c r="H86" s="14"/>
      <c r="I86" s="6" t="str">
        <f t="shared" si="12"/>
        <v/>
      </c>
      <c r="J86" s="123">
        <v>0</v>
      </c>
      <c r="K86" s="144"/>
      <c r="L86" s="145"/>
      <c r="M86" s="146"/>
      <c r="N86" s="4" t="str">
        <f t="shared" si="0"/>
        <v/>
      </c>
      <c r="O86" s="10">
        <v>0</v>
      </c>
      <c r="P86" s="144"/>
      <c r="Q86" s="145"/>
      <c r="R86" s="146"/>
      <c r="X86" s="4" t="str">
        <f t="shared" si="13"/>
        <v/>
      </c>
      <c r="Y86" s="123">
        <v>0</v>
      </c>
      <c r="Z86" s="144"/>
      <c r="AA86" s="145"/>
      <c r="AB86" s="146"/>
      <c r="AC86" s="4" t="str">
        <f t="shared" si="1"/>
        <v/>
      </c>
      <c r="AD86" s="10">
        <v>0</v>
      </c>
      <c r="AE86" s="144"/>
      <c r="AF86" s="145"/>
      <c r="AG86" s="146"/>
      <c r="AM86" s="4" t="str">
        <f t="shared" si="14"/>
        <v/>
      </c>
      <c r="AN86" s="123">
        <v>0</v>
      </c>
      <c r="AO86" s="144"/>
      <c r="AP86" s="145"/>
      <c r="AQ86" s="146"/>
      <c r="AR86" s="4" t="str">
        <f t="shared" si="2"/>
        <v/>
      </c>
      <c r="AS86" s="10">
        <v>0</v>
      </c>
      <c r="AT86" s="144"/>
      <c r="AU86" s="145"/>
      <c r="AV86" s="146"/>
      <c r="BB86" s="4" t="str">
        <f t="shared" si="15"/>
        <v/>
      </c>
      <c r="BC86" s="74">
        <v>0</v>
      </c>
      <c r="BD86" s="144"/>
      <c r="BE86" s="145"/>
      <c r="BF86" s="146"/>
      <c r="BG86" s="4" t="str">
        <f t="shared" si="3"/>
        <v/>
      </c>
      <c r="BH86" s="10">
        <v>0</v>
      </c>
      <c r="BI86" s="144"/>
      <c r="BJ86" s="145"/>
      <c r="BK86" s="146"/>
      <c r="BQ86" s="4" t="str">
        <f t="shared" si="16"/>
        <v/>
      </c>
      <c r="BR86" s="74">
        <v>0</v>
      </c>
      <c r="BS86" s="144"/>
      <c r="BT86" s="145"/>
      <c r="BU86" s="146"/>
      <c r="BV86" s="4" t="str">
        <f t="shared" si="4"/>
        <v/>
      </c>
      <c r="BW86" s="10">
        <v>0</v>
      </c>
      <c r="BX86" s="144"/>
      <c r="BY86" s="145"/>
      <c r="BZ86" s="146"/>
      <c r="CF86" s="4" t="str">
        <f t="shared" si="17"/>
        <v/>
      </c>
      <c r="CG86" s="74">
        <v>0</v>
      </c>
      <c r="CH86" s="144"/>
      <c r="CI86" s="145"/>
      <c r="CJ86" s="146"/>
      <c r="CK86" s="4" t="str">
        <f t="shared" si="5"/>
        <v/>
      </c>
      <c r="CL86" s="10">
        <v>0</v>
      </c>
      <c r="CM86" s="144"/>
      <c r="CN86" s="145"/>
      <c r="CO86" s="146"/>
      <c r="CU86" s="4" t="str">
        <f t="shared" si="18"/>
        <v/>
      </c>
      <c r="CV86" s="74">
        <v>0</v>
      </c>
      <c r="CW86" s="144"/>
      <c r="CX86" s="145"/>
      <c r="CY86" s="146"/>
      <c r="CZ86" s="7" t="str">
        <f t="shared" si="6"/>
        <v/>
      </c>
      <c r="DA86" s="10">
        <v>0</v>
      </c>
      <c r="DB86" s="144"/>
      <c r="DC86" s="145"/>
      <c r="DD86" s="146"/>
      <c r="DJ86" s="4" t="str">
        <f t="shared" si="19"/>
        <v/>
      </c>
      <c r="DK86" s="74">
        <v>0</v>
      </c>
      <c r="DL86" s="144"/>
      <c r="DM86" s="145"/>
      <c r="DN86" s="146"/>
      <c r="DO86" s="7" t="str">
        <f t="shared" si="7"/>
        <v/>
      </c>
      <c r="DP86" s="10">
        <v>0</v>
      </c>
      <c r="DQ86" s="144"/>
      <c r="DR86" s="145"/>
      <c r="DS86" s="146"/>
      <c r="DY86" s="4" t="str">
        <f t="shared" si="20"/>
        <v/>
      </c>
      <c r="DZ86" s="74">
        <v>0</v>
      </c>
      <c r="EA86" s="144"/>
      <c r="EB86" s="145"/>
      <c r="EC86" s="146"/>
      <c r="ED86" s="7" t="str">
        <f t="shared" si="8"/>
        <v/>
      </c>
      <c r="EE86" s="10">
        <v>0</v>
      </c>
      <c r="EF86" s="144"/>
      <c r="EG86" s="145"/>
      <c r="EH86" s="146"/>
      <c r="EN86" s="4" t="str">
        <f t="shared" si="21"/>
        <v/>
      </c>
      <c r="EO86" s="74">
        <v>0</v>
      </c>
      <c r="EP86" s="144"/>
      <c r="EQ86" s="145"/>
      <c r="ER86" s="146"/>
      <c r="ES86" s="7" t="str">
        <f t="shared" si="9"/>
        <v/>
      </c>
      <c r="ET86" s="10">
        <v>0</v>
      </c>
      <c r="EU86" s="144"/>
      <c r="EV86" s="145"/>
      <c r="EW86" s="146"/>
      <c r="FC86" s="4" t="str">
        <f t="shared" si="22"/>
        <v/>
      </c>
      <c r="FD86" s="74">
        <v>0</v>
      </c>
      <c r="FE86" s="144"/>
      <c r="FF86" s="145"/>
      <c r="FG86" s="146"/>
      <c r="FH86" s="7" t="str">
        <f t="shared" si="10"/>
        <v/>
      </c>
      <c r="FI86" s="10">
        <v>0</v>
      </c>
      <c r="FJ86" s="144"/>
      <c r="FK86" s="145"/>
      <c r="FL86" s="146"/>
      <c r="FR86" s="4" t="str">
        <f t="shared" si="23"/>
        <v/>
      </c>
      <c r="FS86" s="74">
        <v>0</v>
      </c>
      <c r="FT86" s="144"/>
      <c r="FU86" s="145"/>
      <c r="FV86" s="146"/>
      <c r="FW86" s="7" t="str">
        <f t="shared" si="11"/>
        <v/>
      </c>
      <c r="FX86" s="10">
        <v>0</v>
      </c>
      <c r="FY86" s="144"/>
      <c r="FZ86" s="145"/>
      <c r="GA86" s="146"/>
    </row>
    <row r="87" spans="7:183" ht="15" customHeight="1" thickBot="1" x14ac:dyDescent="0.3">
      <c r="G87" s="157"/>
      <c r="H87" s="14"/>
      <c r="I87" s="6" t="str">
        <f t="shared" si="12"/>
        <v/>
      </c>
      <c r="J87" s="123">
        <v>0</v>
      </c>
      <c r="K87" s="144"/>
      <c r="L87" s="145"/>
      <c r="M87" s="146"/>
      <c r="N87" s="4" t="str">
        <f t="shared" si="0"/>
        <v/>
      </c>
      <c r="O87" s="10">
        <v>0</v>
      </c>
      <c r="P87" s="144"/>
      <c r="Q87" s="145"/>
      <c r="R87" s="146"/>
      <c r="X87" s="4" t="str">
        <f t="shared" si="13"/>
        <v/>
      </c>
      <c r="Y87" s="123">
        <v>0</v>
      </c>
      <c r="Z87" s="144"/>
      <c r="AA87" s="145"/>
      <c r="AB87" s="146"/>
      <c r="AC87" s="4" t="str">
        <f t="shared" si="1"/>
        <v/>
      </c>
      <c r="AD87" s="10">
        <v>0</v>
      </c>
      <c r="AE87" s="144"/>
      <c r="AF87" s="145"/>
      <c r="AG87" s="146"/>
      <c r="AM87" s="4" t="str">
        <f t="shared" si="14"/>
        <v/>
      </c>
      <c r="AN87" s="123">
        <v>0</v>
      </c>
      <c r="AO87" s="144"/>
      <c r="AP87" s="145"/>
      <c r="AQ87" s="146"/>
      <c r="AR87" s="4" t="str">
        <f t="shared" si="2"/>
        <v/>
      </c>
      <c r="AS87" s="10">
        <v>0</v>
      </c>
      <c r="AT87" s="144"/>
      <c r="AU87" s="145"/>
      <c r="AV87" s="146"/>
      <c r="BB87" s="4" t="str">
        <f t="shared" si="15"/>
        <v/>
      </c>
      <c r="BC87" s="74">
        <v>0</v>
      </c>
      <c r="BD87" s="144"/>
      <c r="BE87" s="145"/>
      <c r="BF87" s="146"/>
      <c r="BG87" s="4" t="str">
        <f t="shared" si="3"/>
        <v/>
      </c>
      <c r="BH87" s="10">
        <v>0</v>
      </c>
      <c r="BI87" s="144"/>
      <c r="BJ87" s="145"/>
      <c r="BK87" s="146"/>
      <c r="BQ87" s="4" t="str">
        <f t="shared" si="16"/>
        <v/>
      </c>
      <c r="BR87" s="74">
        <v>0</v>
      </c>
      <c r="BS87" s="144"/>
      <c r="BT87" s="145"/>
      <c r="BU87" s="146"/>
      <c r="BV87" s="4" t="str">
        <f t="shared" si="4"/>
        <v/>
      </c>
      <c r="BW87" s="10">
        <v>0</v>
      </c>
      <c r="BX87" s="144"/>
      <c r="BY87" s="145"/>
      <c r="BZ87" s="146"/>
      <c r="CF87" s="4" t="str">
        <f t="shared" si="17"/>
        <v/>
      </c>
      <c r="CG87" s="74">
        <v>0</v>
      </c>
      <c r="CH87" s="144"/>
      <c r="CI87" s="145"/>
      <c r="CJ87" s="146"/>
      <c r="CK87" s="4" t="str">
        <f t="shared" si="5"/>
        <v/>
      </c>
      <c r="CL87" s="10">
        <v>0</v>
      </c>
      <c r="CM87" s="144"/>
      <c r="CN87" s="145"/>
      <c r="CO87" s="146"/>
      <c r="CU87" s="4" t="str">
        <f t="shared" si="18"/>
        <v/>
      </c>
      <c r="CV87" s="74">
        <v>0</v>
      </c>
      <c r="CW87" s="144"/>
      <c r="CX87" s="145"/>
      <c r="CY87" s="146"/>
      <c r="CZ87" s="7" t="str">
        <f t="shared" si="6"/>
        <v/>
      </c>
      <c r="DA87" s="10">
        <v>0</v>
      </c>
      <c r="DB87" s="144"/>
      <c r="DC87" s="145"/>
      <c r="DD87" s="146"/>
      <c r="DJ87" s="4" t="str">
        <f t="shared" si="19"/>
        <v/>
      </c>
      <c r="DK87" s="74">
        <v>0</v>
      </c>
      <c r="DL87" s="144"/>
      <c r="DM87" s="145"/>
      <c r="DN87" s="146"/>
      <c r="DO87" s="7" t="str">
        <f t="shared" si="7"/>
        <v/>
      </c>
      <c r="DP87" s="10">
        <v>0</v>
      </c>
      <c r="DQ87" s="144"/>
      <c r="DR87" s="145"/>
      <c r="DS87" s="146"/>
      <c r="DY87" s="4" t="str">
        <f t="shared" si="20"/>
        <v/>
      </c>
      <c r="DZ87" s="74">
        <v>0</v>
      </c>
      <c r="EA87" s="144"/>
      <c r="EB87" s="145"/>
      <c r="EC87" s="146"/>
      <c r="ED87" s="7" t="str">
        <f t="shared" si="8"/>
        <v/>
      </c>
      <c r="EE87" s="10">
        <v>0</v>
      </c>
      <c r="EF87" s="144"/>
      <c r="EG87" s="145"/>
      <c r="EH87" s="146"/>
      <c r="EN87" s="4" t="str">
        <f t="shared" si="21"/>
        <v/>
      </c>
      <c r="EO87" s="74">
        <v>0</v>
      </c>
      <c r="EP87" s="144"/>
      <c r="EQ87" s="145"/>
      <c r="ER87" s="146"/>
      <c r="ES87" s="7" t="str">
        <f t="shared" si="9"/>
        <v/>
      </c>
      <c r="ET87" s="10">
        <v>0</v>
      </c>
      <c r="EU87" s="144"/>
      <c r="EV87" s="145"/>
      <c r="EW87" s="146"/>
      <c r="FC87" s="4" t="str">
        <f t="shared" si="22"/>
        <v/>
      </c>
      <c r="FD87" s="74">
        <v>0</v>
      </c>
      <c r="FE87" s="144"/>
      <c r="FF87" s="145"/>
      <c r="FG87" s="146"/>
      <c r="FH87" s="7" t="str">
        <f t="shared" si="10"/>
        <v/>
      </c>
      <c r="FI87" s="10">
        <v>0</v>
      </c>
      <c r="FJ87" s="144"/>
      <c r="FK87" s="145"/>
      <c r="FL87" s="146"/>
      <c r="FR87" s="4" t="str">
        <f t="shared" si="23"/>
        <v/>
      </c>
      <c r="FS87" s="74">
        <v>0</v>
      </c>
      <c r="FT87" s="144"/>
      <c r="FU87" s="145"/>
      <c r="FV87" s="146"/>
      <c r="FW87" s="7" t="str">
        <f t="shared" si="11"/>
        <v/>
      </c>
      <c r="FX87" s="10">
        <v>0</v>
      </c>
      <c r="FY87" s="144"/>
      <c r="FZ87" s="145"/>
      <c r="GA87" s="146"/>
    </row>
    <row r="88" spans="7:183" ht="15" customHeight="1" thickBot="1" x14ac:dyDescent="0.3">
      <c r="G88" s="157"/>
      <c r="H88" s="14"/>
      <c r="I88" s="6" t="str">
        <f t="shared" si="12"/>
        <v/>
      </c>
      <c r="J88" s="123">
        <v>0</v>
      </c>
      <c r="K88" s="144"/>
      <c r="L88" s="145"/>
      <c r="M88" s="146"/>
      <c r="N88" s="4" t="str">
        <f t="shared" si="0"/>
        <v/>
      </c>
      <c r="O88" s="10">
        <v>0</v>
      </c>
      <c r="P88" s="144"/>
      <c r="Q88" s="145"/>
      <c r="R88" s="146"/>
      <c r="X88" s="4" t="str">
        <f t="shared" si="13"/>
        <v/>
      </c>
      <c r="Y88" s="123">
        <v>0</v>
      </c>
      <c r="Z88" s="144"/>
      <c r="AA88" s="145"/>
      <c r="AB88" s="146"/>
      <c r="AC88" s="4" t="str">
        <f t="shared" si="1"/>
        <v/>
      </c>
      <c r="AD88" s="10">
        <v>0</v>
      </c>
      <c r="AE88" s="144"/>
      <c r="AF88" s="145"/>
      <c r="AG88" s="146"/>
      <c r="AM88" s="4" t="str">
        <f t="shared" si="14"/>
        <v/>
      </c>
      <c r="AN88" s="123">
        <v>0</v>
      </c>
      <c r="AO88" s="144"/>
      <c r="AP88" s="145"/>
      <c r="AQ88" s="146"/>
      <c r="AR88" s="4" t="str">
        <f t="shared" si="2"/>
        <v/>
      </c>
      <c r="AS88" s="10">
        <v>0</v>
      </c>
      <c r="AT88" s="144"/>
      <c r="AU88" s="145"/>
      <c r="AV88" s="146"/>
      <c r="BB88" s="4" t="str">
        <f t="shared" si="15"/>
        <v/>
      </c>
      <c r="BC88" s="74">
        <v>0</v>
      </c>
      <c r="BD88" s="144"/>
      <c r="BE88" s="145"/>
      <c r="BF88" s="146"/>
      <c r="BG88" s="4" t="str">
        <f t="shared" si="3"/>
        <v/>
      </c>
      <c r="BH88" s="10">
        <v>0</v>
      </c>
      <c r="BI88" s="144"/>
      <c r="BJ88" s="145"/>
      <c r="BK88" s="146"/>
      <c r="BQ88" s="4" t="str">
        <f t="shared" si="16"/>
        <v/>
      </c>
      <c r="BR88" s="74">
        <v>0</v>
      </c>
      <c r="BS88" s="144"/>
      <c r="BT88" s="145"/>
      <c r="BU88" s="146"/>
      <c r="BV88" s="4" t="str">
        <f t="shared" si="4"/>
        <v/>
      </c>
      <c r="BW88" s="10">
        <v>0</v>
      </c>
      <c r="BX88" s="144"/>
      <c r="BY88" s="145"/>
      <c r="BZ88" s="146"/>
      <c r="CF88" s="4" t="str">
        <f t="shared" si="17"/>
        <v/>
      </c>
      <c r="CG88" s="74">
        <v>0</v>
      </c>
      <c r="CH88" s="144"/>
      <c r="CI88" s="145"/>
      <c r="CJ88" s="146"/>
      <c r="CK88" s="4" t="str">
        <f t="shared" si="5"/>
        <v/>
      </c>
      <c r="CL88" s="10">
        <v>0</v>
      </c>
      <c r="CM88" s="144"/>
      <c r="CN88" s="145"/>
      <c r="CO88" s="146"/>
      <c r="CU88" s="4" t="str">
        <f t="shared" si="18"/>
        <v/>
      </c>
      <c r="CV88" s="74">
        <v>0</v>
      </c>
      <c r="CW88" s="144"/>
      <c r="CX88" s="145"/>
      <c r="CY88" s="146"/>
      <c r="CZ88" s="7" t="str">
        <f t="shared" si="6"/>
        <v/>
      </c>
      <c r="DA88" s="10">
        <v>0</v>
      </c>
      <c r="DB88" s="144"/>
      <c r="DC88" s="145"/>
      <c r="DD88" s="146"/>
      <c r="DJ88" s="4" t="str">
        <f t="shared" si="19"/>
        <v/>
      </c>
      <c r="DK88" s="74">
        <v>0</v>
      </c>
      <c r="DL88" s="144"/>
      <c r="DM88" s="145"/>
      <c r="DN88" s="146"/>
      <c r="DO88" s="7" t="str">
        <f t="shared" si="7"/>
        <v/>
      </c>
      <c r="DP88" s="10">
        <v>0</v>
      </c>
      <c r="DQ88" s="144"/>
      <c r="DR88" s="145"/>
      <c r="DS88" s="146"/>
      <c r="DY88" s="4" t="str">
        <f t="shared" si="20"/>
        <v/>
      </c>
      <c r="DZ88" s="74">
        <v>0</v>
      </c>
      <c r="EA88" s="144"/>
      <c r="EB88" s="145"/>
      <c r="EC88" s="146"/>
      <c r="ED88" s="7" t="str">
        <f t="shared" si="8"/>
        <v/>
      </c>
      <c r="EE88" s="10">
        <v>0</v>
      </c>
      <c r="EF88" s="144"/>
      <c r="EG88" s="145"/>
      <c r="EH88" s="146"/>
      <c r="EN88" s="4" t="str">
        <f t="shared" si="21"/>
        <v/>
      </c>
      <c r="EO88" s="74">
        <v>0</v>
      </c>
      <c r="EP88" s="144"/>
      <c r="EQ88" s="145"/>
      <c r="ER88" s="146"/>
      <c r="ES88" s="7" t="str">
        <f t="shared" si="9"/>
        <v/>
      </c>
      <c r="ET88" s="10">
        <v>0</v>
      </c>
      <c r="EU88" s="144"/>
      <c r="EV88" s="145"/>
      <c r="EW88" s="146"/>
      <c r="FC88" s="4" t="str">
        <f t="shared" si="22"/>
        <v/>
      </c>
      <c r="FD88" s="74">
        <v>0</v>
      </c>
      <c r="FE88" s="144"/>
      <c r="FF88" s="145"/>
      <c r="FG88" s="146"/>
      <c r="FH88" s="7" t="str">
        <f t="shared" si="10"/>
        <v/>
      </c>
      <c r="FI88" s="10">
        <v>0</v>
      </c>
      <c r="FJ88" s="144"/>
      <c r="FK88" s="145"/>
      <c r="FL88" s="146"/>
      <c r="FR88" s="4" t="str">
        <f t="shared" si="23"/>
        <v/>
      </c>
      <c r="FS88" s="74">
        <v>0</v>
      </c>
      <c r="FT88" s="144"/>
      <c r="FU88" s="145"/>
      <c r="FV88" s="146"/>
      <c r="FW88" s="7" t="str">
        <f t="shared" si="11"/>
        <v/>
      </c>
      <c r="FX88" s="10">
        <v>0</v>
      </c>
      <c r="FY88" s="144"/>
      <c r="FZ88" s="145"/>
      <c r="GA88" s="146"/>
    </row>
    <row r="89" spans="7:183" ht="15" customHeight="1" thickBot="1" x14ac:dyDescent="0.3">
      <c r="G89" s="157"/>
      <c r="H89" s="14"/>
      <c r="I89" s="6" t="str">
        <f t="shared" si="12"/>
        <v/>
      </c>
      <c r="J89" s="123">
        <v>0</v>
      </c>
      <c r="K89" s="144"/>
      <c r="L89" s="145"/>
      <c r="M89" s="146"/>
      <c r="N89" s="4" t="str">
        <f t="shared" si="0"/>
        <v/>
      </c>
      <c r="O89" s="10">
        <v>0</v>
      </c>
      <c r="P89" s="144"/>
      <c r="Q89" s="145"/>
      <c r="R89" s="146"/>
      <c r="X89" s="4" t="str">
        <f t="shared" si="13"/>
        <v/>
      </c>
      <c r="Y89" s="123">
        <v>0</v>
      </c>
      <c r="Z89" s="144"/>
      <c r="AA89" s="145"/>
      <c r="AB89" s="146"/>
      <c r="AC89" s="4" t="str">
        <f t="shared" si="1"/>
        <v/>
      </c>
      <c r="AD89" s="10">
        <v>0</v>
      </c>
      <c r="AE89" s="144"/>
      <c r="AF89" s="145"/>
      <c r="AG89" s="146"/>
      <c r="AM89" s="4" t="str">
        <f t="shared" si="14"/>
        <v/>
      </c>
      <c r="AN89" s="123">
        <v>0</v>
      </c>
      <c r="AO89" s="144"/>
      <c r="AP89" s="145"/>
      <c r="AQ89" s="146"/>
      <c r="AR89" s="4" t="str">
        <f t="shared" si="2"/>
        <v/>
      </c>
      <c r="AS89" s="10">
        <v>0</v>
      </c>
      <c r="AT89" s="144"/>
      <c r="AU89" s="145"/>
      <c r="AV89" s="146"/>
      <c r="BB89" s="4" t="str">
        <f t="shared" si="15"/>
        <v/>
      </c>
      <c r="BC89" s="74">
        <v>0</v>
      </c>
      <c r="BD89" s="144"/>
      <c r="BE89" s="145"/>
      <c r="BF89" s="146"/>
      <c r="BG89" s="4" t="str">
        <f t="shared" si="3"/>
        <v/>
      </c>
      <c r="BH89" s="10">
        <v>0</v>
      </c>
      <c r="BI89" s="144"/>
      <c r="BJ89" s="145"/>
      <c r="BK89" s="146"/>
      <c r="BQ89" s="4" t="str">
        <f t="shared" si="16"/>
        <v/>
      </c>
      <c r="BR89" s="74">
        <v>0</v>
      </c>
      <c r="BS89" s="144"/>
      <c r="BT89" s="145"/>
      <c r="BU89" s="146"/>
      <c r="BV89" s="4" t="str">
        <f t="shared" si="4"/>
        <v/>
      </c>
      <c r="BW89" s="10">
        <v>0</v>
      </c>
      <c r="BX89" s="144"/>
      <c r="BY89" s="145"/>
      <c r="BZ89" s="146"/>
      <c r="CF89" s="4" t="str">
        <f t="shared" si="17"/>
        <v/>
      </c>
      <c r="CG89" s="74">
        <v>0</v>
      </c>
      <c r="CH89" s="144"/>
      <c r="CI89" s="145"/>
      <c r="CJ89" s="146"/>
      <c r="CK89" s="4" t="str">
        <f t="shared" si="5"/>
        <v/>
      </c>
      <c r="CL89" s="10">
        <v>0</v>
      </c>
      <c r="CM89" s="144"/>
      <c r="CN89" s="145"/>
      <c r="CO89" s="146"/>
      <c r="CU89" s="4" t="str">
        <f t="shared" si="18"/>
        <v/>
      </c>
      <c r="CV89" s="74">
        <v>0</v>
      </c>
      <c r="CW89" s="144"/>
      <c r="CX89" s="145"/>
      <c r="CY89" s="146"/>
      <c r="CZ89" s="7" t="str">
        <f t="shared" si="6"/>
        <v/>
      </c>
      <c r="DA89" s="10">
        <v>0</v>
      </c>
      <c r="DB89" s="144"/>
      <c r="DC89" s="145"/>
      <c r="DD89" s="146"/>
      <c r="DJ89" s="4" t="str">
        <f t="shared" si="19"/>
        <v/>
      </c>
      <c r="DK89" s="74">
        <v>0</v>
      </c>
      <c r="DL89" s="144"/>
      <c r="DM89" s="145"/>
      <c r="DN89" s="146"/>
      <c r="DO89" s="7" t="str">
        <f t="shared" si="7"/>
        <v/>
      </c>
      <c r="DP89" s="10">
        <v>0</v>
      </c>
      <c r="DQ89" s="144"/>
      <c r="DR89" s="145"/>
      <c r="DS89" s="146"/>
      <c r="DY89" s="4" t="str">
        <f t="shared" si="20"/>
        <v/>
      </c>
      <c r="DZ89" s="74">
        <v>0</v>
      </c>
      <c r="EA89" s="144"/>
      <c r="EB89" s="145"/>
      <c r="EC89" s="146"/>
      <c r="ED89" s="7" t="str">
        <f t="shared" si="8"/>
        <v/>
      </c>
      <c r="EE89" s="10">
        <v>0</v>
      </c>
      <c r="EF89" s="144"/>
      <c r="EG89" s="145"/>
      <c r="EH89" s="146"/>
      <c r="EN89" s="4" t="str">
        <f t="shared" si="21"/>
        <v/>
      </c>
      <c r="EO89" s="74">
        <v>0</v>
      </c>
      <c r="EP89" s="144"/>
      <c r="EQ89" s="145"/>
      <c r="ER89" s="146"/>
      <c r="ES89" s="7" t="str">
        <f t="shared" si="9"/>
        <v/>
      </c>
      <c r="ET89" s="10">
        <v>0</v>
      </c>
      <c r="EU89" s="144"/>
      <c r="EV89" s="145"/>
      <c r="EW89" s="146"/>
      <c r="FC89" s="4" t="str">
        <f t="shared" si="22"/>
        <v/>
      </c>
      <c r="FD89" s="74">
        <v>0</v>
      </c>
      <c r="FE89" s="144"/>
      <c r="FF89" s="145"/>
      <c r="FG89" s="146"/>
      <c r="FH89" s="7" t="str">
        <f t="shared" si="10"/>
        <v/>
      </c>
      <c r="FI89" s="10">
        <v>0</v>
      </c>
      <c r="FJ89" s="144"/>
      <c r="FK89" s="145"/>
      <c r="FL89" s="146"/>
      <c r="FR89" s="4" t="str">
        <f t="shared" si="23"/>
        <v/>
      </c>
      <c r="FS89" s="74">
        <v>0</v>
      </c>
      <c r="FT89" s="144"/>
      <c r="FU89" s="145"/>
      <c r="FV89" s="146"/>
      <c r="FW89" s="7" t="str">
        <f t="shared" si="11"/>
        <v/>
      </c>
      <c r="FX89" s="10">
        <v>0</v>
      </c>
      <c r="FY89" s="144"/>
      <c r="FZ89" s="145"/>
      <c r="GA89" s="146"/>
    </row>
    <row r="90" spans="7:183" ht="15" customHeight="1" thickBot="1" x14ac:dyDescent="0.3">
      <c r="G90" s="157"/>
      <c r="H90" s="14"/>
      <c r="I90" s="6" t="str">
        <f t="shared" si="12"/>
        <v/>
      </c>
      <c r="J90" s="123">
        <v>0</v>
      </c>
      <c r="K90" s="144"/>
      <c r="L90" s="145"/>
      <c r="M90" s="146"/>
      <c r="N90" s="4" t="str">
        <f t="shared" si="0"/>
        <v/>
      </c>
      <c r="O90" s="10">
        <v>0</v>
      </c>
      <c r="P90" s="144"/>
      <c r="Q90" s="145"/>
      <c r="R90" s="146"/>
      <c r="X90" s="4" t="str">
        <f t="shared" si="13"/>
        <v/>
      </c>
      <c r="Y90" s="123">
        <v>0</v>
      </c>
      <c r="Z90" s="144"/>
      <c r="AA90" s="145"/>
      <c r="AB90" s="146"/>
      <c r="AC90" s="4" t="str">
        <f t="shared" si="1"/>
        <v/>
      </c>
      <c r="AD90" s="10">
        <v>0</v>
      </c>
      <c r="AE90" s="144"/>
      <c r="AF90" s="145"/>
      <c r="AG90" s="146"/>
      <c r="AM90" s="4" t="str">
        <f t="shared" si="14"/>
        <v/>
      </c>
      <c r="AN90" s="123">
        <v>0</v>
      </c>
      <c r="AO90" s="144"/>
      <c r="AP90" s="145"/>
      <c r="AQ90" s="146"/>
      <c r="AR90" s="4" t="str">
        <f t="shared" si="2"/>
        <v/>
      </c>
      <c r="AS90" s="10">
        <v>0</v>
      </c>
      <c r="AT90" s="144"/>
      <c r="AU90" s="145"/>
      <c r="AV90" s="146"/>
      <c r="BB90" s="4" t="str">
        <f t="shared" si="15"/>
        <v/>
      </c>
      <c r="BC90" s="74">
        <v>0</v>
      </c>
      <c r="BD90" s="144"/>
      <c r="BE90" s="145"/>
      <c r="BF90" s="146"/>
      <c r="BG90" s="4" t="str">
        <f t="shared" si="3"/>
        <v/>
      </c>
      <c r="BH90" s="10">
        <v>0</v>
      </c>
      <c r="BI90" s="144"/>
      <c r="BJ90" s="145"/>
      <c r="BK90" s="146"/>
      <c r="BQ90" s="4" t="str">
        <f t="shared" si="16"/>
        <v/>
      </c>
      <c r="BR90" s="74">
        <v>0</v>
      </c>
      <c r="BS90" s="144"/>
      <c r="BT90" s="145"/>
      <c r="BU90" s="146"/>
      <c r="BV90" s="4" t="str">
        <f t="shared" si="4"/>
        <v/>
      </c>
      <c r="BW90" s="10">
        <v>0</v>
      </c>
      <c r="BX90" s="144"/>
      <c r="BY90" s="145"/>
      <c r="BZ90" s="146"/>
      <c r="CF90" s="4" t="str">
        <f t="shared" si="17"/>
        <v/>
      </c>
      <c r="CG90" s="74">
        <v>0</v>
      </c>
      <c r="CH90" s="144"/>
      <c r="CI90" s="145"/>
      <c r="CJ90" s="146"/>
      <c r="CK90" s="4" t="str">
        <f t="shared" si="5"/>
        <v/>
      </c>
      <c r="CL90" s="10">
        <v>0</v>
      </c>
      <c r="CM90" s="144"/>
      <c r="CN90" s="145"/>
      <c r="CO90" s="146"/>
      <c r="CU90" s="4" t="str">
        <f t="shared" si="18"/>
        <v/>
      </c>
      <c r="CV90" s="74">
        <v>0</v>
      </c>
      <c r="CW90" s="144"/>
      <c r="CX90" s="145"/>
      <c r="CY90" s="146"/>
      <c r="CZ90" s="7" t="str">
        <f t="shared" si="6"/>
        <v/>
      </c>
      <c r="DA90" s="10">
        <v>0</v>
      </c>
      <c r="DB90" s="144"/>
      <c r="DC90" s="145"/>
      <c r="DD90" s="146"/>
      <c r="DJ90" s="4" t="str">
        <f t="shared" si="19"/>
        <v/>
      </c>
      <c r="DK90" s="74">
        <v>0</v>
      </c>
      <c r="DL90" s="144"/>
      <c r="DM90" s="145"/>
      <c r="DN90" s="146"/>
      <c r="DO90" s="7" t="str">
        <f t="shared" si="7"/>
        <v/>
      </c>
      <c r="DP90" s="10">
        <v>0</v>
      </c>
      <c r="DQ90" s="144"/>
      <c r="DR90" s="145"/>
      <c r="DS90" s="146"/>
      <c r="DY90" s="4" t="str">
        <f t="shared" si="20"/>
        <v/>
      </c>
      <c r="DZ90" s="74">
        <v>0</v>
      </c>
      <c r="EA90" s="144"/>
      <c r="EB90" s="145"/>
      <c r="EC90" s="146"/>
      <c r="ED90" s="7" t="str">
        <f t="shared" si="8"/>
        <v/>
      </c>
      <c r="EE90" s="10">
        <v>0</v>
      </c>
      <c r="EF90" s="144"/>
      <c r="EG90" s="145"/>
      <c r="EH90" s="146"/>
      <c r="EN90" s="4" t="str">
        <f t="shared" si="21"/>
        <v/>
      </c>
      <c r="EO90" s="74">
        <v>0</v>
      </c>
      <c r="EP90" s="144"/>
      <c r="EQ90" s="145"/>
      <c r="ER90" s="146"/>
      <c r="ES90" s="7" t="str">
        <f t="shared" si="9"/>
        <v/>
      </c>
      <c r="ET90" s="10">
        <v>0</v>
      </c>
      <c r="EU90" s="144"/>
      <c r="EV90" s="145"/>
      <c r="EW90" s="146"/>
      <c r="FC90" s="4" t="str">
        <f t="shared" si="22"/>
        <v/>
      </c>
      <c r="FD90" s="74">
        <v>0</v>
      </c>
      <c r="FE90" s="144"/>
      <c r="FF90" s="145"/>
      <c r="FG90" s="146"/>
      <c r="FH90" s="7" t="str">
        <f t="shared" si="10"/>
        <v/>
      </c>
      <c r="FI90" s="10">
        <v>0</v>
      </c>
      <c r="FJ90" s="144"/>
      <c r="FK90" s="145"/>
      <c r="FL90" s="146"/>
      <c r="FR90" s="4" t="str">
        <f t="shared" si="23"/>
        <v/>
      </c>
      <c r="FS90" s="74">
        <v>0</v>
      </c>
      <c r="FT90" s="144"/>
      <c r="FU90" s="145"/>
      <c r="FV90" s="146"/>
      <c r="FW90" s="7" t="str">
        <f t="shared" si="11"/>
        <v/>
      </c>
      <c r="FX90" s="10">
        <v>0</v>
      </c>
      <c r="FY90" s="144"/>
      <c r="FZ90" s="145"/>
      <c r="GA90" s="146"/>
    </row>
    <row r="91" spans="7:183" ht="15" customHeight="1" thickBot="1" x14ac:dyDescent="0.3">
      <c r="G91" s="157"/>
      <c r="H91" s="14"/>
      <c r="I91" s="6" t="str">
        <f t="shared" si="12"/>
        <v/>
      </c>
      <c r="J91" s="123">
        <v>0</v>
      </c>
      <c r="K91" s="144"/>
      <c r="L91" s="145"/>
      <c r="M91" s="146"/>
      <c r="N91" s="4" t="str">
        <f t="shared" si="0"/>
        <v/>
      </c>
      <c r="O91" s="10">
        <v>0</v>
      </c>
      <c r="P91" s="144"/>
      <c r="Q91" s="145"/>
      <c r="R91" s="146"/>
      <c r="X91" s="4" t="str">
        <f t="shared" si="13"/>
        <v/>
      </c>
      <c r="Y91" s="123">
        <v>0</v>
      </c>
      <c r="Z91" s="144"/>
      <c r="AA91" s="145"/>
      <c r="AB91" s="146"/>
      <c r="AC91" s="4" t="str">
        <f t="shared" si="1"/>
        <v/>
      </c>
      <c r="AD91" s="10">
        <v>0</v>
      </c>
      <c r="AE91" s="144"/>
      <c r="AF91" s="145"/>
      <c r="AG91" s="146"/>
      <c r="AM91" s="4" t="str">
        <f t="shared" si="14"/>
        <v/>
      </c>
      <c r="AN91" s="123">
        <v>0</v>
      </c>
      <c r="AO91" s="144"/>
      <c r="AP91" s="145"/>
      <c r="AQ91" s="146"/>
      <c r="AR91" s="4" t="str">
        <f t="shared" si="2"/>
        <v/>
      </c>
      <c r="AS91" s="10">
        <v>0</v>
      </c>
      <c r="AT91" s="144"/>
      <c r="AU91" s="145"/>
      <c r="AV91" s="146"/>
      <c r="BB91" s="4" t="str">
        <f t="shared" si="15"/>
        <v/>
      </c>
      <c r="BC91" s="74">
        <v>0</v>
      </c>
      <c r="BD91" s="144"/>
      <c r="BE91" s="145"/>
      <c r="BF91" s="146"/>
      <c r="BG91" s="4" t="str">
        <f t="shared" si="3"/>
        <v/>
      </c>
      <c r="BH91" s="10">
        <v>0</v>
      </c>
      <c r="BI91" s="144"/>
      <c r="BJ91" s="145"/>
      <c r="BK91" s="146"/>
      <c r="BQ91" s="4" t="str">
        <f t="shared" si="16"/>
        <v/>
      </c>
      <c r="BR91" s="74">
        <v>0</v>
      </c>
      <c r="BS91" s="144"/>
      <c r="BT91" s="145"/>
      <c r="BU91" s="146"/>
      <c r="BV91" s="4" t="str">
        <f t="shared" si="4"/>
        <v/>
      </c>
      <c r="BW91" s="10">
        <v>0</v>
      </c>
      <c r="BX91" s="144"/>
      <c r="BY91" s="145"/>
      <c r="BZ91" s="146"/>
      <c r="CF91" s="4" t="str">
        <f t="shared" si="17"/>
        <v/>
      </c>
      <c r="CG91" s="74">
        <v>0</v>
      </c>
      <c r="CH91" s="144"/>
      <c r="CI91" s="145"/>
      <c r="CJ91" s="146"/>
      <c r="CK91" s="4" t="str">
        <f t="shared" si="5"/>
        <v/>
      </c>
      <c r="CL91" s="10">
        <v>0</v>
      </c>
      <c r="CM91" s="144"/>
      <c r="CN91" s="145"/>
      <c r="CO91" s="146"/>
      <c r="CU91" s="4" t="str">
        <f t="shared" si="18"/>
        <v/>
      </c>
      <c r="CV91" s="74">
        <v>0</v>
      </c>
      <c r="CW91" s="144"/>
      <c r="CX91" s="145"/>
      <c r="CY91" s="146"/>
      <c r="CZ91" s="7" t="str">
        <f t="shared" si="6"/>
        <v/>
      </c>
      <c r="DA91" s="10">
        <v>0</v>
      </c>
      <c r="DB91" s="144"/>
      <c r="DC91" s="145"/>
      <c r="DD91" s="146"/>
      <c r="DJ91" s="4" t="str">
        <f t="shared" si="19"/>
        <v/>
      </c>
      <c r="DK91" s="74">
        <v>0</v>
      </c>
      <c r="DL91" s="144"/>
      <c r="DM91" s="145"/>
      <c r="DN91" s="146"/>
      <c r="DO91" s="7" t="str">
        <f t="shared" si="7"/>
        <v/>
      </c>
      <c r="DP91" s="10">
        <v>0</v>
      </c>
      <c r="DQ91" s="144"/>
      <c r="DR91" s="145"/>
      <c r="DS91" s="146"/>
      <c r="DY91" s="4" t="str">
        <f t="shared" si="20"/>
        <v/>
      </c>
      <c r="DZ91" s="74">
        <v>0</v>
      </c>
      <c r="EA91" s="144"/>
      <c r="EB91" s="145"/>
      <c r="EC91" s="146"/>
      <c r="ED91" s="7" t="str">
        <f t="shared" si="8"/>
        <v/>
      </c>
      <c r="EE91" s="10">
        <v>0</v>
      </c>
      <c r="EF91" s="144"/>
      <c r="EG91" s="145"/>
      <c r="EH91" s="146"/>
      <c r="EN91" s="4" t="str">
        <f t="shared" si="21"/>
        <v/>
      </c>
      <c r="EO91" s="74">
        <v>0</v>
      </c>
      <c r="EP91" s="144"/>
      <c r="EQ91" s="145"/>
      <c r="ER91" s="146"/>
      <c r="ES91" s="7" t="str">
        <f t="shared" si="9"/>
        <v/>
      </c>
      <c r="ET91" s="10">
        <v>0</v>
      </c>
      <c r="EU91" s="144"/>
      <c r="EV91" s="145"/>
      <c r="EW91" s="146"/>
      <c r="FC91" s="4" t="str">
        <f t="shared" si="22"/>
        <v/>
      </c>
      <c r="FD91" s="74">
        <v>0</v>
      </c>
      <c r="FE91" s="144"/>
      <c r="FF91" s="145"/>
      <c r="FG91" s="146"/>
      <c r="FH91" s="7" t="str">
        <f t="shared" si="10"/>
        <v/>
      </c>
      <c r="FI91" s="10">
        <v>0</v>
      </c>
      <c r="FJ91" s="144"/>
      <c r="FK91" s="145"/>
      <c r="FL91" s="146"/>
      <c r="FR91" s="4" t="str">
        <f t="shared" si="23"/>
        <v/>
      </c>
      <c r="FS91" s="74">
        <v>0</v>
      </c>
      <c r="FT91" s="144"/>
      <c r="FU91" s="145"/>
      <c r="FV91" s="146"/>
      <c r="FW91" s="7" t="str">
        <f t="shared" si="11"/>
        <v/>
      </c>
      <c r="FX91" s="10">
        <v>0</v>
      </c>
      <c r="FY91" s="144"/>
      <c r="FZ91" s="145"/>
      <c r="GA91" s="146"/>
    </row>
    <row r="92" spans="7:183" ht="15" customHeight="1" thickBot="1" x14ac:dyDescent="0.3">
      <c r="G92" s="157"/>
      <c r="H92" s="14"/>
      <c r="I92" s="6" t="str">
        <f t="shared" si="12"/>
        <v/>
      </c>
      <c r="J92" s="124">
        <v>0</v>
      </c>
      <c r="K92" s="144"/>
      <c r="L92" s="145"/>
      <c r="M92" s="146"/>
      <c r="N92" s="4" t="str">
        <f t="shared" si="0"/>
        <v/>
      </c>
      <c r="O92" s="39">
        <v>0</v>
      </c>
      <c r="P92" s="144"/>
      <c r="Q92" s="145"/>
      <c r="R92" s="146"/>
      <c r="X92" s="4" t="str">
        <f t="shared" si="13"/>
        <v/>
      </c>
      <c r="Y92" s="124">
        <v>0</v>
      </c>
      <c r="Z92" s="144"/>
      <c r="AA92" s="145"/>
      <c r="AB92" s="146"/>
      <c r="AC92" s="4" t="str">
        <f t="shared" si="1"/>
        <v/>
      </c>
      <c r="AD92" s="39">
        <v>0</v>
      </c>
      <c r="AE92" s="144"/>
      <c r="AF92" s="145"/>
      <c r="AG92" s="146"/>
      <c r="AM92" s="4" t="str">
        <f t="shared" si="14"/>
        <v/>
      </c>
      <c r="AN92" s="124">
        <v>0</v>
      </c>
      <c r="AO92" s="144"/>
      <c r="AP92" s="145"/>
      <c r="AQ92" s="146"/>
      <c r="AR92" s="4" t="str">
        <f t="shared" si="2"/>
        <v/>
      </c>
      <c r="AS92" s="39">
        <v>0</v>
      </c>
      <c r="AT92" s="144"/>
      <c r="AU92" s="145"/>
      <c r="AV92" s="146"/>
      <c r="BB92" s="4" t="str">
        <f t="shared" si="15"/>
        <v/>
      </c>
      <c r="BC92" s="75">
        <v>0</v>
      </c>
      <c r="BD92" s="144"/>
      <c r="BE92" s="145"/>
      <c r="BF92" s="146"/>
      <c r="BG92" s="4" t="str">
        <f t="shared" si="3"/>
        <v/>
      </c>
      <c r="BH92" s="39">
        <v>0</v>
      </c>
      <c r="BI92" s="144"/>
      <c r="BJ92" s="145"/>
      <c r="BK92" s="146"/>
      <c r="BQ92" s="4" t="str">
        <f t="shared" si="16"/>
        <v/>
      </c>
      <c r="BR92" s="75">
        <v>0</v>
      </c>
      <c r="BS92" s="144"/>
      <c r="BT92" s="145"/>
      <c r="BU92" s="146"/>
      <c r="BV92" s="4" t="str">
        <f t="shared" si="4"/>
        <v/>
      </c>
      <c r="BW92" s="39">
        <v>0</v>
      </c>
      <c r="BX92" s="144"/>
      <c r="BY92" s="145"/>
      <c r="BZ92" s="146"/>
      <c r="CF92" s="4" t="str">
        <f t="shared" si="17"/>
        <v/>
      </c>
      <c r="CG92" s="75">
        <v>0</v>
      </c>
      <c r="CH92" s="144"/>
      <c r="CI92" s="145"/>
      <c r="CJ92" s="146"/>
      <c r="CK92" s="4" t="str">
        <f t="shared" si="5"/>
        <v/>
      </c>
      <c r="CL92" s="39">
        <v>0</v>
      </c>
      <c r="CM92" s="144"/>
      <c r="CN92" s="145"/>
      <c r="CO92" s="146"/>
      <c r="CU92" s="4" t="str">
        <f t="shared" si="18"/>
        <v/>
      </c>
      <c r="CV92" s="75">
        <v>0</v>
      </c>
      <c r="CW92" s="144"/>
      <c r="CX92" s="145"/>
      <c r="CY92" s="146"/>
      <c r="CZ92" s="7" t="str">
        <f t="shared" si="6"/>
        <v/>
      </c>
      <c r="DA92" s="39">
        <v>0</v>
      </c>
      <c r="DB92" s="144"/>
      <c r="DC92" s="145"/>
      <c r="DD92" s="146"/>
      <c r="DJ92" s="4" t="str">
        <f t="shared" si="19"/>
        <v/>
      </c>
      <c r="DK92" s="75">
        <v>0</v>
      </c>
      <c r="DL92" s="144"/>
      <c r="DM92" s="145"/>
      <c r="DN92" s="146"/>
      <c r="DO92" s="7" t="str">
        <f t="shared" si="7"/>
        <v/>
      </c>
      <c r="DP92" s="39">
        <v>0</v>
      </c>
      <c r="DQ92" s="144"/>
      <c r="DR92" s="145"/>
      <c r="DS92" s="146"/>
      <c r="DY92" s="4" t="str">
        <f t="shared" si="20"/>
        <v/>
      </c>
      <c r="DZ92" s="75">
        <v>0</v>
      </c>
      <c r="EA92" s="144"/>
      <c r="EB92" s="145"/>
      <c r="EC92" s="146"/>
      <c r="ED92" s="7" t="str">
        <f t="shared" si="8"/>
        <v/>
      </c>
      <c r="EE92" s="39">
        <v>0</v>
      </c>
      <c r="EF92" s="144"/>
      <c r="EG92" s="145"/>
      <c r="EH92" s="146"/>
      <c r="EN92" s="4" t="str">
        <f t="shared" si="21"/>
        <v/>
      </c>
      <c r="EO92" s="75">
        <v>0</v>
      </c>
      <c r="EP92" s="144"/>
      <c r="EQ92" s="145"/>
      <c r="ER92" s="146"/>
      <c r="ES92" s="7" t="str">
        <f t="shared" si="9"/>
        <v/>
      </c>
      <c r="ET92" s="39">
        <v>0</v>
      </c>
      <c r="EU92" s="144"/>
      <c r="EV92" s="145"/>
      <c r="EW92" s="146"/>
      <c r="FC92" s="4" t="str">
        <f t="shared" si="22"/>
        <v/>
      </c>
      <c r="FD92" s="75">
        <v>0</v>
      </c>
      <c r="FE92" s="144"/>
      <c r="FF92" s="145"/>
      <c r="FG92" s="146"/>
      <c r="FH92" s="7" t="str">
        <f t="shared" si="10"/>
        <v/>
      </c>
      <c r="FI92" s="39">
        <v>0</v>
      </c>
      <c r="FJ92" s="144"/>
      <c r="FK92" s="145"/>
      <c r="FL92" s="146"/>
      <c r="FR92" s="4" t="str">
        <f t="shared" si="23"/>
        <v/>
      </c>
      <c r="FS92" s="75">
        <v>0</v>
      </c>
      <c r="FT92" s="144"/>
      <c r="FU92" s="145"/>
      <c r="FV92" s="146"/>
      <c r="FW92" s="7" t="str">
        <f t="shared" si="11"/>
        <v/>
      </c>
      <c r="FX92" s="39">
        <v>0</v>
      </c>
      <c r="FY92" s="144"/>
      <c r="FZ92" s="145"/>
      <c r="GA92" s="146"/>
    </row>
    <row r="93" spans="7:183" ht="15" customHeight="1" thickBot="1" x14ac:dyDescent="0.3">
      <c r="G93" s="157"/>
      <c r="H93" s="14"/>
      <c r="I93" s="6" t="str">
        <f t="shared" si="12"/>
        <v/>
      </c>
      <c r="J93" s="124">
        <v>0</v>
      </c>
      <c r="K93" s="144"/>
      <c r="L93" s="145"/>
      <c r="M93" s="146"/>
      <c r="N93" s="4" t="str">
        <f t="shared" si="0"/>
        <v/>
      </c>
      <c r="O93" s="39">
        <v>0</v>
      </c>
      <c r="P93" s="144"/>
      <c r="Q93" s="145"/>
      <c r="R93" s="146"/>
      <c r="X93" s="4" t="str">
        <f t="shared" si="13"/>
        <v/>
      </c>
      <c r="Y93" s="124">
        <v>0</v>
      </c>
      <c r="Z93" s="144"/>
      <c r="AA93" s="145"/>
      <c r="AB93" s="146"/>
      <c r="AC93" s="4" t="str">
        <f t="shared" si="1"/>
        <v/>
      </c>
      <c r="AD93" s="39">
        <v>0</v>
      </c>
      <c r="AE93" s="144"/>
      <c r="AF93" s="145"/>
      <c r="AG93" s="146"/>
      <c r="AM93" s="4" t="str">
        <f t="shared" si="14"/>
        <v/>
      </c>
      <c r="AN93" s="124">
        <v>0</v>
      </c>
      <c r="AO93" s="144"/>
      <c r="AP93" s="145"/>
      <c r="AQ93" s="146"/>
      <c r="AR93" s="4" t="str">
        <f t="shared" si="2"/>
        <v/>
      </c>
      <c r="AS93" s="39">
        <v>0</v>
      </c>
      <c r="AT93" s="144"/>
      <c r="AU93" s="145"/>
      <c r="AV93" s="146"/>
      <c r="BB93" s="4" t="str">
        <f t="shared" si="15"/>
        <v/>
      </c>
      <c r="BC93" s="75">
        <v>0</v>
      </c>
      <c r="BD93" s="144"/>
      <c r="BE93" s="145"/>
      <c r="BF93" s="146"/>
      <c r="BG93" s="4" t="str">
        <f t="shared" si="3"/>
        <v/>
      </c>
      <c r="BH93" s="39">
        <v>0</v>
      </c>
      <c r="BI93" s="144"/>
      <c r="BJ93" s="145"/>
      <c r="BK93" s="146"/>
      <c r="BQ93" s="4" t="str">
        <f t="shared" si="16"/>
        <v/>
      </c>
      <c r="BR93" s="75">
        <v>0</v>
      </c>
      <c r="BS93" s="144"/>
      <c r="BT93" s="145"/>
      <c r="BU93" s="146"/>
      <c r="BV93" s="4" t="str">
        <f t="shared" si="4"/>
        <v/>
      </c>
      <c r="BW93" s="39">
        <v>0</v>
      </c>
      <c r="BX93" s="144"/>
      <c r="BY93" s="145"/>
      <c r="BZ93" s="146"/>
      <c r="CF93" s="4" t="str">
        <f t="shared" si="17"/>
        <v/>
      </c>
      <c r="CG93" s="75">
        <v>0</v>
      </c>
      <c r="CH93" s="144"/>
      <c r="CI93" s="145"/>
      <c r="CJ93" s="146"/>
      <c r="CK93" s="4" t="str">
        <f t="shared" si="5"/>
        <v/>
      </c>
      <c r="CL93" s="39">
        <v>0</v>
      </c>
      <c r="CM93" s="144"/>
      <c r="CN93" s="145"/>
      <c r="CO93" s="146"/>
      <c r="CU93" s="4" t="str">
        <f t="shared" si="18"/>
        <v/>
      </c>
      <c r="CV93" s="75">
        <v>0</v>
      </c>
      <c r="CW93" s="144"/>
      <c r="CX93" s="145"/>
      <c r="CY93" s="146"/>
      <c r="CZ93" s="7" t="str">
        <f t="shared" si="6"/>
        <v/>
      </c>
      <c r="DA93" s="39">
        <v>0</v>
      </c>
      <c r="DB93" s="144"/>
      <c r="DC93" s="145"/>
      <c r="DD93" s="146"/>
      <c r="DJ93" s="4" t="str">
        <f t="shared" si="19"/>
        <v/>
      </c>
      <c r="DK93" s="75">
        <v>0</v>
      </c>
      <c r="DL93" s="144"/>
      <c r="DM93" s="145"/>
      <c r="DN93" s="146"/>
      <c r="DO93" s="7" t="str">
        <f t="shared" si="7"/>
        <v/>
      </c>
      <c r="DP93" s="39">
        <v>0</v>
      </c>
      <c r="DQ93" s="144"/>
      <c r="DR93" s="145"/>
      <c r="DS93" s="146"/>
      <c r="DY93" s="4" t="str">
        <f t="shared" si="20"/>
        <v/>
      </c>
      <c r="DZ93" s="75">
        <v>0</v>
      </c>
      <c r="EA93" s="144"/>
      <c r="EB93" s="145"/>
      <c r="EC93" s="146"/>
      <c r="ED93" s="7" t="str">
        <f t="shared" si="8"/>
        <v/>
      </c>
      <c r="EE93" s="39">
        <v>0</v>
      </c>
      <c r="EF93" s="144"/>
      <c r="EG93" s="145"/>
      <c r="EH93" s="146"/>
      <c r="EN93" s="4" t="str">
        <f t="shared" si="21"/>
        <v/>
      </c>
      <c r="EO93" s="75">
        <v>0</v>
      </c>
      <c r="EP93" s="144"/>
      <c r="EQ93" s="145"/>
      <c r="ER93" s="146"/>
      <c r="ES93" s="7" t="str">
        <f t="shared" si="9"/>
        <v/>
      </c>
      <c r="ET93" s="39">
        <v>0</v>
      </c>
      <c r="EU93" s="144"/>
      <c r="EV93" s="145"/>
      <c r="EW93" s="146"/>
      <c r="FC93" s="4" t="str">
        <f t="shared" si="22"/>
        <v/>
      </c>
      <c r="FD93" s="75">
        <v>0</v>
      </c>
      <c r="FE93" s="144"/>
      <c r="FF93" s="145"/>
      <c r="FG93" s="146"/>
      <c r="FH93" s="7" t="str">
        <f t="shared" si="10"/>
        <v/>
      </c>
      <c r="FI93" s="39">
        <v>0</v>
      </c>
      <c r="FJ93" s="144"/>
      <c r="FK93" s="145"/>
      <c r="FL93" s="146"/>
      <c r="FR93" s="4" t="str">
        <f t="shared" si="23"/>
        <v/>
      </c>
      <c r="FS93" s="75">
        <v>0</v>
      </c>
      <c r="FT93" s="144"/>
      <c r="FU93" s="145"/>
      <c r="FV93" s="146"/>
      <c r="FW93" s="7" t="str">
        <f t="shared" si="11"/>
        <v/>
      </c>
      <c r="FX93" s="39">
        <v>0</v>
      </c>
      <c r="FY93" s="144"/>
      <c r="FZ93" s="145"/>
      <c r="GA93" s="146"/>
    </row>
    <row r="94" spans="7:183" ht="15" customHeight="1" thickBot="1" x14ac:dyDescent="0.3">
      <c r="G94" s="157"/>
      <c r="H94" s="14"/>
      <c r="I94" s="6" t="str">
        <f t="shared" si="12"/>
        <v/>
      </c>
      <c r="J94" s="124">
        <v>0</v>
      </c>
      <c r="K94" s="144"/>
      <c r="L94" s="145"/>
      <c r="M94" s="146"/>
      <c r="N94" s="4" t="str">
        <f t="shared" si="0"/>
        <v/>
      </c>
      <c r="O94" s="39">
        <v>0</v>
      </c>
      <c r="P94" s="144"/>
      <c r="Q94" s="145"/>
      <c r="R94" s="146"/>
      <c r="X94" s="4" t="str">
        <f t="shared" si="13"/>
        <v/>
      </c>
      <c r="Y94" s="124">
        <v>0</v>
      </c>
      <c r="Z94" s="144"/>
      <c r="AA94" s="145"/>
      <c r="AB94" s="146"/>
      <c r="AC94" s="4" t="str">
        <f t="shared" si="1"/>
        <v/>
      </c>
      <c r="AD94" s="39">
        <v>0</v>
      </c>
      <c r="AE94" s="144"/>
      <c r="AF94" s="145"/>
      <c r="AG94" s="146"/>
      <c r="AM94" s="4" t="str">
        <f t="shared" si="14"/>
        <v/>
      </c>
      <c r="AN94" s="124">
        <v>0</v>
      </c>
      <c r="AO94" s="144"/>
      <c r="AP94" s="145"/>
      <c r="AQ94" s="146"/>
      <c r="AR94" s="4" t="str">
        <f t="shared" si="2"/>
        <v/>
      </c>
      <c r="AS94" s="39">
        <v>0</v>
      </c>
      <c r="AT94" s="144"/>
      <c r="AU94" s="145"/>
      <c r="AV94" s="146"/>
      <c r="BB94" s="4" t="str">
        <f t="shared" si="15"/>
        <v/>
      </c>
      <c r="BC94" s="75">
        <v>0</v>
      </c>
      <c r="BD94" s="144"/>
      <c r="BE94" s="145"/>
      <c r="BF94" s="146"/>
      <c r="BG94" s="4" t="str">
        <f t="shared" si="3"/>
        <v/>
      </c>
      <c r="BH94" s="39">
        <v>0</v>
      </c>
      <c r="BI94" s="144"/>
      <c r="BJ94" s="145"/>
      <c r="BK94" s="146"/>
      <c r="BQ94" s="4" t="str">
        <f t="shared" si="16"/>
        <v/>
      </c>
      <c r="BR94" s="75">
        <v>0</v>
      </c>
      <c r="BS94" s="144"/>
      <c r="BT94" s="145"/>
      <c r="BU94" s="146"/>
      <c r="BV94" s="4" t="str">
        <f t="shared" si="4"/>
        <v/>
      </c>
      <c r="BW94" s="39">
        <v>0</v>
      </c>
      <c r="BX94" s="144"/>
      <c r="BY94" s="145"/>
      <c r="BZ94" s="146"/>
      <c r="CF94" s="4" t="str">
        <f t="shared" si="17"/>
        <v/>
      </c>
      <c r="CG94" s="75">
        <v>0</v>
      </c>
      <c r="CH94" s="144"/>
      <c r="CI94" s="145"/>
      <c r="CJ94" s="146"/>
      <c r="CK94" s="4" t="str">
        <f t="shared" si="5"/>
        <v/>
      </c>
      <c r="CL94" s="39">
        <v>0</v>
      </c>
      <c r="CM94" s="144"/>
      <c r="CN94" s="145"/>
      <c r="CO94" s="146"/>
      <c r="CU94" s="4" t="str">
        <f t="shared" si="18"/>
        <v/>
      </c>
      <c r="CV94" s="75">
        <v>0</v>
      </c>
      <c r="CW94" s="144"/>
      <c r="CX94" s="145"/>
      <c r="CY94" s="146"/>
      <c r="CZ94" s="7" t="str">
        <f t="shared" si="6"/>
        <v/>
      </c>
      <c r="DA94" s="39">
        <v>0</v>
      </c>
      <c r="DB94" s="144"/>
      <c r="DC94" s="145"/>
      <c r="DD94" s="146"/>
      <c r="DJ94" s="4" t="str">
        <f t="shared" si="19"/>
        <v/>
      </c>
      <c r="DK94" s="75">
        <v>0</v>
      </c>
      <c r="DL94" s="144"/>
      <c r="DM94" s="145"/>
      <c r="DN94" s="146"/>
      <c r="DO94" s="7" t="str">
        <f t="shared" si="7"/>
        <v/>
      </c>
      <c r="DP94" s="39">
        <v>0</v>
      </c>
      <c r="DQ94" s="144"/>
      <c r="DR94" s="145"/>
      <c r="DS94" s="146"/>
      <c r="DY94" s="4" t="str">
        <f t="shared" si="20"/>
        <v/>
      </c>
      <c r="DZ94" s="75">
        <v>0</v>
      </c>
      <c r="EA94" s="144"/>
      <c r="EB94" s="145"/>
      <c r="EC94" s="146"/>
      <c r="ED94" s="7" t="str">
        <f t="shared" si="8"/>
        <v/>
      </c>
      <c r="EE94" s="39">
        <v>0</v>
      </c>
      <c r="EF94" s="144"/>
      <c r="EG94" s="145"/>
      <c r="EH94" s="146"/>
      <c r="EN94" s="4" t="str">
        <f t="shared" si="21"/>
        <v/>
      </c>
      <c r="EO94" s="75">
        <v>0</v>
      </c>
      <c r="EP94" s="144"/>
      <c r="EQ94" s="145"/>
      <c r="ER94" s="146"/>
      <c r="ES94" s="7" t="str">
        <f t="shared" si="9"/>
        <v/>
      </c>
      <c r="ET94" s="39">
        <v>0</v>
      </c>
      <c r="EU94" s="144"/>
      <c r="EV94" s="145"/>
      <c r="EW94" s="146"/>
      <c r="FC94" s="4" t="str">
        <f t="shared" si="22"/>
        <v/>
      </c>
      <c r="FD94" s="75">
        <v>0</v>
      </c>
      <c r="FE94" s="144"/>
      <c r="FF94" s="145"/>
      <c r="FG94" s="146"/>
      <c r="FH94" s="7" t="str">
        <f t="shared" si="10"/>
        <v/>
      </c>
      <c r="FI94" s="39">
        <v>0</v>
      </c>
      <c r="FJ94" s="144"/>
      <c r="FK94" s="145"/>
      <c r="FL94" s="146"/>
      <c r="FR94" s="4" t="str">
        <f t="shared" si="23"/>
        <v/>
      </c>
      <c r="FS94" s="75">
        <v>0</v>
      </c>
      <c r="FT94" s="144"/>
      <c r="FU94" s="145"/>
      <c r="FV94" s="146"/>
      <c r="FW94" s="7" t="str">
        <f t="shared" si="11"/>
        <v/>
      </c>
      <c r="FX94" s="39">
        <v>0</v>
      </c>
      <c r="FY94" s="144"/>
      <c r="FZ94" s="145"/>
      <c r="GA94" s="146"/>
    </row>
    <row r="95" spans="7:183" ht="15" customHeight="1" thickBot="1" x14ac:dyDescent="0.3">
      <c r="G95" s="157"/>
      <c r="H95" s="14"/>
      <c r="I95" s="6" t="str">
        <f t="shared" si="12"/>
        <v/>
      </c>
      <c r="J95" s="124">
        <v>0</v>
      </c>
      <c r="K95" s="144"/>
      <c r="L95" s="145"/>
      <c r="M95" s="146"/>
      <c r="N95" s="4" t="str">
        <f t="shared" si="0"/>
        <v/>
      </c>
      <c r="O95" s="39">
        <v>0</v>
      </c>
      <c r="P95" s="144"/>
      <c r="Q95" s="145"/>
      <c r="R95" s="146"/>
      <c r="X95" s="4" t="str">
        <f t="shared" si="13"/>
        <v/>
      </c>
      <c r="Y95" s="124">
        <v>0</v>
      </c>
      <c r="Z95" s="144"/>
      <c r="AA95" s="145"/>
      <c r="AB95" s="146"/>
      <c r="AC95" s="4" t="str">
        <f t="shared" si="1"/>
        <v/>
      </c>
      <c r="AD95" s="39">
        <v>0</v>
      </c>
      <c r="AE95" s="144"/>
      <c r="AF95" s="145"/>
      <c r="AG95" s="146"/>
      <c r="AM95" s="4" t="str">
        <f t="shared" si="14"/>
        <v/>
      </c>
      <c r="AN95" s="124">
        <v>0</v>
      </c>
      <c r="AO95" s="144"/>
      <c r="AP95" s="145"/>
      <c r="AQ95" s="146"/>
      <c r="AR95" s="4" t="str">
        <f t="shared" si="2"/>
        <v/>
      </c>
      <c r="AS95" s="39">
        <v>0</v>
      </c>
      <c r="AT95" s="144"/>
      <c r="AU95" s="145"/>
      <c r="AV95" s="146"/>
      <c r="BB95" s="4" t="str">
        <f t="shared" si="15"/>
        <v/>
      </c>
      <c r="BC95" s="75">
        <v>0</v>
      </c>
      <c r="BD95" s="144"/>
      <c r="BE95" s="145"/>
      <c r="BF95" s="146"/>
      <c r="BG95" s="4" t="str">
        <f t="shared" si="3"/>
        <v/>
      </c>
      <c r="BH95" s="39">
        <v>0</v>
      </c>
      <c r="BI95" s="144"/>
      <c r="BJ95" s="145"/>
      <c r="BK95" s="146"/>
      <c r="BQ95" s="4" t="str">
        <f t="shared" si="16"/>
        <v/>
      </c>
      <c r="BR95" s="75">
        <v>0</v>
      </c>
      <c r="BS95" s="144"/>
      <c r="BT95" s="145"/>
      <c r="BU95" s="146"/>
      <c r="BV95" s="4" t="str">
        <f t="shared" si="4"/>
        <v/>
      </c>
      <c r="BW95" s="39">
        <v>0</v>
      </c>
      <c r="BX95" s="144"/>
      <c r="BY95" s="145"/>
      <c r="BZ95" s="146"/>
      <c r="CF95" s="4" t="str">
        <f t="shared" si="17"/>
        <v/>
      </c>
      <c r="CG95" s="75">
        <v>0</v>
      </c>
      <c r="CH95" s="144"/>
      <c r="CI95" s="145"/>
      <c r="CJ95" s="146"/>
      <c r="CK95" s="4" t="str">
        <f t="shared" si="5"/>
        <v/>
      </c>
      <c r="CL95" s="39">
        <v>0</v>
      </c>
      <c r="CM95" s="144"/>
      <c r="CN95" s="145"/>
      <c r="CO95" s="146"/>
      <c r="CU95" s="4" t="str">
        <f t="shared" si="18"/>
        <v/>
      </c>
      <c r="CV95" s="75">
        <v>0</v>
      </c>
      <c r="CW95" s="144"/>
      <c r="CX95" s="145"/>
      <c r="CY95" s="146"/>
      <c r="CZ95" s="7" t="str">
        <f t="shared" si="6"/>
        <v/>
      </c>
      <c r="DA95" s="39">
        <v>0</v>
      </c>
      <c r="DB95" s="144"/>
      <c r="DC95" s="145"/>
      <c r="DD95" s="146"/>
      <c r="DJ95" s="4" t="str">
        <f t="shared" si="19"/>
        <v/>
      </c>
      <c r="DK95" s="75">
        <v>0</v>
      </c>
      <c r="DL95" s="144"/>
      <c r="DM95" s="145"/>
      <c r="DN95" s="146"/>
      <c r="DO95" s="7" t="str">
        <f t="shared" si="7"/>
        <v/>
      </c>
      <c r="DP95" s="39">
        <v>0</v>
      </c>
      <c r="DQ95" s="144"/>
      <c r="DR95" s="145"/>
      <c r="DS95" s="146"/>
      <c r="DY95" s="4" t="str">
        <f t="shared" si="20"/>
        <v/>
      </c>
      <c r="DZ95" s="75">
        <v>0</v>
      </c>
      <c r="EA95" s="144"/>
      <c r="EB95" s="145"/>
      <c r="EC95" s="146"/>
      <c r="ED95" s="7" t="str">
        <f t="shared" si="8"/>
        <v/>
      </c>
      <c r="EE95" s="39">
        <v>0</v>
      </c>
      <c r="EF95" s="144"/>
      <c r="EG95" s="145"/>
      <c r="EH95" s="146"/>
      <c r="EN95" s="4" t="str">
        <f t="shared" si="21"/>
        <v/>
      </c>
      <c r="EO95" s="75">
        <v>0</v>
      </c>
      <c r="EP95" s="144"/>
      <c r="EQ95" s="145"/>
      <c r="ER95" s="146"/>
      <c r="ES95" s="7" t="str">
        <f t="shared" si="9"/>
        <v/>
      </c>
      <c r="ET95" s="39">
        <v>0</v>
      </c>
      <c r="EU95" s="144"/>
      <c r="EV95" s="145"/>
      <c r="EW95" s="146"/>
      <c r="FC95" s="4" t="str">
        <f t="shared" si="22"/>
        <v/>
      </c>
      <c r="FD95" s="75">
        <v>0</v>
      </c>
      <c r="FE95" s="144"/>
      <c r="FF95" s="145"/>
      <c r="FG95" s="146"/>
      <c r="FH95" s="7" t="str">
        <f t="shared" si="10"/>
        <v/>
      </c>
      <c r="FI95" s="39">
        <v>0</v>
      </c>
      <c r="FJ95" s="144"/>
      <c r="FK95" s="145"/>
      <c r="FL95" s="146"/>
      <c r="FR95" s="4" t="str">
        <f t="shared" si="23"/>
        <v/>
      </c>
      <c r="FS95" s="75">
        <v>0</v>
      </c>
      <c r="FT95" s="144"/>
      <c r="FU95" s="145"/>
      <c r="FV95" s="146"/>
      <c r="FW95" s="7" t="str">
        <f t="shared" si="11"/>
        <v/>
      </c>
      <c r="FX95" s="39">
        <v>0</v>
      </c>
      <c r="FY95" s="144"/>
      <c r="FZ95" s="145"/>
      <c r="GA95" s="146"/>
    </row>
    <row r="96" spans="7:183" ht="15" customHeight="1" thickBot="1" x14ac:dyDescent="0.3">
      <c r="G96" s="157"/>
      <c r="H96" s="14"/>
      <c r="I96" s="6" t="str">
        <f t="shared" si="12"/>
        <v/>
      </c>
      <c r="J96" s="124">
        <v>0</v>
      </c>
      <c r="K96" s="144"/>
      <c r="L96" s="145"/>
      <c r="M96" s="146"/>
      <c r="N96" s="4" t="str">
        <f t="shared" si="0"/>
        <v/>
      </c>
      <c r="O96" s="39">
        <v>0</v>
      </c>
      <c r="P96" s="144"/>
      <c r="Q96" s="145"/>
      <c r="R96" s="146"/>
      <c r="X96" s="4" t="str">
        <f t="shared" si="13"/>
        <v/>
      </c>
      <c r="Y96" s="124">
        <v>0</v>
      </c>
      <c r="Z96" s="144"/>
      <c r="AA96" s="145"/>
      <c r="AB96" s="146"/>
      <c r="AC96" s="4" t="str">
        <f t="shared" si="1"/>
        <v/>
      </c>
      <c r="AD96" s="39">
        <v>0</v>
      </c>
      <c r="AE96" s="144"/>
      <c r="AF96" s="145"/>
      <c r="AG96" s="146"/>
      <c r="AM96" s="4" t="str">
        <f t="shared" si="14"/>
        <v/>
      </c>
      <c r="AN96" s="124">
        <v>0</v>
      </c>
      <c r="AO96" s="144"/>
      <c r="AP96" s="145"/>
      <c r="AQ96" s="146"/>
      <c r="AR96" s="4" t="str">
        <f t="shared" si="2"/>
        <v/>
      </c>
      <c r="AS96" s="39">
        <v>0</v>
      </c>
      <c r="AT96" s="144"/>
      <c r="AU96" s="145"/>
      <c r="AV96" s="146"/>
      <c r="BB96" s="4" t="str">
        <f t="shared" si="15"/>
        <v/>
      </c>
      <c r="BC96" s="75">
        <v>0</v>
      </c>
      <c r="BD96" s="144"/>
      <c r="BE96" s="145"/>
      <c r="BF96" s="146"/>
      <c r="BG96" s="4" t="str">
        <f t="shared" si="3"/>
        <v/>
      </c>
      <c r="BH96" s="39">
        <v>0</v>
      </c>
      <c r="BI96" s="144"/>
      <c r="BJ96" s="145"/>
      <c r="BK96" s="146"/>
      <c r="BQ96" s="4" t="str">
        <f t="shared" si="16"/>
        <v/>
      </c>
      <c r="BR96" s="75">
        <v>0</v>
      </c>
      <c r="BS96" s="144"/>
      <c r="BT96" s="145"/>
      <c r="BU96" s="146"/>
      <c r="BV96" s="4" t="str">
        <f t="shared" si="4"/>
        <v/>
      </c>
      <c r="BW96" s="39">
        <v>0</v>
      </c>
      <c r="BX96" s="144"/>
      <c r="BY96" s="145"/>
      <c r="BZ96" s="146"/>
      <c r="CF96" s="4" t="str">
        <f t="shared" si="17"/>
        <v/>
      </c>
      <c r="CG96" s="75">
        <v>0</v>
      </c>
      <c r="CH96" s="144"/>
      <c r="CI96" s="145"/>
      <c r="CJ96" s="146"/>
      <c r="CK96" s="4" t="str">
        <f t="shared" si="5"/>
        <v/>
      </c>
      <c r="CL96" s="39">
        <v>0</v>
      </c>
      <c r="CM96" s="144"/>
      <c r="CN96" s="145"/>
      <c r="CO96" s="146"/>
      <c r="CU96" s="4" t="str">
        <f t="shared" si="18"/>
        <v/>
      </c>
      <c r="CV96" s="75">
        <v>0</v>
      </c>
      <c r="CW96" s="144"/>
      <c r="CX96" s="145"/>
      <c r="CY96" s="146"/>
      <c r="CZ96" s="7" t="str">
        <f t="shared" si="6"/>
        <v/>
      </c>
      <c r="DA96" s="39">
        <v>0</v>
      </c>
      <c r="DB96" s="144"/>
      <c r="DC96" s="145"/>
      <c r="DD96" s="146"/>
      <c r="DJ96" s="4" t="str">
        <f t="shared" si="19"/>
        <v/>
      </c>
      <c r="DK96" s="75">
        <v>0</v>
      </c>
      <c r="DL96" s="144"/>
      <c r="DM96" s="145"/>
      <c r="DN96" s="146"/>
      <c r="DO96" s="7" t="str">
        <f t="shared" si="7"/>
        <v/>
      </c>
      <c r="DP96" s="39">
        <v>0</v>
      </c>
      <c r="DQ96" s="144"/>
      <c r="DR96" s="145"/>
      <c r="DS96" s="146"/>
      <c r="DY96" s="4" t="str">
        <f t="shared" si="20"/>
        <v/>
      </c>
      <c r="DZ96" s="75">
        <v>0</v>
      </c>
      <c r="EA96" s="144"/>
      <c r="EB96" s="145"/>
      <c r="EC96" s="146"/>
      <c r="ED96" s="7" t="str">
        <f t="shared" si="8"/>
        <v/>
      </c>
      <c r="EE96" s="39">
        <v>0</v>
      </c>
      <c r="EF96" s="144"/>
      <c r="EG96" s="145"/>
      <c r="EH96" s="146"/>
      <c r="EN96" s="4" t="str">
        <f t="shared" si="21"/>
        <v/>
      </c>
      <c r="EO96" s="75">
        <v>0</v>
      </c>
      <c r="EP96" s="144"/>
      <c r="EQ96" s="145"/>
      <c r="ER96" s="146"/>
      <c r="ES96" s="7" t="str">
        <f t="shared" si="9"/>
        <v/>
      </c>
      <c r="ET96" s="39">
        <v>0</v>
      </c>
      <c r="EU96" s="144"/>
      <c r="EV96" s="145"/>
      <c r="EW96" s="146"/>
      <c r="FC96" s="4" t="str">
        <f t="shared" si="22"/>
        <v/>
      </c>
      <c r="FD96" s="75">
        <v>0</v>
      </c>
      <c r="FE96" s="144"/>
      <c r="FF96" s="145"/>
      <c r="FG96" s="146"/>
      <c r="FH96" s="7" t="str">
        <f t="shared" si="10"/>
        <v/>
      </c>
      <c r="FI96" s="39">
        <v>0</v>
      </c>
      <c r="FJ96" s="144"/>
      <c r="FK96" s="145"/>
      <c r="FL96" s="146"/>
      <c r="FR96" s="4" t="str">
        <f t="shared" si="23"/>
        <v/>
      </c>
      <c r="FS96" s="75">
        <v>0</v>
      </c>
      <c r="FT96" s="144"/>
      <c r="FU96" s="145"/>
      <c r="FV96" s="146"/>
      <c r="FW96" s="7" t="str">
        <f t="shared" si="11"/>
        <v/>
      </c>
      <c r="FX96" s="39">
        <v>0</v>
      </c>
      <c r="FY96" s="144"/>
      <c r="FZ96" s="145"/>
      <c r="GA96" s="146"/>
    </row>
    <row r="97" spans="7:183" ht="15" customHeight="1" thickBot="1" x14ac:dyDescent="0.3">
      <c r="G97" s="157"/>
      <c r="H97" s="14"/>
      <c r="I97" s="6" t="str">
        <f t="shared" si="12"/>
        <v/>
      </c>
      <c r="J97" s="124">
        <v>0</v>
      </c>
      <c r="K97" s="144"/>
      <c r="L97" s="145"/>
      <c r="M97" s="146"/>
      <c r="N97" s="4" t="str">
        <f t="shared" si="0"/>
        <v/>
      </c>
      <c r="O97" s="39">
        <v>0</v>
      </c>
      <c r="P97" s="144"/>
      <c r="Q97" s="145"/>
      <c r="R97" s="146"/>
      <c r="X97" s="4" t="str">
        <f t="shared" si="13"/>
        <v/>
      </c>
      <c r="Y97" s="124">
        <v>0</v>
      </c>
      <c r="Z97" s="144"/>
      <c r="AA97" s="145"/>
      <c r="AB97" s="146"/>
      <c r="AC97" s="4" t="str">
        <f t="shared" si="1"/>
        <v/>
      </c>
      <c r="AD97" s="39">
        <v>0</v>
      </c>
      <c r="AE97" s="144"/>
      <c r="AF97" s="145"/>
      <c r="AG97" s="146"/>
      <c r="AM97" s="4" t="str">
        <f t="shared" si="14"/>
        <v/>
      </c>
      <c r="AN97" s="124">
        <v>0</v>
      </c>
      <c r="AO97" s="144"/>
      <c r="AP97" s="145"/>
      <c r="AQ97" s="146"/>
      <c r="AR97" s="4" t="str">
        <f t="shared" si="2"/>
        <v/>
      </c>
      <c r="AS97" s="39">
        <v>0</v>
      </c>
      <c r="AT97" s="144"/>
      <c r="AU97" s="145"/>
      <c r="AV97" s="146"/>
      <c r="BB97" s="4" t="str">
        <f t="shared" si="15"/>
        <v/>
      </c>
      <c r="BC97" s="75">
        <v>0</v>
      </c>
      <c r="BD97" s="144"/>
      <c r="BE97" s="145"/>
      <c r="BF97" s="146"/>
      <c r="BG97" s="4" t="str">
        <f t="shared" si="3"/>
        <v/>
      </c>
      <c r="BH97" s="39">
        <v>0</v>
      </c>
      <c r="BI97" s="144"/>
      <c r="BJ97" s="145"/>
      <c r="BK97" s="146"/>
      <c r="BQ97" s="4" t="str">
        <f t="shared" si="16"/>
        <v/>
      </c>
      <c r="BR97" s="75">
        <v>0</v>
      </c>
      <c r="BS97" s="144"/>
      <c r="BT97" s="145"/>
      <c r="BU97" s="146"/>
      <c r="BV97" s="4" t="str">
        <f t="shared" si="4"/>
        <v/>
      </c>
      <c r="BW97" s="39">
        <v>0</v>
      </c>
      <c r="BX97" s="144"/>
      <c r="BY97" s="145"/>
      <c r="BZ97" s="146"/>
      <c r="CF97" s="4" t="str">
        <f t="shared" si="17"/>
        <v/>
      </c>
      <c r="CG97" s="75">
        <v>0</v>
      </c>
      <c r="CH97" s="144"/>
      <c r="CI97" s="145"/>
      <c r="CJ97" s="146"/>
      <c r="CK97" s="4" t="str">
        <f t="shared" si="5"/>
        <v/>
      </c>
      <c r="CL97" s="39">
        <v>0</v>
      </c>
      <c r="CM97" s="144"/>
      <c r="CN97" s="145"/>
      <c r="CO97" s="146"/>
      <c r="CU97" s="4" t="str">
        <f t="shared" si="18"/>
        <v/>
      </c>
      <c r="CV97" s="75">
        <v>0</v>
      </c>
      <c r="CW97" s="144"/>
      <c r="CX97" s="145"/>
      <c r="CY97" s="146"/>
      <c r="CZ97" s="7" t="str">
        <f t="shared" si="6"/>
        <v/>
      </c>
      <c r="DA97" s="39">
        <v>0</v>
      </c>
      <c r="DB97" s="144"/>
      <c r="DC97" s="145"/>
      <c r="DD97" s="146"/>
      <c r="DJ97" s="4" t="str">
        <f t="shared" si="19"/>
        <v/>
      </c>
      <c r="DK97" s="75">
        <v>0</v>
      </c>
      <c r="DL97" s="144"/>
      <c r="DM97" s="145"/>
      <c r="DN97" s="146"/>
      <c r="DO97" s="7" t="str">
        <f t="shared" si="7"/>
        <v/>
      </c>
      <c r="DP97" s="39">
        <v>0</v>
      </c>
      <c r="DQ97" s="144"/>
      <c r="DR97" s="145"/>
      <c r="DS97" s="146"/>
      <c r="DY97" s="4" t="str">
        <f t="shared" si="20"/>
        <v/>
      </c>
      <c r="DZ97" s="75">
        <v>0</v>
      </c>
      <c r="EA97" s="144"/>
      <c r="EB97" s="145"/>
      <c r="EC97" s="146"/>
      <c r="ED97" s="7" t="str">
        <f t="shared" si="8"/>
        <v/>
      </c>
      <c r="EE97" s="39">
        <v>0</v>
      </c>
      <c r="EF97" s="144"/>
      <c r="EG97" s="145"/>
      <c r="EH97" s="146"/>
      <c r="EN97" s="4" t="str">
        <f t="shared" si="21"/>
        <v/>
      </c>
      <c r="EO97" s="75">
        <v>0</v>
      </c>
      <c r="EP97" s="144"/>
      <c r="EQ97" s="145"/>
      <c r="ER97" s="146"/>
      <c r="ES97" s="7" t="str">
        <f t="shared" si="9"/>
        <v/>
      </c>
      <c r="ET97" s="39">
        <v>0</v>
      </c>
      <c r="EU97" s="144"/>
      <c r="EV97" s="145"/>
      <c r="EW97" s="146"/>
      <c r="FC97" s="4" t="str">
        <f t="shared" si="22"/>
        <v/>
      </c>
      <c r="FD97" s="75">
        <v>0</v>
      </c>
      <c r="FE97" s="144"/>
      <c r="FF97" s="145"/>
      <c r="FG97" s="146"/>
      <c r="FH97" s="7" t="str">
        <f t="shared" si="10"/>
        <v/>
      </c>
      <c r="FI97" s="39">
        <v>0</v>
      </c>
      <c r="FJ97" s="144"/>
      <c r="FK97" s="145"/>
      <c r="FL97" s="146"/>
      <c r="FR97" s="4" t="str">
        <f t="shared" si="23"/>
        <v/>
      </c>
      <c r="FS97" s="75">
        <v>0</v>
      </c>
      <c r="FT97" s="144"/>
      <c r="FU97" s="145"/>
      <c r="FV97" s="146"/>
      <c r="FW97" s="7" t="str">
        <f t="shared" si="11"/>
        <v/>
      </c>
      <c r="FX97" s="39">
        <v>0</v>
      </c>
      <c r="FY97" s="144"/>
      <c r="FZ97" s="145"/>
      <c r="GA97" s="146"/>
    </row>
    <row r="98" spans="7:183" ht="15" customHeight="1" thickBot="1" x14ac:dyDescent="0.3">
      <c r="G98" s="157"/>
      <c r="H98" s="14"/>
      <c r="I98" s="6" t="str">
        <f t="shared" si="12"/>
        <v/>
      </c>
      <c r="J98" s="124">
        <v>0</v>
      </c>
      <c r="K98" s="144"/>
      <c r="L98" s="145"/>
      <c r="M98" s="146"/>
      <c r="N98" s="4" t="str">
        <f t="shared" si="0"/>
        <v/>
      </c>
      <c r="O98" s="39">
        <v>0</v>
      </c>
      <c r="P98" s="144"/>
      <c r="Q98" s="145"/>
      <c r="R98" s="146"/>
      <c r="X98" s="4" t="str">
        <f t="shared" si="13"/>
        <v/>
      </c>
      <c r="Y98" s="124">
        <v>0</v>
      </c>
      <c r="Z98" s="144"/>
      <c r="AA98" s="145"/>
      <c r="AB98" s="146"/>
      <c r="AC98" s="4" t="str">
        <f t="shared" si="1"/>
        <v/>
      </c>
      <c r="AD98" s="39">
        <v>0</v>
      </c>
      <c r="AE98" s="144"/>
      <c r="AF98" s="145"/>
      <c r="AG98" s="146"/>
      <c r="AM98" s="4" t="str">
        <f t="shared" si="14"/>
        <v/>
      </c>
      <c r="AN98" s="124">
        <v>0</v>
      </c>
      <c r="AO98" s="144"/>
      <c r="AP98" s="145"/>
      <c r="AQ98" s="146"/>
      <c r="AR98" s="4" t="str">
        <f t="shared" si="2"/>
        <v/>
      </c>
      <c r="AS98" s="39">
        <v>0</v>
      </c>
      <c r="AT98" s="144"/>
      <c r="AU98" s="145"/>
      <c r="AV98" s="146"/>
      <c r="BB98" s="4" t="str">
        <f t="shared" si="15"/>
        <v/>
      </c>
      <c r="BC98" s="75">
        <v>0</v>
      </c>
      <c r="BD98" s="144"/>
      <c r="BE98" s="145"/>
      <c r="BF98" s="146"/>
      <c r="BG98" s="4" t="str">
        <f t="shared" si="3"/>
        <v/>
      </c>
      <c r="BH98" s="39">
        <v>0</v>
      </c>
      <c r="BI98" s="144"/>
      <c r="BJ98" s="145"/>
      <c r="BK98" s="146"/>
      <c r="BQ98" s="4" t="str">
        <f t="shared" si="16"/>
        <v/>
      </c>
      <c r="BR98" s="75">
        <v>0</v>
      </c>
      <c r="BS98" s="144"/>
      <c r="BT98" s="145"/>
      <c r="BU98" s="146"/>
      <c r="BV98" s="4" t="str">
        <f t="shared" si="4"/>
        <v/>
      </c>
      <c r="BW98" s="39">
        <v>0</v>
      </c>
      <c r="BX98" s="144"/>
      <c r="BY98" s="145"/>
      <c r="BZ98" s="146"/>
      <c r="CF98" s="4" t="str">
        <f t="shared" si="17"/>
        <v/>
      </c>
      <c r="CG98" s="75">
        <v>0</v>
      </c>
      <c r="CH98" s="144"/>
      <c r="CI98" s="145"/>
      <c r="CJ98" s="146"/>
      <c r="CK98" s="4" t="str">
        <f t="shared" si="5"/>
        <v/>
      </c>
      <c r="CL98" s="39">
        <v>0</v>
      </c>
      <c r="CM98" s="144"/>
      <c r="CN98" s="145"/>
      <c r="CO98" s="146"/>
      <c r="CU98" s="4" t="str">
        <f t="shared" si="18"/>
        <v/>
      </c>
      <c r="CV98" s="75">
        <v>0</v>
      </c>
      <c r="CW98" s="144"/>
      <c r="CX98" s="145"/>
      <c r="CY98" s="146"/>
      <c r="CZ98" s="7" t="str">
        <f t="shared" si="6"/>
        <v/>
      </c>
      <c r="DA98" s="39">
        <v>0</v>
      </c>
      <c r="DB98" s="144"/>
      <c r="DC98" s="145"/>
      <c r="DD98" s="146"/>
      <c r="DJ98" s="4" t="str">
        <f t="shared" si="19"/>
        <v/>
      </c>
      <c r="DK98" s="75">
        <v>0</v>
      </c>
      <c r="DL98" s="144"/>
      <c r="DM98" s="145"/>
      <c r="DN98" s="146"/>
      <c r="DO98" s="7" t="str">
        <f t="shared" si="7"/>
        <v/>
      </c>
      <c r="DP98" s="39">
        <v>0</v>
      </c>
      <c r="DQ98" s="144"/>
      <c r="DR98" s="145"/>
      <c r="DS98" s="146"/>
      <c r="DY98" s="4" t="str">
        <f t="shared" si="20"/>
        <v/>
      </c>
      <c r="DZ98" s="75">
        <v>0</v>
      </c>
      <c r="EA98" s="144"/>
      <c r="EB98" s="145"/>
      <c r="EC98" s="146"/>
      <c r="ED98" s="7" t="str">
        <f t="shared" si="8"/>
        <v/>
      </c>
      <c r="EE98" s="39">
        <v>0</v>
      </c>
      <c r="EF98" s="144"/>
      <c r="EG98" s="145"/>
      <c r="EH98" s="146"/>
      <c r="EN98" s="4" t="str">
        <f t="shared" si="21"/>
        <v/>
      </c>
      <c r="EO98" s="75">
        <v>0</v>
      </c>
      <c r="EP98" s="144"/>
      <c r="EQ98" s="145"/>
      <c r="ER98" s="146"/>
      <c r="ES98" s="7" t="str">
        <f t="shared" si="9"/>
        <v/>
      </c>
      <c r="ET98" s="39">
        <v>0</v>
      </c>
      <c r="EU98" s="144"/>
      <c r="EV98" s="145"/>
      <c r="EW98" s="146"/>
      <c r="FC98" s="4" t="str">
        <f t="shared" si="22"/>
        <v/>
      </c>
      <c r="FD98" s="75">
        <v>0</v>
      </c>
      <c r="FE98" s="144"/>
      <c r="FF98" s="145"/>
      <c r="FG98" s="146"/>
      <c r="FH98" s="7" t="str">
        <f t="shared" si="10"/>
        <v/>
      </c>
      <c r="FI98" s="39">
        <v>0</v>
      </c>
      <c r="FJ98" s="144"/>
      <c r="FK98" s="145"/>
      <c r="FL98" s="146"/>
      <c r="FR98" s="4" t="str">
        <f t="shared" si="23"/>
        <v/>
      </c>
      <c r="FS98" s="75">
        <v>0</v>
      </c>
      <c r="FT98" s="144"/>
      <c r="FU98" s="145"/>
      <c r="FV98" s="146"/>
      <c r="FW98" s="7" t="str">
        <f t="shared" si="11"/>
        <v/>
      </c>
      <c r="FX98" s="39">
        <v>0</v>
      </c>
      <c r="FY98" s="144"/>
      <c r="FZ98" s="145"/>
      <c r="GA98" s="146"/>
    </row>
    <row r="99" spans="7:183" ht="15" customHeight="1" thickBot="1" x14ac:dyDescent="0.3">
      <c r="G99" s="157"/>
      <c r="H99" s="14"/>
      <c r="I99" s="6" t="str">
        <f t="shared" si="12"/>
        <v/>
      </c>
      <c r="J99" s="124">
        <v>0</v>
      </c>
      <c r="K99" s="144"/>
      <c r="L99" s="145"/>
      <c r="M99" s="146"/>
      <c r="N99" s="4" t="str">
        <f t="shared" si="0"/>
        <v/>
      </c>
      <c r="O99" s="39">
        <v>0</v>
      </c>
      <c r="P99" s="144"/>
      <c r="Q99" s="145"/>
      <c r="R99" s="146"/>
      <c r="X99" s="4" t="str">
        <f t="shared" si="13"/>
        <v/>
      </c>
      <c r="Y99" s="124">
        <v>0</v>
      </c>
      <c r="Z99" s="144"/>
      <c r="AA99" s="145"/>
      <c r="AB99" s="146"/>
      <c r="AC99" s="4" t="str">
        <f t="shared" si="1"/>
        <v/>
      </c>
      <c r="AD99" s="39">
        <v>0</v>
      </c>
      <c r="AE99" s="144"/>
      <c r="AF99" s="145"/>
      <c r="AG99" s="146"/>
      <c r="AM99" s="4" t="str">
        <f t="shared" si="14"/>
        <v/>
      </c>
      <c r="AN99" s="124">
        <v>0</v>
      </c>
      <c r="AO99" s="144"/>
      <c r="AP99" s="145"/>
      <c r="AQ99" s="146"/>
      <c r="AR99" s="4" t="str">
        <f t="shared" si="2"/>
        <v/>
      </c>
      <c r="AS99" s="39">
        <v>0</v>
      </c>
      <c r="AT99" s="144"/>
      <c r="AU99" s="145"/>
      <c r="AV99" s="146"/>
      <c r="BB99" s="4" t="str">
        <f t="shared" si="15"/>
        <v/>
      </c>
      <c r="BC99" s="75">
        <v>0</v>
      </c>
      <c r="BD99" s="144"/>
      <c r="BE99" s="145"/>
      <c r="BF99" s="146"/>
      <c r="BG99" s="4" t="str">
        <f t="shared" si="3"/>
        <v/>
      </c>
      <c r="BH99" s="39">
        <v>0</v>
      </c>
      <c r="BI99" s="144"/>
      <c r="BJ99" s="145"/>
      <c r="BK99" s="146"/>
      <c r="BQ99" s="4" t="str">
        <f t="shared" si="16"/>
        <v/>
      </c>
      <c r="BR99" s="75">
        <v>0</v>
      </c>
      <c r="BS99" s="144"/>
      <c r="BT99" s="145"/>
      <c r="BU99" s="146"/>
      <c r="BV99" s="4" t="str">
        <f t="shared" si="4"/>
        <v/>
      </c>
      <c r="BW99" s="39">
        <v>0</v>
      </c>
      <c r="BX99" s="144"/>
      <c r="BY99" s="145"/>
      <c r="BZ99" s="146"/>
      <c r="CF99" s="4" t="str">
        <f t="shared" si="17"/>
        <v/>
      </c>
      <c r="CG99" s="75">
        <v>0</v>
      </c>
      <c r="CH99" s="144"/>
      <c r="CI99" s="145"/>
      <c r="CJ99" s="146"/>
      <c r="CK99" s="4" t="str">
        <f t="shared" si="5"/>
        <v/>
      </c>
      <c r="CL99" s="39">
        <v>0</v>
      </c>
      <c r="CM99" s="144"/>
      <c r="CN99" s="145"/>
      <c r="CO99" s="146"/>
      <c r="CU99" s="4" t="str">
        <f t="shared" si="18"/>
        <v/>
      </c>
      <c r="CV99" s="75">
        <v>0</v>
      </c>
      <c r="CW99" s="144"/>
      <c r="CX99" s="145"/>
      <c r="CY99" s="146"/>
      <c r="CZ99" s="7" t="str">
        <f t="shared" si="6"/>
        <v/>
      </c>
      <c r="DA99" s="39">
        <v>0</v>
      </c>
      <c r="DB99" s="144"/>
      <c r="DC99" s="145"/>
      <c r="DD99" s="146"/>
      <c r="DJ99" s="4" t="str">
        <f t="shared" si="19"/>
        <v/>
      </c>
      <c r="DK99" s="75">
        <v>0</v>
      </c>
      <c r="DL99" s="144"/>
      <c r="DM99" s="145"/>
      <c r="DN99" s="146"/>
      <c r="DO99" s="7" t="str">
        <f t="shared" si="7"/>
        <v/>
      </c>
      <c r="DP99" s="39">
        <v>0</v>
      </c>
      <c r="DQ99" s="144"/>
      <c r="DR99" s="145"/>
      <c r="DS99" s="146"/>
      <c r="DY99" s="4" t="str">
        <f t="shared" si="20"/>
        <v/>
      </c>
      <c r="DZ99" s="75">
        <v>0</v>
      </c>
      <c r="EA99" s="144"/>
      <c r="EB99" s="145"/>
      <c r="EC99" s="146"/>
      <c r="ED99" s="7" t="str">
        <f t="shared" si="8"/>
        <v/>
      </c>
      <c r="EE99" s="39">
        <v>0</v>
      </c>
      <c r="EF99" s="144"/>
      <c r="EG99" s="145"/>
      <c r="EH99" s="146"/>
      <c r="EN99" s="4" t="str">
        <f t="shared" si="21"/>
        <v/>
      </c>
      <c r="EO99" s="75">
        <v>0</v>
      </c>
      <c r="EP99" s="144"/>
      <c r="EQ99" s="145"/>
      <c r="ER99" s="146"/>
      <c r="ES99" s="7" t="str">
        <f t="shared" si="9"/>
        <v/>
      </c>
      <c r="ET99" s="39">
        <v>0</v>
      </c>
      <c r="EU99" s="144"/>
      <c r="EV99" s="145"/>
      <c r="EW99" s="146"/>
      <c r="FC99" s="4" t="str">
        <f t="shared" si="22"/>
        <v/>
      </c>
      <c r="FD99" s="75">
        <v>0</v>
      </c>
      <c r="FE99" s="144"/>
      <c r="FF99" s="145"/>
      <c r="FG99" s="146"/>
      <c r="FH99" s="7" t="str">
        <f t="shared" si="10"/>
        <v/>
      </c>
      <c r="FI99" s="39">
        <v>0</v>
      </c>
      <c r="FJ99" s="144"/>
      <c r="FK99" s="145"/>
      <c r="FL99" s="146"/>
      <c r="FR99" s="4" t="str">
        <f t="shared" si="23"/>
        <v/>
      </c>
      <c r="FS99" s="75">
        <v>0</v>
      </c>
      <c r="FT99" s="144"/>
      <c r="FU99" s="145"/>
      <c r="FV99" s="146"/>
      <c r="FW99" s="7" t="str">
        <f t="shared" si="11"/>
        <v/>
      </c>
      <c r="FX99" s="39">
        <v>0</v>
      </c>
      <c r="FY99" s="144"/>
      <c r="FZ99" s="145"/>
      <c r="GA99" s="146"/>
    </row>
    <row r="100" spans="7:183" ht="15" customHeight="1" thickBot="1" x14ac:dyDescent="0.3">
      <c r="G100" s="157"/>
      <c r="H100" s="14"/>
      <c r="I100" s="6" t="str">
        <f t="shared" si="12"/>
        <v/>
      </c>
      <c r="J100" s="124">
        <v>0</v>
      </c>
      <c r="K100" s="144"/>
      <c r="L100" s="145"/>
      <c r="M100" s="146"/>
      <c r="N100" s="4" t="str">
        <f t="shared" si="0"/>
        <v/>
      </c>
      <c r="O100" s="39">
        <v>0</v>
      </c>
      <c r="P100" s="144"/>
      <c r="Q100" s="145"/>
      <c r="R100" s="146"/>
      <c r="X100" s="4" t="str">
        <f t="shared" si="13"/>
        <v/>
      </c>
      <c r="Y100" s="124">
        <v>0</v>
      </c>
      <c r="Z100" s="144"/>
      <c r="AA100" s="145"/>
      <c r="AB100" s="146"/>
      <c r="AC100" s="4" t="str">
        <f t="shared" si="1"/>
        <v/>
      </c>
      <c r="AD100" s="39">
        <v>0</v>
      </c>
      <c r="AE100" s="144"/>
      <c r="AF100" s="145"/>
      <c r="AG100" s="146"/>
      <c r="AM100" s="4" t="str">
        <f t="shared" si="14"/>
        <v/>
      </c>
      <c r="AN100" s="124">
        <v>0</v>
      </c>
      <c r="AO100" s="144"/>
      <c r="AP100" s="145"/>
      <c r="AQ100" s="146"/>
      <c r="AR100" s="4" t="str">
        <f t="shared" si="2"/>
        <v/>
      </c>
      <c r="AS100" s="39">
        <v>0</v>
      </c>
      <c r="AT100" s="144"/>
      <c r="AU100" s="145"/>
      <c r="AV100" s="146"/>
      <c r="BB100" s="4" t="str">
        <f t="shared" si="15"/>
        <v/>
      </c>
      <c r="BC100" s="75">
        <v>0</v>
      </c>
      <c r="BD100" s="144"/>
      <c r="BE100" s="145"/>
      <c r="BF100" s="146"/>
      <c r="BG100" s="4" t="str">
        <f t="shared" si="3"/>
        <v/>
      </c>
      <c r="BH100" s="39">
        <v>0</v>
      </c>
      <c r="BI100" s="144"/>
      <c r="BJ100" s="145"/>
      <c r="BK100" s="146"/>
      <c r="BQ100" s="4" t="str">
        <f t="shared" si="16"/>
        <v/>
      </c>
      <c r="BR100" s="75">
        <v>0</v>
      </c>
      <c r="BS100" s="144"/>
      <c r="BT100" s="145"/>
      <c r="BU100" s="146"/>
      <c r="BV100" s="4" t="str">
        <f t="shared" si="4"/>
        <v/>
      </c>
      <c r="BW100" s="39">
        <v>0</v>
      </c>
      <c r="BX100" s="144"/>
      <c r="BY100" s="145"/>
      <c r="BZ100" s="146"/>
      <c r="CF100" s="4" t="str">
        <f t="shared" si="17"/>
        <v/>
      </c>
      <c r="CG100" s="75">
        <v>0</v>
      </c>
      <c r="CH100" s="144"/>
      <c r="CI100" s="145"/>
      <c r="CJ100" s="146"/>
      <c r="CK100" s="4" t="str">
        <f t="shared" si="5"/>
        <v/>
      </c>
      <c r="CL100" s="39">
        <v>0</v>
      </c>
      <c r="CM100" s="144"/>
      <c r="CN100" s="145"/>
      <c r="CO100" s="146"/>
      <c r="CU100" s="4" t="str">
        <f t="shared" si="18"/>
        <v/>
      </c>
      <c r="CV100" s="75">
        <v>0</v>
      </c>
      <c r="CW100" s="144"/>
      <c r="CX100" s="145"/>
      <c r="CY100" s="146"/>
      <c r="CZ100" s="7" t="str">
        <f t="shared" si="6"/>
        <v/>
      </c>
      <c r="DA100" s="39">
        <v>0</v>
      </c>
      <c r="DB100" s="144"/>
      <c r="DC100" s="145"/>
      <c r="DD100" s="146"/>
      <c r="DJ100" s="4" t="str">
        <f t="shared" si="19"/>
        <v/>
      </c>
      <c r="DK100" s="75">
        <v>0</v>
      </c>
      <c r="DL100" s="144"/>
      <c r="DM100" s="145"/>
      <c r="DN100" s="146"/>
      <c r="DO100" s="7" t="str">
        <f t="shared" si="7"/>
        <v/>
      </c>
      <c r="DP100" s="39">
        <v>0</v>
      </c>
      <c r="DQ100" s="144"/>
      <c r="DR100" s="145"/>
      <c r="DS100" s="146"/>
      <c r="DY100" s="4" t="str">
        <f t="shared" si="20"/>
        <v/>
      </c>
      <c r="DZ100" s="75">
        <v>0</v>
      </c>
      <c r="EA100" s="144"/>
      <c r="EB100" s="145"/>
      <c r="EC100" s="146"/>
      <c r="ED100" s="7" t="str">
        <f t="shared" si="8"/>
        <v/>
      </c>
      <c r="EE100" s="39">
        <v>0</v>
      </c>
      <c r="EF100" s="144"/>
      <c r="EG100" s="145"/>
      <c r="EH100" s="146"/>
      <c r="EN100" s="4" t="str">
        <f t="shared" si="21"/>
        <v/>
      </c>
      <c r="EO100" s="75">
        <v>0</v>
      </c>
      <c r="EP100" s="144"/>
      <c r="EQ100" s="145"/>
      <c r="ER100" s="146"/>
      <c r="ES100" s="7" t="str">
        <f t="shared" si="9"/>
        <v/>
      </c>
      <c r="ET100" s="39">
        <v>0</v>
      </c>
      <c r="EU100" s="144"/>
      <c r="EV100" s="145"/>
      <c r="EW100" s="146"/>
      <c r="FC100" s="4" t="str">
        <f t="shared" si="22"/>
        <v/>
      </c>
      <c r="FD100" s="75">
        <v>0</v>
      </c>
      <c r="FE100" s="144"/>
      <c r="FF100" s="145"/>
      <c r="FG100" s="146"/>
      <c r="FH100" s="7" t="str">
        <f t="shared" si="10"/>
        <v/>
      </c>
      <c r="FI100" s="39">
        <v>0</v>
      </c>
      <c r="FJ100" s="144"/>
      <c r="FK100" s="145"/>
      <c r="FL100" s="146"/>
      <c r="FR100" s="4" t="str">
        <f t="shared" si="23"/>
        <v/>
      </c>
      <c r="FS100" s="75">
        <v>0</v>
      </c>
      <c r="FT100" s="144"/>
      <c r="FU100" s="145"/>
      <c r="FV100" s="146"/>
      <c r="FW100" s="7" t="str">
        <f t="shared" si="11"/>
        <v/>
      </c>
      <c r="FX100" s="39">
        <v>0</v>
      </c>
      <c r="FY100" s="144"/>
      <c r="FZ100" s="145"/>
      <c r="GA100" s="146"/>
    </row>
    <row r="101" spans="7:183" ht="15" customHeight="1" thickBot="1" x14ac:dyDescent="0.3">
      <c r="G101" s="157"/>
      <c r="H101" s="14"/>
      <c r="I101" s="6" t="str">
        <f t="shared" si="12"/>
        <v/>
      </c>
      <c r="J101" s="124">
        <v>0</v>
      </c>
      <c r="K101" s="144"/>
      <c r="L101" s="145"/>
      <c r="M101" s="146"/>
      <c r="N101" s="4" t="str">
        <f t="shared" si="0"/>
        <v/>
      </c>
      <c r="O101" s="39">
        <v>0</v>
      </c>
      <c r="P101" s="144"/>
      <c r="Q101" s="145"/>
      <c r="R101" s="146"/>
      <c r="X101" s="4" t="str">
        <f t="shared" si="13"/>
        <v/>
      </c>
      <c r="Y101" s="124">
        <v>0</v>
      </c>
      <c r="Z101" s="144"/>
      <c r="AA101" s="145"/>
      <c r="AB101" s="146"/>
      <c r="AC101" s="4" t="str">
        <f t="shared" si="1"/>
        <v/>
      </c>
      <c r="AD101" s="39">
        <v>0</v>
      </c>
      <c r="AE101" s="144"/>
      <c r="AF101" s="145"/>
      <c r="AG101" s="146"/>
      <c r="AM101" s="4" t="str">
        <f t="shared" si="14"/>
        <v/>
      </c>
      <c r="AN101" s="124">
        <v>0</v>
      </c>
      <c r="AO101" s="144"/>
      <c r="AP101" s="145"/>
      <c r="AQ101" s="146"/>
      <c r="AR101" s="4" t="str">
        <f t="shared" si="2"/>
        <v/>
      </c>
      <c r="AS101" s="39">
        <v>0</v>
      </c>
      <c r="AT101" s="144"/>
      <c r="AU101" s="145"/>
      <c r="AV101" s="146"/>
      <c r="BB101" s="4" t="str">
        <f t="shared" si="15"/>
        <v/>
      </c>
      <c r="BC101" s="75">
        <v>0</v>
      </c>
      <c r="BD101" s="144"/>
      <c r="BE101" s="145"/>
      <c r="BF101" s="146"/>
      <c r="BG101" s="4" t="str">
        <f t="shared" si="3"/>
        <v/>
      </c>
      <c r="BH101" s="39">
        <v>0</v>
      </c>
      <c r="BI101" s="144"/>
      <c r="BJ101" s="145"/>
      <c r="BK101" s="146"/>
      <c r="BQ101" s="4" t="str">
        <f t="shared" si="16"/>
        <v/>
      </c>
      <c r="BR101" s="75">
        <v>0</v>
      </c>
      <c r="BS101" s="144"/>
      <c r="BT101" s="145"/>
      <c r="BU101" s="146"/>
      <c r="BV101" s="4" t="str">
        <f t="shared" si="4"/>
        <v/>
      </c>
      <c r="BW101" s="39">
        <v>0</v>
      </c>
      <c r="BX101" s="144"/>
      <c r="BY101" s="145"/>
      <c r="BZ101" s="146"/>
      <c r="CF101" s="4" t="str">
        <f t="shared" si="17"/>
        <v/>
      </c>
      <c r="CG101" s="75">
        <v>0</v>
      </c>
      <c r="CH101" s="144"/>
      <c r="CI101" s="145"/>
      <c r="CJ101" s="146"/>
      <c r="CK101" s="4" t="str">
        <f t="shared" si="5"/>
        <v/>
      </c>
      <c r="CL101" s="39">
        <v>0</v>
      </c>
      <c r="CM101" s="144"/>
      <c r="CN101" s="145"/>
      <c r="CO101" s="146"/>
      <c r="CU101" s="4" t="str">
        <f t="shared" si="18"/>
        <v/>
      </c>
      <c r="CV101" s="75">
        <v>0</v>
      </c>
      <c r="CW101" s="144"/>
      <c r="CX101" s="145"/>
      <c r="CY101" s="146"/>
      <c r="CZ101" s="7" t="str">
        <f t="shared" si="6"/>
        <v/>
      </c>
      <c r="DA101" s="39">
        <v>0</v>
      </c>
      <c r="DB101" s="144"/>
      <c r="DC101" s="145"/>
      <c r="DD101" s="146"/>
      <c r="DJ101" s="4" t="str">
        <f t="shared" si="19"/>
        <v/>
      </c>
      <c r="DK101" s="75">
        <v>0</v>
      </c>
      <c r="DL101" s="144"/>
      <c r="DM101" s="145"/>
      <c r="DN101" s="146"/>
      <c r="DO101" s="7" t="str">
        <f t="shared" si="7"/>
        <v/>
      </c>
      <c r="DP101" s="39">
        <v>0</v>
      </c>
      <c r="DQ101" s="144"/>
      <c r="DR101" s="145"/>
      <c r="DS101" s="146"/>
      <c r="DY101" s="4" t="str">
        <f t="shared" si="20"/>
        <v/>
      </c>
      <c r="DZ101" s="75">
        <v>0</v>
      </c>
      <c r="EA101" s="144"/>
      <c r="EB101" s="145"/>
      <c r="EC101" s="146"/>
      <c r="ED101" s="7" t="str">
        <f t="shared" si="8"/>
        <v/>
      </c>
      <c r="EE101" s="39">
        <v>0</v>
      </c>
      <c r="EF101" s="144"/>
      <c r="EG101" s="145"/>
      <c r="EH101" s="146"/>
      <c r="EN101" s="4" t="str">
        <f t="shared" si="21"/>
        <v/>
      </c>
      <c r="EO101" s="75">
        <v>0</v>
      </c>
      <c r="EP101" s="144"/>
      <c r="EQ101" s="145"/>
      <c r="ER101" s="146"/>
      <c r="ES101" s="7" t="str">
        <f t="shared" si="9"/>
        <v/>
      </c>
      <c r="ET101" s="39">
        <v>0</v>
      </c>
      <c r="EU101" s="144"/>
      <c r="EV101" s="145"/>
      <c r="EW101" s="146"/>
      <c r="FC101" s="4" t="str">
        <f t="shared" si="22"/>
        <v/>
      </c>
      <c r="FD101" s="75">
        <v>0</v>
      </c>
      <c r="FE101" s="144"/>
      <c r="FF101" s="145"/>
      <c r="FG101" s="146"/>
      <c r="FH101" s="7" t="str">
        <f t="shared" si="10"/>
        <v/>
      </c>
      <c r="FI101" s="39">
        <v>0</v>
      </c>
      <c r="FJ101" s="144"/>
      <c r="FK101" s="145"/>
      <c r="FL101" s="146"/>
      <c r="FR101" s="4" t="str">
        <f t="shared" si="23"/>
        <v/>
      </c>
      <c r="FS101" s="75">
        <v>0</v>
      </c>
      <c r="FT101" s="144"/>
      <c r="FU101" s="145"/>
      <c r="FV101" s="146"/>
      <c r="FW101" s="7" t="str">
        <f t="shared" si="11"/>
        <v/>
      </c>
      <c r="FX101" s="39">
        <v>0</v>
      </c>
      <c r="FY101" s="144"/>
      <c r="FZ101" s="145"/>
      <c r="GA101" s="146"/>
    </row>
    <row r="102" spans="7:183" ht="15.75" thickBot="1" x14ac:dyDescent="0.3">
      <c r="G102" s="157"/>
      <c r="H102" s="14"/>
      <c r="I102" s="9" t="str">
        <f t="shared" si="12"/>
        <v/>
      </c>
      <c r="J102" s="125">
        <v>0</v>
      </c>
      <c r="K102" s="147"/>
      <c r="L102" s="148"/>
      <c r="M102" s="149"/>
      <c r="N102" s="5" t="str">
        <f t="shared" si="0"/>
        <v/>
      </c>
      <c r="O102" s="40">
        <v>0</v>
      </c>
      <c r="P102" s="147"/>
      <c r="Q102" s="148"/>
      <c r="R102" s="149"/>
      <c r="X102" s="5" t="str">
        <f t="shared" si="13"/>
        <v/>
      </c>
      <c r="Y102" s="125">
        <v>0</v>
      </c>
      <c r="Z102" s="147"/>
      <c r="AA102" s="148"/>
      <c r="AB102" s="149"/>
      <c r="AC102" s="5" t="str">
        <f t="shared" si="1"/>
        <v/>
      </c>
      <c r="AD102" s="40">
        <v>0</v>
      </c>
      <c r="AE102" s="147"/>
      <c r="AF102" s="148"/>
      <c r="AG102" s="149"/>
      <c r="AM102" s="5" t="str">
        <f t="shared" si="14"/>
        <v/>
      </c>
      <c r="AN102" s="125">
        <v>0</v>
      </c>
      <c r="AO102" s="147"/>
      <c r="AP102" s="148"/>
      <c r="AQ102" s="149"/>
      <c r="AR102" s="5" t="str">
        <f t="shared" si="2"/>
        <v/>
      </c>
      <c r="AS102" s="40">
        <v>0</v>
      </c>
      <c r="AT102" s="147"/>
      <c r="AU102" s="148"/>
      <c r="AV102" s="149"/>
      <c r="BB102" s="5" t="str">
        <f t="shared" si="15"/>
        <v/>
      </c>
      <c r="BC102" s="76">
        <v>0</v>
      </c>
      <c r="BD102" s="147"/>
      <c r="BE102" s="148"/>
      <c r="BF102" s="149"/>
      <c r="BG102" s="5" t="str">
        <f t="shared" si="3"/>
        <v/>
      </c>
      <c r="BH102" s="40">
        <v>0</v>
      </c>
      <c r="BI102" s="147"/>
      <c r="BJ102" s="148"/>
      <c r="BK102" s="149"/>
      <c r="BQ102" s="5" t="str">
        <f t="shared" si="16"/>
        <v/>
      </c>
      <c r="BR102" s="76">
        <v>0</v>
      </c>
      <c r="BS102" s="147"/>
      <c r="BT102" s="148"/>
      <c r="BU102" s="149"/>
      <c r="BV102" s="5" t="str">
        <f t="shared" si="4"/>
        <v/>
      </c>
      <c r="BW102" s="40">
        <v>0</v>
      </c>
      <c r="BX102" s="147"/>
      <c r="BY102" s="148"/>
      <c r="BZ102" s="149"/>
      <c r="CF102" s="5" t="str">
        <f t="shared" si="17"/>
        <v/>
      </c>
      <c r="CG102" s="76">
        <v>0</v>
      </c>
      <c r="CH102" s="147"/>
      <c r="CI102" s="148"/>
      <c r="CJ102" s="149"/>
      <c r="CK102" s="5" t="str">
        <f t="shared" si="5"/>
        <v/>
      </c>
      <c r="CL102" s="40">
        <v>0</v>
      </c>
      <c r="CM102" s="147"/>
      <c r="CN102" s="148"/>
      <c r="CO102" s="149"/>
      <c r="CU102" s="5" t="str">
        <f t="shared" si="18"/>
        <v/>
      </c>
      <c r="CV102" s="76">
        <v>0</v>
      </c>
      <c r="CW102" s="147"/>
      <c r="CX102" s="148"/>
      <c r="CY102" s="149"/>
      <c r="CZ102" s="8" t="str">
        <f t="shared" si="6"/>
        <v/>
      </c>
      <c r="DA102" s="40">
        <v>0</v>
      </c>
      <c r="DB102" s="147"/>
      <c r="DC102" s="148"/>
      <c r="DD102" s="149"/>
      <c r="DJ102" s="5" t="str">
        <f t="shared" si="19"/>
        <v/>
      </c>
      <c r="DK102" s="76">
        <v>0</v>
      </c>
      <c r="DL102" s="147"/>
      <c r="DM102" s="148"/>
      <c r="DN102" s="149"/>
      <c r="DO102" s="8" t="str">
        <f t="shared" si="7"/>
        <v/>
      </c>
      <c r="DP102" s="40">
        <v>0</v>
      </c>
      <c r="DQ102" s="147"/>
      <c r="DR102" s="148"/>
      <c r="DS102" s="149"/>
      <c r="DY102" s="5" t="str">
        <f t="shared" si="20"/>
        <v/>
      </c>
      <c r="DZ102" s="76">
        <v>0</v>
      </c>
      <c r="EA102" s="147"/>
      <c r="EB102" s="148"/>
      <c r="EC102" s="149"/>
      <c r="ED102" s="7" t="str">
        <f t="shared" si="8"/>
        <v/>
      </c>
      <c r="EE102" s="40">
        <v>0</v>
      </c>
      <c r="EF102" s="147"/>
      <c r="EG102" s="148"/>
      <c r="EH102" s="149"/>
      <c r="EN102" s="5" t="str">
        <f t="shared" si="21"/>
        <v/>
      </c>
      <c r="EO102" s="76">
        <v>0</v>
      </c>
      <c r="EP102" s="147"/>
      <c r="EQ102" s="148"/>
      <c r="ER102" s="149"/>
      <c r="ES102" s="8" t="str">
        <f t="shared" si="9"/>
        <v/>
      </c>
      <c r="ET102" s="40">
        <v>0</v>
      </c>
      <c r="EU102" s="147"/>
      <c r="EV102" s="148"/>
      <c r="EW102" s="149"/>
      <c r="FC102" s="5" t="str">
        <f t="shared" si="22"/>
        <v/>
      </c>
      <c r="FD102" s="76">
        <v>0</v>
      </c>
      <c r="FE102" s="147"/>
      <c r="FF102" s="148"/>
      <c r="FG102" s="149"/>
      <c r="FH102" s="8" t="str">
        <f t="shared" si="10"/>
        <v/>
      </c>
      <c r="FI102" s="40">
        <v>0</v>
      </c>
      <c r="FJ102" s="147"/>
      <c r="FK102" s="148"/>
      <c r="FL102" s="149"/>
      <c r="FR102" s="5" t="str">
        <f t="shared" si="23"/>
        <v/>
      </c>
      <c r="FS102" s="76">
        <v>0</v>
      </c>
      <c r="FT102" s="147"/>
      <c r="FU102" s="148"/>
      <c r="FV102" s="149"/>
      <c r="FW102" s="8" t="str">
        <f t="shared" si="11"/>
        <v/>
      </c>
      <c r="FX102" s="40">
        <v>0</v>
      </c>
      <c r="FY102" s="147"/>
      <c r="FZ102" s="148"/>
      <c r="GA102" s="149"/>
    </row>
    <row r="103" spans="7:183" ht="15.75" thickBot="1" x14ac:dyDescent="0.3">
      <c r="H103" s="14"/>
      <c r="I103" s="14"/>
    </row>
    <row r="104" spans="7:183" x14ac:dyDescent="0.25">
      <c r="H104" s="52" t="str">
        <f>I68</f>
        <v/>
      </c>
      <c r="I104" s="106">
        <f>J68</f>
        <v>0</v>
      </c>
      <c r="M104" s="52" t="str">
        <f>N68</f>
        <v/>
      </c>
      <c r="N104" s="51">
        <f>O68</f>
        <v>0</v>
      </c>
      <c r="W104" s="52" t="str">
        <f>X68</f>
        <v/>
      </c>
      <c r="X104" s="106">
        <f>Y68</f>
        <v>0</v>
      </c>
      <c r="AB104" s="52" t="str">
        <f>AC68</f>
        <v/>
      </c>
      <c r="AC104" s="51">
        <f>AD68</f>
        <v>0</v>
      </c>
      <c r="AL104" s="52" t="str">
        <f>AM68</f>
        <v/>
      </c>
      <c r="AM104" s="106">
        <f>AN68</f>
        <v>0</v>
      </c>
      <c r="AQ104" s="52" t="str">
        <f>AR68</f>
        <v/>
      </c>
      <c r="AR104" s="51">
        <f>AS68</f>
        <v>0</v>
      </c>
      <c r="BA104" s="52" t="str">
        <f>BB68</f>
        <v/>
      </c>
      <c r="BB104" s="106">
        <f>BC68</f>
        <v>0</v>
      </c>
      <c r="BF104" s="52" t="str">
        <f>BG68</f>
        <v/>
      </c>
      <c r="BG104" s="51">
        <f>BH68</f>
        <v>0</v>
      </c>
      <c r="BP104" s="52" t="str">
        <f>BQ68</f>
        <v/>
      </c>
      <c r="BQ104" s="106">
        <f>BR68</f>
        <v>0</v>
      </c>
      <c r="BU104" s="52" t="str">
        <f>BV68</f>
        <v/>
      </c>
      <c r="BV104" s="51">
        <f>BW68</f>
        <v>0</v>
      </c>
      <c r="CE104" s="52" t="str">
        <f>CF68</f>
        <v/>
      </c>
      <c r="CF104" s="106">
        <f>CG68</f>
        <v>0</v>
      </c>
      <c r="CJ104" s="52" t="str">
        <f>CK68</f>
        <v/>
      </c>
      <c r="CK104" s="51">
        <f>CL68</f>
        <v>0</v>
      </c>
      <c r="CT104" s="52" t="str">
        <f>CU68</f>
        <v/>
      </c>
      <c r="CU104" s="106">
        <f>CV68</f>
        <v>0</v>
      </c>
      <c r="CY104" s="52" t="str">
        <f>CZ68</f>
        <v/>
      </c>
      <c r="CZ104" s="51">
        <f>DA68</f>
        <v>0</v>
      </c>
      <c r="DI104" s="52" t="str">
        <f>DJ68</f>
        <v/>
      </c>
      <c r="DJ104" s="106">
        <f>DK68</f>
        <v>0</v>
      </c>
      <c r="DN104" s="52" t="str">
        <f>DO68</f>
        <v/>
      </c>
      <c r="DO104" s="51">
        <f>DP68</f>
        <v>0</v>
      </c>
      <c r="DX104" s="52" t="str">
        <f>DY68</f>
        <v/>
      </c>
      <c r="DY104" s="106">
        <f>DZ68</f>
        <v>0</v>
      </c>
      <c r="EC104" s="52" t="str">
        <f>ED68</f>
        <v/>
      </c>
      <c r="ED104" s="51">
        <f>EE68</f>
        <v>0</v>
      </c>
      <c r="EM104" s="52" t="str">
        <f>EN68</f>
        <v/>
      </c>
      <c r="EN104" s="106">
        <f>EO68</f>
        <v>0</v>
      </c>
      <c r="ER104" s="52" t="str">
        <f>ES68</f>
        <v/>
      </c>
      <c r="ES104" s="51">
        <f>ET68</f>
        <v>0</v>
      </c>
      <c r="FB104" s="52" t="str">
        <f>FC68</f>
        <v/>
      </c>
      <c r="FC104" s="106">
        <f>FD68</f>
        <v>0</v>
      </c>
      <c r="FG104" s="52" t="str">
        <f>FH68</f>
        <v/>
      </c>
      <c r="FH104" s="51">
        <f>FI68</f>
        <v>0</v>
      </c>
      <c r="FQ104" s="52" t="str">
        <f>FR68</f>
        <v/>
      </c>
      <c r="FR104" s="106">
        <f>FS68</f>
        <v>0</v>
      </c>
      <c r="FV104" s="52" t="str">
        <f>FW68</f>
        <v/>
      </c>
      <c r="FW104" s="51">
        <f>FX68</f>
        <v>0</v>
      </c>
    </row>
    <row r="105" spans="7:183" x14ac:dyDescent="0.25">
      <c r="H105" s="53" t="str">
        <f>I69</f>
        <v/>
      </c>
      <c r="I105" s="107">
        <f>J69</f>
        <v>0</v>
      </c>
      <c r="M105" s="53" t="str">
        <f>N69</f>
        <v/>
      </c>
      <c r="N105" s="11">
        <f>O69</f>
        <v>0</v>
      </c>
      <c r="W105" s="53" t="str">
        <f>X69</f>
        <v/>
      </c>
      <c r="X105" s="107">
        <f>Y69</f>
        <v>0</v>
      </c>
      <c r="AB105" s="53" t="str">
        <f>AC69</f>
        <v/>
      </c>
      <c r="AC105" s="11">
        <f>AD69</f>
        <v>0</v>
      </c>
      <c r="AL105" s="53" t="str">
        <f>AM69</f>
        <v/>
      </c>
      <c r="AM105" s="107">
        <f>AN69</f>
        <v>0</v>
      </c>
      <c r="AQ105" s="53" t="str">
        <f>AR69</f>
        <v/>
      </c>
      <c r="AR105" s="11">
        <f>AS69</f>
        <v>0</v>
      </c>
      <c r="BA105" s="53" t="str">
        <f>BB69</f>
        <v/>
      </c>
      <c r="BB105" s="107">
        <f>BC69</f>
        <v>0</v>
      </c>
      <c r="BF105" s="53" t="str">
        <f>BG69</f>
        <v/>
      </c>
      <c r="BG105" s="11">
        <f>BH69</f>
        <v>0</v>
      </c>
      <c r="BP105" s="53" t="str">
        <f>BQ69</f>
        <v/>
      </c>
      <c r="BQ105" s="107">
        <f>BR69</f>
        <v>0</v>
      </c>
      <c r="BU105" s="53" t="str">
        <f>BV69</f>
        <v/>
      </c>
      <c r="BV105" s="11">
        <f>BW69</f>
        <v>0</v>
      </c>
      <c r="CE105" s="53" t="str">
        <f>CF69</f>
        <v/>
      </c>
      <c r="CF105" s="107">
        <f>CG69</f>
        <v>0</v>
      </c>
      <c r="CJ105" s="53" t="str">
        <f>CK69</f>
        <v/>
      </c>
      <c r="CK105" s="11">
        <f>CL69</f>
        <v>0</v>
      </c>
      <c r="CT105" s="53" t="str">
        <f>CU69</f>
        <v/>
      </c>
      <c r="CU105" s="107">
        <f>CV69</f>
        <v>0</v>
      </c>
      <c r="CY105" s="53" t="str">
        <f>CZ69</f>
        <v/>
      </c>
      <c r="CZ105" s="11">
        <f>DA69</f>
        <v>0</v>
      </c>
      <c r="DI105" s="53" t="str">
        <f>DJ69</f>
        <v/>
      </c>
      <c r="DJ105" s="107">
        <f>DK69</f>
        <v>0</v>
      </c>
      <c r="DN105" s="53" t="str">
        <f>DO69</f>
        <v/>
      </c>
      <c r="DO105" s="11">
        <f>DP69</f>
        <v>0</v>
      </c>
      <c r="DX105" s="53" t="str">
        <f>DY69</f>
        <v/>
      </c>
      <c r="DY105" s="107">
        <f>DZ69</f>
        <v>0</v>
      </c>
      <c r="EC105" s="53" t="str">
        <f>ED69</f>
        <v/>
      </c>
      <c r="ED105" s="11">
        <f>EE69</f>
        <v>0</v>
      </c>
      <c r="EM105" s="53" t="str">
        <f>EN69</f>
        <v/>
      </c>
      <c r="EN105" s="107">
        <f>EO69</f>
        <v>0</v>
      </c>
      <c r="ER105" s="53" t="str">
        <f>ES69</f>
        <v/>
      </c>
      <c r="ES105" s="11">
        <f>ET69</f>
        <v>0</v>
      </c>
      <c r="FB105" s="53" t="str">
        <f>FC69</f>
        <v/>
      </c>
      <c r="FC105" s="107">
        <f>FD69</f>
        <v>0</v>
      </c>
      <c r="FG105" s="53" t="str">
        <f>FH69</f>
        <v/>
      </c>
      <c r="FH105" s="11">
        <f>FI69</f>
        <v>0</v>
      </c>
      <c r="FQ105" s="53" t="str">
        <f>FR69</f>
        <v/>
      </c>
      <c r="FR105" s="107">
        <f>FS69</f>
        <v>0</v>
      </c>
      <c r="FV105" s="53" t="str">
        <f>FW69</f>
        <v/>
      </c>
      <c r="FW105" s="11">
        <f>FX69</f>
        <v>0</v>
      </c>
    </row>
    <row r="106" spans="7:183" x14ac:dyDescent="0.25">
      <c r="H106" s="53" t="str">
        <f>I70</f>
        <v>RDC</v>
      </c>
      <c r="I106" s="107">
        <f>SUM(J70:J72)</f>
        <v>20</v>
      </c>
      <c r="J106" s="41"/>
      <c r="M106" s="53" t="str">
        <f>N70</f>
        <v>RDC</v>
      </c>
      <c r="N106" s="11">
        <f>SUM(O70:O72)</f>
        <v>10</v>
      </c>
      <c r="W106" s="53" t="str">
        <f>X70</f>
        <v>RDC</v>
      </c>
      <c r="X106" s="107">
        <f>SUM(Y70:Y72)</f>
        <v>0</v>
      </c>
      <c r="Y106" s="41"/>
      <c r="AB106" s="53" t="str">
        <f>AC70</f>
        <v>RDC</v>
      </c>
      <c r="AC106" s="11">
        <f>SUM(AD70:AD72)</f>
        <v>0</v>
      </c>
      <c r="AL106" s="53" t="str">
        <f>AM70</f>
        <v/>
      </c>
      <c r="AM106" s="107">
        <f>SUM(AN70:AN72)</f>
        <v>0</v>
      </c>
      <c r="AN106" s="41"/>
      <c r="AQ106" s="53" t="str">
        <f>AR70</f>
        <v/>
      </c>
      <c r="AR106" s="11">
        <f>SUM(AS70:AS72)</f>
        <v>0</v>
      </c>
      <c r="BA106" s="53" t="str">
        <f>BB70</f>
        <v/>
      </c>
      <c r="BB106" s="107">
        <f>SUM(BC70:BC72)</f>
        <v>0</v>
      </c>
      <c r="BC106" s="41"/>
      <c r="BF106" s="53" t="str">
        <f>BG70</f>
        <v/>
      </c>
      <c r="BG106" s="11">
        <f>SUM(BH70:BH72)</f>
        <v>0</v>
      </c>
      <c r="BP106" s="53" t="str">
        <f>BQ70</f>
        <v/>
      </c>
      <c r="BQ106" s="107">
        <f>SUM(BR70:BR72)</f>
        <v>0</v>
      </c>
      <c r="BR106" s="41"/>
      <c r="BU106" s="53" t="str">
        <f>BV70</f>
        <v/>
      </c>
      <c r="BV106" s="11">
        <f>SUM(BW70:BW72)</f>
        <v>0</v>
      </c>
      <c r="CE106" s="53" t="str">
        <f>CF70</f>
        <v/>
      </c>
      <c r="CF106" s="107">
        <f>SUM(CG70:CG72)</f>
        <v>0</v>
      </c>
      <c r="CG106" s="41"/>
      <c r="CJ106" s="53" t="str">
        <f>CK70</f>
        <v/>
      </c>
      <c r="CK106" s="11">
        <f>SUM(CL70:CL72)</f>
        <v>0</v>
      </c>
      <c r="CT106" s="53" t="str">
        <f>CU70</f>
        <v/>
      </c>
      <c r="CU106" s="107">
        <f>SUM(CV70:CV72)</f>
        <v>0</v>
      </c>
      <c r="CV106" s="41"/>
      <c r="CY106" s="53" t="str">
        <f>CZ70</f>
        <v/>
      </c>
      <c r="CZ106" s="11">
        <f>SUM(DA70:DA72)</f>
        <v>0</v>
      </c>
      <c r="DI106" s="53" t="str">
        <f>DJ70</f>
        <v/>
      </c>
      <c r="DJ106" s="107">
        <f>SUM(DK70:DK72)</f>
        <v>0</v>
      </c>
      <c r="DK106" s="41"/>
      <c r="DN106" s="53" t="str">
        <f>DO70</f>
        <v/>
      </c>
      <c r="DO106" s="11">
        <f>SUM(DP70:DP72)</f>
        <v>0</v>
      </c>
      <c r="DX106" s="53" t="str">
        <f>DY70</f>
        <v/>
      </c>
      <c r="DY106" s="107">
        <f>SUM(DZ70:DZ72)</f>
        <v>0</v>
      </c>
      <c r="DZ106" s="41"/>
      <c r="EC106" s="53" t="str">
        <f>ED70</f>
        <v/>
      </c>
      <c r="ED106" s="11">
        <f>SUM(EE70:EE72)</f>
        <v>0</v>
      </c>
      <c r="EM106" s="53" t="str">
        <f>EN70</f>
        <v/>
      </c>
      <c r="EN106" s="107">
        <f>SUM(EO70:EO72)</f>
        <v>0</v>
      </c>
      <c r="EO106" s="41"/>
      <c r="ER106" s="53" t="str">
        <f>ES70</f>
        <v/>
      </c>
      <c r="ES106" s="11">
        <f>SUM(ET70:ET72)</f>
        <v>0</v>
      </c>
      <c r="FB106" s="53" t="str">
        <f>FC70</f>
        <v/>
      </c>
      <c r="FC106" s="107">
        <f>SUM(FD70:FD72)</f>
        <v>0</v>
      </c>
      <c r="FD106" s="41"/>
      <c r="FG106" s="53" t="str">
        <f>FH70</f>
        <v/>
      </c>
      <c r="FH106" s="11">
        <f>SUM(FI70:FI72)</f>
        <v>0</v>
      </c>
      <c r="FQ106" s="53" t="str">
        <f>FR70</f>
        <v/>
      </c>
      <c r="FR106" s="107">
        <f>SUM(FS70:FS72)</f>
        <v>0</v>
      </c>
      <c r="FS106" s="41"/>
      <c r="FV106" s="53" t="str">
        <f>FW70</f>
        <v/>
      </c>
      <c r="FW106" s="11">
        <f>SUM(FX70:FX72)</f>
        <v>0</v>
      </c>
    </row>
    <row r="107" spans="7:183" x14ac:dyDescent="0.25">
      <c r="H107" s="53" t="str">
        <f>I73</f>
        <v>R+1</v>
      </c>
      <c r="I107" s="107">
        <f>SUM(J73:J75)</f>
        <v>0</v>
      </c>
      <c r="K107" s="41"/>
      <c r="M107" s="53" t="str">
        <f>N73</f>
        <v>R+1</v>
      </c>
      <c r="N107" s="11">
        <f>SUM(O73:O75)</f>
        <v>0</v>
      </c>
      <c r="W107" s="53" t="str">
        <f>X73</f>
        <v>R+1</v>
      </c>
      <c r="X107" s="107">
        <f>SUM(Y73:Y75)</f>
        <v>0</v>
      </c>
      <c r="Z107" s="41"/>
      <c r="AB107" s="53" t="str">
        <f>AC73</f>
        <v>R+1</v>
      </c>
      <c r="AC107" s="11">
        <f>SUM(AD73:AD75)</f>
        <v>0</v>
      </c>
      <c r="AL107" s="53" t="str">
        <f>AM73</f>
        <v/>
      </c>
      <c r="AM107" s="107">
        <f>SUM(AN73:AN75)</f>
        <v>0</v>
      </c>
      <c r="AO107" s="41"/>
      <c r="AQ107" s="53" t="str">
        <f>AR73</f>
        <v/>
      </c>
      <c r="AR107" s="11">
        <f>SUM(AS73:AS75)</f>
        <v>0</v>
      </c>
      <c r="BA107" s="53" t="str">
        <f>BB73</f>
        <v/>
      </c>
      <c r="BB107" s="107">
        <f>SUM(BC73:BC75)</f>
        <v>0</v>
      </c>
      <c r="BD107" s="41"/>
      <c r="BF107" s="53" t="str">
        <f>BG73</f>
        <v/>
      </c>
      <c r="BG107" s="11">
        <f>SUM(BH73:BH75)</f>
        <v>0</v>
      </c>
      <c r="BP107" s="53" t="str">
        <f>BQ73</f>
        <v/>
      </c>
      <c r="BQ107" s="107">
        <f>SUM(BR73:BR75)</f>
        <v>0</v>
      </c>
      <c r="BS107" s="41"/>
      <c r="BU107" s="53" t="str">
        <f>BV73</f>
        <v/>
      </c>
      <c r="BV107" s="11">
        <f>SUM(BW73:BW75)</f>
        <v>0</v>
      </c>
      <c r="CE107" s="53" t="str">
        <f>CF73</f>
        <v/>
      </c>
      <c r="CF107" s="107">
        <f>SUM(CG73:CG75)</f>
        <v>0</v>
      </c>
      <c r="CH107" s="41"/>
      <c r="CJ107" s="53" t="str">
        <f>CK73</f>
        <v/>
      </c>
      <c r="CK107" s="11">
        <f>SUM(CL73:CL75)</f>
        <v>0</v>
      </c>
      <c r="CT107" s="53" t="str">
        <f>CU73</f>
        <v/>
      </c>
      <c r="CU107" s="107">
        <f>SUM(CV73:CV75)</f>
        <v>0</v>
      </c>
      <c r="CW107" s="41"/>
      <c r="CY107" s="53" t="str">
        <f>CZ73</f>
        <v/>
      </c>
      <c r="CZ107" s="11">
        <f>SUM(DA73:DA75)</f>
        <v>0</v>
      </c>
      <c r="DI107" s="53" t="str">
        <f>DJ73</f>
        <v/>
      </c>
      <c r="DJ107" s="107">
        <f>SUM(DK73:DK75)</f>
        <v>0</v>
      </c>
      <c r="DL107" s="41"/>
      <c r="DN107" s="53" t="str">
        <f>DO73</f>
        <v/>
      </c>
      <c r="DO107" s="11">
        <f>SUM(DP73:DP75)</f>
        <v>0</v>
      </c>
      <c r="DX107" s="53" t="str">
        <f>DY73</f>
        <v/>
      </c>
      <c r="DY107" s="107">
        <f>SUM(DZ73:DZ75)</f>
        <v>0</v>
      </c>
      <c r="EA107" s="41"/>
      <c r="EC107" s="53" t="str">
        <f>ED73</f>
        <v/>
      </c>
      <c r="ED107" s="11">
        <f>SUM(EE73:EE75)</f>
        <v>0</v>
      </c>
      <c r="EM107" s="53" t="str">
        <f>EN73</f>
        <v/>
      </c>
      <c r="EN107" s="107">
        <f>SUM(EO73:EO75)</f>
        <v>0</v>
      </c>
      <c r="EP107" s="41"/>
      <c r="ER107" s="53" t="str">
        <f>ES73</f>
        <v/>
      </c>
      <c r="ES107" s="11">
        <f>SUM(ET73:ET75)</f>
        <v>0</v>
      </c>
      <c r="FB107" s="53" t="str">
        <f>FC73</f>
        <v/>
      </c>
      <c r="FC107" s="107">
        <f>SUM(FD73:FD75)</f>
        <v>0</v>
      </c>
      <c r="FE107" s="41"/>
      <c r="FG107" s="53" t="str">
        <f>FH73</f>
        <v/>
      </c>
      <c r="FH107" s="11">
        <f>SUM(FI73:FI75)</f>
        <v>0</v>
      </c>
      <c r="FQ107" s="53" t="str">
        <f>FR73</f>
        <v/>
      </c>
      <c r="FR107" s="107">
        <f>SUM(FS73:FS75)</f>
        <v>0</v>
      </c>
      <c r="FT107" s="41"/>
      <c r="FV107" s="53" t="str">
        <f>FW73</f>
        <v/>
      </c>
      <c r="FW107" s="11">
        <f>SUM(FX73:FX75)</f>
        <v>0</v>
      </c>
    </row>
    <row r="108" spans="7:183" x14ac:dyDescent="0.25">
      <c r="H108" s="53" t="str">
        <f>I76</f>
        <v>R+2</v>
      </c>
      <c r="I108" s="107">
        <f>SUM(J76:J78)</f>
        <v>0</v>
      </c>
      <c r="K108" s="41"/>
      <c r="M108" s="53" t="str">
        <f>N76</f>
        <v>R+2</v>
      </c>
      <c r="N108" s="11">
        <f>SUM(O76:O78)</f>
        <v>0</v>
      </c>
      <c r="W108" s="53" t="str">
        <f>X76</f>
        <v>R+2</v>
      </c>
      <c r="X108" s="107">
        <f>SUM(Y76:Y78)</f>
        <v>0</v>
      </c>
      <c r="Z108" s="41"/>
      <c r="AB108" s="53" t="str">
        <f>AC76</f>
        <v>R+2</v>
      </c>
      <c r="AC108" s="11">
        <f>SUM(AD76:AD78)</f>
        <v>0</v>
      </c>
      <c r="AL108" s="53" t="str">
        <f>AM76</f>
        <v/>
      </c>
      <c r="AM108" s="107">
        <f>SUM(AN76:AN78)</f>
        <v>0</v>
      </c>
      <c r="AO108" s="41"/>
      <c r="AQ108" s="53" t="str">
        <f>AR76</f>
        <v/>
      </c>
      <c r="AR108" s="11">
        <f>SUM(AS76:AS78)</f>
        <v>0</v>
      </c>
      <c r="BA108" s="53" t="str">
        <f>BB76</f>
        <v/>
      </c>
      <c r="BB108" s="107">
        <f>SUM(BC76:BC78)</f>
        <v>0</v>
      </c>
      <c r="BD108" s="41"/>
      <c r="BF108" s="53" t="str">
        <f>BG76</f>
        <v/>
      </c>
      <c r="BG108" s="11">
        <f>SUM(BH76:BH78)</f>
        <v>0</v>
      </c>
      <c r="BP108" s="53" t="str">
        <f>BQ76</f>
        <v/>
      </c>
      <c r="BQ108" s="107">
        <f>SUM(BR76:BR78)</f>
        <v>0</v>
      </c>
      <c r="BS108" s="41"/>
      <c r="BU108" s="53" t="str">
        <f>BV76</f>
        <v/>
      </c>
      <c r="BV108" s="11">
        <f>SUM(BW76:BW78)</f>
        <v>0</v>
      </c>
      <c r="CE108" s="53" t="str">
        <f>CF76</f>
        <v/>
      </c>
      <c r="CF108" s="107">
        <f>SUM(CG76:CG78)</f>
        <v>0</v>
      </c>
      <c r="CH108" s="41"/>
      <c r="CJ108" s="53" t="str">
        <f>CK76</f>
        <v/>
      </c>
      <c r="CK108" s="11">
        <f>SUM(CL76:CL78)</f>
        <v>0</v>
      </c>
      <c r="CT108" s="53" t="str">
        <f>CU76</f>
        <v/>
      </c>
      <c r="CU108" s="107">
        <f>SUM(CV76:CV78)</f>
        <v>0</v>
      </c>
      <c r="CW108" s="41"/>
      <c r="CY108" s="53" t="str">
        <f>CZ76</f>
        <v/>
      </c>
      <c r="CZ108" s="11">
        <f>SUM(DA76:DA78)</f>
        <v>0</v>
      </c>
      <c r="DI108" s="53" t="str">
        <f>DJ76</f>
        <v/>
      </c>
      <c r="DJ108" s="107">
        <f>SUM(DK76:DK78)</f>
        <v>0</v>
      </c>
      <c r="DL108" s="41"/>
      <c r="DN108" s="53" t="str">
        <f>DO76</f>
        <v/>
      </c>
      <c r="DO108" s="11">
        <f>SUM(DP76:DP78)</f>
        <v>0</v>
      </c>
      <c r="DX108" s="53" t="str">
        <f>DY76</f>
        <v/>
      </c>
      <c r="DY108" s="107">
        <f>SUM(DZ76:DZ78)</f>
        <v>0</v>
      </c>
      <c r="EA108" s="41"/>
      <c r="EC108" s="53" t="str">
        <f>ED76</f>
        <v/>
      </c>
      <c r="ED108" s="11">
        <f>SUM(EE76:EE78)</f>
        <v>0</v>
      </c>
      <c r="EM108" s="53" t="str">
        <f>EN76</f>
        <v/>
      </c>
      <c r="EN108" s="107">
        <f>SUM(EO76:EO78)</f>
        <v>0</v>
      </c>
      <c r="EP108" s="41"/>
      <c r="ER108" s="53" t="str">
        <f>ES76</f>
        <v/>
      </c>
      <c r="ES108" s="11">
        <f>SUM(ET76:ET78)</f>
        <v>0</v>
      </c>
      <c r="FB108" s="53" t="str">
        <f>FC76</f>
        <v/>
      </c>
      <c r="FC108" s="107">
        <f>SUM(FD76:FD78)</f>
        <v>0</v>
      </c>
      <c r="FE108" s="41"/>
      <c r="FG108" s="53" t="str">
        <f>FH76</f>
        <v/>
      </c>
      <c r="FH108" s="11">
        <f>SUM(FI76:FI78)</f>
        <v>0</v>
      </c>
      <c r="FQ108" s="53" t="str">
        <f>FR76</f>
        <v/>
      </c>
      <c r="FR108" s="107">
        <f>SUM(FS76:FS78)</f>
        <v>0</v>
      </c>
      <c r="FT108" s="41"/>
      <c r="FV108" s="53" t="str">
        <f>FW76</f>
        <v/>
      </c>
      <c r="FW108" s="11">
        <f>SUM(FX76:FX78)</f>
        <v>0</v>
      </c>
    </row>
    <row r="109" spans="7:183" x14ac:dyDescent="0.25">
      <c r="H109" s="53" t="str">
        <f>I79</f>
        <v>R+3</v>
      </c>
      <c r="I109" s="107">
        <f>SUM(J79:J81)</f>
        <v>0</v>
      </c>
      <c r="K109" s="41"/>
      <c r="M109" s="53" t="str">
        <f>N79</f>
        <v>R+3</v>
      </c>
      <c r="N109" s="11">
        <f>SUM(O79:O81)</f>
        <v>0</v>
      </c>
      <c r="W109" s="53" t="str">
        <f>X79</f>
        <v>R+3</v>
      </c>
      <c r="X109" s="107">
        <f>SUM(Y79:Y81)</f>
        <v>0</v>
      </c>
      <c r="Z109" s="41"/>
      <c r="AB109" s="53" t="str">
        <f>AC79</f>
        <v>R+3</v>
      </c>
      <c r="AC109" s="11">
        <f>SUM(AD79:AD81)</f>
        <v>0</v>
      </c>
      <c r="AL109" s="53" t="str">
        <f>AM79</f>
        <v/>
      </c>
      <c r="AM109" s="107">
        <f>SUM(AN79:AN81)</f>
        <v>0</v>
      </c>
      <c r="AO109" s="41"/>
      <c r="AQ109" s="53" t="str">
        <f>AR79</f>
        <v/>
      </c>
      <c r="AR109" s="11">
        <f>SUM(AS79:AS81)</f>
        <v>0</v>
      </c>
      <c r="BA109" s="53" t="str">
        <f>BB79</f>
        <v/>
      </c>
      <c r="BB109" s="107">
        <f>SUM(BC79:BC81)</f>
        <v>0</v>
      </c>
      <c r="BD109" s="41"/>
      <c r="BF109" s="53" t="str">
        <f>BG79</f>
        <v/>
      </c>
      <c r="BG109" s="11">
        <f>SUM(BH79:BH81)</f>
        <v>0</v>
      </c>
      <c r="BP109" s="53" t="str">
        <f>BQ79</f>
        <v/>
      </c>
      <c r="BQ109" s="107">
        <f>SUM(BR79:BR81)</f>
        <v>0</v>
      </c>
      <c r="BS109" s="41"/>
      <c r="BU109" s="53" t="str">
        <f>BV79</f>
        <v/>
      </c>
      <c r="BV109" s="11">
        <f>SUM(BW79:BW81)</f>
        <v>0</v>
      </c>
      <c r="CE109" s="53" t="str">
        <f>CF79</f>
        <v/>
      </c>
      <c r="CF109" s="107">
        <f>SUM(CG79:CG81)</f>
        <v>0</v>
      </c>
      <c r="CH109" s="41"/>
      <c r="CJ109" s="53" t="str">
        <f>CK79</f>
        <v/>
      </c>
      <c r="CK109" s="11">
        <f>SUM(CL79:CL81)</f>
        <v>0</v>
      </c>
      <c r="CT109" s="53" t="str">
        <f>CU79</f>
        <v/>
      </c>
      <c r="CU109" s="107">
        <f>SUM(CV79:CV81)</f>
        <v>0</v>
      </c>
      <c r="CW109" s="41"/>
      <c r="CY109" s="53" t="str">
        <f>CZ79</f>
        <v/>
      </c>
      <c r="CZ109" s="11">
        <f>SUM(DA79:DA81)</f>
        <v>0</v>
      </c>
      <c r="DI109" s="53" t="str">
        <f>DJ79</f>
        <v/>
      </c>
      <c r="DJ109" s="107">
        <f>SUM(DK79:DK81)</f>
        <v>0</v>
      </c>
      <c r="DL109" s="41"/>
      <c r="DN109" s="53" t="str">
        <f>DO79</f>
        <v/>
      </c>
      <c r="DO109" s="11">
        <f>SUM(DP79:DP81)</f>
        <v>0</v>
      </c>
      <c r="DX109" s="53" t="str">
        <f>DY79</f>
        <v/>
      </c>
      <c r="DY109" s="107">
        <f>SUM(DZ79:DZ81)</f>
        <v>0</v>
      </c>
      <c r="EA109" s="41"/>
      <c r="EC109" s="53" t="str">
        <f>ED79</f>
        <v/>
      </c>
      <c r="ED109" s="11">
        <f>SUM(EE79:EE81)</f>
        <v>0</v>
      </c>
      <c r="EM109" s="53" t="str">
        <f>EN79</f>
        <v/>
      </c>
      <c r="EN109" s="107">
        <f>SUM(EO79:EO81)</f>
        <v>0</v>
      </c>
      <c r="EP109" s="41"/>
      <c r="ER109" s="53" t="str">
        <f>ES79</f>
        <v/>
      </c>
      <c r="ES109" s="11">
        <f>SUM(ET79:ET81)</f>
        <v>0</v>
      </c>
      <c r="FB109" s="53" t="str">
        <f>FC79</f>
        <v/>
      </c>
      <c r="FC109" s="107">
        <f>SUM(FD79:FD81)</f>
        <v>0</v>
      </c>
      <c r="FE109" s="41"/>
      <c r="FG109" s="53" t="str">
        <f>FH79</f>
        <v/>
      </c>
      <c r="FH109" s="11">
        <f>SUM(FI79:FI81)</f>
        <v>0</v>
      </c>
      <c r="FQ109" s="53" t="str">
        <f>FR79</f>
        <v/>
      </c>
      <c r="FR109" s="107">
        <f>SUM(FS79:FS81)</f>
        <v>0</v>
      </c>
      <c r="FT109" s="41"/>
      <c r="FV109" s="53" t="str">
        <f>FW79</f>
        <v/>
      </c>
      <c r="FW109" s="11">
        <f>SUM(FX79:FX81)</f>
        <v>0</v>
      </c>
    </row>
    <row r="110" spans="7:183" x14ac:dyDescent="0.25">
      <c r="H110" s="53" t="str">
        <f>I82</f>
        <v>R+4</v>
      </c>
      <c r="I110" s="107">
        <f>SUM(J82:J84)</f>
        <v>0</v>
      </c>
      <c r="K110" s="41"/>
      <c r="M110" s="53" t="str">
        <f>N82</f>
        <v>R+4</v>
      </c>
      <c r="N110" s="11">
        <f>SUM(O82:O84)</f>
        <v>0</v>
      </c>
      <c r="W110" s="53" t="str">
        <f>X82</f>
        <v/>
      </c>
      <c r="X110" s="107">
        <f>SUM(Y82:Y84)</f>
        <v>0</v>
      </c>
      <c r="Z110" s="41"/>
      <c r="AB110" s="53" t="str">
        <f>AC82</f>
        <v/>
      </c>
      <c r="AC110" s="11">
        <f>SUM(AD82:AD84)</f>
        <v>0</v>
      </c>
      <c r="AL110" s="53" t="str">
        <f>AM82</f>
        <v/>
      </c>
      <c r="AM110" s="107">
        <f>SUM(AN82:AN84)</f>
        <v>0</v>
      </c>
      <c r="AO110" s="41"/>
      <c r="AQ110" s="53" t="str">
        <f>AR82</f>
        <v/>
      </c>
      <c r="AR110" s="11">
        <f>SUM(AS82:AS84)</f>
        <v>0</v>
      </c>
      <c r="BA110" s="53" t="str">
        <f>BB82</f>
        <v/>
      </c>
      <c r="BB110" s="107">
        <f>SUM(BC82:BC84)</f>
        <v>0</v>
      </c>
      <c r="BD110" s="41"/>
      <c r="BF110" s="53" t="str">
        <f>BG82</f>
        <v/>
      </c>
      <c r="BG110" s="11">
        <f>SUM(BH82:BH84)</f>
        <v>0</v>
      </c>
      <c r="BP110" s="53" t="str">
        <f>BQ82</f>
        <v/>
      </c>
      <c r="BQ110" s="107">
        <f>SUM(BR82:BR84)</f>
        <v>0</v>
      </c>
      <c r="BS110" s="41"/>
      <c r="BU110" s="53" t="str">
        <f>BV82</f>
        <v/>
      </c>
      <c r="BV110" s="11">
        <f>SUM(BW82:BW84)</f>
        <v>0</v>
      </c>
      <c r="CE110" s="53" t="str">
        <f>CF82</f>
        <v/>
      </c>
      <c r="CF110" s="107">
        <f>SUM(CG82:CG84)</f>
        <v>0</v>
      </c>
      <c r="CH110" s="41"/>
      <c r="CJ110" s="53" t="str">
        <f>CK82</f>
        <v/>
      </c>
      <c r="CK110" s="11">
        <f>SUM(CL82:CL84)</f>
        <v>0</v>
      </c>
      <c r="CT110" s="53" t="str">
        <f>CU82</f>
        <v/>
      </c>
      <c r="CU110" s="107">
        <f>SUM(CV82:CV84)</f>
        <v>0</v>
      </c>
      <c r="CW110" s="41"/>
      <c r="CY110" s="53" t="str">
        <f>CZ82</f>
        <v/>
      </c>
      <c r="CZ110" s="11">
        <f>SUM(DA82:DA84)</f>
        <v>0</v>
      </c>
      <c r="DI110" s="53" t="str">
        <f>DJ82</f>
        <v/>
      </c>
      <c r="DJ110" s="107">
        <f>SUM(DK82:DK84)</f>
        <v>0</v>
      </c>
      <c r="DL110" s="41"/>
      <c r="DN110" s="53" t="str">
        <f>DO82</f>
        <v/>
      </c>
      <c r="DO110" s="11">
        <f>SUM(DP82:DP84)</f>
        <v>0</v>
      </c>
      <c r="DX110" s="53" t="str">
        <f>DY82</f>
        <v/>
      </c>
      <c r="DY110" s="107">
        <f>SUM(DZ82:DZ84)</f>
        <v>0</v>
      </c>
      <c r="EA110" s="41"/>
      <c r="EC110" s="53" t="str">
        <f>ED82</f>
        <v/>
      </c>
      <c r="ED110" s="11">
        <f>SUM(EE82:EE84)</f>
        <v>0</v>
      </c>
      <c r="EM110" s="53" t="str">
        <f>EN82</f>
        <v/>
      </c>
      <c r="EN110" s="107">
        <f>SUM(EO82:EO84)</f>
        <v>0</v>
      </c>
      <c r="EP110" s="41"/>
      <c r="ER110" s="53" t="str">
        <f>ES82</f>
        <v/>
      </c>
      <c r="ES110" s="11">
        <f>SUM(ET82:ET84)</f>
        <v>0</v>
      </c>
      <c r="FB110" s="53" t="str">
        <f>FC82</f>
        <v/>
      </c>
      <c r="FC110" s="107">
        <f>SUM(FD82:FD84)</f>
        <v>0</v>
      </c>
      <c r="FE110" s="41"/>
      <c r="FG110" s="53" t="str">
        <f>FH82</f>
        <v/>
      </c>
      <c r="FH110" s="11">
        <f>SUM(FI82:FI84)</f>
        <v>0</v>
      </c>
      <c r="FQ110" s="53" t="str">
        <f>FR82</f>
        <v/>
      </c>
      <c r="FR110" s="107">
        <f>SUM(FS82:FS84)</f>
        <v>0</v>
      </c>
      <c r="FT110" s="41"/>
      <c r="FV110" s="53" t="str">
        <f>FW82</f>
        <v/>
      </c>
      <c r="FW110" s="11">
        <f>SUM(FX82:FX84)</f>
        <v>0</v>
      </c>
    </row>
    <row r="111" spans="7:183" x14ac:dyDescent="0.25">
      <c r="H111" s="53" t="str">
        <f>I85</f>
        <v/>
      </c>
      <c r="I111" s="107">
        <f>SUM(J85:J87)</f>
        <v>0</v>
      </c>
      <c r="K111" s="41"/>
      <c r="M111" s="53" t="str">
        <f>N85</f>
        <v/>
      </c>
      <c r="N111" s="11">
        <f>SUM(O85:O87)</f>
        <v>0</v>
      </c>
      <c r="W111" s="53" t="str">
        <f>X85</f>
        <v/>
      </c>
      <c r="X111" s="107">
        <f>SUM(Y85:Y87)</f>
        <v>0</v>
      </c>
      <c r="Z111" s="41"/>
      <c r="AB111" s="53" t="str">
        <f>AC85</f>
        <v/>
      </c>
      <c r="AC111" s="11">
        <f>SUM(AD85:AD87)</f>
        <v>0</v>
      </c>
      <c r="AL111" s="53" t="str">
        <f>AM85</f>
        <v/>
      </c>
      <c r="AM111" s="107">
        <f>SUM(AN85:AN87)</f>
        <v>0</v>
      </c>
      <c r="AO111" s="41"/>
      <c r="AQ111" s="53" t="str">
        <f>AR85</f>
        <v/>
      </c>
      <c r="AR111" s="11">
        <f>SUM(AS85:AS87)</f>
        <v>0</v>
      </c>
      <c r="BA111" s="53" t="str">
        <f>BB85</f>
        <v/>
      </c>
      <c r="BB111" s="107">
        <f>SUM(BC85:BC87)</f>
        <v>0</v>
      </c>
      <c r="BD111" s="41"/>
      <c r="BF111" s="53" t="str">
        <f>BG85</f>
        <v/>
      </c>
      <c r="BG111" s="11">
        <f>SUM(BH85:BH87)</f>
        <v>0</v>
      </c>
      <c r="BP111" s="53" t="str">
        <f>BQ85</f>
        <v/>
      </c>
      <c r="BQ111" s="107">
        <f>SUM(BR85:BR87)</f>
        <v>0</v>
      </c>
      <c r="BS111" s="41"/>
      <c r="BU111" s="53" t="str">
        <f>BV85</f>
        <v/>
      </c>
      <c r="BV111" s="11">
        <f>SUM(BW85:BW87)</f>
        <v>0</v>
      </c>
      <c r="CE111" s="53" t="str">
        <f>CF85</f>
        <v/>
      </c>
      <c r="CF111" s="107">
        <f>SUM(CG85:CG87)</f>
        <v>0</v>
      </c>
      <c r="CH111" s="41"/>
      <c r="CJ111" s="53" t="str">
        <f>CK85</f>
        <v/>
      </c>
      <c r="CK111" s="11">
        <f>SUM(CL85:CL87)</f>
        <v>0</v>
      </c>
      <c r="CT111" s="53" t="str">
        <f>CU85</f>
        <v/>
      </c>
      <c r="CU111" s="107">
        <f>SUM(CV85:CV87)</f>
        <v>0</v>
      </c>
      <c r="CW111" s="41"/>
      <c r="CY111" s="53" t="str">
        <f>CZ85</f>
        <v/>
      </c>
      <c r="CZ111" s="11">
        <f>SUM(DA85:DA87)</f>
        <v>0</v>
      </c>
      <c r="DI111" s="53" t="str">
        <f>DJ85</f>
        <v/>
      </c>
      <c r="DJ111" s="107">
        <f>SUM(DK85:DK87)</f>
        <v>0</v>
      </c>
      <c r="DL111" s="41"/>
      <c r="DN111" s="53" t="str">
        <f>DO85</f>
        <v/>
      </c>
      <c r="DO111" s="11">
        <f>SUM(DP85:DP87)</f>
        <v>0</v>
      </c>
      <c r="DX111" s="53" t="str">
        <f>DY85</f>
        <v/>
      </c>
      <c r="DY111" s="107">
        <f>SUM(DZ85:DZ87)</f>
        <v>0</v>
      </c>
      <c r="EA111" s="41"/>
      <c r="EC111" s="53" t="str">
        <f>ED85</f>
        <v/>
      </c>
      <c r="ED111" s="11">
        <f>SUM(EE85:EE87)</f>
        <v>0</v>
      </c>
      <c r="EM111" s="53" t="str">
        <f>EN85</f>
        <v/>
      </c>
      <c r="EN111" s="107">
        <f>SUM(EO85:EO87)</f>
        <v>0</v>
      </c>
      <c r="EP111" s="41"/>
      <c r="ER111" s="53" t="str">
        <f>ES85</f>
        <v/>
      </c>
      <c r="ES111" s="11">
        <f>SUM(ET85:ET87)</f>
        <v>0</v>
      </c>
      <c r="FB111" s="53" t="str">
        <f>FC85</f>
        <v/>
      </c>
      <c r="FC111" s="107">
        <f>SUM(FD85:FD87)</f>
        <v>0</v>
      </c>
      <c r="FE111" s="41"/>
      <c r="FG111" s="53" t="str">
        <f>FH85</f>
        <v/>
      </c>
      <c r="FH111" s="11">
        <f>SUM(FI85:FI87)</f>
        <v>0</v>
      </c>
      <c r="FQ111" s="53" t="str">
        <f>FR85</f>
        <v/>
      </c>
      <c r="FR111" s="107">
        <f>SUM(FS85:FS87)</f>
        <v>0</v>
      </c>
      <c r="FT111" s="41"/>
      <c r="FV111" s="53" t="str">
        <f>FW85</f>
        <v/>
      </c>
      <c r="FW111" s="11">
        <f>SUM(FX85:FX87)</f>
        <v>0</v>
      </c>
    </row>
    <row r="112" spans="7:183" x14ac:dyDescent="0.25">
      <c r="H112" s="53" t="str">
        <f>I88</f>
        <v/>
      </c>
      <c r="I112" s="107">
        <f>SUM(J88:J90)</f>
        <v>0</v>
      </c>
      <c r="K112" s="41"/>
      <c r="M112" s="53" t="str">
        <f>N88</f>
        <v/>
      </c>
      <c r="N112" s="11">
        <f>SUM(O88:O90)</f>
        <v>0</v>
      </c>
      <c r="W112" s="53" t="str">
        <f>X88</f>
        <v/>
      </c>
      <c r="X112" s="107">
        <f>SUM(Y88:Y90)</f>
        <v>0</v>
      </c>
      <c r="Z112" s="41"/>
      <c r="AB112" s="53" t="str">
        <f>AC88</f>
        <v/>
      </c>
      <c r="AC112" s="11">
        <f>SUM(AD88:AD90)</f>
        <v>0</v>
      </c>
      <c r="AL112" s="53" t="str">
        <f>AM88</f>
        <v/>
      </c>
      <c r="AM112" s="107">
        <f>SUM(AN88:AN90)</f>
        <v>0</v>
      </c>
      <c r="AO112" s="41"/>
      <c r="AQ112" s="53" t="str">
        <f>AR88</f>
        <v/>
      </c>
      <c r="AR112" s="11">
        <f>SUM(AS88:AS90)</f>
        <v>0</v>
      </c>
      <c r="BA112" s="53" t="str">
        <f>BB88</f>
        <v/>
      </c>
      <c r="BB112" s="107">
        <f>SUM(BC88:BC90)</f>
        <v>0</v>
      </c>
      <c r="BD112" s="41"/>
      <c r="BF112" s="53" t="str">
        <f>BG88</f>
        <v/>
      </c>
      <c r="BG112" s="11">
        <f>SUM(BH88:BH90)</f>
        <v>0</v>
      </c>
      <c r="BP112" s="53" t="str">
        <f>BQ88</f>
        <v/>
      </c>
      <c r="BQ112" s="107">
        <f>SUM(BR88:BR90)</f>
        <v>0</v>
      </c>
      <c r="BS112" s="41"/>
      <c r="BU112" s="53" t="str">
        <f>BV88</f>
        <v/>
      </c>
      <c r="BV112" s="11">
        <f>SUM(BW88:BW90)</f>
        <v>0</v>
      </c>
      <c r="CE112" s="53" t="str">
        <f>CF88</f>
        <v/>
      </c>
      <c r="CF112" s="107">
        <f>SUM(CG88:CG90)</f>
        <v>0</v>
      </c>
      <c r="CH112" s="41"/>
      <c r="CJ112" s="53" t="str">
        <f>CK88</f>
        <v/>
      </c>
      <c r="CK112" s="11">
        <f>SUM(CL88:CL90)</f>
        <v>0</v>
      </c>
      <c r="CT112" s="53" t="str">
        <f>CU88</f>
        <v/>
      </c>
      <c r="CU112" s="107">
        <f>SUM(CV88:CV90)</f>
        <v>0</v>
      </c>
      <c r="CW112" s="41"/>
      <c r="CY112" s="53" t="str">
        <f>CZ88</f>
        <v/>
      </c>
      <c r="CZ112" s="11">
        <f>SUM(DA88:DA90)</f>
        <v>0</v>
      </c>
      <c r="DI112" s="53" t="str">
        <f>DJ88</f>
        <v/>
      </c>
      <c r="DJ112" s="107">
        <f>SUM(DK88:DK90)</f>
        <v>0</v>
      </c>
      <c r="DL112" s="41"/>
      <c r="DN112" s="53" t="str">
        <f>DO88</f>
        <v/>
      </c>
      <c r="DO112" s="11">
        <f>SUM(DP88:DP90)</f>
        <v>0</v>
      </c>
      <c r="DX112" s="53" t="str">
        <f>DY88</f>
        <v/>
      </c>
      <c r="DY112" s="107">
        <f>SUM(DZ88:DZ90)</f>
        <v>0</v>
      </c>
      <c r="EA112" s="41"/>
      <c r="EC112" s="53" t="str">
        <f>ED88</f>
        <v/>
      </c>
      <c r="ED112" s="11">
        <f>SUM(EE88:EE90)</f>
        <v>0</v>
      </c>
      <c r="EM112" s="53" t="str">
        <f>EN88</f>
        <v/>
      </c>
      <c r="EN112" s="107">
        <f>SUM(EO88:EO90)</f>
        <v>0</v>
      </c>
      <c r="EP112" s="41"/>
      <c r="ER112" s="53" t="str">
        <f>ES88</f>
        <v/>
      </c>
      <c r="ES112" s="11">
        <f>SUM(ET88:ET90)</f>
        <v>0</v>
      </c>
      <c r="FB112" s="53" t="str">
        <f>FC88</f>
        <v/>
      </c>
      <c r="FC112" s="107">
        <f>SUM(FD88:FD90)</f>
        <v>0</v>
      </c>
      <c r="FE112" s="41"/>
      <c r="FG112" s="53" t="str">
        <f>FH88</f>
        <v/>
      </c>
      <c r="FH112" s="11">
        <f>SUM(FI88:FI90)</f>
        <v>0</v>
      </c>
      <c r="FQ112" s="53" t="str">
        <f>FR88</f>
        <v/>
      </c>
      <c r="FR112" s="107">
        <f>SUM(FS88:FS90)</f>
        <v>0</v>
      </c>
      <c r="FT112" s="41"/>
      <c r="FV112" s="53" t="str">
        <f>FW88</f>
        <v/>
      </c>
      <c r="FW112" s="11">
        <f>SUM(FX88:FX90)</f>
        <v>0</v>
      </c>
    </row>
    <row r="113" spans="1:179" x14ac:dyDescent="0.25">
      <c r="H113" s="53" t="str">
        <f>I91</f>
        <v/>
      </c>
      <c r="I113" s="107">
        <f>SUM(J91:J93)</f>
        <v>0</v>
      </c>
      <c r="K113" s="41"/>
      <c r="M113" s="53" t="str">
        <f>N91</f>
        <v/>
      </c>
      <c r="N113" s="11">
        <f>SUM(O91:O93)</f>
        <v>0</v>
      </c>
      <c r="W113" s="53" t="str">
        <f>X91</f>
        <v/>
      </c>
      <c r="X113" s="107">
        <f>SUM(Y91:Y93)</f>
        <v>0</v>
      </c>
      <c r="Z113" s="41"/>
      <c r="AB113" s="53" t="str">
        <f>AC91</f>
        <v/>
      </c>
      <c r="AC113" s="11">
        <f>SUM(AD91:AD93)</f>
        <v>0</v>
      </c>
      <c r="AL113" s="53" t="str">
        <f>AM91</f>
        <v/>
      </c>
      <c r="AM113" s="107">
        <f>SUM(AN91:AN93)</f>
        <v>0</v>
      </c>
      <c r="AO113" s="41"/>
      <c r="AQ113" s="53" t="str">
        <f>AR91</f>
        <v/>
      </c>
      <c r="AR113" s="11">
        <f>SUM(AS91:AS93)</f>
        <v>0</v>
      </c>
      <c r="BA113" s="53" t="str">
        <f>BB91</f>
        <v/>
      </c>
      <c r="BB113" s="107">
        <f>SUM(BC91:BC93)</f>
        <v>0</v>
      </c>
      <c r="BD113" s="41"/>
      <c r="BF113" s="53" t="str">
        <f>BG91</f>
        <v/>
      </c>
      <c r="BG113" s="11">
        <f>SUM(BH91:BH93)</f>
        <v>0</v>
      </c>
      <c r="BP113" s="53" t="str">
        <f>BQ91</f>
        <v/>
      </c>
      <c r="BQ113" s="107">
        <f>SUM(BR91:BR93)</f>
        <v>0</v>
      </c>
      <c r="BS113" s="41"/>
      <c r="BU113" s="53" t="str">
        <f>BV91</f>
        <v/>
      </c>
      <c r="BV113" s="11">
        <f>SUM(BW91:BW93)</f>
        <v>0</v>
      </c>
      <c r="CE113" s="53" t="str">
        <f>CF91</f>
        <v/>
      </c>
      <c r="CF113" s="107">
        <f>SUM(CG91:CG93)</f>
        <v>0</v>
      </c>
      <c r="CH113" s="41"/>
      <c r="CJ113" s="53" t="str">
        <f>CK91</f>
        <v/>
      </c>
      <c r="CK113" s="11">
        <f>SUM(CL91:CL93)</f>
        <v>0</v>
      </c>
      <c r="CT113" s="53" t="str">
        <f>CU91</f>
        <v/>
      </c>
      <c r="CU113" s="107">
        <f>SUM(CV91:CV93)</f>
        <v>0</v>
      </c>
      <c r="CW113" s="41"/>
      <c r="CY113" s="53" t="str">
        <f>CZ91</f>
        <v/>
      </c>
      <c r="CZ113" s="11">
        <f>SUM(DA91:DA93)</f>
        <v>0</v>
      </c>
      <c r="DI113" s="53" t="str">
        <f>DJ91</f>
        <v/>
      </c>
      <c r="DJ113" s="107">
        <f>SUM(DK91:DK93)</f>
        <v>0</v>
      </c>
      <c r="DL113" s="41"/>
      <c r="DN113" s="53" t="str">
        <f>DO91</f>
        <v/>
      </c>
      <c r="DO113" s="11">
        <f>SUM(DP91:DP93)</f>
        <v>0</v>
      </c>
      <c r="DX113" s="53" t="str">
        <f>DY91</f>
        <v/>
      </c>
      <c r="DY113" s="107">
        <f>SUM(DZ91:DZ93)</f>
        <v>0</v>
      </c>
      <c r="EA113" s="41"/>
      <c r="EC113" s="53" t="str">
        <f>ED91</f>
        <v/>
      </c>
      <c r="ED113" s="11">
        <f>SUM(EE91:EE93)</f>
        <v>0</v>
      </c>
      <c r="EM113" s="53" t="str">
        <f>EN91</f>
        <v/>
      </c>
      <c r="EN113" s="107">
        <f>SUM(EO91:EO93)</f>
        <v>0</v>
      </c>
      <c r="EP113" s="41"/>
      <c r="ER113" s="53" t="str">
        <f>ES91</f>
        <v/>
      </c>
      <c r="ES113" s="11">
        <f>SUM(ET91:ET93)</f>
        <v>0</v>
      </c>
      <c r="FB113" s="53" t="str">
        <f>FC91</f>
        <v/>
      </c>
      <c r="FC113" s="107">
        <f>SUM(FD91:FD93)</f>
        <v>0</v>
      </c>
      <c r="FE113" s="41"/>
      <c r="FG113" s="53" t="str">
        <f>FH91</f>
        <v/>
      </c>
      <c r="FH113" s="11">
        <f>SUM(FI91:FI93)</f>
        <v>0</v>
      </c>
      <c r="FQ113" s="53" t="str">
        <f>FR91</f>
        <v/>
      </c>
      <c r="FR113" s="107">
        <f>SUM(FS91:FS93)</f>
        <v>0</v>
      </c>
      <c r="FT113" s="41"/>
      <c r="FV113" s="53" t="str">
        <f>FW91</f>
        <v/>
      </c>
      <c r="FW113" s="11">
        <f>SUM(FX91:FX93)</f>
        <v>0</v>
      </c>
    </row>
    <row r="114" spans="1:179" x14ac:dyDescent="0.25">
      <c r="H114" s="53" t="str">
        <f>I94</f>
        <v/>
      </c>
      <c r="I114" s="107">
        <f>SUM(J94:J96)</f>
        <v>0</v>
      </c>
      <c r="M114" s="53" t="str">
        <f>N94</f>
        <v/>
      </c>
      <c r="N114" s="11">
        <f>SUM(O94:O96)</f>
        <v>0</v>
      </c>
      <c r="W114" s="53" t="str">
        <f>X94</f>
        <v/>
      </c>
      <c r="X114" s="107">
        <f>SUM(Y94:Y96)</f>
        <v>0</v>
      </c>
      <c r="AB114" s="53" t="str">
        <f>AC94</f>
        <v/>
      </c>
      <c r="AC114" s="11">
        <f>SUM(AD94:AD96)</f>
        <v>0</v>
      </c>
      <c r="AL114" s="53" t="str">
        <f>AM94</f>
        <v/>
      </c>
      <c r="AM114" s="107">
        <f>SUM(AN94:AN96)</f>
        <v>0</v>
      </c>
      <c r="AQ114" s="53" t="str">
        <f>AR94</f>
        <v/>
      </c>
      <c r="AR114" s="11">
        <f>SUM(AS94:AS96)</f>
        <v>0</v>
      </c>
      <c r="BA114" s="53" t="str">
        <f>BB94</f>
        <v/>
      </c>
      <c r="BB114" s="107">
        <f>SUM(BC94:BC96)</f>
        <v>0</v>
      </c>
      <c r="BF114" s="53" t="str">
        <f>BG94</f>
        <v/>
      </c>
      <c r="BG114" s="11">
        <f>SUM(BH94:BH96)</f>
        <v>0</v>
      </c>
      <c r="BP114" s="53" t="str">
        <f>BQ94</f>
        <v/>
      </c>
      <c r="BQ114" s="107">
        <f>SUM(BR94:BR96)</f>
        <v>0</v>
      </c>
      <c r="BU114" s="53" t="str">
        <f>BV94</f>
        <v/>
      </c>
      <c r="BV114" s="11">
        <f>SUM(BW94:BW96)</f>
        <v>0</v>
      </c>
      <c r="CE114" s="53" t="str">
        <f>CF94</f>
        <v/>
      </c>
      <c r="CF114" s="107">
        <f>SUM(CG94:CG96)</f>
        <v>0</v>
      </c>
      <c r="CJ114" s="53" t="str">
        <f>CK94</f>
        <v/>
      </c>
      <c r="CK114" s="11">
        <f>SUM(CL94:CL96)</f>
        <v>0</v>
      </c>
      <c r="CT114" s="53" t="str">
        <f>CU94</f>
        <v/>
      </c>
      <c r="CU114" s="107">
        <f>SUM(CV94:CV96)</f>
        <v>0</v>
      </c>
      <c r="CY114" s="53" t="str">
        <f>CZ94</f>
        <v/>
      </c>
      <c r="CZ114" s="11">
        <f>SUM(DA94:DA96)</f>
        <v>0</v>
      </c>
      <c r="DI114" s="53" t="str">
        <f>DJ94</f>
        <v/>
      </c>
      <c r="DJ114" s="107">
        <f>SUM(DK94:DK96)</f>
        <v>0</v>
      </c>
      <c r="DN114" s="53" t="str">
        <f>DO94</f>
        <v/>
      </c>
      <c r="DO114" s="11">
        <f>SUM(DP94:DP96)</f>
        <v>0</v>
      </c>
      <c r="DX114" s="53" t="str">
        <f>DY94</f>
        <v/>
      </c>
      <c r="DY114" s="107">
        <f>SUM(DZ94:DZ96)</f>
        <v>0</v>
      </c>
      <c r="EC114" s="53" t="str">
        <f>ED94</f>
        <v/>
      </c>
      <c r="ED114" s="11">
        <f>SUM(EE94:EE96)</f>
        <v>0</v>
      </c>
      <c r="EM114" s="53" t="str">
        <f>EN94</f>
        <v/>
      </c>
      <c r="EN114" s="107">
        <f>SUM(EO94:EO96)</f>
        <v>0</v>
      </c>
      <c r="ER114" s="53" t="str">
        <f>ES94</f>
        <v/>
      </c>
      <c r="ES114" s="11">
        <f>SUM(ET94:ET96)</f>
        <v>0</v>
      </c>
      <c r="FB114" s="53" t="str">
        <f>FC94</f>
        <v/>
      </c>
      <c r="FC114" s="107">
        <f>SUM(FD94:FD96)</f>
        <v>0</v>
      </c>
      <c r="FG114" s="53" t="str">
        <f>FH94</f>
        <v/>
      </c>
      <c r="FH114" s="11">
        <f>SUM(FI94:FI96)</f>
        <v>0</v>
      </c>
      <c r="FQ114" s="53" t="str">
        <f>FR94</f>
        <v/>
      </c>
      <c r="FR114" s="107">
        <f>SUM(FS94:FS96)</f>
        <v>0</v>
      </c>
      <c r="FV114" s="53" t="str">
        <f>FW94</f>
        <v/>
      </c>
      <c r="FW114" s="11">
        <f>SUM(FX94:FX96)</f>
        <v>0</v>
      </c>
    </row>
    <row r="115" spans="1:179" x14ac:dyDescent="0.25">
      <c r="H115" s="53" t="str">
        <f>I97</f>
        <v/>
      </c>
      <c r="I115" s="107">
        <f>SUM(J97:J99)</f>
        <v>0</v>
      </c>
      <c r="M115" s="53" t="str">
        <f>N97</f>
        <v/>
      </c>
      <c r="N115" s="11">
        <f>SUM(O97:O99)</f>
        <v>0</v>
      </c>
      <c r="W115" s="53" t="str">
        <f>X97</f>
        <v/>
      </c>
      <c r="X115" s="107">
        <f>SUM(Y97:Y99)</f>
        <v>0</v>
      </c>
      <c r="AB115" s="53" t="str">
        <f>AC97</f>
        <v/>
      </c>
      <c r="AC115" s="11">
        <f>SUM(AD97:AD99)</f>
        <v>0</v>
      </c>
      <c r="AL115" s="53" t="str">
        <f>AM97</f>
        <v/>
      </c>
      <c r="AM115" s="107">
        <f>SUM(AN97:AN99)</f>
        <v>0</v>
      </c>
      <c r="AQ115" s="53" t="str">
        <f>AR97</f>
        <v/>
      </c>
      <c r="AR115" s="11">
        <f>SUM(AS97:AS99)</f>
        <v>0</v>
      </c>
      <c r="BA115" s="53" t="str">
        <f>BB97</f>
        <v/>
      </c>
      <c r="BB115" s="107">
        <f>SUM(BC97:BC99)</f>
        <v>0</v>
      </c>
      <c r="BF115" s="53" t="str">
        <f>BG97</f>
        <v/>
      </c>
      <c r="BG115" s="11">
        <f>SUM(BH97:BH99)</f>
        <v>0</v>
      </c>
      <c r="BP115" s="53" t="str">
        <f>BQ97</f>
        <v/>
      </c>
      <c r="BQ115" s="107">
        <f>SUM(BR97:BR99)</f>
        <v>0</v>
      </c>
      <c r="BU115" s="53" t="str">
        <f>BV97</f>
        <v/>
      </c>
      <c r="BV115" s="11">
        <f>SUM(BW97:BW99)</f>
        <v>0</v>
      </c>
      <c r="CE115" s="53" t="str">
        <f>CF97</f>
        <v/>
      </c>
      <c r="CF115" s="107">
        <f>SUM(CG97:CG99)</f>
        <v>0</v>
      </c>
      <c r="CJ115" s="53" t="str">
        <f>CK97</f>
        <v/>
      </c>
      <c r="CK115" s="11">
        <f>SUM(CL97:CL99)</f>
        <v>0</v>
      </c>
      <c r="CT115" s="53" t="str">
        <f>CU97</f>
        <v/>
      </c>
      <c r="CU115" s="107">
        <f>SUM(CV97:CV99)</f>
        <v>0</v>
      </c>
      <c r="CY115" s="53" t="str">
        <f>CZ97</f>
        <v/>
      </c>
      <c r="CZ115" s="11">
        <f>SUM(DA97:DA99)</f>
        <v>0</v>
      </c>
      <c r="DI115" s="53" t="str">
        <f>DJ97</f>
        <v/>
      </c>
      <c r="DJ115" s="107">
        <f>SUM(DK97:DK99)</f>
        <v>0</v>
      </c>
      <c r="DN115" s="53" t="str">
        <f>DO97</f>
        <v/>
      </c>
      <c r="DO115" s="11">
        <f>SUM(DP97:DP99)</f>
        <v>0</v>
      </c>
      <c r="DX115" s="53" t="str">
        <f>DY97</f>
        <v/>
      </c>
      <c r="DY115" s="107">
        <f>SUM(DZ97:DZ99)</f>
        <v>0</v>
      </c>
      <c r="EC115" s="53" t="str">
        <f>ED97</f>
        <v/>
      </c>
      <c r="ED115" s="11">
        <f>SUM(EE97:EE99)</f>
        <v>0</v>
      </c>
      <c r="EM115" s="53" t="str">
        <f>EN97</f>
        <v/>
      </c>
      <c r="EN115" s="107">
        <f>SUM(EO97:EO99)</f>
        <v>0</v>
      </c>
      <c r="ER115" s="53" t="str">
        <f>ES97</f>
        <v/>
      </c>
      <c r="ES115" s="11">
        <f>SUM(ET97:ET99)</f>
        <v>0</v>
      </c>
      <c r="FB115" s="53" t="str">
        <f>FC97</f>
        <v/>
      </c>
      <c r="FC115" s="107">
        <f>SUM(FD97:FD99)</f>
        <v>0</v>
      </c>
      <c r="FG115" s="53" t="str">
        <f>FH97</f>
        <v/>
      </c>
      <c r="FH115" s="11">
        <f>SUM(FI97:FI99)</f>
        <v>0</v>
      </c>
      <c r="FQ115" s="53" t="str">
        <f>FR97</f>
        <v/>
      </c>
      <c r="FR115" s="107">
        <f>SUM(FS97:FS99)</f>
        <v>0</v>
      </c>
      <c r="FV115" s="53" t="str">
        <f>FW97</f>
        <v/>
      </c>
      <c r="FW115" s="11">
        <f>SUM(FX97:FX99)</f>
        <v>0</v>
      </c>
    </row>
    <row r="116" spans="1:179" ht="15.75" thickBot="1" x14ac:dyDescent="0.3">
      <c r="H116" s="54" t="str">
        <f>I100</f>
        <v/>
      </c>
      <c r="I116" s="108">
        <f>SUM(J100:J102)</f>
        <v>0</v>
      </c>
      <c r="M116" s="54" t="str">
        <f>N100</f>
        <v/>
      </c>
      <c r="N116" s="12">
        <f>SUM(O100:O102)</f>
        <v>0</v>
      </c>
      <c r="W116" s="54" t="str">
        <f>X100</f>
        <v/>
      </c>
      <c r="X116" s="108">
        <f>SUM(Y100:Y102)</f>
        <v>0</v>
      </c>
      <c r="AB116" s="54" t="str">
        <f>AC100</f>
        <v/>
      </c>
      <c r="AC116" s="12">
        <f>SUM(AD100:AD102)</f>
        <v>0</v>
      </c>
      <c r="AL116" s="54" t="str">
        <f>AM100</f>
        <v/>
      </c>
      <c r="AM116" s="108">
        <f>SUM(AN100:AN102)</f>
        <v>0</v>
      </c>
      <c r="AQ116" s="54" t="str">
        <f>AR100</f>
        <v/>
      </c>
      <c r="AR116" s="12">
        <f>SUM(AS100:AS102)</f>
        <v>0</v>
      </c>
      <c r="BA116" s="54" t="str">
        <f>BB100</f>
        <v/>
      </c>
      <c r="BB116" s="108">
        <f>SUM(BC100:BC102)</f>
        <v>0</v>
      </c>
      <c r="BF116" s="54" t="str">
        <f>BG100</f>
        <v/>
      </c>
      <c r="BG116" s="12">
        <f>SUM(BH100:BH102)</f>
        <v>0</v>
      </c>
      <c r="BP116" s="54" t="str">
        <f>BQ100</f>
        <v/>
      </c>
      <c r="BQ116" s="108">
        <f>SUM(BR100:BR102)</f>
        <v>0</v>
      </c>
      <c r="BU116" s="54" t="str">
        <f>BV100</f>
        <v/>
      </c>
      <c r="BV116" s="12">
        <f>SUM(BW100:BW102)</f>
        <v>0</v>
      </c>
      <c r="CE116" s="54" t="str">
        <f>CF100</f>
        <v/>
      </c>
      <c r="CF116" s="108">
        <f>SUM(CG100:CG102)</f>
        <v>0</v>
      </c>
      <c r="CJ116" s="54" t="str">
        <f>CK100</f>
        <v/>
      </c>
      <c r="CK116" s="12">
        <f>SUM(CL100:CL102)</f>
        <v>0</v>
      </c>
      <c r="CT116" s="54" t="str">
        <f>CU100</f>
        <v/>
      </c>
      <c r="CU116" s="108">
        <f>SUM(CV100:CV102)</f>
        <v>0</v>
      </c>
      <c r="CY116" s="54" t="str">
        <f>CZ100</f>
        <v/>
      </c>
      <c r="CZ116" s="12">
        <f>SUM(DA100:DA102)</f>
        <v>0</v>
      </c>
      <c r="DI116" s="54" t="str">
        <f>DJ100</f>
        <v/>
      </c>
      <c r="DJ116" s="108">
        <f>SUM(DK100:DK102)</f>
        <v>0</v>
      </c>
      <c r="DN116" s="54" t="str">
        <f>DO100</f>
        <v/>
      </c>
      <c r="DO116" s="12">
        <f>SUM(DP100:DP102)</f>
        <v>0</v>
      </c>
      <c r="DX116" s="54" t="str">
        <f>DY100</f>
        <v/>
      </c>
      <c r="DY116" s="108">
        <f>SUM(DZ100:DZ102)</f>
        <v>0</v>
      </c>
      <c r="EC116" s="54" t="str">
        <f>ED100</f>
        <v/>
      </c>
      <c r="ED116" s="12">
        <f>SUM(EE100:EE102)</f>
        <v>0</v>
      </c>
      <c r="EM116" s="54" t="str">
        <f>EN100</f>
        <v/>
      </c>
      <c r="EN116" s="108">
        <f>SUM(EO100:EO102)</f>
        <v>0</v>
      </c>
      <c r="ER116" s="54" t="str">
        <f>ES100</f>
        <v/>
      </c>
      <c r="ES116" s="12">
        <f>SUM(ET100:ET102)</f>
        <v>0</v>
      </c>
      <c r="FB116" s="54" t="str">
        <f>FC100</f>
        <v/>
      </c>
      <c r="FC116" s="108">
        <f>SUM(FD100:FD102)</f>
        <v>0</v>
      </c>
      <c r="FG116" s="54" t="str">
        <f>FH100</f>
        <v/>
      </c>
      <c r="FH116" s="12">
        <f>SUM(FI100:FI102)</f>
        <v>0</v>
      </c>
      <c r="FQ116" s="54" t="str">
        <f>FR100</f>
        <v/>
      </c>
      <c r="FR116" s="108">
        <f>SUM(FS100:FS102)</f>
        <v>0</v>
      </c>
      <c r="FV116" s="54" t="str">
        <f>FW100</f>
        <v/>
      </c>
      <c r="FW116" s="12">
        <f>SUM(FX100:FX102)</f>
        <v>0</v>
      </c>
    </row>
    <row r="117" spans="1:179" ht="15.75" thickBot="1" x14ac:dyDescent="0.3">
      <c r="I117" s="109">
        <f>SUM(I104:I116)</f>
        <v>20</v>
      </c>
      <c r="M117" s="15"/>
      <c r="N117" s="60">
        <f>SUM(N104:N116)</f>
        <v>10</v>
      </c>
      <c r="X117" s="109">
        <f>SUM(X104:X116)</f>
        <v>0</v>
      </c>
      <c r="AB117" s="15"/>
      <c r="AC117" s="60">
        <f>SUM(AC104:AC116)</f>
        <v>0</v>
      </c>
      <c r="AM117" s="109">
        <f>SUM(AM104:AM116)</f>
        <v>0</v>
      </c>
      <c r="AQ117" s="15"/>
      <c r="AR117" s="60">
        <f>SUM(AR104:AR116)</f>
        <v>0</v>
      </c>
      <c r="BB117" s="109">
        <f>SUM(BB104:BB116)</f>
        <v>0</v>
      </c>
      <c r="BF117" s="15"/>
      <c r="BG117" s="60">
        <f>SUM(BG104:BG116)</f>
        <v>0</v>
      </c>
      <c r="BQ117" s="109">
        <f>SUM(BQ104:BQ116)</f>
        <v>0</v>
      </c>
      <c r="BU117" s="15"/>
      <c r="BV117" s="60">
        <f>SUM(BV104:BV116)</f>
        <v>0</v>
      </c>
      <c r="CF117" s="109">
        <f>SUM(CF104:CF116)</f>
        <v>0</v>
      </c>
      <c r="CJ117" s="15"/>
      <c r="CK117" s="60">
        <f>SUM(CK104:CK116)</f>
        <v>0</v>
      </c>
      <c r="CU117" s="109">
        <f>SUM(CU104:CU116)</f>
        <v>0</v>
      </c>
      <c r="CY117" s="15"/>
      <c r="CZ117" s="60">
        <f>SUM(CZ104:CZ116)</f>
        <v>0</v>
      </c>
      <c r="DJ117" s="109">
        <f>SUM(DJ104:DJ116)</f>
        <v>0</v>
      </c>
      <c r="DN117" s="15"/>
      <c r="DO117" s="60">
        <f>SUM(DO104:DO116)</f>
        <v>0</v>
      </c>
      <c r="DY117" s="109">
        <f>SUM(DY104:DY116)</f>
        <v>0</v>
      </c>
      <c r="EC117" s="15"/>
      <c r="ED117" s="60">
        <f>SUM(ED104:ED116)</f>
        <v>0</v>
      </c>
      <c r="EN117" s="109">
        <f>SUM(EN104:EN116)</f>
        <v>0</v>
      </c>
      <c r="ER117" s="15"/>
      <c r="ES117" s="60">
        <f>SUM(ES104:ES116)</f>
        <v>0</v>
      </c>
      <c r="FC117" s="109">
        <f>SUM(FC104:FC116)</f>
        <v>0</v>
      </c>
      <c r="FG117" s="15"/>
      <c r="FH117" s="60">
        <f>SUM(FH104:FH116)</f>
        <v>0</v>
      </c>
      <c r="FR117" s="109">
        <f>SUM(FR104:FR116)</f>
        <v>0</v>
      </c>
      <c r="FV117" s="15"/>
      <c r="FW117" s="60">
        <f>SUM(FW104:FW116)</f>
        <v>0</v>
      </c>
    </row>
    <row r="119" spans="1:179" x14ac:dyDescent="0.25">
      <c r="A119" s="19"/>
      <c r="B119" s="156"/>
      <c r="C119" s="156"/>
      <c r="D119" s="156"/>
      <c r="E119" s="156"/>
      <c r="F119" s="156"/>
      <c r="G119" s="156"/>
      <c r="H119" s="156"/>
      <c r="I119" s="156"/>
      <c r="J119" s="156"/>
      <c r="K119" s="156"/>
      <c r="L119" s="156"/>
      <c r="M119" s="156"/>
    </row>
    <row r="120" spans="1:179" x14ac:dyDescent="0.25">
      <c r="A120" s="129"/>
      <c r="B120" s="62"/>
      <c r="C120" s="62"/>
      <c r="D120" s="63"/>
      <c r="E120" s="129"/>
      <c r="F120" s="129"/>
      <c r="G120" s="129"/>
      <c r="H120" s="129"/>
      <c r="I120" s="63"/>
      <c r="J120" s="129"/>
      <c r="K120" s="129"/>
      <c r="L120" s="129"/>
      <c r="M120" s="156"/>
    </row>
    <row r="121" spans="1:179" x14ac:dyDescent="0.25">
      <c r="A121" s="129"/>
      <c r="B121" s="62"/>
      <c r="C121" s="62"/>
      <c r="D121" s="63"/>
      <c r="E121" s="129"/>
      <c r="F121" s="129"/>
      <c r="G121" s="129"/>
      <c r="H121" s="129"/>
      <c r="I121" s="63"/>
      <c r="J121" s="129"/>
      <c r="K121" s="129"/>
      <c r="L121" s="129"/>
      <c r="M121" s="156"/>
    </row>
    <row r="122" spans="1:179" x14ac:dyDescent="0.25">
      <c r="A122" s="129"/>
      <c r="B122" s="64"/>
      <c r="C122" s="64"/>
      <c r="D122" s="63"/>
      <c r="E122" s="129"/>
      <c r="F122" s="129"/>
      <c r="G122" s="129"/>
      <c r="H122" s="129"/>
      <c r="I122" s="63"/>
      <c r="J122" s="129"/>
      <c r="K122" s="129"/>
      <c r="L122" s="129"/>
      <c r="M122" s="156"/>
    </row>
    <row r="123" spans="1:179" x14ac:dyDescent="0.25">
      <c r="A123" s="129"/>
      <c r="B123" s="64"/>
      <c r="C123" s="64"/>
      <c r="D123" s="63"/>
      <c r="E123" s="129"/>
      <c r="F123" s="129"/>
      <c r="G123" s="129"/>
      <c r="H123" s="129"/>
      <c r="I123" s="63"/>
      <c r="J123" s="129"/>
      <c r="K123" s="129"/>
      <c r="L123" s="129"/>
      <c r="M123" s="156"/>
    </row>
    <row r="124" spans="1:179" x14ac:dyDescent="0.25">
      <c r="A124" s="129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</row>
    <row r="125" spans="1:179" x14ac:dyDescent="0.25">
      <c r="A125" s="129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</row>
    <row r="126" spans="1:179" x14ac:dyDescent="0.25">
      <c r="A126" s="129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</row>
    <row r="127" spans="1:179" x14ac:dyDescent="0.25">
      <c r="A127" s="129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</row>
    <row r="128" spans="1:179" x14ac:dyDescent="0.25">
      <c r="A128" s="129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</row>
    <row r="129" spans="1:15" x14ac:dyDescent="0.25">
      <c r="A129" s="129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</row>
    <row r="130" spans="1:15" x14ac:dyDescent="0.25">
      <c r="A130" s="129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</row>
    <row r="131" spans="1:15" x14ac:dyDescent="0.25">
      <c r="A131" s="129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</row>
    <row r="132" spans="1:15" x14ac:dyDescent="0.25">
      <c r="A132" s="65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</row>
    <row r="133" spans="1:15" x14ac:dyDescent="0.25">
      <c r="A133" s="66"/>
      <c r="B133" s="129"/>
      <c r="C133" s="129"/>
      <c r="D133" s="63"/>
      <c r="E133" s="63"/>
      <c r="F133" s="63"/>
      <c r="G133" s="63"/>
      <c r="H133" s="63"/>
      <c r="I133" s="63"/>
      <c r="J133" s="129"/>
      <c r="K133" s="129"/>
      <c r="L133" s="129"/>
      <c r="M133" s="129"/>
    </row>
    <row r="135" spans="1:15" ht="21.75" thickBot="1" x14ac:dyDescent="0.4">
      <c r="E135" s="158"/>
      <c r="F135" s="158"/>
      <c r="G135" s="158"/>
      <c r="H135" s="158"/>
      <c r="I135" s="158"/>
    </row>
    <row r="136" spans="1:15" ht="15.75" thickBot="1" x14ac:dyDescent="0.3">
      <c r="A136" s="42" t="s">
        <v>29</v>
      </c>
      <c r="B136" s="43"/>
      <c r="C136" s="43"/>
      <c r="D136" s="43"/>
      <c r="E136" s="43"/>
      <c r="F136" s="43"/>
      <c r="G136" s="43"/>
      <c r="H136" s="43"/>
      <c r="I136" s="43"/>
      <c r="J136" s="43"/>
      <c r="K136" s="126"/>
      <c r="L136" s="126"/>
      <c r="M136" s="126"/>
      <c r="N136" s="126"/>
      <c r="O136" s="127"/>
    </row>
    <row r="137" spans="1:15" ht="15.75" thickBot="1" x14ac:dyDescent="0.3">
      <c r="A137" s="44" t="s">
        <v>18</v>
      </c>
      <c r="B137" s="67" t="s">
        <v>26</v>
      </c>
      <c r="C137" s="67" t="s">
        <v>27</v>
      </c>
      <c r="D137" s="67" t="s">
        <v>38</v>
      </c>
      <c r="E137" s="67" t="s">
        <v>48</v>
      </c>
      <c r="F137" s="67" t="s">
        <v>49</v>
      </c>
      <c r="G137" s="68" t="s">
        <v>28</v>
      </c>
      <c r="H137" s="68" t="s">
        <v>41</v>
      </c>
      <c r="I137" s="68" t="s">
        <v>35</v>
      </c>
      <c r="J137" s="68" t="s">
        <v>36</v>
      </c>
      <c r="K137" s="68" t="s">
        <v>37</v>
      </c>
      <c r="L137" s="45" t="s">
        <v>19</v>
      </c>
      <c r="M137" s="45" t="s">
        <v>20</v>
      </c>
      <c r="N137" s="46" t="s">
        <v>21</v>
      </c>
      <c r="O137" s="47" t="s">
        <v>31</v>
      </c>
    </row>
    <row r="138" spans="1:15" ht="15.75" thickBot="1" x14ac:dyDescent="0.3">
      <c r="A138" s="110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2"/>
    </row>
    <row r="139" spans="1:15" x14ac:dyDescent="0.25">
      <c r="A139" s="48" t="s">
        <v>23</v>
      </c>
      <c r="B139" s="103"/>
      <c r="C139" s="103"/>
      <c r="D139" s="103"/>
      <c r="E139" s="103"/>
      <c r="F139" s="103"/>
      <c r="G139" s="114"/>
      <c r="H139" s="115"/>
      <c r="I139" s="116"/>
      <c r="J139" s="116"/>
      <c r="K139" s="114"/>
      <c r="L139" s="138"/>
      <c r="M139" s="138"/>
      <c r="N139" s="185"/>
      <c r="O139" s="188"/>
    </row>
    <row r="140" spans="1:15" x14ac:dyDescent="0.25">
      <c r="A140" s="49" t="s">
        <v>22</v>
      </c>
      <c r="B140" s="104"/>
      <c r="C140" s="104"/>
      <c r="D140" s="104"/>
      <c r="E140" s="104"/>
      <c r="F140" s="104"/>
      <c r="G140" s="117"/>
      <c r="H140" s="118"/>
      <c r="I140" s="119"/>
      <c r="J140" s="119"/>
      <c r="K140" s="117"/>
      <c r="L140" s="139"/>
      <c r="M140" s="139"/>
      <c r="N140" s="186"/>
      <c r="O140" s="189"/>
    </row>
    <row r="141" spans="1:15" x14ac:dyDescent="0.25">
      <c r="A141" s="49" t="s">
        <v>24</v>
      </c>
      <c r="B141" s="104"/>
      <c r="C141" s="104"/>
      <c r="D141" s="104"/>
      <c r="E141" s="104"/>
      <c r="F141" s="104"/>
      <c r="G141" s="117"/>
      <c r="H141" s="118"/>
      <c r="I141" s="119"/>
      <c r="J141" s="119"/>
      <c r="K141" s="117"/>
      <c r="L141" s="139"/>
      <c r="M141" s="139"/>
      <c r="N141" s="186"/>
      <c r="O141" s="189"/>
    </row>
    <row r="142" spans="1:15" x14ac:dyDescent="0.25">
      <c r="A142" s="49" t="s">
        <v>25</v>
      </c>
      <c r="B142" s="104"/>
      <c r="C142" s="104"/>
      <c r="D142" s="104"/>
      <c r="E142" s="104"/>
      <c r="F142" s="104"/>
      <c r="G142" s="117"/>
      <c r="H142" s="118"/>
      <c r="I142" s="119"/>
      <c r="J142" s="119"/>
      <c r="K142" s="117"/>
      <c r="L142" s="139"/>
      <c r="M142" s="139"/>
      <c r="N142" s="186"/>
      <c r="O142" s="189"/>
    </row>
    <row r="143" spans="1:15" x14ac:dyDescent="0.25">
      <c r="A143" s="49" t="s">
        <v>7</v>
      </c>
      <c r="B143" s="104"/>
      <c r="C143" s="104"/>
      <c r="D143" s="104"/>
      <c r="E143" s="104"/>
      <c r="F143" s="104"/>
      <c r="G143" s="120">
        <v>10</v>
      </c>
      <c r="H143" s="120"/>
      <c r="I143" s="120"/>
      <c r="J143" s="120"/>
      <c r="K143" s="117"/>
      <c r="L143" s="139"/>
      <c r="M143" s="139"/>
      <c r="N143" s="186"/>
      <c r="O143" s="189"/>
    </row>
    <row r="144" spans="1:15" x14ac:dyDescent="0.25">
      <c r="A144" s="49" t="s">
        <v>8</v>
      </c>
      <c r="B144" s="104"/>
      <c r="C144" s="104"/>
      <c r="D144" s="104"/>
      <c r="E144" s="104"/>
      <c r="F144" s="104"/>
      <c r="G144" s="120"/>
      <c r="H144" s="120"/>
      <c r="I144" s="120"/>
      <c r="J144" s="120"/>
      <c r="K144" s="117"/>
      <c r="L144" s="139"/>
      <c r="M144" s="139"/>
      <c r="N144" s="186"/>
      <c r="O144" s="189"/>
    </row>
    <row r="145" spans="1:183" x14ac:dyDescent="0.25">
      <c r="A145" s="49" t="s">
        <v>9</v>
      </c>
      <c r="B145" s="104"/>
      <c r="C145" s="104"/>
      <c r="D145" s="104"/>
      <c r="E145" s="104"/>
      <c r="F145" s="104"/>
      <c r="G145" s="120"/>
      <c r="H145" s="120"/>
      <c r="I145" s="120"/>
      <c r="J145" s="120"/>
      <c r="K145" s="117"/>
      <c r="L145" s="139"/>
      <c r="M145" s="139"/>
      <c r="N145" s="186"/>
      <c r="O145" s="189"/>
    </row>
    <row r="146" spans="1:183" x14ac:dyDescent="0.25">
      <c r="A146" s="49" t="s">
        <v>10</v>
      </c>
      <c r="B146" s="104"/>
      <c r="C146" s="104"/>
      <c r="D146" s="104"/>
      <c r="E146" s="104"/>
      <c r="F146" s="104"/>
      <c r="G146" s="120"/>
      <c r="H146" s="120"/>
      <c r="I146" s="120"/>
      <c r="J146" s="120"/>
      <c r="K146" s="117"/>
      <c r="L146" s="139"/>
      <c r="M146" s="139"/>
      <c r="N146" s="186"/>
      <c r="O146" s="189"/>
    </row>
    <row r="147" spans="1:183" x14ac:dyDescent="0.25">
      <c r="A147" s="49" t="s">
        <v>11</v>
      </c>
      <c r="B147" s="104"/>
      <c r="C147" s="104"/>
      <c r="D147" s="104"/>
      <c r="E147" s="104"/>
      <c r="F147" s="104"/>
      <c r="G147" s="120"/>
      <c r="H147" s="120"/>
      <c r="I147" s="120"/>
      <c r="J147" s="120"/>
      <c r="K147" s="117"/>
      <c r="L147" s="139"/>
      <c r="M147" s="139"/>
      <c r="N147" s="186"/>
      <c r="O147" s="189"/>
    </row>
    <row r="148" spans="1:183" x14ac:dyDescent="0.25">
      <c r="A148" s="49" t="s">
        <v>14</v>
      </c>
      <c r="B148" s="104"/>
      <c r="C148" s="104"/>
      <c r="D148" s="104"/>
      <c r="E148" s="104"/>
      <c r="F148" s="104"/>
      <c r="G148" s="120"/>
      <c r="H148" s="120"/>
      <c r="I148" s="120"/>
      <c r="J148" s="120"/>
      <c r="K148" s="117"/>
      <c r="L148" s="139"/>
      <c r="M148" s="139"/>
      <c r="N148" s="186"/>
      <c r="O148" s="189"/>
    </row>
    <row r="149" spans="1:183" x14ac:dyDescent="0.25">
      <c r="A149" s="49" t="s">
        <v>15</v>
      </c>
      <c r="B149" s="104"/>
      <c r="C149" s="104"/>
      <c r="D149" s="104"/>
      <c r="E149" s="104"/>
      <c r="F149" s="104"/>
      <c r="G149" s="120"/>
      <c r="H149" s="120"/>
      <c r="I149" s="120"/>
      <c r="J149" s="120"/>
      <c r="K149" s="117"/>
      <c r="L149" s="139"/>
      <c r="M149" s="139"/>
      <c r="N149" s="186"/>
      <c r="O149" s="189"/>
    </row>
    <row r="150" spans="1:183" ht="15.75" thickBot="1" x14ac:dyDescent="0.3">
      <c r="A150" s="50" t="s">
        <v>16</v>
      </c>
      <c r="B150" s="105"/>
      <c r="C150" s="105"/>
      <c r="D150" s="105"/>
      <c r="E150" s="105"/>
      <c r="F150" s="105"/>
      <c r="G150" s="121"/>
      <c r="H150" s="121"/>
      <c r="I150" s="121"/>
      <c r="J150" s="121"/>
      <c r="K150" s="122"/>
      <c r="L150" s="140"/>
      <c r="M150" s="140"/>
      <c r="N150" s="187"/>
      <c r="O150" s="190"/>
    </row>
    <row r="151" spans="1:183" ht="15.75" thickBot="1" x14ac:dyDescent="0.3">
      <c r="J151" s="15"/>
      <c r="K151" s="15"/>
      <c r="L151" s="69" t="s">
        <v>43</v>
      </c>
      <c r="M151" s="70" t="s">
        <v>44</v>
      </c>
      <c r="N151" s="71" t="s">
        <v>45</v>
      </c>
    </row>
    <row r="152" spans="1:183" x14ac:dyDescent="0.25">
      <c r="J152" s="15"/>
      <c r="K152" s="15"/>
      <c r="L152" s="183"/>
      <c r="M152" s="191"/>
      <c r="N152" s="193"/>
    </row>
    <row r="153" spans="1:183" ht="15.75" thickBot="1" x14ac:dyDescent="0.3">
      <c r="J153" s="15"/>
      <c r="K153" s="15"/>
      <c r="L153" s="184"/>
      <c r="M153" s="192"/>
      <c r="N153" s="194"/>
    </row>
    <row r="160" spans="1:183" x14ac:dyDescent="0.25">
      <c r="D160" s="13"/>
      <c r="E160" s="14"/>
      <c r="F160" s="14"/>
      <c r="G160" s="13"/>
      <c r="H160" s="14"/>
      <c r="I160" s="14"/>
      <c r="J160" s="13"/>
      <c r="M160" s="13"/>
      <c r="P160" s="13"/>
      <c r="S160" s="13"/>
      <c r="V160" s="13"/>
      <c r="Y160" s="13"/>
      <c r="AB160" s="13"/>
      <c r="AE160" s="13"/>
      <c r="AH160" s="13"/>
      <c r="AK160" s="13"/>
      <c r="AN160" s="13"/>
      <c r="AQ160" s="13"/>
      <c r="AT160" s="13"/>
      <c r="AW160" s="13"/>
      <c r="AZ160" s="13"/>
      <c r="BC160" s="13"/>
      <c r="BF160" s="13"/>
      <c r="BI160" s="13"/>
      <c r="BL160" s="13"/>
      <c r="BO160" s="13"/>
      <c r="BR160" s="13"/>
      <c r="BU160" s="13"/>
      <c r="BX160" s="13"/>
      <c r="CA160" s="13"/>
      <c r="CD160" s="13"/>
      <c r="CG160" s="13"/>
      <c r="CJ160" s="13"/>
      <c r="CM160" s="13"/>
      <c r="CP160" s="13"/>
      <c r="CS160" s="13"/>
      <c r="CV160" s="13"/>
      <c r="CY160" s="13"/>
      <c r="DB160" s="13"/>
      <c r="DE160" s="13"/>
      <c r="DH160" s="13"/>
      <c r="DK160" s="13"/>
      <c r="DN160" s="13"/>
      <c r="DQ160" s="13"/>
      <c r="DT160" s="13"/>
      <c r="DW160" s="13"/>
      <c r="DZ160" s="13"/>
      <c r="EC160" s="13"/>
      <c r="EF160" s="13"/>
      <c r="EI160" s="13"/>
      <c r="EL160" s="13"/>
      <c r="EO160" s="13"/>
      <c r="ER160" s="13"/>
      <c r="EU160" s="13"/>
      <c r="EX160" s="13"/>
      <c r="FA160" s="13"/>
      <c r="FD160" s="13"/>
      <c r="FG160" s="13"/>
      <c r="FJ160" s="13"/>
      <c r="FM160" s="13"/>
      <c r="FP160" s="13"/>
      <c r="FS160" s="13"/>
      <c r="FV160" s="13"/>
      <c r="FX160" s="13"/>
      <c r="GA160" s="13"/>
    </row>
  </sheetData>
  <mergeCells count="217">
    <mergeCell ref="N139:N150"/>
    <mergeCell ref="O139:O150"/>
    <mergeCell ref="L152:L153"/>
    <mergeCell ref="M152:M153"/>
    <mergeCell ref="N152:N153"/>
    <mergeCell ref="G68:G102"/>
    <mergeCell ref="B119:M119"/>
    <mergeCell ref="M120:M123"/>
    <mergeCell ref="E135:I135"/>
    <mergeCell ref="L139:L150"/>
    <mergeCell ref="M139:M150"/>
    <mergeCell ref="I67:J67"/>
    <mergeCell ref="N67:O67"/>
    <mergeCell ref="X67:Y67"/>
    <mergeCell ref="AC67:AD67"/>
    <mergeCell ref="AM67:AN67"/>
    <mergeCell ref="AR67:AS67"/>
    <mergeCell ref="FH66:FI66"/>
    <mergeCell ref="FJ66:FL102"/>
    <mergeCell ref="FR66:FS66"/>
    <mergeCell ref="DO66:DP66"/>
    <mergeCell ref="DQ66:DS102"/>
    <mergeCell ref="DY66:DZ66"/>
    <mergeCell ref="EA66:EC102"/>
    <mergeCell ref="ED66:EE66"/>
    <mergeCell ref="EF66:EH102"/>
    <mergeCell ref="DO67:DP67"/>
    <mergeCell ref="DY67:DZ67"/>
    <mergeCell ref="ED67:EE67"/>
    <mergeCell ref="CU66:CV66"/>
    <mergeCell ref="CW66:CY102"/>
    <mergeCell ref="CZ66:DA66"/>
    <mergeCell ref="DB66:DD102"/>
    <mergeCell ref="DJ66:DK66"/>
    <mergeCell ref="DL66:DN102"/>
    <mergeCell ref="FT66:FV102"/>
    <mergeCell ref="FW66:FX66"/>
    <mergeCell ref="FY66:GA102"/>
    <mergeCell ref="FH67:FI67"/>
    <mergeCell ref="FR67:FS67"/>
    <mergeCell ref="FW67:FX67"/>
    <mergeCell ref="EN66:EO66"/>
    <mergeCell ref="EP66:ER102"/>
    <mergeCell ref="ES66:ET66"/>
    <mergeCell ref="EU66:EW102"/>
    <mergeCell ref="FC66:FD66"/>
    <mergeCell ref="FE66:FG102"/>
    <mergeCell ref="EN67:EO67"/>
    <mergeCell ref="ES67:ET67"/>
    <mergeCell ref="FC67:FD67"/>
    <mergeCell ref="DJ67:DK67"/>
    <mergeCell ref="BV66:BW66"/>
    <mergeCell ref="BX66:BZ102"/>
    <mergeCell ref="CF66:CG66"/>
    <mergeCell ref="CH66:CJ102"/>
    <mergeCell ref="CK66:CL66"/>
    <mergeCell ref="CM66:CO102"/>
    <mergeCell ref="BV67:BW67"/>
    <mergeCell ref="CF67:CG67"/>
    <mergeCell ref="CK67:CL67"/>
    <mergeCell ref="BG66:BH66"/>
    <mergeCell ref="BI66:BK102"/>
    <mergeCell ref="BQ66:BR66"/>
    <mergeCell ref="BS66:BU102"/>
    <mergeCell ref="BB67:BC67"/>
    <mergeCell ref="BG67:BH67"/>
    <mergeCell ref="BQ67:BR67"/>
    <mergeCell ref="CU67:CV67"/>
    <mergeCell ref="CZ67:DA67"/>
    <mergeCell ref="FR65:GA65"/>
    <mergeCell ref="I66:J66"/>
    <mergeCell ref="K66:M102"/>
    <mergeCell ref="N66:O66"/>
    <mergeCell ref="P66:R102"/>
    <mergeCell ref="X66:Y66"/>
    <mergeCell ref="Z66:AB102"/>
    <mergeCell ref="AM65:AV65"/>
    <mergeCell ref="BB65:BK65"/>
    <mergeCell ref="BQ65:BZ65"/>
    <mergeCell ref="CF65:CO65"/>
    <mergeCell ref="CU65:DD65"/>
    <mergeCell ref="DJ65:DS65"/>
    <mergeCell ref="AC66:AD66"/>
    <mergeCell ref="AE66:AG102"/>
    <mergeCell ref="AM66:AN66"/>
    <mergeCell ref="AO66:AQ102"/>
    <mergeCell ref="AR66:AS66"/>
    <mergeCell ref="AT66:AV102"/>
    <mergeCell ref="DY65:EH65"/>
    <mergeCell ref="EN65:EW65"/>
    <mergeCell ref="FC65:FL65"/>
    <mergeCell ref="BB66:BC66"/>
    <mergeCell ref="BD66:BF102"/>
    <mergeCell ref="A50:A52"/>
    <mergeCell ref="A53:A55"/>
    <mergeCell ref="A56:A58"/>
    <mergeCell ref="A59:A61"/>
    <mergeCell ref="I65:R65"/>
    <mergeCell ref="X65:AG65"/>
    <mergeCell ref="A32:A34"/>
    <mergeCell ref="A35:A37"/>
    <mergeCell ref="A38:A40"/>
    <mergeCell ref="A41:A43"/>
    <mergeCell ref="A44:A46"/>
    <mergeCell ref="A47:A49"/>
    <mergeCell ref="CX29:CX61"/>
    <mergeCell ref="DM29:DM61"/>
    <mergeCell ref="EB29:EB61"/>
    <mergeCell ref="EQ29:EQ61"/>
    <mergeCell ref="FF29:FF61"/>
    <mergeCell ref="FU29:FU61"/>
    <mergeCell ref="GL27:GL28"/>
    <mergeCell ref="GW27:GW28"/>
    <mergeCell ref="HH27:HH28"/>
    <mergeCell ref="FC27:FC28"/>
    <mergeCell ref="FD27:FG28"/>
    <mergeCell ref="FR27:FR28"/>
    <mergeCell ref="FS27:FV28"/>
    <mergeCell ref="A29:A31"/>
    <mergeCell ref="L29:L61"/>
    <mergeCell ref="AA29:AA61"/>
    <mergeCell ref="AP29:AP61"/>
    <mergeCell ref="BE29:BE61"/>
    <mergeCell ref="BT29:BT61"/>
    <mergeCell ref="CI29:CI61"/>
    <mergeCell ref="EN27:EN28"/>
    <mergeCell ref="EO27:ER28"/>
    <mergeCell ref="CU27:CU28"/>
    <mergeCell ref="CV27:CY28"/>
    <mergeCell ref="DJ27:DJ28"/>
    <mergeCell ref="DK27:DN28"/>
    <mergeCell ref="DY27:DY28"/>
    <mergeCell ref="DZ27:EC28"/>
    <mergeCell ref="BB27:BB28"/>
    <mergeCell ref="BC27:BF28"/>
    <mergeCell ref="BQ27:BQ28"/>
    <mergeCell ref="BR27:BU28"/>
    <mergeCell ref="CF27:CF28"/>
    <mergeCell ref="CG27:CJ28"/>
    <mergeCell ref="I27:I28"/>
    <mergeCell ref="J27:M28"/>
    <mergeCell ref="X27:X28"/>
    <mergeCell ref="K25:K26"/>
    <mergeCell ref="Z25:Z26"/>
    <mergeCell ref="AO25:AO26"/>
    <mergeCell ref="BD25:BD26"/>
    <mergeCell ref="BS25:BS26"/>
    <mergeCell ref="CH25:CH26"/>
    <mergeCell ref="EQ24:EQ26"/>
    <mergeCell ref="ES24:EZ27"/>
    <mergeCell ref="FF24:FF26"/>
    <mergeCell ref="L24:L26"/>
    <mergeCell ref="N24:U27"/>
    <mergeCell ref="AA24:AA26"/>
    <mergeCell ref="AC24:AJ27"/>
    <mergeCell ref="AP24:AP26"/>
    <mergeCell ref="AR24:AY27"/>
    <mergeCell ref="Y27:AB28"/>
    <mergeCell ref="AM27:AM28"/>
    <mergeCell ref="AN27:AQ28"/>
    <mergeCell ref="CW25:CW26"/>
    <mergeCell ref="DL25:DL26"/>
    <mergeCell ref="EA25:EA26"/>
    <mergeCell ref="EP25:EP26"/>
    <mergeCell ref="FE25:FE26"/>
    <mergeCell ref="FU24:FU26"/>
    <mergeCell ref="FW24:GD27"/>
    <mergeCell ref="CX24:CX26"/>
    <mergeCell ref="CZ24:DG27"/>
    <mergeCell ref="DM24:DM26"/>
    <mergeCell ref="DO24:DV27"/>
    <mergeCell ref="EB24:EB26"/>
    <mergeCell ref="ED24:EK27"/>
    <mergeCell ref="BE24:BE26"/>
    <mergeCell ref="BG24:BN27"/>
    <mergeCell ref="BT24:BT26"/>
    <mergeCell ref="BV24:CC27"/>
    <mergeCell ref="CI24:CI26"/>
    <mergeCell ref="CK24:CR27"/>
    <mergeCell ref="FT25:FT26"/>
    <mergeCell ref="FH24:FO27"/>
    <mergeCell ref="CW23:DG23"/>
    <mergeCell ref="DL23:DV23"/>
    <mergeCell ref="EA23:EK23"/>
    <mergeCell ref="EP23:EZ23"/>
    <mergeCell ref="FE23:FO23"/>
    <mergeCell ref="FT23:GD23"/>
    <mergeCell ref="K23:U23"/>
    <mergeCell ref="Z23:AJ23"/>
    <mergeCell ref="AO23:AY23"/>
    <mergeCell ref="BD23:BN23"/>
    <mergeCell ref="BS23:CC23"/>
    <mergeCell ref="CH23:CR23"/>
    <mergeCell ref="CV20:DG22"/>
    <mergeCell ref="DK20:DV22"/>
    <mergeCell ref="DZ20:EK22"/>
    <mergeCell ref="EO20:EZ22"/>
    <mergeCell ref="FD20:FO22"/>
    <mergeCell ref="FS20:GD22"/>
    <mergeCell ref="J20:U22"/>
    <mergeCell ref="Y20:AJ22"/>
    <mergeCell ref="AN20:AY22"/>
    <mergeCell ref="BC20:BN22"/>
    <mergeCell ref="BR20:CC22"/>
    <mergeCell ref="CG20:CR22"/>
    <mergeCell ref="CY19:DG19"/>
    <mergeCell ref="DN19:DV19"/>
    <mergeCell ref="EC19:EK19"/>
    <mergeCell ref="ER19:EZ19"/>
    <mergeCell ref="FG19:FO19"/>
    <mergeCell ref="FV19:GD19"/>
    <mergeCell ref="M19:U19"/>
    <mergeCell ref="AB19:AJ19"/>
    <mergeCell ref="AQ19:AY19"/>
    <mergeCell ref="BF19:BN19"/>
    <mergeCell ref="BU19:CC19"/>
    <mergeCell ref="CJ19:CR19"/>
  </mergeCells>
  <conditionalFormatting sqref="GZ29:HE61 GO29:GT61 GE29:GI61 HK29:HO61 AK29:AK61 N29:W61">
    <cfRule type="cellIs" dxfId="48" priority="49" operator="greaterThan">
      <formula>0</formula>
    </cfRule>
  </conditionalFormatting>
  <conditionalFormatting sqref="AL29:AL61">
    <cfRule type="cellIs" dxfId="47" priority="48" operator="greaterThan">
      <formula>0</formula>
    </cfRule>
  </conditionalFormatting>
  <conditionalFormatting sqref="GJ29:GK61">
    <cfRule type="cellIs" dxfId="46" priority="47" operator="greaterThan">
      <formula>0</formula>
    </cfRule>
  </conditionalFormatting>
  <conditionalFormatting sqref="GU29:GV61">
    <cfRule type="cellIs" dxfId="45" priority="46" operator="greaterThan">
      <formula>0</formula>
    </cfRule>
  </conditionalFormatting>
  <conditionalFormatting sqref="HF29:HG61">
    <cfRule type="cellIs" dxfId="44" priority="45" operator="greaterThan">
      <formula>0</formula>
    </cfRule>
  </conditionalFormatting>
  <conditionalFormatting sqref="AZ29:BA61">
    <cfRule type="cellIs" dxfId="43" priority="44" operator="greaterThan">
      <formula>0</formula>
    </cfRule>
  </conditionalFormatting>
  <conditionalFormatting sqref="BO29:BP61">
    <cfRule type="cellIs" dxfId="42" priority="43" operator="greaterThan">
      <formula>0</formula>
    </cfRule>
  </conditionalFormatting>
  <conditionalFormatting sqref="CD29:CE61">
    <cfRule type="cellIs" dxfId="41" priority="42" operator="greaterThan">
      <formula>0</formula>
    </cfRule>
  </conditionalFormatting>
  <conditionalFormatting sqref="CS29:CT61">
    <cfRule type="cellIs" dxfId="40" priority="41" operator="greaterThan">
      <formula>0</formula>
    </cfRule>
  </conditionalFormatting>
  <conditionalFormatting sqref="DH29:DI61">
    <cfRule type="cellIs" dxfId="39" priority="40" operator="greaterThan">
      <formula>0</formula>
    </cfRule>
  </conditionalFormatting>
  <conditionalFormatting sqref="DW29:DX61">
    <cfRule type="cellIs" dxfId="38" priority="39" operator="greaterThan">
      <formula>0</formula>
    </cfRule>
  </conditionalFormatting>
  <conditionalFormatting sqref="EL29:EM61">
    <cfRule type="cellIs" dxfId="37" priority="38" operator="greaterThan">
      <formula>0</formula>
    </cfRule>
  </conditionalFormatting>
  <conditionalFormatting sqref="FA29:FB61">
    <cfRule type="cellIs" dxfId="36" priority="37" operator="greaterThan">
      <formula>0</formula>
    </cfRule>
  </conditionalFormatting>
  <conditionalFormatting sqref="FP29:FQ61">
    <cfRule type="cellIs" dxfId="35" priority="36" operator="greaterThan">
      <formula>0</formula>
    </cfRule>
  </conditionalFormatting>
  <conditionalFormatting sqref="M25">
    <cfRule type="expression" dxfId="34" priority="34">
      <formula>$B$8&lt;2</formula>
    </cfRule>
  </conditionalFormatting>
  <conditionalFormatting sqref="M26">
    <cfRule type="expression" dxfId="33" priority="35">
      <formula>$B$8=0</formula>
    </cfRule>
  </conditionalFormatting>
  <conditionalFormatting sqref="AC29:AJ61">
    <cfRule type="cellIs" dxfId="32" priority="33" operator="greaterThan">
      <formula>0</formula>
    </cfRule>
  </conditionalFormatting>
  <conditionalFormatting sqref="AB25">
    <cfRule type="expression" dxfId="31" priority="31">
      <formula>$B$8&lt;2</formula>
    </cfRule>
  </conditionalFormatting>
  <conditionalFormatting sqref="AB26">
    <cfRule type="expression" dxfId="30" priority="32">
      <formula>$B$8=0</formula>
    </cfRule>
  </conditionalFormatting>
  <conditionalFormatting sqref="AR29:AY61">
    <cfRule type="cellIs" dxfId="29" priority="30" operator="greaterThan">
      <formula>0</formula>
    </cfRule>
  </conditionalFormatting>
  <conditionalFormatting sqref="AQ25">
    <cfRule type="expression" dxfId="28" priority="28">
      <formula>$B$8&lt;2</formula>
    </cfRule>
  </conditionalFormatting>
  <conditionalFormatting sqref="AQ26">
    <cfRule type="expression" dxfId="27" priority="29">
      <formula>$B$8=0</formula>
    </cfRule>
  </conditionalFormatting>
  <conditionalFormatting sqref="BG29:BN61">
    <cfRule type="cellIs" dxfId="26" priority="27" operator="greaterThan">
      <formula>0</formula>
    </cfRule>
  </conditionalFormatting>
  <conditionalFormatting sqref="BF25">
    <cfRule type="expression" dxfId="25" priority="25">
      <formula>$B$8&lt;2</formula>
    </cfRule>
  </conditionalFormatting>
  <conditionalFormatting sqref="BF26">
    <cfRule type="expression" dxfId="24" priority="26">
      <formula>$B$8=0</formula>
    </cfRule>
  </conditionalFormatting>
  <conditionalFormatting sqref="BV29:CC61">
    <cfRule type="cellIs" dxfId="23" priority="24" operator="greaterThan">
      <formula>0</formula>
    </cfRule>
  </conditionalFormatting>
  <conditionalFormatting sqref="BU25">
    <cfRule type="expression" dxfId="22" priority="22">
      <formula>$B$8&lt;2</formula>
    </cfRule>
  </conditionalFormatting>
  <conditionalFormatting sqref="BU26">
    <cfRule type="expression" dxfId="21" priority="23">
      <formula>$B$8=0</formula>
    </cfRule>
  </conditionalFormatting>
  <conditionalFormatting sqref="CK29:CR61">
    <cfRule type="cellIs" dxfId="20" priority="21" operator="greaterThan">
      <formula>0</formula>
    </cfRule>
  </conditionalFormatting>
  <conditionalFormatting sqref="CJ25">
    <cfRule type="expression" dxfId="19" priority="19">
      <formula>$B$8&lt;2</formula>
    </cfRule>
  </conditionalFormatting>
  <conditionalFormatting sqref="CJ26">
    <cfRule type="expression" dxfId="18" priority="20">
      <formula>$B$8=0</formula>
    </cfRule>
  </conditionalFormatting>
  <conditionalFormatting sqref="CZ29:DG61">
    <cfRule type="cellIs" dxfId="17" priority="18" operator="greaterThan">
      <formula>0</formula>
    </cfRule>
  </conditionalFormatting>
  <conditionalFormatting sqref="CY25">
    <cfRule type="expression" dxfId="16" priority="16">
      <formula>$B$8&lt;2</formula>
    </cfRule>
  </conditionalFormatting>
  <conditionalFormatting sqref="CY26">
    <cfRule type="expression" dxfId="15" priority="17">
      <formula>$B$8=0</formula>
    </cfRule>
  </conditionalFormatting>
  <conditionalFormatting sqref="DO29:DV61">
    <cfRule type="cellIs" dxfId="14" priority="15" operator="greaterThan">
      <formula>0</formula>
    </cfRule>
  </conditionalFormatting>
  <conditionalFormatting sqref="DN25">
    <cfRule type="expression" dxfId="13" priority="13">
      <formula>$B$8&lt;2</formula>
    </cfRule>
  </conditionalFormatting>
  <conditionalFormatting sqref="DN26">
    <cfRule type="expression" dxfId="12" priority="14">
      <formula>$B$8=0</formula>
    </cfRule>
  </conditionalFormatting>
  <conditionalFormatting sqref="ED29:EK61">
    <cfRule type="cellIs" dxfId="11" priority="12" operator="greaterThan">
      <formula>0</formula>
    </cfRule>
  </conditionalFormatting>
  <conditionalFormatting sqref="EC25">
    <cfRule type="expression" dxfId="10" priority="10">
      <formula>$B$8&lt;2</formula>
    </cfRule>
  </conditionalFormatting>
  <conditionalFormatting sqref="EC26">
    <cfRule type="expression" dxfId="9" priority="11">
      <formula>$B$8=0</formula>
    </cfRule>
  </conditionalFormatting>
  <conditionalFormatting sqref="ES29:EZ61">
    <cfRule type="cellIs" dxfId="8" priority="9" operator="greaterThan">
      <formula>0</formula>
    </cfRule>
  </conditionalFormatting>
  <conditionalFormatting sqref="ER25">
    <cfRule type="expression" dxfId="7" priority="7">
      <formula>$B$8&lt;2</formula>
    </cfRule>
  </conditionalFormatting>
  <conditionalFormatting sqref="ER26">
    <cfRule type="expression" dxfId="6" priority="8">
      <formula>$B$8=0</formula>
    </cfRule>
  </conditionalFormatting>
  <conditionalFormatting sqref="FH29:FO61">
    <cfRule type="cellIs" dxfId="5" priority="6" operator="greaterThan">
      <formula>0</formula>
    </cfRule>
  </conditionalFormatting>
  <conditionalFormatting sqref="FG25">
    <cfRule type="expression" dxfId="4" priority="4">
      <formula>$B$8&lt;2</formula>
    </cfRule>
  </conditionalFormatting>
  <conditionalFormatting sqref="FG26">
    <cfRule type="expression" dxfId="3" priority="5">
      <formula>$B$8=0</formula>
    </cfRule>
  </conditionalFormatting>
  <conditionalFormatting sqref="FW29:GD61">
    <cfRule type="cellIs" dxfId="2" priority="3" operator="greaterThan">
      <formula>0</formula>
    </cfRule>
  </conditionalFormatting>
  <conditionalFormatting sqref="FV25">
    <cfRule type="expression" dxfId="1" priority="1">
      <formula>$B$8&lt;2</formula>
    </cfRule>
  </conditionalFormatting>
  <conditionalFormatting sqref="FV26">
    <cfRule type="expression" dxfId="0" priority="2">
      <formula>$B$8=0</formula>
    </cfRule>
  </conditionalFormatting>
  <dataValidations count="2">
    <dataValidation type="list" allowBlank="1" showInputMessage="1" showErrorMessage="1" sqref="N67:O67 AC67:AD67 AR67:AS67 BG67:BH67 BV67:BW67 CK67:CL67 CZ67:DA67 DO67:DP67 ED67:EE67 ES67:ET67 FH67:FI67 FW67:FX67" xr:uid="{F2F03B91-9816-4D42-86E6-DD492E5BB442}">
      <formula1>$B$137:$F$137</formula1>
    </dataValidation>
    <dataValidation type="list" allowBlank="1" showInputMessage="1" showErrorMessage="1" sqref="I67 FR67 FC67 EN67 DY67 DJ67 CU67 CF67 BQ67 BB67 AM67 X67" xr:uid="{50A9A135-412C-4680-8CB6-BC3B3D45F157}">
      <formula1>$G$137:$K$137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DE BASE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direction1</dc:creator>
  <cp:lastModifiedBy>direction1</cp:lastModifiedBy>
  <cp:lastPrinted>2022-02-23T05:46:10Z</cp:lastPrinted>
  <dcterms:created xsi:type="dcterms:W3CDTF">2021-10-14T09:16:53Z</dcterms:created>
  <dcterms:modified xsi:type="dcterms:W3CDTF">2022-02-23T17:17:33Z</dcterms:modified>
</cp:coreProperties>
</file>