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Suivie de chantier test\"/>
    </mc:Choice>
  </mc:AlternateContent>
  <bookViews>
    <workbookView xWindow="0" yWindow="0" windowWidth="22260" windowHeight="12645" activeTab="1"/>
  </bookViews>
  <sheets>
    <sheet name="Pochette" sheetId="1" r:id="rId1"/>
    <sheet name="Prepa" sheetId="2" r:id="rId2"/>
    <sheet name="BL (0)" sheetId="3" state="hidden" r:id="rId3"/>
    <sheet name="Note" sheetId="4" r:id="rId4"/>
  </sheets>
  <definedNames>
    <definedName name="TableauPrepa">Prepa!$A$1:$Q$42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3" l="1"/>
  <c r="C19" i="3"/>
  <c r="C18" i="3"/>
  <c r="E8" i="3"/>
  <c r="K63" i="3"/>
  <c r="C63" i="3"/>
  <c r="I62" i="3"/>
  <c r="F62" i="3"/>
  <c r="C62" i="3"/>
  <c r="B62" i="3"/>
  <c r="H59" i="3"/>
  <c r="B59" i="3"/>
  <c r="K24" i="3"/>
  <c r="C24" i="3" s="1"/>
  <c r="G24" i="3" s="1"/>
  <c r="F24" i="3"/>
  <c r="K23" i="3"/>
  <c r="B23" i="3" s="1"/>
  <c r="I23" i="3"/>
  <c r="C23" i="3"/>
  <c r="H23" i="3" s="1"/>
  <c r="F22" i="3"/>
  <c r="C22" i="3"/>
  <c r="B22" i="3"/>
  <c r="H5" i="3"/>
  <c r="G73" i="3" s="1"/>
  <c r="Q42" i="2"/>
  <c r="E42" i="2"/>
  <c r="Q41" i="2"/>
  <c r="E41" i="2"/>
  <c r="Q40" i="2"/>
  <c r="E40" i="2"/>
  <c r="Q39" i="2"/>
  <c r="E39" i="2"/>
  <c r="Q38" i="2"/>
  <c r="E38" i="2"/>
  <c r="Q37" i="2"/>
  <c r="E37" i="2"/>
  <c r="Q36" i="2"/>
  <c r="E36" i="2"/>
  <c r="Q35" i="2"/>
  <c r="E35" i="2"/>
  <c r="Q34" i="2"/>
  <c r="E34" i="2"/>
  <c r="Q33" i="2"/>
  <c r="E33" i="2"/>
  <c r="Q32" i="2"/>
  <c r="E32" i="2"/>
  <c r="Q31" i="2"/>
  <c r="E31" i="2"/>
  <c r="Q30" i="2"/>
  <c r="E30" i="2"/>
  <c r="Q29" i="2"/>
  <c r="E29" i="2"/>
  <c r="Q28" i="2"/>
  <c r="E28" i="2"/>
  <c r="Q27" i="2"/>
  <c r="E27" i="2"/>
  <c r="Q26" i="2"/>
  <c r="E26" i="2"/>
  <c r="Q25" i="2"/>
  <c r="E25" i="2"/>
  <c r="Q24" i="2"/>
  <c r="E24" i="2"/>
  <c r="Q23" i="2"/>
  <c r="E23" i="2"/>
  <c r="Q22" i="2"/>
  <c r="E22" i="2"/>
  <c r="Q21" i="2"/>
  <c r="E21" i="2"/>
  <c r="Q20" i="2"/>
  <c r="E20" i="2"/>
  <c r="Q19" i="2"/>
  <c r="E19" i="2"/>
  <c r="Q18" i="2"/>
  <c r="E18" i="2"/>
  <c r="Q17" i="2"/>
  <c r="E17" i="2"/>
  <c r="Q16" i="2"/>
  <c r="E16" i="2"/>
  <c r="Q15" i="2"/>
  <c r="E15" i="2"/>
  <c r="Q14" i="2"/>
  <c r="E14" i="2"/>
  <c r="Q13" i="2"/>
  <c r="E13" i="2"/>
  <c r="Q12" i="2"/>
  <c r="E12" i="2"/>
  <c r="Q11" i="2"/>
  <c r="E11" i="2"/>
  <c r="Q10" i="2"/>
  <c r="E10" i="2"/>
  <c r="Q9" i="2"/>
  <c r="E9" i="2"/>
  <c r="Q8" i="2"/>
  <c r="E8" i="2"/>
  <c r="Q7" i="2"/>
  <c r="E7" i="2"/>
  <c r="Q6" i="2"/>
  <c r="E6" i="2"/>
  <c r="Q5" i="2"/>
  <c r="E5" i="2"/>
  <c r="Q4" i="2"/>
  <c r="E4" i="2"/>
  <c r="Q3" i="2"/>
  <c r="E3" i="2"/>
  <c r="Q2" i="2"/>
  <c r="E2" i="2"/>
  <c r="I22" i="3" l="1"/>
  <c r="H22" i="3"/>
  <c r="H63" i="3"/>
  <c r="G23" i="3"/>
  <c r="H62" i="3"/>
  <c r="H24" i="3"/>
  <c r="G22" i="3"/>
  <c r="F23" i="3"/>
  <c r="G89" i="3"/>
  <c r="I24" i="3"/>
  <c r="K25" i="3"/>
  <c r="G81" i="3"/>
  <c r="G65" i="3"/>
  <c r="G90" i="3"/>
  <c r="G82" i="3"/>
  <c r="G74" i="3"/>
  <c r="G66" i="3"/>
  <c r="G91" i="3"/>
  <c r="G83" i="3"/>
  <c r="G75" i="3"/>
  <c r="G67" i="3"/>
  <c r="G92" i="3"/>
  <c r="G84" i="3"/>
  <c r="G76" i="3"/>
  <c r="G68" i="3"/>
  <c r="G93" i="3"/>
  <c r="G85" i="3"/>
  <c r="G77" i="3"/>
  <c r="G69" i="3"/>
  <c r="G62" i="3"/>
  <c r="G94" i="3"/>
  <c r="G86" i="3"/>
  <c r="G78" i="3"/>
  <c r="G70" i="3"/>
  <c r="G87" i="3"/>
  <c r="G79" i="3"/>
  <c r="G71" i="3"/>
  <c r="G63" i="3"/>
  <c r="G88" i="3"/>
  <c r="G80" i="3"/>
  <c r="G72" i="3"/>
  <c r="G64" i="3"/>
  <c r="B24" i="3"/>
  <c r="B63" i="3"/>
  <c r="K64" i="3"/>
  <c r="I63" i="3"/>
  <c r="F63" i="3"/>
  <c r="F25" i="3" l="1"/>
  <c r="C25" i="3"/>
  <c r="B25" i="3"/>
  <c r="K26" i="3"/>
  <c r="I25" i="3"/>
  <c r="C64" i="3"/>
  <c r="H64" i="3" s="1"/>
  <c r="K65" i="3"/>
  <c r="I64" i="3"/>
  <c r="B64" i="3"/>
  <c r="F64" i="3"/>
  <c r="H25" i="3" l="1"/>
  <c r="G25" i="3"/>
  <c r="F65" i="3"/>
  <c r="K66" i="3"/>
  <c r="I65" i="3"/>
  <c r="C65" i="3"/>
  <c r="H65" i="3" s="1"/>
  <c r="B65" i="3"/>
  <c r="F26" i="3"/>
  <c r="C26" i="3"/>
  <c r="B26" i="3"/>
  <c r="K27" i="3"/>
  <c r="I26" i="3"/>
  <c r="G26" i="3" l="1"/>
  <c r="H26" i="3"/>
  <c r="F66" i="3"/>
  <c r="B66" i="3"/>
  <c r="K67" i="3"/>
  <c r="I66" i="3"/>
  <c r="C66" i="3"/>
  <c r="H66" i="3" s="1"/>
  <c r="K28" i="3"/>
  <c r="F27" i="3"/>
  <c r="C27" i="3"/>
  <c r="B27" i="3"/>
  <c r="I27" i="3"/>
  <c r="G27" i="3" l="1"/>
  <c r="H27" i="3"/>
  <c r="K29" i="3"/>
  <c r="I28" i="3"/>
  <c r="F28" i="3"/>
  <c r="C28" i="3"/>
  <c r="B28" i="3"/>
  <c r="F67" i="3"/>
  <c r="C67" i="3"/>
  <c r="H67" i="3" s="1"/>
  <c r="B67" i="3"/>
  <c r="I67" i="3"/>
  <c r="K68" i="3"/>
  <c r="G28" i="3" l="1"/>
  <c r="H28" i="3"/>
  <c r="K69" i="3"/>
  <c r="I68" i="3"/>
  <c r="F68" i="3"/>
  <c r="C68" i="3"/>
  <c r="H68" i="3" s="1"/>
  <c r="B68" i="3"/>
  <c r="K30" i="3"/>
  <c r="I29" i="3"/>
  <c r="F29" i="3"/>
  <c r="C29" i="3"/>
  <c r="B29" i="3"/>
  <c r="H29" i="3" l="1"/>
  <c r="G29" i="3"/>
  <c r="K70" i="3"/>
  <c r="I69" i="3"/>
  <c r="F69" i="3"/>
  <c r="C69" i="3"/>
  <c r="H69" i="3" s="1"/>
  <c r="B69" i="3"/>
  <c r="K31" i="3"/>
  <c r="I30" i="3"/>
  <c r="B30" i="3"/>
  <c r="F30" i="3"/>
  <c r="C30" i="3"/>
  <c r="H30" i="3" l="1"/>
  <c r="G30" i="3"/>
  <c r="K71" i="3"/>
  <c r="I70" i="3"/>
  <c r="F70" i="3"/>
  <c r="C70" i="3"/>
  <c r="H70" i="3" s="1"/>
  <c r="B70" i="3"/>
  <c r="B31" i="3"/>
  <c r="K32" i="3"/>
  <c r="I31" i="3"/>
  <c r="C31" i="3"/>
  <c r="F31" i="3"/>
  <c r="H31" i="3" l="1"/>
  <c r="G31" i="3"/>
  <c r="B71" i="3"/>
  <c r="K72" i="3"/>
  <c r="I71" i="3"/>
  <c r="F71" i="3"/>
  <c r="C71" i="3"/>
  <c r="H71" i="3" s="1"/>
  <c r="C32" i="3"/>
  <c r="B32" i="3"/>
  <c r="K33" i="3"/>
  <c r="I32" i="3"/>
  <c r="F32" i="3"/>
  <c r="G32" i="3" l="1"/>
  <c r="H32" i="3"/>
  <c r="C72" i="3"/>
  <c r="H72" i="3" s="1"/>
  <c r="B72" i="3"/>
  <c r="K73" i="3"/>
  <c r="I72" i="3"/>
  <c r="F72" i="3"/>
  <c r="F33" i="3"/>
  <c r="C33" i="3"/>
  <c r="B33" i="3"/>
  <c r="K34" i="3"/>
  <c r="I33" i="3"/>
  <c r="H33" i="3" l="1"/>
  <c r="G33" i="3"/>
  <c r="F73" i="3"/>
  <c r="C73" i="3"/>
  <c r="H73" i="3" s="1"/>
  <c r="B73" i="3"/>
  <c r="K74" i="3"/>
  <c r="I73" i="3"/>
  <c r="F34" i="3"/>
  <c r="C34" i="3"/>
  <c r="B34" i="3"/>
  <c r="K35" i="3"/>
  <c r="I34" i="3"/>
  <c r="H34" i="3" l="1"/>
  <c r="G34" i="3"/>
  <c r="F35" i="3"/>
  <c r="C35" i="3"/>
  <c r="B35" i="3"/>
  <c r="K36" i="3"/>
  <c r="I35" i="3"/>
  <c r="F74" i="3"/>
  <c r="C74" i="3"/>
  <c r="H74" i="3" s="1"/>
  <c r="B74" i="3"/>
  <c r="K75" i="3"/>
  <c r="I74" i="3"/>
  <c r="G35" i="3" l="1"/>
  <c r="H35" i="3"/>
  <c r="F75" i="3"/>
  <c r="C75" i="3"/>
  <c r="H75" i="3" s="1"/>
  <c r="B75" i="3"/>
  <c r="K76" i="3"/>
  <c r="I75" i="3"/>
  <c r="K37" i="3"/>
  <c r="I36" i="3"/>
  <c r="F36" i="3"/>
  <c r="C36" i="3"/>
  <c r="B36" i="3"/>
  <c r="G36" i="3" l="1"/>
  <c r="H36" i="3"/>
  <c r="K77" i="3"/>
  <c r="I76" i="3"/>
  <c r="F76" i="3"/>
  <c r="C76" i="3"/>
  <c r="H76" i="3" s="1"/>
  <c r="B76" i="3"/>
  <c r="K38" i="3"/>
  <c r="I37" i="3"/>
  <c r="F37" i="3"/>
  <c r="C37" i="3"/>
  <c r="B37" i="3"/>
  <c r="H37" i="3" l="1"/>
  <c r="G37" i="3"/>
  <c r="K78" i="3"/>
  <c r="I77" i="3"/>
  <c r="F77" i="3"/>
  <c r="C77" i="3"/>
  <c r="H77" i="3" s="1"/>
  <c r="B77" i="3"/>
  <c r="K39" i="3"/>
  <c r="I38" i="3"/>
  <c r="F38" i="3"/>
  <c r="B38" i="3"/>
  <c r="C38" i="3"/>
  <c r="H38" i="3" l="1"/>
  <c r="G38" i="3"/>
  <c r="K79" i="3"/>
  <c r="I78" i="3"/>
  <c r="F78" i="3"/>
  <c r="C78" i="3"/>
  <c r="H78" i="3" s="1"/>
  <c r="B78" i="3"/>
  <c r="B39" i="3"/>
  <c r="K40" i="3"/>
  <c r="I39" i="3"/>
  <c r="C39" i="3"/>
  <c r="F39" i="3"/>
  <c r="H39" i="3" l="1"/>
  <c r="G39" i="3"/>
  <c r="B79" i="3"/>
  <c r="K80" i="3"/>
  <c r="I79" i="3"/>
  <c r="F79" i="3"/>
  <c r="C79" i="3"/>
  <c r="H79" i="3" s="1"/>
  <c r="C40" i="3"/>
  <c r="B40" i="3"/>
  <c r="K41" i="3"/>
  <c r="I40" i="3"/>
  <c r="F40" i="3"/>
  <c r="G40" i="3" l="1"/>
  <c r="H40" i="3"/>
  <c r="F41" i="3"/>
  <c r="C41" i="3"/>
  <c r="B41" i="3"/>
  <c r="K42" i="3"/>
  <c r="I41" i="3"/>
  <c r="C80" i="3"/>
  <c r="H80" i="3" s="1"/>
  <c r="B80" i="3"/>
  <c r="K81" i="3"/>
  <c r="I80" i="3"/>
  <c r="F80" i="3"/>
  <c r="H41" i="3" l="1"/>
  <c r="G41" i="3"/>
  <c r="F81" i="3"/>
  <c r="C81" i="3"/>
  <c r="H81" i="3" s="1"/>
  <c r="B81" i="3"/>
  <c r="K82" i="3"/>
  <c r="I81" i="3"/>
  <c r="F42" i="3"/>
  <c r="C42" i="3"/>
  <c r="B42" i="3"/>
  <c r="K43" i="3"/>
  <c r="I42" i="3"/>
  <c r="H42" i="3" l="1"/>
  <c r="G42" i="3"/>
  <c r="F82" i="3"/>
  <c r="C82" i="3"/>
  <c r="H82" i="3" s="1"/>
  <c r="B82" i="3"/>
  <c r="K83" i="3"/>
  <c r="I82" i="3"/>
  <c r="F43" i="3"/>
  <c r="C43" i="3"/>
  <c r="B43" i="3"/>
  <c r="I43" i="3"/>
  <c r="K44" i="3"/>
  <c r="G43" i="3" l="1"/>
  <c r="H43" i="3"/>
  <c r="K45" i="3"/>
  <c r="I44" i="3"/>
  <c r="F44" i="3"/>
  <c r="C44" i="3"/>
  <c r="B44" i="3"/>
  <c r="F83" i="3"/>
  <c r="C83" i="3"/>
  <c r="H83" i="3" s="1"/>
  <c r="B83" i="3"/>
  <c r="K84" i="3"/>
  <c r="I83" i="3"/>
  <c r="G44" i="3" l="1"/>
  <c r="H44" i="3"/>
  <c r="K85" i="3"/>
  <c r="I84" i="3"/>
  <c r="F84" i="3"/>
  <c r="C84" i="3"/>
  <c r="H84" i="3" s="1"/>
  <c r="B84" i="3"/>
  <c r="K46" i="3"/>
  <c r="I45" i="3"/>
  <c r="F45" i="3"/>
  <c r="C45" i="3"/>
  <c r="B45" i="3"/>
  <c r="H45" i="3" l="1"/>
  <c r="G45" i="3"/>
  <c r="I46" i="3"/>
  <c r="K47" i="3"/>
  <c r="B46" i="3"/>
  <c r="F46" i="3"/>
  <c r="C46" i="3"/>
  <c r="K86" i="3"/>
  <c r="I85" i="3"/>
  <c r="F85" i="3"/>
  <c r="C85" i="3"/>
  <c r="H85" i="3" s="1"/>
  <c r="B85" i="3"/>
  <c r="H46" i="3" l="1"/>
  <c r="G46" i="3"/>
  <c r="K87" i="3"/>
  <c r="I86" i="3"/>
  <c r="F86" i="3"/>
  <c r="C86" i="3"/>
  <c r="H86" i="3" s="1"/>
  <c r="B86" i="3"/>
  <c r="K48" i="3"/>
  <c r="I47" i="3"/>
  <c r="B47" i="3"/>
  <c r="C47" i="3"/>
  <c r="F47" i="3"/>
  <c r="H47" i="3" l="1"/>
  <c r="G47" i="3"/>
  <c r="F48" i="3"/>
  <c r="C48" i="3"/>
  <c r="B48" i="3"/>
  <c r="I48" i="3"/>
  <c r="K49" i="3"/>
  <c r="B87" i="3"/>
  <c r="K88" i="3"/>
  <c r="I87" i="3"/>
  <c r="F87" i="3"/>
  <c r="C87" i="3"/>
  <c r="H87" i="3" s="1"/>
  <c r="H48" i="3" l="1"/>
  <c r="G48" i="3"/>
  <c r="C88" i="3"/>
  <c r="H88" i="3" s="1"/>
  <c r="B88" i="3"/>
  <c r="K89" i="3"/>
  <c r="I88" i="3"/>
  <c r="F88" i="3"/>
  <c r="K50" i="3"/>
  <c r="F49" i="3"/>
  <c r="C49" i="3"/>
  <c r="B49" i="3"/>
  <c r="I49" i="3"/>
  <c r="H49" i="3" l="1"/>
  <c r="G49" i="3"/>
  <c r="B50" i="3"/>
  <c r="K51" i="3"/>
  <c r="I50" i="3"/>
  <c r="F50" i="3"/>
  <c r="C50" i="3"/>
  <c r="F89" i="3"/>
  <c r="C89" i="3"/>
  <c r="H89" i="3" s="1"/>
  <c r="B89" i="3"/>
  <c r="K90" i="3"/>
  <c r="I89" i="3"/>
  <c r="G50" i="3" l="1"/>
  <c r="H50" i="3"/>
  <c r="C51" i="3"/>
  <c r="K52" i="3"/>
  <c r="B51" i="3"/>
  <c r="I51" i="3"/>
  <c r="F51" i="3"/>
  <c r="F90" i="3"/>
  <c r="C90" i="3"/>
  <c r="H90" i="3" s="1"/>
  <c r="B90" i="3"/>
  <c r="K91" i="3"/>
  <c r="I90" i="3"/>
  <c r="G51" i="3" l="1"/>
  <c r="H51" i="3"/>
  <c r="F91" i="3"/>
  <c r="C91" i="3"/>
  <c r="H91" i="3" s="1"/>
  <c r="B91" i="3"/>
  <c r="K92" i="3"/>
  <c r="I91" i="3"/>
  <c r="K53" i="3"/>
  <c r="I52" i="3"/>
  <c r="F52" i="3"/>
  <c r="C52" i="3"/>
  <c r="B52" i="3"/>
  <c r="G52" i="3" l="1"/>
  <c r="H52" i="3"/>
  <c r="F53" i="3"/>
  <c r="B53" i="3"/>
  <c r="K54" i="3"/>
  <c r="I53" i="3"/>
  <c r="C53" i="3"/>
  <c r="K93" i="3"/>
  <c r="I92" i="3"/>
  <c r="F92" i="3"/>
  <c r="C92" i="3"/>
  <c r="H92" i="3" s="1"/>
  <c r="B92" i="3"/>
  <c r="H53" i="3" l="1"/>
  <c r="G53" i="3"/>
  <c r="K94" i="3"/>
  <c r="I93" i="3"/>
  <c r="F93" i="3"/>
  <c r="C93" i="3"/>
  <c r="H93" i="3" s="1"/>
  <c r="B93" i="3"/>
  <c r="C54" i="3"/>
  <c r="I54" i="3"/>
  <c r="F54" i="3"/>
  <c r="B54" i="3"/>
  <c r="H54" i="3" l="1"/>
  <c r="G54" i="3"/>
  <c r="K95" i="3"/>
  <c r="K96" i="3" s="1"/>
  <c r="K97" i="3" s="1"/>
  <c r="K98" i="3" s="1"/>
  <c r="K99" i="3" s="1"/>
  <c r="K100" i="3" s="1"/>
  <c r="K101" i="3" s="1"/>
  <c r="K102" i="3" s="1"/>
  <c r="K103" i="3" s="1"/>
  <c r="K104" i="3" s="1"/>
  <c r="K105" i="3" s="1"/>
  <c r="K106" i="3" s="1"/>
  <c r="K107" i="3" s="1"/>
  <c r="K108" i="3" s="1"/>
  <c r="K109" i="3" s="1"/>
  <c r="K110" i="3" s="1"/>
  <c r="K111" i="3" s="1"/>
  <c r="K112" i="3" s="1"/>
  <c r="K113" i="3" s="1"/>
  <c r="K114" i="3" s="1"/>
  <c r="K115" i="3" s="1"/>
  <c r="K116" i="3" s="1"/>
  <c r="K117" i="3" s="1"/>
  <c r="K118" i="3" s="1"/>
  <c r="K119" i="3" s="1"/>
  <c r="K120" i="3" s="1"/>
  <c r="K121" i="3" s="1"/>
  <c r="K122" i="3" s="1"/>
  <c r="K123" i="3" s="1"/>
  <c r="K124" i="3" s="1"/>
  <c r="K125" i="3" s="1"/>
  <c r="K126" i="3" s="1"/>
  <c r="K127" i="3" s="1"/>
  <c r="K128" i="3" s="1"/>
  <c r="K129" i="3" s="1"/>
  <c r="K130" i="3" s="1"/>
  <c r="K131" i="3" s="1"/>
  <c r="K132" i="3" s="1"/>
  <c r="K133" i="3" s="1"/>
  <c r="K134" i="3" s="1"/>
  <c r="K135" i="3" s="1"/>
  <c r="K136" i="3" s="1"/>
  <c r="K137" i="3" s="1"/>
  <c r="K138" i="3" s="1"/>
  <c r="K139" i="3" s="1"/>
  <c r="K140" i="3" s="1"/>
  <c r="K141" i="3" s="1"/>
  <c r="K142" i="3" s="1"/>
  <c r="K143" i="3" s="1"/>
  <c r="K144" i="3" s="1"/>
  <c r="K145" i="3" s="1"/>
  <c r="K146" i="3" s="1"/>
  <c r="K147" i="3" s="1"/>
  <c r="K148" i="3" s="1"/>
  <c r="K149" i="3" s="1"/>
  <c r="K150" i="3" s="1"/>
  <c r="K151" i="3" s="1"/>
  <c r="K152" i="3" s="1"/>
  <c r="K153" i="3" s="1"/>
  <c r="K154" i="3" s="1"/>
  <c r="K155" i="3" s="1"/>
  <c r="K156" i="3" s="1"/>
  <c r="K157" i="3" s="1"/>
  <c r="K158" i="3" s="1"/>
  <c r="K159" i="3" s="1"/>
  <c r="K160" i="3" s="1"/>
  <c r="K161" i="3" s="1"/>
  <c r="K162" i="3" s="1"/>
  <c r="K163" i="3" s="1"/>
  <c r="K164" i="3" s="1"/>
  <c r="K165" i="3" s="1"/>
  <c r="K166" i="3" s="1"/>
  <c r="K167" i="3" s="1"/>
  <c r="K168" i="3" s="1"/>
  <c r="K169" i="3" s="1"/>
  <c r="K170" i="3" s="1"/>
  <c r="K171" i="3" s="1"/>
  <c r="K172" i="3" s="1"/>
  <c r="K173" i="3" s="1"/>
  <c r="K174" i="3" s="1"/>
  <c r="K175" i="3" s="1"/>
  <c r="K176" i="3" s="1"/>
  <c r="K177" i="3" s="1"/>
  <c r="K178" i="3" s="1"/>
  <c r="K179" i="3" s="1"/>
  <c r="K180" i="3" s="1"/>
  <c r="K181" i="3" s="1"/>
  <c r="K182" i="3" s="1"/>
  <c r="K183" i="3" s="1"/>
  <c r="K184" i="3" s="1"/>
  <c r="K185" i="3" s="1"/>
  <c r="K186" i="3" s="1"/>
  <c r="K187" i="3" s="1"/>
  <c r="K188" i="3" s="1"/>
  <c r="K189" i="3" s="1"/>
  <c r="K190" i="3" s="1"/>
  <c r="K191" i="3" s="1"/>
  <c r="K192" i="3" s="1"/>
  <c r="K193" i="3" s="1"/>
  <c r="K194" i="3" s="1"/>
  <c r="K195" i="3" s="1"/>
  <c r="K196" i="3" s="1"/>
  <c r="K197" i="3" s="1"/>
  <c r="K198" i="3" s="1"/>
  <c r="K199" i="3" s="1"/>
  <c r="K200" i="3" s="1"/>
  <c r="K201" i="3" s="1"/>
  <c r="K202" i="3" s="1"/>
  <c r="K203" i="3" s="1"/>
  <c r="K204" i="3" s="1"/>
  <c r="K205" i="3" s="1"/>
  <c r="K206" i="3" s="1"/>
  <c r="K207" i="3" s="1"/>
  <c r="K208" i="3" s="1"/>
  <c r="K209" i="3" s="1"/>
  <c r="K210" i="3" s="1"/>
  <c r="K211" i="3" s="1"/>
  <c r="K212" i="3" s="1"/>
  <c r="K213" i="3" s="1"/>
  <c r="K214" i="3" s="1"/>
  <c r="K215" i="3" s="1"/>
  <c r="K216" i="3" s="1"/>
  <c r="K217" i="3" s="1"/>
  <c r="K218" i="3" s="1"/>
  <c r="K219" i="3" s="1"/>
  <c r="K220" i="3" s="1"/>
  <c r="K221" i="3" s="1"/>
  <c r="K222" i="3" s="1"/>
  <c r="K223" i="3" s="1"/>
  <c r="K224" i="3" s="1"/>
  <c r="K225" i="3" s="1"/>
  <c r="K226" i="3" s="1"/>
  <c r="K227" i="3" s="1"/>
  <c r="K228" i="3" s="1"/>
  <c r="K229" i="3" s="1"/>
  <c r="K230" i="3" s="1"/>
  <c r="K231" i="3" s="1"/>
  <c r="K232" i="3" s="1"/>
  <c r="K233" i="3" s="1"/>
  <c r="K234" i="3" s="1"/>
  <c r="K235" i="3" s="1"/>
  <c r="K236" i="3" s="1"/>
  <c r="K237" i="3" s="1"/>
  <c r="K238" i="3" s="1"/>
  <c r="K239" i="3" s="1"/>
  <c r="K240" i="3" s="1"/>
  <c r="K241" i="3" s="1"/>
  <c r="K242" i="3" s="1"/>
  <c r="K243" i="3" s="1"/>
  <c r="K244" i="3" s="1"/>
  <c r="K245" i="3" s="1"/>
  <c r="K246" i="3" s="1"/>
  <c r="K247" i="3" s="1"/>
  <c r="K248" i="3" s="1"/>
  <c r="K249" i="3" s="1"/>
  <c r="K250" i="3" s="1"/>
  <c r="K251" i="3" s="1"/>
  <c r="K252" i="3" s="1"/>
  <c r="K253" i="3" s="1"/>
  <c r="K254" i="3" s="1"/>
  <c r="K255" i="3" s="1"/>
  <c r="K256" i="3" s="1"/>
  <c r="K257" i="3" s="1"/>
  <c r="K258" i="3" s="1"/>
  <c r="K259" i="3" s="1"/>
  <c r="K260" i="3" s="1"/>
  <c r="K261" i="3" s="1"/>
  <c r="K262" i="3" s="1"/>
  <c r="K263" i="3" s="1"/>
  <c r="K264" i="3" s="1"/>
  <c r="K265" i="3" s="1"/>
  <c r="K266" i="3" s="1"/>
  <c r="K267" i="3" s="1"/>
  <c r="K268" i="3" s="1"/>
  <c r="K269" i="3" s="1"/>
  <c r="K270" i="3" s="1"/>
  <c r="K271" i="3" s="1"/>
  <c r="K272" i="3" s="1"/>
  <c r="K273" i="3" s="1"/>
  <c r="K274" i="3" s="1"/>
  <c r="K275" i="3" s="1"/>
  <c r="K276" i="3" s="1"/>
  <c r="K277" i="3" s="1"/>
  <c r="K278" i="3" s="1"/>
  <c r="K279" i="3" s="1"/>
  <c r="K280" i="3" s="1"/>
  <c r="K281" i="3" s="1"/>
  <c r="K282" i="3" s="1"/>
  <c r="K283" i="3" s="1"/>
  <c r="K284" i="3" s="1"/>
  <c r="K285" i="3" s="1"/>
  <c r="K286" i="3" s="1"/>
  <c r="K287" i="3" s="1"/>
  <c r="K288" i="3" s="1"/>
  <c r="K289" i="3" s="1"/>
  <c r="K290" i="3" s="1"/>
  <c r="K291" i="3" s="1"/>
  <c r="K292" i="3" s="1"/>
  <c r="K293" i="3" s="1"/>
  <c r="K294" i="3" s="1"/>
  <c r="K295" i="3" s="1"/>
  <c r="K296" i="3" s="1"/>
  <c r="K297" i="3" s="1"/>
  <c r="K298" i="3" s="1"/>
  <c r="K299" i="3" s="1"/>
  <c r="K300" i="3" s="1"/>
  <c r="K301" i="3" s="1"/>
  <c r="K302" i="3" s="1"/>
  <c r="K303" i="3" s="1"/>
  <c r="K304" i="3" s="1"/>
  <c r="K305" i="3" s="1"/>
  <c r="K306" i="3" s="1"/>
  <c r="K307" i="3" s="1"/>
  <c r="K308" i="3" s="1"/>
  <c r="K309" i="3" s="1"/>
  <c r="K310" i="3" s="1"/>
  <c r="K311" i="3" s="1"/>
  <c r="K312" i="3" s="1"/>
  <c r="K313" i="3" s="1"/>
  <c r="K314" i="3" s="1"/>
  <c r="K315" i="3" s="1"/>
  <c r="K316" i="3" s="1"/>
  <c r="K317" i="3" s="1"/>
  <c r="K318" i="3" s="1"/>
  <c r="K319" i="3" s="1"/>
  <c r="K320" i="3" s="1"/>
  <c r="K321" i="3" s="1"/>
  <c r="K322" i="3" s="1"/>
  <c r="K323" i="3" s="1"/>
  <c r="K324" i="3" s="1"/>
  <c r="K325" i="3" s="1"/>
  <c r="K326" i="3" s="1"/>
  <c r="K327" i="3" s="1"/>
  <c r="K328" i="3" s="1"/>
  <c r="K329" i="3" s="1"/>
  <c r="K330" i="3" s="1"/>
  <c r="K331" i="3" s="1"/>
  <c r="K332" i="3" s="1"/>
  <c r="K333" i="3" s="1"/>
  <c r="K334" i="3" s="1"/>
  <c r="K335" i="3" s="1"/>
  <c r="K336" i="3" s="1"/>
  <c r="K337" i="3" s="1"/>
  <c r="K338" i="3" s="1"/>
  <c r="K339" i="3" s="1"/>
  <c r="K340" i="3" s="1"/>
  <c r="K341" i="3" s="1"/>
  <c r="K342" i="3" s="1"/>
  <c r="K343" i="3" s="1"/>
  <c r="K344" i="3" s="1"/>
  <c r="K345" i="3" s="1"/>
  <c r="K346" i="3" s="1"/>
  <c r="K347" i="3" s="1"/>
  <c r="K348" i="3" s="1"/>
  <c r="K349" i="3" s="1"/>
  <c r="K350" i="3" s="1"/>
  <c r="K351" i="3" s="1"/>
  <c r="K352" i="3" s="1"/>
  <c r="K353" i="3" s="1"/>
  <c r="K354" i="3" s="1"/>
  <c r="K355" i="3" s="1"/>
  <c r="K356" i="3" s="1"/>
  <c r="K357" i="3" s="1"/>
  <c r="K358" i="3" s="1"/>
  <c r="K359" i="3" s="1"/>
  <c r="K360" i="3" s="1"/>
  <c r="K361" i="3" s="1"/>
  <c r="K362" i="3" s="1"/>
  <c r="K363" i="3" s="1"/>
  <c r="K364" i="3" s="1"/>
  <c r="K365" i="3" s="1"/>
  <c r="K366" i="3" s="1"/>
  <c r="K367" i="3" s="1"/>
  <c r="K368" i="3" s="1"/>
  <c r="K369" i="3" s="1"/>
  <c r="K370" i="3" s="1"/>
  <c r="K371" i="3" s="1"/>
  <c r="K372" i="3" s="1"/>
  <c r="K373" i="3" s="1"/>
  <c r="K374" i="3" s="1"/>
  <c r="K375" i="3" s="1"/>
  <c r="K376" i="3" s="1"/>
  <c r="K377" i="3" s="1"/>
  <c r="K378" i="3" s="1"/>
  <c r="K379" i="3" s="1"/>
  <c r="K380" i="3" s="1"/>
  <c r="K381" i="3" s="1"/>
  <c r="K382" i="3" s="1"/>
  <c r="K383" i="3" s="1"/>
  <c r="K384" i="3" s="1"/>
  <c r="K385" i="3" s="1"/>
  <c r="K386" i="3" s="1"/>
  <c r="K387" i="3" s="1"/>
  <c r="K388" i="3" s="1"/>
  <c r="K389" i="3" s="1"/>
  <c r="K390" i="3" s="1"/>
  <c r="K391" i="3" s="1"/>
  <c r="K392" i="3" s="1"/>
  <c r="K393" i="3" s="1"/>
  <c r="K394" i="3" s="1"/>
  <c r="K395" i="3" s="1"/>
  <c r="K396" i="3" s="1"/>
  <c r="K397" i="3" s="1"/>
  <c r="K398" i="3" s="1"/>
  <c r="K399" i="3" s="1"/>
  <c r="K400" i="3" s="1"/>
  <c r="K401" i="3" s="1"/>
  <c r="K402" i="3" s="1"/>
  <c r="K403" i="3" s="1"/>
  <c r="K404" i="3" s="1"/>
  <c r="K405" i="3" s="1"/>
  <c r="K406" i="3" s="1"/>
  <c r="K407" i="3" s="1"/>
  <c r="K408" i="3" s="1"/>
  <c r="K409" i="3" s="1"/>
  <c r="K410" i="3" s="1"/>
  <c r="K411" i="3" s="1"/>
  <c r="K412" i="3" s="1"/>
  <c r="K413" i="3" s="1"/>
  <c r="K414" i="3" s="1"/>
  <c r="K415" i="3" s="1"/>
  <c r="K416" i="3" s="1"/>
  <c r="K417" i="3" s="1"/>
  <c r="K418" i="3" s="1"/>
  <c r="K419" i="3" s="1"/>
  <c r="K420" i="3" s="1"/>
  <c r="K421" i="3" s="1"/>
  <c r="K422" i="3" s="1"/>
  <c r="K423" i="3" s="1"/>
  <c r="K424" i="3" s="1"/>
  <c r="K425" i="3" s="1"/>
  <c r="K426" i="3" s="1"/>
  <c r="K427" i="3" s="1"/>
  <c r="K428" i="3" s="1"/>
  <c r="K429" i="3" s="1"/>
  <c r="K430" i="3" s="1"/>
  <c r="K431" i="3" s="1"/>
  <c r="K432" i="3" s="1"/>
  <c r="K433" i="3" s="1"/>
  <c r="K434" i="3" s="1"/>
  <c r="K435" i="3" s="1"/>
  <c r="K436" i="3" s="1"/>
  <c r="K437" i="3" s="1"/>
  <c r="K438" i="3" s="1"/>
  <c r="K439" i="3" s="1"/>
  <c r="K440" i="3" s="1"/>
  <c r="K441" i="3" s="1"/>
  <c r="K442" i="3" s="1"/>
  <c r="K443" i="3" s="1"/>
  <c r="K444" i="3" s="1"/>
  <c r="K445" i="3" s="1"/>
  <c r="K446" i="3" s="1"/>
  <c r="K447" i="3" s="1"/>
  <c r="K448" i="3" s="1"/>
  <c r="K449" i="3" s="1"/>
  <c r="K450" i="3" s="1"/>
  <c r="K451" i="3" s="1"/>
  <c r="K452" i="3" s="1"/>
  <c r="K453" i="3" s="1"/>
  <c r="K454" i="3" s="1"/>
  <c r="K455" i="3" s="1"/>
  <c r="K456" i="3" s="1"/>
  <c r="K457" i="3" s="1"/>
  <c r="K458" i="3" s="1"/>
  <c r="K459" i="3" s="1"/>
  <c r="K460" i="3" s="1"/>
  <c r="K461" i="3" s="1"/>
  <c r="K462" i="3" s="1"/>
  <c r="K463" i="3" s="1"/>
  <c r="K464" i="3" s="1"/>
  <c r="K465" i="3" s="1"/>
  <c r="K466" i="3" s="1"/>
  <c r="K467" i="3" s="1"/>
  <c r="K468" i="3" s="1"/>
  <c r="K469" i="3" s="1"/>
  <c r="K470" i="3" s="1"/>
  <c r="K471" i="3" s="1"/>
  <c r="K472" i="3" s="1"/>
  <c r="K473" i="3" s="1"/>
  <c r="K474" i="3" s="1"/>
  <c r="K475" i="3" s="1"/>
  <c r="K476" i="3" s="1"/>
  <c r="K477" i="3" s="1"/>
  <c r="K478" i="3" s="1"/>
  <c r="K479" i="3" s="1"/>
  <c r="K480" i="3" s="1"/>
  <c r="K481" i="3" s="1"/>
  <c r="K482" i="3" s="1"/>
  <c r="K483" i="3" s="1"/>
  <c r="K484" i="3" s="1"/>
  <c r="K485" i="3" s="1"/>
  <c r="K486" i="3" s="1"/>
  <c r="K487" i="3" s="1"/>
  <c r="I94" i="3"/>
  <c r="F94" i="3"/>
  <c r="C94" i="3"/>
  <c r="H94" i="3" s="1"/>
  <c r="B94" i="3"/>
</calcChain>
</file>

<file path=xl/sharedStrings.xml><?xml version="1.0" encoding="utf-8"?>
<sst xmlns="http://schemas.openxmlformats.org/spreadsheetml/2006/main" count="123" uniqueCount="98">
  <si>
    <t>Date de commande</t>
  </si>
  <si>
    <t>Date de livraison souhaitée</t>
  </si>
  <si>
    <t>N° de commande client</t>
  </si>
  <si>
    <t>NUMERO DE COMMANDE</t>
  </si>
  <si>
    <t xml:space="preserve">Nom Affaire: </t>
  </si>
  <si>
    <t>NOM CHANTIER</t>
  </si>
  <si>
    <t>N° de Chantier:</t>
  </si>
  <si>
    <t>N° CHANTIER</t>
  </si>
  <si>
    <t>Responsable           APPLI-TEC</t>
  </si>
  <si>
    <t>Nom du Client</t>
  </si>
  <si>
    <t>CLIENT</t>
  </si>
  <si>
    <t>Coordonnées téléphoniques</t>
  </si>
  <si>
    <t xml:space="preserve">Nom conctact : </t>
  </si>
  <si>
    <t>Tel Bureau :</t>
  </si>
  <si>
    <t>Mail :</t>
  </si>
  <si>
    <t>Tel Portable :</t>
  </si>
  <si>
    <t>Adresse chantier</t>
  </si>
  <si>
    <t>Adresse livraison</t>
  </si>
  <si>
    <t>,</t>
  </si>
  <si>
    <t>1ère CONTRE ETUDE TECHNIQUE</t>
  </si>
  <si>
    <t>Date</t>
  </si>
  <si>
    <t>Visa / Initiales</t>
  </si>
  <si>
    <t>Débrieff Commercial</t>
  </si>
  <si>
    <t>Débrieff Programme</t>
  </si>
  <si>
    <t>Commentaires</t>
  </si>
  <si>
    <t>Débrieff Travaux</t>
  </si>
  <si>
    <t>Débrieff Schéma</t>
  </si>
  <si>
    <t>N° de devis</t>
  </si>
  <si>
    <t>Description</t>
  </si>
  <si>
    <t>1ère étude</t>
  </si>
  <si>
    <t>2ème étude</t>
  </si>
  <si>
    <t>Total</t>
  </si>
  <si>
    <t>COMMENTAIRE</t>
  </si>
  <si>
    <t>CONTRÔLE MISE EN SERVICE</t>
  </si>
  <si>
    <t>Effectué par le technicien chargé de la mise en service chez le client</t>
  </si>
  <si>
    <t>Vérifier que tout ce qui devrait être livré a été livré</t>
  </si>
  <si>
    <t>Vérifier que ce qui n'a pas été livré a été remis en stock</t>
  </si>
  <si>
    <t>Référence</t>
  </si>
  <si>
    <t>Désignation</t>
  </si>
  <si>
    <t>Commandé</t>
  </si>
  <si>
    <t>Ajout rack</t>
  </si>
  <si>
    <t>Dispo rack</t>
  </si>
  <si>
    <t>Date livraison client</t>
  </si>
  <si>
    <t>BL (1)</t>
  </si>
  <si>
    <t>BL (2)</t>
  </si>
  <si>
    <t>BL (3)</t>
  </si>
  <si>
    <t>BL (4)</t>
  </si>
  <si>
    <t>BL (5)</t>
  </si>
  <si>
    <t>BL (6)</t>
  </si>
  <si>
    <t>BL (7)</t>
  </si>
  <si>
    <t>BL (8)</t>
  </si>
  <si>
    <t>BL (9)</t>
  </si>
  <si>
    <t>BL (10)</t>
  </si>
  <si>
    <t>Reste à livrer</t>
  </si>
  <si>
    <t>Legende</t>
  </si>
  <si>
    <t>Total rack</t>
  </si>
  <si>
    <t>En négatif</t>
  </si>
  <si>
    <t>Tout livré</t>
  </si>
  <si>
    <t xml:space="preserve">                                    Z.A Les portes du Velay</t>
  </si>
  <si>
    <t xml:space="preserve">Expédié Par : </t>
  </si>
  <si>
    <t xml:space="preserve">                                    43330 PONT SALOMON</t>
  </si>
  <si>
    <t xml:space="preserve">                                    Tél : 04.71.61.24.49</t>
  </si>
  <si>
    <t xml:space="preserve">                                    Fax : 04.71.61.60.45</t>
  </si>
  <si>
    <t xml:space="preserve">Date: </t>
  </si>
  <si>
    <t xml:space="preserve">       BON DE LIVRAISON</t>
  </si>
  <si>
    <t>Mode d'expédition:</t>
  </si>
  <si>
    <t xml:space="preserve">       Par la poste en colissimo</t>
  </si>
  <si>
    <t>Nom du Client:</t>
  </si>
  <si>
    <t>Signature</t>
  </si>
  <si>
    <t>Assurance</t>
  </si>
  <si>
    <t xml:space="preserve">Interlocuteur: </t>
  </si>
  <si>
    <t xml:space="preserve">       Par la poste en chronopost</t>
  </si>
  <si>
    <t xml:space="preserve">       Par transporteur  normal</t>
  </si>
  <si>
    <t xml:space="preserve">Adresse de livraison: </t>
  </si>
  <si>
    <t xml:space="preserve">       Par transporteur  top 18 / top 13</t>
  </si>
  <si>
    <t xml:space="preserve">       Par transporteur  ERAE </t>
  </si>
  <si>
    <t xml:space="preserve">       Livré par nos soins</t>
  </si>
  <si>
    <r>
      <t xml:space="preserve">       Récupéré par le client / </t>
    </r>
    <r>
      <rPr>
        <b/>
        <i/>
        <u/>
        <sz val="18"/>
        <rFont val="Arial"/>
        <family val="2"/>
      </rPr>
      <t>Nom:</t>
    </r>
  </si>
  <si>
    <t>N° DE COMMANDE:</t>
  </si>
  <si>
    <t>N° DE CHANTIER:</t>
  </si>
  <si>
    <t>NOM DU CHANTIER:</t>
  </si>
  <si>
    <t>ORIGINE</t>
  </si>
  <si>
    <t xml:space="preserve">Livré ce jour </t>
  </si>
  <si>
    <t>Déjà livré</t>
  </si>
  <si>
    <t>þ</t>
  </si>
  <si>
    <t>Toute contestation relative à la qualité ou à la quantité des marchandises 
livrées doit être faite au plus tard dans un delais de 48 heures suivant la date de livraison.</t>
  </si>
  <si>
    <r>
      <t>Legende annotation :</t>
    </r>
    <r>
      <rPr>
        <sz val="10"/>
        <rFont val="Arial"/>
        <family val="2"/>
      </rPr>
      <t xml:space="preserve">     Origine</t>
    </r>
  </si>
  <si>
    <t>R</t>
  </si>
  <si>
    <r>
      <rPr>
        <b/>
        <sz val="10"/>
        <rFont val="Arial"/>
        <family val="2"/>
      </rPr>
      <t>R</t>
    </r>
    <r>
      <rPr>
        <sz val="10"/>
        <rFont val="Arial"/>
        <family val="2"/>
      </rPr>
      <t>ack Appli-tec</t>
    </r>
  </si>
  <si>
    <t>E</t>
  </si>
  <si>
    <r>
      <rPr>
        <b/>
        <sz val="10"/>
        <rFont val="Arial"/>
        <family val="2"/>
      </rPr>
      <t>E</t>
    </r>
    <r>
      <rPr>
        <sz val="10"/>
        <rFont val="Arial"/>
        <family val="2"/>
      </rPr>
      <t>rae</t>
    </r>
  </si>
  <si>
    <t>C-C1-C2</t>
  </si>
  <si>
    <r>
      <rPr>
        <b/>
        <sz val="10"/>
        <rFont val="Arial"/>
        <family val="2"/>
      </rPr>
      <t>C</t>
    </r>
    <r>
      <rPr>
        <sz val="10"/>
        <rFont val="Arial"/>
        <family val="2"/>
      </rPr>
      <t xml:space="preserve">offert ou </t>
    </r>
    <r>
      <rPr>
        <b/>
        <sz val="10"/>
        <rFont val="Arial"/>
        <family val="2"/>
      </rPr>
      <t>C</t>
    </r>
    <r>
      <rPr>
        <sz val="10"/>
        <rFont val="Arial"/>
        <family val="2"/>
      </rPr>
      <t xml:space="preserve">offert </t>
    </r>
    <r>
      <rPr>
        <b/>
        <sz val="10"/>
        <rFont val="Arial"/>
        <family val="2"/>
      </rPr>
      <t>1</t>
    </r>
    <r>
      <rPr>
        <sz val="10"/>
        <rFont val="Arial"/>
        <family val="2"/>
      </rPr>
      <t xml:space="preserve"> - </t>
    </r>
    <r>
      <rPr>
        <b/>
        <sz val="10"/>
        <rFont val="Arial"/>
        <family val="2"/>
      </rPr>
      <t>C</t>
    </r>
    <r>
      <rPr>
        <sz val="10"/>
        <rFont val="Arial"/>
        <family val="2"/>
      </rPr>
      <t xml:space="preserve">offert </t>
    </r>
    <r>
      <rPr>
        <b/>
        <sz val="10"/>
        <rFont val="Arial"/>
        <family val="2"/>
      </rPr>
      <t>2</t>
    </r>
  </si>
  <si>
    <t>A</t>
  </si>
  <si>
    <r>
      <rPr>
        <b/>
        <sz val="10"/>
        <rFont val="Arial"/>
        <family val="2"/>
      </rPr>
      <t>A</t>
    </r>
    <r>
      <rPr>
        <sz val="10"/>
        <rFont val="Arial"/>
        <family val="2"/>
      </rPr>
      <t>rmoire</t>
    </r>
  </si>
  <si>
    <t>S</t>
  </si>
  <si>
    <r>
      <rPr>
        <b/>
        <sz val="10"/>
        <rFont val="Arial"/>
        <family val="2"/>
      </rPr>
      <t>S</t>
    </r>
    <r>
      <rPr>
        <sz val="10"/>
        <rFont val="Arial"/>
        <family val="2"/>
      </rPr>
      <t>tock Appli-tec</t>
    </r>
  </si>
  <si>
    <t>Assurance livraison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</si>
</sst>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€&quot;;[Red]\-#,##0\ &quot;€&quot;"/>
  </numFmts>
  <fonts count="3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b/>
      <sz val="16"/>
      <color theme="5" tint="-0.249977111117893"/>
      <name val="Arial"/>
      <family val="2"/>
    </font>
    <font>
      <sz val="16"/>
      <color theme="5" tint="-0.249977111117893"/>
      <name val="Arial"/>
      <family val="2"/>
    </font>
    <font>
      <sz val="16"/>
      <color rgb="FF0070C0"/>
      <name val="Arial"/>
      <family val="2"/>
    </font>
    <font>
      <sz val="18"/>
      <color theme="5" tint="-0.249977111117893"/>
      <name val="Arial"/>
      <family val="2"/>
    </font>
    <font>
      <i/>
      <sz val="10"/>
      <name val="Arial"/>
      <family val="2"/>
    </font>
    <font>
      <sz val="11"/>
      <color rgb="FF17365D"/>
      <name val="Calibri"/>
      <family val="2"/>
    </font>
    <font>
      <sz val="10"/>
      <name val="Arial"/>
      <family val="2"/>
    </font>
    <font>
      <u/>
      <sz val="10"/>
      <name val="Arial"/>
      <family val="2"/>
    </font>
    <font>
      <b/>
      <sz val="18"/>
      <color rgb="FF800080"/>
      <name val="Arial"/>
      <family val="2"/>
    </font>
    <font>
      <b/>
      <sz val="18"/>
      <color rgb="FF3366FF"/>
      <name val="Arial"/>
      <family val="2"/>
    </font>
    <font>
      <b/>
      <sz val="11"/>
      <name val="Calibri"/>
      <family val="2"/>
    </font>
    <font>
      <sz val="10"/>
      <name val="Comic Sans MS"/>
      <family val="4"/>
    </font>
    <font>
      <b/>
      <sz val="14"/>
      <name val="Comic Sans MS"/>
      <family val="4"/>
    </font>
    <font>
      <b/>
      <sz val="18"/>
      <name val="Comic Sans MS"/>
      <family val="4"/>
    </font>
    <font>
      <b/>
      <i/>
      <u/>
      <sz val="20"/>
      <name val="Comic Sans MS"/>
      <family val="4"/>
    </font>
    <font>
      <b/>
      <sz val="28"/>
      <color rgb="FF0070C0"/>
      <name val="Comic Sans MS"/>
      <family val="4"/>
    </font>
    <font>
      <b/>
      <sz val="24"/>
      <name val="Comic Sans MS"/>
      <family val="4"/>
    </font>
    <font>
      <b/>
      <u/>
      <sz val="18"/>
      <name val="Comic Sans MS"/>
      <family val="4"/>
    </font>
    <font>
      <b/>
      <u/>
      <sz val="14"/>
      <name val="Comic Sans MS"/>
      <family val="4"/>
    </font>
    <font>
      <b/>
      <sz val="18"/>
      <name val="Arial"/>
      <family val="2"/>
    </font>
    <font>
      <b/>
      <sz val="20"/>
      <name val="Comic Sans MS"/>
      <family val="4"/>
    </font>
    <font>
      <b/>
      <sz val="20"/>
      <name val="Arial"/>
      <family val="2"/>
    </font>
    <font>
      <b/>
      <i/>
      <u/>
      <sz val="18"/>
      <name val="Arial"/>
      <family val="2"/>
    </font>
    <font>
      <sz val="14"/>
      <name val="Comic Sans MS"/>
      <family val="4"/>
    </font>
    <font>
      <b/>
      <sz val="16"/>
      <name val="Comic Sans MS"/>
      <family val="4"/>
    </font>
    <font>
      <b/>
      <sz val="12"/>
      <name val="Comic Sans MS"/>
      <family val="4"/>
    </font>
    <font>
      <b/>
      <sz val="36"/>
      <name val="Wingdings"/>
      <charset val="2"/>
    </font>
    <font>
      <b/>
      <sz val="24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sz val="28"/>
      <name val="Arial"/>
      <family val="2"/>
    </font>
    <font>
      <b/>
      <sz val="28"/>
      <name val="Arial"/>
      <family val="2"/>
    </font>
    <font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1" fillId="0" borderId="0"/>
  </cellStyleXfs>
  <cellXfs count="313">
    <xf numFmtId="0" fontId="0" fillId="0" borderId="0" xfId="0"/>
    <xf numFmtId="0" fontId="0" fillId="0" borderId="0" xfId="0" applyAlignment="1">
      <alignment horizontal="left" vertical="center"/>
    </xf>
    <xf numFmtId="0" fontId="1" fillId="2" borderId="12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left" indent="4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1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1" fillId="3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1" fillId="4" borderId="18" xfId="0" applyFont="1" applyFill="1" applyBorder="1" applyAlignment="1">
      <alignment horizontal="center" vertical="center"/>
    </xf>
    <xf numFmtId="0" fontId="0" fillId="4" borderId="21" xfId="0" applyFill="1" applyBorder="1" applyAlignment="1">
      <alignment horizontal="left" vertical="center"/>
    </xf>
    <xf numFmtId="0" fontId="11" fillId="0" borderId="21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left" vertical="center"/>
    </xf>
    <xf numFmtId="0" fontId="0" fillId="0" borderId="24" xfId="0" applyFill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5" fillId="0" borderId="12" xfId="0" applyNumberFormat="1" applyFont="1" applyBorder="1" applyAlignment="1" applyProtection="1">
      <alignment horizontal="left" vertical="center"/>
    </xf>
    <xf numFmtId="0" fontId="15" fillId="0" borderId="4" xfId="0" applyNumberFormat="1" applyFont="1" applyBorder="1" applyAlignment="1" applyProtection="1">
      <alignment horizontal="center" vertical="center"/>
    </xf>
    <xf numFmtId="0" fontId="0" fillId="0" borderId="0" xfId="0" applyNumberFormat="1" applyFont="1" applyProtection="1"/>
    <xf numFmtId="0" fontId="11" fillId="0" borderId="21" xfId="0" applyNumberFormat="1" applyFont="1" applyBorder="1" applyProtection="1"/>
    <xf numFmtId="0" fontId="11" fillId="5" borderId="28" xfId="0" applyNumberFormat="1" applyFont="1" applyFill="1" applyBorder="1" applyProtection="1">
      <protection locked="0"/>
    </xf>
    <xf numFmtId="0" fontId="11" fillId="5" borderId="29" xfId="0" applyNumberFormat="1" applyFont="1" applyFill="1" applyBorder="1" applyAlignment="1" applyProtection="1">
      <alignment horizontal="center" wrapText="1"/>
      <protection locked="0"/>
    </xf>
    <xf numFmtId="1" fontId="0" fillId="5" borderId="21" xfId="0" applyNumberFormat="1" applyFont="1" applyFill="1" applyBorder="1" applyProtection="1">
      <protection locked="0"/>
    </xf>
    <xf numFmtId="1" fontId="0" fillId="6" borderId="21" xfId="0" applyNumberFormat="1" applyFont="1" applyFill="1" applyBorder="1" applyProtection="1">
      <protection locked="0"/>
    </xf>
    <xf numFmtId="1" fontId="0" fillId="5" borderId="21" xfId="0" applyNumberFormat="1" applyFont="1" applyFill="1" applyBorder="1" applyProtection="1"/>
    <xf numFmtId="0" fontId="0" fillId="5" borderId="21" xfId="0" applyNumberFormat="1" applyFont="1" applyFill="1" applyBorder="1" applyProtection="1">
      <protection locked="0"/>
    </xf>
    <xf numFmtId="1" fontId="0" fillId="7" borderId="21" xfId="0" applyNumberFormat="1" applyFont="1" applyFill="1" applyBorder="1" applyProtection="1">
      <protection locked="0"/>
    </xf>
    <xf numFmtId="0" fontId="0" fillId="8" borderId="30" xfId="0" applyNumberFormat="1" applyFont="1" applyFill="1" applyBorder="1" applyProtection="1"/>
    <xf numFmtId="0" fontId="11" fillId="0" borderId="31" xfId="0" applyNumberFormat="1" applyFont="1" applyBorder="1" applyProtection="1"/>
    <xf numFmtId="0" fontId="11" fillId="0" borderId="21" xfId="0" applyNumberFormat="1" applyFont="1" applyBorder="1" applyProtection="1">
      <protection locked="0"/>
    </xf>
    <xf numFmtId="0" fontId="11" fillId="0" borderId="28" xfId="0" applyNumberFormat="1" applyFont="1" applyBorder="1" applyProtection="1">
      <protection locked="0"/>
    </xf>
    <xf numFmtId="0" fontId="11" fillId="0" borderId="32" xfId="0" applyNumberFormat="1" applyFont="1" applyBorder="1" applyAlignment="1" applyProtection="1">
      <alignment horizontal="center" wrapText="1"/>
      <protection locked="0"/>
    </xf>
    <xf numFmtId="1" fontId="0" fillId="0" borderId="21" xfId="0" applyNumberFormat="1" applyFont="1" applyBorder="1" applyProtection="1">
      <protection locked="0"/>
    </xf>
    <xf numFmtId="1" fontId="0" fillId="9" borderId="21" xfId="0" applyNumberFormat="1" applyFont="1" applyFill="1" applyBorder="1" applyProtection="1">
      <protection locked="0"/>
    </xf>
    <xf numFmtId="1" fontId="0" fillId="0" borderId="21" xfId="0" applyNumberFormat="1" applyFont="1" applyBorder="1" applyProtection="1"/>
    <xf numFmtId="0" fontId="0" fillId="0" borderId="21" xfId="0" applyNumberFormat="1" applyFont="1" applyBorder="1" applyProtection="1">
      <protection locked="0"/>
    </xf>
    <xf numFmtId="1" fontId="0" fillId="10" borderId="21" xfId="0" applyNumberFormat="1" applyFont="1" applyFill="1" applyBorder="1" applyProtection="1">
      <protection locked="0"/>
    </xf>
    <xf numFmtId="0" fontId="0" fillId="11" borderId="30" xfId="0" applyNumberFormat="1" applyFont="1" applyFill="1" applyBorder="1" applyProtection="1"/>
    <xf numFmtId="0" fontId="11" fillId="5" borderId="21" xfId="0" applyNumberFormat="1" applyFont="1" applyFill="1" applyBorder="1" applyProtection="1">
      <protection locked="0"/>
    </xf>
    <xf numFmtId="0" fontId="11" fillId="5" borderId="32" xfId="0" applyNumberFormat="1" applyFont="1" applyFill="1" applyBorder="1" applyAlignment="1" applyProtection="1">
      <alignment horizontal="center" wrapText="1"/>
      <protection locked="0"/>
    </xf>
    <xf numFmtId="0" fontId="0" fillId="12" borderId="33" xfId="0" applyNumberFormat="1" applyFont="1" applyFill="1" applyBorder="1" applyProtection="1"/>
    <xf numFmtId="0" fontId="11" fillId="0" borderId="34" xfId="0" applyNumberFormat="1" applyFont="1" applyBorder="1" applyProtection="1"/>
    <xf numFmtId="0" fontId="11" fillId="0" borderId="0" xfId="0" applyNumberFormat="1" applyFont="1" applyProtection="1"/>
    <xf numFmtId="0" fontId="11" fillId="0" borderId="0" xfId="0" applyFont="1"/>
    <xf numFmtId="0" fontId="19" fillId="0" borderId="4" xfId="0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left" vertical="center"/>
      <protection locked="0"/>
    </xf>
    <xf numFmtId="0" fontId="24" fillId="0" borderId="3" xfId="0" applyFont="1" applyBorder="1" applyAlignment="1" applyProtection="1">
      <alignment horizontal="left" vertical="center"/>
      <protection locked="0"/>
    </xf>
    <xf numFmtId="0" fontId="24" fillId="0" borderId="2" xfId="0" applyFont="1" applyBorder="1" applyAlignment="1" applyProtection="1">
      <alignment horizontal="left" vertical="center"/>
      <protection locked="0"/>
    </xf>
    <xf numFmtId="0" fontId="0" fillId="0" borderId="15" xfId="0" applyBorder="1"/>
    <xf numFmtId="0" fontId="24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16" xfId="0" applyBorder="1"/>
    <xf numFmtId="0" fontId="24" fillId="0" borderId="15" xfId="0" applyFont="1" applyBorder="1" applyAlignment="1" applyProtection="1">
      <alignment vertical="center"/>
      <protection locked="0"/>
    </xf>
    <xf numFmtId="0" fontId="28" fillId="0" borderId="11" xfId="0" applyFont="1" applyBorder="1" applyAlignment="1" applyProtection="1">
      <protection locked="0"/>
    </xf>
    <xf numFmtId="0" fontId="28" fillId="0" borderId="8" xfId="0" applyFont="1" applyBorder="1" applyAlignment="1" applyProtection="1">
      <protection locked="0"/>
    </xf>
    <xf numFmtId="0" fontId="30" fillId="14" borderId="4" xfId="0" applyFont="1" applyFill="1" applyBorder="1" applyAlignment="1" applyProtection="1">
      <alignment horizontal="center" vertical="center" wrapText="1"/>
      <protection locked="0"/>
    </xf>
    <xf numFmtId="0" fontId="18" fillId="14" borderId="4" xfId="0" applyFont="1" applyFill="1" applyBorder="1" applyAlignment="1" applyProtection="1">
      <alignment horizontal="center" vertical="center" wrapText="1"/>
      <protection locked="0"/>
    </xf>
    <xf numFmtId="0" fontId="30" fillId="14" borderId="12" xfId="0" applyFont="1" applyFill="1" applyBorder="1" applyAlignment="1" applyProtection="1">
      <alignment horizontal="center" vertical="center"/>
      <protection locked="0"/>
    </xf>
    <xf numFmtId="0" fontId="30" fillId="14" borderId="5" xfId="0" applyFont="1" applyFill="1" applyBorder="1" applyAlignment="1" applyProtection="1">
      <alignment horizontal="center" vertical="center" wrapText="1"/>
      <protection locked="0"/>
    </xf>
    <xf numFmtId="0" fontId="30" fillId="14" borderId="12" xfId="0" applyFont="1" applyFill="1" applyBorder="1" applyAlignment="1" applyProtection="1">
      <alignment horizontal="center" vertical="center" wrapText="1"/>
      <protection locked="0"/>
    </xf>
    <xf numFmtId="0" fontId="31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2" fillId="5" borderId="9" xfId="1" applyFont="1" applyFill="1" applyBorder="1" applyAlignment="1" applyProtection="1">
      <alignment horizontal="center" vertical="center"/>
      <protection locked="0"/>
    </xf>
    <xf numFmtId="0" fontId="33" fillId="5" borderId="9" xfId="1" applyFont="1" applyFill="1" applyBorder="1" applyAlignment="1" applyProtection="1">
      <alignment horizontal="center" vertical="center"/>
    </xf>
    <xf numFmtId="0" fontId="34" fillId="5" borderId="9" xfId="1" applyFont="1" applyFill="1" applyBorder="1" applyAlignment="1" applyProtection="1">
      <alignment horizontal="center" vertical="center"/>
    </xf>
    <xf numFmtId="1" fontId="34" fillId="5" borderId="9" xfId="0" applyNumberFormat="1" applyFont="1" applyFill="1" applyBorder="1" applyAlignment="1" applyProtection="1">
      <alignment horizontal="center" vertical="center"/>
    </xf>
    <xf numFmtId="0" fontId="34" fillId="5" borderId="9" xfId="0" applyFont="1" applyFill="1" applyBorder="1" applyAlignment="1" applyProtection="1">
      <alignment horizontal="center" vertical="center"/>
    </xf>
    <xf numFmtId="0" fontId="35" fillId="5" borderId="9" xfId="0" applyFont="1" applyFill="1" applyBorder="1" applyAlignment="1" applyProtection="1">
      <alignment horizontal="center" vertical="center"/>
    </xf>
    <xf numFmtId="0" fontId="32" fillId="0" borderId="35" xfId="0" applyFont="1" applyBorder="1" applyAlignment="1" applyProtection="1">
      <alignment horizontal="center" vertical="center"/>
      <protection locked="0"/>
    </xf>
    <xf numFmtId="0" fontId="33" fillId="14" borderId="35" xfId="1" applyFont="1" applyFill="1" applyBorder="1" applyAlignment="1" applyProtection="1">
      <alignment horizontal="center" vertical="center"/>
    </xf>
    <xf numFmtId="0" fontId="34" fillId="14" borderId="35" xfId="1" applyFont="1" applyFill="1" applyBorder="1" applyAlignment="1" applyProtection="1">
      <alignment horizontal="center" vertical="center"/>
    </xf>
    <xf numFmtId="1" fontId="34" fillId="14" borderId="35" xfId="0" applyNumberFormat="1" applyFont="1" applyFill="1" applyBorder="1" applyAlignment="1" applyProtection="1">
      <alignment horizontal="center" vertical="center"/>
    </xf>
    <xf numFmtId="0" fontId="34" fillId="14" borderId="35" xfId="0" applyFont="1" applyFill="1" applyBorder="1" applyAlignment="1" applyProtection="1">
      <alignment horizontal="center" vertical="center"/>
    </xf>
    <xf numFmtId="0" fontId="35" fillId="0" borderId="35" xfId="0" applyFont="1" applyBorder="1" applyAlignment="1" applyProtection="1">
      <alignment horizontal="center" vertical="center"/>
    </xf>
    <xf numFmtId="0" fontId="32" fillId="5" borderId="35" xfId="0" applyFont="1" applyFill="1" applyBorder="1" applyAlignment="1" applyProtection="1">
      <alignment horizontal="center" vertical="center"/>
      <protection locked="0"/>
    </xf>
    <xf numFmtId="0" fontId="33" fillId="5" borderId="35" xfId="1" applyFont="1" applyFill="1" applyBorder="1" applyAlignment="1" applyProtection="1">
      <alignment horizontal="center" vertical="center"/>
    </xf>
    <xf numFmtId="0" fontId="34" fillId="5" borderId="35" xfId="1" applyFont="1" applyFill="1" applyBorder="1" applyAlignment="1" applyProtection="1">
      <alignment horizontal="center" vertical="center"/>
    </xf>
    <xf numFmtId="1" fontId="34" fillId="5" borderId="35" xfId="0" applyNumberFormat="1" applyFont="1" applyFill="1" applyBorder="1" applyAlignment="1" applyProtection="1">
      <alignment horizontal="center" vertical="center"/>
    </xf>
    <xf numFmtId="0" fontId="34" fillId="5" borderId="35" xfId="0" applyFont="1" applyFill="1" applyBorder="1" applyAlignment="1" applyProtection="1">
      <alignment horizontal="center" vertical="center"/>
    </xf>
    <xf numFmtId="0" fontId="35" fillId="5" borderId="35" xfId="0" applyFont="1" applyFill="1" applyBorder="1" applyAlignment="1" applyProtection="1">
      <alignment horizontal="center" vertical="center"/>
    </xf>
    <xf numFmtId="0" fontId="32" fillId="14" borderId="35" xfId="0" applyFont="1" applyFill="1" applyBorder="1" applyAlignment="1" applyProtection="1">
      <alignment horizontal="center" vertical="center"/>
      <protection locked="0"/>
    </xf>
    <xf numFmtId="0" fontId="35" fillId="14" borderId="35" xfId="0" applyFont="1" applyFill="1" applyBorder="1" applyAlignment="1" applyProtection="1">
      <alignment horizontal="center" vertical="center"/>
    </xf>
    <xf numFmtId="0" fontId="24" fillId="0" borderId="0" xfId="0" applyFont="1" applyBorder="1" applyAlignment="1" applyProtection="1">
      <alignment horizontal="center" vertical="center"/>
    </xf>
    <xf numFmtId="0" fontId="32" fillId="5" borderId="10" xfId="0" applyFont="1" applyFill="1" applyBorder="1" applyAlignment="1" applyProtection="1">
      <alignment horizontal="center" vertical="center"/>
      <protection locked="0"/>
    </xf>
    <xf numFmtId="0" fontId="33" fillId="5" borderId="10" xfId="1" applyFont="1" applyFill="1" applyBorder="1" applyAlignment="1" applyProtection="1">
      <alignment horizontal="center" vertical="center"/>
    </xf>
    <xf numFmtId="0" fontId="34" fillId="5" borderId="10" xfId="1" applyFont="1" applyFill="1" applyBorder="1" applyAlignment="1" applyProtection="1">
      <alignment horizontal="center" vertical="center"/>
    </xf>
    <xf numFmtId="1" fontId="34" fillId="5" borderId="10" xfId="0" applyNumberFormat="1" applyFont="1" applyFill="1" applyBorder="1" applyAlignment="1" applyProtection="1">
      <alignment horizontal="center" vertical="center"/>
    </xf>
    <xf numFmtId="0" fontId="34" fillId="5" borderId="10" xfId="0" applyFont="1" applyFill="1" applyBorder="1" applyAlignment="1" applyProtection="1">
      <alignment horizontal="center" vertical="center"/>
    </xf>
    <xf numFmtId="0" fontId="35" fillId="5" borderId="10" xfId="0" applyFont="1" applyFill="1" applyBorder="1" applyAlignment="1" applyProtection="1">
      <alignment horizontal="center" vertical="center"/>
    </xf>
    <xf numFmtId="0" fontId="3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2" fillId="5" borderId="9" xfId="1" applyFont="1" applyFill="1" applyBorder="1" applyAlignment="1" applyProtection="1">
      <alignment horizontal="center" vertical="center"/>
    </xf>
    <xf numFmtId="0" fontId="32" fillId="14" borderId="35" xfId="0" applyFont="1" applyFill="1" applyBorder="1" applyAlignment="1" applyProtection="1">
      <alignment horizontal="center" vertical="center"/>
    </xf>
    <xf numFmtId="0" fontId="32" fillId="5" borderId="35" xfId="0" applyFont="1" applyFill="1" applyBorder="1" applyAlignment="1" applyProtection="1">
      <alignment horizontal="center" vertical="center"/>
    </xf>
    <xf numFmtId="0" fontId="32" fillId="5" borderId="10" xfId="0" applyFont="1" applyFill="1" applyBorder="1" applyAlignment="1" applyProtection="1">
      <alignment horizontal="center" vertical="center"/>
    </xf>
    <xf numFmtId="0" fontId="0" fillId="15" borderId="1" xfId="0" applyFill="1" applyBorder="1"/>
    <xf numFmtId="0" fontId="0" fillId="15" borderId="3" xfId="0" applyFill="1" applyBorder="1"/>
    <xf numFmtId="0" fontId="0" fillId="15" borderId="2" xfId="0" applyFill="1" applyBorder="1"/>
    <xf numFmtId="0" fontId="0" fillId="15" borderId="15" xfId="0" applyFill="1" applyBorder="1"/>
    <xf numFmtId="0" fontId="0" fillId="15" borderId="0" xfId="0" applyFill="1" applyBorder="1"/>
    <xf numFmtId="0" fontId="0" fillId="15" borderId="16" xfId="0" applyFill="1" applyBorder="1"/>
    <xf numFmtId="0" fontId="11" fillId="15" borderId="0" xfId="0" applyFont="1" applyFill="1" applyBorder="1" applyAlignment="1">
      <alignment horizontal="left"/>
    </xf>
    <xf numFmtId="0" fontId="11" fillId="15" borderId="16" xfId="0" applyFont="1" applyFill="1" applyBorder="1"/>
    <xf numFmtId="0" fontId="0" fillId="15" borderId="7" xfId="0" applyFill="1" applyBorder="1"/>
    <xf numFmtId="0" fontId="0" fillId="15" borderId="11" xfId="0" applyFill="1" applyBorder="1"/>
    <xf numFmtId="0" fontId="0" fillId="15" borderId="8" xfId="0" applyFill="1" applyBorder="1"/>
    <xf numFmtId="0" fontId="0" fillId="13" borderId="1" xfId="0" applyFill="1" applyBorder="1"/>
    <xf numFmtId="0" fontId="0" fillId="13" borderId="3" xfId="0" applyFill="1" applyBorder="1"/>
    <xf numFmtId="0" fontId="0" fillId="13" borderId="2" xfId="0" applyFill="1" applyBorder="1"/>
    <xf numFmtId="0" fontId="0" fillId="13" borderId="15" xfId="0" applyFill="1" applyBorder="1"/>
    <xf numFmtId="0" fontId="12" fillId="13" borderId="0" xfId="0" applyFont="1" applyFill="1" applyBorder="1"/>
    <xf numFmtId="6" fontId="0" fillId="13" borderId="16" xfId="0" applyNumberFormat="1" applyFill="1" applyBorder="1" applyAlignment="1">
      <alignment horizontal="left"/>
    </xf>
    <xf numFmtId="0" fontId="0" fillId="13" borderId="0" xfId="0" applyFill="1" applyBorder="1"/>
    <xf numFmtId="0" fontId="0" fillId="13" borderId="16" xfId="0" applyFill="1" applyBorder="1"/>
    <xf numFmtId="0" fontId="0" fillId="13" borderId="7" xfId="0" applyFill="1" applyBorder="1"/>
    <xf numFmtId="0" fontId="0" fillId="13" borderId="11" xfId="0" applyFill="1" applyBorder="1"/>
    <xf numFmtId="0" fontId="0" fillId="13" borderId="8" xfId="0" applyFill="1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16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indent="1"/>
    </xf>
    <xf numFmtId="0" fontId="2" fillId="0" borderId="0" xfId="0" applyFont="1" applyAlignment="1">
      <alignment horizontal="left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Border="1" applyAlignment="1"/>
    <xf numFmtId="0" fontId="6" fillId="0" borderId="2" xfId="0" applyFont="1" applyBorder="1" applyAlignment="1"/>
    <xf numFmtId="0" fontId="6" fillId="0" borderId="7" xfId="0" applyFont="1" applyBorder="1" applyAlignment="1"/>
    <xf numFmtId="0" fontId="6" fillId="0" borderId="11" xfId="0" applyFont="1" applyBorder="1" applyAlignment="1"/>
    <xf numFmtId="0" fontId="6" fillId="0" borderId="8" xfId="0" applyFont="1" applyBorder="1" applyAlignment="1"/>
    <xf numFmtId="0" fontId="7" fillId="0" borderId="4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3" fontId="0" fillId="0" borderId="2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" fillId="0" borderId="26" xfId="0" applyNumberFormat="1" applyFont="1" applyBorder="1" applyAlignment="1" applyProtection="1">
      <alignment horizontal="center"/>
    </xf>
    <xf numFmtId="0" fontId="1" fillId="0" borderId="27" xfId="0" applyNumberFormat="1" applyFont="1" applyBorder="1" applyAlignment="1" applyProtection="1">
      <alignment horizontal="center"/>
    </xf>
    <xf numFmtId="14" fontId="18" fillId="0" borderId="6" xfId="0" applyNumberFormat="1" applyFont="1" applyBorder="1" applyAlignment="1" applyProtection="1">
      <alignment horizontal="center" vertical="center"/>
      <protection locked="0"/>
    </xf>
    <xf numFmtId="14" fontId="18" fillId="0" borderId="5" xfId="0" applyNumberFormat="1" applyFont="1" applyBorder="1" applyAlignment="1" applyProtection="1">
      <alignment horizontal="center"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alignment horizontal="center" vertical="center"/>
      <protection locked="0"/>
    </xf>
    <xf numFmtId="0" fontId="20" fillId="0" borderId="16" xfId="0" applyFont="1" applyBorder="1" applyAlignment="1" applyProtection="1">
      <alignment horizontal="center" vertical="center"/>
      <protection locked="0"/>
    </xf>
    <xf numFmtId="0" fontId="20" fillId="0" borderId="7" xfId="0" applyFont="1" applyBorder="1" applyAlignment="1" applyProtection="1">
      <alignment horizontal="center" vertical="center"/>
      <protection locked="0"/>
    </xf>
    <xf numFmtId="0" fontId="20" fillId="0" borderId="11" xfId="0" applyFont="1" applyBorder="1" applyAlignment="1" applyProtection="1">
      <alignment horizontal="center"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center" vertic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2" fillId="0" borderId="4" xfId="0" applyFont="1" applyBorder="1" applyAlignment="1" applyProtection="1">
      <alignment horizontal="center" vertical="center"/>
      <protection locked="0"/>
    </xf>
    <xf numFmtId="0" fontId="23" fillId="0" borderId="6" xfId="0" applyFont="1" applyBorder="1" applyAlignment="1" applyProtection="1">
      <alignment horizontal="center" vertical="center"/>
      <protection locked="0"/>
    </xf>
    <xf numFmtId="0" fontId="23" fillId="0" borderId="5" xfId="0" applyFont="1" applyBorder="1" applyAlignment="1" applyProtection="1">
      <alignment horizontal="center" vertical="center"/>
      <protection locked="0"/>
    </xf>
    <xf numFmtId="0" fontId="25" fillId="0" borderId="1" xfId="0" applyFont="1" applyBorder="1" applyAlignment="1" applyProtection="1">
      <alignment horizontal="center" vertical="center"/>
      <protection locked="0"/>
    </xf>
    <xf numFmtId="0" fontId="25" fillId="0" borderId="3" xfId="0" applyFont="1" applyBorder="1" applyAlignment="1" applyProtection="1">
      <alignment horizontal="center" vertical="center"/>
      <protection locked="0"/>
    </xf>
    <xf numFmtId="0" fontId="25" fillId="0" borderId="2" xfId="0" applyFont="1" applyBorder="1" applyAlignment="1" applyProtection="1">
      <alignment horizontal="center" vertical="center"/>
      <protection locked="0"/>
    </xf>
    <xf numFmtId="0" fontId="25" fillId="0" borderId="15" xfId="0" applyFont="1" applyBorder="1" applyAlignment="1" applyProtection="1">
      <alignment horizontal="center" vertical="center"/>
    </xf>
    <xf numFmtId="0" fontId="25" fillId="0" borderId="0" xfId="0" applyFont="1" applyBorder="1" applyAlignment="1" applyProtection="1">
      <alignment horizontal="center" vertical="center"/>
    </xf>
    <xf numFmtId="0" fontId="25" fillId="0" borderId="16" xfId="0" applyFont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/>
      <protection locked="0"/>
    </xf>
    <xf numFmtId="0" fontId="16" fillId="0" borderId="15" xfId="0" applyFont="1" applyBorder="1" applyAlignment="1" applyProtection="1">
      <alignment horizontal="center"/>
      <protection locked="0"/>
    </xf>
    <xf numFmtId="0" fontId="16" fillId="0" borderId="7" xfId="0" applyFont="1" applyBorder="1" applyAlignment="1" applyProtection="1">
      <alignment horizontal="center"/>
      <protection locked="0"/>
    </xf>
    <xf numFmtId="0" fontId="17" fillId="0" borderId="3" xfId="0" applyFont="1" applyBorder="1" applyAlignment="1" applyProtection="1">
      <alignment horizontal="left"/>
      <protection locked="0"/>
    </xf>
    <xf numFmtId="0" fontId="17" fillId="0" borderId="2" xfId="0" applyFont="1" applyBorder="1" applyAlignment="1" applyProtection="1">
      <alignment horizontal="left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3" xfId="0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8" fillId="0" borderId="15" xfId="0" applyFont="1" applyBorder="1" applyAlignment="1" applyProtection="1">
      <alignment horizontal="center" vertical="center"/>
      <protection locked="0"/>
    </xf>
    <xf numFmtId="0" fontId="18" fillId="0" borderId="0" xfId="0" applyFont="1" applyBorder="1" applyAlignment="1" applyProtection="1">
      <alignment horizontal="center" vertical="center"/>
      <protection locked="0"/>
    </xf>
    <xf numFmtId="0" fontId="18" fillId="0" borderId="16" xfId="0" applyFont="1" applyBorder="1" applyAlignment="1" applyProtection="1">
      <alignment horizontal="center" vertical="center"/>
      <protection locked="0"/>
    </xf>
    <xf numFmtId="0" fontId="17" fillId="0" borderId="0" xfId="0" applyFont="1" applyBorder="1" applyAlignment="1" applyProtection="1">
      <alignment horizontal="left"/>
      <protection locked="0"/>
    </xf>
    <xf numFmtId="0" fontId="17" fillId="0" borderId="16" xfId="0" applyFont="1" applyBorder="1" applyAlignment="1" applyProtection="1">
      <alignment horizontal="left"/>
      <protection locked="0"/>
    </xf>
    <xf numFmtId="0" fontId="18" fillId="0" borderId="7" xfId="0" applyFont="1" applyBorder="1" applyAlignment="1" applyProtection="1">
      <alignment horizontal="center" vertical="center"/>
      <protection locked="0"/>
    </xf>
    <xf numFmtId="0" fontId="18" fillId="0" borderId="11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 applyProtection="1">
      <alignment horizontal="center" vertical="center"/>
      <protection locked="0"/>
    </xf>
    <xf numFmtId="0" fontId="17" fillId="0" borderId="11" xfId="0" applyFont="1" applyBorder="1" applyAlignment="1" applyProtection="1">
      <alignment horizontal="left" vertical="top"/>
      <protection locked="0"/>
    </xf>
    <xf numFmtId="0" fontId="17" fillId="0" borderId="8" xfId="0" applyFont="1" applyBorder="1" applyAlignment="1" applyProtection="1">
      <alignment horizontal="left" vertical="top"/>
      <protection locked="0"/>
    </xf>
    <xf numFmtId="0" fontId="25" fillId="0" borderId="15" xfId="0" applyFont="1" applyBorder="1" applyAlignment="1" applyProtection="1">
      <alignment horizontal="center" vertical="center"/>
      <protection locked="0"/>
    </xf>
    <xf numFmtId="0" fontId="25" fillId="0" borderId="7" xfId="0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horizontal="center" vertical="center"/>
      <protection locked="0"/>
    </xf>
    <xf numFmtId="0" fontId="25" fillId="0" borderId="16" xfId="0" applyFont="1" applyBorder="1" applyAlignment="1" applyProtection="1">
      <alignment horizontal="center" vertical="center"/>
      <protection locked="0"/>
    </xf>
    <xf numFmtId="0" fontId="25" fillId="0" borderId="11" xfId="0" applyFont="1" applyBorder="1" applyAlignment="1" applyProtection="1">
      <alignment horizontal="center" vertical="center"/>
      <protection locked="0"/>
    </xf>
    <xf numFmtId="0" fontId="25" fillId="0" borderId="8" xfId="0" applyFont="1" applyBorder="1" applyAlignment="1" applyProtection="1">
      <alignment horizontal="center" vertical="center"/>
      <protection locked="0"/>
    </xf>
    <xf numFmtId="0" fontId="24" fillId="0" borderId="15" xfId="0" applyFont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left" vertical="center"/>
      <protection locked="0"/>
    </xf>
    <xf numFmtId="0" fontId="24" fillId="0" borderId="16" xfId="0" applyFont="1" applyBorder="1" applyAlignment="1" applyProtection="1">
      <alignment horizontal="left" vertical="center"/>
      <protection locked="0"/>
    </xf>
    <xf numFmtId="0" fontId="26" fillId="0" borderId="15" xfId="0" applyFont="1" applyBorder="1" applyAlignment="1" applyProtection="1">
      <alignment horizontal="center" vertical="center" wrapText="1"/>
      <protection locked="0"/>
    </xf>
    <xf numFmtId="0" fontId="26" fillId="0" borderId="0" xfId="0" applyFont="1" applyBorder="1" applyAlignment="1" applyProtection="1">
      <alignment horizontal="center" vertical="center" wrapText="1"/>
      <protection locked="0"/>
    </xf>
    <xf numFmtId="0" fontId="26" fillId="0" borderId="16" xfId="0" applyFont="1" applyBorder="1" applyAlignment="1" applyProtection="1">
      <alignment horizontal="center" vertical="center" wrapText="1"/>
      <protection locked="0"/>
    </xf>
    <xf numFmtId="0" fontId="26" fillId="0" borderId="7" xfId="0" applyFont="1" applyBorder="1" applyAlignment="1" applyProtection="1">
      <alignment horizontal="center" vertical="center" wrapText="1"/>
      <protection locked="0"/>
    </xf>
    <xf numFmtId="0" fontId="26" fillId="0" borderId="11" xfId="0" applyFont="1" applyBorder="1" applyAlignment="1" applyProtection="1">
      <alignment horizontal="center" vertical="center" wrapText="1"/>
      <protection locked="0"/>
    </xf>
    <xf numFmtId="0" fontId="26" fillId="0" borderId="8" xfId="0" applyFon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18" fillId="14" borderId="4" xfId="0" applyFont="1" applyFill="1" applyBorder="1" applyAlignment="1" applyProtection="1">
      <alignment horizontal="center" vertical="center" wrapText="1"/>
      <protection locked="0"/>
    </xf>
    <xf numFmtId="0" fontId="18" fillId="14" borderId="6" xfId="0" applyFont="1" applyFill="1" applyBorder="1" applyAlignment="1" applyProtection="1">
      <alignment horizontal="center" vertical="center" wrapText="1"/>
      <protection locked="0"/>
    </xf>
    <xf numFmtId="0" fontId="18" fillId="14" borderId="5" xfId="0" applyFont="1" applyFill="1" applyBorder="1" applyAlignment="1" applyProtection="1">
      <alignment horizontal="center" vertical="center" wrapText="1"/>
      <protection locked="0"/>
    </xf>
    <xf numFmtId="0" fontId="34" fillId="5" borderId="9" xfId="1" applyFont="1" applyFill="1" applyBorder="1" applyAlignment="1" applyProtection="1">
      <alignment horizontal="center" vertical="center"/>
    </xf>
    <xf numFmtId="0" fontId="34" fillId="14" borderId="35" xfId="1" applyFont="1" applyFill="1" applyBorder="1" applyAlignment="1" applyProtection="1">
      <alignment horizontal="center" vertical="center"/>
    </xf>
    <xf numFmtId="0" fontId="34" fillId="5" borderId="35" xfId="1" applyFont="1" applyFill="1" applyBorder="1" applyAlignment="1" applyProtection="1">
      <alignment horizontal="center" vertical="center"/>
    </xf>
    <xf numFmtId="0" fontId="0" fillId="0" borderId="7" xfId="0" applyBorder="1"/>
    <xf numFmtId="0" fontId="0" fillId="0" borderId="11" xfId="0" applyBorder="1"/>
    <xf numFmtId="0" fontId="0" fillId="0" borderId="8" xfId="0" applyBorder="1"/>
    <xf numFmtId="0" fontId="29" fillId="0" borderId="1" xfId="0" applyFont="1" applyBorder="1" applyAlignment="1" applyProtection="1">
      <alignment horizontal="right" vertical="center"/>
      <protection locked="0"/>
    </xf>
    <xf numFmtId="0" fontId="29" fillId="0" borderId="2" xfId="0" applyFont="1" applyBorder="1" applyAlignment="1" applyProtection="1">
      <alignment horizontal="right" vertical="center"/>
      <protection locked="0"/>
    </xf>
    <xf numFmtId="3" fontId="29" fillId="0" borderId="1" xfId="0" applyNumberFormat="1" applyFont="1" applyBorder="1" applyAlignment="1" applyProtection="1">
      <alignment horizontal="left" vertical="center"/>
    </xf>
    <xf numFmtId="0" fontId="29" fillId="0" borderId="3" xfId="0" applyFont="1" applyBorder="1" applyAlignment="1" applyProtection="1">
      <alignment horizontal="left" vertical="center"/>
    </xf>
    <xf numFmtId="0" fontId="29" fillId="0" borderId="2" xfId="0" applyFont="1" applyBorder="1" applyAlignment="1" applyProtection="1">
      <alignment horizontal="left" vertical="center"/>
    </xf>
    <xf numFmtId="0" fontId="29" fillId="0" borderId="15" xfId="0" applyFont="1" applyBorder="1" applyAlignment="1" applyProtection="1">
      <alignment horizontal="right" vertical="center"/>
      <protection locked="0"/>
    </xf>
    <xf numFmtId="0" fontId="29" fillId="0" borderId="16" xfId="0" applyFont="1" applyBorder="1" applyAlignment="1" applyProtection="1">
      <alignment horizontal="right" vertical="center"/>
      <protection locked="0"/>
    </xf>
    <xf numFmtId="0" fontId="29" fillId="0" borderId="15" xfId="0" applyFont="1" applyBorder="1" applyAlignment="1" applyProtection="1">
      <alignment horizontal="left" vertical="center"/>
    </xf>
    <xf numFmtId="0" fontId="29" fillId="0" borderId="0" xfId="0" applyFont="1" applyBorder="1" applyAlignment="1" applyProtection="1">
      <alignment horizontal="left" vertical="center"/>
    </xf>
    <xf numFmtId="0" fontId="29" fillId="0" borderId="16" xfId="0" applyFont="1" applyBorder="1" applyAlignment="1" applyProtection="1">
      <alignment horizontal="left" vertical="center"/>
    </xf>
    <xf numFmtId="2" fontId="29" fillId="0" borderId="7" xfId="0" applyNumberFormat="1" applyFont="1" applyBorder="1" applyAlignment="1" applyProtection="1">
      <alignment horizontal="right" vertical="center"/>
      <protection locked="0"/>
    </xf>
    <xf numFmtId="2" fontId="29" fillId="0" borderId="8" xfId="0" applyNumberFormat="1" applyFont="1" applyBorder="1" applyAlignment="1" applyProtection="1">
      <alignment horizontal="right" vertical="center"/>
      <protection locked="0"/>
    </xf>
    <xf numFmtId="2" fontId="29" fillId="0" borderId="7" xfId="0" applyNumberFormat="1" applyFont="1" applyBorder="1" applyAlignment="1" applyProtection="1">
      <alignment horizontal="left" vertical="center"/>
    </xf>
    <xf numFmtId="2" fontId="29" fillId="0" borderId="11" xfId="0" applyNumberFormat="1" applyFont="1" applyBorder="1" applyAlignment="1" applyProtection="1">
      <alignment horizontal="left" vertical="center"/>
    </xf>
    <xf numFmtId="2" fontId="29" fillId="0" borderId="8" xfId="0" applyNumberFormat="1" applyFont="1" applyBorder="1" applyAlignment="1" applyProtection="1">
      <alignment horizontal="left" vertical="center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0" borderId="3" xfId="0" applyFont="1" applyBorder="1" applyAlignment="1" applyProtection="1">
      <alignment horizontal="center" vertic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34" fillId="5" borderId="10" xfId="1" applyFont="1" applyFill="1" applyBorder="1" applyAlignment="1" applyProtection="1">
      <alignment horizontal="center" vertical="center"/>
    </xf>
    <xf numFmtId="0" fontId="36" fillId="0" borderId="36" xfId="0" applyFont="1" applyBorder="1" applyAlignment="1" applyProtection="1">
      <alignment horizontal="center" vertical="center" wrapText="1"/>
    </xf>
    <xf numFmtId="0" fontId="36" fillId="0" borderId="0" xfId="0" applyFont="1" applyBorder="1" applyAlignment="1" applyProtection="1">
      <alignment horizontal="center" vertical="center" wrapText="1"/>
    </xf>
    <xf numFmtId="0" fontId="36" fillId="0" borderId="37" xfId="0" applyFont="1" applyBorder="1" applyAlignment="1" applyProtection="1">
      <alignment horizontal="center" vertical="center" wrapText="1"/>
    </xf>
    <xf numFmtId="0" fontId="36" fillId="0" borderId="38" xfId="0" applyFont="1" applyBorder="1" applyAlignment="1" applyProtection="1">
      <alignment horizontal="center" vertical="center" wrapText="1"/>
    </xf>
    <xf numFmtId="0" fontId="36" fillId="0" borderId="39" xfId="0" applyFont="1" applyBorder="1" applyAlignment="1" applyProtection="1">
      <alignment horizontal="center" vertical="center" wrapText="1"/>
    </xf>
    <xf numFmtId="0" fontId="36" fillId="0" borderId="40" xfId="0" applyFont="1" applyBorder="1" applyAlignment="1" applyProtection="1">
      <alignment horizontal="center" vertical="center" wrapText="1"/>
    </xf>
    <xf numFmtId="0" fontId="37" fillId="0" borderId="0" xfId="0" applyFont="1" applyBorder="1" applyAlignment="1">
      <alignment horizontal="center"/>
    </xf>
    <xf numFmtId="0" fontId="12" fillId="15" borderId="0" xfId="0" applyFont="1" applyFill="1" applyBorder="1" applyAlignment="1">
      <alignment horizontal="left"/>
    </xf>
    <xf numFmtId="0" fontId="12" fillId="15" borderId="16" xfId="0" applyFont="1" applyFill="1" applyBorder="1" applyAlignment="1">
      <alignment horizontal="left"/>
    </xf>
  </cellXfs>
  <cellStyles count="2">
    <cellStyle name="Normal" xfId="0" builtinId="0"/>
    <cellStyle name="Normal 3" xfId="1"/>
  </cellStyles>
  <dxfs count="39">
    <dxf>
      <font>
        <b/>
        <i val="0"/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color theme="0"/>
      </font>
    </dxf>
    <dxf>
      <font>
        <b/>
        <i val="0"/>
        <color rgb="FFFF000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Radio" firstButton="1" noThreeD="1"/>
</file>

<file path=xl/ctrlProps/ctrlProp8.xml><?xml version="1.0" encoding="utf-8"?>
<formControlPr xmlns="http://schemas.microsoft.com/office/spreadsheetml/2009/9/main" objectType="Radio" noThreeD="1"/>
</file>

<file path=xl/ctrlProps/ctrlProp9.xml><?xml version="1.0" encoding="utf-8"?>
<formControlPr xmlns="http://schemas.microsoft.com/office/spreadsheetml/2009/9/main" objectType="Radio" noThreeD="1"/>
</file>

<file path=xl/ctrlProps/ctrlProp10.xml><?xml version="1.0" encoding="utf-8"?>
<formControlPr xmlns="http://schemas.microsoft.com/office/spreadsheetml/2009/9/main" objectType="Radio" noThreeD="1"/>
</file>

<file path=xl/ctrlProps/ctrlProp11.xml><?xml version="1.0" encoding="utf-8"?>
<formControlPr xmlns="http://schemas.microsoft.com/office/spreadsheetml/2009/9/main" objectType="Radio" noThreeD="1"/>
</file>

<file path=xl/ctrlProps/ctrlProp12.xml><?xml version="1.0" encoding="utf-8"?>
<formControlPr xmlns="http://schemas.microsoft.com/office/spreadsheetml/2009/9/main" objectType="Radio" noThreeD="1"/>
</file>

<file path=xl/ctrlProps/ctrlProp13.xml><?xml version="1.0" encoding="utf-8"?>
<formControlPr xmlns="http://schemas.microsoft.com/office/spreadsheetml/2009/9/main" objectType="Radio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Radio" noThreeD="1"/>
</file>

<file path=xl/ctrlProps/ctrlProp17.xml><?xml version="1.0" encoding="utf-8"?>
<formControlPr xmlns="http://schemas.microsoft.com/office/spreadsheetml/2009/9/main" objectType="Radio" noThreeD="1"/>
</file>

<file path=xl/ctrlProps/ctrlProp18.xml><?xml version="1.0" encoding="utf-8"?>
<formControlPr xmlns="http://schemas.microsoft.com/office/spreadsheetml/2009/9/main" objectType="Radio" noThreeD="1"/>
</file>

<file path=xl/ctrlProps/ctrlProp19.xml><?xml version="1.0" encoding="utf-8"?>
<formControlPr xmlns="http://schemas.microsoft.com/office/spreadsheetml/2009/9/main" objectType="Radio" noThreeD="1"/>
</file>

<file path=xl/ctrlProps/ctrlProp20.xml><?xml version="1.0" encoding="utf-8"?>
<formControlPr xmlns="http://schemas.microsoft.com/office/spreadsheetml/2009/9/main" objectType="Radio" noThreeD="1"/>
</file>

<file path=xl/ctrlProps/ctrlProp21.xml><?xml version="1.0" encoding="utf-8"?>
<formControlPr xmlns="http://schemas.microsoft.com/office/spreadsheetml/2009/9/main" objectType="Radio" noThreeD="1"/>
</file>

<file path=xl/ctrlProps/ctrlProp22.xml><?xml version="1.0" encoding="utf-8"?>
<formControlPr xmlns="http://schemas.microsoft.com/office/spreadsheetml/2009/9/main" objectType="Radio" noThreeD="1"/>
</file>

<file path=xl/ctrlProps/ctrlProp23.xml><?xml version="1.0" encoding="utf-8"?>
<formControlPr xmlns="http://schemas.microsoft.com/office/spreadsheetml/2009/9/main" objectType="Radio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Radio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0</xdr:row>
      <xdr:rowOff>152400</xdr:rowOff>
    </xdr:from>
    <xdr:to>
      <xdr:col>2</xdr:col>
      <xdr:colOff>47625</xdr:colOff>
      <xdr:row>3</xdr:row>
      <xdr:rowOff>71710</xdr:rowOff>
    </xdr:to>
    <xdr:pic>
      <xdr:nvPicPr>
        <xdr:cNvPr id="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1" y="152400"/>
          <a:ext cx="1057274" cy="700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35</xdr:row>
          <xdr:rowOff>28575</xdr:rowOff>
        </xdr:from>
        <xdr:to>
          <xdr:col>19</xdr:col>
          <xdr:colOff>571500</xdr:colOff>
          <xdr:row>41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800080"/>
                  </a:solidFill>
                  <a:latin typeface="Arial"/>
                  <a:cs typeface="Arial"/>
                </a:rPr>
                <a:t>Nouveau BL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4</xdr:row>
          <xdr:rowOff>142875</xdr:rowOff>
        </xdr:from>
        <xdr:to>
          <xdr:col>19</xdr:col>
          <xdr:colOff>571500</xdr:colOff>
          <xdr:row>11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Mise à jour RACK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35</xdr:row>
          <xdr:rowOff>28575</xdr:rowOff>
        </xdr:from>
        <xdr:to>
          <xdr:col>19</xdr:col>
          <xdr:colOff>571500</xdr:colOff>
          <xdr:row>41</xdr:row>
          <xdr:rowOff>142875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800080"/>
                  </a:solidFill>
                  <a:latin typeface="Arial"/>
                  <a:cs typeface="Arial"/>
                </a:rPr>
                <a:t>Nouveau BL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4</xdr:row>
          <xdr:rowOff>142875</xdr:rowOff>
        </xdr:from>
        <xdr:to>
          <xdr:col>19</xdr:col>
          <xdr:colOff>571500</xdr:colOff>
          <xdr:row>11</xdr:row>
          <xdr:rowOff>85725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Mise à jour RACK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35</xdr:row>
          <xdr:rowOff>28575</xdr:rowOff>
        </xdr:from>
        <xdr:to>
          <xdr:col>19</xdr:col>
          <xdr:colOff>571500</xdr:colOff>
          <xdr:row>41</xdr:row>
          <xdr:rowOff>142875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800080"/>
                  </a:solidFill>
                  <a:latin typeface="Arial"/>
                  <a:cs typeface="Arial"/>
                </a:rPr>
                <a:t>Nouveau BL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4</xdr:row>
          <xdr:rowOff>142875</xdr:rowOff>
        </xdr:from>
        <xdr:to>
          <xdr:col>19</xdr:col>
          <xdr:colOff>571500</xdr:colOff>
          <xdr:row>11</xdr:row>
          <xdr:rowOff>85725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Mise à jour RACK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477045</xdr:colOff>
      <xdr:row>0</xdr:row>
      <xdr:rowOff>54942</xdr:rowOff>
    </xdr:from>
    <xdr:to>
      <xdr:col>1</xdr:col>
      <xdr:colOff>1012536</xdr:colOff>
      <xdr:row>4</xdr:row>
      <xdr:rowOff>22271</xdr:rowOff>
    </xdr:to>
    <xdr:pic>
      <xdr:nvPicPr>
        <xdr:cNvPr id="2" name="Image 7" descr="APPLI-TEC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7045" y="54942"/>
          <a:ext cx="1449891" cy="9865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1945307</xdr:colOff>
      <xdr:row>15</xdr:row>
      <xdr:rowOff>9706</xdr:rowOff>
    </xdr:from>
    <xdr:to>
      <xdr:col>2</xdr:col>
      <xdr:colOff>363682</xdr:colOff>
      <xdr:row>16</xdr:row>
      <xdr:rowOff>34636</xdr:rowOff>
    </xdr:to>
    <xdr:sp macro="" textlink="">
      <xdr:nvSpPr>
        <xdr:cNvPr id="3" name="ZoneTexte 2"/>
        <xdr:cNvSpPr txBox="1"/>
      </xdr:nvSpPr>
      <xdr:spPr>
        <a:xfrm>
          <a:off x="2859707" y="5829481"/>
          <a:ext cx="1895000" cy="4059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600">
              <a:latin typeface="Comic Sans MS" panose="030F0702030302020204" pitchFamily="66" charset="0"/>
            </a:rPr>
            <a:t>Nombre </a:t>
          </a:r>
          <a:r>
            <a:rPr lang="fr-FR" sz="1800">
              <a:latin typeface="Comic Sans MS" panose="030F0702030302020204" pitchFamily="66" charset="0"/>
            </a:rPr>
            <a:t>de</a:t>
          </a:r>
          <a:r>
            <a:rPr lang="fr-FR" sz="1600">
              <a:latin typeface="Comic Sans MS" panose="030F0702030302020204" pitchFamily="66" charset="0"/>
            </a:rPr>
            <a:t> colis :</a:t>
          </a:r>
        </a:p>
      </xdr:txBody>
    </xdr:sp>
    <xdr:clientData/>
  </xdr:twoCellAnchor>
  <xdr:twoCellAnchor>
    <xdr:from>
      <xdr:col>1</xdr:col>
      <xdr:colOff>563731</xdr:colOff>
      <xdr:row>15</xdr:row>
      <xdr:rowOff>59871</xdr:rowOff>
    </xdr:from>
    <xdr:to>
      <xdr:col>1</xdr:col>
      <xdr:colOff>1310260</xdr:colOff>
      <xdr:row>15</xdr:row>
      <xdr:rowOff>355600</xdr:rowOff>
    </xdr:to>
    <xdr:sp macro="" textlink="" fLocksText="0">
      <xdr:nvSpPr>
        <xdr:cNvPr id="4" name="ZoneTexte 3"/>
        <xdr:cNvSpPr txBox="1"/>
      </xdr:nvSpPr>
      <xdr:spPr>
        <a:xfrm>
          <a:off x="1478131" y="5879646"/>
          <a:ext cx="746529" cy="295729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1600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1295400</xdr:colOff>
      <xdr:row>16</xdr:row>
      <xdr:rowOff>63501</xdr:rowOff>
    </xdr:from>
    <xdr:to>
      <xdr:col>0</xdr:col>
      <xdr:colOff>2061030</xdr:colOff>
      <xdr:row>16</xdr:row>
      <xdr:rowOff>370611</xdr:rowOff>
    </xdr:to>
    <xdr:sp macro="" textlink="" fLocksText="0">
      <xdr:nvSpPr>
        <xdr:cNvPr id="5" name="ZoneTexte 4"/>
        <xdr:cNvSpPr txBox="1"/>
      </xdr:nvSpPr>
      <xdr:spPr>
        <a:xfrm>
          <a:off x="914400" y="6264276"/>
          <a:ext cx="3630" cy="30711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2000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</xdr:col>
      <xdr:colOff>1376956</xdr:colOff>
      <xdr:row>15</xdr:row>
      <xdr:rowOff>370079</xdr:rowOff>
    </xdr:from>
    <xdr:to>
      <xdr:col>1</xdr:col>
      <xdr:colOff>1924574</xdr:colOff>
      <xdr:row>16</xdr:row>
      <xdr:rowOff>370079</xdr:rowOff>
    </xdr:to>
    <xdr:sp macro="" textlink="">
      <xdr:nvSpPr>
        <xdr:cNvPr id="6" name="ZoneTexte 5"/>
        <xdr:cNvSpPr txBox="1"/>
      </xdr:nvSpPr>
      <xdr:spPr>
        <a:xfrm>
          <a:off x="2291356" y="6189854"/>
          <a:ext cx="547618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>
              <a:latin typeface="Comic Sans MS" panose="030F0702030302020204" pitchFamily="66" charset="0"/>
            </a:rPr>
            <a:t>kg</a:t>
          </a:r>
          <a:endParaRPr lang="fr-FR" sz="1600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100119</xdr:colOff>
      <xdr:row>16</xdr:row>
      <xdr:rowOff>4688</xdr:rowOff>
    </xdr:from>
    <xdr:to>
      <xdr:col>1</xdr:col>
      <xdr:colOff>601264</xdr:colOff>
      <xdr:row>16</xdr:row>
      <xdr:rowOff>312268</xdr:rowOff>
    </xdr:to>
    <xdr:sp macro="" textlink="">
      <xdr:nvSpPr>
        <xdr:cNvPr id="7" name="ZoneTexte 6"/>
        <xdr:cNvSpPr txBox="1"/>
      </xdr:nvSpPr>
      <xdr:spPr>
        <a:xfrm>
          <a:off x="100119" y="6205463"/>
          <a:ext cx="1415545" cy="3075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800">
              <a:latin typeface="Comic Sans MS" panose="030F0702030302020204" pitchFamily="66" charset="0"/>
            </a:rPr>
            <a:t>Poids</a:t>
          </a:r>
          <a:r>
            <a:rPr lang="fr-FR" sz="1600" baseline="0">
              <a:latin typeface="Comic Sans MS" panose="030F0702030302020204" pitchFamily="66" charset="0"/>
            </a:rPr>
            <a:t> total :</a:t>
          </a:r>
          <a:endParaRPr lang="fr-FR" sz="1600">
            <a:latin typeface="Comic Sans MS" panose="030F0702030302020204" pitchFamily="66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6</xdr:row>
          <xdr:rowOff>19050</xdr:rowOff>
        </xdr:from>
        <xdr:to>
          <xdr:col>0</xdr:col>
          <xdr:colOff>485775</xdr:colOff>
          <xdr:row>7</xdr:row>
          <xdr:rowOff>104775</xdr:rowOff>
        </xdr:to>
        <xdr:sp macro="" textlink="">
          <xdr:nvSpPr>
            <xdr:cNvPr id="3073" name="Option 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10</xdr:row>
          <xdr:rowOff>19050</xdr:rowOff>
        </xdr:from>
        <xdr:to>
          <xdr:col>0</xdr:col>
          <xdr:colOff>485775</xdr:colOff>
          <xdr:row>11</xdr:row>
          <xdr:rowOff>123825</xdr:rowOff>
        </xdr:to>
        <xdr:sp macro="" textlink="">
          <xdr:nvSpPr>
            <xdr:cNvPr id="3074" name="Option 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13</xdr:row>
          <xdr:rowOff>38100</xdr:rowOff>
        </xdr:from>
        <xdr:to>
          <xdr:col>0</xdr:col>
          <xdr:colOff>485775</xdr:colOff>
          <xdr:row>15</xdr:row>
          <xdr:rowOff>19050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14</xdr:row>
          <xdr:rowOff>19050</xdr:rowOff>
        </xdr:from>
        <xdr:to>
          <xdr:col>0</xdr:col>
          <xdr:colOff>485775</xdr:colOff>
          <xdr:row>15</xdr:row>
          <xdr:rowOff>123825</xdr:rowOff>
        </xdr:to>
        <xdr:sp macro="" textlink="">
          <xdr:nvSpPr>
            <xdr:cNvPr id="3076" name="Option 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12</xdr:row>
          <xdr:rowOff>19050</xdr:rowOff>
        </xdr:from>
        <xdr:to>
          <xdr:col>0</xdr:col>
          <xdr:colOff>485775</xdr:colOff>
          <xdr:row>13</xdr:row>
          <xdr:rowOff>123825</xdr:rowOff>
        </xdr:to>
        <xdr:sp macro="" textlink="">
          <xdr:nvSpPr>
            <xdr:cNvPr id="3077" name="Option 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11</xdr:row>
          <xdr:rowOff>19050</xdr:rowOff>
        </xdr:from>
        <xdr:to>
          <xdr:col>0</xdr:col>
          <xdr:colOff>485775</xdr:colOff>
          <xdr:row>12</xdr:row>
          <xdr:rowOff>123825</xdr:rowOff>
        </xdr:to>
        <xdr:sp macro="" textlink="">
          <xdr:nvSpPr>
            <xdr:cNvPr id="3078" name="Option 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9</xdr:row>
          <xdr:rowOff>19050</xdr:rowOff>
        </xdr:from>
        <xdr:to>
          <xdr:col>0</xdr:col>
          <xdr:colOff>485775</xdr:colOff>
          <xdr:row>10</xdr:row>
          <xdr:rowOff>123825</xdr:rowOff>
        </xdr:to>
        <xdr:sp macro="" textlink="">
          <xdr:nvSpPr>
            <xdr:cNvPr id="3079" name="Option 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8416</xdr:colOff>
      <xdr:row>15</xdr:row>
      <xdr:rowOff>9236</xdr:rowOff>
    </xdr:from>
    <xdr:to>
      <xdr:col>1</xdr:col>
      <xdr:colOff>601266</xdr:colOff>
      <xdr:row>16</xdr:row>
      <xdr:rowOff>0</xdr:rowOff>
    </xdr:to>
    <xdr:sp macro="" textlink="">
      <xdr:nvSpPr>
        <xdr:cNvPr id="15" name="ZoneTexte 14"/>
        <xdr:cNvSpPr txBox="1"/>
      </xdr:nvSpPr>
      <xdr:spPr>
        <a:xfrm>
          <a:off x="8416" y="5829011"/>
          <a:ext cx="1507250" cy="3717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600">
              <a:latin typeface="Comic Sans MS" panose="030F0702030302020204" pitchFamily="66" charset="0"/>
            </a:rPr>
            <a:t>Manutention :</a:t>
          </a:r>
        </a:p>
      </xdr:txBody>
    </xdr:sp>
    <xdr:clientData/>
  </xdr:twoCellAnchor>
  <xdr:twoCellAnchor>
    <xdr:from>
      <xdr:col>0</xdr:col>
      <xdr:colOff>1371600</xdr:colOff>
      <xdr:row>15</xdr:row>
      <xdr:rowOff>50801</xdr:rowOff>
    </xdr:from>
    <xdr:to>
      <xdr:col>0</xdr:col>
      <xdr:colOff>2146300</xdr:colOff>
      <xdr:row>15</xdr:row>
      <xdr:rowOff>355601</xdr:rowOff>
    </xdr:to>
    <xdr:sp macro="" textlink="" fLocksText="0">
      <xdr:nvSpPr>
        <xdr:cNvPr id="16" name="ZoneTexte 15"/>
        <xdr:cNvSpPr txBox="1"/>
      </xdr:nvSpPr>
      <xdr:spPr>
        <a:xfrm>
          <a:off x="914400" y="5870576"/>
          <a:ext cx="3175" cy="304800"/>
        </a:xfrm>
        <a:prstGeom prst="rect">
          <a:avLst/>
        </a:prstGeom>
        <a:solidFill>
          <a:sysClr val="window" lastClr="FFFFFF">
            <a:lumMod val="95000"/>
          </a:sys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2162175</xdr:colOff>
          <xdr:row>7</xdr:row>
          <xdr:rowOff>0</xdr:rowOff>
        </xdr:from>
        <xdr:to>
          <xdr:col>1</xdr:col>
          <xdr:colOff>1657350</xdr:colOff>
          <xdr:row>9</xdr:row>
          <xdr:rowOff>38100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254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2152650</xdr:colOff>
          <xdr:row>8</xdr:row>
          <xdr:rowOff>19050</xdr:rowOff>
        </xdr:from>
        <xdr:to>
          <xdr:col>1</xdr:col>
          <xdr:colOff>1647825</xdr:colOff>
          <xdr:row>10</xdr:row>
          <xdr:rowOff>47625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254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6</xdr:row>
          <xdr:rowOff>19050</xdr:rowOff>
        </xdr:from>
        <xdr:to>
          <xdr:col>0</xdr:col>
          <xdr:colOff>485775</xdr:colOff>
          <xdr:row>7</xdr:row>
          <xdr:rowOff>104775</xdr:rowOff>
        </xdr:to>
        <xdr:sp macro="" textlink="">
          <xdr:nvSpPr>
            <xdr:cNvPr id="3082" name="Option 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38100</xdr:colOff>
      <xdr:row>8</xdr:row>
      <xdr:rowOff>61192</xdr:rowOff>
    </xdr:from>
    <xdr:to>
      <xdr:col>3</xdr:col>
      <xdr:colOff>1056409</xdr:colOff>
      <xdr:row>8</xdr:row>
      <xdr:rowOff>346364</xdr:rowOff>
    </xdr:to>
    <xdr:sp macro="" textlink="" fLocksText="0">
      <xdr:nvSpPr>
        <xdr:cNvPr id="20" name="ZoneTexte 19"/>
        <xdr:cNvSpPr txBox="1"/>
      </xdr:nvSpPr>
      <xdr:spPr>
        <a:xfrm>
          <a:off x="4429125" y="3213967"/>
          <a:ext cx="1494559" cy="285172"/>
        </a:xfrm>
        <a:prstGeom prst="rect">
          <a:avLst/>
        </a:prstGeom>
        <a:solidFill>
          <a:sysClr val="window" lastClr="FFFFFF">
            <a:lumMod val="95000"/>
          </a:sys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1021772</xdr:colOff>
      <xdr:row>7</xdr:row>
      <xdr:rowOff>334820</xdr:rowOff>
    </xdr:from>
    <xdr:to>
      <xdr:col>3</xdr:col>
      <xdr:colOff>1264227</xdr:colOff>
      <xdr:row>9</xdr:row>
      <xdr:rowOff>86592</xdr:rowOff>
    </xdr:to>
    <xdr:sp macro="" textlink="" fLocksText="0">
      <xdr:nvSpPr>
        <xdr:cNvPr id="21" name="ZoneTexte 20"/>
        <xdr:cNvSpPr txBox="1"/>
      </xdr:nvSpPr>
      <xdr:spPr>
        <a:xfrm>
          <a:off x="5889047" y="3106595"/>
          <a:ext cx="242455" cy="513772"/>
        </a:xfrm>
        <a:prstGeom prst="rect">
          <a:avLst/>
        </a:prstGeom>
        <a:solidFill>
          <a:sysClr val="window" lastClr="FFFFFF">
            <a:lumMod val="95000"/>
          </a:sys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mic Sans MS" panose="030F0702030302020204" pitchFamily="66" charset="0"/>
              <a:ea typeface="+mn-ea"/>
              <a:cs typeface="+mn-cs"/>
            </a:rPr>
            <a:t>€</a:t>
          </a:r>
        </a:p>
      </xdr:txBody>
    </xdr:sp>
    <xdr:clientData/>
  </xdr:twoCellAnchor>
  <xdr:twoCellAnchor>
    <xdr:from>
      <xdr:col>2</xdr:col>
      <xdr:colOff>333109</xdr:colOff>
      <xdr:row>15</xdr:row>
      <xdr:rowOff>57230</xdr:rowOff>
    </xdr:from>
    <xdr:to>
      <xdr:col>3</xdr:col>
      <xdr:colOff>597176</xdr:colOff>
      <xdr:row>15</xdr:row>
      <xdr:rowOff>352959</xdr:rowOff>
    </xdr:to>
    <xdr:sp macro="" textlink="" fLocksText="0">
      <xdr:nvSpPr>
        <xdr:cNvPr id="22" name="ZoneTexte 21"/>
        <xdr:cNvSpPr txBox="1"/>
      </xdr:nvSpPr>
      <xdr:spPr>
        <a:xfrm>
          <a:off x="4724134" y="5877005"/>
          <a:ext cx="740317" cy="295729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1600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</xdr:col>
      <xdr:colOff>565139</xdr:colOff>
      <xdr:row>16</xdr:row>
      <xdr:rowOff>44501</xdr:rowOff>
    </xdr:from>
    <xdr:to>
      <xdr:col>1</xdr:col>
      <xdr:colOff>1311668</xdr:colOff>
      <xdr:row>16</xdr:row>
      <xdr:rowOff>340230</xdr:rowOff>
    </xdr:to>
    <xdr:sp macro="" textlink="" fLocksText="0">
      <xdr:nvSpPr>
        <xdr:cNvPr id="23" name="ZoneTexte 22"/>
        <xdr:cNvSpPr txBox="1"/>
      </xdr:nvSpPr>
      <xdr:spPr>
        <a:xfrm>
          <a:off x="1479539" y="6245276"/>
          <a:ext cx="746529" cy="295729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1600">
            <a:latin typeface="Comic Sans MS" panose="030F0702030302020204" pitchFamily="66" charset="0"/>
          </a:endParaRPr>
        </a:p>
      </xdr:txBody>
    </xdr:sp>
    <xdr:clientData/>
  </xdr:twoCellAnchor>
  <xdr:twoCellAnchor editAs="oneCell">
    <xdr:from>
      <xdr:col>0</xdr:col>
      <xdr:colOff>477045</xdr:colOff>
      <xdr:row>0</xdr:row>
      <xdr:rowOff>54942</xdr:rowOff>
    </xdr:from>
    <xdr:to>
      <xdr:col>1</xdr:col>
      <xdr:colOff>1012536</xdr:colOff>
      <xdr:row>4</xdr:row>
      <xdr:rowOff>22271</xdr:rowOff>
    </xdr:to>
    <xdr:pic>
      <xdr:nvPicPr>
        <xdr:cNvPr id="24" name="Image 7" descr="APPLI-TEC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7045" y="54942"/>
          <a:ext cx="1449891" cy="9865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1945307</xdr:colOff>
      <xdr:row>15</xdr:row>
      <xdr:rowOff>9706</xdr:rowOff>
    </xdr:from>
    <xdr:to>
      <xdr:col>2</xdr:col>
      <xdr:colOff>363682</xdr:colOff>
      <xdr:row>16</xdr:row>
      <xdr:rowOff>34636</xdr:rowOff>
    </xdr:to>
    <xdr:sp macro="" textlink="">
      <xdr:nvSpPr>
        <xdr:cNvPr id="25" name="ZoneTexte 24"/>
        <xdr:cNvSpPr txBox="1"/>
      </xdr:nvSpPr>
      <xdr:spPr>
        <a:xfrm>
          <a:off x="2859707" y="5829481"/>
          <a:ext cx="1895000" cy="4059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600">
              <a:latin typeface="Comic Sans MS" panose="030F0702030302020204" pitchFamily="66" charset="0"/>
            </a:rPr>
            <a:t>Nombre </a:t>
          </a:r>
          <a:r>
            <a:rPr lang="fr-FR" sz="1800">
              <a:latin typeface="Comic Sans MS" panose="030F0702030302020204" pitchFamily="66" charset="0"/>
            </a:rPr>
            <a:t>de</a:t>
          </a:r>
          <a:r>
            <a:rPr lang="fr-FR" sz="1600">
              <a:latin typeface="Comic Sans MS" panose="030F0702030302020204" pitchFamily="66" charset="0"/>
            </a:rPr>
            <a:t> colis :</a:t>
          </a:r>
        </a:p>
      </xdr:txBody>
    </xdr:sp>
    <xdr:clientData/>
  </xdr:twoCellAnchor>
  <xdr:twoCellAnchor>
    <xdr:from>
      <xdr:col>1</xdr:col>
      <xdr:colOff>563731</xdr:colOff>
      <xdr:row>15</xdr:row>
      <xdr:rowOff>59871</xdr:rowOff>
    </xdr:from>
    <xdr:to>
      <xdr:col>1</xdr:col>
      <xdr:colOff>1310260</xdr:colOff>
      <xdr:row>15</xdr:row>
      <xdr:rowOff>355600</xdr:rowOff>
    </xdr:to>
    <xdr:sp macro="" textlink="" fLocksText="0">
      <xdr:nvSpPr>
        <xdr:cNvPr id="26" name="ZoneTexte 25"/>
        <xdr:cNvSpPr txBox="1"/>
      </xdr:nvSpPr>
      <xdr:spPr>
        <a:xfrm>
          <a:off x="1478131" y="5879646"/>
          <a:ext cx="746529" cy="295729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1600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1295400</xdr:colOff>
      <xdr:row>16</xdr:row>
      <xdr:rowOff>63501</xdr:rowOff>
    </xdr:from>
    <xdr:to>
      <xdr:col>0</xdr:col>
      <xdr:colOff>2061030</xdr:colOff>
      <xdr:row>16</xdr:row>
      <xdr:rowOff>370611</xdr:rowOff>
    </xdr:to>
    <xdr:sp macro="" textlink="" fLocksText="0">
      <xdr:nvSpPr>
        <xdr:cNvPr id="27" name="ZoneTexte 26"/>
        <xdr:cNvSpPr txBox="1"/>
      </xdr:nvSpPr>
      <xdr:spPr>
        <a:xfrm>
          <a:off x="914400" y="6264276"/>
          <a:ext cx="3630" cy="30711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2000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</xdr:col>
      <xdr:colOff>1376956</xdr:colOff>
      <xdr:row>15</xdr:row>
      <xdr:rowOff>370079</xdr:rowOff>
    </xdr:from>
    <xdr:to>
      <xdr:col>1</xdr:col>
      <xdr:colOff>1924574</xdr:colOff>
      <xdr:row>16</xdr:row>
      <xdr:rowOff>370079</xdr:rowOff>
    </xdr:to>
    <xdr:sp macro="" textlink="">
      <xdr:nvSpPr>
        <xdr:cNvPr id="28" name="ZoneTexte 27"/>
        <xdr:cNvSpPr txBox="1"/>
      </xdr:nvSpPr>
      <xdr:spPr>
        <a:xfrm>
          <a:off x="2291356" y="6189854"/>
          <a:ext cx="547618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>
              <a:latin typeface="Comic Sans MS" panose="030F0702030302020204" pitchFamily="66" charset="0"/>
            </a:rPr>
            <a:t>kg</a:t>
          </a:r>
          <a:endParaRPr lang="fr-FR" sz="1600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100119</xdr:colOff>
      <xdr:row>16</xdr:row>
      <xdr:rowOff>4688</xdr:rowOff>
    </xdr:from>
    <xdr:to>
      <xdr:col>1</xdr:col>
      <xdr:colOff>601264</xdr:colOff>
      <xdr:row>16</xdr:row>
      <xdr:rowOff>312268</xdr:rowOff>
    </xdr:to>
    <xdr:sp macro="" textlink="">
      <xdr:nvSpPr>
        <xdr:cNvPr id="29" name="ZoneTexte 28"/>
        <xdr:cNvSpPr txBox="1"/>
      </xdr:nvSpPr>
      <xdr:spPr>
        <a:xfrm>
          <a:off x="100119" y="6205463"/>
          <a:ext cx="1415545" cy="3075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800">
              <a:latin typeface="Comic Sans MS" panose="030F0702030302020204" pitchFamily="66" charset="0"/>
            </a:rPr>
            <a:t>Poids</a:t>
          </a:r>
          <a:r>
            <a:rPr lang="fr-FR" sz="1600" baseline="0">
              <a:latin typeface="Comic Sans MS" panose="030F0702030302020204" pitchFamily="66" charset="0"/>
            </a:rPr>
            <a:t> total :</a:t>
          </a:r>
          <a:endParaRPr lang="fr-FR" sz="1600">
            <a:latin typeface="Comic Sans MS" panose="030F0702030302020204" pitchFamily="66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6</xdr:row>
          <xdr:rowOff>19050</xdr:rowOff>
        </xdr:from>
        <xdr:to>
          <xdr:col>0</xdr:col>
          <xdr:colOff>485775</xdr:colOff>
          <xdr:row>7</xdr:row>
          <xdr:rowOff>104775</xdr:rowOff>
        </xdr:to>
        <xdr:sp macro="" textlink="">
          <xdr:nvSpPr>
            <xdr:cNvPr id="3083" name="Option 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10</xdr:row>
          <xdr:rowOff>19050</xdr:rowOff>
        </xdr:from>
        <xdr:to>
          <xdr:col>0</xdr:col>
          <xdr:colOff>485775</xdr:colOff>
          <xdr:row>11</xdr:row>
          <xdr:rowOff>123825</xdr:rowOff>
        </xdr:to>
        <xdr:sp macro="" textlink="">
          <xdr:nvSpPr>
            <xdr:cNvPr id="3084" name="Option 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13</xdr:row>
          <xdr:rowOff>38100</xdr:rowOff>
        </xdr:from>
        <xdr:to>
          <xdr:col>0</xdr:col>
          <xdr:colOff>485775</xdr:colOff>
          <xdr:row>15</xdr:row>
          <xdr:rowOff>19050</xdr:rowOff>
        </xdr:to>
        <xdr:sp macro="" textlink="">
          <xdr:nvSpPr>
            <xdr:cNvPr id="3085" name="Option 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14</xdr:row>
          <xdr:rowOff>19050</xdr:rowOff>
        </xdr:from>
        <xdr:to>
          <xdr:col>0</xdr:col>
          <xdr:colOff>485775</xdr:colOff>
          <xdr:row>15</xdr:row>
          <xdr:rowOff>123825</xdr:rowOff>
        </xdr:to>
        <xdr:sp macro="" textlink="">
          <xdr:nvSpPr>
            <xdr:cNvPr id="3086" name="Option 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12</xdr:row>
          <xdr:rowOff>19050</xdr:rowOff>
        </xdr:from>
        <xdr:to>
          <xdr:col>0</xdr:col>
          <xdr:colOff>485775</xdr:colOff>
          <xdr:row>13</xdr:row>
          <xdr:rowOff>123825</xdr:rowOff>
        </xdr:to>
        <xdr:sp macro="" textlink="">
          <xdr:nvSpPr>
            <xdr:cNvPr id="3087" name="Option 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11</xdr:row>
          <xdr:rowOff>19050</xdr:rowOff>
        </xdr:from>
        <xdr:to>
          <xdr:col>0</xdr:col>
          <xdr:colOff>485775</xdr:colOff>
          <xdr:row>12</xdr:row>
          <xdr:rowOff>123825</xdr:rowOff>
        </xdr:to>
        <xdr:sp macro="" textlink="">
          <xdr:nvSpPr>
            <xdr:cNvPr id="3088" name="Option 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9</xdr:row>
          <xdr:rowOff>19050</xdr:rowOff>
        </xdr:from>
        <xdr:to>
          <xdr:col>0</xdr:col>
          <xdr:colOff>485775</xdr:colOff>
          <xdr:row>10</xdr:row>
          <xdr:rowOff>123825</xdr:rowOff>
        </xdr:to>
        <xdr:sp macro="" textlink="">
          <xdr:nvSpPr>
            <xdr:cNvPr id="3089" name="Option Button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8416</xdr:colOff>
      <xdr:row>15</xdr:row>
      <xdr:rowOff>9236</xdr:rowOff>
    </xdr:from>
    <xdr:to>
      <xdr:col>1</xdr:col>
      <xdr:colOff>601266</xdr:colOff>
      <xdr:row>16</xdr:row>
      <xdr:rowOff>0</xdr:rowOff>
    </xdr:to>
    <xdr:sp macro="" textlink="">
      <xdr:nvSpPr>
        <xdr:cNvPr id="37" name="ZoneTexte 36"/>
        <xdr:cNvSpPr txBox="1"/>
      </xdr:nvSpPr>
      <xdr:spPr>
        <a:xfrm>
          <a:off x="8416" y="5829011"/>
          <a:ext cx="1507250" cy="3717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600">
              <a:latin typeface="Comic Sans MS" panose="030F0702030302020204" pitchFamily="66" charset="0"/>
            </a:rPr>
            <a:t>Manutention :</a:t>
          </a:r>
        </a:p>
      </xdr:txBody>
    </xdr:sp>
    <xdr:clientData/>
  </xdr:twoCellAnchor>
  <xdr:twoCellAnchor>
    <xdr:from>
      <xdr:col>0</xdr:col>
      <xdr:colOff>1371600</xdr:colOff>
      <xdr:row>15</xdr:row>
      <xdr:rowOff>50801</xdr:rowOff>
    </xdr:from>
    <xdr:to>
      <xdr:col>0</xdr:col>
      <xdr:colOff>2146300</xdr:colOff>
      <xdr:row>15</xdr:row>
      <xdr:rowOff>355601</xdr:rowOff>
    </xdr:to>
    <xdr:sp macro="" textlink="" fLocksText="0">
      <xdr:nvSpPr>
        <xdr:cNvPr id="38" name="ZoneTexte 37"/>
        <xdr:cNvSpPr txBox="1"/>
      </xdr:nvSpPr>
      <xdr:spPr>
        <a:xfrm>
          <a:off x="914400" y="5870576"/>
          <a:ext cx="3175" cy="304800"/>
        </a:xfrm>
        <a:prstGeom prst="rect">
          <a:avLst/>
        </a:prstGeom>
        <a:solidFill>
          <a:sysClr val="window" lastClr="FFFFFF">
            <a:lumMod val="95000"/>
          </a:sys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2162175</xdr:colOff>
          <xdr:row>7</xdr:row>
          <xdr:rowOff>0</xdr:rowOff>
        </xdr:from>
        <xdr:to>
          <xdr:col>3</xdr:col>
          <xdr:colOff>114300</xdr:colOff>
          <xdr:row>9</xdr:row>
          <xdr:rowOff>38100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254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2152650</xdr:colOff>
          <xdr:row>8</xdr:row>
          <xdr:rowOff>19050</xdr:rowOff>
        </xdr:from>
        <xdr:to>
          <xdr:col>3</xdr:col>
          <xdr:colOff>95250</xdr:colOff>
          <xdr:row>10</xdr:row>
          <xdr:rowOff>47625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254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6</xdr:row>
          <xdr:rowOff>19050</xdr:rowOff>
        </xdr:from>
        <xdr:to>
          <xdr:col>0</xdr:col>
          <xdr:colOff>485775</xdr:colOff>
          <xdr:row>7</xdr:row>
          <xdr:rowOff>104775</xdr:rowOff>
        </xdr:to>
        <xdr:sp macro="" textlink="">
          <xdr:nvSpPr>
            <xdr:cNvPr id="3092" name="Option Button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38100</xdr:colOff>
      <xdr:row>8</xdr:row>
      <xdr:rowOff>61192</xdr:rowOff>
    </xdr:from>
    <xdr:to>
      <xdr:col>3</xdr:col>
      <xdr:colOff>1056409</xdr:colOff>
      <xdr:row>8</xdr:row>
      <xdr:rowOff>346364</xdr:rowOff>
    </xdr:to>
    <xdr:sp macro="" textlink="" fLocksText="0">
      <xdr:nvSpPr>
        <xdr:cNvPr id="42" name="ZoneTexte 41"/>
        <xdr:cNvSpPr txBox="1"/>
      </xdr:nvSpPr>
      <xdr:spPr>
        <a:xfrm>
          <a:off x="4429125" y="3213967"/>
          <a:ext cx="1494559" cy="285172"/>
        </a:xfrm>
        <a:prstGeom prst="rect">
          <a:avLst/>
        </a:prstGeom>
        <a:solidFill>
          <a:sysClr val="window" lastClr="FFFFFF">
            <a:lumMod val="95000"/>
          </a:sys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1021772</xdr:colOff>
      <xdr:row>7</xdr:row>
      <xdr:rowOff>334820</xdr:rowOff>
    </xdr:from>
    <xdr:to>
      <xdr:col>3</xdr:col>
      <xdr:colOff>1264227</xdr:colOff>
      <xdr:row>9</xdr:row>
      <xdr:rowOff>86592</xdr:rowOff>
    </xdr:to>
    <xdr:sp macro="" textlink="" fLocksText="0">
      <xdr:nvSpPr>
        <xdr:cNvPr id="43" name="ZoneTexte 42"/>
        <xdr:cNvSpPr txBox="1"/>
      </xdr:nvSpPr>
      <xdr:spPr>
        <a:xfrm>
          <a:off x="5889047" y="3106595"/>
          <a:ext cx="242455" cy="513772"/>
        </a:xfrm>
        <a:prstGeom prst="rect">
          <a:avLst/>
        </a:prstGeom>
        <a:solidFill>
          <a:sysClr val="window" lastClr="FFFFFF">
            <a:lumMod val="95000"/>
          </a:sys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mic Sans MS" panose="030F0702030302020204" pitchFamily="66" charset="0"/>
              <a:ea typeface="+mn-ea"/>
              <a:cs typeface="+mn-cs"/>
            </a:rPr>
            <a:t>€</a:t>
          </a:r>
        </a:p>
      </xdr:txBody>
    </xdr:sp>
    <xdr:clientData/>
  </xdr:twoCellAnchor>
  <xdr:twoCellAnchor>
    <xdr:from>
      <xdr:col>2</xdr:col>
      <xdr:colOff>333109</xdr:colOff>
      <xdr:row>15</xdr:row>
      <xdr:rowOff>57230</xdr:rowOff>
    </xdr:from>
    <xdr:to>
      <xdr:col>3</xdr:col>
      <xdr:colOff>597176</xdr:colOff>
      <xdr:row>15</xdr:row>
      <xdr:rowOff>352959</xdr:rowOff>
    </xdr:to>
    <xdr:sp macro="" textlink="" fLocksText="0">
      <xdr:nvSpPr>
        <xdr:cNvPr id="44" name="ZoneTexte 43"/>
        <xdr:cNvSpPr txBox="1"/>
      </xdr:nvSpPr>
      <xdr:spPr>
        <a:xfrm>
          <a:off x="4724134" y="5877005"/>
          <a:ext cx="740317" cy="295729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1600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</xdr:col>
      <xdr:colOff>565139</xdr:colOff>
      <xdr:row>16</xdr:row>
      <xdr:rowOff>44501</xdr:rowOff>
    </xdr:from>
    <xdr:to>
      <xdr:col>1</xdr:col>
      <xdr:colOff>1311668</xdr:colOff>
      <xdr:row>16</xdr:row>
      <xdr:rowOff>340230</xdr:rowOff>
    </xdr:to>
    <xdr:sp macro="" textlink="" fLocksText="0">
      <xdr:nvSpPr>
        <xdr:cNvPr id="45" name="ZoneTexte 44"/>
        <xdr:cNvSpPr txBox="1"/>
      </xdr:nvSpPr>
      <xdr:spPr>
        <a:xfrm>
          <a:off x="1479539" y="6245276"/>
          <a:ext cx="746529" cy="295729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1600">
            <a:latin typeface="Comic Sans MS" panose="030F0702030302020204" pitchFamily="66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13" Type="http://schemas.openxmlformats.org/officeDocument/2006/relationships/ctrlProp" Target="../ctrlProps/ctrlProp17.xml"/><Relationship Id="rId18" Type="http://schemas.openxmlformats.org/officeDocument/2006/relationships/ctrlProp" Target="../ctrlProps/ctrlProp22.xml"/><Relationship Id="rId3" Type="http://schemas.openxmlformats.org/officeDocument/2006/relationships/ctrlProp" Target="../ctrlProps/ctrlProp7.xml"/><Relationship Id="rId21" Type="http://schemas.openxmlformats.org/officeDocument/2006/relationships/ctrlProp" Target="../ctrlProps/ctrlProp25.xml"/><Relationship Id="rId7" Type="http://schemas.openxmlformats.org/officeDocument/2006/relationships/ctrlProp" Target="../ctrlProps/ctrlProp11.xml"/><Relationship Id="rId12" Type="http://schemas.openxmlformats.org/officeDocument/2006/relationships/ctrlProp" Target="../ctrlProps/ctrlProp16.xml"/><Relationship Id="rId17" Type="http://schemas.openxmlformats.org/officeDocument/2006/relationships/ctrlProp" Target="../ctrlProps/ctrlProp21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20.xml"/><Relationship Id="rId20" Type="http://schemas.openxmlformats.org/officeDocument/2006/relationships/ctrlProp" Target="../ctrlProps/ctrlProp24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0.xml"/><Relationship Id="rId11" Type="http://schemas.openxmlformats.org/officeDocument/2006/relationships/ctrlProp" Target="../ctrlProps/ctrlProp15.xml"/><Relationship Id="rId5" Type="http://schemas.openxmlformats.org/officeDocument/2006/relationships/ctrlProp" Target="../ctrlProps/ctrlProp9.xml"/><Relationship Id="rId15" Type="http://schemas.openxmlformats.org/officeDocument/2006/relationships/ctrlProp" Target="../ctrlProps/ctrlProp19.xml"/><Relationship Id="rId10" Type="http://schemas.openxmlformats.org/officeDocument/2006/relationships/ctrlProp" Target="../ctrlProps/ctrlProp14.xml"/><Relationship Id="rId19" Type="http://schemas.openxmlformats.org/officeDocument/2006/relationships/ctrlProp" Target="../ctrlProps/ctrlProp23.xml"/><Relationship Id="rId4" Type="http://schemas.openxmlformats.org/officeDocument/2006/relationships/ctrlProp" Target="../ctrlProps/ctrlProp8.xml"/><Relationship Id="rId9" Type="http://schemas.openxmlformats.org/officeDocument/2006/relationships/ctrlProp" Target="../ctrlProps/ctrlProp13.xml"/><Relationship Id="rId14" Type="http://schemas.openxmlformats.org/officeDocument/2006/relationships/ctrlProp" Target="../ctrlProps/ctrlProp18.xml"/><Relationship Id="rId22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60"/>
  <sheetViews>
    <sheetView workbookViewId="0">
      <selection activeCell="M10" sqref="M10"/>
    </sheetView>
  </sheetViews>
  <sheetFormatPr baseColWidth="10" defaultRowHeight="15" x14ac:dyDescent="0.25"/>
  <cols>
    <col min="1" max="1" width="4.7109375" style="1" customWidth="1"/>
    <col min="2" max="2" width="17.5703125" style="1" customWidth="1"/>
    <col min="3" max="3" width="19.85546875" style="1" customWidth="1"/>
    <col min="4" max="4" width="18.28515625" style="1" customWidth="1"/>
    <col min="5" max="5" width="17.28515625" style="1" customWidth="1"/>
    <col min="6" max="6" width="17.140625" style="1" customWidth="1"/>
    <col min="7" max="7" width="1.85546875" style="1" hidden="1" customWidth="1"/>
    <col min="8" max="8" width="18.5703125" style="1" customWidth="1"/>
    <col min="9" max="257" width="11.42578125" style="1"/>
    <col min="258" max="258" width="16.7109375" style="1" customWidth="1"/>
    <col min="259" max="259" width="23.85546875" style="1" customWidth="1"/>
    <col min="260" max="260" width="19" style="1" customWidth="1"/>
    <col min="261" max="261" width="10.140625" style="1" customWidth="1"/>
    <col min="262" max="262" width="3.5703125" style="1" customWidth="1"/>
    <col min="263" max="263" width="0" style="1" hidden="1" customWidth="1"/>
    <col min="264" max="264" width="18.5703125" style="1" customWidth="1"/>
    <col min="265" max="513" width="11.42578125" style="1"/>
    <col min="514" max="514" width="16.7109375" style="1" customWidth="1"/>
    <col min="515" max="515" width="23.85546875" style="1" customWidth="1"/>
    <col min="516" max="516" width="19" style="1" customWidth="1"/>
    <col min="517" max="517" width="10.140625" style="1" customWidth="1"/>
    <col min="518" max="518" width="3.5703125" style="1" customWidth="1"/>
    <col min="519" max="519" width="0" style="1" hidden="1" customWidth="1"/>
    <col min="520" max="520" width="18.5703125" style="1" customWidth="1"/>
    <col min="521" max="769" width="11.42578125" style="1"/>
    <col min="770" max="770" width="16.7109375" style="1" customWidth="1"/>
    <col min="771" max="771" width="23.85546875" style="1" customWidth="1"/>
    <col min="772" max="772" width="19" style="1" customWidth="1"/>
    <col min="773" max="773" width="10.140625" style="1" customWidth="1"/>
    <col min="774" max="774" width="3.5703125" style="1" customWidth="1"/>
    <col min="775" max="775" width="0" style="1" hidden="1" customWidth="1"/>
    <col min="776" max="776" width="18.5703125" style="1" customWidth="1"/>
    <col min="777" max="1025" width="11.42578125" style="1"/>
    <col min="1026" max="1026" width="16.7109375" style="1" customWidth="1"/>
    <col min="1027" max="1027" width="23.85546875" style="1" customWidth="1"/>
    <col min="1028" max="1028" width="19" style="1" customWidth="1"/>
    <col min="1029" max="1029" width="10.140625" style="1" customWidth="1"/>
    <col min="1030" max="1030" width="3.5703125" style="1" customWidth="1"/>
    <col min="1031" max="1031" width="0" style="1" hidden="1" customWidth="1"/>
    <col min="1032" max="1032" width="18.5703125" style="1" customWidth="1"/>
    <col min="1033" max="1281" width="11.42578125" style="1"/>
    <col min="1282" max="1282" width="16.7109375" style="1" customWidth="1"/>
    <col min="1283" max="1283" width="23.85546875" style="1" customWidth="1"/>
    <col min="1284" max="1284" width="19" style="1" customWidth="1"/>
    <col min="1285" max="1285" width="10.140625" style="1" customWidth="1"/>
    <col min="1286" max="1286" width="3.5703125" style="1" customWidth="1"/>
    <col min="1287" max="1287" width="0" style="1" hidden="1" customWidth="1"/>
    <col min="1288" max="1288" width="18.5703125" style="1" customWidth="1"/>
    <col min="1289" max="1537" width="11.42578125" style="1"/>
    <col min="1538" max="1538" width="16.7109375" style="1" customWidth="1"/>
    <col min="1539" max="1539" width="23.85546875" style="1" customWidth="1"/>
    <col min="1540" max="1540" width="19" style="1" customWidth="1"/>
    <col min="1541" max="1541" width="10.140625" style="1" customWidth="1"/>
    <col min="1542" max="1542" width="3.5703125" style="1" customWidth="1"/>
    <col min="1543" max="1543" width="0" style="1" hidden="1" customWidth="1"/>
    <col min="1544" max="1544" width="18.5703125" style="1" customWidth="1"/>
    <col min="1545" max="1793" width="11.42578125" style="1"/>
    <col min="1794" max="1794" width="16.7109375" style="1" customWidth="1"/>
    <col min="1795" max="1795" width="23.85546875" style="1" customWidth="1"/>
    <col min="1796" max="1796" width="19" style="1" customWidth="1"/>
    <col min="1797" max="1797" width="10.140625" style="1" customWidth="1"/>
    <col min="1798" max="1798" width="3.5703125" style="1" customWidth="1"/>
    <col min="1799" max="1799" width="0" style="1" hidden="1" customWidth="1"/>
    <col min="1800" max="1800" width="18.5703125" style="1" customWidth="1"/>
    <col min="1801" max="2049" width="11.42578125" style="1"/>
    <col min="2050" max="2050" width="16.7109375" style="1" customWidth="1"/>
    <col min="2051" max="2051" width="23.85546875" style="1" customWidth="1"/>
    <col min="2052" max="2052" width="19" style="1" customWidth="1"/>
    <col min="2053" max="2053" width="10.140625" style="1" customWidth="1"/>
    <col min="2054" max="2054" width="3.5703125" style="1" customWidth="1"/>
    <col min="2055" max="2055" width="0" style="1" hidden="1" customWidth="1"/>
    <col min="2056" max="2056" width="18.5703125" style="1" customWidth="1"/>
    <col min="2057" max="2305" width="11.42578125" style="1"/>
    <col min="2306" max="2306" width="16.7109375" style="1" customWidth="1"/>
    <col min="2307" max="2307" width="23.85546875" style="1" customWidth="1"/>
    <col min="2308" max="2308" width="19" style="1" customWidth="1"/>
    <col min="2309" max="2309" width="10.140625" style="1" customWidth="1"/>
    <col min="2310" max="2310" width="3.5703125" style="1" customWidth="1"/>
    <col min="2311" max="2311" width="0" style="1" hidden="1" customWidth="1"/>
    <col min="2312" max="2312" width="18.5703125" style="1" customWidth="1"/>
    <col min="2313" max="2561" width="11.42578125" style="1"/>
    <col min="2562" max="2562" width="16.7109375" style="1" customWidth="1"/>
    <col min="2563" max="2563" width="23.85546875" style="1" customWidth="1"/>
    <col min="2564" max="2564" width="19" style="1" customWidth="1"/>
    <col min="2565" max="2565" width="10.140625" style="1" customWidth="1"/>
    <col min="2566" max="2566" width="3.5703125" style="1" customWidth="1"/>
    <col min="2567" max="2567" width="0" style="1" hidden="1" customWidth="1"/>
    <col min="2568" max="2568" width="18.5703125" style="1" customWidth="1"/>
    <col min="2569" max="2817" width="11.42578125" style="1"/>
    <col min="2818" max="2818" width="16.7109375" style="1" customWidth="1"/>
    <col min="2819" max="2819" width="23.85546875" style="1" customWidth="1"/>
    <col min="2820" max="2820" width="19" style="1" customWidth="1"/>
    <col min="2821" max="2821" width="10.140625" style="1" customWidth="1"/>
    <col min="2822" max="2822" width="3.5703125" style="1" customWidth="1"/>
    <col min="2823" max="2823" width="0" style="1" hidden="1" customWidth="1"/>
    <col min="2824" max="2824" width="18.5703125" style="1" customWidth="1"/>
    <col min="2825" max="3073" width="11.42578125" style="1"/>
    <col min="3074" max="3074" width="16.7109375" style="1" customWidth="1"/>
    <col min="3075" max="3075" width="23.85546875" style="1" customWidth="1"/>
    <col min="3076" max="3076" width="19" style="1" customWidth="1"/>
    <col min="3077" max="3077" width="10.140625" style="1" customWidth="1"/>
    <col min="3078" max="3078" width="3.5703125" style="1" customWidth="1"/>
    <col min="3079" max="3079" width="0" style="1" hidden="1" customWidth="1"/>
    <col min="3080" max="3080" width="18.5703125" style="1" customWidth="1"/>
    <col min="3081" max="3329" width="11.42578125" style="1"/>
    <col min="3330" max="3330" width="16.7109375" style="1" customWidth="1"/>
    <col min="3331" max="3331" width="23.85546875" style="1" customWidth="1"/>
    <col min="3332" max="3332" width="19" style="1" customWidth="1"/>
    <col min="3333" max="3333" width="10.140625" style="1" customWidth="1"/>
    <col min="3334" max="3334" width="3.5703125" style="1" customWidth="1"/>
    <col min="3335" max="3335" width="0" style="1" hidden="1" customWidth="1"/>
    <col min="3336" max="3336" width="18.5703125" style="1" customWidth="1"/>
    <col min="3337" max="3585" width="11.42578125" style="1"/>
    <col min="3586" max="3586" width="16.7109375" style="1" customWidth="1"/>
    <col min="3587" max="3587" width="23.85546875" style="1" customWidth="1"/>
    <col min="3588" max="3588" width="19" style="1" customWidth="1"/>
    <col min="3589" max="3589" width="10.140625" style="1" customWidth="1"/>
    <col min="3590" max="3590" width="3.5703125" style="1" customWidth="1"/>
    <col min="3591" max="3591" width="0" style="1" hidden="1" customWidth="1"/>
    <col min="3592" max="3592" width="18.5703125" style="1" customWidth="1"/>
    <col min="3593" max="3841" width="11.42578125" style="1"/>
    <col min="3842" max="3842" width="16.7109375" style="1" customWidth="1"/>
    <col min="3843" max="3843" width="23.85546875" style="1" customWidth="1"/>
    <col min="3844" max="3844" width="19" style="1" customWidth="1"/>
    <col min="3845" max="3845" width="10.140625" style="1" customWidth="1"/>
    <col min="3846" max="3846" width="3.5703125" style="1" customWidth="1"/>
    <col min="3847" max="3847" width="0" style="1" hidden="1" customWidth="1"/>
    <col min="3848" max="3848" width="18.5703125" style="1" customWidth="1"/>
    <col min="3849" max="4097" width="11.42578125" style="1"/>
    <col min="4098" max="4098" width="16.7109375" style="1" customWidth="1"/>
    <col min="4099" max="4099" width="23.85546875" style="1" customWidth="1"/>
    <col min="4100" max="4100" width="19" style="1" customWidth="1"/>
    <col min="4101" max="4101" width="10.140625" style="1" customWidth="1"/>
    <col min="4102" max="4102" width="3.5703125" style="1" customWidth="1"/>
    <col min="4103" max="4103" width="0" style="1" hidden="1" customWidth="1"/>
    <col min="4104" max="4104" width="18.5703125" style="1" customWidth="1"/>
    <col min="4105" max="4353" width="11.42578125" style="1"/>
    <col min="4354" max="4354" width="16.7109375" style="1" customWidth="1"/>
    <col min="4355" max="4355" width="23.85546875" style="1" customWidth="1"/>
    <col min="4356" max="4356" width="19" style="1" customWidth="1"/>
    <col min="4357" max="4357" width="10.140625" style="1" customWidth="1"/>
    <col min="4358" max="4358" width="3.5703125" style="1" customWidth="1"/>
    <col min="4359" max="4359" width="0" style="1" hidden="1" customWidth="1"/>
    <col min="4360" max="4360" width="18.5703125" style="1" customWidth="1"/>
    <col min="4361" max="4609" width="11.42578125" style="1"/>
    <col min="4610" max="4610" width="16.7109375" style="1" customWidth="1"/>
    <col min="4611" max="4611" width="23.85546875" style="1" customWidth="1"/>
    <col min="4612" max="4612" width="19" style="1" customWidth="1"/>
    <col min="4613" max="4613" width="10.140625" style="1" customWidth="1"/>
    <col min="4614" max="4614" width="3.5703125" style="1" customWidth="1"/>
    <col min="4615" max="4615" width="0" style="1" hidden="1" customWidth="1"/>
    <col min="4616" max="4616" width="18.5703125" style="1" customWidth="1"/>
    <col min="4617" max="4865" width="11.42578125" style="1"/>
    <col min="4866" max="4866" width="16.7109375" style="1" customWidth="1"/>
    <col min="4867" max="4867" width="23.85546875" style="1" customWidth="1"/>
    <col min="4868" max="4868" width="19" style="1" customWidth="1"/>
    <col min="4869" max="4869" width="10.140625" style="1" customWidth="1"/>
    <col min="4870" max="4870" width="3.5703125" style="1" customWidth="1"/>
    <col min="4871" max="4871" width="0" style="1" hidden="1" customWidth="1"/>
    <col min="4872" max="4872" width="18.5703125" style="1" customWidth="1"/>
    <col min="4873" max="5121" width="11.42578125" style="1"/>
    <col min="5122" max="5122" width="16.7109375" style="1" customWidth="1"/>
    <col min="5123" max="5123" width="23.85546875" style="1" customWidth="1"/>
    <col min="5124" max="5124" width="19" style="1" customWidth="1"/>
    <col min="5125" max="5125" width="10.140625" style="1" customWidth="1"/>
    <col min="5126" max="5126" width="3.5703125" style="1" customWidth="1"/>
    <col min="5127" max="5127" width="0" style="1" hidden="1" customWidth="1"/>
    <col min="5128" max="5128" width="18.5703125" style="1" customWidth="1"/>
    <col min="5129" max="5377" width="11.42578125" style="1"/>
    <col min="5378" max="5378" width="16.7109375" style="1" customWidth="1"/>
    <col min="5379" max="5379" width="23.85546875" style="1" customWidth="1"/>
    <col min="5380" max="5380" width="19" style="1" customWidth="1"/>
    <col min="5381" max="5381" width="10.140625" style="1" customWidth="1"/>
    <col min="5382" max="5382" width="3.5703125" style="1" customWidth="1"/>
    <col min="5383" max="5383" width="0" style="1" hidden="1" customWidth="1"/>
    <col min="5384" max="5384" width="18.5703125" style="1" customWidth="1"/>
    <col min="5385" max="5633" width="11.42578125" style="1"/>
    <col min="5634" max="5634" width="16.7109375" style="1" customWidth="1"/>
    <col min="5635" max="5635" width="23.85546875" style="1" customWidth="1"/>
    <col min="5636" max="5636" width="19" style="1" customWidth="1"/>
    <col min="5637" max="5637" width="10.140625" style="1" customWidth="1"/>
    <col min="5638" max="5638" width="3.5703125" style="1" customWidth="1"/>
    <col min="5639" max="5639" width="0" style="1" hidden="1" customWidth="1"/>
    <col min="5640" max="5640" width="18.5703125" style="1" customWidth="1"/>
    <col min="5641" max="5889" width="11.42578125" style="1"/>
    <col min="5890" max="5890" width="16.7109375" style="1" customWidth="1"/>
    <col min="5891" max="5891" width="23.85546875" style="1" customWidth="1"/>
    <col min="5892" max="5892" width="19" style="1" customWidth="1"/>
    <col min="5893" max="5893" width="10.140625" style="1" customWidth="1"/>
    <col min="5894" max="5894" width="3.5703125" style="1" customWidth="1"/>
    <col min="5895" max="5895" width="0" style="1" hidden="1" customWidth="1"/>
    <col min="5896" max="5896" width="18.5703125" style="1" customWidth="1"/>
    <col min="5897" max="6145" width="11.42578125" style="1"/>
    <col min="6146" max="6146" width="16.7109375" style="1" customWidth="1"/>
    <col min="6147" max="6147" width="23.85546875" style="1" customWidth="1"/>
    <col min="6148" max="6148" width="19" style="1" customWidth="1"/>
    <col min="6149" max="6149" width="10.140625" style="1" customWidth="1"/>
    <col min="6150" max="6150" width="3.5703125" style="1" customWidth="1"/>
    <col min="6151" max="6151" width="0" style="1" hidden="1" customWidth="1"/>
    <col min="6152" max="6152" width="18.5703125" style="1" customWidth="1"/>
    <col min="6153" max="6401" width="11.42578125" style="1"/>
    <col min="6402" max="6402" width="16.7109375" style="1" customWidth="1"/>
    <col min="6403" max="6403" width="23.85546875" style="1" customWidth="1"/>
    <col min="6404" max="6404" width="19" style="1" customWidth="1"/>
    <col min="6405" max="6405" width="10.140625" style="1" customWidth="1"/>
    <col min="6406" max="6406" width="3.5703125" style="1" customWidth="1"/>
    <col min="6407" max="6407" width="0" style="1" hidden="1" customWidth="1"/>
    <col min="6408" max="6408" width="18.5703125" style="1" customWidth="1"/>
    <col min="6409" max="6657" width="11.42578125" style="1"/>
    <col min="6658" max="6658" width="16.7109375" style="1" customWidth="1"/>
    <col min="6659" max="6659" width="23.85546875" style="1" customWidth="1"/>
    <col min="6660" max="6660" width="19" style="1" customWidth="1"/>
    <col min="6661" max="6661" width="10.140625" style="1" customWidth="1"/>
    <col min="6662" max="6662" width="3.5703125" style="1" customWidth="1"/>
    <col min="6663" max="6663" width="0" style="1" hidden="1" customWidth="1"/>
    <col min="6664" max="6664" width="18.5703125" style="1" customWidth="1"/>
    <col min="6665" max="6913" width="11.42578125" style="1"/>
    <col min="6914" max="6914" width="16.7109375" style="1" customWidth="1"/>
    <col min="6915" max="6915" width="23.85546875" style="1" customWidth="1"/>
    <col min="6916" max="6916" width="19" style="1" customWidth="1"/>
    <col min="6917" max="6917" width="10.140625" style="1" customWidth="1"/>
    <col min="6918" max="6918" width="3.5703125" style="1" customWidth="1"/>
    <col min="6919" max="6919" width="0" style="1" hidden="1" customWidth="1"/>
    <col min="6920" max="6920" width="18.5703125" style="1" customWidth="1"/>
    <col min="6921" max="7169" width="11.42578125" style="1"/>
    <col min="7170" max="7170" width="16.7109375" style="1" customWidth="1"/>
    <col min="7171" max="7171" width="23.85546875" style="1" customWidth="1"/>
    <col min="7172" max="7172" width="19" style="1" customWidth="1"/>
    <col min="7173" max="7173" width="10.140625" style="1" customWidth="1"/>
    <col min="7174" max="7174" width="3.5703125" style="1" customWidth="1"/>
    <col min="7175" max="7175" width="0" style="1" hidden="1" customWidth="1"/>
    <col min="7176" max="7176" width="18.5703125" style="1" customWidth="1"/>
    <col min="7177" max="7425" width="11.42578125" style="1"/>
    <col min="7426" max="7426" width="16.7109375" style="1" customWidth="1"/>
    <col min="7427" max="7427" width="23.85546875" style="1" customWidth="1"/>
    <col min="7428" max="7428" width="19" style="1" customWidth="1"/>
    <col min="7429" max="7429" width="10.140625" style="1" customWidth="1"/>
    <col min="7430" max="7430" width="3.5703125" style="1" customWidth="1"/>
    <col min="7431" max="7431" width="0" style="1" hidden="1" customWidth="1"/>
    <col min="7432" max="7432" width="18.5703125" style="1" customWidth="1"/>
    <col min="7433" max="7681" width="11.42578125" style="1"/>
    <col min="7682" max="7682" width="16.7109375" style="1" customWidth="1"/>
    <col min="7683" max="7683" width="23.85546875" style="1" customWidth="1"/>
    <col min="7684" max="7684" width="19" style="1" customWidth="1"/>
    <col min="7685" max="7685" width="10.140625" style="1" customWidth="1"/>
    <col min="7686" max="7686" width="3.5703125" style="1" customWidth="1"/>
    <col min="7687" max="7687" width="0" style="1" hidden="1" customWidth="1"/>
    <col min="7688" max="7688" width="18.5703125" style="1" customWidth="1"/>
    <col min="7689" max="7937" width="11.42578125" style="1"/>
    <col min="7938" max="7938" width="16.7109375" style="1" customWidth="1"/>
    <col min="7939" max="7939" width="23.85546875" style="1" customWidth="1"/>
    <col min="7940" max="7940" width="19" style="1" customWidth="1"/>
    <col min="7941" max="7941" width="10.140625" style="1" customWidth="1"/>
    <col min="7942" max="7942" width="3.5703125" style="1" customWidth="1"/>
    <col min="7943" max="7943" width="0" style="1" hidden="1" customWidth="1"/>
    <col min="7944" max="7944" width="18.5703125" style="1" customWidth="1"/>
    <col min="7945" max="8193" width="11.42578125" style="1"/>
    <col min="8194" max="8194" width="16.7109375" style="1" customWidth="1"/>
    <col min="8195" max="8195" width="23.85546875" style="1" customWidth="1"/>
    <col min="8196" max="8196" width="19" style="1" customWidth="1"/>
    <col min="8197" max="8197" width="10.140625" style="1" customWidth="1"/>
    <col min="8198" max="8198" width="3.5703125" style="1" customWidth="1"/>
    <col min="8199" max="8199" width="0" style="1" hidden="1" customWidth="1"/>
    <col min="8200" max="8200" width="18.5703125" style="1" customWidth="1"/>
    <col min="8201" max="8449" width="11.42578125" style="1"/>
    <col min="8450" max="8450" width="16.7109375" style="1" customWidth="1"/>
    <col min="8451" max="8451" width="23.85546875" style="1" customWidth="1"/>
    <col min="8452" max="8452" width="19" style="1" customWidth="1"/>
    <col min="8453" max="8453" width="10.140625" style="1" customWidth="1"/>
    <col min="8454" max="8454" width="3.5703125" style="1" customWidth="1"/>
    <col min="8455" max="8455" width="0" style="1" hidden="1" customWidth="1"/>
    <col min="8456" max="8456" width="18.5703125" style="1" customWidth="1"/>
    <col min="8457" max="8705" width="11.42578125" style="1"/>
    <col min="8706" max="8706" width="16.7109375" style="1" customWidth="1"/>
    <col min="8707" max="8707" width="23.85546875" style="1" customWidth="1"/>
    <col min="8708" max="8708" width="19" style="1" customWidth="1"/>
    <col min="8709" max="8709" width="10.140625" style="1" customWidth="1"/>
    <col min="8710" max="8710" width="3.5703125" style="1" customWidth="1"/>
    <col min="8711" max="8711" width="0" style="1" hidden="1" customWidth="1"/>
    <col min="8712" max="8712" width="18.5703125" style="1" customWidth="1"/>
    <col min="8713" max="8961" width="11.42578125" style="1"/>
    <col min="8962" max="8962" width="16.7109375" style="1" customWidth="1"/>
    <col min="8963" max="8963" width="23.85546875" style="1" customWidth="1"/>
    <col min="8964" max="8964" width="19" style="1" customWidth="1"/>
    <col min="8965" max="8965" width="10.140625" style="1" customWidth="1"/>
    <col min="8966" max="8966" width="3.5703125" style="1" customWidth="1"/>
    <col min="8967" max="8967" width="0" style="1" hidden="1" customWidth="1"/>
    <col min="8968" max="8968" width="18.5703125" style="1" customWidth="1"/>
    <col min="8969" max="9217" width="11.42578125" style="1"/>
    <col min="9218" max="9218" width="16.7109375" style="1" customWidth="1"/>
    <col min="9219" max="9219" width="23.85546875" style="1" customWidth="1"/>
    <col min="9220" max="9220" width="19" style="1" customWidth="1"/>
    <col min="9221" max="9221" width="10.140625" style="1" customWidth="1"/>
    <col min="9222" max="9222" width="3.5703125" style="1" customWidth="1"/>
    <col min="9223" max="9223" width="0" style="1" hidden="1" customWidth="1"/>
    <col min="9224" max="9224" width="18.5703125" style="1" customWidth="1"/>
    <col min="9225" max="9473" width="11.42578125" style="1"/>
    <col min="9474" max="9474" width="16.7109375" style="1" customWidth="1"/>
    <col min="9475" max="9475" width="23.85546875" style="1" customWidth="1"/>
    <col min="9476" max="9476" width="19" style="1" customWidth="1"/>
    <col min="9477" max="9477" width="10.140625" style="1" customWidth="1"/>
    <col min="9478" max="9478" width="3.5703125" style="1" customWidth="1"/>
    <col min="9479" max="9479" width="0" style="1" hidden="1" customWidth="1"/>
    <col min="9480" max="9480" width="18.5703125" style="1" customWidth="1"/>
    <col min="9481" max="9729" width="11.42578125" style="1"/>
    <col min="9730" max="9730" width="16.7109375" style="1" customWidth="1"/>
    <col min="9731" max="9731" width="23.85546875" style="1" customWidth="1"/>
    <col min="9732" max="9732" width="19" style="1" customWidth="1"/>
    <col min="9733" max="9733" width="10.140625" style="1" customWidth="1"/>
    <col min="9734" max="9734" width="3.5703125" style="1" customWidth="1"/>
    <col min="9735" max="9735" width="0" style="1" hidden="1" customWidth="1"/>
    <col min="9736" max="9736" width="18.5703125" style="1" customWidth="1"/>
    <col min="9737" max="9985" width="11.42578125" style="1"/>
    <col min="9986" max="9986" width="16.7109375" style="1" customWidth="1"/>
    <col min="9987" max="9987" width="23.85546875" style="1" customWidth="1"/>
    <col min="9988" max="9988" width="19" style="1" customWidth="1"/>
    <col min="9989" max="9989" width="10.140625" style="1" customWidth="1"/>
    <col min="9990" max="9990" width="3.5703125" style="1" customWidth="1"/>
    <col min="9991" max="9991" width="0" style="1" hidden="1" customWidth="1"/>
    <col min="9992" max="9992" width="18.5703125" style="1" customWidth="1"/>
    <col min="9993" max="10241" width="11.42578125" style="1"/>
    <col min="10242" max="10242" width="16.7109375" style="1" customWidth="1"/>
    <col min="10243" max="10243" width="23.85546875" style="1" customWidth="1"/>
    <col min="10244" max="10244" width="19" style="1" customWidth="1"/>
    <col min="10245" max="10245" width="10.140625" style="1" customWidth="1"/>
    <col min="10246" max="10246" width="3.5703125" style="1" customWidth="1"/>
    <col min="10247" max="10247" width="0" style="1" hidden="1" customWidth="1"/>
    <col min="10248" max="10248" width="18.5703125" style="1" customWidth="1"/>
    <col min="10249" max="10497" width="11.42578125" style="1"/>
    <col min="10498" max="10498" width="16.7109375" style="1" customWidth="1"/>
    <col min="10499" max="10499" width="23.85546875" style="1" customWidth="1"/>
    <col min="10500" max="10500" width="19" style="1" customWidth="1"/>
    <col min="10501" max="10501" width="10.140625" style="1" customWidth="1"/>
    <col min="10502" max="10502" width="3.5703125" style="1" customWidth="1"/>
    <col min="10503" max="10503" width="0" style="1" hidden="1" customWidth="1"/>
    <col min="10504" max="10504" width="18.5703125" style="1" customWidth="1"/>
    <col min="10505" max="10753" width="11.42578125" style="1"/>
    <col min="10754" max="10754" width="16.7109375" style="1" customWidth="1"/>
    <col min="10755" max="10755" width="23.85546875" style="1" customWidth="1"/>
    <col min="10756" max="10756" width="19" style="1" customWidth="1"/>
    <col min="10757" max="10757" width="10.140625" style="1" customWidth="1"/>
    <col min="10758" max="10758" width="3.5703125" style="1" customWidth="1"/>
    <col min="10759" max="10759" width="0" style="1" hidden="1" customWidth="1"/>
    <col min="10760" max="10760" width="18.5703125" style="1" customWidth="1"/>
    <col min="10761" max="11009" width="11.42578125" style="1"/>
    <col min="11010" max="11010" width="16.7109375" style="1" customWidth="1"/>
    <col min="11011" max="11011" width="23.85546875" style="1" customWidth="1"/>
    <col min="11012" max="11012" width="19" style="1" customWidth="1"/>
    <col min="11013" max="11013" width="10.140625" style="1" customWidth="1"/>
    <col min="11014" max="11014" width="3.5703125" style="1" customWidth="1"/>
    <col min="11015" max="11015" width="0" style="1" hidden="1" customWidth="1"/>
    <col min="11016" max="11016" width="18.5703125" style="1" customWidth="1"/>
    <col min="11017" max="11265" width="11.42578125" style="1"/>
    <col min="11266" max="11266" width="16.7109375" style="1" customWidth="1"/>
    <col min="11267" max="11267" width="23.85546875" style="1" customWidth="1"/>
    <col min="11268" max="11268" width="19" style="1" customWidth="1"/>
    <col min="11269" max="11269" width="10.140625" style="1" customWidth="1"/>
    <col min="11270" max="11270" width="3.5703125" style="1" customWidth="1"/>
    <col min="11271" max="11271" width="0" style="1" hidden="1" customWidth="1"/>
    <col min="11272" max="11272" width="18.5703125" style="1" customWidth="1"/>
    <col min="11273" max="11521" width="11.42578125" style="1"/>
    <col min="11522" max="11522" width="16.7109375" style="1" customWidth="1"/>
    <col min="11523" max="11523" width="23.85546875" style="1" customWidth="1"/>
    <col min="11524" max="11524" width="19" style="1" customWidth="1"/>
    <col min="11525" max="11525" width="10.140625" style="1" customWidth="1"/>
    <col min="11526" max="11526" width="3.5703125" style="1" customWidth="1"/>
    <col min="11527" max="11527" width="0" style="1" hidden="1" customWidth="1"/>
    <col min="11528" max="11528" width="18.5703125" style="1" customWidth="1"/>
    <col min="11529" max="11777" width="11.42578125" style="1"/>
    <col min="11778" max="11778" width="16.7109375" style="1" customWidth="1"/>
    <col min="11779" max="11779" width="23.85546875" style="1" customWidth="1"/>
    <col min="11780" max="11780" width="19" style="1" customWidth="1"/>
    <col min="11781" max="11781" width="10.140625" style="1" customWidth="1"/>
    <col min="11782" max="11782" width="3.5703125" style="1" customWidth="1"/>
    <col min="11783" max="11783" width="0" style="1" hidden="1" customWidth="1"/>
    <col min="11784" max="11784" width="18.5703125" style="1" customWidth="1"/>
    <col min="11785" max="12033" width="11.42578125" style="1"/>
    <col min="12034" max="12034" width="16.7109375" style="1" customWidth="1"/>
    <col min="12035" max="12035" width="23.85546875" style="1" customWidth="1"/>
    <col min="12036" max="12036" width="19" style="1" customWidth="1"/>
    <col min="12037" max="12037" width="10.140625" style="1" customWidth="1"/>
    <col min="12038" max="12038" width="3.5703125" style="1" customWidth="1"/>
    <col min="12039" max="12039" width="0" style="1" hidden="1" customWidth="1"/>
    <col min="12040" max="12040" width="18.5703125" style="1" customWidth="1"/>
    <col min="12041" max="12289" width="11.42578125" style="1"/>
    <col min="12290" max="12290" width="16.7109375" style="1" customWidth="1"/>
    <col min="12291" max="12291" width="23.85546875" style="1" customWidth="1"/>
    <col min="12292" max="12292" width="19" style="1" customWidth="1"/>
    <col min="12293" max="12293" width="10.140625" style="1" customWidth="1"/>
    <col min="12294" max="12294" width="3.5703125" style="1" customWidth="1"/>
    <col min="12295" max="12295" width="0" style="1" hidden="1" customWidth="1"/>
    <col min="12296" max="12296" width="18.5703125" style="1" customWidth="1"/>
    <col min="12297" max="12545" width="11.42578125" style="1"/>
    <col min="12546" max="12546" width="16.7109375" style="1" customWidth="1"/>
    <col min="12547" max="12547" width="23.85546875" style="1" customWidth="1"/>
    <col min="12548" max="12548" width="19" style="1" customWidth="1"/>
    <col min="12549" max="12549" width="10.140625" style="1" customWidth="1"/>
    <col min="12550" max="12550" width="3.5703125" style="1" customWidth="1"/>
    <col min="12551" max="12551" width="0" style="1" hidden="1" customWidth="1"/>
    <col min="12552" max="12552" width="18.5703125" style="1" customWidth="1"/>
    <col min="12553" max="12801" width="11.42578125" style="1"/>
    <col min="12802" max="12802" width="16.7109375" style="1" customWidth="1"/>
    <col min="12803" max="12803" width="23.85546875" style="1" customWidth="1"/>
    <col min="12804" max="12804" width="19" style="1" customWidth="1"/>
    <col min="12805" max="12805" width="10.140625" style="1" customWidth="1"/>
    <col min="12806" max="12806" width="3.5703125" style="1" customWidth="1"/>
    <col min="12807" max="12807" width="0" style="1" hidden="1" customWidth="1"/>
    <col min="12808" max="12808" width="18.5703125" style="1" customWidth="1"/>
    <col min="12809" max="13057" width="11.42578125" style="1"/>
    <col min="13058" max="13058" width="16.7109375" style="1" customWidth="1"/>
    <col min="13059" max="13059" width="23.85546875" style="1" customWidth="1"/>
    <col min="13060" max="13060" width="19" style="1" customWidth="1"/>
    <col min="13061" max="13061" width="10.140625" style="1" customWidth="1"/>
    <col min="13062" max="13062" width="3.5703125" style="1" customWidth="1"/>
    <col min="13063" max="13063" width="0" style="1" hidden="1" customWidth="1"/>
    <col min="13064" max="13064" width="18.5703125" style="1" customWidth="1"/>
    <col min="13065" max="13313" width="11.42578125" style="1"/>
    <col min="13314" max="13314" width="16.7109375" style="1" customWidth="1"/>
    <col min="13315" max="13315" width="23.85546875" style="1" customWidth="1"/>
    <col min="13316" max="13316" width="19" style="1" customWidth="1"/>
    <col min="13317" max="13317" width="10.140625" style="1" customWidth="1"/>
    <col min="13318" max="13318" width="3.5703125" style="1" customWidth="1"/>
    <col min="13319" max="13319" width="0" style="1" hidden="1" customWidth="1"/>
    <col min="13320" max="13320" width="18.5703125" style="1" customWidth="1"/>
    <col min="13321" max="13569" width="11.42578125" style="1"/>
    <col min="13570" max="13570" width="16.7109375" style="1" customWidth="1"/>
    <col min="13571" max="13571" width="23.85546875" style="1" customWidth="1"/>
    <col min="13572" max="13572" width="19" style="1" customWidth="1"/>
    <col min="13573" max="13573" width="10.140625" style="1" customWidth="1"/>
    <col min="13574" max="13574" width="3.5703125" style="1" customWidth="1"/>
    <col min="13575" max="13575" width="0" style="1" hidden="1" customWidth="1"/>
    <col min="13576" max="13576" width="18.5703125" style="1" customWidth="1"/>
    <col min="13577" max="13825" width="11.42578125" style="1"/>
    <col min="13826" max="13826" width="16.7109375" style="1" customWidth="1"/>
    <col min="13827" max="13827" width="23.85546875" style="1" customWidth="1"/>
    <col min="13828" max="13828" width="19" style="1" customWidth="1"/>
    <col min="13829" max="13829" width="10.140625" style="1" customWidth="1"/>
    <col min="13830" max="13830" width="3.5703125" style="1" customWidth="1"/>
    <col min="13831" max="13831" width="0" style="1" hidden="1" customWidth="1"/>
    <col min="13832" max="13832" width="18.5703125" style="1" customWidth="1"/>
    <col min="13833" max="14081" width="11.42578125" style="1"/>
    <col min="14082" max="14082" width="16.7109375" style="1" customWidth="1"/>
    <col min="14083" max="14083" width="23.85546875" style="1" customWidth="1"/>
    <col min="14084" max="14084" width="19" style="1" customWidth="1"/>
    <col min="14085" max="14085" width="10.140625" style="1" customWidth="1"/>
    <col min="14086" max="14086" width="3.5703125" style="1" customWidth="1"/>
    <col min="14087" max="14087" width="0" style="1" hidden="1" customWidth="1"/>
    <col min="14088" max="14088" width="18.5703125" style="1" customWidth="1"/>
    <col min="14089" max="14337" width="11.42578125" style="1"/>
    <col min="14338" max="14338" width="16.7109375" style="1" customWidth="1"/>
    <col min="14339" max="14339" width="23.85546875" style="1" customWidth="1"/>
    <col min="14340" max="14340" width="19" style="1" customWidth="1"/>
    <col min="14341" max="14341" width="10.140625" style="1" customWidth="1"/>
    <col min="14342" max="14342" width="3.5703125" style="1" customWidth="1"/>
    <col min="14343" max="14343" width="0" style="1" hidden="1" customWidth="1"/>
    <col min="14344" max="14344" width="18.5703125" style="1" customWidth="1"/>
    <col min="14345" max="14593" width="11.42578125" style="1"/>
    <col min="14594" max="14594" width="16.7109375" style="1" customWidth="1"/>
    <col min="14595" max="14595" width="23.85546875" style="1" customWidth="1"/>
    <col min="14596" max="14596" width="19" style="1" customWidth="1"/>
    <col min="14597" max="14597" width="10.140625" style="1" customWidth="1"/>
    <col min="14598" max="14598" width="3.5703125" style="1" customWidth="1"/>
    <col min="14599" max="14599" width="0" style="1" hidden="1" customWidth="1"/>
    <col min="14600" max="14600" width="18.5703125" style="1" customWidth="1"/>
    <col min="14601" max="14849" width="11.42578125" style="1"/>
    <col min="14850" max="14850" width="16.7109375" style="1" customWidth="1"/>
    <col min="14851" max="14851" width="23.85546875" style="1" customWidth="1"/>
    <col min="14852" max="14852" width="19" style="1" customWidth="1"/>
    <col min="14853" max="14853" width="10.140625" style="1" customWidth="1"/>
    <col min="14854" max="14854" width="3.5703125" style="1" customWidth="1"/>
    <col min="14855" max="14855" width="0" style="1" hidden="1" customWidth="1"/>
    <col min="14856" max="14856" width="18.5703125" style="1" customWidth="1"/>
    <col min="14857" max="15105" width="11.42578125" style="1"/>
    <col min="15106" max="15106" width="16.7109375" style="1" customWidth="1"/>
    <col min="15107" max="15107" width="23.85546875" style="1" customWidth="1"/>
    <col min="15108" max="15108" width="19" style="1" customWidth="1"/>
    <col min="15109" max="15109" width="10.140625" style="1" customWidth="1"/>
    <col min="15110" max="15110" width="3.5703125" style="1" customWidth="1"/>
    <col min="15111" max="15111" width="0" style="1" hidden="1" customWidth="1"/>
    <col min="15112" max="15112" width="18.5703125" style="1" customWidth="1"/>
    <col min="15113" max="15361" width="11.42578125" style="1"/>
    <col min="15362" max="15362" width="16.7109375" style="1" customWidth="1"/>
    <col min="15363" max="15363" width="23.85546875" style="1" customWidth="1"/>
    <col min="15364" max="15364" width="19" style="1" customWidth="1"/>
    <col min="15365" max="15365" width="10.140625" style="1" customWidth="1"/>
    <col min="15366" max="15366" width="3.5703125" style="1" customWidth="1"/>
    <col min="15367" max="15367" width="0" style="1" hidden="1" customWidth="1"/>
    <col min="15368" max="15368" width="18.5703125" style="1" customWidth="1"/>
    <col min="15369" max="15617" width="11.42578125" style="1"/>
    <col min="15618" max="15618" width="16.7109375" style="1" customWidth="1"/>
    <col min="15619" max="15619" width="23.85546875" style="1" customWidth="1"/>
    <col min="15620" max="15620" width="19" style="1" customWidth="1"/>
    <col min="15621" max="15621" width="10.140625" style="1" customWidth="1"/>
    <col min="15622" max="15622" width="3.5703125" style="1" customWidth="1"/>
    <col min="15623" max="15623" width="0" style="1" hidden="1" customWidth="1"/>
    <col min="15624" max="15624" width="18.5703125" style="1" customWidth="1"/>
    <col min="15625" max="15873" width="11.42578125" style="1"/>
    <col min="15874" max="15874" width="16.7109375" style="1" customWidth="1"/>
    <col min="15875" max="15875" width="23.85546875" style="1" customWidth="1"/>
    <col min="15876" max="15876" width="19" style="1" customWidth="1"/>
    <col min="15877" max="15877" width="10.140625" style="1" customWidth="1"/>
    <col min="15878" max="15878" width="3.5703125" style="1" customWidth="1"/>
    <col min="15879" max="15879" width="0" style="1" hidden="1" customWidth="1"/>
    <col min="15880" max="15880" width="18.5703125" style="1" customWidth="1"/>
    <col min="15881" max="16129" width="11.42578125" style="1"/>
    <col min="16130" max="16130" width="16.7109375" style="1" customWidth="1"/>
    <col min="16131" max="16131" width="23.85546875" style="1" customWidth="1"/>
    <col min="16132" max="16132" width="19" style="1" customWidth="1"/>
    <col min="16133" max="16133" width="10.140625" style="1" customWidth="1"/>
    <col min="16134" max="16134" width="3.5703125" style="1" customWidth="1"/>
    <col min="16135" max="16135" width="0" style="1" hidden="1" customWidth="1"/>
    <col min="16136" max="16136" width="18.5703125" style="1" customWidth="1"/>
    <col min="16137" max="16384" width="11.42578125" style="1"/>
  </cols>
  <sheetData>
    <row r="1" spans="2:10" ht="23.25" customHeight="1" thickBot="1" x14ac:dyDescent="0.3">
      <c r="C1" s="139" t="s">
        <v>0</v>
      </c>
      <c r="D1" s="140"/>
      <c r="E1" s="141"/>
      <c r="F1" s="142"/>
      <c r="G1" s="142"/>
      <c r="H1" s="143"/>
    </row>
    <row r="2" spans="2:10" ht="23.25" customHeight="1" thickBot="1" x14ac:dyDescent="0.3">
      <c r="C2" s="144" t="s">
        <v>1</v>
      </c>
      <c r="D2" s="145"/>
      <c r="E2" s="146"/>
      <c r="F2" s="147"/>
      <c r="G2" s="147"/>
      <c r="H2" s="148"/>
    </row>
    <row r="3" spans="2:10" ht="23.25" customHeight="1" thickBot="1" x14ac:dyDescent="0.3">
      <c r="C3" s="149" t="s">
        <v>2</v>
      </c>
      <c r="D3" s="150"/>
      <c r="E3" s="151" t="s">
        <v>3</v>
      </c>
      <c r="F3" s="152"/>
      <c r="G3" s="152"/>
      <c r="H3" s="153"/>
    </row>
    <row r="4" spans="2:10" ht="15" customHeight="1" x14ac:dyDescent="0.2">
      <c r="E4" s="157"/>
      <c r="F4" s="158"/>
      <c r="G4" s="158"/>
      <c r="H4" s="158"/>
    </row>
    <row r="5" spans="2:10" ht="2.25" customHeight="1" thickBot="1" x14ac:dyDescent="0.3"/>
    <row r="6" spans="2:10" x14ac:dyDescent="0.25">
      <c r="B6" s="159" t="s">
        <v>4</v>
      </c>
      <c r="C6" s="161" t="s">
        <v>5</v>
      </c>
      <c r="D6" s="162"/>
      <c r="E6" s="162"/>
      <c r="F6" s="162"/>
      <c r="G6" s="162"/>
      <c r="H6" s="163"/>
    </row>
    <row r="7" spans="2:10" ht="15.75" thickBot="1" x14ac:dyDescent="0.3">
      <c r="B7" s="160"/>
      <c r="C7" s="164"/>
      <c r="D7" s="165"/>
      <c r="E7" s="165"/>
      <c r="F7" s="165"/>
      <c r="G7" s="165"/>
      <c r="H7" s="166"/>
    </row>
    <row r="8" spans="2:10" ht="38.25" customHeight="1" thickBot="1" x14ac:dyDescent="0.3">
      <c r="B8" s="2" t="s">
        <v>6</v>
      </c>
      <c r="C8" s="3" t="s">
        <v>7</v>
      </c>
      <c r="D8" s="4" t="s">
        <v>8</v>
      </c>
      <c r="E8" s="167"/>
      <c r="F8" s="168"/>
      <c r="G8" s="168"/>
      <c r="H8" s="169"/>
    </row>
    <row r="9" spans="2:10" ht="12" customHeight="1" thickBot="1" x14ac:dyDescent="0.3">
      <c r="B9" s="5"/>
    </row>
    <row r="10" spans="2:10" ht="21" customHeight="1" thickBot="1" x14ac:dyDescent="0.3">
      <c r="B10" s="6" t="s">
        <v>9</v>
      </c>
      <c r="C10" s="170" t="s">
        <v>10</v>
      </c>
      <c r="D10" s="171"/>
      <c r="E10" s="171"/>
      <c r="F10" s="172"/>
      <c r="G10" s="172"/>
      <c r="H10" s="173"/>
    </row>
    <row r="11" spans="2:10" ht="21" customHeight="1" thickBot="1" x14ac:dyDescent="0.3">
      <c r="B11" s="174" t="s">
        <v>11</v>
      </c>
      <c r="C11" s="176" t="s">
        <v>12</v>
      </c>
      <c r="D11" s="177"/>
      <c r="E11" s="176" t="s">
        <v>13</v>
      </c>
      <c r="F11" s="178"/>
      <c r="G11" s="178"/>
      <c r="H11" s="177"/>
      <c r="J11" s="7"/>
    </row>
    <row r="12" spans="2:10" ht="21" customHeight="1" thickBot="1" x14ac:dyDescent="0.3">
      <c r="B12" s="175"/>
      <c r="C12" s="176" t="s">
        <v>14</v>
      </c>
      <c r="D12" s="177"/>
      <c r="E12" s="176" t="s">
        <v>15</v>
      </c>
      <c r="F12" s="178"/>
      <c r="G12" s="178"/>
      <c r="H12" s="177"/>
      <c r="J12" s="8"/>
    </row>
    <row r="13" spans="2:10" ht="12.75" customHeight="1" x14ac:dyDescent="0.25">
      <c r="B13" s="179" t="s">
        <v>16</v>
      </c>
      <c r="C13" s="9"/>
      <c r="D13" s="10"/>
      <c r="E13" s="182" t="s">
        <v>17</v>
      </c>
      <c r="F13" s="185"/>
      <c r="G13" s="186"/>
      <c r="H13" s="187"/>
    </row>
    <row r="14" spans="2:10" x14ac:dyDescent="0.25">
      <c r="B14" s="180"/>
      <c r="C14" s="11"/>
      <c r="D14" s="12" t="s">
        <v>18</v>
      </c>
      <c r="E14" s="183"/>
      <c r="F14" s="188"/>
      <c r="G14" s="189"/>
      <c r="H14" s="190"/>
    </row>
    <row r="15" spans="2:10" x14ac:dyDescent="0.25">
      <c r="B15" s="180"/>
      <c r="C15" s="11"/>
      <c r="D15" s="12"/>
      <c r="E15" s="183"/>
      <c r="F15" s="188"/>
      <c r="G15" s="189"/>
      <c r="H15" s="190"/>
    </row>
    <row r="16" spans="2:10" ht="15.75" thickBot="1" x14ac:dyDescent="0.3">
      <c r="B16" s="181"/>
      <c r="C16" s="13"/>
      <c r="D16" s="14"/>
      <c r="E16" s="184"/>
      <c r="F16" s="15"/>
      <c r="G16" s="16"/>
      <c r="H16" s="17"/>
    </row>
    <row r="17" spans="2:8" ht="12" customHeight="1" x14ac:dyDescent="0.25"/>
    <row r="18" spans="2:8" ht="12" customHeight="1" thickBot="1" x14ac:dyDescent="0.3"/>
    <row r="19" spans="2:8" ht="15.75" thickBot="1" x14ac:dyDescent="0.3">
      <c r="C19" s="154" t="s">
        <v>19</v>
      </c>
      <c r="D19" s="155"/>
      <c r="E19" s="155"/>
      <c r="F19" s="156"/>
    </row>
    <row r="20" spans="2:8" x14ac:dyDescent="0.25">
      <c r="B20" s="18"/>
      <c r="C20" s="18"/>
      <c r="D20" s="18"/>
      <c r="E20" s="18"/>
      <c r="F20" s="19"/>
      <c r="G20" s="20"/>
      <c r="H20" s="20"/>
    </row>
    <row r="21" spans="2:8" ht="12" customHeight="1" thickBot="1" x14ac:dyDescent="0.3">
      <c r="C21" s="21" t="s">
        <v>20</v>
      </c>
      <c r="D21" s="21" t="s">
        <v>21</v>
      </c>
      <c r="E21" s="5"/>
      <c r="F21" s="21" t="s">
        <v>20</v>
      </c>
      <c r="G21" s="21" t="s">
        <v>21</v>
      </c>
      <c r="H21" s="21" t="s">
        <v>21</v>
      </c>
    </row>
    <row r="22" spans="2:8" ht="15.75" thickBot="1" x14ac:dyDescent="0.3">
      <c r="B22" s="22" t="s">
        <v>22</v>
      </c>
      <c r="C22" s="23"/>
      <c r="D22" s="23"/>
      <c r="E22" s="24" t="s">
        <v>23</v>
      </c>
      <c r="F22" s="25"/>
      <c r="H22" s="25"/>
    </row>
    <row r="23" spans="2:8" x14ac:dyDescent="0.25">
      <c r="B23" s="26" t="s">
        <v>24</v>
      </c>
      <c r="C23" s="27"/>
      <c r="D23" s="10"/>
      <c r="E23" s="26" t="s">
        <v>24</v>
      </c>
      <c r="F23" s="27"/>
      <c r="G23" s="27"/>
      <c r="H23" s="10"/>
    </row>
    <row r="24" spans="2:8" x14ac:dyDescent="0.25">
      <c r="B24" s="11"/>
      <c r="C24" s="28"/>
      <c r="D24" s="12"/>
      <c r="E24" s="11"/>
      <c r="F24" s="28"/>
      <c r="G24" s="28"/>
      <c r="H24" s="12"/>
    </row>
    <row r="25" spans="2:8" x14ac:dyDescent="0.25">
      <c r="B25" s="11"/>
      <c r="C25" s="28"/>
      <c r="D25" s="12"/>
      <c r="E25" s="11"/>
      <c r="F25" s="28"/>
      <c r="G25" s="28"/>
      <c r="H25" s="12"/>
    </row>
    <row r="26" spans="2:8" x14ac:dyDescent="0.25">
      <c r="B26" s="11"/>
      <c r="C26" s="28"/>
      <c r="D26" s="12"/>
      <c r="E26" s="11"/>
      <c r="F26" s="28"/>
      <c r="G26" s="28"/>
      <c r="H26" s="12"/>
    </row>
    <row r="27" spans="2:8" ht="15.75" thickBot="1" x14ac:dyDescent="0.3">
      <c r="B27" s="13"/>
      <c r="C27" s="29"/>
      <c r="D27" s="14"/>
      <c r="E27" s="13"/>
      <c r="F27" s="29"/>
      <c r="G27" s="29"/>
      <c r="H27" s="14"/>
    </row>
    <row r="28" spans="2:8" ht="15.75" thickBot="1" x14ac:dyDescent="0.3">
      <c r="B28" s="22" t="s">
        <v>25</v>
      </c>
      <c r="C28" s="23"/>
      <c r="D28" s="23"/>
      <c r="E28" s="24" t="s">
        <v>26</v>
      </c>
      <c r="F28" s="25"/>
      <c r="H28" s="25"/>
    </row>
    <row r="29" spans="2:8" x14ac:dyDescent="0.25">
      <c r="B29" s="26" t="s">
        <v>24</v>
      </c>
      <c r="C29" s="27"/>
      <c r="D29" s="10"/>
      <c r="E29" s="26" t="s">
        <v>24</v>
      </c>
      <c r="F29" s="27"/>
      <c r="G29" s="27"/>
      <c r="H29" s="10"/>
    </row>
    <row r="30" spans="2:8" x14ac:dyDescent="0.25">
      <c r="B30" s="11"/>
      <c r="C30" s="28"/>
      <c r="D30" s="12"/>
      <c r="E30" s="11"/>
      <c r="F30" s="28"/>
      <c r="G30" s="28"/>
      <c r="H30" s="12"/>
    </row>
    <row r="31" spans="2:8" x14ac:dyDescent="0.25">
      <c r="B31" s="11"/>
      <c r="C31" s="28"/>
      <c r="D31" s="12"/>
      <c r="E31" s="11"/>
      <c r="F31" s="28"/>
      <c r="G31" s="28"/>
      <c r="H31" s="12"/>
    </row>
    <row r="32" spans="2:8" x14ac:dyDescent="0.25">
      <c r="B32" s="11"/>
      <c r="C32" s="28"/>
      <c r="D32" s="12"/>
      <c r="E32" s="11"/>
      <c r="F32" s="28"/>
      <c r="G32" s="28"/>
      <c r="H32" s="12"/>
    </row>
    <row r="33" spans="2:8" ht="15.75" thickBot="1" x14ac:dyDescent="0.3">
      <c r="B33" s="13"/>
      <c r="C33" s="29"/>
      <c r="D33" s="14"/>
      <c r="E33" s="13"/>
      <c r="F33" s="29"/>
      <c r="G33" s="29"/>
      <c r="H33" s="14"/>
    </row>
    <row r="34" spans="2:8" ht="15.75" thickBot="1" x14ac:dyDescent="0.3">
      <c r="B34" s="28"/>
      <c r="C34" s="28"/>
      <c r="D34" s="28"/>
      <c r="E34" s="28"/>
      <c r="F34" s="191"/>
      <c r="G34" s="189"/>
      <c r="H34" s="189"/>
    </row>
    <row r="35" spans="2:8" x14ac:dyDescent="0.25">
      <c r="B35" s="192" t="s">
        <v>27</v>
      </c>
      <c r="C35" s="194" t="s">
        <v>28</v>
      </c>
      <c r="D35" s="194"/>
      <c r="E35" s="194" t="s">
        <v>29</v>
      </c>
      <c r="F35" s="194" t="s">
        <v>30</v>
      </c>
      <c r="G35" s="30"/>
      <c r="H35" s="197" t="s">
        <v>31</v>
      </c>
    </row>
    <row r="36" spans="2:8" x14ac:dyDescent="0.25">
      <c r="B36" s="193"/>
      <c r="C36" s="195"/>
      <c r="D36" s="195"/>
      <c r="E36" s="196"/>
      <c r="F36" s="195"/>
      <c r="G36" s="31"/>
      <c r="H36" s="198"/>
    </row>
    <row r="37" spans="2:8" x14ac:dyDescent="0.25">
      <c r="B37" s="203"/>
      <c r="C37" s="200"/>
      <c r="D37" s="200"/>
      <c r="E37" s="201"/>
      <c r="F37" s="200"/>
      <c r="G37" s="32"/>
      <c r="H37" s="202"/>
    </row>
    <row r="38" spans="2:8" x14ac:dyDescent="0.25">
      <c r="B38" s="199"/>
      <c r="C38" s="200"/>
      <c r="D38" s="200"/>
      <c r="E38" s="201"/>
      <c r="F38" s="200"/>
      <c r="G38" s="33"/>
      <c r="H38" s="202"/>
    </row>
    <row r="39" spans="2:8" x14ac:dyDescent="0.25">
      <c r="B39" s="199"/>
      <c r="C39" s="200"/>
      <c r="D39" s="200"/>
      <c r="E39" s="201"/>
      <c r="F39" s="200"/>
      <c r="G39" s="32"/>
      <c r="H39" s="202"/>
    </row>
    <row r="40" spans="2:8" x14ac:dyDescent="0.25">
      <c r="B40" s="199"/>
      <c r="C40" s="200"/>
      <c r="D40" s="200"/>
      <c r="E40" s="201"/>
      <c r="F40" s="200"/>
      <c r="G40" s="33"/>
      <c r="H40" s="202"/>
    </row>
    <row r="41" spans="2:8" x14ac:dyDescent="0.25">
      <c r="B41" s="199"/>
      <c r="C41" s="200"/>
      <c r="D41" s="200"/>
      <c r="E41" s="201"/>
      <c r="F41" s="200"/>
      <c r="G41" s="32"/>
      <c r="H41" s="202"/>
    </row>
    <row r="42" spans="2:8" x14ac:dyDescent="0.25">
      <c r="B42" s="199"/>
      <c r="C42" s="200"/>
      <c r="D42" s="200"/>
      <c r="E42" s="201"/>
      <c r="F42" s="200"/>
      <c r="G42" s="33"/>
      <c r="H42" s="202"/>
    </row>
    <row r="43" spans="2:8" x14ac:dyDescent="0.25">
      <c r="B43" s="199"/>
      <c r="C43" s="200"/>
      <c r="D43" s="200"/>
      <c r="E43" s="201"/>
      <c r="F43" s="200"/>
      <c r="G43" s="32"/>
      <c r="H43" s="202"/>
    </row>
    <row r="44" spans="2:8" x14ac:dyDescent="0.25">
      <c r="B44" s="199"/>
      <c r="C44" s="200"/>
      <c r="D44" s="200"/>
      <c r="E44" s="201"/>
      <c r="F44" s="200"/>
      <c r="G44" s="33"/>
      <c r="H44" s="202"/>
    </row>
    <row r="45" spans="2:8" x14ac:dyDescent="0.25">
      <c r="B45" s="199"/>
      <c r="C45" s="200"/>
      <c r="D45" s="200"/>
      <c r="E45" s="201"/>
      <c r="F45" s="200"/>
      <c r="G45" s="32"/>
      <c r="H45" s="202"/>
    </row>
    <row r="46" spans="2:8" ht="15.75" thickBot="1" x14ac:dyDescent="0.3">
      <c r="B46" s="208"/>
      <c r="C46" s="209"/>
      <c r="D46" s="209"/>
      <c r="E46" s="210"/>
      <c r="F46" s="209"/>
      <c r="G46" s="34"/>
      <c r="H46" s="211"/>
    </row>
    <row r="47" spans="2:8" ht="15.75" thickBot="1" x14ac:dyDescent="0.3">
      <c r="B47" s="18"/>
      <c r="C47" s="18"/>
      <c r="D47" s="18"/>
      <c r="E47" s="18"/>
      <c r="F47" s="18"/>
      <c r="G47" s="18"/>
      <c r="H47" s="18"/>
    </row>
    <row r="48" spans="2:8" ht="15.75" thickBot="1" x14ac:dyDescent="0.3">
      <c r="C48" s="212" t="s">
        <v>32</v>
      </c>
      <c r="D48" s="213"/>
      <c r="E48" s="213"/>
      <c r="F48" s="214"/>
    </row>
    <row r="49" spans="2:8" x14ac:dyDescent="0.25">
      <c r="B49" s="9"/>
      <c r="C49" s="27"/>
      <c r="D49" s="27"/>
      <c r="E49" s="27"/>
      <c r="F49" s="27"/>
      <c r="G49" s="27"/>
      <c r="H49" s="10"/>
    </row>
    <row r="50" spans="2:8" x14ac:dyDescent="0.25">
      <c r="B50" s="11"/>
      <c r="C50" s="28"/>
      <c r="D50" s="28"/>
      <c r="E50" s="28"/>
      <c r="F50" s="28"/>
      <c r="G50" s="28"/>
      <c r="H50" s="12"/>
    </row>
    <row r="51" spans="2:8" x14ac:dyDescent="0.25">
      <c r="B51" s="11"/>
      <c r="C51" s="28"/>
      <c r="D51" s="28"/>
      <c r="E51" s="28"/>
      <c r="F51" s="28"/>
      <c r="G51" s="28"/>
      <c r="H51" s="12"/>
    </row>
    <row r="52" spans="2:8" x14ac:dyDescent="0.25">
      <c r="B52" s="11"/>
      <c r="C52" s="28"/>
      <c r="D52" s="28"/>
      <c r="E52" s="28"/>
      <c r="F52" s="28"/>
      <c r="G52" s="28"/>
      <c r="H52" s="12"/>
    </row>
    <row r="53" spans="2:8" x14ac:dyDescent="0.25">
      <c r="B53" s="11"/>
      <c r="C53" s="28"/>
      <c r="D53" s="28"/>
      <c r="E53" s="28"/>
      <c r="F53" s="28"/>
      <c r="G53" s="28"/>
      <c r="H53" s="12"/>
    </row>
    <row r="54" spans="2:8" ht="15.75" thickBot="1" x14ac:dyDescent="0.3">
      <c r="B54" s="13"/>
      <c r="C54" s="29"/>
      <c r="D54" s="29"/>
      <c r="E54" s="29"/>
      <c r="F54" s="29"/>
      <c r="G54" s="29"/>
      <c r="H54" s="14"/>
    </row>
    <row r="55" spans="2:8" ht="12" customHeight="1" thickBot="1" x14ac:dyDescent="0.3"/>
    <row r="56" spans="2:8" ht="15.75" thickBot="1" x14ac:dyDescent="0.3">
      <c r="C56" s="154" t="s">
        <v>33</v>
      </c>
      <c r="D56" s="155"/>
      <c r="E56" s="155"/>
      <c r="F56" s="156"/>
    </row>
    <row r="57" spans="2:8" x14ac:dyDescent="0.25">
      <c r="B57" s="35" t="s">
        <v>34</v>
      </c>
    </row>
    <row r="58" spans="2:8" ht="15.75" thickBot="1" x14ac:dyDescent="0.3">
      <c r="F58" s="35" t="s">
        <v>20</v>
      </c>
      <c r="G58" s="35" t="s">
        <v>21</v>
      </c>
      <c r="H58" s="35" t="s">
        <v>21</v>
      </c>
    </row>
    <row r="59" spans="2:8" ht="15.75" thickBot="1" x14ac:dyDescent="0.3">
      <c r="C59" s="35" t="s">
        <v>35</v>
      </c>
      <c r="F59" s="204"/>
      <c r="H59" s="206"/>
    </row>
    <row r="60" spans="2:8" ht="15.75" thickBot="1" x14ac:dyDescent="0.3">
      <c r="C60" s="35" t="s">
        <v>36</v>
      </c>
      <c r="F60" s="205"/>
      <c r="G60" s="36"/>
      <c r="H60" s="207"/>
    </row>
  </sheetData>
  <mergeCells count="57">
    <mergeCell ref="C56:F56"/>
    <mergeCell ref="F59:F60"/>
    <mergeCell ref="H59:H60"/>
    <mergeCell ref="B45:B46"/>
    <mergeCell ref="C45:D46"/>
    <mergeCell ref="E45:E46"/>
    <mergeCell ref="F45:F46"/>
    <mergeCell ref="H45:H46"/>
    <mergeCell ref="C48:F48"/>
    <mergeCell ref="B41:B42"/>
    <mergeCell ref="C41:D42"/>
    <mergeCell ref="E41:E42"/>
    <mergeCell ref="F41:F42"/>
    <mergeCell ref="H41:H42"/>
    <mergeCell ref="B43:B44"/>
    <mergeCell ref="C43:D44"/>
    <mergeCell ref="E43:E44"/>
    <mergeCell ref="F43:F44"/>
    <mergeCell ref="H43:H44"/>
    <mergeCell ref="B37:B38"/>
    <mergeCell ref="C37:D38"/>
    <mergeCell ref="E37:E38"/>
    <mergeCell ref="F37:F38"/>
    <mergeCell ref="H37:H38"/>
    <mergeCell ref="B39:B40"/>
    <mergeCell ref="C39:D40"/>
    <mergeCell ref="E39:E40"/>
    <mergeCell ref="F39:F40"/>
    <mergeCell ref="H39:H40"/>
    <mergeCell ref="F34:H34"/>
    <mergeCell ref="B35:B36"/>
    <mergeCell ref="C35:D36"/>
    <mergeCell ref="E35:E36"/>
    <mergeCell ref="F35:F36"/>
    <mergeCell ref="H35:H36"/>
    <mergeCell ref="C19:F19"/>
    <mergeCell ref="E4:H4"/>
    <mergeCell ref="B6:B7"/>
    <mergeCell ref="C6:H7"/>
    <mergeCell ref="E8:H8"/>
    <mergeCell ref="C10:H10"/>
    <mergeCell ref="B11:B12"/>
    <mergeCell ref="C11:D11"/>
    <mergeCell ref="E11:H11"/>
    <mergeCell ref="C12:D12"/>
    <mergeCell ref="E12:H12"/>
    <mergeCell ref="B13:B16"/>
    <mergeCell ref="E13:E16"/>
    <mergeCell ref="F13:H13"/>
    <mergeCell ref="F14:H14"/>
    <mergeCell ref="F15:H15"/>
    <mergeCell ref="C1:D1"/>
    <mergeCell ref="E1:H1"/>
    <mergeCell ref="C2:D2"/>
    <mergeCell ref="E2:H2"/>
    <mergeCell ref="C3:D3"/>
    <mergeCell ref="E3:H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50"/>
  <sheetViews>
    <sheetView tabSelected="1" zoomScale="85" zoomScaleNormal="85" workbookViewId="0">
      <selection activeCell="S19" sqref="S19"/>
    </sheetView>
  </sheetViews>
  <sheetFormatPr baseColWidth="10" defaultColWidth="9.140625" defaultRowHeight="15" x14ac:dyDescent="0.25"/>
  <cols>
    <col min="1" max="1" width="29.28515625" style="39" customWidth="1"/>
    <col min="2" max="2" width="54.28515625" style="39" customWidth="1"/>
    <col min="3" max="3" width="18.7109375" style="39" bestFit="1" customWidth="1"/>
    <col min="4" max="4" width="18.7109375" style="39" customWidth="1"/>
    <col min="5" max="5" width="15.7109375" style="39" customWidth="1"/>
    <col min="6" max="6" width="18.7109375" style="39" bestFit="1" customWidth="1"/>
    <col min="7" max="15" width="5.85546875" style="39" bestFit="1" customWidth="1"/>
    <col min="16" max="16" width="6.85546875" style="39" bestFit="1" customWidth="1"/>
    <col min="17" max="17" width="12.5703125" style="39" bestFit="1" customWidth="1"/>
    <col min="18" max="19" width="9.140625" style="39"/>
    <col min="20" max="20" width="11.7109375" style="39" bestFit="1" customWidth="1"/>
    <col min="21" max="22" width="9.140625" style="39"/>
    <col min="23" max="23" width="9.140625" style="39" hidden="1" customWidth="1"/>
    <col min="24" max="16384" width="9.140625" style="39"/>
  </cols>
  <sheetData>
    <row r="1" spans="1:23" ht="16.5" thickTop="1" thickBot="1" x14ac:dyDescent="0.3">
      <c r="A1" s="37" t="s">
        <v>37</v>
      </c>
      <c r="B1" s="38" t="s">
        <v>38</v>
      </c>
      <c r="C1" s="37" t="s">
        <v>39</v>
      </c>
      <c r="D1" s="37" t="s">
        <v>40</v>
      </c>
      <c r="E1" s="37" t="s">
        <v>41</v>
      </c>
      <c r="F1" s="37" t="s">
        <v>42</v>
      </c>
      <c r="G1" s="37" t="s">
        <v>43</v>
      </c>
      <c r="H1" s="37" t="s">
        <v>44</v>
      </c>
      <c r="I1" s="37" t="s">
        <v>45</v>
      </c>
      <c r="J1" s="37" t="s">
        <v>46</v>
      </c>
      <c r="K1" s="37" t="s">
        <v>47</v>
      </c>
      <c r="L1" s="37" t="s">
        <v>48</v>
      </c>
      <c r="M1" s="37" t="s">
        <v>49</v>
      </c>
      <c r="N1" s="37" t="s">
        <v>50</v>
      </c>
      <c r="O1" s="37" t="s">
        <v>51</v>
      </c>
      <c r="P1" s="37" t="s">
        <v>52</v>
      </c>
      <c r="Q1" s="37" t="s">
        <v>53</v>
      </c>
      <c r="S1" s="215" t="s">
        <v>54</v>
      </c>
      <c r="T1" s="216"/>
      <c r="W1" s="40" t="s">
        <v>55</v>
      </c>
    </row>
    <row r="2" spans="1:23" ht="15.75" thickBot="1" x14ac:dyDescent="0.3">
      <c r="A2" s="41"/>
      <c r="B2" s="42"/>
      <c r="C2" s="43"/>
      <c r="D2" s="44"/>
      <c r="E2" s="45" t="str">
        <f>IFERROR(IF(B2&lt;&gt;"",W2-SUM(G2:P2),""),"Erreur rack")</f>
        <v/>
      </c>
      <c r="F2" s="46"/>
      <c r="G2" s="47"/>
      <c r="H2" s="47"/>
      <c r="I2" s="47"/>
      <c r="J2" s="47"/>
      <c r="K2" s="47"/>
      <c r="L2" s="47"/>
      <c r="M2" s="47"/>
      <c r="N2" s="47"/>
      <c r="O2" s="47"/>
      <c r="P2" s="47"/>
      <c r="Q2" s="45" t="str">
        <f>IFERROR(IF(C2&lt;&gt;0,C2-SUM(G2:P2),""),"")</f>
        <v/>
      </c>
      <c r="S2" s="48"/>
      <c r="T2" s="49" t="s">
        <v>56</v>
      </c>
      <c r="W2" s="50">
        <v>0</v>
      </c>
    </row>
    <row r="3" spans="1:23" ht="15.75" thickBot="1" x14ac:dyDescent="0.3">
      <c r="A3" s="51"/>
      <c r="B3" s="52"/>
      <c r="C3" s="53"/>
      <c r="D3" s="54"/>
      <c r="E3" s="55" t="str">
        <f>IFERROR(IF(B3&lt;&gt;"",W3-SUM(G3:P3),""),"Erreur rack")</f>
        <v/>
      </c>
      <c r="F3" s="56"/>
      <c r="G3" s="57"/>
      <c r="H3" s="57"/>
      <c r="I3" s="57"/>
      <c r="J3" s="57"/>
      <c r="K3" s="57"/>
      <c r="L3" s="57"/>
      <c r="M3" s="57"/>
      <c r="N3" s="57"/>
      <c r="O3" s="57"/>
      <c r="P3" s="57"/>
      <c r="Q3" s="55" t="str">
        <f t="shared" ref="Q3:Q41" si="0">IFERROR(IF(C3&lt;&gt;0,C3-(G3+H3+I3+J3+K3+L3),""),"")</f>
        <v/>
      </c>
      <c r="S3" s="58"/>
      <c r="T3" s="49" t="s">
        <v>57</v>
      </c>
      <c r="W3" s="56">
        <v>0</v>
      </c>
    </row>
    <row r="4" spans="1:23" ht="15.75" thickBot="1" x14ac:dyDescent="0.3">
      <c r="A4" s="59"/>
      <c r="B4" s="60"/>
      <c r="C4" s="43"/>
      <c r="D4" s="44"/>
      <c r="E4" s="45" t="str">
        <f>IFERROR(IF(B4&lt;&gt;"",W4-SUM(G4:P4),""),"Erreur rack")</f>
        <v/>
      </c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5" t="str">
        <f t="shared" ref="Q4" si="1">IFERROR(IF(C4&lt;&gt;0,C4-SUM(G4:P4),""),"")</f>
        <v/>
      </c>
      <c r="S4" s="61"/>
      <c r="T4" s="62" t="s">
        <v>53</v>
      </c>
      <c r="W4" s="56">
        <v>0</v>
      </c>
    </row>
    <row r="5" spans="1:23" ht="15.75" thickTop="1" x14ac:dyDescent="0.25">
      <c r="A5" s="51"/>
      <c r="B5" s="52"/>
      <c r="C5" s="53"/>
      <c r="D5" s="54"/>
      <c r="E5" s="55" t="str">
        <f t="shared" ref="E5:E42" si="2">IFERROR(IF(B5&lt;&gt;"",W5-SUM(G5:P5),""),"Erreur rack")</f>
        <v/>
      </c>
      <c r="F5" s="56"/>
      <c r="G5" s="57"/>
      <c r="H5" s="57"/>
      <c r="I5" s="57"/>
      <c r="J5" s="57"/>
      <c r="K5" s="57"/>
      <c r="L5" s="57"/>
      <c r="M5" s="57"/>
      <c r="N5" s="57"/>
      <c r="O5" s="57"/>
      <c r="P5" s="57"/>
      <c r="Q5" s="55" t="str">
        <f t="shared" si="0"/>
        <v/>
      </c>
      <c r="W5" s="56">
        <v>0</v>
      </c>
    </row>
    <row r="6" spans="1:23" x14ac:dyDescent="0.25">
      <c r="A6" s="59"/>
      <c r="B6" s="60"/>
      <c r="C6" s="43"/>
      <c r="D6" s="44"/>
      <c r="E6" s="45" t="str">
        <f t="shared" si="2"/>
        <v/>
      </c>
      <c r="F6" s="46"/>
      <c r="G6" s="47"/>
      <c r="H6" s="47"/>
      <c r="I6" s="47"/>
      <c r="J6" s="47"/>
      <c r="K6" s="47"/>
      <c r="L6" s="47"/>
      <c r="M6" s="47"/>
      <c r="N6" s="47"/>
      <c r="O6" s="47"/>
      <c r="P6" s="47"/>
      <c r="Q6" s="45" t="str">
        <f t="shared" ref="Q6" si="3">IFERROR(IF(C6&lt;&gt;0,C6-SUM(G6:P6),""),"")</f>
        <v/>
      </c>
      <c r="W6" s="56">
        <v>0</v>
      </c>
    </row>
    <row r="7" spans="1:23" x14ac:dyDescent="0.25">
      <c r="A7" s="51"/>
      <c r="B7" s="52"/>
      <c r="C7" s="53"/>
      <c r="D7" s="54"/>
      <c r="E7" s="55" t="str">
        <f t="shared" si="2"/>
        <v/>
      </c>
      <c r="F7" s="56"/>
      <c r="G7" s="57"/>
      <c r="H7" s="57"/>
      <c r="I7" s="57"/>
      <c r="J7" s="57"/>
      <c r="K7" s="57"/>
      <c r="L7" s="57"/>
      <c r="M7" s="57"/>
      <c r="N7" s="57"/>
      <c r="O7" s="57"/>
      <c r="P7" s="57"/>
      <c r="Q7" s="55" t="str">
        <f t="shared" si="0"/>
        <v/>
      </c>
      <c r="W7" s="56">
        <v>0</v>
      </c>
    </row>
    <row r="8" spans="1:23" x14ac:dyDescent="0.25">
      <c r="A8" s="59"/>
      <c r="B8" s="60"/>
      <c r="C8" s="43"/>
      <c r="D8" s="44"/>
      <c r="E8" s="45" t="str">
        <f t="shared" si="2"/>
        <v/>
      </c>
      <c r="F8" s="46"/>
      <c r="G8" s="47"/>
      <c r="H8" s="47"/>
      <c r="I8" s="47"/>
      <c r="J8" s="47"/>
      <c r="K8" s="47"/>
      <c r="L8" s="47"/>
      <c r="M8" s="47"/>
      <c r="N8" s="47"/>
      <c r="O8" s="47"/>
      <c r="P8" s="47"/>
      <c r="Q8" s="45" t="str">
        <f t="shared" ref="Q8" si="4">IFERROR(IF(C8&lt;&gt;0,C8-SUM(G8:P8),""),"")</f>
        <v/>
      </c>
      <c r="W8" s="56">
        <v>0</v>
      </c>
    </row>
    <row r="9" spans="1:23" x14ac:dyDescent="0.25">
      <c r="A9" s="51"/>
      <c r="B9" s="52"/>
      <c r="C9" s="53"/>
      <c r="D9" s="54"/>
      <c r="E9" s="55" t="str">
        <f t="shared" si="2"/>
        <v/>
      </c>
      <c r="F9" s="56"/>
      <c r="G9" s="57"/>
      <c r="H9" s="57"/>
      <c r="I9" s="57"/>
      <c r="J9" s="57"/>
      <c r="K9" s="57"/>
      <c r="L9" s="57"/>
      <c r="M9" s="57"/>
      <c r="N9" s="57"/>
      <c r="O9" s="57"/>
      <c r="P9" s="57"/>
      <c r="Q9" s="55" t="str">
        <f t="shared" si="0"/>
        <v/>
      </c>
      <c r="W9" s="56">
        <v>0</v>
      </c>
    </row>
    <row r="10" spans="1:23" x14ac:dyDescent="0.25">
      <c r="A10" s="59"/>
      <c r="B10" s="60"/>
      <c r="C10" s="43"/>
      <c r="D10" s="44"/>
      <c r="E10" s="45" t="str">
        <f t="shared" si="2"/>
        <v/>
      </c>
      <c r="F10" s="46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5" t="str">
        <f t="shared" ref="Q10" si="5">IFERROR(IF(C10&lt;&gt;0,C10-SUM(G10:P10),""),"")</f>
        <v/>
      </c>
      <c r="W10" s="56">
        <v>0</v>
      </c>
    </row>
    <row r="11" spans="1:23" x14ac:dyDescent="0.25">
      <c r="A11" s="51"/>
      <c r="B11" s="52"/>
      <c r="C11" s="53"/>
      <c r="D11" s="54"/>
      <c r="E11" s="55" t="str">
        <f t="shared" si="2"/>
        <v/>
      </c>
      <c r="F11" s="56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5" t="str">
        <f t="shared" si="0"/>
        <v/>
      </c>
      <c r="W11" s="56">
        <v>0</v>
      </c>
    </row>
    <row r="12" spans="1:23" x14ac:dyDescent="0.25">
      <c r="A12" s="59"/>
      <c r="B12" s="60"/>
      <c r="C12" s="43"/>
      <c r="D12" s="44"/>
      <c r="E12" s="45" t="str">
        <f t="shared" si="2"/>
        <v/>
      </c>
      <c r="F12" s="46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5" t="str">
        <f t="shared" ref="Q12" si="6">IFERROR(IF(C12&lt;&gt;0,C12-SUM(G12:P12),""),"")</f>
        <v/>
      </c>
      <c r="W12" s="56">
        <v>0</v>
      </c>
    </row>
    <row r="13" spans="1:23" x14ac:dyDescent="0.25">
      <c r="A13" s="51"/>
      <c r="B13" s="52"/>
      <c r="C13" s="53"/>
      <c r="D13" s="54"/>
      <c r="E13" s="55" t="str">
        <f t="shared" si="2"/>
        <v/>
      </c>
      <c r="F13" s="56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5" t="str">
        <f t="shared" si="0"/>
        <v/>
      </c>
      <c r="W13" s="56">
        <v>0</v>
      </c>
    </row>
    <row r="14" spans="1:23" x14ac:dyDescent="0.25">
      <c r="A14" s="59"/>
      <c r="B14" s="60"/>
      <c r="C14" s="43"/>
      <c r="D14" s="44"/>
      <c r="E14" s="45" t="str">
        <f t="shared" si="2"/>
        <v/>
      </c>
      <c r="F14" s="46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5" t="str">
        <f t="shared" ref="Q14" si="7">IFERROR(IF(C14&lt;&gt;0,C14-SUM(G14:P14),""),"")</f>
        <v/>
      </c>
      <c r="W14" s="56">
        <v>0</v>
      </c>
    </row>
    <row r="15" spans="1:23" x14ac:dyDescent="0.25">
      <c r="A15" s="51"/>
      <c r="B15" s="52"/>
      <c r="C15" s="53"/>
      <c r="D15" s="54"/>
      <c r="E15" s="55" t="str">
        <f t="shared" si="2"/>
        <v/>
      </c>
      <c r="F15" s="56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5" t="str">
        <f t="shared" si="0"/>
        <v/>
      </c>
      <c r="W15" s="56">
        <v>0</v>
      </c>
    </row>
    <row r="16" spans="1:23" x14ac:dyDescent="0.25">
      <c r="A16" s="59"/>
      <c r="B16" s="60"/>
      <c r="C16" s="43"/>
      <c r="D16" s="44"/>
      <c r="E16" s="45" t="str">
        <f t="shared" si="2"/>
        <v/>
      </c>
      <c r="F16" s="46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5" t="str">
        <f t="shared" ref="Q16" si="8">IFERROR(IF(C16&lt;&gt;0,C16-SUM(G16:P16),""),"")</f>
        <v/>
      </c>
      <c r="W16" s="56">
        <v>0</v>
      </c>
    </row>
    <row r="17" spans="1:23" x14ac:dyDescent="0.25">
      <c r="A17" s="51"/>
      <c r="B17" s="52"/>
      <c r="C17" s="53"/>
      <c r="D17" s="54"/>
      <c r="E17" s="55" t="str">
        <f t="shared" si="2"/>
        <v/>
      </c>
      <c r="F17" s="56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5" t="str">
        <f t="shared" si="0"/>
        <v/>
      </c>
      <c r="W17" s="56">
        <v>0</v>
      </c>
    </row>
    <row r="18" spans="1:23" x14ac:dyDescent="0.25">
      <c r="A18" s="59"/>
      <c r="B18" s="60"/>
      <c r="C18" s="43"/>
      <c r="D18" s="44"/>
      <c r="E18" s="45" t="str">
        <f t="shared" si="2"/>
        <v/>
      </c>
      <c r="F18" s="46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5" t="str">
        <f t="shared" ref="Q18" si="9">IFERROR(IF(C18&lt;&gt;0,C18-SUM(G18:P18),""),"")</f>
        <v/>
      </c>
      <c r="W18" s="56">
        <v>0</v>
      </c>
    </row>
    <row r="19" spans="1:23" x14ac:dyDescent="0.25">
      <c r="A19" s="51"/>
      <c r="B19" s="52"/>
      <c r="C19" s="53"/>
      <c r="D19" s="54"/>
      <c r="E19" s="55" t="str">
        <f t="shared" si="2"/>
        <v/>
      </c>
      <c r="F19" s="56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5" t="str">
        <f t="shared" si="0"/>
        <v/>
      </c>
      <c r="W19" s="56">
        <v>0</v>
      </c>
    </row>
    <row r="20" spans="1:23" x14ac:dyDescent="0.25">
      <c r="A20" s="59"/>
      <c r="B20" s="60"/>
      <c r="C20" s="43"/>
      <c r="D20" s="44"/>
      <c r="E20" s="45" t="str">
        <f t="shared" si="2"/>
        <v/>
      </c>
      <c r="F20" s="46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5" t="str">
        <f t="shared" ref="Q20" si="10">IFERROR(IF(C20&lt;&gt;0,C20-SUM(G20:P20),""),"")</f>
        <v/>
      </c>
      <c r="W20" s="56">
        <v>0</v>
      </c>
    </row>
    <row r="21" spans="1:23" x14ac:dyDescent="0.25">
      <c r="A21" s="51"/>
      <c r="B21" s="52"/>
      <c r="C21" s="53"/>
      <c r="D21" s="54"/>
      <c r="E21" s="55" t="str">
        <f t="shared" si="2"/>
        <v/>
      </c>
      <c r="F21" s="56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5" t="str">
        <f t="shared" si="0"/>
        <v/>
      </c>
      <c r="W21" s="56">
        <v>0</v>
      </c>
    </row>
    <row r="22" spans="1:23" x14ac:dyDescent="0.25">
      <c r="A22" s="59"/>
      <c r="B22" s="60"/>
      <c r="C22" s="43"/>
      <c r="D22" s="44"/>
      <c r="E22" s="45" t="str">
        <f t="shared" si="2"/>
        <v/>
      </c>
      <c r="F22" s="46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5" t="str">
        <f t="shared" ref="Q22" si="11">IFERROR(IF(C22&lt;&gt;0,C22-SUM(G22:P22),""),"")</f>
        <v/>
      </c>
      <c r="W22" s="56">
        <v>0</v>
      </c>
    </row>
    <row r="23" spans="1:23" x14ac:dyDescent="0.25">
      <c r="A23" s="51"/>
      <c r="B23" s="52"/>
      <c r="C23" s="53"/>
      <c r="D23" s="54"/>
      <c r="E23" s="55" t="str">
        <f t="shared" si="2"/>
        <v/>
      </c>
      <c r="F23" s="56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5" t="str">
        <f t="shared" si="0"/>
        <v/>
      </c>
      <c r="W23" s="56">
        <v>0</v>
      </c>
    </row>
    <row r="24" spans="1:23" x14ac:dyDescent="0.25">
      <c r="A24" s="59"/>
      <c r="B24" s="60"/>
      <c r="C24" s="43"/>
      <c r="D24" s="44"/>
      <c r="E24" s="45" t="str">
        <f t="shared" si="2"/>
        <v/>
      </c>
      <c r="F24" s="46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5" t="str">
        <f t="shared" ref="Q24" si="12">IFERROR(IF(C24&lt;&gt;0,C24-SUM(G24:P24),""),"")</f>
        <v/>
      </c>
      <c r="W24" s="56">
        <v>0</v>
      </c>
    </row>
    <row r="25" spans="1:23" x14ac:dyDescent="0.25">
      <c r="A25" s="51"/>
      <c r="B25" s="52"/>
      <c r="C25" s="53"/>
      <c r="D25" s="54"/>
      <c r="E25" s="55" t="str">
        <f t="shared" si="2"/>
        <v/>
      </c>
      <c r="F25" s="56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5" t="str">
        <f t="shared" si="0"/>
        <v/>
      </c>
      <c r="W25" s="56">
        <v>0</v>
      </c>
    </row>
    <row r="26" spans="1:23" x14ac:dyDescent="0.25">
      <c r="A26" s="59"/>
      <c r="B26" s="60"/>
      <c r="C26" s="43"/>
      <c r="D26" s="44"/>
      <c r="E26" s="45" t="str">
        <f t="shared" si="2"/>
        <v/>
      </c>
      <c r="F26" s="46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5" t="str">
        <f t="shared" ref="Q26" si="13">IFERROR(IF(C26&lt;&gt;0,C26-SUM(G26:P26),""),"")</f>
        <v/>
      </c>
      <c r="W26" s="56">
        <v>0</v>
      </c>
    </row>
    <row r="27" spans="1:23" x14ac:dyDescent="0.25">
      <c r="A27" s="51"/>
      <c r="B27" s="52"/>
      <c r="C27" s="53"/>
      <c r="D27" s="54"/>
      <c r="E27" s="55" t="str">
        <f t="shared" si="2"/>
        <v/>
      </c>
      <c r="F27" s="56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5" t="str">
        <f t="shared" si="0"/>
        <v/>
      </c>
      <c r="W27" s="56">
        <v>0</v>
      </c>
    </row>
    <row r="28" spans="1:23" x14ac:dyDescent="0.25">
      <c r="A28" s="59"/>
      <c r="B28" s="60"/>
      <c r="C28" s="43"/>
      <c r="D28" s="44"/>
      <c r="E28" s="45" t="str">
        <f t="shared" si="2"/>
        <v/>
      </c>
      <c r="F28" s="46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5" t="str">
        <f t="shared" ref="Q28" si="14">IFERROR(IF(C28&lt;&gt;0,C28-SUM(G28:P28),""),"")</f>
        <v/>
      </c>
      <c r="W28" s="56">
        <v>0</v>
      </c>
    </row>
    <row r="29" spans="1:23" x14ac:dyDescent="0.25">
      <c r="A29" s="51"/>
      <c r="B29" s="52"/>
      <c r="C29" s="53"/>
      <c r="D29" s="54"/>
      <c r="E29" s="55" t="str">
        <f t="shared" si="2"/>
        <v/>
      </c>
      <c r="F29" s="56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5" t="str">
        <f t="shared" si="0"/>
        <v/>
      </c>
      <c r="W29" s="56">
        <v>0</v>
      </c>
    </row>
    <row r="30" spans="1:23" x14ac:dyDescent="0.25">
      <c r="A30" s="59"/>
      <c r="B30" s="60"/>
      <c r="C30" s="43"/>
      <c r="D30" s="44"/>
      <c r="E30" s="45" t="str">
        <f t="shared" si="2"/>
        <v/>
      </c>
      <c r="F30" s="46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5" t="str">
        <f t="shared" ref="Q30" si="15">IFERROR(IF(C30&lt;&gt;0,C30-SUM(G30:P30),""),"")</f>
        <v/>
      </c>
      <c r="W30" s="56">
        <v>0</v>
      </c>
    </row>
    <row r="31" spans="1:23" x14ac:dyDescent="0.25">
      <c r="A31" s="51"/>
      <c r="B31" s="52"/>
      <c r="C31" s="53"/>
      <c r="D31" s="54"/>
      <c r="E31" s="55" t="str">
        <f t="shared" si="2"/>
        <v/>
      </c>
      <c r="F31" s="56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5" t="str">
        <f t="shared" si="0"/>
        <v/>
      </c>
      <c r="W31" s="56">
        <v>0</v>
      </c>
    </row>
    <row r="32" spans="1:23" x14ac:dyDescent="0.25">
      <c r="A32" s="59"/>
      <c r="B32" s="60"/>
      <c r="C32" s="43"/>
      <c r="D32" s="44"/>
      <c r="E32" s="45" t="str">
        <f t="shared" si="2"/>
        <v/>
      </c>
      <c r="F32" s="46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5" t="str">
        <f t="shared" ref="Q32" si="16">IFERROR(IF(C32&lt;&gt;0,C32-SUM(G32:P32),""),"")</f>
        <v/>
      </c>
      <c r="W32" s="56">
        <v>0</v>
      </c>
    </row>
    <row r="33" spans="1:23" x14ac:dyDescent="0.25">
      <c r="A33" s="51"/>
      <c r="B33" s="52"/>
      <c r="C33" s="53"/>
      <c r="D33" s="54"/>
      <c r="E33" s="55" t="str">
        <f t="shared" si="2"/>
        <v/>
      </c>
      <c r="F33" s="56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5" t="str">
        <f t="shared" si="0"/>
        <v/>
      </c>
      <c r="W33" s="56">
        <v>0</v>
      </c>
    </row>
    <row r="34" spans="1:23" x14ac:dyDescent="0.25">
      <c r="A34" s="59"/>
      <c r="B34" s="60"/>
      <c r="C34" s="43"/>
      <c r="D34" s="44"/>
      <c r="E34" s="45" t="str">
        <f t="shared" si="2"/>
        <v/>
      </c>
      <c r="F34" s="46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5" t="str">
        <f t="shared" ref="Q34" si="17">IFERROR(IF(C34&lt;&gt;0,C34-SUM(G34:P34),""),"")</f>
        <v/>
      </c>
      <c r="W34" s="56">
        <v>0</v>
      </c>
    </row>
    <row r="35" spans="1:23" x14ac:dyDescent="0.25">
      <c r="A35" s="51"/>
      <c r="B35" s="52"/>
      <c r="C35" s="53"/>
      <c r="D35" s="54"/>
      <c r="E35" s="55" t="str">
        <f t="shared" si="2"/>
        <v/>
      </c>
      <c r="F35" s="56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5" t="str">
        <f t="shared" si="0"/>
        <v/>
      </c>
      <c r="W35" s="56">
        <v>0</v>
      </c>
    </row>
    <row r="36" spans="1:23" x14ac:dyDescent="0.25">
      <c r="A36" s="59"/>
      <c r="B36" s="60"/>
      <c r="C36" s="43"/>
      <c r="D36" s="44"/>
      <c r="E36" s="45" t="str">
        <f t="shared" si="2"/>
        <v/>
      </c>
      <c r="F36" s="46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5" t="str">
        <f t="shared" ref="Q36" si="18">IFERROR(IF(C36&lt;&gt;0,C36-SUM(G36:P36),""),"")</f>
        <v/>
      </c>
      <c r="W36" s="56">
        <v>0</v>
      </c>
    </row>
    <row r="37" spans="1:23" x14ac:dyDescent="0.25">
      <c r="A37" s="51"/>
      <c r="B37" s="52"/>
      <c r="C37" s="53"/>
      <c r="D37" s="54"/>
      <c r="E37" s="55" t="str">
        <f t="shared" si="2"/>
        <v/>
      </c>
      <c r="F37" s="56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5" t="str">
        <f t="shared" si="0"/>
        <v/>
      </c>
      <c r="W37" s="56">
        <v>0</v>
      </c>
    </row>
    <row r="38" spans="1:23" x14ac:dyDescent="0.25">
      <c r="A38" s="59"/>
      <c r="B38" s="60"/>
      <c r="C38" s="43"/>
      <c r="D38" s="44"/>
      <c r="E38" s="45" t="str">
        <f t="shared" si="2"/>
        <v/>
      </c>
      <c r="F38" s="46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5" t="str">
        <f t="shared" ref="Q38" si="19">IFERROR(IF(C38&lt;&gt;0,C38-SUM(G38:P38),""),"")</f>
        <v/>
      </c>
      <c r="W38" s="56">
        <v>0</v>
      </c>
    </row>
    <row r="39" spans="1:23" x14ac:dyDescent="0.25">
      <c r="A39" s="51"/>
      <c r="B39" s="52"/>
      <c r="C39" s="53"/>
      <c r="D39" s="54"/>
      <c r="E39" s="55" t="str">
        <f t="shared" si="2"/>
        <v/>
      </c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5" t="str">
        <f t="shared" si="0"/>
        <v/>
      </c>
      <c r="W39" s="56">
        <v>0</v>
      </c>
    </row>
    <row r="40" spans="1:23" x14ac:dyDescent="0.25">
      <c r="A40" s="59"/>
      <c r="B40" s="60"/>
      <c r="C40" s="43"/>
      <c r="D40" s="44"/>
      <c r="E40" s="45" t="str">
        <f t="shared" si="2"/>
        <v/>
      </c>
      <c r="F40" s="46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5" t="str">
        <f t="shared" ref="Q40" si="20">IFERROR(IF(C40&lt;&gt;0,C40-SUM(G40:P40),""),"")</f>
        <v/>
      </c>
      <c r="W40" s="56">
        <v>0</v>
      </c>
    </row>
    <row r="41" spans="1:23" x14ac:dyDescent="0.25">
      <c r="A41" s="51"/>
      <c r="B41" s="52"/>
      <c r="C41" s="53"/>
      <c r="D41" s="54"/>
      <c r="E41" s="55" t="str">
        <f t="shared" si="2"/>
        <v/>
      </c>
      <c r="F41" s="56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5" t="str">
        <f t="shared" si="0"/>
        <v/>
      </c>
      <c r="W41" s="56">
        <v>0</v>
      </c>
    </row>
    <row r="42" spans="1:23" x14ac:dyDescent="0.25">
      <c r="A42" s="59"/>
      <c r="B42" s="60"/>
      <c r="C42" s="43"/>
      <c r="D42" s="44"/>
      <c r="E42" s="45" t="str">
        <f t="shared" si="2"/>
        <v/>
      </c>
      <c r="F42" s="46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5" t="str">
        <f t="shared" ref="Q42" si="21">IFERROR(IF(C42&lt;&gt;0,C42-SUM(G42:P42),""),"")</f>
        <v/>
      </c>
      <c r="W42" s="56">
        <v>0</v>
      </c>
    </row>
    <row r="50" spans="3:6" x14ac:dyDescent="0.25">
      <c r="C50" s="63"/>
      <c r="D50" s="63"/>
      <c r="E50" s="63"/>
      <c r="F50" s="63"/>
    </row>
  </sheetData>
  <mergeCells count="1">
    <mergeCell ref="S1:T1"/>
  </mergeCells>
  <conditionalFormatting sqref="Q2 Q4 Q6 Q8 Q10 Q12 Q14 Q16 Q18 Q20 Q22 Q24 Q26 Q28 Q30 Q32 Q34 Q36 Q38 Q40 Q42">
    <cfRule type="colorScale" priority="2">
      <colorScale>
        <cfvo type="num" val="-1"/>
        <cfvo type="num" val="0"/>
        <cfvo type="num" val="1"/>
        <color rgb="FFFFC000"/>
        <color rgb="FF92D050"/>
        <color rgb="FFFF0000"/>
      </colorScale>
    </cfRule>
  </conditionalFormatting>
  <conditionalFormatting sqref="Q3 Q5 Q7 Q9 Q11 Q13 Q15 Q17 Q19 Q21 Q23 Q25 Q27 Q29 Q31 Q33 Q35 Q37 Q39 Q41">
    <cfRule type="colorScale" priority="1">
      <colorScale>
        <cfvo type="num" val="-1"/>
        <cfvo type="num" val="0"/>
        <cfvo type="num" val="1"/>
        <color rgb="FFFFC000"/>
        <color rgb="FF92D050"/>
        <color rgb="FFFF0000"/>
      </colorScale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nLivr">
                <anchor moveWithCells="1" sizeWithCells="1">
                  <from>
                    <xdr:col>17</xdr:col>
                    <xdr:colOff>152400</xdr:colOff>
                    <xdr:row>35</xdr:row>
                    <xdr:rowOff>28575</xdr:rowOff>
                  </from>
                  <to>
                    <xdr:col>19</xdr:col>
                    <xdr:colOff>571500</xdr:colOff>
                    <xdr:row>41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opierack">
                <anchor moveWithCells="1" sizeWithCells="1">
                  <from>
                    <xdr:col>17</xdr:col>
                    <xdr:colOff>152400</xdr:colOff>
                    <xdr:row>4</xdr:row>
                    <xdr:rowOff>142875</xdr:rowOff>
                  </from>
                  <to>
                    <xdr:col>19</xdr:col>
                    <xdr:colOff>571500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onLivr">
                <anchor moveWithCells="1" sizeWithCells="1">
                  <from>
                    <xdr:col>17</xdr:col>
                    <xdr:colOff>152400</xdr:colOff>
                    <xdr:row>35</xdr:row>
                    <xdr:rowOff>28575</xdr:rowOff>
                  </from>
                  <to>
                    <xdr:col>19</xdr:col>
                    <xdr:colOff>571500</xdr:colOff>
                    <xdr:row>41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copierack">
                <anchor moveWithCells="1" sizeWithCells="1">
                  <from>
                    <xdr:col>17</xdr:col>
                    <xdr:colOff>152400</xdr:colOff>
                    <xdr:row>4</xdr:row>
                    <xdr:rowOff>142875</xdr:rowOff>
                  </from>
                  <to>
                    <xdr:col>19</xdr:col>
                    <xdr:colOff>571500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BonLivr">
                <anchor moveWithCells="1" sizeWithCells="1">
                  <from>
                    <xdr:col>17</xdr:col>
                    <xdr:colOff>152400</xdr:colOff>
                    <xdr:row>35</xdr:row>
                    <xdr:rowOff>28575</xdr:rowOff>
                  </from>
                  <to>
                    <xdr:col>19</xdr:col>
                    <xdr:colOff>571500</xdr:colOff>
                    <xdr:row>41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copierack">
                <anchor moveWithCells="1" sizeWithCells="1">
                  <from>
                    <xdr:col>17</xdr:col>
                    <xdr:colOff>152400</xdr:colOff>
                    <xdr:row>4</xdr:row>
                    <xdr:rowOff>142875</xdr:rowOff>
                  </from>
                  <to>
                    <xdr:col>19</xdr:col>
                    <xdr:colOff>571500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487"/>
  <sheetViews>
    <sheetView topLeftCell="A14" zoomScale="55" zoomScaleNormal="55" workbookViewId="0">
      <selection activeCell="J22" sqref="J22"/>
    </sheetView>
  </sheetViews>
  <sheetFormatPr baseColWidth="10" defaultRowHeight="15" x14ac:dyDescent="0.25"/>
  <cols>
    <col min="1" max="1" width="13.7109375" customWidth="1"/>
    <col min="2" max="2" width="52.140625" customWidth="1"/>
    <col min="3" max="3" width="7.140625" customWidth="1"/>
    <col min="4" max="4" width="28.42578125" customWidth="1"/>
    <col min="5" max="5" width="87.7109375" customWidth="1"/>
    <col min="6" max="6" width="15.7109375" customWidth="1"/>
    <col min="7" max="10" width="11.7109375" customWidth="1"/>
    <col min="11" max="11" width="11.42578125" style="64" hidden="1" customWidth="1"/>
  </cols>
  <sheetData>
    <row r="1" spans="1:10" ht="22.15" customHeight="1" x14ac:dyDescent="0.45">
      <c r="A1" s="240"/>
      <c r="B1" s="243" t="s">
        <v>58</v>
      </c>
      <c r="C1" s="243"/>
      <c r="D1" s="244"/>
      <c r="E1" s="245" t="s">
        <v>59</v>
      </c>
      <c r="F1" s="246"/>
      <c r="G1" s="246"/>
      <c r="H1" s="246"/>
      <c r="I1" s="246"/>
      <c r="J1" s="247"/>
    </row>
    <row r="2" spans="1:10" ht="22.15" customHeight="1" x14ac:dyDescent="0.45">
      <c r="A2" s="241"/>
      <c r="B2" s="251" t="s">
        <v>60</v>
      </c>
      <c r="C2" s="251"/>
      <c r="D2" s="252"/>
      <c r="E2" s="248"/>
      <c r="F2" s="249"/>
      <c r="G2" s="249"/>
      <c r="H2" s="249"/>
      <c r="I2" s="249"/>
      <c r="J2" s="250"/>
    </row>
    <row r="3" spans="1:10" ht="22.15" customHeight="1" x14ac:dyDescent="0.45">
      <c r="A3" s="241"/>
      <c r="B3" s="251" t="s">
        <v>61</v>
      </c>
      <c r="C3" s="251"/>
      <c r="D3" s="252"/>
      <c r="E3" s="248"/>
      <c r="F3" s="249"/>
      <c r="G3" s="249"/>
      <c r="H3" s="249"/>
      <c r="I3" s="249"/>
      <c r="J3" s="250"/>
    </row>
    <row r="4" spans="1:10" ht="22.15" customHeight="1" thickBot="1" x14ac:dyDescent="0.3">
      <c r="A4" s="242"/>
      <c r="B4" s="256" t="s">
        <v>62</v>
      </c>
      <c r="C4" s="256"/>
      <c r="D4" s="257"/>
      <c r="E4" s="253"/>
      <c r="F4" s="254"/>
      <c r="G4" s="254"/>
      <c r="H4" s="254"/>
      <c r="I4" s="254"/>
      <c r="J4" s="255"/>
    </row>
    <row r="5" spans="1:10" ht="64.5" customHeight="1" thickBot="1" x14ac:dyDescent="0.3">
      <c r="A5" s="65" t="s">
        <v>63</v>
      </c>
      <c r="B5" s="217">
        <v>44666</v>
      </c>
      <c r="C5" s="217"/>
      <c r="D5" s="218"/>
      <c r="E5" s="219" t="s">
        <v>64</v>
      </c>
      <c r="F5" s="220"/>
      <c r="G5" s="221"/>
      <c r="H5" s="225" t="str">
        <f ca="1">RIGHT(CELL("filename",A1),LEN(CELL("filename",A1))-SEARCH("]",CELL("filename",A1)))</f>
        <v>BL (0)</v>
      </c>
      <c r="I5" s="226"/>
      <c r="J5" s="227"/>
    </row>
    <row r="6" spans="1:10" ht="36.75" customHeight="1" thickBot="1" x14ac:dyDescent="0.3">
      <c r="A6" s="231" t="s">
        <v>65</v>
      </c>
      <c r="B6" s="232"/>
      <c r="C6" s="232"/>
      <c r="D6" s="233"/>
      <c r="E6" s="222"/>
      <c r="F6" s="223"/>
      <c r="G6" s="224"/>
      <c r="H6" s="228"/>
      <c r="I6" s="229"/>
      <c r="J6" s="230"/>
    </row>
    <row r="7" spans="1:10" ht="30" customHeight="1" x14ac:dyDescent="0.25">
      <c r="A7" s="66" t="s">
        <v>66</v>
      </c>
      <c r="B7" s="67"/>
      <c r="C7" s="67"/>
      <c r="D7" s="68"/>
      <c r="E7" s="234" t="s">
        <v>67</v>
      </c>
      <c r="F7" s="235"/>
      <c r="G7" s="235"/>
      <c r="H7" s="235"/>
      <c r="I7" s="235"/>
      <c r="J7" s="236"/>
    </row>
    <row r="8" spans="1:10" ht="30" customHeight="1" x14ac:dyDescent="0.25">
      <c r="A8" s="69"/>
      <c r="B8" s="70" t="s">
        <v>68</v>
      </c>
      <c r="C8" s="71"/>
      <c r="D8" s="72"/>
      <c r="E8" s="237" t="str">
        <f>Pochette!$C$10</f>
        <v>CLIENT</v>
      </c>
      <c r="F8" s="238"/>
      <c r="G8" s="238"/>
      <c r="H8" s="238"/>
      <c r="I8" s="238"/>
      <c r="J8" s="239"/>
    </row>
    <row r="9" spans="1:10" ht="30" customHeight="1" x14ac:dyDescent="0.25">
      <c r="A9" s="69"/>
      <c r="B9" s="70" t="s">
        <v>69</v>
      </c>
      <c r="C9" s="71"/>
      <c r="D9" s="72"/>
      <c r="E9" s="258" t="s">
        <v>70</v>
      </c>
      <c r="F9" s="260"/>
      <c r="G9" s="260"/>
      <c r="H9" s="260"/>
      <c r="I9" s="260"/>
      <c r="J9" s="261"/>
    </row>
    <row r="10" spans="1:10" ht="30" customHeight="1" thickBot="1" x14ac:dyDescent="0.3">
      <c r="A10" s="264" t="s">
        <v>71</v>
      </c>
      <c r="B10" s="265"/>
      <c r="C10" s="265"/>
      <c r="D10" s="266"/>
      <c r="E10" s="259"/>
      <c r="F10" s="262"/>
      <c r="G10" s="262"/>
      <c r="H10" s="262"/>
      <c r="I10" s="262"/>
      <c r="J10" s="263"/>
    </row>
    <row r="11" spans="1:10" ht="30" customHeight="1" x14ac:dyDescent="0.25">
      <c r="A11" s="264" t="s">
        <v>72</v>
      </c>
      <c r="B11" s="265"/>
      <c r="C11" s="265"/>
      <c r="D11" s="266"/>
      <c r="E11" s="234" t="s">
        <v>73</v>
      </c>
      <c r="F11" s="235"/>
      <c r="G11" s="235"/>
      <c r="H11" s="235"/>
      <c r="I11" s="235"/>
      <c r="J11" s="236"/>
    </row>
    <row r="12" spans="1:10" ht="30" customHeight="1" x14ac:dyDescent="0.25">
      <c r="A12" s="264" t="s">
        <v>74</v>
      </c>
      <c r="B12" s="265"/>
      <c r="C12" s="265"/>
      <c r="D12" s="266"/>
      <c r="E12" s="267"/>
      <c r="F12" s="268"/>
      <c r="G12" s="268"/>
      <c r="H12" s="268"/>
      <c r="I12" s="268"/>
      <c r="J12" s="269"/>
    </row>
    <row r="13" spans="1:10" ht="30" customHeight="1" x14ac:dyDescent="0.25">
      <c r="A13" s="264" t="s">
        <v>75</v>
      </c>
      <c r="B13" s="265"/>
      <c r="C13" s="265"/>
      <c r="D13" s="266"/>
      <c r="E13" s="267"/>
      <c r="F13" s="268"/>
      <c r="G13" s="268"/>
      <c r="H13" s="268"/>
      <c r="I13" s="268"/>
      <c r="J13" s="269"/>
    </row>
    <row r="14" spans="1:10" ht="30" customHeight="1" x14ac:dyDescent="0.25">
      <c r="A14" s="264" t="s">
        <v>76</v>
      </c>
      <c r="B14" s="265"/>
      <c r="C14" s="265"/>
      <c r="D14" s="266"/>
      <c r="E14" s="267"/>
      <c r="F14" s="268"/>
      <c r="G14" s="268"/>
      <c r="H14" s="268"/>
      <c r="I14" s="268"/>
      <c r="J14" s="269"/>
    </row>
    <row r="15" spans="1:10" ht="30" customHeight="1" thickBot="1" x14ac:dyDescent="0.45">
      <c r="A15" s="73" t="s">
        <v>77</v>
      </c>
      <c r="B15" s="74"/>
      <c r="C15" s="74"/>
      <c r="D15" s="75"/>
      <c r="E15" s="267"/>
      <c r="F15" s="268"/>
      <c r="G15" s="268"/>
      <c r="H15" s="268"/>
      <c r="I15" s="268"/>
      <c r="J15" s="269"/>
    </row>
    <row r="16" spans="1:10" ht="30" customHeight="1" x14ac:dyDescent="0.25">
      <c r="A16" s="273"/>
      <c r="B16" s="274"/>
      <c r="C16" s="274"/>
      <c r="D16" s="275"/>
      <c r="E16" s="267"/>
      <c r="F16" s="268"/>
      <c r="G16" s="268"/>
      <c r="H16" s="268"/>
      <c r="I16" s="268"/>
      <c r="J16" s="269"/>
    </row>
    <row r="17" spans="1:11" ht="30" customHeight="1" thickBot="1" x14ac:dyDescent="0.3">
      <c r="A17" s="282"/>
      <c r="B17" s="283"/>
      <c r="C17" s="283"/>
      <c r="D17" s="284"/>
      <c r="E17" s="270"/>
      <c r="F17" s="271"/>
      <c r="G17" s="271"/>
      <c r="H17" s="271"/>
      <c r="I17" s="271"/>
      <c r="J17" s="272"/>
    </row>
    <row r="18" spans="1:11" ht="30" customHeight="1" x14ac:dyDescent="0.25">
      <c r="A18" s="285" t="s">
        <v>78</v>
      </c>
      <c r="B18" s="286"/>
      <c r="C18" s="287" t="str">
        <f>Pochette!$E$3</f>
        <v>NUMERO DE COMMANDE</v>
      </c>
      <c r="D18" s="288"/>
      <c r="E18" s="288"/>
      <c r="F18" s="288"/>
      <c r="G18" s="288"/>
      <c r="H18" s="288"/>
      <c r="I18" s="288"/>
      <c r="J18" s="289"/>
    </row>
    <row r="19" spans="1:11" ht="24.75" x14ac:dyDescent="0.25">
      <c r="A19" s="290" t="s">
        <v>79</v>
      </c>
      <c r="B19" s="291"/>
      <c r="C19" s="292" t="str">
        <f>Pochette!$C$8</f>
        <v>N° CHANTIER</v>
      </c>
      <c r="D19" s="293"/>
      <c r="E19" s="293"/>
      <c r="F19" s="293"/>
      <c r="G19" s="293"/>
      <c r="H19" s="293"/>
      <c r="I19" s="293"/>
      <c r="J19" s="294"/>
    </row>
    <row r="20" spans="1:11" ht="25.5" thickBot="1" x14ac:dyDescent="0.3">
      <c r="A20" s="295" t="s">
        <v>80</v>
      </c>
      <c r="B20" s="296"/>
      <c r="C20" s="297" t="str">
        <f>Pochette!$C$6</f>
        <v>NOM CHANTIER</v>
      </c>
      <c r="D20" s="298"/>
      <c r="E20" s="298"/>
      <c r="F20" s="298"/>
      <c r="G20" s="298"/>
      <c r="H20" s="298"/>
      <c r="I20" s="298"/>
      <c r="J20" s="299"/>
    </row>
    <row r="21" spans="1:11" s="83" customFormat="1" ht="69.75" customHeight="1" thickBot="1" x14ac:dyDescent="0.3">
      <c r="A21" s="76" t="s">
        <v>81</v>
      </c>
      <c r="B21" s="77" t="s">
        <v>37</v>
      </c>
      <c r="C21" s="276" t="s">
        <v>38</v>
      </c>
      <c r="D21" s="277"/>
      <c r="E21" s="278"/>
      <c r="F21" s="78" t="s">
        <v>39</v>
      </c>
      <c r="G21" s="79" t="s">
        <v>82</v>
      </c>
      <c r="H21" s="80" t="s">
        <v>83</v>
      </c>
      <c r="I21" s="80" t="s">
        <v>53</v>
      </c>
      <c r="J21" s="81" t="s">
        <v>84</v>
      </c>
      <c r="K21" s="82"/>
    </row>
    <row r="22" spans="1:11" ht="40.15" customHeight="1" x14ac:dyDescent="0.25">
      <c r="A22" s="84"/>
      <c r="B22" s="85">
        <f t="shared" ref="B22:B54" si="0">IFERROR(HLOOKUP($B$21,TableauPrepa,K22,0),"")</f>
        <v>0</v>
      </c>
      <c r="C22" s="279">
        <f t="shared" ref="C22:C54" si="1">IFERROR(HLOOKUP($C$21,TableauPrepa,K22,0),"")</f>
        <v>0</v>
      </c>
      <c r="D22" s="279"/>
      <c r="E22" s="279"/>
      <c r="F22" s="86">
        <f t="shared" ref="F22:F54" si="2">IFERROR(HLOOKUP($F$21,TableauPrepa,K22,0),"")</f>
        <v>0</v>
      </c>
      <c r="G22" s="86" t="str">
        <f t="shared" ref="G22:G54" si="3">IFERROR(IF(C22&lt;&gt;0,HLOOKUP($H$5,TableauPrepa,K22,0),""),"")</f>
        <v/>
      </c>
      <c r="H22" s="87" t="str">
        <f>IFERROR(IF(C22&lt;&gt;0,IF(C22&lt;&gt;"",SUM(Prepa!G2:P2)-HLOOKUP($H$5,TableauPrepa,K22,0),""),""),"")</f>
        <v/>
      </c>
      <c r="I22" s="88" t="str">
        <f t="shared" ref="I22:I54" si="4">IFERROR(HLOOKUP($I$21,TableauPrepa,K22,0),"")</f>
        <v/>
      </c>
      <c r="J22" s="89"/>
      <c r="K22" s="64">
        <v>2</v>
      </c>
    </row>
    <row r="23" spans="1:11" ht="40.15" customHeight="1" x14ac:dyDescent="0.25">
      <c r="A23" s="90"/>
      <c r="B23" s="91">
        <f t="shared" si="0"/>
        <v>0</v>
      </c>
      <c r="C23" s="280">
        <f t="shared" si="1"/>
        <v>0</v>
      </c>
      <c r="D23" s="280"/>
      <c r="E23" s="280"/>
      <c r="F23" s="92">
        <f t="shared" si="2"/>
        <v>0</v>
      </c>
      <c r="G23" s="92" t="str">
        <f t="shared" si="3"/>
        <v/>
      </c>
      <c r="H23" s="93" t="str">
        <f>IFERROR(IF(C23&lt;&gt;0,IF(C23&lt;&gt;"",SUM(Prepa!G3:P3)-HLOOKUP($H$5,TableauPrepa,K23,0),""),""),"")</f>
        <v/>
      </c>
      <c r="I23" s="94" t="str">
        <f t="shared" si="4"/>
        <v/>
      </c>
      <c r="J23" s="95"/>
      <c r="K23" s="64">
        <f>1+K22</f>
        <v>3</v>
      </c>
    </row>
    <row r="24" spans="1:11" ht="40.15" customHeight="1" x14ac:dyDescent="0.25">
      <c r="A24" s="96"/>
      <c r="B24" s="97">
        <f t="shared" si="0"/>
        <v>0</v>
      </c>
      <c r="C24" s="281">
        <f t="shared" si="1"/>
        <v>0</v>
      </c>
      <c r="D24" s="281"/>
      <c r="E24" s="281"/>
      <c r="F24" s="98">
        <f t="shared" si="2"/>
        <v>0</v>
      </c>
      <c r="G24" s="98" t="str">
        <f t="shared" si="3"/>
        <v/>
      </c>
      <c r="H24" s="99" t="str">
        <f>IFERROR(IF(C24&lt;&gt;0,IF(C24&lt;&gt;"",SUM(Prepa!G4:P4)-HLOOKUP($H$5,TableauPrepa,K24,0),""),""),"")</f>
        <v/>
      </c>
      <c r="I24" s="100" t="str">
        <f t="shared" si="4"/>
        <v/>
      </c>
      <c r="J24" s="101"/>
      <c r="K24" s="64">
        <f t="shared" ref="K24:K87" si="5">1+K23</f>
        <v>4</v>
      </c>
    </row>
    <row r="25" spans="1:11" ht="40.15" customHeight="1" x14ac:dyDescent="0.25">
      <c r="A25" s="102"/>
      <c r="B25" s="91">
        <f t="shared" si="0"/>
        <v>0</v>
      </c>
      <c r="C25" s="280">
        <f t="shared" si="1"/>
        <v>0</v>
      </c>
      <c r="D25" s="280"/>
      <c r="E25" s="280"/>
      <c r="F25" s="92">
        <f t="shared" si="2"/>
        <v>0</v>
      </c>
      <c r="G25" s="92" t="str">
        <f t="shared" si="3"/>
        <v/>
      </c>
      <c r="H25" s="93" t="str">
        <f>IFERROR(IF(C25&lt;&gt;0,IF(C25&lt;&gt;"",SUM(Prepa!G5:P5)-HLOOKUP($H$5,TableauPrepa,K25,0),""),""),"")</f>
        <v/>
      </c>
      <c r="I25" s="94" t="str">
        <f t="shared" si="4"/>
        <v/>
      </c>
      <c r="J25" s="103"/>
      <c r="K25" s="64">
        <f t="shared" si="5"/>
        <v>5</v>
      </c>
    </row>
    <row r="26" spans="1:11" ht="40.15" customHeight="1" x14ac:dyDescent="0.25">
      <c r="A26" s="96"/>
      <c r="B26" s="97">
        <f t="shared" si="0"/>
        <v>0</v>
      </c>
      <c r="C26" s="281">
        <f t="shared" si="1"/>
        <v>0</v>
      </c>
      <c r="D26" s="281"/>
      <c r="E26" s="281"/>
      <c r="F26" s="98">
        <f t="shared" si="2"/>
        <v>0</v>
      </c>
      <c r="G26" s="98" t="str">
        <f t="shared" si="3"/>
        <v/>
      </c>
      <c r="H26" s="99" t="str">
        <f>IFERROR(IF(C26&lt;&gt;0,IF(C26&lt;&gt;"",SUM(Prepa!G6:P6)-HLOOKUP($H$5,TableauPrepa,K26,0),""),""),"")</f>
        <v/>
      </c>
      <c r="I26" s="100" t="str">
        <f t="shared" si="4"/>
        <v/>
      </c>
      <c r="J26" s="101"/>
      <c r="K26" s="64">
        <f t="shared" si="5"/>
        <v>6</v>
      </c>
    </row>
    <row r="27" spans="1:11" ht="40.15" customHeight="1" x14ac:dyDescent="0.25">
      <c r="A27" s="102"/>
      <c r="B27" s="91">
        <f t="shared" si="0"/>
        <v>0</v>
      </c>
      <c r="C27" s="280">
        <f t="shared" si="1"/>
        <v>0</v>
      </c>
      <c r="D27" s="280"/>
      <c r="E27" s="280"/>
      <c r="F27" s="92">
        <f t="shared" si="2"/>
        <v>0</v>
      </c>
      <c r="G27" s="92" t="str">
        <f t="shared" si="3"/>
        <v/>
      </c>
      <c r="H27" s="93" t="str">
        <f>IFERROR(IF(C27&lt;&gt;0,IF(C27&lt;&gt;"",SUM(Prepa!G7:P7)-HLOOKUP($H$5,TableauPrepa,K27,0),""),""),"")</f>
        <v/>
      </c>
      <c r="I27" s="94" t="str">
        <f t="shared" si="4"/>
        <v/>
      </c>
      <c r="J27" s="103"/>
      <c r="K27" s="64">
        <f t="shared" si="5"/>
        <v>7</v>
      </c>
    </row>
    <row r="28" spans="1:11" ht="40.15" customHeight="1" x14ac:dyDescent="0.25">
      <c r="A28" s="96"/>
      <c r="B28" s="97">
        <f t="shared" si="0"/>
        <v>0</v>
      </c>
      <c r="C28" s="281">
        <f t="shared" si="1"/>
        <v>0</v>
      </c>
      <c r="D28" s="281"/>
      <c r="E28" s="281"/>
      <c r="F28" s="98">
        <f t="shared" si="2"/>
        <v>0</v>
      </c>
      <c r="G28" s="98" t="str">
        <f t="shared" si="3"/>
        <v/>
      </c>
      <c r="H28" s="99" t="str">
        <f>IFERROR(IF(C28&lt;&gt;0,IF(C28&lt;&gt;"",SUM(Prepa!G8:P8)-HLOOKUP($H$5,TableauPrepa,K28,0),""),""),"")</f>
        <v/>
      </c>
      <c r="I28" s="100" t="str">
        <f t="shared" si="4"/>
        <v/>
      </c>
      <c r="J28" s="101"/>
      <c r="K28" s="64">
        <f t="shared" si="5"/>
        <v>8</v>
      </c>
    </row>
    <row r="29" spans="1:11" ht="40.15" customHeight="1" x14ac:dyDescent="0.25">
      <c r="A29" s="102"/>
      <c r="B29" s="91">
        <f t="shared" si="0"/>
        <v>0</v>
      </c>
      <c r="C29" s="280">
        <f t="shared" si="1"/>
        <v>0</v>
      </c>
      <c r="D29" s="280"/>
      <c r="E29" s="280"/>
      <c r="F29" s="92">
        <f t="shared" si="2"/>
        <v>0</v>
      </c>
      <c r="G29" s="92" t="str">
        <f t="shared" si="3"/>
        <v/>
      </c>
      <c r="H29" s="93" t="str">
        <f>IFERROR(IF(C29&lt;&gt;0,IF(C29&lt;&gt;"",SUM(Prepa!G9:P9)-HLOOKUP($H$5,TableauPrepa,K29,0),""),""),"")</f>
        <v/>
      </c>
      <c r="I29" s="94" t="str">
        <f t="shared" si="4"/>
        <v/>
      </c>
      <c r="J29" s="103"/>
      <c r="K29" s="64">
        <f t="shared" si="5"/>
        <v>9</v>
      </c>
    </row>
    <row r="30" spans="1:11" ht="40.15" customHeight="1" x14ac:dyDescent="0.25">
      <c r="A30" s="96"/>
      <c r="B30" s="97">
        <f t="shared" si="0"/>
        <v>0</v>
      </c>
      <c r="C30" s="281">
        <f t="shared" si="1"/>
        <v>0</v>
      </c>
      <c r="D30" s="281"/>
      <c r="E30" s="281"/>
      <c r="F30" s="98">
        <f t="shared" si="2"/>
        <v>0</v>
      </c>
      <c r="G30" s="98" t="str">
        <f t="shared" si="3"/>
        <v/>
      </c>
      <c r="H30" s="99" t="str">
        <f>IFERROR(IF(C30&lt;&gt;0,IF(C30&lt;&gt;"",SUM(Prepa!G10:P10)-HLOOKUP($H$5,TableauPrepa,K30,0),""),""),"")</f>
        <v/>
      </c>
      <c r="I30" s="100" t="str">
        <f t="shared" si="4"/>
        <v/>
      </c>
      <c r="J30" s="101"/>
      <c r="K30" s="64">
        <f t="shared" si="5"/>
        <v>10</v>
      </c>
    </row>
    <row r="31" spans="1:11" ht="40.15" customHeight="1" x14ac:dyDescent="0.25">
      <c r="A31" s="102"/>
      <c r="B31" s="91">
        <f t="shared" si="0"/>
        <v>0</v>
      </c>
      <c r="C31" s="280">
        <f t="shared" si="1"/>
        <v>0</v>
      </c>
      <c r="D31" s="280"/>
      <c r="E31" s="280"/>
      <c r="F31" s="92">
        <f t="shared" si="2"/>
        <v>0</v>
      </c>
      <c r="G31" s="92" t="str">
        <f t="shared" si="3"/>
        <v/>
      </c>
      <c r="H31" s="93" t="str">
        <f>IFERROR(IF(C31&lt;&gt;0,IF(C31&lt;&gt;"",SUM(Prepa!G11:P11)-HLOOKUP($H$5,TableauPrepa,K31,0),""),""),"")</f>
        <v/>
      </c>
      <c r="I31" s="94" t="str">
        <f t="shared" si="4"/>
        <v/>
      </c>
      <c r="J31" s="103"/>
      <c r="K31" s="64">
        <f t="shared" si="5"/>
        <v>11</v>
      </c>
    </row>
    <row r="32" spans="1:11" ht="40.15" customHeight="1" x14ac:dyDescent="0.25">
      <c r="A32" s="96"/>
      <c r="B32" s="97">
        <f t="shared" si="0"/>
        <v>0</v>
      </c>
      <c r="C32" s="281">
        <f t="shared" si="1"/>
        <v>0</v>
      </c>
      <c r="D32" s="281"/>
      <c r="E32" s="281"/>
      <c r="F32" s="98">
        <f t="shared" si="2"/>
        <v>0</v>
      </c>
      <c r="G32" s="98" t="str">
        <f t="shared" si="3"/>
        <v/>
      </c>
      <c r="H32" s="99" t="str">
        <f>IFERROR(IF(C32&lt;&gt;0,IF(C32&lt;&gt;"",SUM(Prepa!G12:P12)-HLOOKUP($H$5,TableauPrepa,K32,0),""),""),"")</f>
        <v/>
      </c>
      <c r="I32" s="100" t="str">
        <f t="shared" si="4"/>
        <v/>
      </c>
      <c r="J32" s="101"/>
      <c r="K32" s="64">
        <f t="shared" si="5"/>
        <v>12</v>
      </c>
    </row>
    <row r="33" spans="1:11" ht="40.15" customHeight="1" x14ac:dyDescent="0.25">
      <c r="A33" s="102"/>
      <c r="B33" s="91">
        <f t="shared" si="0"/>
        <v>0</v>
      </c>
      <c r="C33" s="280">
        <f t="shared" si="1"/>
        <v>0</v>
      </c>
      <c r="D33" s="280"/>
      <c r="E33" s="280"/>
      <c r="F33" s="92">
        <f t="shared" si="2"/>
        <v>0</v>
      </c>
      <c r="G33" s="92" t="str">
        <f t="shared" si="3"/>
        <v/>
      </c>
      <c r="H33" s="93" t="str">
        <f>IFERROR(IF(C33&lt;&gt;0,IF(C33&lt;&gt;"",SUM(Prepa!G13:P13)-HLOOKUP($H$5,TableauPrepa,K33,0),""),""),"")</f>
        <v/>
      </c>
      <c r="I33" s="94" t="str">
        <f t="shared" si="4"/>
        <v/>
      </c>
      <c r="J33" s="103"/>
      <c r="K33" s="64">
        <f t="shared" si="5"/>
        <v>13</v>
      </c>
    </row>
    <row r="34" spans="1:11" ht="40.15" customHeight="1" x14ac:dyDescent="0.25">
      <c r="A34" s="96"/>
      <c r="B34" s="97">
        <f t="shared" si="0"/>
        <v>0</v>
      </c>
      <c r="C34" s="281">
        <f t="shared" si="1"/>
        <v>0</v>
      </c>
      <c r="D34" s="281"/>
      <c r="E34" s="281"/>
      <c r="F34" s="98">
        <f t="shared" si="2"/>
        <v>0</v>
      </c>
      <c r="G34" s="98" t="str">
        <f t="shared" si="3"/>
        <v/>
      </c>
      <c r="H34" s="99" t="str">
        <f>IFERROR(IF(C34&lt;&gt;0,IF(C34&lt;&gt;"",SUM(Prepa!G14:P14)-HLOOKUP($H$5,TableauPrepa,K34,0),""),""),"")</f>
        <v/>
      </c>
      <c r="I34" s="100" t="str">
        <f t="shared" si="4"/>
        <v/>
      </c>
      <c r="J34" s="101"/>
      <c r="K34" s="64">
        <f t="shared" si="5"/>
        <v>14</v>
      </c>
    </row>
    <row r="35" spans="1:11" ht="40.15" customHeight="1" x14ac:dyDescent="0.25">
      <c r="A35" s="102"/>
      <c r="B35" s="91">
        <f t="shared" si="0"/>
        <v>0</v>
      </c>
      <c r="C35" s="280">
        <f t="shared" si="1"/>
        <v>0</v>
      </c>
      <c r="D35" s="280"/>
      <c r="E35" s="280"/>
      <c r="F35" s="92">
        <f t="shared" si="2"/>
        <v>0</v>
      </c>
      <c r="G35" s="92" t="str">
        <f t="shared" si="3"/>
        <v/>
      </c>
      <c r="H35" s="93" t="str">
        <f>IFERROR(IF(C35&lt;&gt;0,IF(C35&lt;&gt;"",SUM(Prepa!G15:P15)-HLOOKUP($H$5,TableauPrepa,K35,0),""),""),"")</f>
        <v/>
      </c>
      <c r="I35" s="94" t="str">
        <f t="shared" si="4"/>
        <v/>
      </c>
      <c r="J35" s="103"/>
      <c r="K35" s="64">
        <f t="shared" si="5"/>
        <v>15</v>
      </c>
    </row>
    <row r="36" spans="1:11" ht="40.15" customHeight="1" x14ac:dyDescent="0.25">
      <c r="A36" s="96"/>
      <c r="B36" s="97">
        <f t="shared" si="0"/>
        <v>0</v>
      </c>
      <c r="C36" s="281">
        <f t="shared" si="1"/>
        <v>0</v>
      </c>
      <c r="D36" s="281"/>
      <c r="E36" s="281"/>
      <c r="F36" s="98">
        <f t="shared" si="2"/>
        <v>0</v>
      </c>
      <c r="G36" s="98" t="str">
        <f t="shared" si="3"/>
        <v/>
      </c>
      <c r="H36" s="99" t="str">
        <f>IFERROR(IF(C36&lt;&gt;0,IF(C36&lt;&gt;"",SUM(Prepa!G16:P16)-HLOOKUP($H$5,TableauPrepa,K36,0),""),""),"")</f>
        <v/>
      </c>
      <c r="I36" s="100" t="str">
        <f t="shared" si="4"/>
        <v/>
      </c>
      <c r="J36" s="101"/>
      <c r="K36" s="64">
        <f t="shared" si="5"/>
        <v>16</v>
      </c>
    </row>
    <row r="37" spans="1:11" ht="40.15" customHeight="1" x14ac:dyDescent="0.25">
      <c r="A37" s="102"/>
      <c r="B37" s="91">
        <f t="shared" si="0"/>
        <v>0</v>
      </c>
      <c r="C37" s="280">
        <f t="shared" si="1"/>
        <v>0</v>
      </c>
      <c r="D37" s="280"/>
      <c r="E37" s="280"/>
      <c r="F37" s="92">
        <f t="shared" si="2"/>
        <v>0</v>
      </c>
      <c r="G37" s="92" t="str">
        <f t="shared" si="3"/>
        <v/>
      </c>
      <c r="H37" s="93" t="str">
        <f>IFERROR(IF(C37&lt;&gt;0,IF(C37&lt;&gt;"",SUM(Prepa!G17:P17)-HLOOKUP($H$5,TableauPrepa,K37,0),""),""),"")</f>
        <v/>
      </c>
      <c r="I37" s="94" t="str">
        <f t="shared" si="4"/>
        <v/>
      </c>
      <c r="J37" s="103"/>
      <c r="K37" s="64">
        <f t="shared" si="5"/>
        <v>17</v>
      </c>
    </row>
    <row r="38" spans="1:11" ht="40.15" customHeight="1" x14ac:dyDescent="0.25">
      <c r="A38" s="96"/>
      <c r="B38" s="97">
        <f t="shared" si="0"/>
        <v>0</v>
      </c>
      <c r="C38" s="281">
        <f t="shared" si="1"/>
        <v>0</v>
      </c>
      <c r="D38" s="281"/>
      <c r="E38" s="281"/>
      <c r="F38" s="98">
        <f t="shared" si="2"/>
        <v>0</v>
      </c>
      <c r="G38" s="98" t="str">
        <f t="shared" si="3"/>
        <v/>
      </c>
      <c r="H38" s="99" t="str">
        <f>IFERROR(IF(C38&lt;&gt;0,IF(C38&lt;&gt;"",SUM(Prepa!G18:P18)-HLOOKUP($H$5,TableauPrepa,K38,0),""),""),"")</f>
        <v/>
      </c>
      <c r="I38" s="100" t="str">
        <f t="shared" si="4"/>
        <v/>
      </c>
      <c r="J38" s="101"/>
      <c r="K38" s="64">
        <f t="shared" si="5"/>
        <v>18</v>
      </c>
    </row>
    <row r="39" spans="1:11" ht="40.15" customHeight="1" x14ac:dyDescent="0.25">
      <c r="A39" s="102"/>
      <c r="B39" s="91">
        <f t="shared" si="0"/>
        <v>0</v>
      </c>
      <c r="C39" s="280">
        <f t="shared" si="1"/>
        <v>0</v>
      </c>
      <c r="D39" s="280"/>
      <c r="E39" s="280"/>
      <c r="F39" s="92">
        <f t="shared" si="2"/>
        <v>0</v>
      </c>
      <c r="G39" s="92" t="str">
        <f t="shared" si="3"/>
        <v/>
      </c>
      <c r="H39" s="93" t="str">
        <f>IFERROR(IF(C39&lt;&gt;0,IF(C39&lt;&gt;"",SUM(Prepa!G19:P19)-HLOOKUP($H$5,TableauPrepa,K39,0),""),""),"")</f>
        <v/>
      </c>
      <c r="I39" s="94" t="str">
        <f t="shared" si="4"/>
        <v/>
      </c>
      <c r="J39" s="103"/>
      <c r="K39" s="64">
        <f t="shared" si="5"/>
        <v>19</v>
      </c>
    </row>
    <row r="40" spans="1:11" ht="40.15" customHeight="1" x14ac:dyDescent="0.25">
      <c r="A40" s="96"/>
      <c r="B40" s="97">
        <f t="shared" si="0"/>
        <v>0</v>
      </c>
      <c r="C40" s="281">
        <f t="shared" si="1"/>
        <v>0</v>
      </c>
      <c r="D40" s="281"/>
      <c r="E40" s="281"/>
      <c r="F40" s="98">
        <f t="shared" si="2"/>
        <v>0</v>
      </c>
      <c r="G40" s="98" t="str">
        <f t="shared" si="3"/>
        <v/>
      </c>
      <c r="H40" s="99" t="str">
        <f>IFERROR(IF(C40&lt;&gt;0,IF(C40&lt;&gt;"",SUM(Prepa!G20:P20)-HLOOKUP($H$5,TableauPrepa,K40,0),""),""),"")</f>
        <v/>
      </c>
      <c r="I40" s="100" t="str">
        <f t="shared" si="4"/>
        <v/>
      </c>
      <c r="J40" s="101"/>
      <c r="K40" s="64">
        <f t="shared" si="5"/>
        <v>20</v>
      </c>
    </row>
    <row r="41" spans="1:11" ht="40.15" customHeight="1" x14ac:dyDescent="0.25">
      <c r="A41" s="102"/>
      <c r="B41" s="91">
        <f t="shared" si="0"/>
        <v>0</v>
      </c>
      <c r="C41" s="280">
        <f t="shared" si="1"/>
        <v>0</v>
      </c>
      <c r="D41" s="280"/>
      <c r="E41" s="280"/>
      <c r="F41" s="92">
        <f t="shared" si="2"/>
        <v>0</v>
      </c>
      <c r="G41" s="92" t="str">
        <f t="shared" si="3"/>
        <v/>
      </c>
      <c r="H41" s="93" t="str">
        <f>IFERROR(IF(C41&lt;&gt;0,IF(C41&lt;&gt;"",SUM(Prepa!G21:P21)-HLOOKUP($H$5,TableauPrepa,K41,0),""),""),"")</f>
        <v/>
      </c>
      <c r="I41" s="94" t="str">
        <f t="shared" si="4"/>
        <v/>
      </c>
      <c r="J41" s="103"/>
      <c r="K41" s="64">
        <f t="shared" si="5"/>
        <v>21</v>
      </c>
    </row>
    <row r="42" spans="1:11" ht="40.15" customHeight="1" x14ac:dyDescent="0.25">
      <c r="A42" s="96"/>
      <c r="B42" s="97">
        <f t="shared" si="0"/>
        <v>0</v>
      </c>
      <c r="C42" s="281">
        <f t="shared" si="1"/>
        <v>0</v>
      </c>
      <c r="D42" s="281"/>
      <c r="E42" s="281"/>
      <c r="F42" s="98">
        <f t="shared" si="2"/>
        <v>0</v>
      </c>
      <c r="G42" s="98" t="str">
        <f t="shared" si="3"/>
        <v/>
      </c>
      <c r="H42" s="99" t="str">
        <f>IFERROR(IF(C42&lt;&gt;0,IF(C42&lt;&gt;"",SUM(Prepa!G22:P22)-HLOOKUP($H$5,TableauPrepa,K42,0),""),""),"")</f>
        <v/>
      </c>
      <c r="I42" s="100" t="str">
        <f t="shared" si="4"/>
        <v/>
      </c>
      <c r="J42" s="101"/>
      <c r="K42" s="64">
        <f t="shared" si="5"/>
        <v>22</v>
      </c>
    </row>
    <row r="43" spans="1:11" ht="40.15" customHeight="1" x14ac:dyDescent="0.25">
      <c r="A43" s="102"/>
      <c r="B43" s="91">
        <f t="shared" si="0"/>
        <v>0</v>
      </c>
      <c r="C43" s="280">
        <f t="shared" si="1"/>
        <v>0</v>
      </c>
      <c r="D43" s="280"/>
      <c r="E43" s="280"/>
      <c r="F43" s="92">
        <f t="shared" si="2"/>
        <v>0</v>
      </c>
      <c r="G43" s="92" t="str">
        <f t="shared" si="3"/>
        <v/>
      </c>
      <c r="H43" s="93" t="str">
        <f>IFERROR(IF(C43&lt;&gt;0,IF(C43&lt;&gt;"",SUM(Prepa!G23:P23)-HLOOKUP($H$5,TableauPrepa,K43,0),""),""),"")</f>
        <v/>
      </c>
      <c r="I43" s="94" t="str">
        <f t="shared" si="4"/>
        <v/>
      </c>
      <c r="J43" s="103"/>
      <c r="K43" s="64">
        <f t="shared" si="5"/>
        <v>23</v>
      </c>
    </row>
    <row r="44" spans="1:11" ht="40.15" customHeight="1" x14ac:dyDescent="0.25">
      <c r="A44" s="96"/>
      <c r="B44" s="97">
        <f t="shared" si="0"/>
        <v>0</v>
      </c>
      <c r="C44" s="281">
        <f t="shared" si="1"/>
        <v>0</v>
      </c>
      <c r="D44" s="281"/>
      <c r="E44" s="281"/>
      <c r="F44" s="98">
        <f t="shared" si="2"/>
        <v>0</v>
      </c>
      <c r="G44" s="98" t="str">
        <f t="shared" si="3"/>
        <v/>
      </c>
      <c r="H44" s="99" t="str">
        <f>IFERROR(IF(C44&lt;&gt;0,IF(C44&lt;&gt;"",SUM(Prepa!G24:P24)-HLOOKUP($H$5,TableauPrepa,K44,0),""),""),"")</f>
        <v/>
      </c>
      <c r="I44" s="100" t="str">
        <f t="shared" si="4"/>
        <v/>
      </c>
      <c r="J44" s="101"/>
      <c r="K44" s="64">
        <f t="shared" si="5"/>
        <v>24</v>
      </c>
    </row>
    <row r="45" spans="1:11" ht="40.15" customHeight="1" x14ac:dyDescent="0.25">
      <c r="A45" s="102"/>
      <c r="B45" s="91">
        <f t="shared" si="0"/>
        <v>0</v>
      </c>
      <c r="C45" s="280">
        <f t="shared" si="1"/>
        <v>0</v>
      </c>
      <c r="D45" s="280"/>
      <c r="E45" s="280"/>
      <c r="F45" s="92">
        <f t="shared" si="2"/>
        <v>0</v>
      </c>
      <c r="G45" s="92" t="str">
        <f t="shared" si="3"/>
        <v/>
      </c>
      <c r="H45" s="93" t="str">
        <f>IFERROR(IF(C45&lt;&gt;0,IF(C45&lt;&gt;"",SUM(Prepa!G25:P25)-HLOOKUP($H$5,TableauPrepa,K45,0),""),""),"")</f>
        <v/>
      </c>
      <c r="I45" s="94" t="str">
        <f t="shared" si="4"/>
        <v/>
      </c>
      <c r="J45" s="103"/>
      <c r="K45" s="64">
        <f t="shared" si="5"/>
        <v>25</v>
      </c>
    </row>
    <row r="46" spans="1:11" ht="40.15" customHeight="1" x14ac:dyDescent="0.25">
      <c r="A46" s="96"/>
      <c r="B46" s="97">
        <f t="shared" si="0"/>
        <v>0</v>
      </c>
      <c r="C46" s="281">
        <f t="shared" si="1"/>
        <v>0</v>
      </c>
      <c r="D46" s="281"/>
      <c r="E46" s="281"/>
      <c r="F46" s="98">
        <f t="shared" si="2"/>
        <v>0</v>
      </c>
      <c r="G46" s="98" t="str">
        <f t="shared" si="3"/>
        <v/>
      </c>
      <c r="H46" s="99" t="str">
        <f>IFERROR(IF(C46&lt;&gt;0,IF(C46&lt;&gt;"",SUM(Prepa!G26:P26)-HLOOKUP($H$5,TableauPrepa,K46,0),""),""),"")</f>
        <v/>
      </c>
      <c r="I46" s="100" t="str">
        <f t="shared" si="4"/>
        <v/>
      </c>
      <c r="J46" s="101"/>
      <c r="K46" s="64">
        <f t="shared" si="5"/>
        <v>26</v>
      </c>
    </row>
    <row r="47" spans="1:11" ht="40.15" customHeight="1" x14ac:dyDescent="0.25">
      <c r="A47" s="102"/>
      <c r="B47" s="91">
        <f t="shared" si="0"/>
        <v>0</v>
      </c>
      <c r="C47" s="280">
        <f t="shared" si="1"/>
        <v>0</v>
      </c>
      <c r="D47" s="280"/>
      <c r="E47" s="280"/>
      <c r="F47" s="92">
        <f t="shared" si="2"/>
        <v>0</v>
      </c>
      <c r="G47" s="92" t="str">
        <f t="shared" si="3"/>
        <v/>
      </c>
      <c r="H47" s="93" t="str">
        <f>IFERROR(IF(C47&lt;&gt;0,IF(C47&lt;&gt;"",SUM(Prepa!G27:P27)-HLOOKUP($H$5,TableauPrepa,K47,0),""),""),"")</f>
        <v/>
      </c>
      <c r="I47" s="94" t="str">
        <f t="shared" si="4"/>
        <v/>
      </c>
      <c r="J47" s="103"/>
      <c r="K47" s="64">
        <f t="shared" si="5"/>
        <v>27</v>
      </c>
    </row>
    <row r="48" spans="1:11" ht="40.15" customHeight="1" x14ac:dyDescent="0.25">
      <c r="A48" s="96"/>
      <c r="B48" s="97">
        <f t="shared" si="0"/>
        <v>0</v>
      </c>
      <c r="C48" s="281">
        <f t="shared" si="1"/>
        <v>0</v>
      </c>
      <c r="D48" s="281"/>
      <c r="E48" s="281"/>
      <c r="F48" s="98">
        <f t="shared" si="2"/>
        <v>0</v>
      </c>
      <c r="G48" s="98" t="str">
        <f t="shared" si="3"/>
        <v/>
      </c>
      <c r="H48" s="99" t="str">
        <f>IFERROR(IF(C48&lt;&gt;0,IF(C48&lt;&gt;"",SUM(Prepa!G28:P28)-HLOOKUP($H$5,TableauPrepa,K48,0),""),""),"")</f>
        <v/>
      </c>
      <c r="I48" s="100" t="str">
        <f t="shared" si="4"/>
        <v/>
      </c>
      <c r="J48" s="101"/>
      <c r="K48" s="64">
        <f t="shared" si="5"/>
        <v>28</v>
      </c>
    </row>
    <row r="49" spans="1:15" ht="40.15" customHeight="1" x14ac:dyDescent="0.25">
      <c r="A49" s="102"/>
      <c r="B49" s="91">
        <f t="shared" si="0"/>
        <v>0</v>
      </c>
      <c r="C49" s="280">
        <f t="shared" si="1"/>
        <v>0</v>
      </c>
      <c r="D49" s="280"/>
      <c r="E49" s="280"/>
      <c r="F49" s="92">
        <f t="shared" si="2"/>
        <v>0</v>
      </c>
      <c r="G49" s="92" t="str">
        <f t="shared" si="3"/>
        <v/>
      </c>
      <c r="H49" s="93" t="str">
        <f>IFERROR(IF(C49&lt;&gt;0,IF(C49&lt;&gt;"",SUM(Prepa!G29:P29)-HLOOKUP($H$5,TableauPrepa,K49,0),""),""),"")</f>
        <v/>
      </c>
      <c r="I49" s="94" t="str">
        <f t="shared" si="4"/>
        <v/>
      </c>
      <c r="J49" s="103"/>
      <c r="K49" s="64">
        <f t="shared" si="5"/>
        <v>29</v>
      </c>
    </row>
    <row r="50" spans="1:15" ht="40.15" customHeight="1" x14ac:dyDescent="0.25">
      <c r="A50" s="96"/>
      <c r="B50" s="97">
        <f t="shared" si="0"/>
        <v>0</v>
      </c>
      <c r="C50" s="281">
        <f t="shared" si="1"/>
        <v>0</v>
      </c>
      <c r="D50" s="281"/>
      <c r="E50" s="281"/>
      <c r="F50" s="98">
        <f t="shared" si="2"/>
        <v>0</v>
      </c>
      <c r="G50" s="98" t="str">
        <f t="shared" si="3"/>
        <v/>
      </c>
      <c r="H50" s="99" t="str">
        <f>IFERROR(IF(C50&lt;&gt;0,IF(C50&lt;&gt;"",SUM(Prepa!G30:P30)-HLOOKUP($H$5,TableauPrepa,K50,0),""),""),"")</f>
        <v/>
      </c>
      <c r="I50" s="100" t="str">
        <f t="shared" si="4"/>
        <v/>
      </c>
      <c r="J50" s="101"/>
      <c r="K50" s="64">
        <f t="shared" si="5"/>
        <v>30</v>
      </c>
    </row>
    <row r="51" spans="1:15" ht="40.15" customHeight="1" x14ac:dyDescent="0.25">
      <c r="A51" s="102"/>
      <c r="B51" s="91">
        <f t="shared" si="0"/>
        <v>0</v>
      </c>
      <c r="C51" s="280">
        <f t="shared" si="1"/>
        <v>0</v>
      </c>
      <c r="D51" s="280"/>
      <c r="E51" s="280"/>
      <c r="F51" s="92">
        <f t="shared" si="2"/>
        <v>0</v>
      </c>
      <c r="G51" s="92" t="str">
        <f t="shared" si="3"/>
        <v/>
      </c>
      <c r="H51" s="93" t="str">
        <f>IFERROR(IF(C51&lt;&gt;0,IF(C51&lt;&gt;"",SUM(Prepa!G31:P31)-HLOOKUP($H$5,TableauPrepa,K51,0),""),""),"")</f>
        <v/>
      </c>
      <c r="I51" s="94" t="str">
        <f t="shared" si="4"/>
        <v/>
      </c>
      <c r="J51" s="103"/>
      <c r="K51" s="64">
        <f t="shared" si="5"/>
        <v>31</v>
      </c>
    </row>
    <row r="52" spans="1:15" ht="40.15" customHeight="1" x14ac:dyDescent="0.25">
      <c r="A52" s="96"/>
      <c r="B52" s="97">
        <f t="shared" si="0"/>
        <v>0</v>
      </c>
      <c r="C52" s="281">
        <f t="shared" si="1"/>
        <v>0</v>
      </c>
      <c r="D52" s="281"/>
      <c r="E52" s="281"/>
      <c r="F52" s="98">
        <f t="shared" si="2"/>
        <v>0</v>
      </c>
      <c r="G52" s="98" t="str">
        <f t="shared" si="3"/>
        <v/>
      </c>
      <c r="H52" s="99" t="str">
        <f>IFERROR(IF(C52&lt;&gt;0,IF(C52&lt;&gt;"",SUM(Prepa!G32:P32)-HLOOKUP($H$5,TableauPrepa,K52,0),""),""),"")</f>
        <v/>
      </c>
      <c r="I52" s="100" t="str">
        <f t="shared" si="4"/>
        <v/>
      </c>
      <c r="J52" s="101"/>
      <c r="K52" s="64">
        <f t="shared" si="5"/>
        <v>32</v>
      </c>
      <c r="O52" s="104"/>
    </row>
    <row r="53" spans="1:15" ht="40.15" customHeight="1" x14ac:dyDescent="0.25">
      <c r="A53" s="102"/>
      <c r="B53" s="91">
        <f t="shared" si="0"/>
        <v>0</v>
      </c>
      <c r="C53" s="280">
        <f t="shared" si="1"/>
        <v>0</v>
      </c>
      <c r="D53" s="280"/>
      <c r="E53" s="280"/>
      <c r="F53" s="92">
        <f t="shared" si="2"/>
        <v>0</v>
      </c>
      <c r="G53" s="92" t="str">
        <f t="shared" si="3"/>
        <v/>
      </c>
      <c r="H53" s="93" t="str">
        <f>IFERROR(IF(C53&lt;&gt;0,IF(C53&lt;&gt;"",SUM(Prepa!G33:P33)-HLOOKUP($H$5,TableauPrepa,K53,0),""),""),"")</f>
        <v/>
      </c>
      <c r="I53" s="94" t="str">
        <f t="shared" si="4"/>
        <v/>
      </c>
      <c r="J53" s="103"/>
      <c r="K53" s="64">
        <f t="shared" si="5"/>
        <v>33</v>
      </c>
    </row>
    <row r="54" spans="1:15" ht="40.15" customHeight="1" thickBot="1" x14ac:dyDescent="0.3">
      <c r="A54" s="105"/>
      <c r="B54" s="106">
        <f t="shared" si="0"/>
        <v>0</v>
      </c>
      <c r="C54" s="303">
        <f t="shared" si="1"/>
        <v>0</v>
      </c>
      <c r="D54" s="303"/>
      <c r="E54" s="303"/>
      <c r="F54" s="107">
        <f t="shared" si="2"/>
        <v>0</v>
      </c>
      <c r="G54" s="98" t="str">
        <f t="shared" si="3"/>
        <v/>
      </c>
      <c r="H54" s="99" t="str">
        <f>IFERROR(IF(C54&lt;&gt;0,IF(C54&lt;&gt;"",SUM(Prepa!G34:P34)-HLOOKUP($H$5,TableauPrepa,K54,0),""),""),"")</f>
        <v/>
      </c>
      <c r="I54" s="109" t="str">
        <f t="shared" si="4"/>
        <v/>
      </c>
      <c r="J54" s="110"/>
      <c r="K54" s="64">
        <f t="shared" si="5"/>
        <v>34</v>
      </c>
    </row>
    <row r="55" spans="1:15" ht="40.15" customHeight="1" x14ac:dyDescent="0.25">
      <c r="A55" s="304" t="s">
        <v>85</v>
      </c>
      <c r="B55" s="305"/>
      <c r="C55" s="305"/>
      <c r="D55" s="305"/>
      <c r="E55" s="305"/>
      <c r="F55" s="305"/>
      <c r="G55" s="305"/>
      <c r="H55" s="305"/>
      <c r="I55" s="305"/>
      <c r="J55" s="306"/>
    </row>
    <row r="56" spans="1:15" ht="40.15" customHeight="1" thickBot="1" x14ac:dyDescent="0.3">
      <c r="A56" s="307"/>
      <c r="B56" s="308"/>
      <c r="C56" s="308"/>
      <c r="D56" s="308"/>
      <c r="E56" s="308"/>
      <c r="F56" s="308"/>
      <c r="G56" s="308"/>
      <c r="H56" s="308"/>
      <c r="I56" s="308"/>
      <c r="J56" s="309"/>
    </row>
    <row r="57" spans="1:15" ht="40.15" customHeight="1" thickTop="1" x14ac:dyDescent="0.25">
      <c r="A57" s="111"/>
      <c r="B57" s="111"/>
      <c r="C57" s="310"/>
      <c r="D57" s="310"/>
      <c r="E57" s="310"/>
      <c r="F57" s="112"/>
      <c r="G57" s="112"/>
      <c r="H57" s="112"/>
      <c r="I57" s="111"/>
    </row>
    <row r="58" spans="1:15" ht="15.75" thickBot="1" x14ac:dyDescent="0.3"/>
    <row r="59" spans="1:15" ht="32.25" customHeight="1" thickBot="1" x14ac:dyDescent="0.3">
      <c r="A59" s="65" t="s">
        <v>63</v>
      </c>
      <c r="B59" s="217">
        <f>B5</f>
        <v>44666</v>
      </c>
      <c r="C59" s="217"/>
      <c r="D59" s="218"/>
      <c r="E59" s="300" t="s">
        <v>64</v>
      </c>
      <c r="F59" s="301"/>
      <c r="G59" s="302"/>
      <c r="H59" s="225" t="str">
        <f ca="1">RIGHT(CELL("filename",A1),LEN(CELL("filename",A1))-SEARCH("]",CELL("filename",A1)))</f>
        <v>BL (0)</v>
      </c>
      <c r="I59" s="226"/>
      <c r="J59" s="227"/>
    </row>
    <row r="60" spans="1:15" ht="30" customHeight="1" thickBot="1" x14ac:dyDescent="0.3">
      <c r="A60" s="231"/>
      <c r="B60" s="232"/>
      <c r="C60" s="232"/>
      <c r="D60" s="233"/>
      <c r="E60" s="222"/>
      <c r="F60" s="223"/>
      <c r="G60" s="224"/>
      <c r="H60" s="228"/>
      <c r="I60" s="229"/>
      <c r="J60" s="230"/>
    </row>
    <row r="61" spans="1:15" ht="45" thickBot="1" x14ac:dyDescent="0.3">
      <c r="A61" s="76" t="s">
        <v>81</v>
      </c>
      <c r="B61" s="77" t="s">
        <v>37</v>
      </c>
      <c r="C61" s="276" t="s">
        <v>38</v>
      </c>
      <c r="D61" s="277"/>
      <c r="E61" s="278"/>
      <c r="F61" s="78" t="s">
        <v>39</v>
      </c>
      <c r="G61" s="79" t="s">
        <v>82</v>
      </c>
      <c r="H61" s="80" t="s">
        <v>83</v>
      </c>
      <c r="I61" s="80" t="s">
        <v>53</v>
      </c>
      <c r="J61" s="81" t="s">
        <v>84</v>
      </c>
    </row>
    <row r="62" spans="1:15" ht="40.35" customHeight="1" x14ac:dyDescent="0.25">
      <c r="A62" s="113"/>
      <c r="B62" s="85">
        <f t="shared" ref="B62:B94" si="6">IFERROR(HLOOKUP($B$21,TableauPrepa,K62,0),"")</f>
        <v>0</v>
      </c>
      <c r="C62" s="279">
        <f t="shared" ref="C62:C94" si="7">IFERROR(HLOOKUP($C$21,TableauPrepa,K62,0),"")</f>
        <v>0</v>
      </c>
      <c r="D62" s="279"/>
      <c r="E62" s="279"/>
      <c r="F62" s="86">
        <f t="shared" ref="F62:F94" si="8">IFERROR(HLOOKUP($F$21,TableauPrepa,K62,0),"")</f>
        <v>0</v>
      </c>
      <c r="G62" s="86" t="str">
        <f t="shared" ref="G62:G94" ca="1" si="9">IFERROR(HLOOKUP($H$5,TableauPrepa,K62,0),"")</f>
        <v/>
      </c>
      <c r="H62" s="87" t="str">
        <f ca="1">IFERROR(IF(C62&lt;&gt;"",SUM(Prepa!G35:P35)-HLOOKUP($H$5,TableauPrepa,K62,0),""),"")</f>
        <v/>
      </c>
      <c r="I62" s="88" t="str">
        <f t="shared" ref="I62:I94" si="10">IFERROR(HLOOKUP($I$21,TableauPrepa,K62,0),"")</f>
        <v/>
      </c>
      <c r="J62" s="89"/>
      <c r="K62" s="64">
        <v>35</v>
      </c>
    </row>
    <row r="63" spans="1:15" ht="40.35" customHeight="1" x14ac:dyDescent="0.25">
      <c r="A63" s="114"/>
      <c r="B63" s="91">
        <f t="shared" si="6"/>
        <v>0</v>
      </c>
      <c r="C63" s="280">
        <f t="shared" si="7"/>
        <v>0</v>
      </c>
      <c r="D63" s="280"/>
      <c r="E63" s="280"/>
      <c r="F63" s="92">
        <f t="shared" si="8"/>
        <v>0</v>
      </c>
      <c r="G63" s="92" t="str">
        <f t="shared" ca="1" si="9"/>
        <v/>
      </c>
      <c r="H63" s="93" t="str">
        <f ca="1">IFERROR(IF(C63&lt;&gt;"",SUM(Prepa!G36:P36)-HLOOKUP($H$5,TableauPrepa,K63,0),""),"")</f>
        <v/>
      </c>
      <c r="I63" s="94" t="str">
        <f t="shared" si="10"/>
        <v/>
      </c>
      <c r="J63" s="103"/>
      <c r="K63" s="64">
        <f t="shared" si="5"/>
        <v>36</v>
      </c>
    </row>
    <row r="64" spans="1:15" ht="40.35" customHeight="1" x14ac:dyDescent="0.25">
      <c r="A64" s="115"/>
      <c r="B64" s="97">
        <f t="shared" si="6"/>
        <v>0</v>
      </c>
      <c r="C64" s="281">
        <f t="shared" si="7"/>
        <v>0</v>
      </c>
      <c r="D64" s="281"/>
      <c r="E64" s="281"/>
      <c r="F64" s="98">
        <f t="shared" si="8"/>
        <v>0</v>
      </c>
      <c r="G64" s="98" t="str">
        <f t="shared" ca="1" si="9"/>
        <v/>
      </c>
      <c r="H64" s="99" t="str">
        <f ca="1">IFERROR(IF(C64&lt;&gt;"",SUM(Prepa!G37:P37)-HLOOKUP($H$5,TableauPrepa,K64,0),""),"")</f>
        <v/>
      </c>
      <c r="I64" s="100" t="str">
        <f t="shared" si="10"/>
        <v/>
      </c>
      <c r="J64" s="101"/>
      <c r="K64" s="64">
        <f t="shared" si="5"/>
        <v>37</v>
      </c>
    </row>
    <row r="65" spans="1:11" ht="40.35" customHeight="1" x14ac:dyDescent="0.25">
      <c r="A65" s="114"/>
      <c r="B65" s="91">
        <f t="shared" si="6"/>
        <v>0</v>
      </c>
      <c r="C65" s="280">
        <f t="shared" si="7"/>
        <v>0</v>
      </c>
      <c r="D65" s="280"/>
      <c r="E65" s="280"/>
      <c r="F65" s="92">
        <f t="shared" si="8"/>
        <v>0</v>
      </c>
      <c r="G65" s="92" t="str">
        <f t="shared" ca="1" si="9"/>
        <v/>
      </c>
      <c r="H65" s="93" t="str">
        <f ca="1">IFERROR(IF(C65&lt;&gt;"",SUM(Prepa!G38:P38)-HLOOKUP($H$5,TableauPrepa,K65,0),""),"")</f>
        <v/>
      </c>
      <c r="I65" s="94" t="str">
        <f t="shared" si="10"/>
        <v/>
      </c>
      <c r="J65" s="103"/>
      <c r="K65" s="64">
        <f t="shared" si="5"/>
        <v>38</v>
      </c>
    </row>
    <row r="66" spans="1:11" ht="40.35" customHeight="1" x14ac:dyDescent="0.25">
      <c r="A66" s="115"/>
      <c r="B66" s="97">
        <f t="shared" si="6"/>
        <v>0</v>
      </c>
      <c r="C66" s="281">
        <f t="shared" si="7"/>
        <v>0</v>
      </c>
      <c r="D66" s="281"/>
      <c r="E66" s="281"/>
      <c r="F66" s="98">
        <f t="shared" si="8"/>
        <v>0</v>
      </c>
      <c r="G66" s="98" t="str">
        <f t="shared" ca="1" si="9"/>
        <v/>
      </c>
      <c r="H66" s="99" t="str">
        <f ca="1">IFERROR(IF(C66&lt;&gt;"",SUM(Prepa!G39:P39)-HLOOKUP($H$5,TableauPrepa,K66,0),""),"")</f>
        <v/>
      </c>
      <c r="I66" s="100" t="str">
        <f t="shared" si="10"/>
        <v/>
      </c>
      <c r="J66" s="101"/>
      <c r="K66" s="64">
        <f t="shared" si="5"/>
        <v>39</v>
      </c>
    </row>
    <row r="67" spans="1:11" ht="40.35" customHeight="1" x14ac:dyDescent="0.25">
      <c r="A67" s="114"/>
      <c r="B67" s="91">
        <f t="shared" si="6"/>
        <v>0</v>
      </c>
      <c r="C67" s="280">
        <f t="shared" si="7"/>
        <v>0</v>
      </c>
      <c r="D67" s="280"/>
      <c r="E67" s="280"/>
      <c r="F67" s="92">
        <f t="shared" si="8"/>
        <v>0</v>
      </c>
      <c r="G67" s="92" t="str">
        <f t="shared" ca="1" si="9"/>
        <v/>
      </c>
      <c r="H67" s="93" t="str">
        <f ca="1">IFERROR(IF(C67&lt;&gt;"",SUM(Prepa!G40:P40)-HLOOKUP($H$5,TableauPrepa,K67,0),""),"")</f>
        <v/>
      </c>
      <c r="I67" s="94" t="str">
        <f t="shared" si="10"/>
        <v/>
      </c>
      <c r="J67" s="103"/>
      <c r="K67" s="64">
        <f t="shared" si="5"/>
        <v>40</v>
      </c>
    </row>
    <row r="68" spans="1:11" ht="40.35" customHeight="1" x14ac:dyDescent="0.25">
      <c r="A68" s="115"/>
      <c r="B68" s="97">
        <f t="shared" si="6"/>
        <v>0</v>
      </c>
      <c r="C68" s="281">
        <f t="shared" si="7"/>
        <v>0</v>
      </c>
      <c r="D68" s="281"/>
      <c r="E68" s="281"/>
      <c r="F68" s="98">
        <f t="shared" si="8"/>
        <v>0</v>
      </c>
      <c r="G68" s="98" t="str">
        <f t="shared" ca="1" si="9"/>
        <v/>
      </c>
      <c r="H68" s="99" t="str">
        <f ca="1">IFERROR(IF(C68&lt;&gt;"",SUM(Prepa!G41:P41)-HLOOKUP($H$5,TableauPrepa,K68,0),""),"")</f>
        <v/>
      </c>
      <c r="I68" s="100" t="str">
        <f t="shared" si="10"/>
        <v/>
      </c>
      <c r="J68" s="101"/>
      <c r="K68" s="64">
        <f t="shared" si="5"/>
        <v>41</v>
      </c>
    </row>
    <row r="69" spans="1:11" ht="40.35" customHeight="1" x14ac:dyDescent="0.25">
      <c r="A69" s="114"/>
      <c r="B69" s="91">
        <f t="shared" si="6"/>
        <v>0</v>
      </c>
      <c r="C69" s="280">
        <f t="shared" si="7"/>
        <v>0</v>
      </c>
      <c r="D69" s="280"/>
      <c r="E69" s="280"/>
      <c r="F69" s="92">
        <f t="shared" si="8"/>
        <v>0</v>
      </c>
      <c r="G69" s="92" t="str">
        <f t="shared" ca="1" si="9"/>
        <v/>
      </c>
      <c r="H69" s="93" t="str">
        <f ca="1">IFERROR(IF(C69&lt;&gt;"",SUM(Prepa!G42:P42)-HLOOKUP($H$5,TableauPrepa,K69,0),""),"")</f>
        <v/>
      </c>
      <c r="I69" s="94" t="str">
        <f t="shared" si="10"/>
        <v/>
      </c>
      <c r="J69" s="103"/>
      <c r="K69" s="64">
        <f t="shared" si="5"/>
        <v>42</v>
      </c>
    </row>
    <row r="70" spans="1:11" ht="40.35" customHeight="1" x14ac:dyDescent="0.25">
      <c r="A70" s="115"/>
      <c r="B70" s="97" t="str">
        <f t="shared" si="6"/>
        <v/>
      </c>
      <c r="C70" s="281" t="str">
        <f t="shared" si="7"/>
        <v/>
      </c>
      <c r="D70" s="281"/>
      <c r="E70" s="281"/>
      <c r="F70" s="98" t="str">
        <f t="shared" si="8"/>
        <v/>
      </c>
      <c r="G70" s="98" t="str">
        <f t="shared" ca="1" si="9"/>
        <v/>
      </c>
      <c r="H70" s="99" t="str">
        <f>IFERROR(IF(C70&lt;&gt;"",SUM(Prepa!G43:P43)-HLOOKUP($H$5,TableauPrepa,K70,0),""),"")</f>
        <v/>
      </c>
      <c r="I70" s="100" t="str">
        <f t="shared" si="10"/>
        <v/>
      </c>
      <c r="J70" s="101"/>
      <c r="K70" s="64">
        <f t="shared" si="5"/>
        <v>43</v>
      </c>
    </row>
    <row r="71" spans="1:11" ht="40.35" customHeight="1" x14ac:dyDescent="0.25">
      <c r="A71" s="114"/>
      <c r="B71" s="91" t="str">
        <f t="shared" si="6"/>
        <v/>
      </c>
      <c r="C71" s="280" t="str">
        <f t="shared" si="7"/>
        <v/>
      </c>
      <c r="D71" s="280"/>
      <c r="E71" s="280"/>
      <c r="F71" s="92" t="str">
        <f t="shared" si="8"/>
        <v/>
      </c>
      <c r="G71" s="92" t="str">
        <f t="shared" ca="1" si="9"/>
        <v/>
      </c>
      <c r="H71" s="93" t="str">
        <f>IFERROR(IF(C71&lt;&gt;"",SUM(Prepa!G44:P44)-HLOOKUP($H$5,TableauPrepa,K71,0),""),"")</f>
        <v/>
      </c>
      <c r="I71" s="94" t="str">
        <f t="shared" si="10"/>
        <v/>
      </c>
      <c r="J71" s="103"/>
      <c r="K71" s="64">
        <f t="shared" si="5"/>
        <v>44</v>
      </c>
    </row>
    <row r="72" spans="1:11" ht="40.35" customHeight="1" x14ac:dyDescent="0.25">
      <c r="A72" s="115"/>
      <c r="B72" s="97" t="str">
        <f t="shared" si="6"/>
        <v/>
      </c>
      <c r="C72" s="281" t="str">
        <f t="shared" si="7"/>
        <v/>
      </c>
      <c r="D72" s="281"/>
      <c r="E72" s="281"/>
      <c r="F72" s="98" t="str">
        <f t="shared" si="8"/>
        <v/>
      </c>
      <c r="G72" s="98" t="str">
        <f t="shared" ca="1" si="9"/>
        <v/>
      </c>
      <c r="H72" s="99" t="str">
        <f>IFERROR(IF(C72&lt;&gt;"",SUM(Prepa!G45:P45)-HLOOKUP($H$5,TableauPrepa,K72,0),""),"")</f>
        <v/>
      </c>
      <c r="I72" s="100" t="str">
        <f t="shared" si="10"/>
        <v/>
      </c>
      <c r="J72" s="101"/>
      <c r="K72" s="64">
        <f t="shared" si="5"/>
        <v>45</v>
      </c>
    </row>
    <row r="73" spans="1:11" ht="40.35" customHeight="1" x14ac:dyDescent="0.25">
      <c r="A73" s="114"/>
      <c r="B73" s="91" t="str">
        <f t="shared" si="6"/>
        <v/>
      </c>
      <c r="C73" s="280" t="str">
        <f t="shared" si="7"/>
        <v/>
      </c>
      <c r="D73" s="280"/>
      <c r="E73" s="280"/>
      <c r="F73" s="92" t="str">
        <f t="shared" si="8"/>
        <v/>
      </c>
      <c r="G73" s="92" t="str">
        <f t="shared" ca="1" si="9"/>
        <v/>
      </c>
      <c r="H73" s="93" t="str">
        <f>IFERROR(IF(C73&lt;&gt;"",SUM(Prepa!G46:P46)-HLOOKUP($H$5,TableauPrepa,K73,0),""),"")</f>
        <v/>
      </c>
      <c r="I73" s="94" t="str">
        <f t="shared" si="10"/>
        <v/>
      </c>
      <c r="J73" s="103"/>
      <c r="K73" s="64">
        <f t="shared" si="5"/>
        <v>46</v>
      </c>
    </row>
    <row r="74" spans="1:11" ht="40.35" customHeight="1" x14ac:dyDescent="0.25">
      <c r="A74" s="115"/>
      <c r="B74" s="97" t="str">
        <f t="shared" si="6"/>
        <v/>
      </c>
      <c r="C74" s="281" t="str">
        <f t="shared" si="7"/>
        <v/>
      </c>
      <c r="D74" s="281"/>
      <c r="E74" s="281"/>
      <c r="F74" s="98" t="str">
        <f t="shared" si="8"/>
        <v/>
      </c>
      <c r="G74" s="98" t="str">
        <f t="shared" ca="1" si="9"/>
        <v/>
      </c>
      <c r="H74" s="99" t="str">
        <f>IFERROR(IF(C74&lt;&gt;"",SUM(Prepa!G47:P47)-HLOOKUP($H$5,TableauPrepa,K74,0),""),"")</f>
        <v/>
      </c>
      <c r="I74" s="100" t="str">
        <f t="shared" si="10"/>
        <v/>
      </c>
      <c r="J74" s="101"/>
      <c r="K74" s="64">
        <f t="shared" si="5"/>
        <v>47</v>
      </c>
    </row>
    <row r="75" spans="1:11" ht="40.35" customHeight="1" x14ac:dyDescent="0.25">
      <c r="A75" s="114"/>
      <c r="B75" s="91" t="str">
        <f t="shared" si="6"/>
        <v/>
      </c>
      <c r="C75" s="280" t="str">
        <f t="shared" si="7"/>
        <v/>
      </c>
      <c r="D75" s="280"/>
      <c r="E75" s="280"/>
      <c r="F75" s="92" t="str">
        <f t="shared" si="8"/>
        <v/>
      </c>
      <c r="G75" s="92" t="str">
        <f t="shared" ca="1" si="9"/>
        <v/>
      </c>
      <c r="H75" s="93" t="str">
        <f>IFERROR(IF(C75&lt;&gt;"",SUM(Prepa!G48:P48)-HLOOKUP($H$5,TableauPrepa,K75,0),""),"")</f>
        <v/>
      </c>
      <c r="I75" s="94" t="str">
        <f t="shared" si="10"/>
        <v/>
      </c>
      <c r="J75" s="103"/>
      <c r="K75" s="64">
        <f t="shared" si="5"/>
        <v>48</v>
      </c>
    </row>
    <row r="76" spans="1:11" ht="40.35" customHeight="1" x14ac:dyDescent="0.25">
      <c r="A76" s="115"/>
      <c r="B76" s="97" t="str">
        <f t="shared" si="6"/>
        <v/>
      </c>
      <c r="C76" s="281" t="str">
        <f t="shared" si="7"/>
        <v/>
      </c>
      <c r="D76" s="281"/>
      <c r="E76" s="281"/>
      <c r="F76" s="98" t="str">
        <f t="shared" si="8"/>
        <v/>
      </c>
      <c r="G76" s="98" t="str">
        <f t="shared" ca="1" si="9"/>
        <v/>
      </c>
      <c r="H76" s="99" t="str">
        <f>IFERROR(IF(C76&lt;&gt;"",SUM(Prepa!G49:P49)-HLOOKUP($H$5,TableauPrepa,K76,0),""),"")</f>
        <v/>
      </c>
      <c r="I76" s="100" t="str">
        <f t="shared" si="10"/>
        <v/>
      </c>
      <c r="J76" s="101"/>
      <c r="K76" s="64">
        <f t="shared" si="5"/>
        <v>49</v>
      </c>
    </row>
    <row r="77" spans="1:11" ht="40.35" customHeight="1" x14ac:dyDescent="0.25">
      <c r="A77" s="114"/>
      <c r="B77" s="91" t="str">
        <f t="shared" si="6"/>
        <v/>
      </c>
      <c r="C77" s="280" t="str">
        <f t="shared" si="7"/>
        <v/>
      </c>
      <c r="D77" s="280"/>
      <c r="E77" s="280"/>
      <c r="F77" s="92" t="str">
        <f t="shared" si="8"/>
        <v/>
      </c>
      <c r="G77" s="92" t="str">
        <f t="shared" ca="1" si="9"/>
        <v/>
      </c>
      <c r="H77" s="93" t="str">
        <f>IFERROR(IF(C77&lt;&gt;"",SUM(Prepa!G50:P50)-HLOOKUP($H$5,TableauPrepa,K77,0),""),"")</f>
        <v/>
      </c>
      <c r="I77" s="94" t="str">
        <f t="shared" si="10"/>
        <v/>
      </c>
      <c r="J77" s="103"/>
      <c r="K77" s="64">
        <f t="shared" si="5"/>
        <v>50</v>
      </c>
    </row>
    <row r="78" spans="1:11" ht="40.35" customHeight="1" x14ac:dyDescent="0.25">
      <c r="A78" s="115"/>
      <c r="B78" s="97" t="str">
        <f t="shared" si="6"/>
        <v/>
      </c>
      <c r="C78" s="281" t="str">
        <f t="shared" si="7"/>
        <v/>
      </c>
      <c r="D78" s="281"/>
      <c r="E78" s="281"/>
      <c r="F78" s="98" t="str">
        <f t="shared" si="8"/>
        <v/>
      </c>
      <c r="G78" s="98" t="str">
        <f t="shared" ca="1" si="9"/>
        <v/>
      </c>
      <c r="H78" s="99" t="str">
        <f>IFERROR(IF(C78&lt;&gt;"",SUM(Prepa!G51:P51)-HLOOKUP($H$5,TableauPrepa,K78,0),""),"")</f>
        <v/>
      </c>
      <c r="I78" s="100" t="str">
        <f t="shared" si="10"/>
        <v/>
      </c>
      <c r="J78" s="101"/>
      <c r="K78" s="64">
        <f t="shared" si="5"/>
        <v>51</v>
      </c>
    </row>
    <row r="79" spans="1:11" ht="40.35" customHeight="1" x14ac:dyDescent="0.25">
      <c r="A79" s="114"/>
      <c r="B79" s="91" t="str">
        <f t="shared" si="6"/>
        <v/>
      </c>
      <c r="C79" s="280" t="str">
        <f t="shared" si="7"/>
        <v/>
      </c>
      <c r="D79" s="280"/>
      <c r="E79" s="280"/>
      <c r="F79" s="92" t="str">
        <f t="shared" si="8"/>
        <v/>
      </c>
      <c r="G79" s="92" t="str">
        <f t="shared" ca="1" si="9"/>
        <v/>
      </c>
      <c r="H79" s="93" t="str">
        <f>IFERROR(IF(C79&lt;&gt;"",SUM(Prepa!G52:P52)-HLOOKUP($H$5,TableauPrepa,K79,0),""),"")</f>
        <v/>
      </c>
      <c r="I79" s="94" t="str">
        <f t="shared" si="10"/>
        <v/>
      </c>
      <c r="J79" s="103"/>
      <c r="K79" s="64">
        <f t="shared" si="5"/>
        <v>52</v>
      </c>
    </row>
    <row r="80" spans="1:11" ht="40.35" customHeight="1" x14ac:dyDescent="0.25">
      <c r="A80" s="115"/>
      <c r="B80" s="97" t="str">
        <f t="shared" si="6"/>
        <v/>
      </c>
      <c r="C80" s="281" t="str">
        <f t="shared" si="7"/>
        <v/>
      </c>
      <c r="D80" s="281"/>
      <c r="E80" s="281"/>
      <c r="F80" s="98" t="str">
        <f t="shared" si="8"/>
        <v/>
      </c>
      <c r="G80" s="98" t="str">
        <f t="shared" ca="1" si="9"/>
        <v/>
      </c>
      <c r="H80" s="99" t="str">
        <f>IFERROR(IF(C80&lt;&gt;"",SUM(Prepa!G53:P53)-HLOOKUP($H$5,TableauPrepa,K80,0),""),"")</f>
        <v/>
      </c>
      <c r="I80" s="100" t="str">
        <f t="shared" si="10"/>
        <v/>
      </c>
      <c r="J80" s="101"/>
      <c r="K80" s="64">
        <f t="shared" si="5"/>
        <v>53</v>
      </c>
    </row>
    <row r="81" spans="1:11" ht="40.35" customHeight="1" x14ac:dyDescent="0.25">
      <c r="A81" s="114"/>
      <c r="B81" s="91" t="str">
        <f t="shared" si="6"/>
        <v/>
      </c>
      <c r="C81" s="280" t="str">
        <f t="shared" si="7"/>
        <v/>
      </c>
      <c r="D81" s="280"/>
      <c r="E81" s="280"/>
      <c r="F81" s="92" t="str">
        <f t="shared" si="8"/>
        <v/>
      </c>
      <c r="G81" s="92" t="str">
        <f t="shared" ca="1" si="9"/>
        <v/>
      </c>
      <c r="H81" s="93" t="str">
        <f>IFERROR(IF(C81&lt;&gt;"",SUM(Prepa!G54:P54)-HLOOKUP($H$5,TableauPrepa,K81,0),""),"")</f>
        <v/>
      </c>
      <c r="I81" s="94" t="str">
        <f t="shared" si="10"/>
        <v/>
      </c>
      <c r="J81" s="103"/>
      <c r="K81" s="64">
        <f t="shared" si="5"/>
        <v>54</v>
      </c>
    </row>
    <row r="82" spans="1:11" ht="40.35" customHeight="1" x14ac:dyDescent="0.25">
      <c r="A82" s="115"/>
      <c r="B82" s="97" t="str">
        <f t="shared" si="6"/>
        <v/>
      </c>
      <c r="C82" s="281" t="str">
        <f t="shared" si="7"/>
        <v/>
      </c>
      <c r="D82" s="281"/>
      <c r="E82" s="281"/>
      <c r="F82" s="98" t="str">
        <f t="shared" si="8"/>
        <v/>
      </c>
      <c r="G82" s="98" t="str">
        <f t="shared" ca="1" si="9"/>
        <v/>
      </c>
      <c r="H82" s="99" t="str">
        <f>IFERROR(IF(C82&lt;&gt;"",SUM(Prepa!G55:P55)-HLOOKUP($H$5,TableauPrepa,K82,0),""),"")</f>
        <v/>
      </c>
      <c r="I82" s="100" t="str">
        <f t="shared" si="10"/>
        <v/>
      </c>
      <c r="J82" s="101"/>
      <c r="K82" s="64">
        <f t="shared" si="5"/>
        <v>55</v>
      </c>
    </row>
    <row r="83" spans="1:11" ht="40.35" customHeight="1" x14ac:dyDescent="0.25">
      <c r="A83" s="114"/>
      <c r="B83" s="91" t="str">
        <f t="shared" si="6"/>
        <v/>
      </c>
      <c r="C83" s="280" t="str">
        <f t="shared" si="7"/>
        <v/>
      </c>
      <c r="D83" s="280"/>
      <c r="E83" s="280"/>
      <c r="F83" s="92" t="str">
        <f t="shared" si="8"/>
        <v/>
      </c>
      <c r="G83" s="92" t="str">
        <f t="shared" ca="1" si="9"/>
        <v/>
      </c>
      <c r="H83" s="93" t="str">
        <f>IFERROR(IF(C83&lt;&gt;"",SUM(Prepa!G56:P56)-HLOOKUP($H$5,TableauPrepa,K83,0),""),"")</f>
        <v/>
      </c>
      <c r="I83" s="94" t="str">
        <f t="shared" si="10"/>
        <v/>
      </c>
      <c r="J83" s="103"/>
      <c r="K83" s="64">
        <f t="shared" si="5"/>
        <v>56</v>
      </c>
    </row>
    <row r="84" spans="1:11" ht="40.35" customHeight="1" x14ac:dyDescent="0.25">
      <c r="A84" s="115"/>
      <c r="B84" s="97" t="str">
        <f t="shared" si="6"/>
        <v/>
      </c>
      <c r="C84" s="281" t="str">
        <f t="shared" si="7"/>
        <v/>
      </c>
      <c r="D84" s="281"/>
      <c r="E84" s="281"/>
      <c r="F84" s="98" t="str">
        <f t="shared" si="8"/>
        <v/>
      </c>
      <c r="G84" s="98" t="str">
        <f t="shared" ca="1" si="9"/>
        <v/>
      </c>
      <c r="H84" s="99" t="str">
        <f>IFERROR(IF(C84&lt;&gt;"",SUM(Prepa!G57:P57)-HLOOKUP($H$5,TableauPrepa,K84,0),""),"")</f>
        <v/>
      </c>
      <c r="I84" s="100" t="str">
        <f t="shared" si="10"/>
        <v/>
      </c>
      <c r="J84" s="101"/>
      <c r="K84" s="64">
        <f t="shared" si="5"/>
        <v>57</v>
      </c>
    </row>
    <row r="85" spans="1:11" ht="40.35" customHeight="1" x14ac:dyDescent="0.25">
      <c r="A85" s="114"/>
      <c r="B85" s="91" t="str">
        <f t="shared" si="6"/>
        <v/>
      </c>
      <c r="C85" s="280" t="str">
        <f t="shared" si="7"/>
        <v/>
      </c>
      <c r="D85" s="280"/>
      <c r="E85" s="280"/>
      <c r="F85" s="92" t="str">
        <f t="shared" si="8"/>
        <v/>
      </c>
      <c r="G85" s="92" t="str">
        <f t="shared" ca="1" si="9"/>
        <v/>
      </c>
      <c r="H85" s="93" t="str">
        <f>IFERROR(IF(C85&lt;&gt;"",SUM(Prepa!G58:P58)-HLOOKUP($H$5,TableauPrepa,K85,0),""),"")</f>
        <v/>
      </c>
      <c r="I85" s="94" t="str">
        <f t="shared" si="10"/>
        <v/>
      </c>
      <c r="J85" s="103"/>
      <c r="K85" s="64">
        <f t="shared" si="5"/>
        <v>58</v>
      </c>
    </row>
    <row r="86" spans="1:11" ht="40.35" customHeight="1" x14ac:dyDescent="0.25">
      <c r="A86" s="115"/>
      <c r="B86" s="97" t="str">
        <f t="shared" si="6"/>
        <v/>
      </c>
      <c r="C86" s="281" t="str">
        <f t="shared" si="7"/>
        <v/>
      </c>
      <c r="D86" s="281"/>
      <c r="E86" s="281"/>
      <c r="F86" s="98" t="str">
        <f t="shared" si="8"/>
        <v/>
      </c>
      <c r="G86" s="98" t="str">
        <f t="shared" ca="1" si="9"/>
        <v/>
      </c>
      <c r="H86" s="99" t="str">
        <f>IFERROR(IF(C86&lt;&gt;"",SUM(Prepa!G59:P59)-HLOOKUP($H$5,TableauPrepa,K86,0),""),"")</f>
        <v/>
      </c>
      <c r="I86" s="100" t="str">
        <f t="shared" si="10"/>
        <v/>
      </c>
      <c r="J86" s="101"/>
      <c r="K86" s="64">
        <f t="shared" si="5"/>
        <v>59</v>
      </c>
    </row>
    <row r="87" spans="1:11" ht="40.35" customHeight="1" x14ac:dyDescent="0.25">
      <c r="A87" s="114"/>
      <c r="B87" s="91" t="str">
        <f t="shared" si="6"/>
        <v/>
      </c>
      <c r="C87" s="280" t="str">
        <f t="shared" si="7"/>
        <v/>
      </c>
      <c r="D87" s="280"/>
      <c r="E87" s="280"/>
      <c r="F87" s="92" t="str">
        <f t="shared" si="8"/>
        <v/>
      </c>
      <c r="G87" s="92" t="str">
        <f t="shared" ca="1" si="9"/>
        <v/>
      </c>
      <c r="H87" s="93" t="str">
        <f>IFERROR(IF(C87&lt;&gt;"",SUM(Prepa!G60:P60)-HLOOKUP($H$5,TableauPrepa,K87,0),""),"")</f>
        <v/>
      </c>
      <c r="I87" s="94" t="str">
        <f t="shared" si="10"/>
        <v/>
      </c>
      <c r="J87" s="103"/>
      <c r="K87" s="64">
        <f t="shared" si="5"/>
        <v>60</v>
      </c>
    </row>
    <row r="88" spans="1:11" ht="40.35" customHeight="1" x14ac:dyDescent="0.25">
      <c r="A88" s="115"/>
      <c r="B88" s="97" t="str">
        <f t="shared" si="6"/>
        <v/>
      </c>
      <c r="C88" s="281" t="str">
        <f t="shared" si="7"/>
        <v/>
      </c>
      <c r="D88" s="281"/>
      <c r="E88" s="281"/>
      <c r="F88" s="98" t="str">
        <f t="shared" si="8"/>
        <v/>
      </c>
      <c r="G88" s="98" t="str">
        <f t="shared" ca="1" si="9"/>
        <v/>
      </c>
      <c r="H88" s="99" t="str">
        <f>IFERROR(IF(C88&lt;&gt;"",SUM(Prepa!G61:P61)-HLOOKUP($H$5,TableauPrepa,K88,0),""),"")</f>
        <v/>
      </c>
      <c r="I88" s="100" t="str">
        <f t="shared" si="10"/>
        <v/>
      </c>
      <c r="J88" s="101"/>
      <c r="K88" s="64">
        <f t="shared" ref="K88:K151" si="11">1+K87</f>
        <v>61</v>
      </c>
    </row>
    <row r="89" spans="1:11" ht="40.35" customHeight="1" x14ac:dyDescent="0.25">
      <c r="A89" s="114"/>
      <c r="B89" s="91" t="str">
        <f t="shared" si="6"/>
        <v/>
      </c>
      <c r="C89" s="280" t="str">
        <f t="shared" si="7"/>
        <v/>
      </c>
      <c r="D89" s="280"/>
      <c r="E89" s="280"/>
      <c r="F89" s="92" t="str">
        <f t="shared" si="8"/>
        <v/>
      </c>
      <c r="G89" s="92" t="str">
        <f t="shared" ca="1" si="9"/>
        <v/>
      </c>
      <c r="H89" s="93" t="str">
        <f>IFERROR(IF(C89&lt;&gt;"",SUM(Prepa!G62:P62)-HLOOKUP($H$5,TableauPrepa,K89,0),""),"")</f>
        <v/>
      </c>
      <c r="I89" s="94" t="str">
        <f t="shared" si="10"/>
        <v/>
      </c>
      <c r="J89" s="103"/>
      <c r="K89" s="64">
        <f t="shared" si="11"/>
        <v>62</v>
      </c>
    </row>
    <row r="90" spans="1:11" ht="40.35" customHeight="1" x14ac:dyDescent="0.25">
      <c r="A90" s="115"/>
      <c r="B90" s="97" t="str">
        <f t="shared" si="6"/>
        <v/>
      </c>
      <c r="C90" s="281" t="str">
        <f t="shared" si="7"/>
        <v/>
      </c>
      <c r="D90" s="281"/>
      <c r="E90" s="281"/>
      <c r="F90" s="98" t="str">
        <f t="shared" si="8"/>
        <v/>
      </c>
      <c r="G90" s="98" t="str">
        <f t="shared" ca="1" si="9"/>
        <v/>
      </c>
      <c r="H90" s="99" t="str">
        <f>IFERROR(IF(C90&lt;&gt;"",SUM(Prepa!G63:P63)-HLOOKUP($H$5,TableauPrepa,K90,0),""),"")</f>
        <v/>
      </c>
      <c r="I90" s="100" t="str">
        <f t="shared" si="10"/>
        <v/>
      </c>
      <c r="J90" s="101"/>
      <c r="K90" s="64">
        <f t="shared" si="11"/>
        <v>63</v>
      </c>
    </row>
    <row r="91" spans="1:11" ht="40.35" customHeight="1" x14ac:dyDescent="0.25">
      <c r="A91" s="114"/>
      <c r="B91" s="91" t="str">
        <f t="shared" si="6"/>
        <v/>
      </c>
      <c r="C91" s="280" t="str">
        <f t="shared" si="7"/>
        <v/>
      </c>
      <c r="D91" s="280"/>
      <c r="E91" s="280"/>
      <c r="F91" s="92" t="str">
        <f t="shared" si="8"/>
        <v/>
      </c>
      <c r="G91" s="92" t="str">
        <f t="shared" ca="1" si="9"/>
        <v/>
      </c>
      <c r="H91" s="93" t="str">
        <f>IFERROR(IF(C91&lt;&gt;"",SUM(Prepa!G64:P64)-HLOOKUP($H$5,TableauPrepa,K91,0),""),"")</f>
        <v/>
      </c>
      <c r="I91" s="94" t="str">
        <f t="shared" si="10"/>
        <v/>
      </c>
      <c r="J91" s="103"/>
      <c r="K91" s="64">
        <f t="shared" si="11"/>
        <v>64</v>
      </c>
    </row>
    <row r="92" spans="1:11" ht="40.35" customHeight="1" x14ac:dyDescent="0.25">
      <c r="A92" s="115"/>
      <c r="B92" s="97" t="str">
        <f t="shared" si="6"/>
        <v/>
      </c>
      <c r="C92" s="281" t="str">
        <f t="shared" si="7"/>
        <v/>
      </c>
      <c r="D92" s="281"/>
      <c r="E92" s="281"/>
      <c r="F92" s="98" t="str">
        <f t="shared" si="8"/>
        <v/>
      </c>
      <c r="G92" s="98" t="str">
        <f t="shared" ca="1" si="9"/>
        <v/>
      </c>
      <c r="H92" s="99" t="str">
        <f>IFERROR(IF(C92&lt;&gt;"",SUM(Prepa!G65:P65)-HLOOKUP($H$5,TableauPrepa,K92,0),""),"")</f>
        <v/>
      </c>
      <c r="I92" s="100" t="str">
        <f t="shared" si="10"/>
        <v/>
      </c>
      <c r="J92" s="101"/>
      <c r="K92" s="64">
        <f t="shared" si="11"/>
        <v>65</v>
      </c>
    </row>
    <row r="93" spans="1:11" ht="40.35" customHeight="1" x14ac:dyDescent="0.25">
      <c r="A93" s="114"/>
      <c r="B93" s="91" t="str">
        <f t="shared" si="6"/>
        <v/>
      </c>
      <c r="C93" s="280" t="str">
        <f t="shared" si="7"/>
        <v/>
      </c>
      <c r="D93" s="280"/>
      <c r="E93" s="280"/>
      <c r="F93" s="92" t="str">
        <f t="shared" si="8"/>
        <v/>
      </c>
      <c r="G93" s="92" t="str">
        <f t="shared" ca="1" si="9"/>
        <v/>
      </c>
      <c r="H93" s="93" t="str">
        <f>IFERROR(IF(C93&lt;&gt;"",SUM(Prepa!G66:P66)-HLOOKUP($H$5,TableauPrepa,K93,0),""),"")</f>
        <v/>
      </c>
      <c r="I93" s="94" t="str">
        <f t="shared" si="10"/>
        <v/>
      </c>
      <c r="J93" s="103"/>
      <c r="K93" s="64">
        <f t="shared" si="11"/>
        <v>66</v>
      </c>
    </row>
    <row r="94" spans="1:11" ht="40.35" customHeight="1" thickBot="1" x14ac:dyDescent="0.3">
      <c r="A94" s="116"/>
      <c r="B94" s="106" t="str">
        <f t="shared" si="6"/>
        <v/>
      </c>
      <c r="C94" s="303" t="str">
        <f t="shared" si="7"/>
        <v/>
      </c>
      <c r="D94" s="303"/>
      <c r="E94" s="303"/>
      <c r="F94" s="107" t="str">
        <f t="shared" si="8"/>
        <v/>
      </c>
      <c r="G94" s="107" t="str">
        <f t="shared" ca="1" si="9"/>
        <v/>
      </c>
      <c r="H94" s="108" t="str">
        <f>IFERROR(IF(C94&lt;&gt;"",SUM(Prepa!G67:P67)-HLOOKUP($H$5,TableauPrepa,K94,0),""),"")</f>
        <v/>
      </c>
      <c r="I94" s="109" t="str">
        <f t="shared" si="10"/>
        <v/>
      </c>
      <c r="J94" s="110"/>
      <c r="K94" s="64">
        <f t="shared" si="11"/>
        <v>67</v>
      </c>
    </row>
    <row r="95" spans="1:11" ht="40.35" customHeight="1" x14ac:dyDescent="0.25">
      <c r="A95" s="304" t="s">
        <v>85</v>
      </c>
      <c r="B95" s="305"/>
      <c r="C95" s="305"/>
      <c r="D95" s="305"/>
      <c r="E95" s="305"/>
      <c r="F95" s="305"/>
      <c r="G95" s="305"/>
      <c r="H95" s="305"/>
      <c r="I95" s="305"/>
      <c r="J95" s="306"/>
      <c r="K95" s="64">
        <f t="shared" si="11"/>
        <v>68</v>
      </c>
    </row>
    <row r="96" spans="1:11" ht="40.35" customHeight="1" thickBot="1" x14ac:dyDescent="0.3">
      <c r="A96" s="307"/>
      <c r="B96" s="308"/>
      <c r="C96" s="308"/>
      <c r="D96" s="308"/>
      <c r="E96" s="308"/>
      <c r="F96" s="308"/>
      <c r="G96" s="308"/>
      <c r="H96" s="308"/>
      <c r="I96" s="308"/>
      <c r="J96" s="309"/>
      <c r="K96" s="64">
        <f t="shared" si="11"/>
        <v>69</v>
      </c>
    </row>
    <row r="97" spans="11:11" ht="15.75" thickTop="1" x14ac:dyDescent="0.25">
      <c r="K97" s="64">
        <f t="shared" si="11"/>
        <v>70</v>
      </c>
    </row>
    <row r="98" spans="11:11" x14ac:dyDescent="0.25">
      <c r="K98" s="64">
        <f t="shared" si="11"/>
        <v>71</v>
      </c>
    </row>
    <row r="99" spans="11:11" x14ac:dyDescent="0.25">
      <c r="K99" s="64">
        <f t="shared" si="11"/>
        <v>72</v>
      </c>
    </row>
    <row r="100" spans="11:11" x14ac:dyDescent="0.25">
      <c r="K100" s="64">
        <f t="shared" si="11"/>
        <v>73</v>
      </c>
    </row>
    <row r="101" spans="11:11" x14ac:dyDescent="0.25">
      <c r="K101" s="64">
        <f t="shared" si="11"/>
        <v>74</v>
      </c>
    </row>
    <row r="102" spans="11:11" x14ac:dyDescent="0.25">
      <c r="K102" s="64">
        <f t="shared" si="11"/>
        <v>75</v>
      </c>
    </row>
    <row r="103" spans="11:11" x14ac:dyDescent="0.25">
      <c r="K103" s="64">
        <f t="shared" si="11"/>
        <v>76</v>
      </c>
    </row>
    <row r="104" spans="11:11" x14ac:dyDescent="0.25">
      <c r="K104" s="64">
        <f t="shared" si="11"/>
        <v>77</v>
      </c>
    </row>
    <row r="105" spans="11:11" x14ac:dyDescent="0.25">
      <c r="K105" s="64">
        <f t="shared" si="11"/>
        <v>78</v>
      </c>
    </row>
    <row r="106" spans="11:11" x14ac:dyDescent="0.25">
      <c r="K106" s="64">
        <f t="shared" si="11"/>
        <v>79</v>
      </c>
    </row>
    <row r="107" spans="11:11" x14ac:dyDescent="0.25">
      <c r="K107" s="64">
        <f t="shared" si="11"/>
        <v>80</v>
      </c>
    </row>
    <row r="108" spans="11:11" x14ac:dyDescent="0.25">
      <c r="K108" s="64">
        <f t="shared" si="11"/>
        <v>81</v>
      </c>
    </row>
    <row r="109" spans="11:11" x14ac:dyDescent="0.25">
      <c r="K109" s="64">
        <f t="shared" si="11"/>
        <v>82</v>
      </c>
    </row>
    <row r="110" spans="11:11" x14ac:dyDescent="0.25">
      <c r="K110" s="64">
        <f t="shared" si="11"/>
        <v>83</v>
      </c>
    </row>
    <row r="111" spans="11:11" x14ac:dyDescent="0.25">
      <c r="K111" s="64">
        <f t="shared" si="11"/>
        <v>84</v>
      </c>
    </row>
    <row r="112" spans="11:11" x14ac:dyDescent="0.25">
      <c r="K112" s="64">
        <f t="shared" si="11"/>
        <v>85</v>
      </c>
    </row>
    <row r="113" spans="11:11" x14ac:dyDescent="0.25">
      <c r="K113" s="64">
        <f t="shared" si="11"/>
        <v>86</v>
      </c>
    </row>
    <row r="114" spans="11:11" x14ac:dyDescent="0.25">
      <c r="K114" s="64">
        <f t="shared" si="11"/>
        <v>87</v>
      </c>
    </row>
    <row r="115" spans="11:11" x14ac:dyDescent="0.25">
      <c r="K115" s="64">
        <f t="shared" si="11"/>
        <v>88</v>
      </c>
    </row>
    <row r="116" spans="11:11" x14ac:dyDescent="0.25">
      <c r="K116" s="64">
        <f t="shared" si="11"/>
        <v>89</v>
      </c>
    </row>
    <row r="117" spans="11:11" x14ac:dyDescent="0.25">
      <c r="K117" s="64">
        <f t="shared" si="11"/>
        <v>90</v>
      </c>
    </row>
    <row r="118" spans="11:11" x14ac:dyDescent="0.25">
      <c r="K118" s="64">
        <f t="shared" si="11"/>
        <v>91</v>
      </c>
    </row>
    <row r="119" spans="11:11" x14ac:dyDescent="0.25">
      <c r="K119" s="64">
        <f t="shared" si="11"/>
        <v>92</v>
      </c>
    </row>
    <row r="120" spans="11:11" x14ac:dyDescent="0.25">
      <c r="K120" s="64">
        <f t="shared" si="11"/>
        <v>93</v>
      </c>
    </row>
    <row r="121" spans="11:11" x14ac:dyDescent="0.25">
      <c r="K121" s="64">
        <f t="shared" si="11"/>
        <v>94</v>
      </c>
    </row>
    <row r="122" spans="11:11" x14ac:dyDescent="0.25">
      <c r="K122" s="64">
        <f t="shared" si="11"/>
        <v>95</v>
      </c>
    </row>
    <row r="123" spans="11:11" x14ac:dyDescent="0.25">
      <c r="K123" s="64">
        <f t="shared" si="11"/>
        <v>96</v>
      </c>
    </row>
    <row r="124" spans="11:11" x14ac:dyDescent="0.25">
      <c r="K124" s="64">
        <f t="shared" si="11"/>
        <v>97</v>
      </c>
    </row>
    <row r="125" spans="11:11" x14ac:dyDescent="0.25">
      <c r="K125" s="64">
        <f t="shared" si="11"/>
        <v>98</v>
      </c>
    </row>
    <row r="126" spans="11:11" x14ac:dyDescent="0.25">
      <c r="K126" s="64">
        <f t="shared" si="11"/>
        <v>99</v>
      </c>
    </row>
    <row r="127" spans="11:11" x14ac:dyDescent="0.25">
      <c r="K127" s="64">
        <f t="shared" si="11"/>
        <v>100</v>
      </c>
    </row>
    <row r="128" spans="11:11" x14ac:dyDescent="0.25">
      <c r="K128" s="64">
        <f t="shared" si="11"/>
        <v>101</v>
      </c>
    </row>
    <row r="129" spans="11:11" x14ac:dyDescent="0.25">
      <c r="K129" s="64">
        <f t="shared" si="11"/>
        <v>102</v>
      </c>
    </row>
    <row r="130" spans="11:11" x14ac:dyDescent="0.25">
      <c r="K130" s="64">
        <f t="shared" si="11"/>
        <v>103</v>
      </c>
    </row>
    <row r="131" spans="11:11" x14ac:dyDescent="0.25">
      <c r="K131" s="64">
        <f t="shared" si="11"/>
        <v>104</v>
      </c>
    </row>
    <row r="132" spans="11:11" x14ac:dyDescent="0.25">
      <c r="K132" s="64">
        <f t="shared" si="11"/>
        <v>105</v>
      </c>
    </row>
    <row r="133" spans="11:11" x14ac:dyDescent="0.25">
      <c r="K133" s="64">
        <f t="shared" si="11"/>
        <v>106</v>
      </c>
    </row>
    <row r="134" spans="11:11" x14ac:dyDescent="0.25">
      <c r="K134" s="64">
        <f t="shared" si="11"/>
        <v>107</v>
      </c>
    </row>
    <row r="135" spans="11:11" x14ac:dyDescent="0.25">
      <c r="K135" s="64">
        <f t="shared" si="11"/>
        <v>108</v>
      </c>
    </row>
    <row r="136" spans="11:11" x14ac:dyDescent="0.25">
      <c r="K136" s="64">
        <f t="shared" si="11"/>
        <v>109</v>
      </c>
    </row>
    <row r="137" spans="11:11" x14ac:dyDescent="0.25">
      <c r="K137" s="64">
        <f t="shared" si="11"/>
        <v>110</v>
      </c>
    </row>
    <row r="138" spans="11:11" x14ac:dyDescent="0.25">
      <c r="K138" s="64">
        <f t="shared" si="11"/>
        <v>111</v>
      </c>
    </row>
    <row r="139" spans="11:11" x14ac:dyDescent="0.25">
      <c r="K139" s="64">
        <f t="shared" si="11"/>
        <v>112</v>
      </c>
    </row>
    <row r="140" spans="11:11" x14ac:dyDescent="0.25">
      <c r="K140" s="64">
        <f t="shared" si="11"/>
        <v>113</v>
      </c>
    </row>
    <row r="141" spans="11:11" x14ac:dyDescent="0.25">
      <c r="K141" s="64">
        <f t="shared" si="11"/>
        <v>114</v>
      </c>
    </row>
    <row r="142" spans="11:11" x14ac:dyDescent="0.25">
      <c r="K142" s="64">
        <f t="shared" si="11"/>
        <v>115</v>
      </c>
    </row>
    <row r="143" spans="11:11" x14ac:dyDescent="0.25">
      <c r="K143" s="64">
        <f t="shared" si="11"/>
        <v>116</v>
      </c>
    </row>
    <row r="144" spans="11:11" x14ac:dyDescent="0.25">
      <c r="K144" s="64">
        <f t="shared" si="11"/>
        <v>117</v>
      </c>
    </row>
    <row r="145" spans="11:11" x14ac:dyDescent="0.25">
      <c r="K145" s="64">
        <f t="shared" si="11"/>
        <v>118</v>
      </c>
    </row>
    <row r="146" spans="11:11" x14ac:dyDescent="0.25">
      <c r="K146" s="64">
        <f t="shared" si="11"/>
        <v>119</v>
      </c>
    </row>
    <row r="147" spans="11:11" x14ac:dyDescent="0.25">
      <c r="K147" s="64">
        <f t="shared" si="11"/>
        <v>120</v>
      </c>
    </row>
    <row r="148" spans="11:11" x14ac:dyDescent="0.25">
      <c r="K148" s="64">
        <f t="shared" si="11"/>
        <v>121</v>
      </c>
    </row>
    <row r="149" spans="11:11" x14ac:dyDescent="0.25">
      <c r="K149" s="64">
        <f t="shared" si="11"/>
        <v>122</v>
      </c>
    </row>
    <row r="150" spans="11:11" x14ac:dyDescent="0.25">
      <c r="K150" s="64">
        <f t="shared" si="11"/>
        <v>123</v>
      </c>
    </row>
    <row r="151" spans="11:11" x14ac:dyDescent="0.25">
      <c r="K151" s="64">
        <f t="shared" si="11"/>
        <v>124</v>
      </c>
    </row>
    <row r="152" spans="11:11" x14ac:dyDescent="0.25">
      <c r="K152" s="64">
        <f t="shared" ref="K152:K215" si="12">1+K151</f>
        <v>125</v>
      </c>
    </row>
    <row r="153" spans="11:11" x14ac:dyDescent="0.25">
      <c r="K153" s="64">
        <f t="shared" si="12"/>
        <v>126</v>
      </c>
    </row>
    <row r="154" spans="11:11" x14ac:dyDescent="0.25">
      <c r="K154" s="64">
        <f t="shared" si="12"/>
        <v>127</v>
      </c>
    </row>
    <row r="155" spans="11:11" x14ac:dyDescent="0.25">
      <c r="K155" s="64">
        <f t="shared" si="12"/>
        <v>128</v>
      </c>
    </row>
    <row r="156" spans="11:11" x14ac:dyDescent="0.25">
      <c r="K156" s="64">
        <f t="shared" si="12"/>
        <v>129</v>
      </c>
    </row>
    <row r="157" spans="11:11" x14ac:dyDescent="0.25">
      <c r="K157" s="64">
        <f t="shared" si="12"/>
        <v>130</v>
      </c>
    </row>
    <row r="158" spans="11:11" x14ac:dyDescent="0.25">
      <c r="K158" s="64">
        <f t="shared" si="12"/>
        <v>131</v>
      </c>
    </row>
    <row r="159" spans="11:11" x14ac:dyDescent="0.25">
      <c r="K159" s="64">
        <f t="shared" si="12"/>
        <v>132</v>
      </c>
    </row>
    <row r="160" spans="11:11" x14ac:dyDescent="0.25">
      <c r="K160" s="64">
        <f t="shared" si="12"/>
        <v>133</v>
      </c>
    </row>
    <row r="161" spans="11:11" x14ac:dyDescent="0.25">
      <c r="K161" s="64">
        <f t="shared" si="12"/>
        <v>134</v>
      </c>
    </row>
    <row r="162" spans="11:11" x14ac:dyDescent="0.25">
      <c r="K162" s="64">
        <f t="shared" si="12"/>
        <v>135</v>
      </c>
    </row>
    <row r="163" spans="11:11" x14ac:dyDescent="0.25">
      <c r="K163" s="64">
        <f t="shared" si="12"/>
        <v>136</v>
      </c>
    </row>
    <row r="164" spans="11:11" x14ac:dyDescent="0.25">
      <c r="K164" s="64">
        <f t="shared" si="12"/>
        <v>137</v>
      </c>
    </row>
    <row r="165" spans="11:11" x14ac:dyDescent="0.25">
      <c r="K165" s="64">
        <f t="shared" si="12"/>
        <v>138</v>
      </c>
    </row>
    <row r="166" spans="11:11" x14ac:dyDescent="0.25">
      <c r="K166" s="64">
        <f t="shared" si="12"/>
        <v>139</v>
      </c>
    </row>
    <row r="167" spans="11:11" x14ac:dyDescent="0.25">
      <c r="K167" s="64">
        <f t="shared" si="12"/>
        <v>140</v>
      </c>
    </row>
    <row r="168" spans="11:11" x14ac:dyDescent="0.25">
      <c r="K168" s="64">
        <f t="shared" si="12"/>
        <v>141</v>
      </c>
    </row>
    <row r="169" spans="11:11" x14ac:dyDescent="0.25">
      <c r="K169" s="64">
        <f t="shared" si="12"/>
        <v>142</v>
      </c>
    </row>
    <row r="170" spans="11:11" x14ac:dyDescent="0.25">
      <c r="K170" s="64">
        <f t="shared" si="12"/>
        <v>143</v>
      </c>
    </row>
    <row r="171" spans="11:11" x14ac:dyDescent="0.25">
      <c r="K171" s="64">
        <f t="shared" si="12"/>
        <v>144</v>
      </c>
    </row>
    <row r="172" spans="11:11" x14ac:dyDescent="0.25">
      <c r="K172" s="64">
        <f t="shared" si="12"/>
        <v>145</v>
      </c>
    </row>
    <row r="173" spans="11:11" x14ac:dyDescent="0.25">
      <c r="K173" s="64">
        <f t="shared" si="12"/>
        <v>146</v>
      </c>
    </row>
    <row r="174" spans="11:11" x14ac:dyDescent="0.25">
      <c r="K174" s="64">
        <f t="shared" si="12"/>
        <v>147</v>
      </c>
    </row>
    <row r="175" spans="11:11" x14ac:dyDescent="0.25">
      <c r="K175" s="64">
        <f t="shared" si="12"/>
        <v>148</v>
      </c>
    </row>
    <row r="176" spans="11:11" x14ac:dyDescent="0.25">
      <c r="K176" s="64">
        <f t="shared" si="12"/>
        <v>149</v>
      </c>
    </row>
    <row r="177" spans="11:11" x14ac:dyDescent="0.25">
      <c r="K177" s="64">
        <f t="shared" si="12"/>
        <v>150</v>
      </c>
    </row>
    <row r="178" spans="11:11" x14ac:dyDescent="0.25">
      <c r="K178" s="64">
        <f t="shared" si="12"/>
        <v>151</v>
      </c>
    </row>
    <row r="179" spans="11:11" x14ac:dyDescent="0.25">
      <c r="K179" s="64">
        <f t="shared" si="12"/>
        <v>152</v>
      </c>
    </row>
    <row r="180" spans="11:11" x14ac:dyDescent="0.25">
      <c r="K180" s="64">
        <f t="shared" si="12"/>
        <v>153</v>
      </c>
    </row>
    <row r="181" spans="11:11" x14ac:dyDescent="0.25">
      <c r="K181" s="64">
        <f t="shared" si="12"/>
        <v>154</v>
      </c>
    </row>
    <row r="182" spans="11:11" x14ac:dyDescent="0.25">
      <c r="K182" s="64">
        <f t="shared" si="12"/>
        <v>155</v>
      </c>
    </row>
    <row r="183" spans="11:11" x14ac:dyDescent="0.25">
      <c r="K183" s="64">
        <f t="shared" si="12"/>
        <v>156</v>
      </c>
    </row>
    <row r="184" spans="11:11" x14ac:dyDescent="0.25">
      <c r="K184" s="64">
        <f t="shared" si="12"/>
        <v>157</v>
      </c>
    </row>
    <row r="185" spans="11:11" x14ac:dyDescent="0.25">
      <c r="K185" s="64">
        <f t="shared" si="12"/>
        <v>158</v>
      </c>
    </row>
    <row r="186" spans="11:11" x14ac:dyDescent="0.25">
      <c r="K186" s="64">
        <f t="shared" si="12"/>
        <v>159</v>
      </c>
    </row>
    <row r="187" spans="11:11" x14ac:dyDescent="0.25">
      <c r="K187" s="64">
        <f t="shared" si="12"/>
        <v>160</v>
      </c>
    </row>
    <row r="188" spans="11:11" x14ac:dyDescent="0.25">
      <c r="K188" s="64">
        <f t="shared" si="12"/>
        <v>161</v>
      </c>
    </row>
    <row r="189" spans="11:11" x14ac:dyDescent="0.25">
      <c r="K189" s="64">
        <f t="shared" si="12"/>
        <v>162</v>
      </c>
    </row>
    <row r="190" spans="11:11" x14ac:dyDescent="0.25">
      <c r="K190" s="64">
        <f t="shared" si="12"/>
        <v>163</v>
      </c>
    </row>
    <row r="191" spans="11:11" x14ac:dyDescent="0.25">
      <c r="K191" s="64">
        <f t="shared" si="12"/>
        <v>164</v>
      </c>
    </row>
    <row r="192" spans="11:11" x14ac:dyDescent="0.25">
      <c r="K192" s="64">
        <f t="shared" si="12"/>
        <v>165</v>
      </c>
    </row>
    <row r="193" spans="11:11" x14ac:dyDescent="0.25">
      <c r="K193" s="64">
        <f t="shared" si="12"/>
        <v>166</v>
      </c>
    </row>
    <row r="194" spans="11:11" x14ac:dyDescent="0.25">
      <c r="K194" s="64">
        <f t="shared" si="12"/>
        <v>167</v>
      </c>
    </row>
    <row r="195" spans="11:11" x14ac:dyDescent="0.25">
      <c r="K195" s="64">
        <f t="shared" si="12"/>
        <v>168</v>
      </c>
    </row>
    <row r="196" spans="11:11" x14ac:dyDescent="0.25">
      <c r="K196" s="64">
        <f t="shared" si="12"/>
        <v>169</v>
      </c>
    </row>
    <row r="197" spans="11:11" x14ac:dyDescent="0.25">
      <c r="K197" s="64">
        <f t="shared" si="12"/>
        <v>170</v>
      </c>
    </row>
    <row r="198" spans="11:11" x14ac:dyDescent="0.25">
      <c r="K198" s="64">
        <f t="shared" si="12"/>
        <v>171</v>
      </c>
    </row>
    <row r="199" spans="11:11" x14ac:dyDescent="0.25">
      <c r="K199" s="64">
        <f t="shared" si="12"/>
        <v>172</v>
      </c>
    </row>
    <row r="200" spans="11:11" x14ac:dyDescent="0.25">
      <c r="K200" s="64">
        <f t="shared" si="12"/>
        <v>173</v>
      </c>
    </row>
    <row r="201" spans="11:11" x14ac:dyDescent="0.25">
      <c r="K201" s="64">
        <f t="shared" si="12"/>
        <v>174</v>
      </c>
    </row>
    <row r="202" spans="11:11" x14ac:dyDescent="0.25">
      <c r="K202" s="64">
        <f t="shared" si="12"/>
        <v>175</v>
      </c>
    </row>
    <row r="203" spans="11:11" x14ac:dyDescent="0.25">
      <c r="K203" s="64">
        <f t="shared" si="12"/>
        <v>176</v>
      </c>
    </row>
    <row r="204" spans="11:11" x14ac:dyDescent="0.25">
      <c r="K204" s="64">
        <f t="shared" si="12"/>
        <v>177</v>
      </c>
    </row>
    <row r="205" spans="11:11" x14ac:dyDescent="0.25">
      <c r="K205" s="64">
        <f t="shared" si="12"/>
        <v>178</v>
      </c>
    </row>
    <row r="206" spans="11:11" x14ac:dyDescent="0.25">
      <c r="K206" s="64">
        <f t="shared" si="12"/>
        <v>179</v>
      </c>
    </row>
    <row r="207" spans="11:11" x14ac:dyDescent="0.25">
      <c r="K207" s="64">
        <f t="shared" si="12"/>
        <v>180</v>
      </c>
    </row>
    <row r="208" spans="11:11" x14ac:dyDescent="0.25">
      <c r="K208" s="64">
        <f t="shared" si="12"/>
        <v>181</v>
      </c>
    </row>
    <row r="209" spans="11:11" x14ac:dyDescent="0.25">
      <c r="K209" s="64">
        <f t="shared" si="12"/>
        <v>182</v>
      </c>
    </row>
    <row r="210" spans="11:11" x14ac:dyDescent="0.25">
      <c r="K210" s="64">
        <f t="shared" si="12"/>
        <v>183</v>
      </c>
    </row>
    <row r="211" spans="11:11" x14ac:dyDescent="0.25">
      <c r="K211" s="64">
        <f t="shared" si="12"/>
        <v>184</v>
      </c>
    </row>
    <row r="212" spans="11:11" x14ac:dyDescent="0.25">
      <c r="K212" s="64">
        <f t="shared" si="12"/>
        <v>185</v>
      </c>
    </row>
    <row r="213" spans="11:11" x14ac:dyDescent="0.25">
      <c r="K213" s="64">
        <f t="shared" si="12"/>
        <v>186</v>
      </c>
    </row>
    <row r="214" spans="11:11" x14ac:dyDescent="0.25">
      <c r="K214" s="64">
        <f t="shared" si="12"/>
        <v>187</v>
      </c>
    </row>
    <row r="215" spans="11:11" x14ac:dyDescent="0.25">
      <c r="K215" s="64">
        <f t="shared" si="12"/>
        <v>188</v>
      </c>
    </row>
    <row r="216" spans="11:11" x14ac:dyDescent="0.25">
      <c r="K216" s="64">
        <f t="shared" ref="K216:K279" si="13">1+K215</f>
        <v>189</v>
      </c>
    </row>
    <row r="217" spans="11:11" x14ac:dyDescent="0.25">
      <c r="K217" s="64">
        <f t="shared" si="13"/>
        <v>190</v>
      </c>
    </row>
    <row r="218" spans="11:11" x14ac:dyDescent="0.25">
      <c r="K218" s="64">
        <f t="shared" si="13"/>
        <v>191</v>
      </c>
    </row>
    <row r="219" spans="11:11" x14ac:dyDescent="0.25">
      <c r="K219" s="64">
        <f t="shared" si="13"/>
        <v>192</v>
      </c>
    </row>
    <row r="220" spans="11:11" x14ac:dyDescent="0.25">
      <c r="K220" s="64">
        <f t="shared" si="13"/>
        <v>193</v>
      </c>
    </row>
    <row r="221" spans="11:11" x14ac:dyDescent="0.25">
      <c r="K221" s="64">
        <f t="shared" si="13"/>
        <v>194</v>
      </c>
    </row>
    <row r="222" spans="11:11" x14ac:dyDescent="0.25">
      <c r="K222" s="64">
        <f t="shared" si="13"/>
        <v>195</v>
      </c>
    </row>
    <row r="223" spans="11:11" x14ac:dyDescent="0.25">
      <c r="K223" s="64">
        <f t="shared" si="13"/>
        <v>196</v>
      </c>
    </row>
    <row r="224" spans="11:11" x14ac:dyDescent="0.25">
      <c r="K224" s="64">
        <f t="shared" si="13"/>
        <v>197</v>
      </c>
    </row>
    <row r="225" spans="11:11" x14ac:dyDescent="0.25">
      <c r="K225" s="64">
        <f t="shared" si="13"/>
        <v>198</v>
      </c>
    </row>
    <row r="226" spans="11:11" x14ac:dyDescent="0.25">
      <c r="K226" s="64">
        <f t="shared" si="13"/>
        <v>199</v>
      </c>
    </row>
    <row r="227" spans="11:11" x14ac:dyDescent="0.25">
      <c r="K227" s="64">
        <f t="shared" si="13"/>
        <v>200</v>
      </c>
    </row>
    <row r="228" spans="11:11" x14ac:dyDescent="0.25">
      <c r="K228" s="64">
        <f t="shared" si="13"/>
        <v>201</v>
      </c>
    </row>
    <row r="229" spans="11:11" x14ac:dyDescent="0.25">
      <c r="K229" s="64">
        <f t="shared" si="13"/>
        <v>202</v>
      </c>
    </row>
    <row r="230" spans="11:11" x14ac:dyDescent="0.25">
      <c r="K230" s="64">
        <f t="shared" si="13"/>
        <v>203</v>
      </c>
    </row>
    <row r="231" spans="11:11" x14ac:dyDescent="0.25">
      <c r="K231" s="64">
        <f t="shared" si="13"/>
        <v>204</v>
      </c>
    </row>
    <row r="232" spans="11:11" x14ac:dyDescent="0.25">
      <c r="K232" s="64">
        <f t="shared" si="13"/>
        <v>205</v>
      </c>
    </row>
    <row r="233" spans="11:11" x14ac:dyDescent="0.25">
      <c r="K233" s="64">
        <f t="shared" si="13"/>
        <v>206</v>
      </c>
    </row>
    <row r="234" spans="11:11" x14ac:dyDescent="0.25">
      <c r="K234" s="64">
        <f t="shared" si="13"/>
        <v>207</v>
      </c>
    </row>
    <row r="235" spans="11:11" x14ac:dyDescent="0.25">
      <c r="K235" s="64">
        <f t="shared" si="13"/>
        <v>208</v>
      </c>
    </row>
    <row r="236" spans="11:11" x14ac:dyDescent="0.25">
      <c r="K236" s="64">
        <f t="shared" si="13"/>
        <v>209</v>
      </c>
    </row>
    <row r="237" spans="11:11" x14ac:dyDescent="0.25">
      <c r="K237" s="64">
        <f t="shared" si="13"/>
        <v>210</v>
      </c>
    </row>
    <row r="238" spans="11:11" x14ac:dyDescent="0.25">
      <c r="K238" s="64">
        <f t="shared" si="13"/>
        <v>211</v>
      </c>
    </row>
    <row r="239" spans="11:11" x14ac:dyDescent="0.25">
      <c r="K239" s="64">
        <f t="shared" si="13"/>
        <v>212</v>
      </c>
    </row>
    <row r="240" spans="11:11" x14ac:dyDescent="0.25">
      <c r="K240" s="64">
        <f t="shared" si="13"/>
        <v>213</v>
      </c>
    </row>
    <row r="241" spans="11:11" x14ac:dyDescent="0.25">
      <c r="K241" s="64">
        <f t="shared" si="13"/>
        <v>214</v>
      </c>
    </row>
    <row r="242" spans="11:11" x14ac:dyDescent="0.25">
      <c r="K242" s="64">
        <f t="shared" si="13"/>
        <v>215</v>
      </c>
    </row>
    <row r="243" spans="11:11" x14ac:dyDescent="0.25">
      <c r="K243" s="64">
        <f t="shared" si="13"/>
        <v>216</v>
      </c>
    </row>
    <row r="244" spans="11:11" x14ac:dyDescent="0.25">
      <c r="K244" s="64">
        <f t="shared" si="13"/>
        <v>217</v>
      </c>
    </row>
    <row r="245" spans="11:11" x14ac:dyDescent="0.25">
      <c r="K245" s="64">
        <f t="shared" si="13"/>
        <v>218</v>
      </c>
    </row>
    <row r="246" spans="11:11" x14ac:dyDescent="0.25">
      <c r="K246" s="64">
        <f t="shared" si="13"/>
        <v>219</v>
      </c>
    </row>
    <row r="247" spans="11:11" x14ac:dyDescent="0.25">
      <c r="K247" s="64">
        <f t="shared" si="13"/>
        <v>220</v>
      </c>
    </row>
    <row r="248" spans="11:11" x14ac:dyDescent="0.25">
      <c r="K248" s="64">
        <f t="shared" si="13"/>
        <v>221</v>
      </c>
    </row>
    <row r="249" spans="11:11" x14ac:dyDescent="0.25">
      <c r="K249" s="64">
        <f t="shared" si="13"/>
        <v>222</v>
      </c>
    </row>
    <row r="250" spans="11:11" x14ac:dyDescent="0.25">
      <c r="K250" s="64">
        <f t="shared" si="13"/>
        <v>223</v>
      </c>
    </row>
    <row r="251" spans="11:11" x14ac:dyDescent="0.25">
      <c r="K251" s="64">
        <f t="shared" si="13"/>
        <v>224</v>
      </c>
    </row>
    <row r="252" spans="11:11" x14ac:dyDescent="0.25">
      <c r="K252" s="64">
        <f t="shared" si="13"/>
        <v>225</v>
      </c>
    </row>
    <row r="253" spans="11:11" x14ac:dyDescent="0.25">
      <c r="K253" s="64">
        <f t="shared" si="13"/>
        <v>226</v>
      </c>
    </row>
    <row r="254" spans="11:11" x14ac:dyDescent="0.25">
      <c r="K254" s="64">
        <f t="shared" si="13"/>
        <v>227</v>
      </c>
    </row>
    <row r="255" spans="11:11" x14ac:dyDescent="0.25">
      <c r="K255" s="64">
        <f t="shared" si="13"/>
        <v>228</v>
      </c>
    </row>
    <row r="256" spans="11:11" x14ac:dyDescent="0.25">
      <c r="K256" s="64">
        <f t="shared" si="13"/>
        <v>229</v>
      </c>
    </row>
    <row r="257" spans="11:11" x14ac:dyDescent="0.25">
      <c r="K257" s="64">
        <f t="shared" si="13"/>
        <v>230</v>
      </c>
    </row>
    <row r="258" spans="11:11" x14ac:dyDescent="0.25">
      <c r="K258" s="64">
        <f t="shared" si="13"/>
        <v>231</v>
      </c>
    </row>
    <row r="259" spans="11:11" x14ac:dyDescent="0.25">
      <c r="K259" s="64">
        <f t="shared" si="13"/>
        <v>232</v>
      </c>
    </row>
    <row r="260" spans="11:11" x14ac:dyDescent="0.25">
      <c r="K260" s="64">
        <f t="shared" si="13"/>
        <v>233</v>
      </c>
    </row>
    <row r="261" spans="11:11" x14ac:dyDescent="0.25">
      <c r="K261" s="64">
        <f t="shared" si="13"/>
        <v>234</v>
      </c>
    </row>
    <row r="262" spans="11:11" x14ac:dyDescent="0.25">
      <c r="K262" s="64">
        <f t="shared" si="13"/>
        <v>235</v>
      </c>
    </row>
    <row r="263" spans="11:11" x14ac:dyDescent="0.25">
      <c r="K263" s="64">
        <f t="shared" si="13"/>
        <v>236</v>
      </c>
    </row>
    <row r="264" spans="11:11" x14ac:dyDescent="0.25">
      <c r="K264" s="64">
        <f t="shared" si="13"/>
        <v>237</v>
      </c>
    </row>
    <row r="265" spans="11:11" x14ac:dyDescent="0.25">
      <c r="K265" s="64">
        <f t="shared" si="13"/>
        <v>238</v>
      </c>
    </row>
    <row r="266" spans="11:11" x14ac:dyDescent="0.25">
      <c r="K266" s="64">
        <f t="shared" si="13"/>
        <v>239</v>
      </c>
    </row>
    <row r="267" spans="11:11" x14ac:dyDescent="0.25">
      <c r="K267" s="64">
        <f t="shared" si="13"/>
        <v>240</v>
      </c>
    </row>
    <row r="268" spans="11:11" x14ac:dyDescent="0.25">
      <c r="K268" s="64">
        <f t="shared" si="13"/>
        <v>241</v>
      </c>
    </row>
    <row r="269" spans="11:11" x14ac:dyDescent="0.25">
      <c r="K269" s="64">
        <f t="shared" si="13"/>
        <v>242</v>
      </c>
    </row>
    <row r="270" spans="11:11" x14ac:dyDescent="0.25">
      <c r="K270" s="64">
        <f t="shared" si="13"/>
        <v>243</v>
      </c>
    </row>
    <row r="271" spans="11:11" x14ac:dyDescent="0.25">
      <c r="K271" s="64">
        <f t="shared" si="13"/>
        <v>244</v>
      </c>
    </row>
    <row r="272" spans="11:11" x14ac:dyDescent="0.25">
      <c r="K272" s="64">
        <f t="shared" si="13"/>
        <v>245</v>
      </c>
    </row>
    <row r="273" spans="11:11" x14ac:dyDescent="0.25">
      <c r="K273" s="64">
        <f t="shared" si="13"/>
        <v>246</v>
      </c>
    </row>
    <row r="274" spans="11:11" x14ac:dyDescent="0.25">
      <c r="K274" s="64">
        <f t="shared" si="13"/>
        <v>247</v>
      </c>
    </row>
    <row r="275" spans="11:11" x14ac:dyDescent="0.25">
      <c r="K275" s="64">
        <f t="shared" si="13"/>
        <v>248</v>
      </c>
    </row>
    <row r="276" spans="11:11" x14ac:dyDescent="0.25">
      <c r="K276" s="64">
        <f t="shared" si="13"/>
        <v>249</v>
      </c>
    </row>
    <row r="277" spans="11:11" x14ac:dyDescent="0.25">
      <c r="K277" s="64">
        <f t="shared" si="13"/>
        <v>250</v>
      </c>
    </row>
    <row r="278" spans="11:11" x14ac:dyDescent="0.25">
      <c r="K278" s="64">
        <f t="shared" si="13"/>
        <v>251</v>
      </c>
    </row>
    <row r="279" spans="11:11" x14ac:dyDescent="0.25">
      <c r="K279" s="64">
        <f t="shared" si="13"/>
        <v>252</v>
      </c>
    </row>
    <row r="280" spans="11:11" x14ac:dyDescent="0.25">
      <c r="K280" s="64">
        <f t="shared" ref="K280:K343" si="14">1+K279</f>
        <v>253</v>
      </c>
    </row>
    <row r="281" spans="11:11" x14ac:dyDescent="0.25">
      <c r="K281" s="64">
        <f t="shared" si="14"/>
        <v>254</v>
      </c>
    </row>
    <row r="282" spans="11:11" x14ac:dyDescent="0.25">
      <c r="K282" s="64">
        <f t="shared" si="14"/>
        <v>255</v>
      </c>
    </row>
    <row r="283" spans="11:11" x14ac:dyDescent="0.25">
      <c r="K283" s="64">
        <f t="shared" si="14"/>
        <v>256</v>
      </c>
    </row>
    <row r="284" spans="11:11" x14ac:dyDescent="0.25">
      <c r="K284" s="64">
        <f t="shared" si="14"/>
        <v>257</v>
      </c>
    </row>
    <row r="285" spans="11:11" x14ac:dyDescent="0.25">
      <c r="K285" s="64">
        <f t="shared" si="14"/>
        <v>258</v>
      </c>
    </row>
    <row r="286" spans="11:11" x14ac:dyDescent="0.25">
      <c r="K286" s="64">
        <f t="shared" si="14"/>
        <v>259</v>
      </c>
    </row>
    <row r="287" spans="11:11" x14ac:dyDescent="0.25">
      <c r="K287" s="64">
        <f t="shared" si="14"/>
        <v>260</v>
      </c>
    </row>
    <row r="288" spans="11:11" x14ac:dyDescent="0.25">
      <c r="K288" s="64">
        <f t="shared" si="14"/>
        <v>261</v>
      </c>
    </row>
    <row r="289" spans="11:11" x14ac:dyDescent="0.25">
      <c r="K289" s="64">
        <f t="shared" si="14"/>
        <v>262</v>
      </c>
    </row>
    <row r="290" spans="11:11" x14ac:dyDescent="0.25">
      <c r="K290" s="64">
        <f t="shared" si="14"/>
        <v>263</v>
      </c>
    </row>
    <row r="291" spans="11:11" x14ac:dyDescent="0.25">
      <c r="K291" s="64">
        <f t="shared" si="14"/>
        <v>264</v>
      </c>
    </row>
    <row r="292" spans="11:11" x14ac:dyDescent="0.25">
      <c r="K292" s="64">
        <f t="shared" si="14"/>
        <v>265</v>
      </c>
    </row>
    <row r="293" spans="11:11" x14ac:dyDescent="0.25">
      <c r="K293" s="64">
        <f t="shared" si="14"/>
        <v>266</v>
      </c>
    </row>
    <row r="294" spans="11:11" x14ac:dyDescent="0.25">
      <c r="K294" s="64">
        <f t="shared" si="14"/>
        <v>267</v>
      </c>
    </row>
    <row r="295" spans="11:11" x14ac:dyDescent="0.25">
      <c r="K295" s="64">
        <f t="shared" si="14"/>
        <v>268</v>
      </c>
    </row>
    <row r="296" spans="11:11" x14ac:dyDescent="0.25">
      <c r="K296" s="64">
        <f t="shared" si="14"/>
        <v>269</v>
      </c>
    </row>
    <row r="297" spans="11:11" x14ac:dyDescent="0.25">
      <c r="K297" s="64">
        <f t="shared" si="14"/>
        <v>270</v>
      </c>
    </row>
    <row r="298" spans="11:11" x14ac:dyDescent="0.25">
      <c r="K298" s="64">
        <f t="shared" si="14"/>
        <v>271</v>
      </c>
    </row>
    <row r="299" spans="11:11" x14ac:dyDescent="0.25">
      <c r="K299" s="64">
        <f t="shared" si="14"/>
        <v>272</v>
      </c>
    </row>
    <row r="300" spans="11:11" x14ac:dyDescent="0.25">
      <c r="K300" s="64">
        <f t="shared" si="14"/>
        <v>273</v>
      </c>
    </row>
    <row r="301" spans="11:11" x14ac:dyDescent="0.25">
      <c r="K301" s="64">
        <f t="shared" si="14"/>
        <v>274</v>
      </c>
    </row>
    <row r="302" spans="11:11" x14ac:dyDescent="0.25">
      <c r="K302" s="64">
        <f t="shared" si="14"/>
        <v>275</v>
      </c>
    </row>
    <row r="303" spans="11:11" x14ac:dyDescent="0.25">
      <c r="K303" s="64">
        <f t="shared" si="14"/>
        <v>276</v>
      </c>
    </row>
    <row r="304" spans="11:11" x14ac:dyDescent="0.25">
      <c r="K304" s="64">
        <f t="shared" si="14"/>
        <v>277</v>
      </c>
    </row>
    <row r="305" spans="11:11" x14ac:dyDescent="0.25">
      <c r="K305" s="64">
        <f t="shared" si="14"/>
        <v>278</v>
      </c>
    </row>
    <row r="306" spans="11:11" x14ac:dyDescent="0.25">
      <c r="K306" s="64">
        <f t="shared" si="14"/>
        <v>279</v>
      </c>
    </row>
    <row r="307" spans="11:11" x14ac:dyDescent="0.25">
      <c r="K307" s="64">
        <f t="shared" si="14"/>
        <v>280</v>
      </c>
    </row>
    <row r="308" spans="11:11" x14ac:dyDescent="0.25">
      <c r="K308" s="64">
        <f t="shared" si="14"/>
        <v>281</v>
      </c>
    </row>
    <row r="309" spans="11:11" x14ac:dyDescent="0.25">
      <c r="K309" s="64">
        <f t="shared" si="14"/>
        <v>282</v>
      </c>
    </row>
    <row r="310" spans="11:11" x14ac:dyDescent="0.25">
      <c r="K310" s="64">
        <f t="shared" si="14"/>
        <v>283</v>
      </c>
    </row>
    <row r="311" spans="11:11" x14ac:dyDescent="0.25">
      <c r="K311" s="64">
        <f t="shared" si="14"/>
        <v>284</v>
      </c>
    </row>
    <row r="312" spans="11:11" x14ac:dyDescent="0.25">
      <c r="K312" s="64">
        <f t="shared" si="14"/>
        <v>285</v>
      </c>
    </row>
    <row r="313" spans="11:11" x14ac:dyDescent="0.25">
      <c r="K313" s="64">
        <f t="shared" si="14"/>
        <v>286</v>
      </c>
    </row>
    <row r="314" spans="11:11" x14ac:dyDescent="0.25">
      <c r="K314" s="64">
        <f t="shared" si="14"/>
        <v>287</v>
      </c>
    </row>
    <row r="315" spans="11:11" x14ac:dyDescent="0.25">
      <c r="K315" s="64">
        <f t="shared" si="14"/>
        <v>288</v>
      </c>
    </row>
    <row r="316" spans="11:11" x14ac:dyDescent="0.25">
      <c r="K316" s="64">
        <f t="shared" si="14"/>
        <v>289</v>
      </c>
    </row>
    <row r="317" spans="11:11" x14ac:dyDescent="0.25">
      <c r="K317" s="64">
        <f t="shared" si="14"/>
        <v>290</v>
      </c>
    </row>
    <row r="318" spans="11:11" x14ac:dyDescent="0.25">
      <c r="K318" s="64">
        <f t="shared" si="14"/>
        <v>291</v>
      </c>
    </row>
    <row r="319" spans="11:11" x14ac:dyDescent="0.25">
      <c r="K319" s="64">
        <f t="shared" si="14"/>
        <v>292</v>
      </c>
    </row>
    <row r="320" spans="11:11" x14ac:dyDescent="0.25">
      <c r="K320" s="64">
        <f t="shared" si="14"/>
        <v>293</v>
      </c>
    </row>
    <row r="321" spans="11:11" x14ac:dyDescent="0.25">
      <c r="K321" s="64">
        <f t="shared" si="14"/>
        <v>294</v>
      </c>
    </row>
    <row r="322" spans="11:11" x14ac:dyDescent="0.25">
      <c r="K322" s="64">
        <f t="shared" si="14"/>
        <v>295</v>
      </c>
    </row>
    <row r="323" spans="11:11" x14ac:dyDescent="0.25">
      <c r="K323" s="64">
        <f t="shared" si="14"/>
        <v>296</v>
      </c>
    </row>
    <row r="324" spans="11:11" x14ac:dyDescent="0.25">
      <c r="K324" s="64">
        <f t="shared" si="14"/>
        <v>297</v>
      </c>
    </row>
    <row r="325" spans="11:11" x14ac:dyDescent="0.25">
      <c r="K325" s="64">
        <f t="shared" si="14"/>
        <v>298</v>
      </c>
    </row>
    <row r="326" spans="11:11" x14ac:dyDescent="0.25">
      <c r="K326" s="64">
        <f t="shared" si="14"/>
        <v>299</v>
      </c>
    </row>
    <row r="327" spans="11:11" x14ac:dyDescent="0.25">
      <c r="K327" s="64">
        <f t="shared" si="14"/>
        <v>300</v>
      </c>
    </row>
    <row r="328" spans="11:11" x14ac:dyDescent="0.25">
      <c r="K328" s="64">
        <f t="shared" si="14"/>
        <v>301</v>
      </c>
    </row>
    <row r="329" spans="11:11" x14ac:dyDescent="0.25">
      <c r="K329" s="64">
        <f t="shared" si="14"/>
        <v>302</v>
      </c>
    </row>
    <row r="330" spans="11:11" x14ac:dyDescent="0.25">
      <c r="K330" s="64">
        <f t="shared" si="14"/>
        <v>303</v>
      </c>
    </row>
    <row r="331" spans="11:11" x14ac:dyDescent="0.25">
      <c r="K331" s="64">
        <f t="shared" si="14"/>
        <v>304</v>
      </c>
    </row>
    <row r="332" spans="11:11" x14ac:dyDescent="0.25">
      <c r="K332" s="64">
        <f t="shared" si="14"/>
        <v>305</v>
      </c>
    </row>
    <row r="333" spans="11:11" x14ac:dyDescent="0.25">
      <c r="K333" s="64">
        <f t="shared" si="14"/>
        <v>306</v>
      </c>
    </row>
    <row r="334" spans="11:11" x14ac:dyDescent="0.25">
      <c r="K334" s="64">
        <f t="shared" si="14"/>
        <v>307</v>
      </c>
    </row>
    <row r="335" spans="11:11" x14ac:dyDescent="0.25">
      <c r="K335" s="64">
        <f t="shared" si="14"/>
        <v>308</v>
      </c>
    </row>
    <row r="336" spans="11:11" x14ac:dyDescent="0.25">
      <c r="K336" s="64">
        <f t="shared" si="14"/>
        <v>309</v>
      </c>
    </row>
    <row r="337" spans="11:11" x14ac:dyDescent="0.25">
      <c r="K337" s="64">
        <f t="shared" si="14"/>
        <v>310</v>
      </c>
    </row>
    <row r="338" spans="11:11" x14ac:dyDescent="0.25">
      <c r="K338" s="64">
        <f t="shared" si="14"/>
        <v>311</v>
      </c>
    </row>
    <row r="339" spans="11:11" x14ac:dyDescent="0.25">
      <c r="K339" s="64">
        <f t="shared" si="14"/>
        <v>312</v>
      </c>
    </row>
    <row r="340" spans="11:11" x14ac:dyDescent="0.25">
      <c r="K340" s="64">
        <f t="shared" si="14"/>
        <v>313</v>
      </c>
    </row>
    <row r="341" spans="11:11" x14ac:dyDescent="0.25">
      <c r="K341" s="64">
        <f t="shared" si="14"/>
        <v>314</v>
      </c>
    </row>
    <row r="342" spans="11:11" x14ac:dyDescent="0.25">
      <c r="K342" s="64">
        <f t="shared" si="14"/>
        <v>315</v>
      </c>
    </row>
    <row r="343" spans="11:11" x14ac:dyDescent="0.25">
      <c r="K343" s="64">
        <f t="shared" si="14"/>
        <v>316</v>
      </c>
    </row>
    <row r="344" spans="11:11" x14ac:dyDescent="0.25">
      <c r="K344" s="64">
        <f t="shared" ref="K344:K407" si="15">1+K343</f>
        <v>317</v>
      </c>
    </row>
    <row r="345" spans="11:11" x14ac:dyDescent="0.25">
      <c r="K345" s="64">
        <f t="shared" si="15"/>
        <v>318</v>
      </c>
    </row>
    <row r="346" spans="11:11" x14ac:dyDescent="0.25">
      <c r="K346" s="64">
        <f t="shared" si="15"/>
        <v>319</v>
      </c>
    </row>
    <row r="347" spans="11:11" x14ac:dyDescent="0.25">
      <c r="K347" s="64">
        <f t="shared" si="15"/>
        <v>320</v>
      </c>
    </row>
    <row r="348" spans="11:11" x14ac:dyDescent="0.25">
      <c r="K348" s="64">
        <f t="shared" si="15"/>
        <v>321</v>
      </c>
    </row>
    <row r="349" spans="11:11" x14ac:dyDescent="0.25">
      <c r="K349" s="64">
        <f t="shared" si="15"/>
        <v>322</v>
      </c>
    </row>
    <row r="350" spans="11:11" x14ac:dyDescent="0.25">
      <c r="K350" s="64">
        <f t="shared" si="15"/>
        <v>323</v>
      </c>
    </row>
    <row r="351" spans="11:11" x14ac:dyDescent="0.25">
      <c r="K351" s="64">
        <f t="shared" si="15"/>
        <v>324</v>
      </c>
    </row>
    <row r="352" spans="11:11" x14ac:dyDescent="0.25">
      <c r="K352" s="64">
        <f t="shared" si="15"/>
        <v>325</v>
      </c>
    </row>
    <row r="353" spans="11:11" x14ac:dyDescent="0.25">
      <c r="K353" s="64">
        <f t="shared" si="15"/>
        <v>326</v>
      </c>
    </row>
    <row r="354" spans="11:11" x14ac:dyDescent="0.25">
      <c r="K354" s="64">
        <f t="shared" si="15"/>
        <v>327</v>
      </c>
    </row>
    <row r="355" spans="11:11" x14ac:dyDescent="0.25">
      <c r="K355" s="64">
        <f t="shared" si="15"/>
        <v>328</v>
      </c>
    </row>
    <row r="356" spans="11:11" x14ac:dyDescent="0.25">
      <c r="K356" s="64">
        <f t="shared" si="15"/>
        <v>329</v>
      </c>
    </row>
    <row r="357" spans="11:11" x14ac:dyDescent="0.25">
      <c r="K357" s="64">
        <f t="shared" si="15"/>
        <v>330</v>
      </c>
    </row>
    <row r="358" spans="11:11" x14ac:dyDescent="0.25">
      <c r="K358" s="64">
        <f t="shared" si="15"/>
        <v>331</v>
      </c>
    </row>
    <row r="359" spans="11:11" x14ac:dyDescent="0.25">
      <c r="K359" s="64">
        <f t="shared" si="15"/>
        <v>332</v>
      </c>
    </row>
    <row r="360" spans="11:11" x14ac:dyDescent="0.25">
      <c r="K360" s="64">
        <f t="shared" si="15"/>
        <v>333</v>
      </c>
    </row>
    <row r="361" spans="11:11" x14ac:dyDescent="0.25">
      <c r="K361" s="64">
        <f t="shared" si="15"/>
        <v>334</v>
      </c>
    </row>
    <row r="362" spans="11:11" x14ac:dyDescent="0.25">
      <c r="K362" s="64">
        <f t="shared" si="15"/>
        <v>335</v>
      </c>
    </row>
    <row r="363" spans="11:11" x14ac:dyDescent="0.25">
      <c r="K363" s="64">
        <f t="shared" si="15"/>
        <v>336</v>
      </c>
    </row>
    <row r="364" spans="11:11" x14ac:dyDescent="0.25">
      <c r="K364" s="64">
        <f t="shared" si="15"/>
        <v>337</v>
      </c>
    </row>
    <row r="365" spans="11:11" x14ac:dyDescent="0.25">
      <c r="K365" s="64">
        <f t="shared" si="15"/>
        <v>338</v>
      </c>
    </row>
    <row r="366" spans="11:11" x14ac:dyDescent="0.25">
      <c r="K366" s="64">
        <f t="shared" si="15"/>
        <v>339</v>
      </c>
    </row>
    <row r="367" spans="11:11" x14ac:dyDescent="0.25">
      <c r="K367" s="64">
        <f t="shared" si="15"/>
        <v>340</v>
      </c>
    </row>
    <row r="368" spans="11:11" x14ac:dyDescent="0.25">
      <c r="K368" s="64">
        <f t="shared" si="15"/>
        <v>341</v>
      </c>
    </row>
    <row r="369" spans="11:11" x14ac:dyDescent="0.25">
      <c r="K369" s="64">
        <f t="shared" si="15"/>
        <v>342</v>
      </c>
    </row>
    <row r="370" spans="11:11" x14ac:dyDescent="0.25">
      <c r="K370" s="64">
        <f t="shared" si="15"/>
        <v>343</v>
      </c>
    </row>
    <row r="371" spans="11:11" x14ac:dyDescent="0.25">
      <c r="K371" s="64">
        <f t="shared" si="15"/>
        <v>344</v>
      </c>
    </row>
    <row r="372" spans="11:11" x14ac:dyDescent="0.25">
      <c r="K372" s="64">
        <f t="shared" si="15"/>
        <v>345</v>
      </c>
    </row>
    <row r="373" spans="11:11" x14ac:dyDescent="0.25">
      <c r="K373" s="64">
        <f t="shared" si="15"/>
        <v>346</v>
      </c>
    </row>
    <row r="374" spans="11:11" x14ac:dyDescent="0.25">
      <c r="K374" s="64">
        <f t="shared" si="15"/>
        <v>347</v>
      </c>
    </row>
    <row r="375" spans="11:11" x14ac:dyDescent="0.25">
      <c r="K375" s="64">
        <f t="shared" si="15"/>
        <v>348</v>
      </c>
    </row>
    <row r="376" spans="11:11" x14ac:dyDescent="0.25">
      <c r="K376" s="64">
        <f t="shared" si="15"/>
        <v>349</v>
      </c>
    </row>
    <row r="377" spans="11:11" x14ac:dyDescent="0.25">
      <c r="K377" s="64">
        <f t="shared" si="15"/>
        <v>350</v>
      </c>
    </row>
    <row r="378" spans="11:11" x14ac:dyDescent="0.25">
      <c r="K378" s="64">
        <f t="shared" si="15"/>
        <v>351</v>
      </c>
    </row>
    <row r="379" spans="11:11" x14ac:dyDescent="0.25">
      <c r="K379" s="64">
        <f t="shared" si="15"/>
        <v>352</v>
      </c>
    </row>
    <row r="380" spans="11:11" x14ac:dyDescent="0.25">
      <c r="K380" s="64">
        <f t="shared" si="15"/>
        <v>353</v>
      </c>
    </row>
    <row r="381" spans="11:11" x14ac:dyDescent="0.25">
      <c r="K381" s="64">
        <f t="shared" si="15"/>
        <v>354</v>
      </c>
    </row>
    <row r="382" spans="11:11" x14ac:dyDescent="0.25">
      <c r="K382" s="64">
        <f t="shared" si="15"/>
        <v>355</v>
      </c>
    </row>
    <row r="383" spans="11:11" x14ac:dyDescent="0.25">
      <c r="K383" s="64">
        <f t="shared" si="15"/>
        <v>356</v>
      </c>
    </row>
    <row r="384" spans="11:11" x14ac:dyDescent="0.25">
      <c r="K384" s="64">
        <f t="shared" si="15"/>
        <v>357</v>
      </c>
    </row>
    <row r="385" spans="11:11" x14ac:dyDescent="0.25">
      <c r="K385" s="64">
        <f t="shared" si="15"/>
        <v>358</v>
      </c>
    </row>
    <row r="386" spans="11:11" x14ac:dyDescent="0.25">
      <c r="K386" s="64">
        <f t="shared" si="15"/>
        <v>359</v>
      </c>
    </row>
    <row r="387" spans="11:11" x14ac:dyDescent="0.25">
      <c r="K387" s="64">
        <f t="shared" si="15"/>
        <v>360</v>
      </c>
    </row>
    <row r="388" spans="11:11" x14ac:dyDescent="0.25">
      <c r="K388" s="64">
        <f t="shared" si="15"/>
        <v>361</v>
      </c>
    </row>
    <row r="389" spans="11:11" x14ac:dyDescent="0.25">
      <c r="K389" s="64">
        <f t="shared" si="15"/>
        <v>362</v>
      </c>
    </row>
    <row r="390" spans="11:11" x14ac:dyDescent="0.25">
      <c r="K390" s="64">
        <f t="shared" si="15"/>
        <v>363</v>
      </c>
    </row>
    <row r="391" spans="11:11" x14ac:dyDescent="0.25">
      <c r="K391" s="64">
        <f t="shared" si="15"/>
        <v>364</v>
      </c>
    </row>
    <row r="392" spans="11:11" x14ac:dyDescent="0.25">
      <c r="K392" s="64">
        <f t="shared" si="15"/>
        <v>365</v>
      </c>
    </row>
    <row r="393" spans="11:11" x14ac:dyDescent="0.25">
      <c r="K393" s="64">
        <f t="shared" si="15"/>
        <v>366</v>
      </c>
    </row>
    <row r="394" spans="11:11" x14ac:dyDescent="0.25">
      <c r="K394" s="64">
        <f t="shared" si="15"/>
        <v>367</v>
      </c>
    </row>
    <row r="395" spans="11:11" x14ac:dyDescent="0.25">
      <c r="K395" s="64">
        <f t="shared" si="15"/>
        <v>368</v>
      </c>
    </row>
    <row r="396" spans="11:11" x14ac:dyDescent="0.25">
      <c r="K396" s="64">
        <f t="shared" si="15"/>
        <v>369</v>
      </c>
    </row>
    <row r="397" spans="11:11" x14ac:dyDescent="0.25">
      <c r="K397" s="64">
        <f t="shared" si="15"/>
        <v>370</v>
      </c>
    </row>
    <row r="398" spans="11:11" x14ac:dyDescent="0.25">
      <c r="K398" s="64">
        <f t="shared" si="15"/>
        <v>371</v>
      </c>
    </row>
    <row r="399" spans="11:11" x14ac:dyDescent="0.25">
      <c r="K399" s="64">
        <f t="shared" si="15"/>
        <v>372</v>
      </c>
    </row>
    <row r="400" spans="11:11" x14ac:dyDescent="0.25">
      <c r="K400" s="64">
        <f t="shared" si="15"/>
        <v>373</v>
      </c>
    </row>
    <row r="401" spans="11:11" x14ac:dyDescent="0.25">
      <c r="K401" s="64">
        <f t="shared" si="15"/>
        <v>374</v>
      </c>
    </row>
    <row r="402" spans="11:11" x14ac:dyDescent="0.25">
      <c r="K402" s="64">
        <f t="shared" si="15"/>
        <v>375</v>
      </c>
    </row>
    <row r="403" spans="11:11" x14ac:dyDescent="0.25">
      <c r="K403" s="64">
        <f t="shared" si="15"/>
        <v>376</v>
      </c>
    </row>
    <row r="404" spans="11:11" x14ac:dyDescent="0.25">
      <c r="K404" s="64">
        <f t="shared" si="15"/>
        <v>377</v>
      </c>
    </row>
    <row r="405" spans="11:11" x14ac:dyDescent="0.25">
      <c r="K405" s="64">
        <f t="shared" si="15"/>
        <v>378</v>
      </c>
    </row>
    <row r="406" spans="11:11" x14ac:dyDescent="0.25">
      <c r="K406" s="64">
        <f t="shared" si="15"/>
        <v>379</v>
      </c>
    </row>
    <row r="407" spans="11:11" x14ac:dyDescent="0.25">
      <c r="K407" s="64">
        <f t="shared" si="15"/>
        <v>380</v>
      </c>
    </row>
    <row r="408" spans="11:11" x14ac:dyDescent="0.25">
      <c r="K408" s="64">
        <f t="shared" ref="K408:K471" si="16">1+K407</f>
        <v>381</v>
      </c>
    </row>
    <row r="409" spans="11:11" x14ac:dyDescent="0.25">
      <c r="K409" s="64">
        <f t="shared" si="16"/>
        <v>382</v>
      </c>
    </row>
    <row r="410" spans="11:11" x14ac:dyDescent="0.25">
      <c r="K410" s="64">
        <f t="shared" si="16"/>
        <v>383</v>
      </c>
    </row>
    <row r="411" spans="11:11" x14ac:dyDescent="0.25">
      <c r="K411" s="64">
        <f t="shared" si="16"/>
        <v>384</v>
      </c>
    </row>
    <row r="412" spans="11:11" x14ac:dyDescent="0.25">
      <c r="K412" s="64">
        <f t="shared" si="16"/>
        <v>385</v>
      </c>
    </row>
    <row r="413" spans="11:11" x14ac:dyDescent="0.25">
      <c r="K413" s="64">
        <f t="shared" si="16"/>
        <v>386</v>
      </c>
    </row>
    <row r="414" spans="11:11" x14ac:dyDescent="0.25">
      <c r="K414" s="64">
        <f t="shared" si="16"/>
        <v>387</v>
      </c>
    </row>
    <row r="415" spans="11:11" x14ac:dyDescent="0.25">
      <c r="K415" s="64">
        <f t="shared" si="16"/>
        <v>388</v>
      </c>
    </row>
    <row r="416" spans="11:11" x14ac:dyDescent="0.25">
      <c r="K416" s="64">
        <f t="shared" si="16"/>
        <v>389</v>
      </c>
    </row>
    <row r="417" spans="11:11" x14ac:dyDescent="0.25">
      <c r="K417" s="64">
        <f t="shared" si="16"/>
        <v>390</v>
      </c>
    </row>
    <row r="418" spans="11:11" x14ac:dyDescent="0.25">
      <c r="K418" s="64">
        <f t="shared" si="16"/>
        <v>391</v>
      </c>
    </row>
    <row r="419" spans="11:11" x14ac:dyDescent="0.25">
      <c r="K419" s="64">
        <f t="shared" si="16"/>
        <v>392</v>
      </c>
    </row>
    <row r="420" spans="11:11" x14ac:dyDescent="0.25">
      <c r="K420" s="64">
        <f t="shared" si="16"/>
        <v>393</v>
      </c>
    </row>
    <row r="421" spans="11:11" x14ac:dyDescent="0.25">
      <c r="K421" s="64">
        <f t="shared" si="16"/>
        <v>394</v>
      </c>
    </row>
    <row r="422" spans="11:11" x14ac:dyDescent="0.25">
      <c r="K422" s="64">
        <f t="shared" si="16"/>
        <v>395</v>
      </c>
    </row>
    <row r="423" spans="11:11" x14ac:dyDescent="0.25">
      <c r="K423" s="64">
        <f t="shared" si="16"/>
        <v>396</v>
      </c>
    </row>
    <row r="424" spans="11:11" x14ac:dyDescent="0.25">
      <c r="K424" s="64">
        <f t="shared" si="16"/>
        <v>397</v>
      </c>
    </row>
    <row r="425" spans="11:11" x14ac:dyDescent="0.25">
      <c r="K425" s="64">
        <f t="shared" si="16"/>
        <v>398</v>
      </c>
    </row>
    <row r="426" spans="11:11" x14ac:dyDescent="0.25">
      <c r="K426" s="64">
        <f t="shared" si="16"/>
        <v>399</v>
      </c>
    </row>
    <row r="427" spans="11:11" x14ac:dyDescent="0.25">
      <c r="K427" s="64">
        <f t="shared" si="16"/>
        <v>400</v>
      </c>
    </row>
    <row r="428" spans="11:11" x14ac:dyDescent="0.25">
      <c r="K428" s="64">
        <f t="shared" si="16"/>
        <v>401</v>
      </c>
    </row>
    <row r="429" spans="11:11" x14ac:dyDescent="0.25">
      <c r="K429" s="64">
        <f t="shared" si="16"/>
        <v>402</v>
      </c>
    </row>
    <row r="430" spans="11:11" x14ac:dyDescent="0.25">
      <c r="K430" s="64">
        <f t="shared" si="16"/>
        <v>403</v>
      </c>
    </row>
    <row r="431" spans="11:11" x14ac:dyDescent="0.25">
      <c r="K431" s="64">
        <f t="shared" si="16"/>
        <v>404</v>
      </c>
    </row>
    <row r="432" spans="11:11" x14ac:dyDescent="0.25">
      <c r="K432" s="64">
        <f t="shared" si="16"/>
        <v>405</v>
      </c>
    </row>
    <row r="433" spans="11:11" x14ac:dyDescent="0.25">
      <c r="K433" s="64">
        <f t="shared" si="16"/>
        <v>406</v>
      </c>
    </row>
    <row r="434" spans="11:11" x14ac:dyDescent="0.25">
      <c r="K434" s="64">
        <f t="shared" si="16"/>
        <v>407</v>
      </c>
    </row>
    <row r="435" spans="11:11" x14ac:dyDescent="0.25">
      <c r="K435" s="64">
        <f t="shared" si="16"/>
        <v>408</v>
      </c>
    </row>
    <row r="436" spans="11:11" x14ac:dyDescent="0.25">
      <c r="K436" s="64">
        <f t="shared" si="16"/>
        <v>409</v>
      </c>
    </row>
    <row r="437" spans="11:11" x14ac:dyDescent="0.25">
      <c r="K437" s="64">
        <f t="shared" si="16"/>
        <v>410</v>
      </c>
    </row>
    <row r="438" spans="11:11" x14ac:dyDescent="0.25">
      <c r="K438" s="64">
        <f t="shared" si="16"/>
        <v>411</v>
      </c>
    </row>
    <row r="439" spans="11:11" x14ac:dyDescent="0.25">
      <c r="K439" s="64">
        <f t="shared" si="16"/>
        <v>412</v>
      </c>
    </row>
    <row r="440" spans="11:11" x14ac:dyDescent="0.25">
      <c r="K440" s="64">
        <f t="shared" si="16"/>
        <v>413</v>
      </c>
    </row>
    <row r="441" spans="11:11" x14ac:dyDescent="0.25">
      <c r="K441" s="64">
        <f t="shared" si="16"/>
        <v>414</v>
      </c>
    </row>
    <row r="442" spans="11:11" x14ac:dyDescent="0.25">
      <c r="K442" s="64">
        <f t="shared" si="16"/>
        <v>415</v>
      </c>
    </row>
    <row r="443" spans="11:11" x14ac:dyDescent="0.25">
      <c r="K443" s="64">
        <f t="shared" si="16"/>
        <v>416</v>
      </c>
    </row>
    <row r="444" spans="11:11" x14ac:dyDescent="0.25">
      <c r="K444" s="64">
        <f t="shared" si="16"/>
        <v>417</v>
      </c>
    </row>
    <row r="445" spans="11:11" x14ac:dyDescent="0.25">
      <c r="K445" s="64">
        <f t="shared" si="16"/>
        <v>418</v>
      </c>
    </row>
    <row r="446" spans="11:11" x14ac:dyDescent="0.25">
      <c r="K446" s="64">
        <f t="shared" si="16"/>
        <v>419</v>
      </c>
    </row>
    <row r="447" spans="11:11" x14ac:dyDescent="0.25">
      <c r="K447" s="64">
        <f t="shared" si="16"/>
        <v>420</v>
      </c>
    </row>
    <row r="448" spans="11:11" x14ac:dyDescent="0.25">
      <c r="K448" s="64">
        <f t="shared" si="16"/>
        <v>421</v>
      </c>
    </row>
    <row r="449" spans="11:11" x14ac:dyDescent="0.25">
      <c r="K449" s="64">
        <f t="shared" si="16"/>
        <v>422</v>
      </c>
    </row>
    <row r="450" spans="11:11" x14ac:dyDescent="0.25">
      <c r="K450" s="64">
        <f t="shared" si="16"/>
        <v>423</v>
      </c>
    </row>
    <row r="451" spans="11:11" x14ac:dyDescent="0.25">
      <c r="K451" s="64">
        <f t="shared" si="16"/>
        <v>424</v>
      </c>
    </row>
    <row r="452" spans="11:11" x14ac:dyDescent="0.25">
      <c r="K452" s="64">
        <f t="shared" si="16"/>
        <v>425</v>
      </c>
    </row>
    <row r="453" spans="11:11" x14ac:dyDescent="0.25">
      <c r="K453" s="64">
        <f t="shared" si="16"/>
        <v>426</v>
      </c>
    </row>
    <row r="454" spans="11:11" x14ac:dyDescent="0.25">
      <c r="K454" s="64">
        <f t="shared" si="16"/>
        <v>427</v>
      </c>
    </row>
    <row r="455" spans="11:11" x14ac:dyDescent="0.25">
      <c r="K455" s="64">
        <f t="shared" si="16"/>
        <v>428</v>
      </c>
    </row>
    <row r="456" spans="11:11" x14ac:dyDescent="0.25">
      <c r="K456" s="64">
        <f t="shared" si="16"/>
        <v>429</v>
      </c>
    </row>
    <row r="457" spans="11:11" x14ac:dyDescent="0.25">
      <c r="K457" s="64">
        <f t="shared" si="16"/>
        <v>430</v>
      </c>
    </row>
    <row r="458" spans="11:11" x14ac:dyDescent="0.25">
      <c r="K458" s="64">
        <f t="shared" si="16"/>
        <v>431</v>
      </c>
    </row>
    <row r="459" spans="11:11" x14ac:dyDescent="0.25">
      <c r="K459" s="64">
        <f t="shared" si="16"/>
        <v>432</v>
      </c>
    </row>
    <row r="460" spans="11:11" x14ac:dyDescent="0.25">
      <c r="K460" s="64">
        <f t="shared" si="16"/>
        <v>433</v>
      </c>
    </row>
    <row r="461" spans="11:11" x14ac:dyDescent="0.25">
      <c r="K461" s="64">
        <f t="shared" si="16"/>
        <v>434</v>
      </c>
    </row>
    <row r="462" spans="11:11" x14ac:dyDescent="0.25">
      <c r="K462" s="64">
        <f t="shared" si="16"/>
        <v>435</v>
      </c>
    </row>
    <row r="463" spans="11:11" x14ac:dyDescent="0.25">
      <c r="K463" s="64">
        <f t="shared" si="16"/>
        <v>436</v>
      </c>
    </row>
    <row r="464" spans="11:11" x14ac:dyDescent="0.25">
      <c r="K464" s="64">
        <f t="shared" si="16"/>
        <v>437</v>
      </c>
    </row>
    <row r="465" spans="11:11" x14ac:dyDescent="0.25">
      <c r="K465" s="64">
        <f t="shared" si="16"/>
        <v>438</v>
      </c>
    </row>
    <row r="466" spans="11:11" x14ac:dyDescent="0.25">
      <c r="K466" s="64">
        <f t="shared" si="16"/>
        <v>439</v>
      </c>
    </row>
    <row r="467" spans="11:11" x14ac:dyDescent="0.25">
      <c r="K467" s="64">
        <f t="shared" si="16"/>
        <v>440</v>
      </c>
    </row>
    <row r="468" spans="11:11" x14ac:dyDescent="0.25">
      <c r="K468" s="64">
        <f t="shared" si="16"/>
        <v>441</v>
      </c>
    </row>
    <row r="469" spans="11:11" x14ac:dyDescent="0.25">
      <c r="K469" s="64">
        <f t="shared" si="16"/>
        <v>442</v>
      </c>
    </row>
    <row r="470" spans="11:11" x14ac:dyDescent="0.25">
      <c r="K470" s="64">
        <f t="shared" si="16"/>
        <v>443</v>
      </c>
    </row>
    <row r="471" spans="11:11" x14ac:dyDescent="0.25">
      <c r="K471" s="64">
        <f t="shared" si="16"/>
        <v>444</v>
      </c>
    </row>
    <row r="472" spans="11:11" x14ac:dyDescent="0.25">
      <c r="K472" s="64">
        <f t="shared" ref="K472:K487" si="17">1+K471</f>
        <v>445</v>
      </c>
    </row>
    <row r="473" spans="11:11" x14ac:dyDescent="0.25">
      <c r="K473" s="64">
        <f t="shared" si="17"/>
        <v>446</v>
      </c>
    </row>
    <row r="474" spans="11:11" x14ac:dyDescent="0.25">
      <c r="K474" s="64">
        <f t="shared" si="17"/>
        <v>447</v>
      </c>
    </row>
    <row r="475" spans="11:11" x14ac:dyDescent="0.25">
      <c r="K475" s="64">
        <f t="shared" si="17"/>
        <v>448</v>
      </c>
    </row>
    <row r="476" spans="11:11" x14ac:dyDescent="0.25">
      <c r="K476" s="64">
        <f t="shared" si="17"/>
        <v>449</v>
      </c>
    </row>
    <row r="477" spans="11:11" x14ac:dyDescent="0.25">
      <c r="K477" s="64">
        <f t="shared" si="17"/>
        <v>450</v>
      </c>
    </row>
    <row r="478" spans="11:11" x14ac:dyDescent="0.25">
      <c r="K478" s="64">
        <f t="shared" si="17"/>
        <v>451</v>
      </c>
    </row>
    <row r="479" spans="11:11" x14ac:dyDescent="0.25">
      <c r="K479" s="64">
        <f t="shared" si="17"/>
        <v>452</v>
      </c>
    </row>
    <row r="480" spans="11:11" x14ac:dyDescent="0.25">
      <c r="K480" s="64">
        <f t="shared" si="17"/>
        <v>453</v>
      </c>
    </row>
    <row r="481" spans="11:11" x14ac:dyDescent="0.25">
      <c r="K481" s="64">
        <f t="shared" si="17"/>
        <v>454</v>
      </c>
    </row>
    <row r="482" spans="11:11" x14ac:dyDescent="0.25">
      <c r="K482" s="64">
        <f t="shared" si="17"/>
        <v>455</v>
      </c>
    </row>
    <row r="483" spans="11:11" x14ac:dyDescent="0.25">
      <c r="K483" s="64">
        <f t="shared" si="17"/>
        <v>456</v>
      </c>
    </row>
    <row r="484" spans="11:11" x14ac:dyDescent="0.25">
      <c r="K484" s="64">
        <f t="shared" si="17"/>
        <v>457</v>
      </c>
    </row>
    <row r="485" spans="11:11" x14ac:dyDescent="0.25">
      <c r="K485" s="64">
        <f t="shared" si="17"/>
        <v>458</v>
      </c>
    </row>
    <row r="486" spans="11:11" x14ac:dyDescent="0.25">
      <c r="K486" s="64">
        <f t="shared" si="17"/>
        <v>459</v>
      </c>
    </row>
    <row r="487" spans="11:11" x14ac:dyDescent="0.25">
      <c r="K487" s="64">
        <f t="shared" si="17"/>
        <v>460</v>
      </c>
    </row>
  </sheetData>
  <mergeCells count="105">
    <mergeCell ref="C93:E93"/>
    <mergeCell ref="C94:E94"/>
    <mergeCell ref="A95:J96"/>
    <mergeCell ref="C87:E87"/>
    <mergeCell ref="C88:E88"/>
    <mergeCell ref="C89:E89"/>
    <mergeCell ref="C90:E90"/>
    <mergeCell ref="C91:E91"/>
    <mergeCell ref="C92:E92"/>
    <mergeCell ref="C81:E81"/>
    <mergeCell ref="C82:E82"/>
    <mergeCell ref="C83:E83"/>
    <mergeCell ref="C84:E84"/>
    <mergeCell ref="C85:E85"/>
    <mergeCell ref="C86:E86"/>
    <mergeCell ref="C75:E75"/>
    <mergeCell ref="C76:E76"/>
    <mergeCell ref="C77:E77"/>
    <mergeCell ref="C78:E78"/>
    <mergeCell ref="C79:E79"/>
    <mergeCell ref="C80:E80"/>
    <mergeCell ref="C69:E69"/>
    <mergeCell ref="C70:E70"/>
    <mergeCell ref="C71:E71"/>
    <mergeCell ref="C72:E72"/>
    <mergeCell ref="C73:E73"/>
    <mergeCell ref="C74:E74"/>
    <mergeCell ref="C63:E63"/>
    <mergeCell ref="C64:E64"/>
    <mergeCell ref="C65:E65"/>
    <mergeCell ref="C66:E66"/>
    <mergeCell ref="C67:E67"/>
    <mergeCell ref="C68:E68"/>
    <mergeCell ref="B59:D59"/>
    <mergeCell ref="E59:G60"/>
    <mergeCell ref="H59:J60"/>
    <mergeCell ref="A60:D60"/>
    <mergeCell ref="C61:E61"/>
    <mergeCell ref="C62:E62"/>
    <mergeCell ref="C51:E51"/>
    <mergeCell ref="C52:E52"/>
    <mergeCell ref="C53:E53"/>
    <mergeCell ref="C54:E54"/>
    <mergeCell ref="A55:J56"/>
    <mergeCell ref="C57:E57"/>
    <mergeCell ref="C45:E45"/>
    <mergeCell ref="C46:E46"/>
    <mergeCell ref="C47:E47"/>
    <mergeCell ref="C48:E48"/>
    <mergeCell ref="C49:E49"/>
    <mergeCell ref="C50:E50"/>
    <mergeCell ref="C39:E39"/>
    <mergeCell ref="C40:E40"/>
    <mergeCell ref="C41:E41"/>
    <mergeCell ref="C42:E42"/>
    <mergeCell ref="C43:E43"/>
    <mergeCell ref="C44:E44"/>
    <mergeCell ref="C33:E33"/>
    <mergeCell ref="C34:E34"/>
    <mergeCell ref="C35:E35"/>
    <mergeCell ref="C36:E36"/>
    <mergeCell ref="C37:E37"/>
    <mergeCell ref="C38:E38"/>
    <mergeCell ref="C27:E27"/>
    <mergeCell ref="C28:E28"/>
    <mergeCell ref="C29:E29"/>
    <mergeCell ref="C30:E30"/>
    <mergeCell ref="C31:E31"/>
    <mergeCell ref="C32:E32"/>
    <mergeCell ref="C21:E21"/>
    <mergeCell ref="C22:E22"/>
    <mergeCell ref="C23:E23"/>
    <mergeCell ref="C24:E24"/>
    <mergeCell ref="C25:E25"/>
    <mergeCell ref="C26:E26"/>
    <mergeCell ref="A17:D17"/>
    <mergeCell ref="A18:B18"/>
    <mergeCell ref="C18:J18"/>
    <mergeCell ref="A19:B19"/>
    <mergeCell ref="C19:J19"/>
    <mergeCell ref="A20:B20"/>
    <mergeCell ref="C20:J20"/>
    <mergeCell ref="E9:E10"/>
    <mergeCell ref="F9:J10"/>
    <mergeCell ref="A10:D10"/>
    <mergeCell ref="A11:D11"/>
    <mergeCell ref="E11:J11"/>
    <mergeCell ref="A12:D12"/>
    <mergeCell ref="E12:J17"/>
    <mergeCell ref="A13:D13"/>
    <mergeCell ref="A14:D14"/>
    <mergeCell ref="A16:D16"/>
    <mergeCell ref="B5:D5"/>
    <mergeCell ref="E5:G6"/>
    <mergeCell ref="H5:J6"/>
    <mergeCell ref="A6:D6"/>
    <mergeCell ref="E7:J7"/>
    <mergeCell ref="E8:J8"/>
    <mergeCell ref="A1:A4"/>
    <mergeCell ref="B1:D1"/>
    <mergeCell ref="E1:J2"/>
    <mergeCell ref="B2:D2"/>
    <mergeCell ref="B3:D3"/>
    <mergeCell ref="E3:J4"/>
    <mergeCell ref="B4:D4"/>
  </mergeCells>
  <conditionalFormatting sqref="A27 A29 A31 A33 A35 A37 A39 A41 A43 A45 A47 A49 A51 A53:A55 A23:A25 B22:C54 F22:F54">
    <cfRule type="cellIs" dxfId="38" priority="39" operator="equal">
      <formula>0</formula>
    </cfRule>
  </conditionalFormatting>
  <conditionalFormatting sqref="G22:I54">
    <cfRule type="cellIs" dxfId="37" priority="38" operator="equal">
      <formula>FALSE</formula>
    </cfRule>
  </conditionalFormatting>
  <conditionalFormatting sqref="I22:I54">
    <cfRule type="cellIs" dxfId="36" priority="37" operator="lessThan">
      <formula>0</formula>
    </cfRule>
  </conditionalFormatting>
  <conditionalFormatting sqref="O52">
    <cfRule type="cellIs" dxfId="35" priority="36" operator="equal">
      <formula>FALSE</formula>
    </cfRule>
  </conditionalFormatting>
  <conditionalFormatting sqref="O52">
    <cfRule type="cellIs" dxfId="34" priority="35" operator="lessThan">
      <formula>0</formula>
    </cfRule>
  </conditionalFormatting>
  <conditionalFormatting sqref="A26">
    <cfRule type="cellIs" dxfId="33" priority="34" operator="equal">
      <formula>0</formula>
    </cfRule>
  </conditionalFormatting>
  <conditionalFormatting sqref="A28">
    <cfRule type="cellIs" dxfId="32" priority="33" operator="equal">
      <formula>0</formula>
    </cfRule>
  </conditionalFormatting>
  <conditionalFormatting sqref="A30">
    <cfRule type="cellIs" dxfId="31" priority="32" operator="equal">
      <formula>0</formula>
    </cfRule>
  </conditionalFormatting>
  <conditionalFormatting sqref="A32">
    <cfRule type="cellIs" dxfId="30" priority="31" operator="equal">
      <formula>0</formula>
    </cfRule>
  </conditionalFormatting>
  <conditionalFormatting sqref="A34">
    <cfRule type="cellIs" dxfId="29" priority="30" operator="equal">
      <formula>0</formula>
    </cfRule>
  </conditionalFormatting>
  <conditionalFormatting sqref="A36">
    <cfRule type="cellIs" dxfId="28" priority="29" operator="equal">
      <formula>0</formula>
    </cfRule>
  </conditionalFormatting>
  <conditionalFormatting sqref="A38">
    <cfRule type="cellIs" dxfId="27" priority="28" operator="equal">
      <formula>0</formula>
    </cfRule>
  </conditionalFormatting>
  <conditionalFormatting sqref="A40">
    <cfRule type="cellIs" dxfId="26" priority="27" operator="equal">
      <formula>0</formula>
    </cfRule>
  </conditionalFormatting>
  <conditionalFormatting sqref="A42">
    <cfRule type="cellIs" dxfId="25" priority="26" operator="equal">
      <formula>0</formula>
    </cfRule>
  </conditionalFormatting>
  <conditionalFormatting sqref="A44">
    <cfRule type="cellIs" dxfId="24" priority="25" operator="equal">
      <formula>0</formula>
    </cfRule>
  </conditionalFormatting>
  <conditionalFormatting sqref="A46">
    <cfRule type="cellIs" dxfId="23" priority="24" operator="equal">
      <formula>0</formula>
    </cfRule>
  </conditionalFormatting>
  <conditionalFormatting sqref="A48">
    <cfRule type="cellIs" dxfId="22" priority="23" operator="equal">
      <formula>0</formula>
    </cfRule>
  </conditionalFormatting>
  <conditionalFormatting sqref="A50">
    <cfRule type="cellIs" dxfId="21" priority="22" operator="equal">
      <formula>0</formula>
    </cfRule>
  </conditionalFormatting>
  <conditionalFormatting sqref="A52">
    <cfRule type="cellIs" dxfId="20" priority="21" operator="equal">
      <formula>0</formula>
    </cfRule>
  </conditionalFormatting>
  <conditionalFormatting sqref="A67 A69 A71 A73 A75 A77 A79 A81 A83 A85 A87 A89 A91 A93:A95 A63:A65">
    <cfRule type="cellIs" dxfId="19" priority="20" operator="equal">
      <formula>0</formula>
    </cfRule>
  </conditionalFormatting>
  <conditionalFormatting sqref="A66">
    <cfRule type="cellIs" dxfId="18" priority="19" operator="equal">
      <formula>0</formula>
    </cfRule>
  </conditionalFormatting>
  <conditionalFormatting sqref="A68">
    <cfRule type="cellIs" dxfId="17" priority="18" operator="equal">
      <formula>0</formula>
    </cfRule>
  </conditionalFormatting>
  <conditionalFormatting sqref="A70">
    <cfRule type="cellIs" dxfId="16" priority="17" operator="equal">
      <formula>0</formula>
    </cfRule>
  </conditionalFormatting>
  <conditionalFormatting sqref="A72">
    <cfRule type="cellIs" dxfId="15" priority="16" operator="equal">
      <formula>0</formula>
    </cfRule>
  </conditionalFormatting>
  <conditionalFormatting sqref="A74">
    <cfRule type="cellIs" dxfId="14" priority="15" operator="equal">
      <formula>0</formula>
    </cfRule>
  </conditionalFormatting>
  <conditionalFormatting sqref="A76">
    <cfRule type="cellIs" dxfId="13" priority="14" operator="equal">
      <formula>0</formula>
    </cfRule>
  </conditionalFormatting>
  <conditionalFormatting sqref="A78">
    <cfRule type="cellIs" dxfId="12" priority="13" operator="equal">
      <formula>0</formula>
    </cfRule>
  </conditionalFormatting>
  <conditionalFormatting sqref="A80">
    <cfRule type="cellIs" dxfId="11" priority="12" operator="equal">
      <formula>0</formula>
    </cfRule>
  </conditionalFormatting>
  <conditionalFormatting sqref="A82">
    <cfRule type="cellIs" dxfId="10" priority="11" operator="equal">
      <formula>0</formula>
    </cfRule>
  </conditionalFormatting>
  <conditionalFormatting sqref="A84">
    <cfRule type="cellIs" dxfId="9" priority="10" operator="equal">
      <formula>0</formula>
    </cfRule>
  </conditionalFormatting>
  <conditionalFormatting sqref="A86">
    <cfRule type="cellIs" dxfId="8" priority="9" operator="equal">
      <formula>0</formula>
    </cfRule>
  </conditionalFormatting>
  <conditionalFormatting sqref="A88">
    <cfRule type="cellIs" dxfId="7" priority="8" operator="equal">
      <formula>0</formula>
    </cfRule>
  </conditionalFormatting>
  <conditionalFormatting sqref="A90">
    <cfRule type="cellIs" dxfId="6" priority="7" operator="equal">
      <formula>0</formula>
    </cfRule>
  </conditionalFormatting>
  <conditionalFormatting sqref="A92">
    <cfRule type="cellIs" dxfId="5" priority="6" operator="equal">
      <formula>0</formula>
    </cfRule>
  </conditionalFormatting>
  <conditionalFormatting sqref="C62:C94">
    <cfRule type="cellIs" dxfId="4" priority="5" operator="equal">
      <formula>0</formula>
    </cfRule>
  </conditionalFormatting>
  <conditionalFormatting sqref="B62:B94">
    <cfRule type="cellIs" dxfId="3" priority="4" operator="equal">
      <formula>0</formula>
    </cfRule>
  </conditionalFormatting>
  <conditionalFormatting sqref="F62:F94">
    <cfRule type="cellIs" dxfId="2" priority="3" operator="equal">
      <formula>0</formula>
    </cfRule>
  </conditionalFormatting>
  <conditionalFormatting sqref="G62:I94">
    <cfRule type="cellIs" dxfId="1" priority="2" operator="equal">
      <formula>FALSE</formula>
    </cfRule>
  </conditionalFormatting>
  <conditionalFormatting sqref="I62:I94">
    <cfRule type="cellIs" dxfId="0" priority="1" operator="lessThan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Option Button 1">
              <controlPr defaultSize="0" autoFill="0" autoLine="0" autoPict="0">
                <anchor moveWithCells="1">
                  <from>
                    <xdr:col>0</xdr:col>
                    <xdr:colOff>133350</xdr:colOff>
                    <xdr:row>6</xdr:row>
                    <xdr:rowOff>19050</xdr:rowOff>
                  </from>
                  <to>
                    <xdr:col>0</xdr:col>
                    <xdr:colOff>485775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Option Button 2">
              <controlPr defaultSize="0" autoFill="0" autoLine="0" autoPict="0">
                <anchor moveWithCells="1">
                  <from>
                    <xdr:col>0</xdr:col>
                    <xdr:colOff>133350</xdr:colOff>
                    <xdr:row>10</xdr:row>
                    <xdr:rowOff>19050</xdr:rowOff>
                  </from>
                  <to>
                    <xdr:col>0</xdr:col>
                    <xdr:colOff>485775</xdr:colOff>
                    <xdr:row>11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Option Button 3">
              <controlPr defaultSize="0" autoFill="0" autoLine="0" autoPict="0">
                <anchor moveWithCells="1">
                  <from>
                    <xdr:col>0</xdr:col>
                    <xdr:colOff>133350</xdr:colOff>
                    <xdr:row>13</xdr:row>
                    <xdr:rowOff>38100</xdr:rowOff>
                  </from>
                  <to>
                    <xdr:col>0</xdr:col>
                    <xdr:colOff>485775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Option Button 4">
              <controlPr defaultSize="0" autoFill="0" autoLine="0" autoPict="0">
                <anchor moveWithCells="1">
                  <from>
                    <xdr:col>0</xdr:col>
                    <xdr:colOff>133350</xdr:colOff>
                    <xdr:row>14</xdr:row>
                    <xdr:rowOff>19050</xdr:rowOff>
                  </from>
                  <to>
                    <xdr:col>0</xdr:col>
                    <xdr:colOff>485775</xdr:colOff>
                    <xdr:row>15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Option Button 5">
              <controlPr defaultSize="0" autoFill="0" autoLine="0" autoPict="0">
                <anchor moveWithCells="1">
                  <from>
                    <xdr:col>0</xdr:col>
                    <xdr:colOff>133350</xdr:colOff>
                    <xdr:row>12</xdr:row>
                    <xdr:rowOff>19050</xdr:rowOff>
                  </from>
                  <to>
                    <xdr:col>0</xdr:col>
                    <xdr:colOff>485775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Option Button 6">
              <controlPr defaultSize="0" autoFill="0" autoLine="0" autoPict="0">
                <anchor moveWithCells="1">
                  <from>
                    <xdr:col>0</xdr:col>
                    <xdr:colOff>133350</xdr:colOff>
                    <xdr:row>11</xdr:row>
                    <xdr:rowOff>19050</xdr:rowOff>
                  </from>
                  <to>
                    <xdr:col>0</xdr:col>
                    <xdr:colOff>485775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Option Button 7">
              <controlPr defaultSize="0" autoFill="0" autoLine="0" autoPict="0">
                <anchor moveWithCells="1">
                  <from>
                    <xdr:col>0</xdr:col>
                    <xdr:colOff>133350</xdr:colOff>
                    <xdr:row>9</xdr:row>
                    <xdr:rowOff>19050</xdr:rowOff>
                  </from>
                  <to>
                    <xdr:col>0</xdr:col>
                    <xdr:colOff>485775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Check Box 8">
              <controlPr defaultSize="0" autoFill="0" autoLine="0" autoPict="0" altText="">
                <anchor moveWithCells="1">
                  <from>
                    <xdr:col>1</xdr:col>
                    <xdr:colOff>2162175</xdr:colOff>
                    <xdr:row>7</xdr:row>
                    <xdr:rowOff>0</xdr:rowOff>
                  </from>
                  <to>
                    <xdr:col>1</xdr:col>
                    <xdr:colOff>1657350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Check Box 9">
              <controlPr defaultSize="0" autoFill="0" autoLine="0" autoPict="0" altText="">
                <anchor moveWithCells="1">
                  <from>
                    <xdr:col>1</xdr:col>
                    <xdr:colOff>2152650</xdr:colOff>
                    <xdr:row>8</xdr:row>
                    <xdr:rowOff>19050</xdr:rowOff>
                  </from>
                  <to>
                    <xdr:col>1</xdr:col>
                    <xdr:colOff>1647825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Option Button 10">
              <controlPr defaultSize="0" autoFill="0" autoLine="0" autoPict="0">
                <anchor moveWithCells="1">
                  <from>
                    <xdr:col>0</xdr:col>
                    <xdr:colOff>133350</xdr:colOff>
                    <xdr:row>6</xdr:row>
                    <xdr:rowOff>19050</xdr:rowOff>
                  </from>
                  <to>
                    <xdr:col>0</xdr:col>
                    <xdr:colOff>485775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Option Button 11">
              <controlPr defaultSize="0" autoFill="0" autoLine="0" autoPict="0">
                <anchor moveWithCells="1">
                  <from>
                    <xdr:col>0</xdr:col>
                    <xdr:colOff>133350</xdr:colOff>
                    <xdr:row>6</xdr:row>
                    <xdr:rowOff>19050</xdr:rowOff>
                  </from>
                  <to>
                    <xdr:col>0</xdr:col>
                    <xdr:colOff>485775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4" name="Option Button 12">
              <controlPr defaultSize="0" autoFill="0" autoLine="0" autoPict="0">
                <anchor moveWithCells="1">
                  <from>
                    <xdr:col>0</xdr:col>
                    <xdr:colOff>133350</xdr:colOff>
                    <xdr:row>10</xdr:row>
                    <xdr:rowOff>19050</xdr:rowOff>
                  </from>
                  <to>
                    <xdr:col>0</xdr:col>
                    <xdr:colOff>485775</xdr:colOff>
                    <xdr:row>11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5" name="Option Button 13">
              <controlPr defaultSize="0" autoFill="0" autoLine="0" autoPict="0">
                <anchor moveWithCells="1">
                  <from>
                    <xdr:col>0</xdr:col>
                    <xdr:colOff>133350</xdr:colOff>
                    <xdr:row>13</xdr:row>
                    <xdr:rowOff>38100</xdr:rowOff>
                  </from>
                  <to>
                    <xdr:col>0</xdr:col>
                    <xdr:colOff>485775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6" name="Option Button 14">
              <controlPr defaultSize="0" autoFill="0" autoLine="0" autoPict="0">
                <anchor moveWithCells="1">
                  <from>
                    <xdr:col>0</xdr:col>
                    <xdr:colOff>133350</xdr:colOff>
                    <xdr:row>14</xdr:row>
                    <xdr:rowOff>19050</xdr:rowOff>
                  </from>
                  <to>
                    <xdr:col>0</xdr:col>
                    <xdr:colOff>485775</xdr:colOff>
                    <xdr:row>15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7" name="Option Button 15">
              <controlPr defaultSize="0" autoFill="0" autoLine="0" autoPict="0">
                <anchor moveWithCells="1">
                  <from>
                    <xdr:col>0</xdr:col>
                    <xdr:colOff>133350</xdr:colOff>
                    <xdr:row>12</xdr:row>
                    <xdr:rowOff>19050</xdr:rowOff>
                  </from>
                  <to>
                    <xdr:col>0</xdr:col>
                    <xdr:colOff>485775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8" name="Option Button 16">
              <controlPr defaultSize="0" autoFill="0" autoLine="0" autoPict="0">
                <anchor moveWithCells="1">
                  <from>
                    <xdr:col>0</xdr:col>
                    <xdr:colOff>133350</xdr:colOff>
                    <xdr:row>11</xdr:row>
                    <xdr:rowOff>19050</xdr:rowOff>
                  </from>
                  <to>
                    <xdr:col>0</xdr:col>
                    <xdr:colOff>485775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9" name="Option Button 17">
              <controlPr defaultSize="0" autoFill="0" autoLine="0" autoPict="0">
                <anchor moveWithCells="1">
                  <from>
                    <xdr:col>0</xdr:col>
                    <xdr:colOff>133350</xdr:colOff>
                    <xdr:row>9</xdr:row>
                    <xdr:rowOff>19050</xdr:rowOff>
                  </from>
                  <to>
                    <xdr:col>0</xdr:col>
                    <xdr:colOff>485775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" name="Check Box 18">
              <controlPr defaultSize="0" autoFill="0" autoLine="0" autoPict="0" altText="">
                <anchor moveWithCells="1">
                  <from>
                    <xdr:col>1</xdr:col>
                    <xdr:colOff>2162175</xdr:colOff>
                    <xdr:row>7</xdr:row>
                    <xdr:rowOff>0</xdr:rowOff>
                  </from>
                  <to>
                    <xdr:col>3</xdr:col>
                    <xdr:colOff>114300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1" name="Check Box 19">
              <controlPr defaultSize="0" autoFill="0" autoLine="0" autoPict="0" altText="">
                <anchor moveWithCells="1">
                  <from>
                    <xdr:col>1</xdr:col>
                    <xdr:colOff>2152650</xdr:colOff>
                    <xdr:row>8</xdr:row>
                    <xdr:rowOff>19050</xdr:rowOff>
                  </from>
                  <to>
                    <xdr:col>3</xdr:col>
                    <xdr:colOff>95250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2" name="Option Button 20">
              <controlPr defaultSize="0" autoFill="0" autoLine="0" autoPict="0">
                <anchor moveWithCells="1">
                  <from>
                    <xdr:col>0</xdr:col>
                    <xdr:colOff>133350</xdr:colOff>
                    <xdr:row>6</xdr:row>
                    <xdr:rowOff>19050</xdr:rowOff>
                  </from>
                  <to>
                    <xdr:col>0</xdr:col>
                    <xdr:colOff>485775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8"/>
  <sheetViews>
    <sheetView workbookViewId="0">
      <selection activeCell="F15" sqref="F15"/>
    </sheetView>
  </sheetViews>
  <sheetFormatPr baseColWidth="10" defaultRowHeight="15" x14ac:dyDescent="0.25"/>
  <cols>
    <col min="2" max="2" width="20.140625" customWidth="1"/>
    <col min="3" max="3" width="50.7109375" customWidth="1"/>
  </cols>
  <sheetData>
    <row r="1" spans="1:3" x14ac:dyDescent="0.25">
      <c r="A1" s="117"/>
      <c r="B1" s="118"/>
      <c r="C1" s="119"/>
    </row>
    <row r="2" spans="1:3" x14ac:dyDescent="0.25">
      <c r="A2" s="120"/>
      <c r="B2" s="311" t="s">
        <v>86</v>
      </c>
      <c r="C2" s="312"/>
    </row>
    <row r="3" spans="1:3" x14ac:dyDescent="0.25">
      <c r="A3" s="120"/>
      <c r="B3" s="121"/>
      <c r="C3" s="122"/>
    </row>
    <row r="4" spans="1:3" x14ac:dyDescent="0.25">
      <c r="A4" s="120"/>
      <c r="B4" s="123" t="s">
        <v>87</v>
      </c>
      <c r="C4" s="124" t="s">
        <v>88</v>
      </c>
    </row>
    <row r="5" spans="1:3" x14ac:dyDescent="0.25">
      <c r="A5" s="120"/>
      <c r="B5" s="123" t="s">
        <v>89</v>
      </c>
      <c r="C5" s="124" t="s">
        <v>90</v>
      </c>
    </row>
    <row r="6" spans="1:3" x14ac:dyDescent="0.25">
      <c r="A6" s="120"/>
      <c r="B6" s="123" t="s">
        <v>91</v>
      </c>
      <c r="C6" s="124" t="s">
        <v>92</v>
      </c>
    </row>
    <row r="7" spans="1:3" x14ac:dyDescent="0.25">
      <c r="A7" s="120"/>
      <c r="B7" s="123" t="s">
        <v>93</v>
      </c>
      <c r="C7" s="124" t="s">
        <v>94</v>
      </c>
    </row>
    <row r="8" spans="1:3" x14ac:dyDescent="0.25">
      <c r="A8" s="120"/>
      <c r="B8" s="123" t="s">
        <v>95</v>
      </c>
      <c r="C8" s="124" t="s">
        <v>96</v>
      </c>
    </row>
    <row r="9" spans="1:3" ht="15.75" thickBot="1" x14ac:dyDescent="0.3">
      <c r="A9" s="125"/>
      <c r="B9" s="126"/>
      <c r="C9" s="127"/>
    </row>
    <row r="10" spans="1:3" x14ac:dyDescent="0.25">
      <c r="A10" s="128"/>
      <c r="B10" s="129"/>
      <c r="C10" s="130"/>
    </row>
    <row r="11" spans="1:3" x14ac:dyDescent="0.25">
      <c r="A11" s="131"/>
      <c r="B11" s="132" t="s">
        <v>97</v>
      </c>
      <c r="C11" s="133">
        <v>150</v>
      </c>
    </row>
    <row r="12" spans="1:3" x14ac:dyDescent="0.25">
      <c r="A12" s="131"/>
      <c r="B12" s="134"/>
      <c r="C12" s="133">
        <v>300</v>
      </c>
    </row>
    <row r="13" spans="1:3" x14ac:dyDescent="0.25">
      <c r="A13" s="131"/>
      <c r="B13" s="134"/>
      <c r="C13" s="133">
        <v>500</v>
      </c>
    </row>
    <row r="14" spans="1:3" x14ac:dyDescent="0.25">
      <c r="A14" s="131"/>
      <c r="B14" s="134"/>
      <c r="C14" s="133">
        <v>1000</v>
      </c>
    </row>
    <row r="15" spans="1:3" x14ac:dyDescent="0.25">
      <c r="A15" s="131"/>
      <c r="B15" s="134"/>
      <c r="C15" s="133">
        <v>2000</v>
      </c>
    </row>
    <row r="16" spans="1:3" x14ac:dyDescent="0.25">
      <c r="A16" s="131"/>
      <c r="B16" s="134"/>
      <c r="C16" s="133">
        <v>5000</v>
      </c>
    </row>
    <row r="17" spans="1:3" x14ac:dyDescent="0.25">
      <c r="A17" s="131"/>
      <c r="B17" s="134"/>
      <c r="C17" s="135"/>
    </row>
    <row r="18" spans="1:3" ht="15.75" thickBot="1" x14ac:dyDescent="0.3">
      <c r="A18" s="136"/>
      <c r="B18" s="137"/>
      <c r="C18" s="138"/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Pochette</vt:lpstr>
      <vt:lpstr>Prepa</vt:lpstr>
      <vt:lpstr>BL (0)</vt:lpstr>
      <vt:lpstr>Note</vt:lpstr>
      <vt:lpstr>TableauPrepa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Thomas</cp:lastModifiedBy>
  <dcterms:created xsi:type="dcterms:W3CDTF">2015-06-05T18:19:34Z</dcterms:created>
  <dcterms:modified xsi:type="dcterms:W3CDTF">2022-04-19T14:31:08Z</dcterms:modified>
</cp:coreProperties>
</file>