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tinperzo/Desktop/"/>
    </mc:Choice>
  </mc:AlternateContent>
  <xr:revisionPtr revIDLastSave="0" documentId="8_{D33BBEB1-00E9-784B-8AD9-1DD3E3EC23AF}" xr6:coauthVersionLast="47" xr6:coauthVersionMax="47" xr10:uidLastSave="{00000000-0000-0000-0000-000000000000}"/>
  <bookViews>
    <workbookView xWindow="3180" yWindow="2240" windowWidth="25620" windowHeight="14480" xr2:uid="{920288E4-DD33-1C49-9757-549FCD4B8B7F}"/>
  </bookViews>
  <sheets>
    <sheet name="Traitement" sheetId="2" r:id="rId1"/>
    <sheet name="Feuil1" sheetId="1" r:id="rId2"/>
  </sheets>
  <calcPr calcId="181029"/>
  <pivotCaches>
    <pivotCache cacheId="70" r:id="rId3"/>
    <pivotCache cacheId="76" r:id="rId4"/>
    <pivotCache cacheId="7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4" i="2" l="1"/>
  <c r="Z3" i="2"/>
  <c r="Z5" i="2"/>
</calcChain>
</file>

<file path=xl/sharedStrings.xml><?xml version="1.0" encoding="utf-8"?>
<sst xmlns="http://schemas.openxmlformats.org/spreadsheetml/2006/main" count="98" uniqueCount="52">
  <si>
    <t xml:space="preserve"> </t>
  </si>
  <si>
    <t>Nombre de Créé le</t>
  </si>
  <si>
    <t>Étiquettes de lignes</t>
  </si>
  <si>
    <t>Nombre de Cloturé</t>
  </si>
  <si>
    <t>Nombre d'incidents</t>
  </si>
  <si>
    <t>Nombre de Rapporteur</t>
  </si>
  <si>
    <t>janv</t>
  </si>
  <si>
    <t>Martin</t>
  </si>
  <si>
    <t>Nombre de N° Incident</t>
  </si>
  <si>
    <t>19-janv</t>
  </si>
  <si>
    <t>Mathieu</t>
  </si>
  <si>
    <t>Étiquettes de colonnes</t>
  </si>
  <si>
    <t>Majeur</t>
  </si>
  <si>
    <t>20-janv</t>
  </si>
  <si>
    <t>Cyril</t>
  </si>
  <si>
    <t>Mineur</t>
  </si>
  <si>
    <t>Moyen</t>
  </si>
  <si>
    <t>Total général</t>
  </si>
  <si>
    <t>Matériel</t>
  </si>
  <si>
    <t>21-janv</t>
  </si>
  <si>
    <t>Nicolas</t>
  </si>
  <si>
    <t>Serveur</t>
  </si>
  <si>
    <t>22-janv</t>
  </si>
  <si>
    <t>févr</t>
  </si>
  <si>
    <t>Base de données</t>
  </si>
  <si>
    <t>23-janv</t>
  </si>
  <si>
    <t>mars</t>
  </si>
  <si>
    <t>Applications</t>
  </si>
  <si>
    <t>26-janv</t>
  </si>
  <si>
    <t>Logiciels</t>
  </si>
  <si>
    <t>27-janv</t>
  </si>
  <si>
    <t>Wifi</t>
  </si>
  <si>
    <t>28-janv</t>
  </si>
  <si>
    <t>Réseau</t>
  </si>
  <si>
    <t>29-janv</t>
  </si>
  <si>
    <t>30-janv</t>
  </si>
  <si>
    <t>31-janv</t>
  </si>
  <si>
    <t>01-févr</t>
  </si>
  <si>
    <t>02-févr</t>
  </si>
  <si>
    <t>03-févr</t>
  </si>
  <si>
    <t>04-févr</t>
  </si>
  <si>
    <t>05-févr</t>
  </si>
  <si>
    <t>09-mars</t>
  </si>
  <si>
    <t>15-mars</t>
  </si>
  <si>
    <t>21-mars</t>
  </si>
  <si>
    <t>27-mars</t>
  </si>
  <si>
    <t>02-avr</t>
  </si>
  <si>
    <t>08-avr</t>
  </si>
  <si>
    <t>avr</t>
  </si>
  <si>
    <t>26-avr</t>
  </si>
  <si>
    <t>02-mai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</si>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</sst>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[$-F400]h:mm:ss\ AM/PM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  <xf numFmtId="9" fontId="0" fillId="0" borderId="0" xfId="0" applyNumberFormat="1"/>
    <xf numFmtId="9" fontId="0" fillId="0" borderId="0" xfId="1" applyFont="1"/>
    <xf numFmtId="10" fontId="0" fillId="0" borderId="0" xfId="0" applyNumberFormat="1"/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Pourcentage" xfId="1" builtinId="5"/>
  </cellStyles>
  <dxfs count="1"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3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tinperzo/Nextcloud/PRJ001-Re&#769;fe&#769;rentiel%20de%20se&#769;curite&#769;/Processus%20ITIL/Gestion%20des%20incidents/Tableau%20suivi%20des%20incidents%20de%20se&#769;cu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tinperzo/Nextcloud/PRJ001-Re&#769;fe&#769;rentiel%20de%20se&#769;curite&#769;/Processus%20ITIL/Gestion%20des%20incidents/Tableau%20suivi%20des%20incidents%20de%20se&#769;cu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tinperzo/Nextcloud/PRJ001-Re&#769;fe&#769;rentiel%20de%20se&#769;curite&#769;/Processus%20ITIL/Gestion%20des%20incidents/Tableau%20suivi%20des%20incidents%20de%20se&#769;cu.xlsx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601.498077430559" createdVersion="7" refreshedVersion="7" minRefreshableVersion="3" recordCount="31" xr:uid="{C7C88689-8F5B-BC47-BE43-C06D12C434F0}">
  <cacheSource type="worksheet">
    <worksheetSource name="Tableau2" r:id="rId2"/>
  </cacheSource>
  <cacheFields count="14">
    <cacheField name="N° Incident" numFmtId="0">
      <sharedItems containsSemiMixedTypes="0" containsString="0" containsNumber="1" containsInteger="1" minValue="1" maxValue="31"/>
    </cacheField>
    <cacheField name="Titre" numFmtId="0">
      <sharedItems/>
    </cacheField>
    <cacheField name="Catégorie" numFmtId="0">
      <sharedItems containsBlank="1" count="8">
        <s v="Réseau"/>
        <s v="Wifi"/>
        <s v="Serveur"/>
        <s v="Base de données"/>
        <s v="Matériel"/>
        <s v="Logiciels"/>
        <s v="Applications"/>
        <m u="1"/>
      </sharedItems>
    </cacheField>
    <cacheField name="Priorité" numFmtId="0">
      <sharedItems containsBlank="1" count="4">
        <s v="Majeur"/>
        <s v="Mineur"/>
        <s v="Moyen"/>
        <m u="1"/>
      </sharedItems>
    </cacheField>
    <cacheField name="Rapporteur" numFmtId="0">
      <sharedItems containsBlank="1" count="5">
        <s v="Mathieu"/>
        <s v="Martin"/>
        <s v="Nicolas"/>
        <s v="Cyril"/>
        <m u="1"/>
      </sharedItems>
    </cacheField>
    <cacheField name="Cloturé" numFmtId="0">
      <sharedItems containsBlank="1"/>
    </cacheField>
    <cacheField name="Description" numFmtId="0">
      <sharedItems containsBlank="1"/>
    </cacheField>
    <cacheField name="Commentaires" numFmtId="0">
      <sharedItems containsNonDate="0" containsString="0" containsBlank="1"/>
    </cacheField>
    <cacheField name="Créé le" numFmtId="14">
      <sharedItems containsSemiMixedTypes="0" containsNonDate="0" containsDate="1" containsString="0" minDate="2022-01-19T00:00:00" maxDate="2022-05-03T00:00:00" count="24">
        <d v="2022-01-19T00:00:00"/>
        <d v="2022-01-20T00:00:00"/>
        <d v="2022-01-21T00:00:00"/>
        <d v="2022-01-22T00:00:00"/>
        <d v="2022-01-23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3-09T00:00:00"/>
        <d v="2022-03-15T00:00:00"/>
        <d v="2022-03-21T00:00:00"/>
        <d v="2022-03-27T00:00:00"/>
        <d v="2022-04-02T00:00:00"/>
        <d v="2022-04-08T00:00:00"/>
        <d v="2022-04-26T00:00:00"/>
        <d v="2022-05-02T00:00:00"/>
      </sharedItems>
      <fieldGroup par="13" base="8">
        <rangePr groupBy="days" startDate="2022-01-19T00:00:00" endDate="2022-05-03T00:00:00"/>
        <groupItems count="368">
          <s v="&lt;19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5/2022"/>
        </groupItems>
      </fieldGroup>
    </cacheField>
    <cacheField name="Heure" numFmtId="21">
      <sharedItems containsSemiMixedTypes="0" containsNonDate="0" containsDate="1" containsString="0" minDate="1899-12-30T07:08:31" maxDate="1899-12-31T08:08:31"/>
    </cacheField>
    <cacheField name="Rappel" numFmtId="165">
      <sharedItems containsNonDate="0" containsDate="1" containsString="0" containsBlank="1" minDate="2022-03-01T08:00:00" maxDate="2022-03-01T17:00:00"/>
    </cacheField>
    <cacheField name="Résolu le" numFmtId="0">
      <sharedItems containsNonDate="0" containsDate="1" containsString="0" containsBlank="1" minDate="2022-01-21T00:00:00" maxDate="2022-05-04T00:00:00"/>
    </cacheField>
    <cacheField name="Réponse" numFmtId="0">
      <sharedItems containsNonDate="0" containsString="0" containsBlank="1"/>
    </cacheField>
    <cacheField name="Mois" numFmtId="0" databaseField="0">
      <fieldGroup base="8">
        <rangePr groupBy="months" startDate="2022-01-19T00:00:00" endDate="2022-05-03T00:00:00"/>
        <groupItems count="14">
          <s v="&lt;19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5/2022"/>
        </groupItems>
      </fieldGroup>
    </cacheField>
  </cacheFields>
  <extLst>
    <ext xmlns:x14="http://schemas.microsoft.com/office/spreadsheetml/2009/9/main" uri="{725AE2AE-9491-48be-B2B4-4EB974FC3084}">
      <x14:pivotCacheDefinition pivotCacheId="120106593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601.498078240744" createdVersion="7" refreshedVersion="7" minRefreshableVersion="3" recordCount="31" xr:uid="{57142969-0C33-D844-8DCA-0530D3550D0E}">
  <cacheSource type="worksheet">
    <worksheetSource ref="A2:M33" sheet="TABLEAU TICKETS" r:id="rId2"/>
  </cacheSource>
  <cacheFields count="13">
    <cacheField name="N° Incident" numFmtId="0">
      <sharedItems containsSemiMixedTypes="0" containsString="0" containsNumber="1" containsInteger="1" minValue="1" maxValue="31"/>
    </cacheField>
    <cacheField name="Titre" numFmtId="0">
      <sharedItems/>
    </cacheField>
    <cacheField name="Catégorie" numFmtId="0">
      <sharedItems/>
    </cacheField>
    <cacheField name="Priorité" numFmtId="0">
      <sharedItems/>
    </cacheField>
    <cacheField name="Rapporteur" numFmtId="0">
      <sharedItems/>
    </cacheField>
    <cacheField name="Cloturé" numFmtId="0">
      <sharedItems containsBlank="1"/>
    </cacheField>
    <cacheField name="Description" numFmtId="0">
      <sharedItems containsBlank="1"/>
    </cacheField>
    <cacheField name="Commentaires" numFmtId="0">
      <sharedItems containsNonDate="0" containsString="0" containsBlank="1"/>
    </cacheField>
    <cacheField name="Créé le" numFmtId="14">
      <sharedItems containsSemiMixedTypes="0" containsNonDate="0" containsDate="1" containsString="0" minDate="2022-01-19T00:00:00" maxDate="2022-05-03T00:00:00" count="33">
        <d v="2022-01-19T00:00:00"/>
        <d v="2022-01-20T00:00:00"/>
        <d v="2022-01-21T00:00:00"/>
        <d v="2022-01-22T00:00:00"/>
        <d v="2022-01-23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3-09T00:00:00"/>
        <d v="2022-03-15T00:00:00"/>
        <d v="2022-03-21T00:00:00"/>
        <d v="2022-03-27T00:00:00"/>
        <d v="2022-04-02T00:00:00"/>
        <d v="2022-04-08T00:00:00"/>
        <d v="2022-04-26T00:00:00"/>
        <d v="2022-05-02T00:00:00"/>
        <d v="2022-04-14T00:00:00" u="1"/>
        <d v="2022-02-09T00:00:00" u="1"/>
        <d v="2022-02-12T00:00:00" u="1"/>
        <d v="2022-02-10T00:00:00" u="1"/>
        <d v="2022-01-24T00:00:00" u="1"/>
        <d v="2022-04-20T00:00:00" u="1"/>
        <d v="2022-02-13T00:00:00" u="1"/>
        <d v="2022-02-11T00:00:00" u="1"/>
        <d v="2022-01-25T00:00:00" u="1"/>
      </sharedItems>
    </cacheField>
    <cacheField name="Heure" numFmtId="21">
      <sharedItems containsSemiMixedTypes="0" containsNonDate="0" containsDate="1" containsString="0" minDate="1899-12-30T07:08:31" maxDate="1899-12-31T08:08:31"/>
    </cacheField>
    <cacheField name="Rappel" numFmtId="165">
      <sharedItems containsNonDate="0" containsDate="1" containsString="0" containsBlank="1" minDate="2022-03-01T08:00:00" maxDate="2022-03-01T17:00:00"/>
    </cacheField>
    <cacheField name="Résolu le" numFmtId="0">
      <sharedItems containsNonDate="0" containsDate="1" containsString="0" containsBlank="1" minDate="2022-01-21T00:00:00" maxDate="2022-05-04T00:00:00"/>
    </cacheField>
    <cacheField name="Répons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601.498078124998" createdVersion="7" refreshedVersion="7" minRefreshableVersion="3" recordCount="31" xr:uid="{959F05FA-856A-E542-A5F4-6DD8B17389B8}">
  <cacheSource type="worksheet">
    <worksheetSource ref="I2:I33" sheet="TABLEAU TICKETS" r:id="rId2"/>
  </cacheSource>
  <cacheFields count="1">
    <cacheField name="Créé le" numFmtId="14">
      <sharedItems containsSemiMixedTypes="0" containsNonDate="0" containsDate="1" containsString="0" minDate="2022-01-19T00:00:00" maxDate="2022-05-03T00:00:00" count="33">
        <d v="2022-01-19T00:00:00"/>
        <d v="2022-01-20T00:00:00"/>
        <d v="2022-01-21T00:00:00"/>
        <d v="2022-01-22T00:00:00"/>
        <d v="2022-01-23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3-09T00:00:00"/>
        <d v="2022-03-15T00:00:00"/>
        <d v="2022-03-21T00:00:00"/>
        <d v="2022-03-27T00:00:00"/>
        <d v="2022-04-02T00:00:00"/>
        <d v="2022-04-08T00:00:00"/>
        <d v="2022-04-26T00:00:00"/>
        <d v="2022-05-02T00:00:00"/>
        <d v="2022-04-14T00:00:00" u="1"/>
        <d v="2022-02-09T00:00:00" u="1"/>
        <d v="2022-02-12T00:00:00" u="1"/>
        <d v="2022-02-10T00:00:00" u="1"/>
        <d v="2022-01-24T00:00:00" u="1"/>
        <d v="2022-04-20T00:00:00" u="1"/>
        <d v="2022-02-13T00:00:00" u="1"/>
        <d v="2022-02-11T00:00:00" u="1"/>
        <d v="2022-01-25T00:00:00" u="1"/>
      </sharedItems>
    </cacheField>
  </cacheFields>
  <extLst>
    <ext xmlns:x14="http://schemas.microsoft.com/office/spreadsheetml/2009/9/main" uri="{725AE2AE-9491-48be-B2B4-4EB974FC3084}">
      <x14:pivotCacheDefinition pivotCacheId="47625600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n v="1"/>
    <s v="Le réseau crypté ne marche plus"/>
    <x v="0"/>
    <x v="0"/>
    <x v="0"/>
    <m/>
    <s v="Le problème concerne uniquement &quot;xx&quot;"/>
    <m/>
    <x v="0"/>
    <d v="1899-12-30T07:08:31"/>
    <d v="2022-03-01T08:00:00"/>
    <m/>
    <m/>
  </r>
  <r>
    <n v="2"/>
    <s v="Wifi désactivé dans l'ensemble du batiment"/>
    <x v="1"/>
    <x v="1"/>
    <x v="1"/>
    <s v="✔️"/>
    <m/>
    <m/>
    <x v="1"/>
    <d v="1899-12-30T08:08:31"/>
    <d v="2022-03-01T09:00:00"/>
    <d v="2022-01-21T00:00:00"/>
    <m/>
  </r>
  <r>
    <n v="3"/>
    <s v="Connexion impossible serveur gamma"/>
    <x v="2"/>
    <x v="2"/>
    <x v="0"/>
    <s v="✔️"/>
    <m/>
    <m/>
    <x v="2"/>
    <d v="1899-12-30T09:08:31"/>
    <d v="2022-03-01T10:00:00"/>
    <d v="2022-01-22T00:00:00"/>
    <m/>
  </r>
  <r>
    <n v="4"/>
    <s v="Connexion impossible serveur gamma"/>
    <x v="2"/>
    <x v="2"/>
    <x v="0"/>
    <s v="✔️"/>
    <m/>
    <m/>
    <x v="3"/>
    <d v="1899-12-30T10:08:31"/>
    <d v="2022-03-01T11:00:00"/>
    <d v="2022-01-23T00:00:00"/>
    <m/>
  </r>
  <r>
    <n v="5"/>
    <s v="Wifi désactivé dans l'ensemble du batiment"/>
    <x v="1"/>
    <x v="1"/>
    <x v="0"/>
    <m/>
    <m/>
    <m/>
    <x v="4"/>
    <d v="1899-12-30T11:08:31"/>
    <d v="2022-03-01T12:00:00"/>
    <m/>
    <m/>
  </r>
  <r>
    <n v="6"/>
    <s v="Erreur de stockage"/>
    <x v="3"/>
    <x v="0"/>
    <x v="0"/>
    <m/>
    <m/>
    <m/>
    <x v="4"/>
    <d v="1899-12-30T12:08:31"/>
    <d v="2022-03-01T13:00:00"/>
    <m/>
    <m/>
  </r>
  <r>
    <n v="7"/>
    <s v="Erreur de stockage"/>
    <x v="3"/>
    <x v="0"/>
    <x v="0"/>
    <m/>
    <m/>
    <m/>
    <x v="4"/>
    <d v="1899-12-30T13:08:31"/>
    <d v="2022-03-01T14:00:00"/>
    <m/>
    <m/>
  </r>
  <r>
    <n v="8"/>
    <s v="Erreur de stockage"/>
    <x v="3"/>
    <x v="0"/>
    <x v="0"/>
    <m/>
    <m/>
    <m/>
    <x v="5"/>
    <d v="1899-12-30T14:08:31"/>
    <d v="2022-03-01T15:00:00"/>
    <m/>
    <m/>
  </r>
  <r>
    <n v="9"/>
    <s v="Erreur de connexion à la base de données"/>
    <x v="3"/>
    <x v="0"/>
    <x v="0"/>
    <m/>
    <m/>
    <m/>
    <x v="6"/>
    <d v="1899-12-30T15:08:31"/>
    <d v="2022-03-01T16:00:00"/>
    <m/>
    <m/>
  </r>
  <r>
    <n v="10"/>
    <s v="Erreur de connexion à la base de données"/>
    <x v="3"/>
    <x v="0"/>
    <x v="0"/>
    <m/>
    <m/>
    <m/>
    <x v="7"/>
    <d v="1899-12-30T16:08:31"/>
    <d v="2022-03-01T17:00:00"/>
    <m/>
    <m/>
  </r>
  <r>
    <n v="11"/>
    <s v="Connexion impossible serveur gamma"/>
    <x v="2"/>
    <x v="2"/>
    <x v="0"/>
    <s v="✔️"/>
    <m/>
    <m/>
    <x v="8"/>
    <d v="1899-12-30T17:08:31"/>
    <m/>
    <d v="2022-01-30T00:00:00"/>
    <m/>
  </r>
  <r>
    <n v="12"/>
    <s v="Connexion impossible serveur gamma"/>
    <x v="2"/>
    <x v="2"/>
    <x v="1"/>
    <m/>
    <m/>
    <m/>
    <x v="9"/>
    <d v="1899-12-30T18:08:31"/>
    <m/>
    <m/>
    <m/>
  </r>
  <r>
    <n v="13"/>
    <s v="Connexion impossible serveur gamma"/>
    <x v="2"/>
    <x v="2"/>
    <x v="2"/>
    <m/>
    <m/>
    <m/>
    <x v="10"/>
    <d v="1899-12-30T19:08:31"/>
    <m/>
    <m/>
    <m/>
  </r>
  <r>
    <n v="14"/>
    <s v="Connexion impossible serveur gamma"/>
    <x v="2"/>
    <x v="2"/>
    <x v="2"/>
    <s v="✔️"/>
    <m/>
    <m/>
    <x v="11"/>
    <d v="1899-12-30T20:08:31"/>
    <m/>
    <m/>
    <m/>
  </r>
  <r>
    <n v="15"/>
    <s v="Connexion impossible serveur gamma"/>
    <x v="2"/>
    <x v="2"/>
    <x v="2"/>
    <m/>
    <m/>
    <m/>
    <x v="12"/>
    <d v="1899-12-30T21:08:31"/>
    <m/>
    <m/>
    <m/>
  </r>
  <r>
    <n v="16"/>
    <s v="Connexion impossible serveur gamma"/>
    <x v="2"/>
    <x v="2"/>
    <x v="2"/>
    <m/>
    <m/>
    <m/>
    <x v="13"/>
    <d v="1899-12-30T22:08:31"/>
    <m/>
    <m/>
    <m/>
  </r>
  <r>
    <n v="17"/>
    <s v="Poste de travail de démarre pas"/>
    <x v="4"/>
    <x v="0"/>
    <x v="3"/>
    <m/>
    <m/>
    <m/>
    <x v="14"/>
    <d v="1899-12-30T23:08:31"/>
    <m/>
    <m/>
    <m/>
  </r>
  <r>
    <n v="18"/>
    <s v="Poste de travail de démarre pas"/>
    <x v="4"/>
    <x v="0"/>
    <x v="3"/>
    <m/>
    <m/>
    <m/>
    <x v="15"/>
    <d v="1899-12-31T00:08:31"/>
    <m/>
    <m/>
    <m/>
  </r>
  <r>
    <n v="19"/>
    <s v="Poste de travail de démarre pas"/>
    <x v="4"/>
    <x v="0"/>
    <x v="3"/>
    <m/>
    <m/>
    <m/>
    <x v="15"/>
    <d v="1899-12-31T01:08:31"/>
    <m/>
    <m/>
    <m/>
  </r>
  <r>
    <n v="20"/>
    <s v="Ralentissement des logiciels"/>
    <x v="5"/>
    <x v="1"/>
    <x v="3"/>
    <m/>
    <m/>
    <m/>
    <x v="15"/>
    <d v="1899-12-31T02:08:31"/>
    <m/>
    <m/>
    <m/>
  </r>
  <r>
    <n v="21"/>
    <s v="Ralentissement des logiciels"/>
    <x v="5"/>
    <x v="1"/>
    <x v="3"/>
    <m/>
    <m/>
    <m/>
    <x v="15"/>
    <d v="1899-12-31T03:08:31"/>
    <m/>
    <m/>
    <m/>
  </r>
  <r>
    <n v="22"/>
    <s v="Ralentissement des logiciels"/>
    <x v="5"/>
    <x v="1"/>
    <x v="1"/>
    <s v="✔️"/>
    <m/>
    <m/>
    <x v="16"/>
    <d v="1899-12-31T04:08:31"/>
    <m/>
    <d v="2022-03-09T00:00:00"/>
    <m/>
  </r>
  <r>
    <n v="23"/>
    <s v="Plantage des applications"/>
    <x v="6"/>
    <x v="2"/>
    <x v="1"/>
    <m/>
    <m/>
    <m/>
    <x v="17"/>
    <d v="1899-12-31T05:08:31"/>
    <m/>
    <m/>
    <m/>
  </r>
  <r>
    <n v="24"/>
    <s v="Plantage des applications"/>
    <x v="6"/>
    <x v="2"/>
    <x v="1"/>
    <s v="✔️"/>
    <m/>
    <m/>
    <x v="18"/>
    <d v="1899-12-31T06:08:31"/>
    <m/>
    <d v="2022-03-23T00:00:00"/>
    <m/>
  </r>
  <r>
    <n v="25"/>
    <s v="Plantage des applications"/>
    <x v="6"/>
    <x v="2"/>
    <x v="1"/>
    <m/>
    <m/>
    <m/>
    <x v="19"/>
    <d v="1899-12-31T07:08:31"/>
    <m/>
    <m/>
    <m/>
  </r>
  <r>
    <n v="26"/>
    <s v="Plantage des applications"/>
    <x v="6"/>
    <x v="2"/>
    <x v="1"/>
    <s v="✔️"/>
    <m/>
    <m/>
    <x v="20"/>
    <d v="1899-12-31T08:08:31"/>
    <m/>
    <d v="2022-04-03T00:00:00"/>
    <m/>
  </r>
  <r>
    <n v="27"/>
    <s v="Blocage des imprimantes"/>
    <x v="4"/>
    <x v="1"/>
    <x v="1"/>
    <s v="✔️"/>
    <m/>
    <m/>
    <x v="21"/>
    <d v="1899-12-30T09:25:32"/>
    <m/>
    <d v="2022-04-09T00:00:00"/>
    <m/>
  </r>
  <r>
    <n v="28"/>
    <s v="Blocage des imprimantes"/>
    <x v="4"/>
    <x v="1"/>
    <x v="1"/>
    <s v="✔️"/>
    <m/>
    <m/>
    <x v="21"/>
    <d v="1899-12-30T10:25:32"/>
    <m/>
    <d v="2022-04-15T00:00:00"/>
    <m/>
  </r>
  <r>
    <n v="29"/>
    <s v="Blocage des imprimantes"/>
    <x v="4"/>
    <x v="1"/>
    <x v="1"/>
    <s v="✔️"/>
    <m/>
    <m/>
    <x v="21"/>
    <d v="1899-12-30T11:25:32"/>
    <m/>
    <d v="2022-04-21T00:00:00"/>
    <m/>
  </r>
  <r>
    <n v="30"/>
    <s v="Blocage des imprimantes"/>
    <x v="4"/>
    <x v="1"/>
    <x v="1"/>
    <s v="✔️"/>
    <m/>
    <m/>
    <x v="22"/>
    <d v="1899-12-30T12:25:32"/>
    <m/>
    <d v="2022-04-27T00:00:00"/>
    <m/>
  </r>
  <r>
    <n v="31"/>
    <s v="Blocage des imprimantes"/>
    <x v="4"/>
    <x v="1"/>
    <x v="1"/>
    <m/>
    <m/>
    <m/>
    <x v="23"/>
    <d v="1899-12-30T17:48:56"/>
    <m/>
    <d v="2022-05-03T00:00:0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n v="1"/>
    <s v="Le réseau crypté ne marche plus"/>
    <s v="Réseau"/>
    <s v="Majeur"/>
    <s v="Mathieu"/>
    <m/>
    <s v="Le problème concerne uniquement &quot;xx&quot;"/>
    <m/>
    <x v="0"/>
    <d v="1899-12-30T07:08:31"/>
    <d v="2022-03-01T08:00:00"/>
    <m/>
    <m/>
  </r>
  <r>
    <n v="2"/>
    <s v="Wifi désactivé dans l'ensemble du batiment"/>
    <s v="Wifi"/>
    <s v="Mineur"/>
    <s v="Martin"/>
    <s v="✔️"/>
    <m/>
    <m/>
    <x v="1"/>
    <d v="1899-12-30T08:08:31"/>
    <d v="2022-03-01T09:00:00"/>
    <d v="2022-01-21T00:00:00"/>
    <m/>
  </r>
  <r>
    <n v="3"/>
    <s v="Connexion impossible serveur gamma"/>
    <s v="Serveur"/>
    <s v="Moyen"/>
    <s v="Mathieu"/>
    <s v="✔️"/>
    <m/>
    <m/>
    <x v="2"/>
    <d v="1899-12-30T09:08:31"/>
    <d v="2022-03-01T10:00:00"/>
    <d v="2022-01-22T00:00:00"/>
    <m/>
  </r>
  <r>
    <n v="4"/>
    <s v="Connexion impossible serveur gamma"/>
    <s v="Serveur"/>
    <s v="Moyen"/>
    <s v="Mathieu"/>
    <s v="✔️"/>
    <m/>
    <m/>
    <x v="3"/>
    <d v="1899-12-30T10:08:31"/>
    <d v="2022-03-01T11:00:00"/>
    <d v="2022-01-23T00:00:00"/>
    <m/>
  </r>
  <r>
    <n v="5"/>
    <s v="Wifi désactivé dans l'ensemble du batiment"/>
    <s v="Wifi"/>
    <s v="Mineur"/>
    <s v="Mathieu"/>
    <m/>
    <m/>
    <m/>
    <x v="4"/>
    <d v="1899-12-30T11:08:31"/>
    <d v="2022-03-01T12:00:00"/>
    <m/>
    <m/>
  </r>
  <r>
    <n v="6"/>
    <s v="Erreur de stockage"/>
    <s v="Base de données"/>
    <s v="Majeur"/>
    <s v="Mathieu"/>
    <m/>
    <m/>
    <m/>
    <x v="4"/>
    <d v="1899-12-30T12:08:31"/>
    <d v="2022-03-01T13:00:00"/>
    <m/>
    <m/>
  </r>
  <r>
    <n v="7"/>
    <s v="Erreur de stockage"/>
    <s v="Base de données"/>
    <s v="Majeur"/>
    <s v="Mathieu"/>
    <m/>
    <m/>
    <m/>
    <x v="4"/>
    <d v="1899-12-30T13:08:31"/>
    <d v="2022-03-01T14:00:00"/>
    <m/>
    <m/>
  </r>
  <r>
    <n v="8"/>
    <s v="Erreur de stockage"/>
    <s v="Base de données"/>
    <s v="Majeur"/>
    <s v="Mathieu"/>
    <m/>
    <m/>
    <m/>
    <x v="5"/>
    <d v="1899-12-30T14:08:31"/>
    <d v="2022-03-01T15:00:00"/>
    <m/>
    <m/>
  </r>
  <r>
    <n v="9"/>
    <s v="Erreur de connexion à la base de données"/>
    <s v="Base de données"/>
    <s v="Majeur"/>
    <s v="Mathieu"/>
    <m/>
    <m/>
    <m/>
    <x v="6"/>
    <d v="1899-12-30T15:08:31"/>
    <d v="2022-03-01T16:00:00"/>
    <m/>
    <m/>
  </r>
  <r>
    <n v="10"/>
    <s v="Erreur de connexion à la base de données"/>
    <s v="Base de données"/>
    <s v="Majeur"/>
    <s v="Mathieu"/>
    <m/>
    <m/>
    <m/>
    <x v="7"/>
    <d v="1899-12-30T16:08:31"/>
    <d v="2022-03-01T17:00:00"/>
    <m/>
    <m/>
  </r>
  <r>
    <n v="11"/>
    <s v="Connexion impossible serveur gamma"/>
    <s v="Serveur"/>
    <s v="Moyen"/>
    <s v="Mathieu"/>
    <s v="✔️"/>
    <m/>
    <m/>
    <x v="8"/>
    <d v="1899-12-30T17:08:31"/>
    <m/>
    <d v="2022-01-30T00:00:00"/>
    <m/>
  </r>
  <r>
    <n v="12"/>
    <s v="Connexion impossible serveur gamma"/>
    <s v="Serveur"/>
    <s v="Moyen"/>
    <s v="Martin"/>
    <m/>
    <m/>
    <m/>
    <x v="9"/>
    <d v="1899-12-30T18:08:31"/>
    <m/>
    <m/>
    <m/>
  </r>
  <r>
    <n v="13"/>
    <s v="Connexion impossible serveur gamma"/>
    <s v="Serveur"/>
    <s v="Moyen"/>
    <s v="Nicolas"/>
    <m/>
    <m/>
    <m/>
    <x v="10"/>
    <d v="1899-12-30T19:08:31"/>
    <m/>
    <m/>
    <m/>
  </r>
  <r>
    <n v="14"/>
    <s v="Connexion impossible serveur gamma"/>
    <s v="Serveur"/>
    <s v="Moyen"/>
    <s v="Nicolas"/>
    <s v="✔️"/>
    <m/>
    <m/>
    <x v="11"/>
    <d v="1899-12-30T20:08:31"/>
    <m/>
    <m/>
    <m/>
  </r>
  <r>
    <n v="15"/>
    <s v="Connexion impossible serveur gamma"/>
    <s v="Serveur"/>
    <s v="Moyen"/>
    <s v="Nicolas"/>
    <m/>
    <m/>
    <m/>
    <x v="12"/>
    <d v="1899-12-30T21:08:31"/>
    <m/>
    <m/>
    <m/>
  </r>
  <r>
    <n v="16"/>
    <s v="Connexion impossible serveur gamma"/>
    <s v="Serveur"/>
    <s v="Moyen"/>
    <s v="Nicolas"/>
    <m/>
    <m/>
    <m/>
    <x v="13"/>
    <d v="1899-12-30T22:08:31"/>
    <m/>
    <m/>
    <m/>
  </r>
  <r>
    <n v="17"/>
    <s v="Poste de travail de démarre pas"/>
    <s v="Matériel"/>
    <s v="Majeur"/>
    <s v="Cyril"/>
    <m/>
    <m/>
    <m/>
    <x v="14"/>
    <d v="1899-12-30T23:08:31"/>
    <m/>
    <m/>
    <m/>
  </r>
  <r>
    <n v="18"/>
    <s v="Poste de travail de démarre pas"/>
    <s v="Matériel"/>
    <s v="Majeur"/>
    <s v="Cyril"/>
    <m/>
    <m/>
    <m/>
    <x v="15"/>
    <d v="1899-12-31T00:08:31"/>
    <m/>
    <m/>
    <m/>
  </r>
  <r>
    <n v="19"/>
    <s v="Poste de travail de démarre pas"/>
    <s v="Matériel"/>
    <s v="Majeur"/>
    <s v="Cyril"/>
    <m/>
    <m/>
    <m/>
    <x v="15"/>
    <d v="1899-12-31T01:08:31"/>
    <m/>
    <m/>
    <m/>
  </r>
  <r>
    <n v="20"/>
    <s v="Ralentissement des logiciels"/>
    <s v="Logiciels"/>
    <s v="Mineur"/>
    <s v="Cyril"/>
    <m/>
    <m/>
    <m/>
    <x v="15"/>
    <d v="1899-12-31T02:08:31"/>
    <m/>
    <m/>
    <m/>
  </r>
  <r>
    <n v="21"/>
    <s v="Ralentissement des logiciels"/>
    <s v="Logiciels"/>
    <s v="Mineur"/>
    <s v="Cyril"/>
    <m/>
    <m/>
    <m/>
    <x v="15"/>
    <d v="1899-12-31T03:08:31"/>
    <m/>
    <m/>
    <m/>
  </r>
  <r>
    <n v="22"/>
    <s v="Ralentissement des logiciels"/>
    <s v="Logiciels"/>
    <s v="Mineur"/>
    <s v="Martin"/>
    <s v="✔️"/>
    <m/>
    <m/>
    <x v="16"/>
    <d v="1899-12-31T04:08:31"/>
    <m/>
    <d v="2022-03-09T00:00:00"/>
    <m/>
  </r>
  <r>
    <n v="23"/>
    <s v="Plantage des applications"/>
    <s v="Applications"/>
    <s v="Moyen"/>
    <s v="Martin"/>
    <m/>
    <m/>
    <m/>
    <x v="17"/>
    <d v="1899-12-31T05:08:31"/>
    <m/>
    <m/>
    <m/>
  </r>
  <r>
    <n v="24"/>
    <s v="Plantage des applications"/>
    <s v="Applications"/>
    <s v="Moyen"/>
    <s v="Martin"/>
    <s v="✔️"/>
    <m/>
    <m/>
    <x v="18"/>
    <d v="1899-12-31T06:08:31"/>
    <m/>
    <d v="2022-03-23T00:00:00"/>
    <m/>
  </r>
  <r>
    <n v="25"/>
    <s v="Plantage des applications"/>
    <s v="Applications"/>
    <s v="Moyen"/>
    <s v="Martin"/>
    <m/>
    <m/>
    <m/>
    <x v="19"/>
    <d v="1899-12-31T07:08:31"/>
    <m/>
    <m/>
    <m/>
  </r>
  <r>
    <n v="26"/>
    <s v="Plantage des applications"/>
    <s v="Applications"/>
    <s v="Moyen"/>
    <s v="Martin"/>
    <s v="✔️"/>
    <m/>
    <m/>
    <x v="20"/>
    <d v="1899-12-31T08:08:31"/>
    <m/>
    <d v="2022-04-03T00:00:00"/>
    <m/>
  </r>
  <r>
    <n v="27"/>
    <s v="Blocage des imprimantes"/>
    <s v="Matériel"/>
    <s v="Mineur"/>
    <s v="Martin"/>
    <s v="✔️"/>
    <m/>
    <m/>
    <x v="21"/>
    <d v="1899-12-30T09:25:32"/>
    <m/>
    <d v="2022-04-09T00:00:00"/>
    <m/>
  </r>
  <r>
    <n v="28"/>
    <s v="Blocage des imprimantes"/>
    <s v="Matériel"/>
    <s v="Mineur"/>
    <s v="Martin"/>
    <s v="✔️"/>
    <m/>
    <m/>
    <x v="21"/>
    <d v="1899-12-30T10:25:32"/>
    <m/>
    <d v="2022-04-15T00:00:00"/>
    <m/>
  </r>
  <r>
    <n v="29"/>
    <s v="Blocage des imprimantes"/>
    <s v="Matériel"/>
    <s v="Mineur"/>
    <s v="Martin"/>
    <s v="✔️"/>
    <m/>
    <m/>
    <x v="21"/>
    <d v="1899-12-30T11:25:32"/>
    <m/>
    <d v="2022-04-21T00:00:00"/>
    <m/>
  </r>
  <r>
    <n v="30"/>
    <s v="Blocage des imprimantes"/>
    <s v="Matériel"/>
    <s v="Mineur"/>
    <s v="Martin"/>
    <s v="✔️"/>
    <m/>
    <m/>
    <x v="22"/>
    <d v="1899-12-30T12:25:32"/>
    <m/>
    <d v="2022-04-27T00:00:00"/>
    <m/>
  </r>
  <r>
    <n v="31"/>
    <s v="Blocage des imprimantes"/>
    <s v="Matériel"/>
    <s v="Mineur"/>
    <s v="Martin"/>
    <m/>
    <m/>
    <m/>
    <x v="23"/>
    <d v="1899-12-30T17:48:56"/>
    <m/>
    <d v="2022-05-03T00:00:00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</r>
  <r>
    <x v="1"/>
  </r>
  <r>
    <x v="2"/>
  </r>
  <r>
    <x v="3"/>
  </r>
  <r>
    <x v="4"/>
  </r>
  <r>
    <x v="4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5"/>
  </r>
  <r>
    <x v="15"/>
  </r>
  <r>
    <x v="15"/>
  </r>
  <r>
    <x v="16"/>
  </r>
  <r>
    <x v="17"/>
  </r>
  <r>
    <x v="18"/>
  </r>
  <r>
    <x v="19"/>
  </r>
  <r>
    <x v="20"/>
  </r>
  <r>
    <x v="21"/>
  </r>
  <r>
    <x v="21"/>
  </r>
  <r>
    <x v="21"/>
  </r>
  <r>
    <x v="22"/>
  </r>
  <r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B00F7B-6157-7448-ABCF-5CC32C135AF3}" name="Tendance des incidents" cacheId="7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4">
  <location ref="G1:H31" firstHeaderRow="1" firstDataRow="1" firstDataCol="1"/>
  <pivotFields count="14">
    <pivotField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dataField="1" showAll="0">
      <items count="5">
        <item x="0"/>
        <item x="1"/>
        <item x="2"/>
        <item h="1" m="1" x="3"/>
        <item t="default"/>
      </items>
    </pivotField>
    <pivotField showAll="0">
      <items count="6">
        <item x="3"/>
        <item x="1"/>
        <item x="0"/>
        <item x="2"/>
        <item h="1" m="1" x="4"/>
        <item t="default"/>
      </items>
    </pivotField>
    <pivotField showAll="0"/>
    <pivotField showAll="0"/>
    <pivotField showAll="0"/>
    <pivotField name="Mois" axis="axisRow" numFmtId="16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showAll="0"/>
    <pivotField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13"/>
    <field x="8"/>
  </rowFields>
  <rowItems count="30">
    <i>
      <x v="1"/>
    </i>
    <i r="1">
      <x v="19"/>
    </i>
    <i r="1">
      <x v="20"/>
    </i>
    <i r="1">
      <x v="21"/>
    </i>
    <i r="1">
      <x v="22"/>
    </i>
    <i r="1">
      <x v="23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"/>
    </i>
    <i r="1">
      <x v="32"/>
    </i>
    <i r="1">
      <x v="33"/>
    </i>
    <i r="1">
      <x v="34"/>
    </i>
    <i r="1">
      <x v="35"/>
    </i>
    <i r="1">
      <x v="36"/>
    </i>
    <i>
      <x v="3"/>
    </i>
    <i r="1">
      <x v="69"/>
    </i>
    <i r="1">
      <x v="75"/>
    </i>
    <i r="1">
      <x v="81"/>
    </i>
    <i r="1">
      <x v="87"/>
    </i>
    <i>
      <x v="4"/>
    </i>
    <i r="1">
      <x v="93"/>
    </i>
    <i r="1">
      <x v="99"/>
    </i>
    <i r="1">
      <x v="117"/>
    </i>
    <i>
      <x v="5"/>
    </i>
    <i r="1">
      <x v="123"/>
    </i>
    <i t="grand">
      <x/>
    </i>
  </rowItems>
  <colItems count="1">
    <i/>
  </colItems>
  <dataFields count="1">
    <dataField name="Nombre d'incidents" fld="3" subtotal="count" baseField="0" baseItem="0"/>
  </dataFields>
  <chartFormats count="1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8" type="thisYear" evalOrder="-1" id="4">
      <autoFilter ref="A1">
        <filterColumn colId="0">
          <dynamicFilter type="thisYear" val="44562" maxVal="44927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DF9B48-157B-3F45-8402-87C79943C8CB}" name="Nombre d'incidents" cacheId="73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 rowHeaderCaption=" ">
  <location ref="A1:B26" firstHeaderRow="1" firstDataRow="1" firstDataCol="1"/>
  <pivotFields count="1">
    <pivotField axis="axisRow" dataField="1" numFmtId="14" showAll="0">
      <items count="34">
        <item x="0"/>
        <item x="1"/>
        <item x="2"/>
        <item x="3"/>
        <item x="4"/>
        <item m="1" x="28"/>
        <item m="1" x="32"/>
        <item x="5"/>
        <item x="6"/>
        <item x="7"/>
        <item x="8"/>
        <item x="9"/>
        <item x="10"/>
        <item x="11"/>
        <item x="12"/>
        <item x="13"/>
        <item x="14"/>
        <item x="15"/>
        <item m="1" x="25"/>
        <item m="1" x="27"/>
        <item m="1" x="31"/>
        <item m="1" x="26"/>
        <item m="1" x="30"/>
        <item x="16"/>
        <item x="17"/>
        <item x="18"/>
        <item x="19"/>
        <item x="20"/>
        <item x="21"/>
        <item m="1" x="24"/>
        <item m="1" x="29"/>
        <item x="22"/>
        <item x="23"/>
        <item t="default"/>
      </items>
    </pivotField>
  </pivotFields>
  <rowFields count="1">
    <field x="0"/>
  </rowFields>
  <rowItems count="25">
    <i>
      <x/>
    </i>
    <i>
      <x v="1"/>
    </i>
    <i>
      <x v="2"/>
    </i>
    <i>
      <x v="3"/>
    </i>
    <i>
      <x v="4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 t="grand">
      <x/>
    </i>
  </rowItems>
  <colItems count="1">
    <i/>
  </colItems>
  <dataFields count="1">
    <dataField name="Nombre de Créé le" fld="0" subtotal="count" baseField="0" baseItem="0"/>
  </dataFields>
  <pivotTableStyleInfo name="PivotStyleLight16" showRowHeaders="1" showColHeaders="1" showRowStripes="0" showColStripes="0" showLastColumn="1"/>
  <filters count="1">
    <filter fld="0" type="dateBetween" evalOrder="-1" id="150" name="Créé le">
      <autoFilter ref="A1">
        <filterColumn colId="0">
          <customFilters and="1">
            <customFilter operator="greaterThanOrEqual" val="44562"/>
            <customFilter operator="lessThanOrEqual" val="4471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274D3A-6D04-3E41-A4CC-D9F197CC2705}" name="NB d'incidents par rapporteur" cacheId="7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3">
  <location ref="J1:K6" firstHeaderRow="1" firstDataRow="1" firstDataCol="1"/>
  <pivotFields count="14">
    <pivotField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showAll="0">
      <items count="5">
        <item x="0"/>
        <item x="1"/>
        <item x="2"/>
        <item h="1" m="1" x="3"/>
        <item t="default"/>
      </items>
    </pivotField>
    <pivotField axis="axisRow" dataField="1" showAll="0" sortType="descending">
      <items count="6">
        <item x="1"/>
        <item x="0"/>
        <item x="2"/>
        <item h="1" m="1" x="4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4"/>
  </rowFields>
  <rowItems count="5">
    <i>
      <x/>
    </i>
    <i>
      <x v="1"/>
    </i>
    <i>
      <x v="4"/>
    </i>
    <i>
      <x v="2"/>
    </i>
    <i t="grand">
      <x/>
    </i>
  </rowItems>
  <colItems count="1">
    <i/>
  </colItems>
  <dataFields count="1">
    <dataField name="Nombre de Rapporteur" fld="4" subtotal="count" baseField="0" baseItem="0"/>
  </dataFields>
  <chartFormats count="1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D9885D-D630-824A-A617-502D0CC3E292}" name="Suivi mensuel des incidents par gravité" cacheId="7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3">
  <location ref="M3:Q8" firstHeaderRow="1" firstDataRow="2" firstDataCol="1"/>
  <pivotFields count="14">
    <pivotField dataField="1"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axis="axisCol" showAll="0" sortType="ascending">
      <items count="5">
        <item x="0"/>
        <item x="1"/>
        <item x="2"/>
        <item h="1" m="1" x="3"/>
        <item t="default"/>
      </items>
    </pivotField>
    <pivotField showAll="0">
      <items count="6">
        <item x="3"/>
        <item x="1"/>
        <item x="0"/>
        <item x="2"/>
        <item h="1" m="1" x="4"/>
        <item t="default"/>
      </items>
    </pivotField>
    <pivotField showAll="0"/>
    <pivotField showAll="0"/>
    <pivotField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3"/>
  </rowFields>
  <rowItems count="4">
    <i>
      <x v="1"/>
    </i>
    <i>
      <x v="2"/>
    </i>
    <i>
      <x v="3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Nombre de N° Incident" fld="0" subtotal="count" baseField="0" baseItem="0"/>
  </dataFields>
  <chartFormats count="13">
    <chartFormat chart="0" format="92" series="1">
      <pivotArea type="data" outline="0" fieldPosition="0">
        <references count="1">
          <reference field="3" count="1" selected="0">
            <x v="0"/>
          </reference>
        </references>
      </pivotArea>
    </chartFormat>
    <chartFormat chart="0" format="93" series="1">
      <pivotArea type="data" outline="0" fieldPosition="0">
        <references count="1">
          <reference field="3" count="1" selected="0">
            <x v="1"/>
          </reference>
        </references>
      </pivotArea>
    </chartFormat>
    <chartFormat chart="0" format="94" series="1">
      <pivotArea type="data" outline="0" fieldPosition="0">
        <references count="1">
          <reference field="3" count="1" selected="0">
            <x v="2"/>
          </reference>
        </references>
      </pivotArea>
    </chartFormat>
    <chartFormat chart="0" format="95" series="1">
      <pivotArea type="data" outline="0" fieldPosition="0">
        <references count="1">
          <reference field="3" count="1" selected="0">
            <x v="3"/>
          </reference>
        </references>
      </pivotArea>
    </chartFormat>
    <chartFormat chart="0" format="9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9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9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10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0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10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10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10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8" type="thisQuarter" evalOrder="-1" id="2">
      <autoFilter ref="A1">
        <filterColumn colId="0">
          <dynamicFilter type="thisQuarter" val="44562" maxVal="4465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F2AB3-0E89-4048-A885-680C201B930B}" name="Nombre d'incidents par catégorie" cacheId="7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S3:T11" firstHeaderRow="1" firstDataRow="1" firstDataCol="1"/>
  <pivotFields count="14">
    <pivotField dataField="1" showAll="0"/>
    <pivotField showAll="0"/>
    <pivotField axis="axisRow" showAll="0" sortType="descending">
      <items count="9">
        <item x="3"/>
        <item x="4"/>
        <item x="0"/>
        <item x="2"/>
        <item x="1"/>
        <item h="1" m="1" x="7"/>
        <item x="5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numFmtId="14" showAll="0"/>
    <pivotField numFmtId="21" showAll="0"/>
    <pivotField showAll="0"/>
    <pivotField showAll="0"/>
    <pivotField showAll="0"/>
    <pivotField showAll="0" defaultSubtotal="0"/>
  </pivotFields>
  <rowFields count="1">
    <field x="2"/>
  </rowFields>
  <rowItems count="8">
    <i>
      <x v="1"/>
    </i>
    <i>
      <x v="3"/>
    </i>
    <i>
      <x/>
    </i>
    <i>
      <x v="7"/>
    </i>
    <i>
      <x v="6"/>
    </i>
    <i>
      <x v="4"/>
    </i>
    <i>
      <x v="2"/>
    </i>
    <i t="grand">
      <x/>
    </i>
  </rowItems>
  <colItems count="1">
    <i/>
  </colItems>
  <dataFields count="1">
    <dataField name="Nombre de N° Inciden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9B3D71-6826-314B-BC9E-E3440500054F}" name="Nombre incidents cloturés" cacheId="7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D1:E26" firstHeaderRow="1" firstDataRow="1" firstDataCol="1"/>
  <pivotFields count="13"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numFmtId="14" showAll="0" sortType="ascending">
      <items count="34">
        <item x="0"/>
        <item x="1"/>
        <item x="2"/>
        <item x="3"/>
        <item x="4"/>
        <item m="1" x="28"/>
        <item m="1" x="32"/>
        <item x="5"/>
        <item x="6"/>
        <item x="7"/>
        <item x="8"/>
        <item x="9"/>
        <item x="10"/>
        <item x="11"/>
        <item x="12"/>
        <item x="13"/>
        <item x="14"/>
        <item x="15"/>
        <item m="1" x="25"/>
        <item m="1" x="27"/>
        <item m="1" x="31"/>
        <item m="1" x="26"/>
        <item m="1" x="30"/>
        <item x="16"/>
        <item x="17"/>
        <item x="18"/>
        <item x="19"/>
        <item x="20"/>
        <item x="21"/>
        <item m="1" x="24"/>
        <item m="1" x="29"/>
        <item x="22"/>
        <item x="23"/>
        <item t="default"/>
      </items>
    </pivotField>
    <pivotField showAll="0"/>
    <pivotField numFmtId="165" showAll="0"/>
    <pivotField showAll="0"/>
    <pivotField showAll="0"/>
  </pivotFields>
  <rowFields count="1">
    <field x="8"/>
  </rowFields>
  <rowItems count="25">
    <i>
      <x/>
    </i>
    <i>
      <x v="1"/>
    </i>
    <i>
      <x v="2"/>
    </i>
    <i>
      <x v="3"/>
    </i>
    <i>
      <x v="4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 t="grand">
      <x/>
    </i>
  </rowItems>
  <colItems count="1">
    <i/>
  </colItems>
  <dataFields count="1">
    <dataField name="Nombre de Cloturé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9EC759-D491-A640-9537-0721B3F59B44}" name="Date dernier incident" cacheId="7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V2:V27" firstHeaderRow="1" firstDataRow="1" firstDataCol="1"/>
  <pivotFields count="14">
    <pivotField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showAll="0"/>
    <pivotField showAll="0"/>
    <pivotField showAll="0"/>
    <pivotField showAll="0"/>
    <pivotField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21" showAll="0"/>
    <pivotField showAll="0"/>
    <pivotField showAll="0"/>
    <pivotField showAll="0"/>
    <pivotField showAll="0" defaultSubtotal="0"/>
  </pivotFields>
  <rowFields count="1">
    <field x="8"/>
  </rowFields>
  <rowItems count="25">
    <i>
      <x v="19"/>
    </i>
    <i>
      <x v="20"/>
    </i>
    <i>
      <x v="21"/>
    </i>
    <i>
      <x v="22"/>
    </i>
    <i>
      <x v="23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69"/>
    </i>
    <i>
      <x v="75"/>
    </i>
    <i>
      <x v="81"/>
    </i>
    <i>
      <x v="87"/>
    </i>
    <i>
      <x v="93"/>
    </i>
    <i>
      <x v="99"/>
    </i>
    <i>
      <x v="117"/>
    </i>
    <i>
      <x v="12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BB5E86-D2A9-7C49-832E-BB9ACD94F493}" name="Répartition gravité des incidents en %" cacheId="7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4">
  <location ref="X2:Y6" firstHeaderRow="1" firstDataRow="1" firstDataCol="1"/>
  <pivotFields count="14">
    <pivotField dataField="1"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axis="axisRow" showAll="0">
      <items count="5">
        <item x="0"/>
        <item x="1"/>
        <item x="2"/>
        <item h="1" m="1" x="3"/>
        <item t="default"/>
      </items>
    </pivotField>
    <pivotField showAll="0">
      <items count="6">
        <item x="3"/>
        <item x="1"/>
        <item x="0"/>
        <item x="2"/>
        <item h="1" m="1" x="4"/>
        <item t="default"/>
      </items>
    </pivotField>
    <pivotField showAll="0"/>
    <pivotField showAll="0"/>
    <pivotField showAll="0"/>
    <pivotField numFmtId="14" showAll="0"/>
    <pivotField numFmtId="21" showAll="0"/>
    <pivotField showAll="0"/>
    <pivotField showAll="0"/>
    <pivotField showAll="0"/>
    <pivotField showAll="0" defaultSubtotal="0"/>
  </pivotFields>
  <rowFields count="1">
    <field x="3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N° Incident" fld="0" subtotal="count" showDataAs="percentOfCol" baseField="0" baseItem="0" numFmtId="10"/>
  </dataFields>
  <formats count="1">
    <format dxfId="0">
      <pivotArea collapsedLevelsAreSubtotals="1" fieldPosition="0">
        <references count="1">
          <reference field="3" count="0"/>
        </references>
      </pivotArea>
    </format>
  </formats>
  <chartFormats count="4"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7E7CE-E5FD-6641-8CAE-0A42193C9DE1}">
  <dimension ref="A1:Z31"/>
  <sheetViews>
    <sheetView tabSelected="1" topLeftCell="O1" workbookViewId="0">
      <selection activeCell="V20" sqref="V20"/>
    </sheetView>
  </sheetViews>
  <sheetFormatPr baseColWidth="10" defaultRowHeight="16" x14ac:dyDescent="0.2"/>
  <cols>
    <col min="1" max="1" width="12" bestFit="1" customWidth="1"/>
    <col min="2" max="2" width="16.83203125" bestFit="1" customWidth="1"/>
    <col min="3" max="3" width="7" bestFit="1" customWidth="1"/>
    <col min="4" max="4" width="20.1640625" bestFit="1" customWidth="1"/>
    <col min="5" max="5" width="17.1640625" bestFit="1" customWidth="1"/>
    <col min="6" max="6" width="3.6640625" customWidth="1"/>
    <col min="7" max="7" width="20.1640625" bestFit="1" customWidth="1"/>
    <col min="8" max="8" width="17.33203125" bestFit="1" customWidth="1"/>
    <col min="9" max="9" width="3.83203125" customWidth="1"/>
    <col min="10" max="11" width="20.1640625" bestFit="1" customWidth="1"/>
    <col min="12" max="12" width="4.1640625" customWidth="1"/>
    <col min="13" max="13" width="20.33203125" bestFit="1" customWidth="1"/>
    <col min="14" max="14" width="22.83203125" bestFit="1" customWidth="1"/>
    <col min="15" max="15" width="7" bestFit="1" customWidth="1"/>
    <col min="16" max="16" width="6.83203125" bestFit="1" customWidth="1"/>
    <col min="17" max="17" width="12" bestFit="1" customWidth="1"/>
    <col min="18" max="18" width="3.1640625" customWidth="1"/>
    <col min="19" max="19" width="20.1640625" bestFit="1" customWidth="1"/>
    <col min="20" max="20" width="20.33203125" bestFit="1" customWidth="1"/>
    <col min="21" max="21" width="2.1640625" bestFit="1" customWidth="1"/>
    <col min="22" max="22" width="20.1640625" bestFit="1" customWidth="1"/>
    <col min="23" max="23" width="8.83203125" bestFit="1" customWidth="1"/>
    <col min="24" max="24" width="20.1640625" bestFit="1" customWidth="1"/>
    <col min="25" max="25" width="20.33203125" bestFit="1" customWidth="1"/>
    <col min="26" max="48" width="8.1640625" bestFit="1" customWidth="1"/>
    <col min="49" max="49" width="12" bestFit="1" customWidth="1"/>
    <col min="50" max="50" width="6" bestFit="1" customWidth="1"/>
    <col min="51" max="51" width="7.83203125" bestFit="1" customWidth="1"/>
    <col min="52" max="52" width="6" bestFit="1" customWidth="1"/>
    <col min="53" max="53" width="7.83203125" bestFit="1" customWidth="1"/>
    <col min="54" max="54" width="6" bestFit="1" customWidth="1"/>
    <col min="55" max="55" width="7.83203125" bestFit="1" customWidth="1"/>
    <col min="56" max="56" width="6" bestFit="1" customWidth="1"/>
    <col min="57" max="57" width="7.83203125" bestFit="1" customWidth="1"/>
    <col min="58" max="58" width="6" bestFit="1" customWidth="1"/>
    <col min="59" max="59" width="7.83203125" bestFit="1" customWidth="1"/>
    <col min="60" max="60" width="6" bestFit="1" customWidth="1"/>
    <col min="61" max="61" width="7.83203125" bestFit="1" customWidth="1"/>
    <col min="62" max="62" width="6" bestFit="1" customWidth="1"/>
    <col min="63" max="63" width="7.83203125" bestFit="1" customWidth="1"/>
    <col min="64" max="64" width="6" bestFit="1" customWidth="1"/>
    <col min="65" max="65" width="7.83203125" bestFit="1" customWidth="1"/>
    <col min="66" max="66" width="12" bestFit="1" customWidth="1"/>
  </cols>
  <sheetData>
    <row r="1" spans="1:26" x14ac:dyDescent="0.2">
      <c r="A1" s="7" t="s">
        <v>0</v>
      </c>
      <c r="B1" t="s">
        <v>1</v>
      </c>
      <c r="D1" t="s">
        <v>2</v>
      </c>
      <c r="E1" t="s">
        <v>3</v>
      </c>
      <c r="G1" s="7" t="s">
        <v>2</v>
      </c>
      <c r="H1" t="s">
        <v>4</v>
      </c>
      <c r="J1" s="7" t="s">
        <v>2</v>
      </c>
      <c r="K1" t="s">
        <v>5</v>
      </c>
    </row>
    <row r="2" spans="1:26" x14ac:dyDescent="0.2">
      <c r="A2" s="1">
        <v>44580</v>
      </c>
      <c r="B2" s="8">
        <v>1</v>
      </c>
      <c r="D2" s="1">
        <v>44580</v>
      </c>
      <c r="G2" s="2" t="s">
        <v>6</v>
      </c>
      <c r="H2" s="8">
        <v>13</v>
      </c>
      <c r="J2" s="2" t="s">
        <v>7</v>
      </c>
      <c r="K2" s="8">
        <v>12</v>
      </c>
      <c r="V2" s="7" t="s">
        <v>2</v>
      </c>
      <c r="X2" s="7" t="s">
        <v>2</v>
      </c>
      <c r="Y2" t="s">
        <v>8</v>
      </c>
    </row>
    <row r="3" spans="1:26" x14ac:dyDescent="0.2">
      <c r="A3" s="1">
        <v>44581</v>
      </c>
      <c r="B3" s="8">
        <v>1</v>
      </c>
      <c r="D3" s="1">
        <v>44581</v>
      </c>
      <c r="E3">
        <v>1</v>
      </c>
      <c r="G3" s="3" t="s">
        <v>9</v>
      </c>
      <c r="H3" s="8">
        <v>1</v>
      </c>
      <c r="J3" s="2" t="s">
        <v>10</v>
      </c>
      <c r="K3" s="8">
        <v>10</v>
      </c>
      <c r="M3" s="7" t="s">
        <v>8</v>
      </c>
      <c r="N3" s="7" t="s">
        <v>11</v>
      </c>
      <c r="S3" s="7" t="s">
        <v>2</v>
      </c>
      <c r="T3" t="s">
        <v>8</v>
      </c>
      <c r="V3" s="1" t="s">
        <v>9</v>
      </c>
      <c r="X3" s="2" t="s">
        <v>12</v>
      </c>
      <c r="Y3" s="4">
        <v>0.29032258064516131</v>
      </c>
      <c r="Z3" s="5">
        <f>1-GETPIVOTDATA("N° Incident",$X$2,"Priorité","Majeur")</f>
        <v>0.70967741935483875</v>
      </c>
    </row>
    <row r="4" spans="1:26" x14ac:dyDescent="0.2">
      <c r="A4" s="1">
        <v>44582</v>
      </c>
      <c r="B4" s="8">
        <v>1</v>
      </c>
      <c r="D4" s="1">
        <v>44582</v>
      </c>
      <c r="E4">
        <v>1</v>
      </c>
      <c r="G4" s="3" t="s">
        <v>13</v>
      </c>
      <c r="H4" s="8">
        <v>1</v>
      </c>
      <c r="J4" s="2" t="s">
        <v>14</v>
      </c>
      <c r="K4" s="8">
        <v>5</v>
      </c>
      <c r="M4" s="7" t="s">
        <v>2</v>
      </c>
      <c r="N4" t="s">
        <v>12</v>
      </c>
      <c r="O4" t="s">
        <v>15</v>
      </c>
      <c r="P4" t="s">
        <v>16</v>
      </c>
      <c r="Q4" t="s">
        <v>17</v>
      </c>
      <c r="S4" s="2" t="s">
        <v>18</v>
      </c>
      <c r="T4" s="8">
        <v>8</v>
      </c>
      <c r="V4" s="1" t="s">
        <v>13</v>
      </c>
      <c r="X4" s="2" t="s">
        <v>15</v>
      </c>
      <c r="Y4" s="4">
        <v>0.32258064516129031</v>
      </c>
      <c r="Z4" s="5">
        <f>1-GETPIVOTDATA("N° Incident",$X$2,"Priorité","Mineur")</f>
        <v>0.67741935483870974</v>
      </c>
    </row>
    <row r="5" spans="1:26" x14ac:dyDescent="0.2">
      <c r="A5" s="1">
        <v>44583</v>
      </c>
      <c r="B5" s="8">
        <v>1</v>
      </c>
      <c r="D5" s="1">
        <v>44583</v>
      </c>
      <c r="E5">
        <v>1</v>
      </c>
      <c r="G5" s="3" t="s">
        <v>19</v>
      </c>
      <c r="H5" s="8">
        <v>1</v>
      </c>
      <c r="J5" s="2" t="s">
        <v>20</v>
      </c>
      <c r="K5" s="8">
        <v>4</v>
      </c>
      <c r="M5" s="2" t="s">
        <v>6</v>
      </c>
      <c r="N5" s="8">
        <v>6</v>
      </c>
      <c r="O5" s="8">
        <v>2</v>
      </c>
      <c r="P5" s="8">
        <v>5</v>
      </c>
      <c r="Q5" s="8">
        <v>13</v>
      </c>
      <c r="S5" s="2" t="s">
        <v>21</v>
      </c>
      <c r="T5" s="8">
        <v>8</v>
      </c>
      <c r="V5" s="1" t="s">
        <v>19</v>
      </c>
      <c r="X5" s="2" t="s">
        <v>16</v>
      </c>
      <c r="Y5" s="4">
        <v>0.38709677419354838</v>
      </c>
      <c r="Z5" s="5">
        <f>1-GETPIVOTDATA("N° Incident",$X$2,"Priorité","Moyen")</f>
        <v>0.61290322580645162</v>
      </c>
    </row>
    <row r="6" spans="1:26" x14ac:dyDescent="0.2">
      <c r="A6" s="1">
        <v>44584</v>
      </c>
      <c r="B6" s="8">
        <v>3</v>
      </c>
      <c r="D6" s="1">
        <v>44584</v>
      </c>
      <c r="G6" s="3" t="s">
        <v>22</v>
      </c>
      <c r="H6" s="8">
        <v>1</v>
      </c>
      <c r="J6" s="2" t="s">
        <v>17</v>
      </c>
      <c r="K6" s="8">
        <v>31</v>
      </c>
      <c r="M6" s="2" t="s">
        <v>23</v>
      </c>
      <c r="N6" s="8">
        <v>3</v>
      </c>
      <c r="O6" s="8">
        <v>2</v>
      </c>
      <c r="P6" s="8">
        <v>3</v>
      </c>
      <c r="Q6" s="8">
        <v>8</v>
      </c>
      <c r="S6" s="2" t="s">
        <v>24</v>
      </c>
      <c r="T6" s="8">
        <v>5</v>
      </c>
      <c r="V6" s="1" t="s">
        <v>22</v>
      </c>
      <c r="X6" s="2" t="s">
        <v>17</v>
      </c>
      <c r="Y6" s="6">
        <v>1</v>
      </c>
    </row>
    <row r="7" spans="1:26" x14ac:dyDescent="0.2">
      <c r="A7" s="1">
        <v>44587</v>
      </c>
      <c r="B7" s="8">
        <v>1</v>
      </c>
      <c r="D7" s="1">
        <v>44587</v>
      </c>
      <c r="G7" s="3" t="s">
        <v>25</v>
      </c>
      <c r="H7" s="8">
        <v>3</v>
      </c>
      <c r="M7" s="2" t="s">
        <v>26</v>
      </c>
      <c r="N7" s="8"/>
      <c r="O7" s="8">
        <v>1</v>
      </c>
      <c r="P7" s="8">
        <v>3</v>
      </c>
      <c r="Q7" s="8">
        <v>4</v>
      </c>
      <c r="S7" s="2" t="s">
        <v>27</v>
      </c>
      <c r="T7" s="8">
        <v>4</v>
      </c>
      <c r="V7" s="1" t="s">
        <v>25</v>
      </c>
    </row>
    <row r="8" spans="1:26" x14ac:dyDescent="0.2">
      <c r="A8" s="1">
        <v>44588</v>
      </c>
      <c r="B8" s="8">
        <v>1</v>
      </c>
      <c r="D8" s="1">
        <v>44588</v>
      </c>
      <c r="G8" s="3" t="s">
        <v>28</v>
      </c>
      <c r="H8" s="8">
        <v>1</v>
      </c>
      <c r="M8" s="2" t="s">
        <v>17</v>
      </c>
      <c r="N8" s="8">
        <v>9</v>
      </c>
      <c r="O8" s="8">
        <v>5</v>
      </c>
      <c r="P8" s="8">
        <v>11</v>
      </c>
      <c r="Q8" s="8">
        <v>25</v>
      </c>
      <c r="S8" s="2" t="s">
        <v>29</v>
      </c>
      <c r="T8" s="8">
        <v>3</v>
      </c>
      <c r="V8" s="1" t="s">
        <v>28</v>
      </c>
    </row>
    <row r="9" spans="1:26" x14ac:dyDescent="0.2">
      <c r="A9" s="1">
        <v>44589</v>
      </c>
      <c r="B9" s="8">
        <v>1</v>
      </c>
      <c r="D9" s="1">
        <v>44589</v>
      </c>
      <c r="G9" s="3" t="s">
        <v>30</v>
      </c>
      <c r="H9" s="8">
        <v>1</v>
      </c>
      <c r="S9" s="2" t="s">
        <v>31</v>
      </c>
      <c r="T9" s="8">
        <v>2</v>
      </c>
      <c r="V9" s="1" t="s">
        <v>30</v>
      </c>
    </row>
    <row r="10" spans="1:26" x14ac:dyDescent="0.2">
      <c r="A10" s="1">
        <v>44590</v>
      </c>
      <c r="B10" s="8">
        <v>1</v>
      </c>
      <c r="D10" s="1">
        <v>44590</v>
      </c>
      <c r="E10">
        <v>1</v>
      </c>
      <c r="G10" s="3" t="s">
        <v>32</v>
      </c>
      <c r="H10" s="8">
        <v>1</v>
      </c>
      <c r="S10" s="2" t="s">
        <v>33</v>
      </c>
      <c r="T10" s="8">
        <v>1</v>
      </c>
      <c r="V10" s="1" t="s">
        <v>32</v>
      </c>
    </row>
    <row r="11" spans="1:26" x14ac:dyDescent="0.2">
      <c r="A11" s="1">
        <v>44591</v>
      </c>
      <c r="B11" s="8">
        <v>1</v>
      </c>
      <c r="D11" s="1">
        <v>44591</v>
      </c>
      <c r="G11" s="3" t="s">
        <v>34</v>
      </c>
      <c r="H11" s="8">
        <v>1</v>
      </c>
      <c r="S11" s="2" t="s">
        <v>17</v>
      </c>
      <c r="T11" s="8">
        <v>31</v>
      </c>
      <c r="V11" s="1" t="s">
        <v>34</v>
      </c>
    </row>
    <row r="12" spans="1:26" x14ac:dyDescent="0.2">
      <c r="A12" s="1">
        <v>44592</v>
      </c>
      <c r="B12" s="8">
        <v>1</v>
      </c>
      <c r="D12" s="1">
        <v>44592</v>
      </c>
      <c r="G12" s="3" t="s">
        <v>35</v>
      </c>
      <c r="H12" s="8">
        <v>1</v>
      </c>
      <c r="V12" s="1" t="s">
        <v>35</v>
      </c>
    </row>
    <row r="13" spans="1:26" x14ac:dyDescent="0.2">
      <c r="A13" s="1">
        <v>44593</v>
      </c>
      <c r="B13" s="8">
        <v>1</v>
      </c>
      <c r="D13" s="1">
        <v>44593</v>
      </c>
      <c r="E13">
        <v>1</v>
      </c>
      <c r="G13" s="3" t="s">
        <v>36</v>
      </c>
      <c r="H13" s="8">
        <v>1</v>
      </c>
      <c r="V13" s="1" t="s">
        <v>36</v>
      </c>
    </row>
    <row r="14" spans="1:26" x14ac:dyDescent="0.2">
      <c r="A14" s="1">
        <v>44594</v>
      </c>
      <c r="B14" s="8">
        <v>1</v>
      </c>
      <c r="D14" s="1">
        <v>44594</v>
      </c>
      <c r="G14" s="2" t="s">
        <v>23</v>
      </c>
      <c r="H14" s="8">
        <v>8</v>
      </c>
      <c r="V14" s="1" t="s">
        <v>37</v>
      </c>
    </row>
    <row r="15" spans="1:26" x14ac:dyDescent="0.2">
      <c r="A15" s="1">
        <v>44595</v>
      </c>
      <c r="B15" s="8">
        <v>1</v>
      </c>
      <c r="D15" s="1">
        <v>44595</v>
      </c>
      <c r="G15" s="3" t="s">
        <v>37</v>
      </c>
      <c r="H15" s="8">
        <v>1</v>
      </c>
      <c r="V15" s="1" t="s">
        <v>38</v>
      </c>
    </row>
    <row r="16" spans="1:26" x14ac:dyDescent="0.2">
      <c r="A16" s="1">
        <v>44596</v>
      </c>
      <c r="B16" s="8">
        <v>1</v>
      </c>
      <c r="D16" s="1">
        <v>44596</v>
      </c>
      <c r="G16" s="3" t="s">
        <v>38</v>
      </c>
      <c r="H16" s="8">
        <v>1</v>
      </c>
      <c r="V16" s="1" t="s">
        <v>39</v>
      </c>
    </row>
    <row r="17" spans="1:22" x14ac:dyDescent="0.2">
      <c r="A17" s="1">
        <v>44597</v>
      </c>
      <c r="B17" s="8">
        <v>4</v>
      </c>
      <c r="D17" s="1">
        <v>44597</v>
      </c>
      <c r="G17" s="3" t="s">
        <v>39</v>
      </c>
      <c r="H17" s="8">
        <v>1</v>
      </c>
      <c r="V17" s="1" t="s">
        <v>40</v>
      </c>
    </row>
    <row r="18" spans="1:22" x14ac:dyDescent="0.2">
      <c r="A18" s="1">
        <v>44629</v>
      </c>
      <c r="B18" s="8">
        <v>1</v>
      </c>
      <c r="D18" s="1">
        <v>44629</v>
      </c>
      <c r="E18">
        <v>1</v>
      </c>
      <c r="G18" s="3" t="s">
        <v>40</v>
      </c>
      <c r="H18" s="8">
        <v>1</v>
      </c>
      <c r="V18" s="1" t="s">
        <v>41</v>
      </c>
    </row>
    <row r="19" spans="1:22" x14ac:dyDescent="0.2">
      <c r="A19" s="1">
        <v>44635</v>
      </c>
      <c r="B19" s="8">
        <v>1</v>
      </c>
      <c r="D19" s="1">
        <v>44635</v>
      </c>
      <c r="G19" s="3" t="s">
        <v>41</v>
      </c>
      <c r="H19" s="8">
        <v>4</v>
      </c>
      <c r="V19" s="1" t="s">
        <v>42</v>
      </c>
    </row>
    <row r="20" spans="1:22" x14ac:dyDescent="0.2">
      <c r="A20" s="1">
        <v>44641</v>
      </c>
      <c r="B20" s="8">
        <v>1</v>
      </c>
      <c r="D20" s="1">
        <v>44641</v>
      </c>
      <c r="E20">
        <v>1</v>
      </c>
      <c r="G20" s="2" t="s">
        <v>26</v>
      </c>
      <c r="H20" s="8">
        <v>4</v>
      </c>
      <c r="V20" s="1" t="s">
        <v>43</v>
      </c>
    </row>
    <row r="21" spans="1:22" x14ac:dyDescent="0.2">
      <c r="A21" s="1">
        <v>44647</v>
      </c>
      <c r="B21" s="8">
        <v>1</v>
      </c>
      <c r="D21" s="1">
        <v>44647</v>
      </c>
      <c r="G21" s="3" t="s">
        <v>42</v>
      </c>
      <c r="H21" s="8">
        <v>1</v>
      </c>
      <c r="V21" s="1" t="s">
        <v>44</v>
      </c>
    </row>
    <row r="22" spans="1:22" x14ac:dyDescent="0.2">
      <c r="A22" s="1">
        <v>44653</v>
      </c>
      <c r="B22" s="8">
        <v>1</v>
      </c>
      <c r="D22" s="1">
        <v>44653</v>
      </c>
      <c r="E22">
        <v>1</v>
      </c>
      <c r="G22" s="3" t="s">
        <v>43</v>
      </c>
      <c r="H22" s="8">
        <v>1</v>
      </c>
      <c r="V22" s="1" t="s">
        <v>45</v>
      </c>
    </row>
    <row r="23" spans="1:22" x14ac:dyDescent="0.2">
      <c r="A23" s="1">
        <v>44659</v>
      </c>
      <c r="B23" s="8">
        <v>3</v>
      </c>
      <c r="D23" s="1">
        <v>44659</v>
      </c>
      <c r="E23">
        <v>3</v>
      </c>
      <c r="G23" s="3" t="s">
        <v>44</v>
      </c>
      <c r="H23" s="8">
        <v>1</v>
      </c>
      <c r="V23" s="1" t="s">
        <v>46</v>
      </c>
    </row>
    <row r="24" spans="1:22" x14ac:dyDescent="0.2">
      <c r="A24" s="1">
        <v>44677</v>
      </c>
      <c r="B24" s="8">
        <v>1</v>
      </c>
      <c r="D24" s="1">
        <v>44677</v>
      </c>
      <c r="E24">
        <v>1</v>
      </c>
      <c r="G24" s="3" t="s">
        <v>45</v>
      </c>
      <c r="H24" s="8">
        <v>1</v>
      </c>
      <c r="V24" s="1" t="s">
        <v>47</v>
      </c>
    </row>
    <row r="25" spans="1:22" x14ac:dyDescent="0.2">
      <c r="A25" s="1">
        <v>44683</v>
      </c>
      <c r="B25" s="8">
        <v>1</v>
      </c>
      <c r="D25" s="1">
        <v>44683</v>
      </c>
      <c r="G25" s="2" t="s">
        <v>48</v>
      </c>
      <c r="H25" s="8">
        <v>5</v>
      </c>
      <c r="V25" s="1" t="s">
        <v>49</v>
      </c>
    </row>
    <row r="26" spans="1:22" x14ac:dyDescent="0.2">
      <c r="A26" s="1" t="s">
        <v>17</v>
      </c>
      <c r="B26" s="8">
        <v>31</v>
      </c>
      <c r="D26" s="1" t="s">
        <v>17</v>
      </c>
      <c r="E26">
        <v>12</v>
      </c>
      <c r="G26" s="3" t="s">
        <v>46</v>
      </c>
      <c r="H26" s="8">
        <v>1</v>
      </c>
      <c r="V26" s="1" t="s">
        <v>50</v>
      </c>
    </row>
    <row r="27" spans="1:22" x14ac:dyDescent="0.2">
      <c r="G27" s="3" t="s">
        <v>47</v>
      </c>
      <c r="H27" s="8">
        <v>3</v>
      </c>
      <c r="V27" s="1" t="s">
        <v>17</v>
      </c>
    </row>
    <row r="28" spans="1:22" x14ac:dyDescent="0.2">
      <c r="G28" s="3" t="s">
        <v>49</v>
      </c>
      <c r="H28" s="8">
        <v>1</v>
      </c>
    </row>
    <row r="29" spans="1:22" x14ac:dyDescent="0.2">
      <c r="G29" s="2" t="s">
        <v>51</v>
      </c>
      <c r="H29" s="8">
        <v>1</v>
      </c>
    </row>
    <row r="30" spans="1:22" x14ac:dyDescent="0.2">
      <c r="G30" s="3" t="s">
        <v>50</v>
      </c>
      <c r="H30" s="8">
        <v>1</v>
      </c>
    </row>
    <row r="31" spans="1:22" x14ac:dyDescent="0.2">
      <c r="G31" s="2" t="s">
        <v>17</v>
      </c>
      <c r="H31" s="8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B4AC7-4919-CE47-98B5-791EBFEB5FB9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2022-02-09T13:09:56Z</dcterms:created>
  <dcterms:modified xsi:type="dcterms:W3CDTF">2022-02-09T13:11:16Z</dcterms:modified>
</cp:coreProperties>
</file>