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liste_dates">OFFSET(projet!$B$1,1,,COUNTA(projet!$B:$B)-1)</definedName>
    <definedName name="liste_val">OFFSET(projet!$C$1,1,,COUNTA(projet!$C:$C)-1,4)</definedName>
  </definedNames>
  <calcPr calcId="152511"/>
</workbook>
</file>

<file path=xl/calcChain.xml><?xml version="1.0" encoding="utf-8"?>
<calcChain xmlns="http://schemas.openxmlformats.org/spreadsheetml/2006/main">
  <c r="I13" i="1" l="1"/>
  <c r="I15" i="1" s="1"/>
  <c r="I14" i="1" l="1"/>
  <c r="L15" i="1" l="1" a="1"/>
  <c r="L15" i="1" s="1"/>
  <c r="K15" i="1" a="1"/>
  <c r="K15" i="1" s="1"/>
  <c r="J15" i="1"/>
  <c r="K17" i="1" a="1"/>
  <c r="K17" i="1" s="1"/>
  <c r="L17" i="1" s="1" a="1"/>
  <c r="L17" i="1" s="1"/>
  <c r="K16" i="1" a="1"/>
  <c r="K16" i="1" s="1"/>
  <c r="L16" i="1" s="1" a="1"/>
  <c r="L16" i="1" s="1"/>
  <c r="A2" i="2" l="1"/>
  <c r="B2" i="2" s="1"/>
  <c r="B1" i="2"/>
  <c r="A3" i="2" l="1"/>
  <c r="B3" i="2" l="1"/>
  <c r="A4" i="2"/>
  <c r="A5" i="2" l="1"/>
  <c r="B4" i="2"/>
  <c r="I4" i="1"/>
  <c r="I5" i="1" s="1"/>
  <c r="K8" i="1" l="1" a="1"/>
  <c r="K8" i="1" s="1"/>
  <c r="L8" i="1" s="1" a="1"/>
  <c r="L8" i="1" s="1"/>
  <c r="K7" i="1" a="1"/>
  <c r="K7" i="1" s="1"/>
  <c r="L7" i="1" s="1" a="1"/>
  <c r="L7" i="1" s="1"/>
  <c r="J6" i="1"/>
  <c r="B5" i="2"/>
  <c r="A6" i="2"/>
  <c r="I6" i="1"/>
  <c r="K6" i="1" s="1" a="1"/>
  <c r="K6" i="1" s="1"/>
  <c r="B6" i="2" l="1"/>
  <c r="A7" i="2"/>
  <c r="L6" i="1" a="1"/>
  <c r="L6" i="1" s="1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<sst xmlns="http://schemas.openxmlformats.org/spreadsheetml/2006/main" count="18" uniqueCount="13">
  <si>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</si>
  <si>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</si>
  <si>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</si>
  <si>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</si>
  <si>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</si>
  <si>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</si>
  <si>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</si>
  <si>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</si>
  <si>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</si>
  <si>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</si>
  <si>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</si>
  <si>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cours bas &lt;=</t>
  </si>
  <si>
    <t>cours haut &gt;=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</si>
</sst>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8" formatCode="[$-40C]m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2" fillId="0" borderId="5" xfId="0" applyFont="1" applyBorder="1"/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164" fontId="0" fillId="0" borderId="0" xfId="0" applyNumberForma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168" fontId="0" fillId="3" borderId="2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4"/>
  <sheetViews>
    <sheetView tabSelected="1" zoomScale="80" zoomScaleNormal="80" workbookViewId="0">
      <pane ySplit="1" topLeftCell="A2" activePane="bottomLeft" state="frozen"/>
      <selection pane="bottomLeft" activeCell="M3" sqref="M3"/>
    </sheetView>
  </sheetViews>
  <sheetFormatPr baseColWidth="10" defaultRowHeight="15" x14ac:dyDescent="0.25"/>
  <cols>
    <col min="1" max="1" width="4.85546875" style="1" customWidth="1"/>
    <col min="2" max="2" width="29.42578125" style="29" customWidth="1"/>
    <col min="3" max="5" width="11.42578125" style="27"/>
    <col min="6" max="6" width="11.42578125" style="27" customWidth="1"/>
    <col min="7" max="7" width="6.42578125" style="1" hidden="1" customWidth="1"/>
    <col min="8" max="8" width="8.85546875" style="1" customWidth="1"/>
    <col min="9" max="9" width="24.28515625" bestFit="1" customWidth="1"/>
    <col min="10" max="11" width="19.85546875" customWidth="1"/>
    <col min="12" max="12" width="24.85546875" bestFit="1" customWidth="1"/>
    <col min="14" max="14" width="30.42578125" customWidth="1"/>
  </cols>
  <sheetData>
    <row r="1" spans="1:14" s="2" customFormat="1" ht="33" customHeight="1" x14ac:dyDescent="0.25">
      <c r="A1" s="1"/>
      <c r="B1" s="35" t="s">
        <v>0</v>
      </c>
      <c r="C1" s="27" t="s">
        <v>1</v>
      </c>
      <c r="D1" s="27" t="s">
        <v>2</v>
      </c>
      <c r="E1" s="27" t="s">
        <v>3</v>
      </c>
      <c r="F1" s="27" t="s">
        <v>4</v>
      </c>
      <c r="G1" s="1"/>
      <c r="H1" s="1"/>
      <c r="J1" s="3" t="s">
        <v>5</v>
      </c>
      <c r="K1" s="3" t="s">
        <v>6</v>
      </c>
      <c r="L1" s="4" t="s">
        <v>7</v>
      </c>
    </row>
    <row r="2" spans="1:14" x14ac:dyDescent="0.25">
      <c r="B2" s="29">
        <v>41270</v>
      </c>
      <c r="C2" s="27">
        <v>6.0629999999999997</v>
      </c>
      <c r="D2" s="27">
        <v>6.2</v>
      </c>
      <c r="E2" s="27">
        <v>6.0620000000000003</v>
      </c>
      <c r="F2" s="27">
        <v>6.1639999999999997</v>
      </c>
      <c r="G2" s="1">
        <v>3769027</v>
      </c>
    </row>
    <row r="3" spans="1:14" ht="15.75" thickBot="1" x14ac:dyDescent="0.3">
      <c r="B3" s="29">
        <v>41271</v>
      </c>
      <c r="C3" s="27">
        <v>6.1820000000000004</v>
      </c>
      <c r="D3" s="27">
        <v>6.1870000000000003</v>
      </c>
      <c r="E3" s="27">
        <v>6.0430000000000001</v>
      </c>
      <c r="F3" s="27">
        <v>6.0540000000000003</v>
      </c>
      <c r="G3" s="7">
        <v>3668477</v>
      </c>
      <c r="H3" s="7"/>
    </row>
    <row r="4" spans="1:14" ht="15.75" thickTop="1" x14ac:dyDescent="0.25">
      <c r="B4" s="29">
        <v>41274</v>
      </c>
      <c r="C4" s="27">
        <v>6.02</v>
      </c>
      <c r="D4" s="27">
        <v>6.0949999999999998</v>
      </c>
      <c r="E4" s="27">
        <v>5.9630000000000001</v>
      </c>
      <c r="F4" s="27">
        <v>6.0839999999999996</v>
      </c>
      <c r="G4" s="7">
        <v>1614013</v>
      </c>
      <c r="H4" s="7"/>
      <c r="I4" s="38">
        <f>EOMONTH("1/1/2013",ROUNDUP(ROW(A1)/9,0))</f>
        <v>41333</v>
      </c>
      <c r="J4" s="8"/>
      <c r="K4" s="8"/>
      <c r="L4" s="9"/>
    </row>
    <row r="5" spans="1:14" x14ac:dyDescent="0.25">
      <c r="B5" s="29">
        <v>41276</v>
      </c>
      <c r="C5" s="27">
        <v>6.2110000000000003</v>
      </c>
      <c r="D5" s="27">
        <v>6.35</v>
      </c>
      <c r="E5" s="27">
        <v>6.2</v>
      </c>
      <c r="F5" s="27">
        <v>6.35</v>
      </c>
      <c r="G5" s="7">
        <v>9675569</v>
      </c>
      <c r="H5" s="7"/>
      <c r="I5" s="10">
        <f>WORKDAY(EOMONTH(I4,-1)+1,-4)</f>
        <v>41302</v>
      </c>
      <c r="J5" s="23" t="s">
        <v>8</v>
      </c>
      <c r="K5" s="23" t="s">
        <v>9</v>
      </c>
      <c r="L5" s="24" t="s">
        <v>10</v>
      </c>
    </row>
    <row r="6" spans="1:14" x14ac:dyDescent="0.25">
      <c r="B6" s="29">
        <v>41277</v>
      </c>
      <c r="C6" s="27">
        <v>6.3490000000000002</v>
      </c>
      <c r="D6" s="27">
        <v>6.37</v>
      </c>
      <c r="E6" s="27">
        <v>6.2850000000000001</v>
      </c>
      <c r="F6" s="27">
        <v>6.3479999999999999</v>
      </c>
      <c r="G6" s="7">
        <v>4621738</v>
      </c>
      <c r="H6" s="7"/>
      <c r="I6" s="10">
        <f>WORKDAY(EOMONTH(I4,0)+1,-5)</f>
        <v>41327</v>
      </c>
      <c r="J6" s="23">
        <f>IFERROR(VLOOKUP(I5,$B:$F,2,0),"Date absente")</f>
        <v>7.633</v>
      </c>
      <c r="K6" s="23">
        <f t="array" aca="1" ref="K6" ca="1">IF(MAX((liste_dates&gt;=I5)*(liste_dates&lt;=I6)*liste_val)=0,"AUCUNE",MAX((liste_dates&gt;=I5)*(liste_dates&lt;=I6)*liste_val))</f>
        <v>7.9950000000000001</v>
      </c>
      <c r="L6" s="25">
        <f t="array" aca="1" ref="L6" ca="1">IF(MIN(IF((liste_dates&gt;=I5)*(liste_dates&lt;=I6)*liste_val,(liste_dates&gt;=I5)*(liste_dates&lt;=I6)*liste_val))=0,"AUCUNE",MIN(IF((liste_dates&gt;=I5)*(liste_dates&lt;=I6)*liste_val,(liste_dates&gt;=I5)*(liste_dates&lt;=I6)*liste_val)))</f>
        <v>6.84</v>
      </c>
    </row>
    <row r="7" spans="1:14" x14ac:dyDescent="0.25">
      <c r="B7" s="29">
        <v>41278</v>
      </c>
      <c r="C7" s="27">
        <v>6.3520000000000003</v>
      </c>
      <c r="D7" s="27">
        <v>6.37</v>
      </c>
      <c r="E7" s="27">
        <v>6.2809999999999997</v>
      </c>
      <c r="F7" s="27">
        <v>6.3529999999999998</v>
      </c>
      <c r="G7" s="7">
        <v>3291602</v>
      </c>
      <c r="H7" s="7"/>
      <c r="I7" s="34" t="s">
        <v>11</v>
      </c>
      <c r="J7" s="26">
        <v>7.5</v>
      </c>
      <c r="K7" s="26">
        <f t="array" aca="1" ref="K7" ca="1">IF(MIN(IF((liste_dates&gt;=I5)*(liste_val&lt;=J7)*liste_val,(liste_dates&gt;=I5)*(liste_val&lt;=J7)*liste_val))=0,"AUCUNE",MIN(IF((liste_dates&gt;=I5)*(liste_val&lt;=J7)*liste_val,(liste_dates&gt;=I5)*(liste_val&lt;=J7)*liste_val)))</f>
        <v>5.952</v>
      </c>
      <c r="L7" s="31">
        <f t="array" aca="1" ref="L7" ca="1">IF(K7="AUCUNE","PAS DE DATE",INDEX(liste_dates,SMALL(IF(((liste_dates&gt;=I5)*(liste_val&lt;=J7)*liste_val)=K7,ROW(liste_val)),1)-1))</f>
        <v>41360</v>
      </c>
      <c r="M7" s="36"/>
      <c r="N7" s="37"/>
    </row>
    <row r="8" spans="1:14" x14ac:dyDescent="0.25">
      <c r="B8" s="29">
        <v>41281</v>
      </c>
      <c r="C8" s="27">
        <v>6.41</v>
      </c>
      <c r="D8" s="27">
        <v>6.6689999999999996</v>
      </c>
      <c r="E8" s="27">
        <v>6.4029999999999996</v>
      </c>
      <c r="F8" s="27">
        <v>6.5780000000000003</v>
      </c>
      <c r="G8" s="7">
        <v>13750831</v>
      </c>
      <c r="H8" s="7"/>
      <c r="I8" s="34" t="s">
        <v>12</v>
      </c>
      <c r="J8" s="26">
        <v>7.5</v>
      </c>
      <c r="K8" s="26">
        <f t="array" aca="1" ref="K8" ca="1">IF(MAX(IF((liste_dates&gt;=I5)*(liste_val&gt;=J8)*liste_val,(liste_dates&gt;=I5)*(liste_val&gt;=J8)*liste_val))=0,"AUCUNE",MAX(IF((liste_dates&gt;=I5)*(liste_val&gt;=J8)*liste_val,(liste_dates&gt;=I5)*(liste_val&gt;=J8)*liste_val)))</f>
        <v>9.5</v>
      </c>
      <c r="L8" s="31">
        <f t="array" aca="1" ref="L8" ca="1">IF(K8="AUCUNE","PAS DE DATE",INDEX(liste_dates,SMALL(IF(((liste_dates&gt;=I5)*(liste_val&gt;=J8)*liste_val)=K8,ROW(liste_val)),1)-1))</f>
        <v>41585</v>
      </c>
      <c r="M8" s="36"/>
      <c r="N8" s="36"/>
    </row>
    <row r="9" spans="1:14" x14ac:dyDescent="0.25">
      <c r="B9" s="29">
        <v>41282</v>
      </c>
      <c r="C9" s="27">
        <v>6.5730000000000004</v>
      </c>
      <c r="D9" s="27">
        <v>6.8559999999999999</v>
      </c>
      <c r="E9" s="27">
        <v>6.532</v>
      </c>
      <c r="F9" s="27">
        <v>6.6310000000000002</v>
      </c>
      <c r="G9" s="7">
        <v>15150542</v>
      </c>
      <c r="H9" s="7"/>
      <c r="I9" s="13"/>
      <c r="J9" s="11"/>
      <c r="K9" s="11"/>
      <c r="L9" s="12"/>
    </row>
    <row r="10" spans="1:14" x14ac:dyDescent="0.25">
      <c r="B10" s="29">
        <v>41283</v>
      </c>
      <c r="C10" s="27">
        <v>6.6909999999999998</v>
      </c>
      <c r="D10" s="27">
        <v>6.9379999999999997</v>
      </c>
      <c r="E10" s="27">
        <v>6.6779999999999999</v>
      </c>
      <c r="F10" s="27">
        <v>6.9379999999999997</v>
      </c>
      <c r="G10" s="7">
        <v>14324653</v>
      </c>
      <c r="H10" s="7"/>
      <c r="I10" s="14"/>
      <c r="J10" s="11"/>
      <c r="K10" s="11"/>
      <c r="L10" s="12"/>
    </row>
    <row r="11" spans="1:14" ht="15.75" thickBot="1" x14ac:dyDescent="0.3">
      <c r="B11" s="29">
        <v>41284</v>
      </c>
      <c r="C11" s="27">
        <v>6.95</v>
      </c>
      <c r="D11" s="27">
        <v>7.266</v>
      </c>
      <c r="E11" s="27">
        <v>6.8380000000000001</v>
      </c>
      <c r="F11" s="27">
        <v>7.093</v>
      </c>
      <c r="G11" s="7">
        <v>16723557</v>
      </c>
      <c r="H11" s="7"/>
      <c r="I11" s="15"/>
      <c r="J11" s="16"/>
      <c r="K11" s="16"/>
      <c r="L11" s="17"/>
    </row>
    <row r="12" spans="1:14" ht="16.5" thickTop="1" thickBot="1" x14ac:dyDescent="0.3">
      <c r="B12" s="29">
        <v>41285</v>
      </c>
      <c r="C12" s="27">
        <v>7.1630000000000003</v>
      </c>
      <c r="D12" s="27">
        <v>7.194</v>
      </c>
      <c r="E12" s="27">
        <v>7.0019999999999998</v>
      </c>
      <c r="F12" s="27">
        <v>7.1239999999999997</v>
      </c>
      <c r="G12" s="7">
        <v>7791029</v>
      </c>
      <c r="H12" s="7"/>
    </row>
    <row r="13" spans="1:14" ht="15.75" thickTop="1" x14ac:dyDescent="0.25">
      <c r="B13" s="29">
        <v>41288</v>
      </c>
      <c r="C13" s="27">
        <v>7.2</v>
      </c>
      <c r="D13" s="27">
        <v>7.4189999999999996</v>
      </c>
      <c r="E13" s="27">
        <v>7.1840000000000002</v>
      </c>
      <c r="F13" s="27">
        <v>7.3410000000000002</v>
      </c>
      <c r="G13" s="7">
        <v>14718779</v>
      </c>
      <c r="H13" s="7"/>
      <c r="I13" s="38">
        <f>EOMONTH("1/1/2013",ROUNDUP(ROW(A10)/9,0))</f>
        <v>41364</v>
      </c>
      <c r="J13" s="8"/>
      <c r="K13" s="8"/>
      <c r="L13" s="9"/>
    </row>
    <row r="14" spans="1:14" x14ac:dyDescent="0.25">
      <c r="B14" s="29">
        <v>41289</v>
      </c>
      <c r="C14" s="27">
        <v>7.3010000000000002</v>
      </c>
      <c r="D14" s="27">
        <v>7.6070000000000002</v>
      </c>
      <c r="E14" s="27">
        <v>7.2649999999999997</v>
      </c>
      <c r="F14" s="27">
        <v>7.4349999999999996</v>
      </c>
      <c r="G14" s="7">
        <v>18566718</v>
      </c>
      <c r="H14" s="7"/>
      <c r="I14" s="10">
        <f>WORKDAY(EOMONTH(I13,-1)+1,-4)</f>
        <v>41330</v>
      </c>
      <c r="J14" s="23" t="s">
        <v>8</v>
      </c>
      <c r="K14" s="23" t="s">
        <v>9</v>
      </c>
      <c r="L14" s="24" t="s">
        <v>10</v>
      </c>
    </row>
    <row r="15" spans="1:14" x14ac:dyDescent="0.25">
      <c r="A15" s="18"/>
      <c r="B15" s="29">
        <v>41290</v>
      </c>
      <c r="C15" s="27">
        <v>7.2770000000000001</v>
      </c>
      <c r="D15" s="27">
        <v>7.3890000000000002</v>
      </c>
      <c r="E15" s="27">
        <v>7.1609999999999996</v>
      </c>
      <c r="F15" s="27">
        <v>7.2720000000000002</v>
      </c>
      <c r="G15" s="7">
        <v>15187026</v>
      </c>
      <c r="H15" s="7"/>
      <c r="I15" s="10">
        <f>WORKDAY(EOMONTH(I13,0)+1,-5)</f>
        <v>41358</v>
      </c>
      <c r="J15" s="23">
        <f>IFERROR(VLOOKUP(I14,$B:$F,2,0),"Date absente")</f>
        <v>7.3360000000000003</v>
      </c>
      <c r="K15" s="23">
        <f t="array" aca="1" ref="K15" ca="1">IF(MAX((liste_dates&gt;=I14)*(liste_dates&lt;=I15)*liste_val)=0,"AUCUNE",MAX((liste_dates&gt;=I14)*(liste_dates&lt;=I15)*liste_val))</f>
        <v>7.6479999999999997</v>
      </c>
      <c r="L15" s="25">
        <f t="array" aca="1" ref="L15" ca="1">IF(MIN(IF((liste_dates&gt;=I14)*(liste_dates&lt;=I15)*liste_val,(liste_dates&gt;=I14)*(liste_dates&lt;=I15)*liste_val))=0,"AUCUNE",MIN(IF((liste_dates&gt;=I14)*(liste_dates&lt;=I15)*liste_val,(liste_dates&gt;=I14)*(liste_dates&lt;=I15)*liste_val)))</f>
        <v>6.101</v>
      </c>
    </row>
    <row r="16" spans="1:14" x14ac:dyDescent="0.25">
      <c r="B16" s="29">
        <v>41291</v>
      </c>
      <c r="C16" s="27">
        <v>7.2530000000000001</v>
      </c>
      <c r="D16" s="27">
        <v>7.4960000000000004</v>
      </c>
      <c r="E16" s="27">
        <v>7.242</v>
      </c>
      <c r="F16" s="27">
        <v>7.45</v>
      </c>
      <c r="G16" s="7">
        <v>10889389</v>
      </c>
      <c r="H16" s="7"/>
      <c r="I16" s="34" t="s">
        <v>11</v>
      </c>
      <c r="J16" s="26">
        <v>7.5</v>
      </c>
      <c r="K16" s="26">
        <f t="array" aca="1" ref="K16" ca="1">IF(MIN(IF((liste_dates&gt;=I14)*(liste_val&lt;=J16)*liste_val,(liste_dates&gt;=I14)*(liste_val&lt;=J16)*liste_val))=0,"AUCUNE",MIN(IF((liste_dates&gt;=I14)*(liste_val&lt;=J16)*liste_val,(liste_dates&gt;=I14)*(liste_val&lt;=J16)*liste_val)))</f>
        <v>5.952</v>
      </c>
      <c r="L16" s="31">
        <f t="array" aca="1" ref="L16" ca="1">IF(K16="AUCUNE","PAS DE DATE",INDEX(liste_dates,SMALL(IF(((liste_dates&gt;=I14)*(liste_val&lt;=J16)*liste_val)=K16,ROW(liste_val)),1)-1))</f>
        <v>41360</v>
      </c>
    </row>
    <row r="17" spans="1:20" x14ac:dyDescent="0.25">
      <c r="B17" s="29">
        <v>41292</v>
      </c>
      <c r="C17" s="27">
        <v>7.5010000000000003</v>
      </c>
      <c r="D17" s="27">
        <v>7.57</v>
      </c>
      <c r="E17" s="27">
        <v>7.4139999999999997</v>
      </c>
      <c r="F17" s="27">
        <v>7.4589999999999996</v>
      </c>
      <c r="G17" s="7">
        <v>7314961</v>
      </c>
      <c r="H17" s="7"/>
      <c r="I17" s="34" t="s">
        <v>12</v>
      </c>
      <c r="J17" s="26">
        <v>7.5</v>
      </c>
      <c r="K17" s="26">
        <f t="array" aca="1" ref="K17" ca="1">IF(MAX(IF((liste_dates&gt;=I14)*(liste_val&gt;=J17)*liste_val,(liste_dates&gt;=I14)*(liste_val&gt;=J17)*liste_val))=0,"AUCUNE",MAX(IF((liste_dates&gt;=I14)*(liste_val&gt;=J17)*liste_val,(liste_dates&gt;=I14)*(liste_val&gt;=J17)*liste_val)))</f>
        <v>9.5</v>
      </c>
      <c r="L17" s="31">
        <f t="array" aca="1" ref="L17" ca="1">IF(K17="AUCUNE","PAS DE DATE",INDEX(liste_dates,SMALL(IF(((liste_dates&gt;=I14)*(liste_val&gt;=J17)*liste_val)=K17,ROW(liste_val)),1)-1))</f>
        <v>41585</v>
      </c>
    </row>
    <row r="18" spans="1:20" x14ac:dyDescent="0.25">
      <c r="B18" s="29">
        <v>41295</v>
      </c>
      <c r="C18" s="27">
        <v>7.4989999999999997</v>
      </c>
      <c r="D18" s="27">
        <v>7.59</v>
      </c>
      <c r="E18" s="27">
        <v>7.45</v>
      </c>
      <c r="F18" s="27">
        <v>7.5469999999999997</v>
      </c>
      <c r="G18" s="7">
        <v>4008284</v>
      </c>
      <c r="H18" s="7"/>
      <c r="I18" s="13"/>
      <c r="J18" s="11"/>
      <c r="K18" s="11"/>
      <c r="L18" s="12"/>
    </row>
    <row r="19" spans="1:20" x14ac:dyDescent="0.25">
      <c r="B19" s="29">
        <v>41296</v>
      </c>
      <c r="C19" s="27">
        <v>7.5759999999999996</v>
      </c>
      <c r="D19" s="27">
        <v>7.6</v>
      </c>
      <c r="E19" s="27">
        <v>7.4290000000000003</v>
      </c>
      <c r="F19" s="27">
        <v>7.5069999999999997</v>
      </c>
      <c r="G19" s="7">
        <v>8534062</v>
      </c>
      <c r="H19" s="7"/>
      <c r="I19" s="14"/>
      <c r="J19" s="11"/>
      <c r="K19" s="11"/>
      <c r="L19" s="12"/>
    </row>
    <row r="20" spans="1:20" ht="15.75" thickBot="1" x14ac:dyDescent="0.3">
      <c r="B20" s="29">
        <v>41297</v>
      </c>
      <c r="C20" s="27">
        <v>7.5010000000000003</v>
      </c>
      <c r="D20" s="27">
        <v>7.5519999999999996</v>
      </c>
      <c r="E20" s="27">
        <v>7.2320000000000002</v>
      </c>
      <c r="F20" s="27">
        <v>7.32</v>
      </c>
      <c r="G20" s="7">
        <v>12284307</v>
      </c>
      <c r="H20" s="7"/>
      <c r="I20" s="15"/>
      <c r="J20" s="16"/>
      <c r="K20" s="16"/>
      <c r="L20" s="17"/>
    </row>
    <row r="21" spans="1:20" ht="15.75" thickTop="1" x14ac:dyDescent="0.25">
      <c r="B21" s="29">
        <v>41298</v>
      </c>
      <c r="C21" s="27">
        <v>7.274</v>
      </c>
      <c r="D21" s="27">
        <v>7.4669999999999996</v>
      </c>
      <c r="E21" s="27">
        <v>7.2</v>
      </c>
      <c r="F21" s="27">
        <v>7.41</v>
      </c>
      <c r="G21" s="7">
        <v>8251431</v>
      </c>
      <c r="H21" s="7"/>
    </row>
    <row r="22" spans="1:20" x14ac:dyDescent="0.25">
      <c r="A22" s="19"/>
      <c r="B22" s="29">
        <v>41299</v>
      </c>
      <c r="C22" s="27">
        <v>7.4279999999999999</v>
      </c>
      <c r="D22" s="27">
        <v>7.6589999999999998</v>
      </c>
      <c r="E22" s="27">
        <v>7.3949999999999996</v>
      </c>
      <c r="F22" s="27">
        <v>7.5780000000000003</v>
      </c>
      <c r="G22" s="20">
        <v>11684990</v>
      </c>
      <c r="H22" s="20"/>
    </row>
    <row r="23" spans="1:20" s="21" customFormat="1" x14ac:dyDescent="0.25">
      <c r="A23" s="20"/>
      <c r="B23" s="30">
        <v>41302</v>
      </c>
      <c r="C23" s="28">
        <v>7.633</v>
      </c>
      <c r="D23" s="28">
        <v>7.7960000000000003</v>
      </c>
      <c r="E23" s="28">
        <v>7.6040000000000001</v>
      </c>
      <c r="F23" s="28">
        <v>7.7619999999999996</v>
      </c>
      <c r="G23" s="20"/>
      <c r="H23" s="20"/>
      <c r="I23"/>
      <c r="J23"/>
      <c r="K23"/>
      <c r="L23"/>
      <c r="N23"/>
      <c r="O23"/>
      <c r="P23"/>
      <c r="Q23"/>
      <c r="R23"/>
      <c r="T23"/>
    </row>
    <row r="24" spans="1:20" s="21" customFormat="1" x14ac:dyDescent="0.25">
      <c r="A24" s="20"/>
      <c r="B24" s="30">
        <v>41303</v>
      </c>
      <c r="C24" s="28">
        <v>7.7460000000000004</v>
      </c>
      <c r="D24" s="28">
        <v>7.7670000000000003</v>
      </c>
      <c r="E24" s="28">
        <v>7.43</v>
      </c>
      <c r="F24" s="28">
        <v>7.5540000000000003</v>
      </c>
      <c r="G24" s="20"/>
      <c r="H24" s="20"/>
      <c r="I24"/>
      <c r="J24"/>
      <c r="K24"/>
      <c r="L24"/>
      <c r="N24"/>
      <c r="O24"/>
      <c r="P24"/>
      <c r="Q24"/>
      <c r="R24"/>
    </row>
    <row r="25" spans="1:20" s="21" customFormat="1" x14ac:dyDescent="0.25">
      <c r="A25" s="20"/>
      <c r="B25" s="30">
        <v>41304</v>
      </c>
      <c r="C25" s="28">
        <v>7.5720000000000001</v>
      </c>
      <c r="D25" s="28">
        <v>7.5979999999999999</v>
      </c>
      <c r="E25" s="28">
        <v>7.3140000000000001</v>
      </c>
      <c r="F25" s="28">
        <v>7.3940000000000001</v>
      </c>
      <c r="G25" s="20"/>
      <c r="H25" s="20"/>
      <c r="I25"/>
      <c r="J25"/>
      <c r="K25"/>
      <c r="L25"/>
      <c r="N25"/>
      <c r="O25"/>
      <c r="P25"/>
      <c r="Q25"/>
      <c r="R25"/>
    </row>
    <row r="26" spans="1:20" s="21" customFormat="1" x14ac:dyDescent="0.25">
      <c r="A26" s="20"/>
      <c r="B26" s="30">
        <v>41305</v>
      </c>
      <c r="C26" s="28">
        <v>7.25</v>
      </c>
      <c r="D26" s="28">
        <v>7.35</v>
      </c>
      <c r="E26" s="28">
        <v>7.08</v>
      </c>
      <c r="F26" s="28">
        <v>7.28</v>
      </c>
      <c r="G26" s="20"/>
      <c r="H26" s="20"/>
      <c r="I26"/>
      <c r="J26"/>
      <c r="K26"/>
      <c r="L26"/>
      <c r="N26"/>
      <c r="O26"/>
      <c r="P26"/>
      <c r="Q26"/>
      <c r="R26"/>
    </row>
    <row r="27" spans="1:20" s="21" customFormat="1" x14ac:dyDescent="0.25">
      <c r="A27" s="20"/>
      <c r="B27" s="30">
        <v>41306</v>
      </c>
      <c r="C27" s="28">
        <v>7.1</v>
      </c>
      <c r="D27" s="28">
        <v>7.58</v>
      </c>
      <c r="E27" s="28">
        <v>7.06</v>
      </c>
      <c r="F27" s="28">
        <v>7.5250000000000004</v>
      </c>
      <c r="G27" s="20"/>
      <c r="H27" s="20"/>
      <c r="I27"/>
      <c r="J27"/>
      <c r="K27"/>
      <c r="L27"/>
      <c r="N27"/>
      <c r="O27"/>
      <c r="P27"/>
      <c r="Q27"/>
      <c r="R27"/>
    </row>
    <row r="28" spans="1:20" s="21" customFormat="1" x14ac:dyDescent="0.25">
      <c r="A28" s="20"/>
      <c r="B28" s="30">
        <v>41309</v>
      </c>
      <c r="C28" s="28">
        <v>7.5670000000000002</v>
      </c>
      <c r="D28" s="28">
        <v>7.58</v>
      </c>
      <c r="E28" s="28">
        <v>7.0670000000000002</v>
      </c>
      <c r="F28" s="28">
        <v>7.117</v>
      </c>
      <c r="G28" s="20"/>
      <c r="H28" s="20"/>
      <c r="I28"/>
      <c r="J28"/>
      <c r="K28"/>
      <c r="L28"/>
      <c r="N28"/>
      <c r="O28"/>
      <c r="P28"/>
      <c r="Q28"/>
      <c r="R28"/>
    </row>
    <row r="29" spans="1:20" s="21" customFormat="1" x14ac:dyDescent="0.25">
      <c r="A29" s="20"/>
      <c r="B29" s="30">
        <v>41310</v>
      </c>
      <c r="C29" s="28">
        <v>7.0830000000000002</v>
      </c>
      <c r="D29" s="28">
        <v>7.2930000000000001</v>
      </c>
      <c r="E29" s="28">
        <v>7.01</v>
      </c>
      <c r="F29" s="28">
        <v>7.2270000000000003</v>
      </c>
      <c r="G29" s="20"/>
      <c r="H29" s="20"/>
      <c r="I29"/>
      <c r="J29"/>
      <c r="K29"/>
      <c r="L29"/>
      <c r="N29"/>
      <c r="O29"/>
      <c r="P29"/>
      <c r="Q29"/>
      <c r="R29"/>
    </row>
    <row r="30" spans="1:20" s="21" customFormat="1" x14ac:dyDescent="0.25">
      <c r="A30" s="20"/>
      <c r="B30" s="30">
        <v>41311</v>
      </c>
      <c r="C30" s="28">
        <v>7.2539999999999996</v>
      </c>
      <c r="D30" s="28">
        <v>7.2850000000000001</v>
      </c>
      <c r="E30" s="28">
        <v>6.8689999999999998</v>
      </c>
      <c r="F30" s="28">
        <v>6.9589999999999996</v>
      </c>
      <c r="G30" s="20"/>
      <c r="H30" s="20"/>
      <c r="I30"/>
      <c r="J30"/>
      <c r="K30"/>
      <c r="L30"/>
      <c r="N30"/>
      <c r="O30"/>
      <c r="P30"/>
      <c r="Q30"/>
      <c r="R30"/>
    </row>
    <row r="31" spans="1:20" s="21" customFormat="1" x14ac:dyDescent="0.25">
      <c r="A31" s="20"/>
      <c r="B31" s="30">
        <v>41312</v>
      </c>
      <c r="C31" s="28">
        <v>6.9740000000000002</v>
      </c>
      <c r="D31" s="28">
        <v>7.0750000000000002</v>
      </c>
      <c r="E31" s="28">
        <v>6.84</v>
      </c>
      <c r="F31" s="28">
        <v>6.8739999999999997</v>
      </c>
      <c r="G31" s="20"/>
      <c r="H31" s="20"/>
      <c r="I31"/>
      <c r="J31"/>
      <c r="K31"/>
      <c r="L31"/>
      <c r="N31"/>
      <c r="O31"/>
      <c r="P31"/>
      <c r="Q31"/>
      <c r="R31"/>
    </row>
    <row r="32" spans="1:20" s="21" customFormat="1" x14ac:dyDescent="0.25">
      <c r="A32" s="20"/>
      <c r="B32" s="30">
        <v>41313</v>
      </c>
      <c r="C32" s="28">
        <v>6.9</v>
      </c>
      <c r="D32" s="28">
        <v>7.43</v>
      </c>
      <c r="E32" s="28">
        <v>6.8789999999999996</v>
      </c>
      <c r="F32" s="28">
        <v>7.35</v>
      </c>
      <c r="G32" s="20"/>
      <c r="H32" s="20"/>
      <c r="I32"/>
      <c r="J32"/>
      <c r="K32"/>
      <c r="L32"/>
      <c r="N32"/>
      <c r="O32"/>
      <c r="P32"/>
      <c r="Q32"/>
      <c r="R32"/>
    </row>
    <row r="33" spans="1:18" s="21" customFormat="1" x14ac:dyDescent="0.25">
      <c r="A33" s="20"/>
      <c r="B33" s="30">
        <v>41316</v>
      </c>
      <c r="C33" s="28">
        <v>7.39</v>
      </c>
      <c r="D33" s="28">
        <v>7.4870000000000001</v>
      </c>
      <c r="E33" s="28">
        <v>7.3159999999999998</v>
      </c>
      <c r="F33" s="28">
        <v>7.4139999999999997</v>
      </c>
      <c r="G33" s="20"/>
      <c r="H33" s="20"/>
      <c r="I33"/>
      <c r="J33"/>
      <c r="K33"/>
      <c r="L33"/>
      <c r="N33"/>
      <c r="O33"/>
      <c r="P33"/>
      <c r="Q33"/>
      <c r="R33"/>
    </row>
    <row r="34" spans="1:18" s="21" customFormat="1" x14ac:dyDescent="0.25">
      <c r="A34" s="20"/>
      <c r="B34" s="30">
        <v>41317</v>
      </c>
      <c r="C34" s="28">
        <v>7.4139999999999997</v>
      </c>
      <c r="D34" s="28">
        <v>7.65</v>
      </c>
      <c r="E34" s="28">
        <v>7.35</v>
      </c>
      <c r="F34" s="28">
        <v>7.6360000000000001</v>
      </c>
      <c r="G34" s="20"/>
      <c r="H34" s="20"/>
      <c r="I34"/>
      <c r="J34"/>
      <c r="K34"/>
      <c r="L34"/>
      <c r="N34"/>
      <c r="O34"/>
      <c r="P34"/>
      <c r="Q34"/>
      <c r="R34"/>
    </row>
    <row r="35" spans="1:18" s="21" customFormat="1" x14ac:dyDescent="0.25">
      <c r="A35" s="20"/>
      <c r="B35" s="30">
        <v>41318</v>
      </c>
      <c r="C35" s="28">
        <v>7.6159999999999997</v>
      </c>
      <c r="D35" s="28">
        <v>7.6280000000000001</v>
      </c>
      <c r="E35" s="28">
        <v>7.4320000000000004</v>
      </c>
      <c r="F35" s="28">
        <v>7.532</v>
      </c>
      <c r="G35" s="20"/>
      <c r="H35" s="20"/>
      <c r="I35"/>
      <c r="J35"/>
      <c r="K35"/>
      <c r="L35"/>
      <c r="N35"/>
      <c r="O35"/>
      <c r="P35"/>
      <c r="Q35"/>
      <c r="R35"/>
    </row>
    <row r="36" spans="1:18" s="21" customFormat="1" x14ac:dyDescent="0.25">
      <c r="A36" s="20"/>
      <c r="B36" s="30">
        <v>41319</v>
      </c>
      <c r="C36" s="28">
        <v>7.49</v>
      </c>
      <c r="D36" s="28">
        <v>7.55</v>
      </c>
      <c r="E36" s="28">
        <v>7.2759999999999998</v>
      </c>
      <c r="F36" s="28">
        <v>7.391</v>
      </c>
      <c r="G36" s="20"/>
      <c r="H36" s="20"/>
      <c r="I36"/>
      <c r="J36"/>
      <c r="K36"/>
      <c r="L36"/>
      <c r="N36"/>
      <c r="O36"/>
      <c r="P36"/>
      <c r="Q36"/>
      <c r="R36"/>
    </row>
    <row r="37" spans="1:18" s="21" customFormat="1" x14ac:dyDescent="0.25">
      <c r="A37" s="20"/>
      <c r="B37" s="30">
        <v>41320</v>
      </c>
      <c r="C37" s="28">
        <v>7.35</v>
      </c>
      <c r="D37" s="28">
        <v>7.351</v>
      </c>
      <c r="E37" s="28">
        <v>7.1859999999999999</v>
      </c>
      <c r="F37" s="28">
        <v>7.1890000000000001</v>
      </c>
      <c r="G37" s="20"/>
      <c r="H37" s="20"/>
      <c r="I37"/>
      <c r="J37"/>
      <c r="K37"/>
      <c r="L37"/>
      <c r="N37" s="32"/>
    </row>
    <row r="38" spans="1:18" s="21" customFormat="1" x14ac:dyDescent="0.25">
      <c r="A38" s="20"/>
      <c r="B38" s="30">
        <v>41323</v>
      </c>
      <c r="C38" s="28">
        <v>7.3339999999999996</v>
      </c>
      <c r="D38" s="28">
        <v>7.34</v>
      </c>
      <c r="E38" s="28">
        <v>7.1909999999999998</v>
      </c>
      <c r="F38" s="28">
        <v>7.2510000000000003</v>
      </c>
      <c r="G38" s="20"/>
      <c r="H38" s="20"/>
      <c r="I38"/>
      <c r="J38"/>
      <c r="K38"/>
      <c r="L38"/>
      <c r="N38" s="32"/>
    </row>
    <row r="39" spans="1:18" s="21" customFormat="1" x14ac:dyDescent="0.25">
      <c r="A39" s="20"/>
      <c r="B39" s="30">
        <v>41324</v>
      </c>
      <c r="C39" s="28">
        <v>7.2480000000000002</v>
      </c>
      <c r="D39" s="28">
        <v>7.3780000000000001</v>
      </c>
      <c r="E39" s="28">
        <v>7.2130000000000001</v>
      </c>
      <c r="F39" s="28">
        <v>7.3230000000000004</v>
      </c>
      <c r="G39" s="20"/>
      <c r="H39" s="20"/>
      <c r="I39"/>
      <c r="J39"/>
      <c r="K39"/>
      <c r="L39"/>
      <c r="N39" s="32"/>
    </row>
    <row r="40" spans="1:18" s="21" customFormat="1" x14ac:dyDescent="0.25">
      <c r="A40" s="20"/>
      <c r="B40" s="30">
        <v>41325</v>
      </c>
      <c r="C40" s="28">
        <v>7.24</v>
      </c>
      <c r="D40" s="28">
        <v>7.9950000000000001</v>
      </c>
      <c r="E40" s="28">
        <v>7.2</v>
      </c>
      <c r="F40" s="28">
        <v>7.6079999999999997</v>
      </c>
      <c r="G40" s="20"/>
      <c r="H40" s="20"/>
      <c r="I40"/>
      <c r="J40"/>
      <c r="K40"/>
      <c r="L40"/>
      <c r="N40" s="32"/>
    </row>
    <row r="41" spans="1:18" s="21" customFormat="1" x14ac:dyDescent="0.25">
      <c r="A41" s="20"/>
      <c r="B41" s="30">
        <v>41326</v>
      </c>
      <c r="C41" s="28">
        <v>7.55</v>
      </c>
      <c r="D41" s="28">
        <v>7.5590000000000002</v>
      </c>
      <c r="E41" s="28">
        <v>7.2210000000000001</v>
      </c>
      <c r="F41" s="28">
        <v>7.2709999999999999</v>
      </c>
      <c r="G41" s="20"/>
      <c r="H41" s="20"/>
      <c r="I41"/>
      <c r="J41"/>
      <c r="K41"/>
      <c r="L41"/>
      <c r="N41" s="32"/>
    </row>
    <row r="42" spans="1:18" s="21" customFormat="1" x14ac:dyDescent="0.25">
      <c r="A42" s="20"/>
      <c r="B42" s="30">
        <v>41327</v>
      </c>
      <c r="C42" s="28">
        <v>7.3860000000000001</v>
      </c>
      <c r="D42" s="28">
        <v>7.4249999999999998</v>
      </c>
      <c r="E42" s="28">
        <v>7.18</v>
      </c>
      <c r="F42" s="28">
        <v>7.2770000000000001</v>
      </c>
      <c r="G42" s="20"/>
      <c r="H42" s="20"/>
      <c r="I42"/>
      <c r="J42"/>
      <c r="K42"/>
      <c r="L42"/>
      <c r="N42" s="32"/>
    </row>
    <row r="43" spans="1:18" s="21" customFormat="1" x14ac:dyDescent="0.25">
      <c r="A43" s="20"/>
      <c r="B43" s="30">
        <v>41330</v>
      </c>
      <c r="C43" s="28">
        <v>7.3360000000000003</v>
      </c>
      <c r="D43" s="28">
        <v>7.6479999999999997</v>
      </c>
      <c r="E43" s="28">
        <v>7.3019999999999996</v>
      </c>
      <c r="F43" s="28">
        <v>7.4749999999999996</v>
      </c>
      <c r="G43" s="20"/>
      <c r="H43" s="20"/>
      <c r="I43"/>
      <c r="J43"/>
      <c r="K43"/>
      <c r="L43"/>
      <c r="N43" s="32"/>
    </row>
    <row r="44" spans="1:18" s="21" customFormat="1" x14ac:dyDescent="0.25">
      <c r="A44" s="20"/>
      <c r="B44" s="30">
        <v>41331</v>
      </c>
      <c r="C44" s="28">
        <v>7.04</v>
      </c>
      <c r="D44" s="28">
        <v>7.173</v>
      </c>
      <c r="E44" s="28">
        <v>6.98</v>
      </c>
      <c r="F44" s="28">
        <v>7.0369999999999999</v>
      </c>
      <c r="G44" s="20"/>
      <c r="H44" s="20"/>
      <c r="I44"/>
      <c r="J44"/>
      <c r="K44"/>
      <c r="L44"/>
      <c r="N44" s="32"/>
    </row>
    <row r="45" spans="1:18" s="21" customFormat="1" x14ac:dyDescent="0.25">
      <c r="A45" s="20"/>
      <c r="B45" s="30">
        <v>41332</v>
      </c>
      <c r="C45" s="28">
        <v>7.1230000000000002</v>
      </c>
      <c r="D45" s="28">
        <v>7.14</v>
      </c>
      <c r="E45" s="28">
        <v>6.92</v>
      </c>
      <c r="F45" s="28">
        <v>7.0949999999999998</v>
      </c>
      <c r="G45" s="20"/>
      <c r="H45" s="20"/>
      <c r="I45"/>
      <c r="J45"/>
      <c r="K45"/>
      <c r="L45"/>
      <c r="N45" s="32"/>
    </row>
    <row r="46" spans="1:18" s="21" customFormat="1" x14ac:dyDescent="0.25">
      <c r="A46" s="20"/>
      <c r="B46" s="30">
        <v>41333</v>
      </c>
      <c r="C46" s="28">
        <v>7.2149999999999999</v>
      </c>
      <c r="D46" s="28">
        <v>7.2190000000000003</v>
      </c>
      <c r="E46" s="28">
        <v>7.0410000000000004</v>
      </c>
      <c r="F46" s="28">
        <v>7.2</v>
      </c>
      <c r="G46" s="20"/>
      <c r="H46" s="20"/>
      <c r="I46"/>
      <c r="J46"/>
      <c r="K46"/>
      <c r="L46"/>
      <c r="N46" s="32"/>
    </row>
    <row r="47" spans="1:18" s="21" customFormat="1" x14ac:dyDescent="0.25">
      <c r="A47" s="20"/>
      <c r="B47" s="30">
        <v>41334</v>
      </c>
      <c r="C47" s="28">
        <v>7.15</v>
      </c>
      <c r="D47" s="28">
        <v>7.2240000000000002</v>
      </c>
      <c r="E47" s="28">
        <v>6.9009999999999998</v>
      </c>
      <c r="F47" s="28">
        <v>7.0250000000000004</v>
      </c>
      <c r="G47" s="20"/>
      <c r="H47" s="20"/>
      <c r="I47"/>
      <c r="J47"/>
      <c r="K47"/>
      <c r="L47"/>
      <c r="N47" s="32"/>
    </row>
    <row r="48" spans="1:18" s="21" customFormat="1" x14ac:dyDescent="0.25">
      <c r="A48" s="20"/>
      <c r="B48" s="30">
        <v>41337</v>
      </c>
      <c r="C48" s="28">
        <v>6.9809999999999999</v>
      </c>
      <c r="D48" s="28">
        <v>7.1440000000000001</v>
      </c>
      <c r="E48" s="28">
        <v>6.9009999999999998</v>
      </c>
      <c r="F48" s="28">
        <v>7.0369999999999999</v>
      </c>
      <c r="G48" s="20"/>
      <c r="H48" s="20"/>
      <c r="I48"/>
      <c r="J48"/>
      <c r="K48"/>
      <c r="L48"/>
      <c r="N48" s="32"/>
    </row>
    <row r="49" spans="1:14" s="21" customFormat="1" x14ac:dyDescent="0.25">
      <c r="A49" s="20"/>
      <c r="B49" s="30">
        <v>41338</v>
      </c>
      <c r="C49" s="28">
        <v>7.1719999999999997</v>
      </c>
      <c r="D49" s="28">
        <v>7.2789999999999999</v>
      </c>
      <c r="E49" s="28">
        <v>7.1070000000000002</v>
      </c>
      <c r="F49" s="28">
        <v>7.2489999999999997</v>
      </c>
      <c r="G49" s="20"/>
      <c r="H49" s="20"/>
      <c r="I49"/>
      <c r="J49"/>
      <c r="K49"/>
      <c r="L49"/>
      <c r="N49" s="32"/>
    </row>
    <row r="50" spans="1:14" s="21" customFormat="1" x14ac:dyDescent="0.25">
      <c r="A50" s="20"/>
      <c r="B50" s="30">
        <v>41339</v>
      </c>
      <c r="C50" s="28">
        <v>7.2709999999999999</v>
      </c>
      <c r="D50" s="28">
        <v>7.3449999999999998</v>
      </c>
      <c r="E50" s="28">
        <v>7.2149999999999999</v>
      </c>
      <c r="F50" s="28">
        <v>7.2240000000000002</v>
      </c>
      <c r="G50" s="20"/>
      <c r="H50" s="20"/>
      <c r="I50"/>
      <c r="J50"/>
      <c r="K50"/>
      <c r="L50"/>
      <c r="N50" s="32"/>
    </row>
    <row r="51" spans="1:14" s="21" customFormat="1" x14ac:dyDescent="0.25">
      <c r="A51" s="20"/>
      <c r="B51" s="30">
        <v>41340</v>
      </c>
      <c r="C51" s="28">
        <v>7.298</v>
      </c>
      <c r="D51" s="28">
        <v>7.3289999999999997</v>
      </c>
      <c r="E51" s="28">
        <v>7.1680000000000001</v>
      </c>
      <c r="F51" s="28">
        <v>7.1749999999999998</v>
      </c>
      <c r="G51" s="20"/>
      <c r="H51" s="20"/>
      <c r="I51"/>
      <c r="J51"/>
      <c r="K51"/>
      <c r="L51"/>
      <c r="N51" s="32"/>
    </row>
    <row r="52" spans="1:14" s="21" customFormat="1" x14ac:dyDescent="0.25">
      <c r="A52" s="20"/>
      <c r="B52" s="30">
        <v>41341</v>
      </c>
      <c r="C52" s="28">
        <v>7.2640000000000002</v>
      </c>
      <c r="D52" s="28">
        <v>7.3079999999999998</v>
      </c>
      <c r="E52" s="28">
        <v>7.1920000000000002</v>
      </c>
      <c r="F52" s="28">
        <v>7.2569999999999997</v>
      </c>
      <c r="G52" s="20"/>
      <c r="H52" s="20"/>
      <c r="I52"/>
      <c r="J52"/>
      <c r="K52"/>
      <c r="L52"/>
      <c r="N52" s="32"/>
    </row>
    <row r="53" spans="1:14" s="21" customFormat="1" x14ac:dyDescent="0.25">
      <c r="A53" s="20"/>
      <c r="B53" s="30">
        <v>41344</v>
      </c>
      <c r="C53" s="28">
        <v>7.2190000000000003</v>
      </c>
      <c r="D53" s="28">
        <v>7.2370000000000001</v>
      </c>
      <c r="E53" s="28">
        <v>7.1059999999999999</v>
      </c>
      <c r="F53" s="28">
        <v>7.1929999999999996</v>
      </c>
      <c r="G53" s="20"/>
      <c r="H53" s="20"/>
      <c r="I53"/>
      <c r="J53"/>
      <c r="K53"/>
      <c r="L53"/>
      <c r="N53" s="32"/>
    </row>
    <row r="54" spans="1:14" s="21" customFormat="1" x14ac:dyDescent="0.25">
      <c r="A54" s="20"/>
      <c r="B54" s="30">
        <v>41345</v>
      </c>
      <c r="C54" s="28">
        <v>7.1710000000000003</v>
      </c>
      <c r="D54" s="28">
        <v>7.2869999999999999</v>
      </c>
      <c r="E54" s="28">
        <v>7.17</v>
      </c>
      <c r="F54" s="28">
        <v>7.173</v>
      </c>
      <c r="G54" s="20"/>
      <c r="H54" s="20"/>
      <c r="I54"/>
      <c r="J54"/>
      <c r="K54"/>
      <c r="L54"/>
      <c r="N54" s="32"/>
    </row>
    <row r="55" spans="1:14" s="21" customFormat="1" x14ac:dyDescent="0.25">
      <c r="A55" s="20"/>
      <c r="B55" s="30">
        <v>41346</v>
      </c>
      <c r="C55" s="28">
        <v>7.173</v>
      </c>
      <c r="D55" s="28">
        <v>7.2869999999999999</v>
      </c>
      <c r="E55" s="28">
        <v>7.1310000000000002</v>
      </c>
      <c r="F55" s="28">
        <v>7.1859999999999999</v>
      </c>
      <c r="G55" s="20"/>
      <c r="H55" s="20"/>
      <c r="I55"/>
      <c r="J55"/>
      <c r="K55"/>
      <c r="L55"/>
      <c r="N55" s="32"/>
    </row>
    <row r="56" spans="1:14" s="21" customFormat="1" x14ac:dyDescent="0.25">
      <c r="A56" s="20"/>
      <c r="B56" s="30">
        <v>41347</v>
      </c>
      <c r="C56" s="28">
        <v>7.2450000000000001</v>
      </c>
      <c r="D56" s="28">
        <v>7.3150000000000004</v>
      </c>
      <c r="E56" s="28">
        <v>7.1849999999999996</v>
      </c>
      <c r="F56" s="28">
        <v>7.24</v>
      </c>
      <c r="G56" s="20"/>
      <c r="H56" s="20"/>
      <c r="I56"/>
      <c r="J56"/>
      <c r="K56"/>
      <c r="L56"/>
      <c r="N56" s="32"/>
    </row>
    <row r="57" spans="1:14" s="21" customFormat="1" x14ac:dyDescent="0.25">
      <c r="A57" s="20"/>
      <c r="B57" s="30">
        <v>41348</v>
      </c>
      <c r="C57" s="28">
        <v>7.3029999999999999</v>
      </c>
      <c r="D57" s="28">
        <v>7.31</v>
      </c>
      <c r="E57" s="28">
        <v>7.181</v>
      </c>
      <c r="F57" s="28">
        <v>7.1829999999999998</v>
      </c>
      <c r="G57" s="20"/>
      <c r="H57" s="20"/>
      <c r="I57"/>
      <c r="J57"/>
      <c r="K57"/>
      <c r="L57"/>
      <c r="N57" s="32"/>
    </row>
    <row r="58" spans="1:14" s="21" customFormat="1" x14ac:dyDescent="0.25">
      <c r="A58" s="20"/>
      <c r="B58" s="30">
        <v>41351</v>
      </c>
      <c r="C58" s="28">
        <v>7.0010000000000003</v>
      </c>
      <c r="D58" s="28">
        <v>7.0069999999999997</v>
      </c>
      <c r="E58" s="28">
        <v>6.8159999999999998</v>
      </c>
      <c r="F58" s="28">
        <v>6.9560000000000004</v>
      </c>
      <c r="G58" s="20"/>
      <c r="H58" s="20"/>
      <c r="I58"/>
      <c r="J58"/>
      <c r="K58"/>
      <c r="L58"/>
      <c r="N58" s="32"/>
    </row>
    <row r="59" spans="1:14" s="21" customFormat="1" x14ac:dyDescent="0.25">
      <c r="A59" s="20"/>
      <c r="B59" s="30">
        <v>41352</v>
      </c>
      <c r="C59" s="28">
        <v>6.968</v>
      </c>
      <c r="D59" s="28">
        <v>6.98</v>
      </c>
      <c r="E59" s="28">
        <v>6.5010000000000003</v>
      </c>
      <c r="F59" s="28">
        <v>6.5620000000000003</v>
      </c>
      <c r="G59" s="20"/>
      <c r="H59" s="20"/>
      <c r="I59"/>
      <c r="J59"/>
      <c r="K59"/>
      <c r="L59"/>
      <c r="N59" s="32"/>
    </row>
    <row r="60" spans="1:14" s="21" customFormat="1" x14ac:dyDescent="0.25">
      <c r="A60" s="20"/>
      <c r="B60" s="30">
        <v>41353</v>
      </c>
      <c r="C60" s="28">
        <v>6.6420000000000003</v>
      </c>
      <c r="D60" s="28">
        <v>6.78</v>
      </c>
      <c r="E60" s="28">
        <v>6.5919999999999996</v>
      </c>
      <c r="F60" s="28">
        <v>6.6959999999999997</v>
      </c>
      <c r="G60" s="20"/>
      <c r="H60" s="20"/>
      <c r="I60"/>
      <c r="J60"/>
      <c r="K60"/>
      <c r="L60"/>
    </row>
    <row r="61" spans="1:14" s="21" customFormat="1" x14ac:dyDescent="0.25">
      <c r="A61" s="20"/>
      <c r="B61" s="30">
        <v>41354</v>
      </c>
      <c r="C61" s="28">
        <v>6.7190000000000003</v>
      </c>
      <c r="D61" s="28">
        <v>6.7430000000000003</v>
      </c>
      <c r="E61" s="28">
        <v>6.5650000000000004</v>
      </c>
      <c r="F61" s="28">
        <v>6.641</v>
      </c>
      <c r="G61" s="20"/>
      <c r="H61" s="20"/>
      <c r="I61"/>
      <c r="J61"/>
      <c r="K61"/>
      <c r="L61"/>
    </row>
    <row r="62" spans="1:14" s="21" customFormat="1" x14ac:dyDescent="0.25">
      <c r="A62" s="20"/>
      <c r="B62" s="30">
        <v>41355</v>
      </c>
      <c r="C62" s="28">
        <v>6.6459999999999999</v>
      </c>
      <c r="D62" s="28">
        <v>6.6669999999999998</v>
      </c>
      <c r="E62" s="28">
        <v>6.476</v>
      </c>
      <c r="F62" s="28">
        <v>6.5629999999999997</v>
      </c>
      <c r="G62" s="20"/>
      <c r="H62" s="20"/>
      <c r="I62"/>
      <c r="J62"/>
      <c r="K62"/>
      <c r="L62"/>
    </row>
    <row r="63" spans="1:14" s="21" customFormat="1" ht="18.75" x14ac:dyDescent="0.25">
      <c r="A63" s="20"/>
      <c r="B63" s="29">
        <v>41358</v>
      </c>
      <c r="C63" s="27">
        <v>6.8239999999999998</v>
      </c>
      <c r="D63" s="27">
        <v>6.827</v>
      </c>
      <c r="E63" s="27">
        <v>6.101</v>
      </c>
      <c r="F63" s="27">
        <v>6.18</v>
      </c>
      <c r="G63" s="20"/>
      <c r="H63" s="33"/>
      <c r="I63"/>
      <c r="J63"/>
      <c r="K63"/>
      <c r="L63"/>
    </row>
    <row r="64" spans="1:14" s="21" customFormat="1" x14ac:dyDescent="0.25">
      <c r="A64" s="20"/>
      <c r="B64" s="29">
        <v>41359</v>
      </c>
      <c r="C64" s="27">
        <v>6.2</v>
      </c>
      <c r="D64" s="27">
        <v>6.3129999999999997</v>
      </c>
      <c r="E64" s="27">
        <v>6.0629999999999997</v>
      </c>
      <c r="F64" s="27">
        <v>6.1479999999999997</v>
      </c>
      <c r="G64" s="20"/>
      <c r="H64" s="20"/>
      <c r="I64"/>
      <c r="J64"/>
      <c r="K64"/>
      <c r="L64"/>
    </row>
    <row r="65" spans="1:12" s="21" customFormat="1" x14ac:dyDescent="0.25">
      <c r="A65" s="20"/>
      <c r="B65" s="29">
        <v>41360</v>
      </c>
      <c r="C65" s="27">
        <v>6.1749999999999998</v>
      </c>
      <c r="D65" s="27">
        <v>6.3550000000000004</v>
      </c>
      <c r="E65" s="27">
        <v>5.952</v>
      </c>
      <c r="F65" s="27">
        <v>6.2759999999999998</v>
      </c>
      <c r="G65" s="20"/>
      <c r="H65" s="20"/>
      <c r="I65"/>
      <c r="J65"/>
      <c r="K65"/>
      <c r="L65"/>
    </row>
    <row r="66" spans="1:12" s="21" customFormat="1" x14ac:dyDescent="0.25">
      <c r="A66" s="20"/>
      <c r="B66" s="29">
        <v>41361</v>
      </c>
      <c r="C66" s="27">
        <v>6.2750000000000004</v>
      </c>
      <c r="D66" s="27">
        <v>6.5</v>
      </c>
      <c r="E66" s="27">
        <v>6.27</v>
      </c>
      <c r="F66" s="27">
        <v>6.4260000000000002</v>
      </c>
      <c r="G66" s="20"/>
      <c r="H66" s="20"/>
      <c r="I66"/>
      <c r="J66"/>
      <c r="K66"/>
      <c r="L66"/>
    </row>
    <row r="67" spans="1:12" s="21" customFormat="1" x14ac:dyDescent="0.25">
      <c r="A67" s="20"/>
      <c r="B67" s="29">
        <v>41366</v>
      </c>
      <c r="C67" s="27">
        <v>6.4420000000000002</v>
      </c>
      <c r="D67" s="27">
        <v>6.56</v>
      </c>
      <c r="E67" s="27">
        <v>6.3150000000000004</v>
      </c>
      <c r="F67" s="27">
        <v>6.5279999999999996</v>
      </c>
      <c r="G67" s="20"/>
      <c r="H67" s="20"/>
      <c r="I67"/>
      <c r="J67"/>
      <c r="K67"/>
      <c r="L67"/>
    </row>
    <row r="68" spans="1:12" s="21" customFormat="1" x14ac:dyDescent="0.25">
      <c r="A68" s="20"/>
      <c r="B68" s="29">
        <v>41367</v>
      </c>
      <c r="C68" s="27">
        <v>6.5049999999999999</v>
      </c>
      <c r="D68" s="27">
        <v>6.5229999999999997</v>
      </c>
      <c r="E68" s="27">
        <v>6.3419999999999996</v>
      </c>
      <c r="F68" s="27">
        <v>6.36</v>
      </c>
      <c r="G68" s="20"/>
      <c r="H68" s="20"/>
      <c r="I68"/>
      <c r="J68"/>
      <c r="K68"/>
      <c r="L68"/>
    </row>
    <row r="69" spans="1:12" s="21" customFormat="1" x14ac:dyDescent="0.25">
      <c r="A69" s="20"/>
      <c r="B69" s="29">
        <v>41368</v>
      </c>
      <c r="C69" s="27">
        <v>6.43</v>
      </c>
      <c r="D69" s="27">
        <v>6.5750000000000002</v>
      </c>
      <c r="E69" s="27">
        <v>6.306</v>
      </c>
      <c r="F69" s="27">
        <v>6.3650000000000002</v>
      </c>
      <c r="G69" s="20"/>
      <c r="H69" s="20"/>
      <c r="I69"/>
      <c r="J69"/>
      <c r="K69"/>
      <c r="L69"/>
    </row>
    <row r="70" spans="1:12" s="21" customFormat="1" x14ac:dyDescent="0.25">
      <c r="A70" s="20"/>
      <c r="B70" s="29">
        <v>41369</v>
      </c>
      <c r="C70" s="27">
        <v>6.3810000000000002</v>
      </c>
      <c r="D70" s="27">
        <v>6.4249999999999998</v>
      </c>
      <c r="E70" s="27">
        <v>6.165</v>
      </c>
      <c r="F70" s="27">
        <v>6.266</v>
      </c>
      <c r="G70" s="20"/>
      <c r="H70" s="20"/>
      <c r="I70"/>
      <c r="J70"/>
      <c r="K70"/>
      <c r="L70"/>
    </row>
    <row r="71" spans="1:12" s="21" customFormat="1" x14ac:dyDescent="0.25">
      <c r="A71" s="20"/>
      <c r="B71" s="29">
        <v>41372</v>
      </c>
      <c r="C71" s="27">
        <v>6.327</v>
      </c>
      <c r="D71" s="27">
        <v>6.3490000000000002</v>
      </c>
      <c r="E71" s="27">
        <v>6.1</v>
      </c>
      <c r="F71" s="27">
        <v>6.1180000000000003</v>
      </c>
      <c r="G71" s="20"/>
      <c r="H71" s="20"/>
      <c r="I71"/>
      <c r="J71"/>
      <c r="K71"/>
      <c r="L71"/>
    </row>
    <row r="72" spans="1:12" s="21" customFormat="1" x14ac:dyDescent="0.25">
      <c r="A72" s="20"/>
      <c r="B72" s="29">
        <v>41373</v>
      </c>
      <c r="C72" s="27">
        <v>6.1749999999999998</v>
      </c>
      <c r="D72" s="27">
        <v>6.31</v>
      </c>
      <c r="E72" s="27">
        <v>6.1559999999999997</v>
      </c>
      <c r="F72" s="27">
        <v>6.2190000000000003</v>
      </c>
      <c r="G72" s="20"/>
      <c r="H72" s="20"/>
      <c r="I72"/>
      <c r="J72"/>
      <c r="K72"/>
      <c r="L72"/>
    </row>
    <row r="73" spans="1:12" s="21" customFormat="1" x14ac:dyDescent="0.25">
      <c r="A73" s="20"/>
      <c r="B73" s="29">
        <v>41374</v>
      </c>
      <c r="C73" s="27">
        <v>6.2869999999999999</v>
      </c>
      <c r="D73" s="27">
        <v>6.6849999999999996</v>
      </c>
      <c r="E73" s="27">
        <v>6.2450000000000001</v>
      </c>
      <c r="F73" s="27">
        <v>6.6020000000000003</v>
      </c>
      <c r="G73" s="20"/>
      <c r="H73" s="20"/>
      <c r="I73"/>
      <c r="J73"/>
      <c r="K73"/>
      <c r="L73"/>
    </row>
    <row r="74" spans="1:12" s="21" customFormat="1" x14ac:dyDescent="0.25">
      <c r="A74" s="20"/>
      <c r="B74" s="29">
        <v>41375</v>
      </c>
      <c r="C74" s="27">
        <v>6.5880000000000001</v>
      </c>
      <c r="D74" s="27">
        <v>6.7430000000000003</v>
      </c>
      <c r="E74" s="27">
        <v>6.5250000000000004</v>
      </c>
      <c r="F74" s="27">
        <v>6.6929999999999996</v>
      </c>
      <c r="G74" s="20"/>
      <c r="H74" s="20"/>
      <c r="I74"/>
      <c r="J74"/>
      <c r="K74"/>
      <c r="L74"/>
    </row>
    <row r="75" spans="1:12" s="21" customFormat="1" x14ac:dyDescent="0.25">
      <c r="A75" s="20"/>
      <c r="B75" s="29">
        <v>41376</v>
      </c>
      <c r="C75" s="27">
        <v>6.6470000000000002</v>
      </c>
      <c r="D75" s="27">
        <v>6.6630000000000003</v>
      </c>
      <c r="E75" s="27">
        <v>6.4139999999999997</v>
      </c>
      <c r="F75" s="27">
        <v>6.5049999999999999</v>
      </c>
      <c r="G75" s="20"/>
      <c r="H75" s="20"/>
      <c r="I75"/>
      <c r="J75"/>
      <c r="K75"/>
      <c r="L75"/>
    </row>
    <row r="76" spans="1:12" s="21" customFormat="1" x14ac:dyDescent="0.25">
      <c r="A76" s="20"/>
      <c r="B76" s="29">
        <v>41379</v>
      </c>
      <c r="C76" s="27">
        <v>6.5</v>
      </c>
      <c r="D76" s="27">
        <v>6.5730000000000004</v>
      </c>
      <c r="E76" s="27">
        <v>6.2709999999999999</v>
      </c>
      <c r="F76" s="27">
        <v>6.3849999999999998</v>
      </c>
      <c r="G76" s="20"/>
      <c r="H76" s="20"/>
      <c r="I76"/>
      <c r="J76"/>
      <c r="K76"/>
      <c r="L76"/>
    </row>
    <row r="77" spans="1:12" s="21" customFormat="1" x14ac:dyDescent="0.25">
      <c r="A77" s="20"/>
      <c r="B77" s="29">
        <v>41380</v>
      </c>
      <c r="C77" s="27">
        <v>6.3</v>
      </c>
      <c r="D77" s="27">
        <v>6.5750000000000002</v>
      </c>
      <c r="E77" s="27">
        <v>6.2619999999999996</v>
      </c>
      <c r="F77" s="27">
        <v>6.4059999999999997</v>
      </c>
      <c r="G77" s="20"/>
      <c r="H77" s="20"/>
      <c r="I77"/>
      <c r="J77"/>
      <c r="K77"/>
      <c r="L77"/>
    </row>
    <row r="78" spans="1:12" s="21" customFormat="1" x14ac:dyDescent="0.25">
      <c r="A78" s="20"/>
      <c r="B78" s="29">
        <v>41381</v>
      </c>
      <c r="C78" s="27">
        <v>6.4969999999999999</v>
      </c>
      <c r="D78" s="27">
        <v>6.5</v>
      </c>
      <c r="E78" s="27">
        <v>6.1790000000000003</v>
      </c>
      <c r="F78" s="27">
        <v>6.21</v>
      </c>
      <c r="G78" s="20"/>
      <c r="H78" s="20"/>
      <c r="I78"/>
      <c r="J78"/>
      <c r="K78"/>
      <c r="L78"/>
    </row>
    <row r="79" spans="1:12" s="21" customFormat="1" x14ac:dyDescent="0.25">
      <c r="A79" s="20"/>
      <c r="B79" s="29">
        <v>41382</v>
      </c>
      <c r="C79" s="27">
        <v>6.2649999999999997</v>
      </c>
      <c r="D79" s="27">
        <v>6.39</v>
      </c>
      <c r="E79" s="27">
        <v>6.0140000000000002</v>
      </c>
      <c r="F79" s="27">
        <v>6.1440000000000001</v>
      </c>
      <c r="G79" s="20"/>
      <c r="H79" s="20"/>
      <c r="I79"/>
      <c r="J79"/>
      <c r="K79"/>
      <c r="L79"/>
    </row>
    <row r="80" spans="1:12" s="21" customFormat="1" x14ac:dyDescent="0.25">
      <c r="A80" s="20"/>
      <c r="B80" s="29">
        <v>41383</v>
      </c>
      <c r="C80" s="27">
        <v>6.2530000000000001</v>
      </c>
      <c r="D80" s="27">
        <v>6.2939999999999996</v>
      </c>
      <c r="E80" s="27">
        <v>6.1529999999999996</v>
      </c>
      <c r="F80" s="27">
        <v>6.2359999999999998</v>
      </c>
      <c r="G80" s="20"/>
      <c r="H80" s="20"/>
      <c r="I80"/>
      <c r="J80"/>
      <c r="K80"/>
      <c r="L80"/>
    </row>
    <row r="81" spans="1:12" s="21" customFormat="1" x14ac:dyDescent="0.25">
      <c r="A81" s="20"/>
      <c r="B81" s="29">
        <v>41386</v>
      </c>
      <c r="C81" s="27">
        <v>6.2809999999999997</v>
      </c>
      <c r="D81" s="27">
        <v>6.42</v>
      </c>
      <c r="E81" s="27">
        <v>6.24</v>
      </c>
      <c r="F81" s="27">
        <v>6.3</v>
      </c>
      <c r="G81" s="20"/>
      <c r="H81" s="20"/>
      <c r="I81"/>
      <c r="J81"/>
      <c r="K81"/>
      <c r="L81"/>
    </row>
    <row r="82" spans="1:12" s="22" customFormat="1" x14ac:dyDescent="0.25">
      <c r="A82" s="20"/>
      <c r="B82" s="29">
        <v>41387</v>
      </c>
      <c r="C82" s="27">
        <v>6.2839999999999998</v>
      </c>
      <c r="D82" s="27">
        <v>6.75</v>
      </c>
      <c r="E82" s="27">
        <v>6.282</v>
      </c>
      <c r="F82" s="27">
        <v>6.73</v>
      </c>
      <c r="G82" s="20"/>
      <c r="H82" s="20"/>
      <c r="I82"/>
      <c r="J82"/>
      <c r="K82"/>
      <c r="L82"/>
    </row>
    <row r="83" spans="1:12" s="22" customFormat="1" x14ac:dyDescent="0.25">
      <c r="A83" s="20"/>
      <c r="B83" s="29">
        <v>41388</v>
      </c>
      <c r="C83" s="27">
        <v>6.74</v>
      </c>
      <c r="D83" s="27">
        <v>6.9</v>
      </c>
      <c r="E83" s="27">
        <v>6.5730000000000004</v>
      </c>
      <c r="F83" s="27">
        <v>6.782</v>
      </c>
      <c r="G83" s="20"/>
      <c r="H83" s="20"/>
      <c r="I83"/>
      <c r="J83"/>
      <c r="K83"/>
      <c r="L83"/>
    </row>
    <row r="84" spans="1:12" s="22" customFormat="1" x14ac:dyDescent="0.25">
      <c r="A84" s="20"/>
      <c r="B84" s="29">
        <v>41389</v>
      </c>
      <c r="C84" s="27">
        <v>6.7629999999999999</v>
      </c>
      <c r="D84" s="27">
        <v>6.9009999999999998</v>
      </c>
      <c r="E84" s="27">
        <v>6.7140000000000004</v>
      </c>
      <c r="F84" s="27">
        <v>6.867</v>
      </c>
      <c r="G84" s="20"/>
      <c r="H84" s="20"/>
      <c r="I84"/>
      <c r="J84"/>
      <c r="K84"/>
      <c r="L84"/>
    </row>
    <row r="85" spans="1:12" s="22" customFormat="1" x14ac:dyDescent="0.25">
      <c r="A85" s="20"/>
      <c r="B85" s="29">
        <v>41390</v>
      </c>
      <c r="C85" s="27">
        <v>6.8470000000000004</v>
      </c>
      <c r="D85" s="27">
        <v>6.9489999999999998</v>
      </c>
      <c r="E85" s="27">
        <v>6.8029999999999999</v>
      </c>
      <c r="F85" s="27">
        <v>6.8929999999999998</v>
      </c>
      <c r="G85" s="20"/>
      <c r="H85" s="20"/>
      <c r="I85"/>
      <c r="J85"/>
      <c r="K85"/>
      <c r="L85"/>
    </row>
    <row r="86" spans="1:12" s="22" customFormat="1" x14ac:dyDescent="0.25">
      <c r="A86" s="20"/>
      <c r="B86" s="29">
        <v>41393</v>
      </c>
      <c r="C86" s="27">
        <v>6.92</v>
      </c>
      <c r="D86" s="27">
        <v>7.0940000000000003</v>
      </c>
      <c r="E86" s="27">
        <v>6.92</v>
      </c>
      <c r="F86" s="27">
        <v>7.0469999999999997</v>
      </c>
      <c r="G86" s="20"/>
      <c r="H86" s="20"/>
      <c r="I86"/>
      <c r="J86"/>
      <c r="K86"/>
      <c r="L86"/>
    </row>
    <row r="87" spans="1:12" s="22" customFormat="1" x14ac:dyDescent="0.25">
      <c r="A87" s="20"/>
      <c r="B87" s="29">
        <v>41394</v>
      </c>
      <c r="C87" s="27">
        <v>7.07</v>
      </c>
      <c r="D87" s="27">
        <v>7.149</v>
      </c>
      <c r="E87" s="27">
        <v>6.95</v>
      </c>
      <c r="F87" s="27">
        <v>6.9509999999999996</v>
      </c>
      <c r="G87" s="20"/>
      <c r="H87" s="20"/>
      <c r="I87"/>
      <c r="J87"/>
      <c r="K87"/>
      <c r="L87"/>
    </row>
    <row r="88" spans="1:12" s="22" customFormat="1" x14ac:dyDescent="0.25">
      <c r="A88" s="20"/>
      <c r="B88" s="29">
        <v>41396</v>
      </c>
      <c r="C88" s="27">
        <v>6.86</v>
      </c>
      <c r="D88" s="27">
        <v>7.14</v>
      </c>
      <c r="E88" s="27">
        <v>6.8179999999999996</v>
      </c>
      <c r="F88" s="27">
        <v>7.01</v>
      </c>
      <c r="G88" s="20"/>
      <c r="H88" s="20"/>
      <c r="I88"/>
      <c r="J88"/>
      <c r="K88"/>
      <c r="L88"/>
    </row>
    <row r="89" spans="1:12" s="22" customFormat="1" x14ac:dyDescent="0.25">
      <c r="A89" s="20"/>
      <c r="B89" s="29">
        <v>41397</v>
      </c>
      <c r="C89" s="27">
        <v>7.05</v>
      </c>
      <c r="D89" s="27">
        <v>7.1929999999999996</v>
      </c>
      <c r="E89" s="27">
        <v>7.0430000000000001</v>
      </c>
      <c r="F89" s="27">
        <v>7.1580000000000004</v>
      </c>
      <c r="G89" s="20"/>
      <c r="H89" s="20"/>
      <c r="I89"/>
      <c r="J89"/>
      <c r="K89"/>
      <c r="L89"/>
    </row>
    <row r="90" spans="1:12" s="22" customFormat="1" x14ac:dyDescent="0.25">
      <c r="A90" s="20"/>
      <c r="B90" s="29">
        <v>41400</v>
      </c>
      <c r="C90" s="27">
        <v>7.1139999999999999</v>
      </c>
      <c r="D90" s="27">
        <v>7.226</v>
      </c>
      <c r="E90" s="27">
        <v>7.1059999999999999</v>
      </c>
      <c r="F90" s="27">
        <v>7.202</v>
      </c>
      <c r="G90" s="20"/>
      <c r="H90" s="20"/>
      <c r="I90"/>
      <c r="J90"/>
      <c r="K90"/>
      <c r="L90"/>
    </row>
    <row r="91" spans="1:12" s="22" customFormat="1" x14ac:dyDescent="0.25">
      <c r="A91" s="20"/>
      <c r="B91" s="29">
        <v>41401</v>
      </c>
      <c r="C91" s="27">
        <v>7.2830000000000004</v>
      </c>
      <c r="D91" s="27">
        <v>7.3129999999999997</v>
      </c>
      <c r="E91" s="27">
        <v>6.851</v>
      </c>
      <c r="F91" s="27">
        <v>7.0880000000000001</v>
      </c>
      <c r="G91" s="20"/>
      <c r="H91" s="20"/>
      <c r="I91"/>
      <c r="J91"/>
      <c r="K91"/>
      <c r="L91"/>
    </row>
    <row r="92" spans="1:12" s="22" customFormat="1" x14ac:dyDescent="0.25">
      <c r="A92" s="20"/>
      <c r="B92" s="29">
        <v>41402</v>
      </c>
      <c r="C92" s="27">
        <v>7.0460000000000003</v>
      </c>
      <c r="D92" s="27">
        <v>7.1159999999999997</v>
      </c>
      <c r="E92" s="27">
        <v>6.9779999999999998</v>
      </c>
      <c r="F92" s="27">
        <v>7.05</v>
      </c>
      <c r="G92" s="20"/>
      <c r="H92" s="20"/>
      <c r="I92"/>
      <c r="J92"/>
      <c r="K92"/>
      <c r="L92"/>
    </row>
    <row r="93" spans="1:12" s="22" customFormat="1" x14ac:dyDescent="0.25">
      <c r="A93" s="20"/>
      <c r="B93" s="29">
        <v>41403</v>
      </c>
      <c r="C93" s="27">
        <v>7.0609999999999999</v>
      </c>
      <c r="D93" s="27">
        <v>7.101</v>
      </c>
      <c r="E93" s="27">
        <v>6.9720000000000004</v>
      </c>
      <c r="F93" s="27">
        <v>7.0449999999999999</v>
      </c>
      <c r="G93" s="20"/>
      <c r="H93" s="20"/>
      <c r="I93"/>
      <c r="J93"/>
      <c r="K93"/>
      <c r="L93"/>
    </row>
    <row r="94" spans="1:12" s="22" customFormat="1" x14ac:dyDescent="0.25">
      <c r="A94" s="20"/>
      <c r="B94" s="29">
        <v>41404</v>
      </c>
      <c r="C94" s="27">
        <v>7.04</v>
      </c>
      <c r="D94" s="27">
        <v>7.0990000000000002</v>
      </c>
      <c r="E94" s="27">
        <v>6.8460000000000001</v>
      </c>
      <c r="F94" s="27">
        <v>6.9119999999999999</v>
      </c>
      <c r="G94" s="20"/>
      <c r="H94" s="20"/>
      <c r="I94"/>
      <c r="J94"/>
      <c r="K94"/>
      <c r="L94"/>
    </row>
    <row r="95" spans="1:12" s="22" customFormat="1" x14ac:dyDescent="0.25">
      <c r="A95" s="20"/>
      <c r="B95" s="29">
        <v>41407</v>
      </c>
      <c r="C95" s="27">
        <v>6.9349999999999996</v>
      </c>
      <c r="D95" s="27">
        <v>6.95</v>
      </c>
      <c r="E95" s="27">
        <v>6.7450000000000001</v>
      </c>
      <c r="F95" s="27">
        <v>6.79</v>
      </c>
      <c r="G95" s="20"/>
      <c r="H95" s="20"/>
      <c r="I95"/>
      <c r="J95"/>
      <c r="K95"/>
      <c r="L95"/>
    </row>
    <row r="96" spans="1:12" s="22" customFormat="1" x14ac:dyDescent="0.25">
      <c r="A96" s="20"/>
      <c r="B96" s="29">
        <v>41408</v>
      </c>
      <c r="C96" s="27">
        <v>6.84</v>
      </c>
      <c r="D96" s="27">
        <v>6.9409999999999998</v>
      </c>
      <c r="E96" s="27">
        <v>6.7629999999999999</v>
      </c>
      <c r="F96" s="27">
        <v>6.9169999999999998</v>
      </c>
      <c r="G96" s="20"/>
      <c r="H96" s="20"/>
      <c r="I96"/>
      <c r="J96"/>
      <c r="K96"/>
      <c r="L96"/>
    </row>
    <row r="97" spans="1:12" s="22" customFormat="1" x14ac:dyDescent="0.25">
      <c r="A97" s="20"/>
      <c r="B97" s="29">
        <v>41409</v>
      </c>
      <c r="C97" s="27">
        <v>6.9740000000000002</v>
      </c>
      <c r="D97" s="27">
        <v>7.2279999999999998</v>
      </c>
      <c r="E97" s="27">
        <v>6.9429999999999996</v>
      </c>
      <c r="F97" s="27">
        <v>7.1870000000000003</v>
      </c>
      <c r="G97" s="20"/>
      <c r="H97" s="20"/>
      <c r="I97"/>
      <c r="J97"/>
      <c r="K97"/>
      <c r="L97"/>
    </row>
    <row r="98" spans="1:12" s="21" customFormat="1" x14ac:dyDescent="0.25">
      <c r="A98" s="20"/>
      <c r="B98" s="29">
        <v>41410</v>
      </c>
      <c r="C98" s="27">
        <v>7.1340000000000003</v>
      </c>
      <c r="D98" s="27">
        <v>7.3449999999999998</v>
      </c>
      <c r="E98" s="27">
        <v>7.13</v>
      </c>
      <c r="F98" s="27">
        <v>7.2809999999999997</v>
      </c>
      <c r="G98" s="20"/>
      <c r="H98" s="20"/>
      <c r="I98"/>
      <c r="J98"/>
      <c r="K98"/>
      <c r="L98"/>
    </row>
    <row r="99" spans="1:12" s="21" customFormat="1" x14ac:dyDescent="0.25">
      <c r="A99" s="20"/>
      <c r="B99" s="29">
        <v>41411</v>
      </c>
      <c r="C99" s="27">
        <v>7.2149999999999999</v>
      </c>
      <c r="D99" s="27">
        <v>7.36</v>
      </c>
      <c r="E99" s="27">
        <v>7.2089999999999996</v>
      </c>
      <c r="F99" s="27">
        <v>7.36</v>
      </c>
      <c r="G99" s="20"/>
      <c r="H99" s="20"/>
      <c r="I99"/>
      <c r="J99"/>
      <c r="K99"/>
      <c r="L99"/>
    </row>
    <row r="100" spans="1:12" s="21" customFormat="1" x14ac:dyDescent="0.25">
      <c r="A100" s="20"/>
      <c r="B100" s="29">
        <v>41414</v>
      </c>
      <c r="C100" s="27">
        <v>7.36</v>
      </c>
      <c r="D100" s="27">
        <v>7.4960000000000004</v>
      </c>
      <c r="E100" s="27">
        <v>7.3220000000000001</v>
      </c>
      <c r="F100" s="27">
        <v>7.4870000000000001</v>
      </c>
      <c r="G100" s="20"/>
      <c r="H100" s="20"/>
      <c r="I100"/>
      <c r="J100"/>
      <c r="K100"/>
      <c r="L100"/>
    </row>
    <row r="101" spans="1:12" s="21" customFormat="1" x14ac:dyDescent="0.25">
      <c r="A101" s="20"/>
      <c r="B101" s="29">
        <v>41415</v>
      </c>
      <c r="C101" s="27">
        <v>7.4569999999999999</v>
      </c>
      <c r="D101" s="27">
        <v>7.5</v>
      </c>
      <c r="E101" s="27">
        <v>7.3010000000000002</v>
      </c>
      <c r="F101" s="27">
        <v>7.3789999999999996</v>
      </c>
      <c r="G101" s="20"/>
      <c r="H101" s="20"/>
      <c r="I101"/>
      <c r="J101"/>
      <c r="K101"/>
      <c r="L101"/>
    </row>
    <row r="102" spans="1:12" s="21" customFormat="1" x14ac:dyDescent="0.25">
      <c r="A102" s="20"/>
      <c r="B102" s="29">
        <v>41416</v>
      </c>
      <c r="C102" s="27">
        <v>7.3650000000000002</v>
      </c>
      <c r="D102" s="27">
        <v>7.5359999999999996</v>
      </c>
      <c r="E102" s="27">
        <v>7.3109999999999999</v>
      </c>
      <c r="F102" s="27">
        <v>7.4980000000000002</v>
      </c>
      <c r="G102" s="20"/>
      <c r="H102" s="20"/>
      <c r="I102"/>
      <c r="J102"/>
      <c r="K102"/>
      <c r="L102"/>
    </row>
    <row r="103" spans="1:12" s="21" customFormat="1" x14ac:dyDescent="0.25">
      <c r="A103" s="20"/>
      <c r="B103" s="29">
        <v>41417</v>
      </c>
      <c r="C103" s="27">
        <v>7.2140000000000004</v>
      </c>
      <c r="D103" s="27">
        <v>7.3490000000000002</v>
      </c>
      <c r="E103" s="27">
        <v>7.14</v>
      </c>
      <c r="F103" s="27">
        <v>7.2569999999999997</v>
      </c>
      <c r="G103" s="20"/>
      <c r="H103" s="20"/>
      <c r="I103"/>
      <c r="J103"/>
      <c r="K103"/>
      <c r="L103"/>
    </row>
    <row r="104" spans="1:12" s="21" customFormat="1" x14ac:dyDescent="0.25">
      <c r="A104" s="20"/>
      <c r="B104" s="29">
        <v>41418</v>
      </c>
      <c r="C104" s="27">
        <v>7.3330000000000002</v>
      </c>
      <c r="D104" s="27">
        <v>7.3460000000000001</v>
      </c>
      <c r="E104" s="27">
        <v>7.12</v>
      </c>
      <c r="F104" s="27">
        <v>7.12</v>
      </c>
      <c r="G104" s="20"/>
      <c r="H104" s="20"/>
      <c r="I104"/>
      <c r="J104"/>
      <c r="K104"/>
      <c r="L104"/>
    </row>
    <row r="105" spans="1:12" s="21" customFormat="1" x14ac:dyDescent="0.25">
      <c r="A105" s="20"/>
      <c r="B105" s="29">
        <v>41421</v>
      </c>
      <c r="C105" s="27">
        <v>7.1790000000000003</v>
      </c>
      <c r="D105" s="27">
        <v>7.23</v>
      </c>
      <c r="E105" s="27">
        <v>7.1580000000000004</v>
      </c>
      <c r="F105" s="27">
        <v>7.1950000000000003</v>
      </c>
      <c r="G105" s="20"/>
      <c r="H105" s="20"/>
      <c r="I105"/>
      <c r="J105"/>
      <c r="K105"/>
      <c r="L105"/>
    </row>
    <row r="106" spans="1:12" s="21" customFormat="1" x14ac:dyDescent="0.25">
      <c r="A106" s="20"/>
      <c r="B106" s="29">
        <v>41422</v>
      </c>
      <c r="C106" s="27">
        <v>7.2530000000000001</v>
      </c>
      <c r="D106" s="27">
        <v>7.3920000000000003</v>
      </c>
      <c r="E106" s="27">
        <v>7.25</v>
      </c>
      <c r="F106" s="27">
        <v>7.3449999999999998</v>
      </c>
      <c r="G106" s="20"/>
      <c r="H106" s="20"/>
      <c r="I106"/>
      <c r="J106"/>
      <c r="K106"/>
      <c r="L106"/>
    </row>
    <row r="107" spans="1:12" s="21" customFormat="1" x14ac:dyDescent="0.25">
      <c r="A107" s="20"/>
      <c r="B107" s="29">
        <v>41423</v>
      </c>
      <c r="C107" s="27">
        <v>7.32</v>
      </c>
      <c r="D107" s="27">
        <v>7.36</v>
      </c>
      <c r="E107" s="27">
        <v>7.218</v>
      </c>
      <c r="F107" s="27">
        <v>7.2889999999999997</v>
      </c>
      <c r="G107" s="20"/>
      <c r="H107" s="20"/>
      <c r="I107"/>
      <c r="J107"/>
      <c r="K107"/>
      <c r="L107"/>
    </row>
    <row r="108" spans="1:12" s="21" customFormat="1" x14ac:dyDescent="0.25">
      <c r="A108" s="20"/>
      <c r="B108" s="29">
        <v>41424</v>
      </c>
      <c r="C108" s="27">
        <v>7.2380000000000004</v>
      </c>
      <c r="D108" s="27">
        <v>7.4470000000000001</v>
      </c>
      <c r="E108" s="27">
        <v>7.22</v>
      </c>
      <c r="F108" s="27">
        <v>7.3840000000000003</v>
      </c>
      <c r="G108" s="20"/>
      <c r="H108" s="20"/>
      <c r="I108"/>
      <c r="J108"/>
      <c r="K108"/>
      <c r="L108"/>
    </row>
    <row r="109" spans="1:12" s="21" customFormat="1" x14ac:dyDescent="0.25">
      <c r="A109" s="20"/>
      <c r="B109" s="29">
        <v>41425</v>
      </c>
      <c r="C109" s="27">
        <v>7.38</v>
      </c>
      <c r="D109" s="27">
        <v>7.39</v>
      </c>
      <c r="E109" s="27">
        <v>7.2519999999999998</v>
      </c>
      <c r="F109" s="27">
        <v>7.2969999999999997</v>
      </c>
      <c r="G109" s="20"/>
      <c r="H109" s="20"/>
      <c r="I109"/>
      <c r="J109"/>
      <c r="K109"/>
      <c r="L109"/>
    </row>
    <row r="110" spans="1:12" s="21" customFormat="1" x14ac:dyDescent="0.25">
      <c r="A110" s="20"/>
      <c r="B110" s="29">
        <v>41428</v>
      </c>
      <c r="C110" s="27">
        <v>7.24</v>
      </c>
      <c r="D110" s="27">
        <v>7.3380000000000001</v>
      </c>
      <c r="E110" s="27">
        <v>7.1740000000000004</v>
      </c>
      <c r="F110" s="27">
        <v>7.2290000000000001</v>
      </c>
      <c r="G110" s="20"/>
      <c r="H110" s="20"/>
      <c r="I110"/>
      <c r="J110"/>
      <c r="K110"/>
      <c r="L110"/>
    </row>
    <row r="111" spans="1:12" s="21" customFormat="1" x14ac:dyDescent="0.25">
      <c r="A111" s="20"/>
      <c r="B111" s="29">
        <v>41429</v>
      </c>
      <c r="C111" s="27">
        <v>7.3</v>
      </c>
      <c r="D111" s="27">
        <v>7.367</v>
      </c>
      <c r="E111" s="27">
        <v>7.2</v>
      </c>
      <c r="F111" s="27">
        <v>7.2229999999999999</v>
      </c>
      <c r="G111" s="20"/>
      <c r="H111" s="20"/>
      <c r="I111"/>
      <c r="J111"/>
      <c r="K111"/>
      <c r="L111"/>
    </row>
    <row r="112" spans="1:12" s="21" customFormat="1" x14ac:dyDescent="0.25">
      <c r="A112" s="20"/>
      <c r="B112" s="29">
        <v>41430</v>
      </c>
      <c r="C112" s="27">
        <v>7.1920000000000002</v>
      </c>
      <c r="D112" s="27">
        <v>7.2510000000000003</v>
      </c>
      <c r="E112" s="27">
        <v>7.0650000000000004</v>
      </c>
      <c r="F112" s="27">
        <v>7.0819999999999999</v>
      </c>
      <c r="G112" s="20"/>
      <c r="H112" s="20"/>
      <c r="I112"/>
      <c r="J112"/>
      <c r="K112"/>
      <c r="L112"/>
    </row>
    <row r="113" spans="1:12" s="21" customFormat="1" x14ac:dyDescent="0.25">
      <c r="A113" s="20"/>
      <c r="B113" s="29">
        <v>41431</v>
      </c>
      <c r="C113" s="27">
        <v>7.06</v>
      </c>
      <c r="D113" s="27">
        <v>7.085</v>
      </c>
      <c r="E113" s="27">
        <v>6.875</v>
      </c>
      <c r="F113" s="27">
        <v>6.9119999999999999</v>
      </c>
      <c r="G113" s="20"/>
      <c r="H113" s="20"/>
      <c r="I113"/>
      <c r="J113"/>
      <c r="K113"/>
      <c r="L113"/>
    </row>
    <row r="114" spans="1:12" s="21" customFormat="1" x14ac:dyDescent="0.25">
      <c r="A114" s="20"/>
      <c r="B114" s="29">
        <v>41432</v>
      </c>
      <c r="C114" s="27">
        <v>6.9580000000000002</v>
      </c>
      <c r="D114" s="27">
        <v>7.1479999999999997</v>
      </c>
      <c r="E114" s="27">
        <v>6.8739999999999997</v>
      </c>
      <c r="F114" s="27">
        <v>7.1130000000000004</v>
      </c>
      <c r="G114" s="20"/>
      <c r="H114" s="20"/>
      <c r="I114"/>
      <c r="J114"/>
      <c r="K114"/>
      <c r="L114"/>
    </row>
    <row r="115" spans="1:12" s="21" customFormat="1" x14ac:dyDescent="0.25">
      <c r="A115" s="20"/>
      <c r="B115" s="29">
        <v>41435</v>
      </c>
      <c r="C115" s="27">
        <v>7.12</v>
      </c>
      <c r="D115" s="27">
        <v>7.1950000000000003</v>
      </c>
      <c r="E115" s="27">
        <v>6.9690000000000003</v>
      </c>
      <c r="F115" s="27">
        <v>7.0069999999999997</v>
      </c>
      <c r="G115" s="20"/>
      <c r="H115" s="20"/>
      <c r="I115"/>
      <c r="J115"/>
      <c r="K115"/>
      <c r="L115"/>
    </row>
    <row r="116" spans="1:12" s="21" customFormat="1" x14ac:dyDescent="0.25">
      <c r="A116" s="20"/>
      <c r="B116" s="29">
        <v>41436</v>
      </c>
      <c r="C116" s="27">
        <v>7</v>
      </c>
      <c r="D116" s="27">
        <v>7.03</v>
      </c>
      <c r="E116" s="27">
        <v>6.8029999999999999</v>
      </c>
      <c r="F116" s="27">
        <v>6.9420000000000002</v>
      </c>
      <c r="G116" s="20"/>
      <c r="H116" s="20"/>
      <c r="I116"/>
      <c r="J116"/>
      <c r="K116"/>
      <c r="L116"/>
    </row>
    <row r="117" spans="1:12" s="21" customFormat="1" x14ac:dyDescent="0.25">
      <c r="A117" s="20"/>
      <c r="B117" s="29">
        <v>41437</v>
      </c>
      <c r="C117" s="27">
        <v>6.883</v>
      </c>
      <c r="D117" s="27">
        <v>6.97</v>
      </c>
      <c r="E117" s="27">
        <v>6.76</v>
      </c>
      <c r="F117" s="27">
        <v>6.7939999999999996</v>
      </c>
      <c r="G117" s="20"/>
      <c r="H117" s="20"/>
      <c r="I117"/>
      <c r="J117"/>
      <c r="K117"/>
      <c r="L117"/>
    </row>
    <row r="118" spans="1:12" s="21" customFormat="1" x14ac:dyDescent="0.25">
      <c r="A118" s="20"/>
      <c r="B118" s="29">
        <v>41438</v>
      </c>
      <c r="C118" s="27">
        <v>6.72</v>
      </c>
      <c r="D118" s="27">
        <v>6.86</v>
      </c>
      <c r="E118" s="27">
        <v>6.55</v>
      </c>
      <c r="F118" s="27">
        <v>6.83</v>
      </c>
      <c r="G118" s="20"/>
      <c r="H118" s="20"/>
      <c r="I118"/>
      <c r="J118"/>
      <c r="K118"/>
      <c r="L118"/>
    </row>
    <row r="119" spans="1:12" s="21" customFormat="1" x14ac:dyDescent="0.25">
      <c r="A119" s="20"/>
      <c r="B119" s="29">
        <v>41439</v>
      </c>
      <c r="C119" s="27">
        <v>6.93</v>
      </c>
      <c r="D119" s="27">
        <v>6.9779999999999998</v>
      </c>
      <c r="E119" s="27">
        <v>6.86</v>
      </c>
      <c r="F119" s="27">
        <v>6.899</v>
      </c>
      <c r="G119" s="20"/>
      <c r="H119" s="20"/>
      <c r="I119"/>
      <c r="J119"/>
      <c r="K119"/>
      <c r="L119"/>
    </row>
    <row r="120" spans="1:12" s="21" customFormat="1" x14ac:dyDescent="0.25">
      <c r="A120" s="20"/>
      <c r="B120" s="29">
        <v>41442</v>
      </c>
      <c r="C120" s="27">
        <v>6.95</v>
      </c>
      <c r="D120" s="27">
        <v>7.0170000000000003</v>
      </c>
      <c r="E120" s="27">
        <v>6.8179999999999996</v>
      </c>
      <c r="F120" s="27">
        <v>6.9530000000000003</v>
      </c>
      <c r="G120" s="20"/>
      <c r="H120" s="20"/>
      <c r="I120"/>
      <c r="J120"/>
      <c r="K120"/>
      <c r="L120"/>
    </row>
    <row r="121" spans="1:12" s="21" customFormat="1" x14ac:dyDescent="0.25">
      <c r="A121" s="20"/>
      <c r="B121" s="29">
        <v>41443</v>
      </c>
      <c r="C121" s="27">
        <v>6.9279999999999999</v>
      </c>
      <c r="D121" s="27">
        <v>7.0880000000000001</v>
      </c>
      <c r="E121" s="27">
        <v>6.8920000000000003</v>
      </c>
      <c r="F121" s="27">
        <v>6.984</v>
      </c>
      <c r="G121" s="20"/>
      <c r="H121" s="20"/>
      <c r="I121"/>
      <c r="J121"/>
      <c r="K121"/>
      <c r="L121"/>
    </row>
    <row r="122" spans="1:12" s="21" customFormat="1" x14ac:dyDescent="0.25">
      <c r="A122" s="20"/>
      <c r="B122" s="29">
        <v>41444</v>
      </c>
      <c r="C122" s="27">
        <v>6.9850000000000003</v>
      </c>
      <c r="D122" s="27">
        <v>7.0460000000000003</v>
      </c>
      <c r="E122" s="27">
        <v>6.843</v>
      </c>
      <c r="F122" s="27">
        <v>6.8710000000000004</v>
      </c>
      <c r="G122" s="20"/>
      <c r="H122" s="20"/>
      <c r="I122"/>
      <c r="J122"/>
      <c r="K122"/>
      <c r="L122"/>
    </row>
    <row r="123" spans="1:12" s="21" customFormat="1" x14ac:dyDescent="0.25">
      <c r="A123" s="20"/>
      <c r="B123" s="29">
        <v>41445</v>
      </c>
      <c r="C123" s="27">
        <v>6.742</v>
      </c>
      <c r="D123" s="27">
        <v>6.806</v>
      </c>
      <c r="E123" s="27">
        <v>6.5919999999999996</v>
      </c>
      <c r="F123" s="27">
        <v>6.6369999999999996</v>
      </c>
      <c r="G123" s="20"/>
      <c r="H123" s="20"/>
      <c r="I123"/>
      <c r="J123"/>
      <c r="K123"/>
      <c r="L123"/>
    </row>
    <row r="124" spans="1:12" s="21" customFormat="1" x14ac:dyDescent="0.25">
      <c r="A124" s="20"/>
      <c r="B124" s="29">
        <v>41446</v>
      </c>
      <c r="C124" s="27">
        <v>6.6150000000000002</v>
      </c>
      <c r="D124" s="27">
        <v>6.7320000000000002</v>
      </c>
      <c r="E124" s="27">
        <v>6.4859999999999998</v>
      </c>
      <c r="F124" s="27">
        <v>6.4859999999999998</v>
      </c>
      <c r="G124" s="20"/>
      <c r="H124" s="20"/>
      <c r="I124"/>
      <c r="J124"/>
      <c r="K124"/>
      <c r="L124"/>
    </row>
    <row r="125" spans="1:12" s="21" customFormat="1" x14ac:dyDescent="0.25">
      <c r="A125" s="20"/>
      <c r="B125" s="29">
        <v>41449</v>
      </c>
      <c r="C125" s="27">
        <v>6.4850000000000003</v>
      </c>
      <c r="D125" s="27">
        <v>6.5629999999999997</v>
      </c>
      <c r="E125" s="27">
        <v>6.3029999999999999</v>
      </c>
      <c r="F125" s="27">
        <v>6.3460000000000001</v>
      </c>
      <c r="G125" s="20"/>
      <c r="H125" s="20"/>
      <c r="I125"/>
      <c r="J125"/>
      <c r="K125"/>
      <c r="L125"/>
    </row>
    <row r="126" spans="1:12" s="21" customFormat="1" x14ac:dyDescent="0.25">
      <c r="A126" s="20"/>
      <c r="B126" s="29">
        <v>41450</v>
      </c>
      <c r="C126" s="27">
        <v>6.4249999999999998</v>
      </c>
      <c r="D126" s="27">
        <v>6.5090000000000003</v>
      </c>
      <c r="E126" s="27">
        <v>6.3609999999999998</v>
      </c>
      <c r="F126" s="27">
        <v>6.42</v>
      </c>
      <c r="G126" s="20"/>
      <c r="H126" s="20"/>
      <c r="I126"/>
      <c r="J126"/>
      <c r="K126"/>
      <c r="L126"/>
    </row>
    <row r="127" spans="1:12" s="21" customFormat="1" x14ac:dyDescent="0.25">
      <c r="A127" s="20"/>
      <c r="B127" s="29">
        <v>41451</v>
      </c>
      <c r="C127" s="27">
        <v>6.4779999999999998</v>
      </c>
      <c r="D127" s="27">
        <v>6.69</v>
      </c>
      <c r="E127" s="27">
        <v>6.3849999999999998</v>
      </c>
      <c r="F127" s="27">
        <v>6.6420000000000003</v>
      </c>
      <c r="G127" s="20"/>
      <c r="H127" s="20"/>
      <c r="I127"/>
      <c r="J127"/>
      <c r="K127"/>
      <c r="L127"/>
    </row>
    <row r="128" spans="1:12" s="21" customFormat="1" x14ac:dyDescent="0.25">
      <c r="A128" s="20"/>
      <c r="B128" s="29">
        <v>41452</v>
      </c>
      <c r="C128" s="27">
        <v>6.6520000000000001</v>
      </c>
      <c r="D128" s="27">
        <v>6.8730000000000002</v>
      </c>
      <c r="E128" s="27">
        <v>6.6070000000000002</v>
      </c>
      <c r="F128" s="27">
        <v>6.7389999999999999</v>
      </c>
      <c r="G128" s="20"/>
      <c r="H128" s="20"/>
      <c r="I128"/>
      <c r="J128"/>
      <c r="K128"/>
      <c r="L128"/>
    </row>
    <row r="129" spans="1:12" s="21" customFormat="1" x14ac:dyDescent="0.25">
      <c r="A129" s="20"/>
      <c r="B129" s="29">
        <v>41453</v>
      </c>
      <c r="C129" s="27">
        <v>6.7439999999999998</v>
      </c>
      <c r="D129" s="27">
        <v>6.8</v>
      </c>
      <c r="E129" s="27">
        <v>6.5330000000000004</v>
      </c>
      <c r="F129" s="27">
        <v>6.6029999999999998</v>
      </c>
      <c r="G129" s="20"/>
      <c r="H129" s="20"/>
      <c r="I129"/>
      <c r="J129"/>
      <c r="K129"/>
      <c r="L129"/>
    </row>
    <row r="130" spans="1:12" s="21" customFormat="1" x14ac:dyDescent="0.25">
      <c r="A130" s="20"/>
      <c r="B130" s="29">
        <v>41456</v>
      </c>
      <c r="C130" s="27">
        <v>6.6529999999999996</v>
      </c>
      <c r="D130" s="27">
        <v>6.7279999999999998</v>
      </c>
      <c r="E130" s="27">
        <v>6.4550000000000001</v>
      </c>
      <c r="F130" s="27">
        <v>6.6749999999999998</v>
      </c>
      <c r="G130" s="20"/>
      <c r="H130" s="20"/>
      <c r="I130"/>
      <c r="J130"/>
      <c r="K130"/>
      <c r="L130"/>
    </row>
    <row r="131" spans="1:12" s="21" customFormat="1" x14ac:dyDescent="0.25">
      <c r="A131" s="20"/>
      <c r="B131" s="29">
        <v>41457</v>
      </c>
      <c r="C131" s="27">
        <v>6.694</v>
      </c>
      <c r="D131" s="27">
        <v>6.7</v>
      </c>
      <c r="E131" s="27">
        <v>6.5549999999999997</v>
      </c>
      <c r="F131" s="27">
        <v>6.6</v>
      </c>
      <c r="G131" s="20"/>
      <c r="H131" s="20"/>
      <c r="I131"/>
      <c r="J131"/>
      <c r="K131"/>
      <c r="L131"/>
    </row>
    <row r="132" spans="1:12" s="21" customFormat="1" x14ac:dyDescent="0.25">
      <c r="A132" s="20"/>
      <c r="B132" s="29">
        <v>41458</v>
      </c>
      <c r="C132" s="27">
        <v>6.5</v>
      </c>
      <c r="D132" s="27">
        <v>6.532</v>
      </c>
      <c r="E132" s="27">
        <v>6.2539999999999996</v>
      </c>
      <c r="F132" s="27">
        <v>6.4870000000000001</v>
      </c>
      <c r="G132" s="20"/>
      <c r="H132" s="20"/>
      <c r="I132"/>
      <c r="J132"/>
      <c r="K132"/>
      <c r="L132"/>
    </row>
    <row r="133" spans="1:12" s="21" customFormat="1" x14ac:dyDescent="0.25">
      <c r="A133" s="20"/>
      <c r="B133" s="29">
        <v>41459</v>
      </c>
      <c r="C133" s="27">
        <v>6.54</v>
      </c>
      <c r="D133" s="27">
        <v>6.9059999999999997</v>
      </c>
      <c r="E133" s="27">
        <v>6.5110000000000001</v>
      </c>
      <c r="F133" s="27">
        <v>6.9059999999999997</v>
      </c>
      <c r="G133" s="20"/>
      <c r="H133" s="20"/>
      <c r="I133"/>
      <c r="J133"/>
      <c r="K133"/>
      <c r="L133"/>
    </row>
    <row r="134" spans="1:12" s="21" customFormat="1" x14ac:dyDescent="0.25">
      <c r="A134" s="20"/>
      <c r="B134" s="29">
        <v>41460</v>
      </c>
      <c r="C134" s="27">
        <v>6.9169999999999998</v>
      </c>
      <c r="D134" s="27">
        <v>7.0359999999999996</v>
      </c>
      <c r="E134" s="27">
        <v>6.7649999999999997</v>
      </c>
      <c r="F134" s="27">
        <v>6.7649999999999997</v>
      </c>
      <c r="G134" s="20"/>
      <c r="H134" s="20"/>
      <c r="I134"/>
      <c r="J134"/>
      <c r="K134"/>
      <c r="L134"/>
    </row>
    <row r="135" spans="1:12" s="21" customFormat="1" x14ac:dyDescent="0.25">
      <c r="A135" s="20"/>
      <c r="B135" s="29">
        <v>41463</v>
      </c>
      <c r="C135" s="27">
        <v>6.8250000000000002</v>
      </c>
      <c r="D135" s="27">
        <v>6.9930000000000003</v>
      </c>
      <c r="E135" s="27">
        <v>6.8140000000000001</v>
      </c>
      <c r="F135" s="27">
        <v>6.9059999999999997</v>
      </c>
      <c r="G135" s="20"/>
      <c r="H135" s="20"/>
      <c r="I135"/>
      <c r="J135"/>
      <c r="K135"/>
      <c r="L135"/>
    </row>
    <row r="136" spans="1:12" s="21" customFormat="1" x14ac:dyDescent="0.25">
      <c r="A136" s="20"/>
      <c r="B136" s="29">
        <v>41464</v>
      </c>
      <c r="C136" s="27">
        <v>6.9489999999999998</v>
      </c>
      <c r="D136" s="27">
        <v>6.9669999999999996</v>
      </c>
      <c r="E136" s="27">
        <v>6.72</v>
      </c>
      <c r="F136" s="27">
        <v>6.7779999999999996</v>
      </c>
      <c r="G136" s="20"/>
      <c r="H136" s="20"/>
      <c r="I136"/>
      <c r="J136"/>
      <c r="K136"/>
      <c r="L136"/>
    </row>
    <row r="137" spans="1:12" s="21" customFormat="1" x14ac:dyDescent="0.25">
      <c r="A137" s="20"/>
      <c r="B137" s="29">
        <v>41465</v>
      </c>
      <c r="C137" s="27">
        <v>6.7519999999999998</v>
      </c>
      <c r="D137" s="27">
        <v>6.8090000000000002</v>
      </c>
      <c r="E137" s="27">
        <v>6.6680000000000001</v>
      </c>
      <c r="F137" s="27">
        <v>6.7510000000000003</v>
      </c>
      <c r="G137" s="20"/>
      <c r="H137" s="20"/>
      <c r="I137"/>
      <c r="J137"/>
      <c r="K137"/>
      <c r="L137"/>
    </row>
    <row r="138" spans="1:12" s="21" customFormat="1" x14ac:dyDescent="0.25">
      <c r="A138" s="20"/>
      <c r="B138" s="29">
        <v>41466</v>
      </c>
      <c r="C138" s="27">
        <v>6.8849999999999998</v>
      </c>
      <c r="D138" s="27">
        <v>6.8949999999999996</v>
      </c>
      <c r="E138" s="27">
        <v>6.7649999999999997</v>
      </c>
      <c r="F138" s="27">
        <v>6.8040000000000003</v>
      </c>
      <c r="G138" s="20"/>
      <c r="H138" s="20"/>
      <c r="I138"/>
      <c r="J138"/>
      <c r="K138"/>
      <c r="L138"/>
    </row>
    <row r="139" spans="1:12" s="21" customFormat="1" x14ac:dyDescent="0.25">
      <c r="A139" s="20"/>
      <c r="B139" s="29">
        <v>41467</v>
      </c>
      <c r="C139" s="27">
        <v>6.8129999999999997</v>
      </c>
      <c r="D139" s="27">
        <v>6.8719999999999999</v>
      </c>
      <c r="E139" s="27">
        <v>6.7009999999999996</v>
      </c>
      <c r="F139" s="27">
        <v>6.7450000000000001</v>
      </c>
      <c r="G139" s="20"/>
      <c r="H139" s="20"/>
      <c r="I139"/>
      <c r="J139"/>
      <c r="K139"/>
      <c r="L139"/>
    </row>
    <row r="140" spans="1:12" s="21" customFormat="1" x14ac:dyDescent="0.25">
      <c r="A140" s="20"/>
      <c r="B140" s="29">
        <v>41470</v>
      </c>
      <c r="C140" s="27">
        <v>6.7560000000000002</v>
      </c>
      <c r="D140" s="27">
        <v>6.8330000000000002</v>
      </c>
      <c r="E140" s="27">
        <v>6.7560000000000002</v>
      </c>
      <c r="F140" s="27">
        <v>6.7880000000000003</v>
      </c>
      <c r="G140" s="20"/>
      <c r="H140" s="20"/>
      <c r="I140"/>
      <c r="J140"/>
      <c r="K140"/>
      <c r="L140"/>
    </row>
    <row r="141" spans="1:12" s="21" customFormat="1" x14ac:dyDescent="0.25">
      <c r="A141" s="20"/>
      <c r="B141" s="29">
        <v>41471</v>
      </c>
      <c r="C141" s="27">
        <v>6.7830000000000004</v>
      </c>
      <c r="D141" s="27">
        <v>6.81</v>
      </c>
      <c r="E141" s="27">
        <v>6.71</v>
      </c>
      <c r="F141" s="27">
        <v>6.71</v>
      </c>
      <c r="G141" s="20"/>
      <c r="H141" s="20"/>
      <c r="I141"/>
      <c r="J141"/>
      <c r="K141"/>
      <c r="L141"/>
    </row>
    <row r="142" spans="1:12" s="21" customFormat="1" x14ac:dyDescent="0.25">
      <c r="A142" s="20"/>
      <c r="B142" s="29">
        <v>41472</v>
      </c>
      <c r="C142" s="27">
        <v>6.7770000000000001</v>
      </c>
      <c r="D142" s="27">
        <v>6.8159999999999998</v>
      </c>
      <c r="E142" s="27">
        <v>6.6970000000000001</v>
      </c>
      <c r="F142" s="27">
        <v>6.766</v>
      </c>
      <c r="G142" s="20"/>
      <c r="H142" s="20"/>
      <c r="I142"/>
      <c r="J142"/>
      <c r="K142"/>
      <c r="L142"/>
    </row>
    <row r="143" spans="1:12" s="21" customFormat="1" x14ac:dyDescent="0.25">
      <c r="A143" s="20"/>
      <c r="B143" s="29">
        <v>41473</v>
      </c>
      <c r="C143" s="27">
        <v>6.8490000000000002</v>
      </c>
      <c r="D143" s="27">
        <v>7.1470000000000002</v>
      </c>
      <c r="E143" s="27">
        <v>6.827</v>
      </c>
      <c r="F143" s="27">
        <v>7.1239999999999997</v>
      </c>
      <c r="G143" s="20"/>
      <c r="H143" s="20"/>
      <c r="I143"/>
      <c r="J143"/>
      <c r="K143"/>
      <c r="L143"/>
    </row>
    <row r="144" spans="1:12" s="21" customFormat="1" x14ac:dyDescent="0.25">
      <c r="A144" s="20"/>
      <c r="B144" s="29">
        <v>41474</v>
      </c>
      <c r="C144" s="27">
        <v>7.11</v>
      </c>
      <c r="D144" s="27">
        <v>7.2930000000000001</v>
      </c>
      <c r="E144" s="27">
        <v>7.0730000000000004</v>
      </c>
      <c r="F144" s="27">
        <v>7.2560000000000002</v>
      </c>
      <c r="G144" s="20"/>
      <c r="H144" s="20"/>
      <c r="I144"/>
      <c r="J144"/>
      <c r="K144"/>
      <c r="L144"/>
    </row>
    <row r="145" spans="1:12" s="21" customFormat="1" x14ac:dyDescent="0.25">
      <c r="A145" s="20"/>
      <c r="B145" s="29">
        <v>41477</v>
      </c>
      <c r="C145" s="27">
        <v>7.2359999999999998</v>
      </c>
      <c r="D145" s="27">
        <v>7.3890000000000002</v>
      </c>
      <c r="E145" s="27">
        <v>7.22</v>
      </c>
      <c r="F145" s="27">
        <v>7.3070000000000004</v>
      </c>
      <c r="G145" s="20"/>
      <c r="H145" s="20"/>
      <c r="I145"/>
      <c r="J145"/>
      <c r="K145"/>
      <c r="L145"/>
    </row>
    <row r="146" spans="1:12" s="21" customFormat="1" x14ac:dyDescent="0.25">
      <c r="A146" s="20"/>
      <c r="B146" s="29">
        <v>41478</v>
      </c>
      <c r="C146" s="27">
        <v>7.3659999999999997</v>
      </c>
      <c r="D146" s="27">
        <v>7.39</v>
      </c>
      <c r="E146" s="27">
        <v>7.266</v>
      </c>
      <c r="F146" s="27">
        <v>7.266</v>
      </c>
      <c r="G146" s="20"/>
      <c r="H146" s="20"/>
      <c r="I146"/>
      <c r="J146"/>
      <c r="K146"/>
      <c r="L146"/>
    </row>
    <row r="147" spans="1:12" s="21" customFormat="1" x14ac:dyDescent="0.25">
      <c r="A147" s="20"/>
      <c r="B147" s="29">
        <v>41479</v>
      </c>
      <c r="C147" s="27">
        <v>7.2249999999999996</v>
      </c>
      <c r="D147" s="27">
        <v>7.3659999999999997</v>
      </c>
      <c r="E147" s="27">
        <v>7.202</v>
      </c>
      <c r="F147" s="27">
        <v>7.3449999999999998</v>
      </c>
      <c r="G147" s="20"/>
      <c r="H147" s="20"/>
      <c r="I147"/>
      <c r="J147"/>
      <c r="K147"/>
      <c r="L147"/>
    </row>
    <row r="148" spans="1:12" s="21" customFormat="1" x14ac:dyDescent="0.25">
      <c r="A148" s="20"/>
      <c r="B148" s="29">
        <v>41480</v>
      </c>
      <c r="C148" s="27">
        <v>7.3209999999999997</v>
      </c>
      <c r="D148" s="27">
        <v>7.4</v>
      </c>
      <c r="E148" s="27">
        <v>7.2229999999999999</v>
      </c>
      <c r="F148" s="27">
        <v>7.3949999999999996</v>
      </c>
      <c r="G148" s="20"/>
      <c r="H148" s="20"/>
      <c r="I148"/>
      <c r="J148"/>
      <c r="K148"/>
      <c r="L148"/>
    </row>
    <row r="149" spans="1:12" s="21" customFormat="1" x14ac:dyDescent="0.25">
      <c r="A149" s="20"/>
      <c r="B149" s="29">
        <v>41481</v>
      </c>
      <c r="C149" s="27">
        <v>7.399</v>
      </c>
      <c r="D149" s="27">
        <v>7.4850000000000003</v>
      </c>
      <c r="E149" s="27">
        <v>7.2320000000000002</v>
      </c>
      <c r="F149" s="27">
        <v>7.2770000000000001</v>
      </c>
      <c r="G149" s="20"/>
      <c r="H149" s="20"/>
      <c r="I149"/>
      <c r="J149"/>
      <c r="K149"/>
      <c r="L149"/>
    </row>
    <row r="150" spans="1:12" s="21" customFormat="1" x14ac:dyDescent="0.25">
      <c r="A150" s="20"/>
      <c r="B150" s="29">
        <v>41484</v>
      </c>
      <c r="C150" s="27">
        <v>7.1959999999999997</v>
      </c>
      <c r="D150" s="27">
        <v>7.21</v>
      </c>
      <c r="E150" s="27">
        <v>7.0750000000000002</v>
      </c>
      <c r="F150" s="27">
        <v>7.173</v>
      </c>
      <c r="G150" s="20"/>
      <c r="H150" s="20"/>
      <c r="I150"/>
      <c r="J150"/>
      <c r="K150"/>
      <c r="L150"/>
    </row>
    <row r="151" spans="1:12" s="21" customFormat="1" x14ac:dyDescent="0.25">
      <c r="A151" s="20"/>
      <c r="B151" s="29">
        <v>41485</v>
      </c>
      <c r="C151" s="27">
        <v>7.1929999999999996</v>
      </c>
      <c r="D151" s="27">
        <v>7.2290000000000001</v>
      </c>
      <c r="E151" s="27">
        <v>7.1159999999999997</v>
      </c>
      <c r="F151" s="27">
        <v>7.1669999999999998</v>
      </c>
      <c r="G151" s="20"/>
      <c r="H151" s="20"/>
      <c r="I151"/>
      <c r="J151"/>
      <c r="K151"/>
      <c r="L151"/>
    </row>
    <row r="152" spans="1:12" s="21" customFormat="1" x14ac:dyDescent="0.25">
      <c r="A152" s="20"/>
      <c r="B152" s="29">
        <v>41486</v>
      </c>
      <c r="C152" s="27">
        <v>7.17</v>
      </c>
      <c r="D152" s="27">
        <v>7.23</v>
      </c>
      <c r="E152" s="27">
        <v>7.0830000000000002</v>
      </c>
      <c r="F152" s="27">
        <v>7.1779999999999999</v>
      </c>
      <c r="G152" s="20"/>
      <c r="H152" s="20"/>
      <c r="I152"/>
      <c r="J152"/>
      <c r="K152"/>
      <c r="L152"/>
    </row>
    <row r="153" spans="1:12" s="21" customFormat="1" x14ac:dyDescent="0.25">
      <c r="A153" s="20"/>
      <c r="B153" s="29">
        <v>41487</v>
      </c>
      <c r="C153" s="27">
        <v>7.23</v>
      </c>
      <c r="D153" s="27">
        <v>7.625</v>
      </c>
      <c r="E153" s="27">
        <v>7.1840000000000002</v>
      </c>
      <c r="F153" s="27">
        <v>7.57</v>
      </c>
      <c r="G153" s="20"/>
      <c r="H153" s="20"/>
      <c r="I153"/>
      <c r="J153"/>
      <c r="K153"/>
      <c r="L153"/>
    </row>
    <row r="154" spans="1:12" s="21" customFormat="1" x14ac:dyDescent="0.25">
      <c r="A154" s="20"/>
      <c r="B154" s="29">
        <v>41488</v>
      </c>
      <c r="C154" s="27">
        <v>7.5659999999999998</v>
      </c>
      <c r="D154" s="27">
        <v>7.6769999999999996</v>
      </c>
      <c r="E154" s="27">
        <v>7.4160000000000004</v>
      </c>
      <c r="F154" s="27">
        <v>7.65</v>
      </c>
      <c r="G154" s="20"/>
      <c r="H154" s="20"/>
      <c r="I154"/>
      <c r="J154"/>
      <c r="K154"/>
      <c r="L154"/>
    </row>
    <row r="155" spans="1:12" s="21" customFormat="1" x14ac:dyDescent="0.25">
      <c r="A155" s="20"/>
      <c r="B155" s="29">
        <v>41491</v>
      </c>
      <c r="C155" s="27">
        <v>7.66</v>
      </c>
      <c r="D155" s="27">
        <v>7.8449999999999998</v>
      </c>
      <c r="E155" s="27">
        <v>7.66</v>
      </c>
      <c r="F155" s="27">
        <v>7.8390000000000004</v>
      </c>
      <c r="G155" s="20"/>
      <c r="H155" s="20"/>
      <c r="I155"/>
      <c r="J155"/>
      <c r="K155"/>
      <c r="L155"/>
    </row>
    <row r="156" spans="1:12" s="21" customFormat="1" x14ac:dyDescent="0.25">
      <c r="A156" s="20"/>
      <c r="B156" s="29">
        <v>41492</v>
      </c>
      <c r="C156" s="27">
        <v>8</v>
      </c>
      <c r="D156" s="27">
        <v>8.2439999999999998</v>
      </c>
      <c r="E156" s="27">
        <v>7.7009999999999996</v>
      </c>
      <c r="F156" s="27">
        <v>7.766</v>
      </c>
      <c r="G156" s="20"/>
      <c r="H156" s="20"/>
      <c r="I156"/>
      <c r="J156"/>
      <c r="K156"/>
      <c r="L156"/>
    </row>
    <row r="157" spans="1:12" s="21" customFormat="1" x14ac:dyDescent="0.25">
      <c r="A157" s="20"/>
      <c r="B157" s="29">
        <v>41493</v>
      </c>
      <c r="C157" s="27">
        <v>7.7160000000000002</v>
      </c>
      <c r="D157" s="27">
        <v>8.02</v>
      </c>
      <c r="E157" s="27">
        <v>7.601</v>
      </c>
      <c r="F157" s="27">
        <v>7.9429999999999996</v>
      </c>
      <c r="G157" s="20"/>
      <c r="H157" s="20"/>
      <c r="I157"/>
      <c r="J157"/>
      <c r="K157"/>
      <c r="L157"/>
    </row>
    <row r="158" spans="1:12" s="21" customFormat="1" x14ac:dyDescent="0.25">
      <c r="A158" s="20"/>
      <c r="B158" s="29">
        <v>41494</v>
      </c>
      <c r="C158" s="27">
        <v>7.9960000000000004</v>
      </c>
      <c r="D158" s="27">
        <v>8.1419999999999995</v>
      </c>
      <c r="E158" s="27">
        <v>7.9880000000000004</v>
      </c>
      <c r="F158" s="27">
        <v>8.0869999999999997</v>
      </c>
      <c r="G158" s="20"/>
      <c r="H158" s="20"/>
      <c r="I158"/>
      <c r="J158"/>
      <c r="K158"/>
      <c r="L158"/>
    </row>
    <row r="159" spans="1:12" s="21" customFormat="1" x14ac:dyDescent="0.25">
      <c r="A159" s="20"/>
      <c r="B159" s="29">
        <v>41495</v>
      </c>
      <c r="C159" s="27">
        <v>8.1020000000000003</v>
      </c>
      <c r="D159" s="27">
        <v>8.2200000000000006</v>
      </c>
      <c r="E159" s="27">
        <v>8.0960000000000001</v>
      </c>
      <c r="F159" s="27">
        <v>8.1760000000000002</v>
      </c>
      <c r="G159" s="20"/>
      <c r="H159" s="20"/>
      <c r="I159"/>
      <c r="J159"/>
      <c r="K159"/>
      <c r="L159"/>
    </row>
    <row r="160" spans="1:12" s="21" customFormat="1" x14ac:dyDescent="0.25">
      <c r="A160" s="20"/>
      <c r="B160" s="29">
        <v>41498</v>
      </c>
      <c r="C160" s="27">
        <v>8.1999999999999993</v>
      </c>
      <c r="D160" s="27">
        <v>8.2680000000000007</v>
      </c>
      <c r="E160" s="27">
        <v>8.1189999999999998</v>
      </c>
      <c r="F160" s="27">
        <v>8.2430000000000003</v>
      </c>
      <c r="G160" s="20"/>
      <c r="H160" s="20"/>
      <c r="I160"/>
      <c r="J160"/>
      <c r="K160"/>
      <c r="L160"/>
    </row>
    <row r="161" spans="1:12" s="21" customFormat="1" x14ac:dyDescent="0.25">
      <c r="A161" s="20"/>
      <c r="B161" s="29">
        <v>41499</v>
      </c>
      <c r="C161" s="27">
        <v>8.25</v>
      </c>
      <c r="D161" s="27">
        <v>8.282</v>
      </c>
      <c r="E161" s="27">
        <v>8.1539999999999999</v>
      </c>
      <c r="F161" s="27">
        <v>8.2319999999999993</v>
      </c>
      <c r="G161" s="20"/>
      <c r="H161" s="20"/>
      <c r="I161"/>
      <c r="J161"/>
      <c r="K161"/>
      <c r="L161"/>
    </row>
    <row r="162" spans="1:12" s="21" customFormat="1" x14ac:dyDescent="0.25">
      <c r="A162" s="20"/>
      <c r="B162" s="29">
        <v>41500</v>
      </c>
      <c r="C162" s="27">
        <v>8.2409999999999997</v>
      </c>
      <c r="D162" s="27">
        <v>8.3279999999999994</v>
      </c>
      <c r="E162" s="27">
        <v>8.1820000000000004</v>
      </c>
      <c r="F162" s="27">
        <v>8.3140000000000001</v>
      </c>
      <c r="G162" s="20"/>
      <c r="H162" s="20"/>
      <c r="I162"/>
      <c r="J162"/>
      <c r="K162"/>
      <c r="L162"/>
    </row>
    <row r="163" spans="1:12" s="21" customFormat="1" x14ac:dyDescent="0.25">
      <c r="A163" s="20"/>
      <c r="B163" s="29">
        <v>41501</v>
      </c>
      <c r="C163" s="27">
        <v>8.2680000000000007</v>
      </c>
      <c r="D163" s="27">
        <v>8.3759999999999994</v>
      </c>
      <c r="E163" s="27">
        <v>8.1059999999999999</v>
      </c>
      <c r="F163" s="27">
        <v>8.2080000000000002</v>
      </c>
      <c r="G163" s="20"/>
      <c r="H163" s="20"/>
      <c r="I163"/>
      <c r="J163"/>
      <c r="K163"/>
      <c r="L163"/>
    </row>
    <row r="164" spans="1:12" s="21" customFormat="1" x14ac:dyDescent="0.25">
      <c r="A164" s="20"/>
      <c r="B164" s="29">
        <v>41502</v>
      </c>
      <c r="C164" s="27">
        <v>8.1829999999999998</v>
      </c>
      <c r="D164" s="27">
        <v>8.3780000000000001</v>
      </c>
      <c r="E164" s="27">
        <v>8.1509999999999998</v>
      </c>
      <c r="F164" s="27">
        <v>8.3780000000000001</v>
      </c>
      <c r="G164" s="20"/>
      <c r="H164" s="20"/>
      <c r="I164"/>
      <c r="J164"/>
      <c r="K164"/>
      <c r="L164"/>
    </row>
    <row r="165" spans="1:12" s="21" customFormat="1" x14ac:dyDescent="0.25">
      <c r="A165" s="20"/>
      <c r="B165" s="29">
        <v>41505</v>
      </c>
      <c r="C165" s="27">
        <v>8.3620000000000001</v>
      </c>
      <c r="D165" s="27">
        <v>8.3759999999999994</v>
      </c>
      <c r="E165" s="27">
        <v>8.14</v>
      </c>
      <c r="F165" s="27">
        <v>8.1509999999999998</v>
      </c>
      <c r="G165" s="20"/>
      <c r="H165" s="20"/>
      <c r="I165"/>
      <c r="J165"/>
      <c r="K165"/>
      <c r="L165"/>
    </row>
    <row r="166" spans="1:12" s="21" customFormat="1" x14ac:dyDescent="0.25">
      <c r="A166" s="20"/>
      <c r="B166" s="29">
        <v>41506</v>
      </c>
      <c r="C166" s="27">
        <v>8.1</v>
      </c>
      <c r="D166" s="27">
        <v>8.1</v>
      </c>
      <c r="E166" s="27">
        <v>7.851</v>
      </c>
      <c r="F166" s="27">
        <v>8.016</v>
      </c>
      <c r="G166" s="20"/>
      <c r="H166" s="20"/>
      <c r="I166"/>
      <c r="J166"/>
      <c r="K166"/>
      <c r="L166"/>
    </row>
    <row r="167" spans="1:12" s="21" customFormat="1" x14ac:dyDescent="0.25">
      <c r="A167" s="20"/>
      <c r="B167" s="29">
        <v>41507</v>
      </c>
      <c r="C167" s="27">
        <v>8.0470000000000006</v>
      </c>
      <c r="D167" s="27">
        <v>8.1129999999999995</v>
      </c>
      <c r="E167" s="27">
        <v>7.9109999999999996</v>
      </c>
      <c r="F167" s="27">
        <v>7.97</v>
      </c>
      <c r="G167" s="20"/>
      <c r="H167" s="20"/>
      <c r="I167"/>
      <c r="J167"/>
      <c r="K167"/>
      <c r="L167"/>
    </row>
    <row r="168" spans="1:12" s="21" customFormat="1" x14ac:dyDescent="0.25">
      <c r="A168" s="20"/>
      <c r="B168" s="29">
        <v>41508</v>
      </c>
      <c r="C168" s="27">
        <v>7.99</v>
      </c>
      <c r="D168" s="27">
        <v>8.19</v>
      </c>
      <c r="E168" s="27">
        <v>7.9829999999999997</v>
      </c>
      <c r="F168" s="27">
        <v>8.1519999999999992</v>
      </c>
      <c r="G168" s="20"/>
      <c r="H168" s="20"/>
      <c r="I168"/>
      <c r="J168"/>
      <c r="K168"/>
      <c r="L168"/>
    </row>
    <row r="169" spans="1:12" s="21" customFormat="1" x14ac:dyDescent="0.25">
      <c r="A169" s="20"/>
      <c r="B169" s="29">
        <v>41509</v>
      </c>
      <c r="C169" s="27">
        <v>8.18</v>
      </c>
      <c r="D169" s="27">
        <v>8.2270000000000003</v>
      </c>
      <c r="E169" s="27">
        <v>8.0579999999999998</v>
      </c>
      <c r="F169" s="27">
        <v>8.1669999999999998</v>
      </c>
      <c r="G169" s="20"/>
      <c r="H169" s="20"/>
      <c r="I169"/>
      <c r="J169"/>
      <c r="K169"/>
      <c r="L169"/>
    </row>
    <row r="170" spans="1:12" s="21" customFormat="1" x14ac:dyDescent="0.25">
      <c r="A170" s="20"/>
      <c r="B170" s="29">
        <v>41512</v>
      </c>
      <c r="C170" s="27">
        <v>8.1660000000000004</v>
      </c>
      <c r="D170" s="27">
        <v>8.1660000000000004</v>
      </c>
      <c r="E170" s="27">
        <v>7.9980000000000002</v>
      </c>
      <c r="F170" s="27">
        <v>8.0440000000000005</v>
      </c>
      <c r="G170" s="20"/>
      <c r="H170" s="20"/>
      <c r="I170"/>
      <c r="J170"/>
      <c r="K170"/>
      <c r="L170"/>
    </row>
    <row r="171" spans="1:12" s="21" customFormat="1" x14ac:dyDescent="0.25">
      <c r="A171" s="20"/>
      <c r="B171" s="29">
        <v>41513</v>
      </c>
      <c r="C171" s="27">
        <v>7.9859999999999998</v>
      </c>
      <c r="D171" s="27">
        <v>8.02</v>
      </c>
      <c r="E171" s="27">
        <v>7.6710000000000003</v>
      </c>
      <c r="F171" s="27">
        <v>7.7030000000000003</v>
      </c>
      <c r="G171" s="20"/>
      <c r="H171" s="20"/>
      <c r="I171"/>
      <c r="J171"/>
      <c r="K171"/>
      <c r="L171"/>
    </row>
    <row r="172" spans="1:12" s="21" customFormat="1" x14ac:dyDescent="0.25">
      <c r="A172" s="20"/>
      <c r="B172" s="29">
        <v>41514</v>
      </c>
      <c r="C172" s="27">
        <v>7.64</v>
      </c>
      <c r="D172" s="27">
        <v>7.7850000000000001</v>
      </c>
      <c r="E172" s="27">
        <v>7.56</v>
      </c>
      <c r="F172" s="27">
        <v>7.7560000000000002</v>
      </c>
      <c r="G172" s="20"/>
      <c r="H172" s="20"/>
      <c r="I172"/>
      <c r="J172"/>
      <c r="K172"/>
      <c r="L172"/>
    </row>
    <row r="173" spans="1:12" s="21" customFormat="1" x14ac:dyDescent="0.25">
      <c r="A173" s="20"/>
      <c r="B173" s="29">
        <v>41515</v>
      </c>
      <c r="C173" s="27">
        <v>7.82</v>
      </c>
      <c r="D173" s="27">
        <v>7.9080000000000004</v>
      </c>
      <c r="E173" s="27">
        <v>7.7560000000000002</v>
      </c>
      <c r="F173" s="27">
        <v>7.85</v>
      </c>
      <c r="G173" s="20"/>
      <c r="H173" s="20"/>
      <c r="I173"/>
      <c r="J173"/>
      <c r="K173"/>
      <c r="L173"/>
    </row>
    <row r="174" spans="1:12" s="21" customFormat="1" x14ac:dyDescent="0.25">
      <c r="A174" s="20"/>
      <c r="B174" s="29">
        <v>41516</v>
      </c>
      <c r="C174" s="27">
        <v>7.86</v>
      </c>
      <c r="D174" s="27">
        <v>7.88</v>
      </c>
      <c r="E174" s="27">
        <v>7.6440000000000001</v>
      </c>
      <c r="F174" s="27">
        <v>7.6449999999999996</v>
      </c>
      <c r="G174" s="20"/>
      <c r="H174" s="20"/>
      <c r="I174"/>
      <c r="J174"/>
      <c r="K174"/>
      <c r="L174"/>
    </row>
    <row r="175" spans="1:12" s="21" customFormat="1" x14ac:dyDescent="0.25">
      <c r="A175" s="20"/>
      <c r="B175" s="29">
        <v>41519</v>
      </c>
      <c r="C175" s="27">
        <v>7.7720000000000002</v>
      </c>
      <c r="D175" s="27">
        <v>7.8620000000000001</v>
      </c>
      <c r="E175" s="27">
        <v>7.7640000000000002</v>
      </c>
      <c r="F175" s="27">
        <v>7.8040000000000003</v>
      </c>
      <c r="G175" s="20"/>
      <c r="H175" s="20"/>
      <c r="I175"/>
      <c r="J175"/>
      <c r="K175"/>
      <c r="L175"/>
    </row>
    <row r="176" spans="1:12" s="21" customFormat="1" x14ac:dyDescent="0.25">
      <c r="A176" s="20"/>
      <c r="B176" s="29">
        <v>41520</v>
      </c>
      <c r="C176" s="27">
        <v>7.899</v>
      </c>
      <c r="D176" s="27">
        <v>7.92</v>
      </c>
      <c r="E176" s="27">
        <v>7.7069999999999999</v>
      </c>
      <c r="F176" s="27">
        <v>7.8789999999999996</v>
      </c>
      <c r="G176" s="20"/>
      <c r="H176" s="20"/>
      <c r="I176"/>
      <c r="J176"/>
      <c r="K176"/>
      <c r="L176"/>
    </row>
    <row r="177" spans="1:12" s="21" customFormat="1" x14ac:dyDescent="0.25">
      <c r="A177" s="20"/>
      <c r="B177" s="29">
        <v>41521</v>
      </c>
      <c r="C177" s="27">
        <v>7.93</v>
      </c>
      <c r="D177" s="27">
        <v>7.94</v>
      </c>
      <c r="E177" s="27">
        <v>7.7050000000000001</v>
      </c>
      <c r="F177" s="27">
        <v>7.8419999999999996</v>
      </c>
      <c r="G177" s="20"/>
      <c r="H177" s="20"/>
      <c r="I177"/>
      <c r="J177"/>
      <c r="K177"/>
      <c r="L177"/>
    </row>
    <row r="178" spans="1:12" s="21" customFormat="1" x14ac:dyDescent="0.25">
      <c r="A178" s="20"/>
      <c r="B178" s="29">
        <v>41522</v>
      </c>
      <c r="C178" s="27">
        <v>7.8689999999999998</v>
      </c>
      <c r="D178" s="27">
        <v>7.9290000000000003</v>
      </c>
      <c r="E178" s="27">
        <v>7.75</v>
      </c>
      <c r="F178" s="27">
        <v>7.7839999999999998</v>
      </c>
      <c r="G178" s="20"/>
      <c r="H178" s="20"/>
      <c r="I178"/>
      <c r="J178"/>
      <c r="K178"/>
      <c r="L178"/>
    </row>
    <row r="179" spans="1:12" s="21" customFormat="1" x14ac:dyDescent="0.25">
      <c r="A179" s="20"/>
      <c r="B179" s="29">
        <v>41523</v>
      </c>
      <c r="C179" s="27">
        <v>7.7649999999999997</v>
      </c>
      <c r="D179" s="27">
        <v>7.8940000000000001</v>
      </c>
      <c r="E179" s="27">
        <v>7.65</v>
      </c>
      <c r="F179" s="27">
        <v>7.8460000000000001</v>
      </c>
      <c r="G179" s="20"/>
      <c r="H179" s="20"/>
      <c r="I179"/>
      <c r="J179"/>
      <c r="K179"/>
      <c r="L179"/>
    </row>
    <row r="180" spans="1:12" s="21" customFormat="1" x14ac:dyDescent="0.25">
      <c r="A180" s="20"/>
      <c r="B180" s="29">
        <v>41526</v>
      </c>
      <c r="C180" s="27">
        <v>7.86</v>
      </c>
      <c r="D180" s="27">
        <v>7.99</v>
      </c>
      <c r="E180" s="27">
        <v>7.86</v>
      </c>
      <c r="F180" s="27">
        <v>7.9809999999999999</v>
      </c>
      <c r="G180" s="20"/>
      <c r="H180" s="20"/>
      <c r="I180"/>
      <c r="J180"/>
      <c r="K180"/>
      <c r="L180"/>
    </row>
    <row r="181" spans="1:12" s="21" customFormat="1" x14ac:dyDescent="0.25">
      <c r="A181" s="20"/>
      <c r="B181" s="29">
        <v>41527</v>
      </c>
      <c r="C181" s="27">
        <v>8.07</v>
      </c>
      <c r="D181" s="27">
        <v>8.26</v>
      </c>
      <c r="E181" s="27">
        <v>8.0549999999999997</v>
      </c>
      <c r="F181" s="27">
        <v>8.1859999999999999</v>
      </c>
      <c r="G181" s="20"/>
      <c r="H181" s="20"/>
      <c r="I181"/>
      <c r="J181"/>
      <c r="K181"/>
      <c r="L181"/>
    </row>
    <row r="182" spans="1:12" s="21" customFormat="1" x14ac:dyDescent="0.25">
      <c r="A182" s="20"/>
      <c r="B182" s="29">
        <v>41528</v>
      </c>
      <c r="C182" s="27">
        <v>8.2249999999999996</v>
      </c>
      <c r="D182" s="27">
        <v>8.25</v>
      </c>
      <c r="E182" s="27">
        <v>8.1340000000000003</v>
      </c>
      <c r="F182" s="27">
        <v>8.25</v>
      </c>
      <c r="G182" s="20"/>
      <c r="H182" s="20"/>
      <c r="I182"/>
      <c r="J182"/>
      <c r="K182"/>
      <c r="L182"/>
    </row>
    <row r="183" spans="1:12" s="21" customFormat="1" x14ac:dyDescent="0.25">
      <c r="A183" s="20"/>
      <c r="B183" s="29">
        <v>41529</v>
      </c>
      <c r="C183" s="27">
        <v>8.2460000000000004</v>
      </c>
      <c r="D183" s="27">
        <v>8.2690000000000001</v>
      </c>
      <c r="E183" s="27">
        <v>8.1609999999999996</v>
      </c>
      <c r="F183" s="27">
        <v>8.2080000000000002</v>
      </c>
      <c r="G183" s="20"/>
      <c r="H183" s="20"/>
      <c r="I183"/>
      <c r="J183"/>
      <c r="K183"/>
      <c r="L183"/>
    </row>
    <row r="184" spans="1:12" s="21" customFormat="1" x14ac:dyDescent="0.25">
      <c r="A184" s="20"/>
      <c r="B184" s="29">
        <v>41530</v>
      </c>
      <c r="C184" s="27">
        <v>8.1690000000000005</v>
      </c>
      <c r="D184" s="27">
        <v>8.1750000000000007</v>
      </c>
      <c r="E184" s="27">
        <v>8.0380000000000003</v>
      </c>
      <c r="F184" s="27">
        <v>8.17</v>
      </c>
      <c r="G184" s="20"/>
      <c r="H184" s="20"/>
      <c r="I184"/>
      <c r="J184"/>
      <c r="K184"/>
      <c r="L184"/>
    </row>
    <row r="185" spans="1:12" s="21" customFormat="1" x14ac:dyDescent="0.25">
      <c r="A185" s="20"/>
      <c r="B185" s="29">
        <v>41533</v>
      </c>
      <c r="C185" s="27">
        <v>8.27</v>
      </c>
      <c r="D185" s="27">
        <v>8.343</v>
      </c>
      <c r="E185" s="27">
        <v>8.2059999999999995</v>
      </c>
      <c r="F185" s="27">
        <v>8.3339999999999996</v>
      </c>
      <c r="G185" s="20"/>
      <c r="H185" s="20"/>
      <c r="I185"/>
      <c r="J185"/>
      <c r="K185"/>
      <c r="L185"/>
    </row>
    <row r="186" spans="1:12" s="21" customFormat="1" x14ac:dyDescent="0.25">
      <c r="A186" s="20"/>
      <c r="B186" s="29">
        <v>41534</v>
      </c>
      <c r="C186" s="27">
        <v>8.3239999999999998</v>
      </c>
      <c r="D186" s="27">
        <v>8.34</v>
      </c>
      <c r="E186" s="27">
        <v>8.2119999999999997</v>
      </c>
      <c r="F186" s="27">
        <v>8.3019999999999996</v>
      </c>
      <c r="G186" s="20"/>
      <c r="H186" s="20"/>
      <c r="I186"/>
      <c r="J186"/>
      <c r="K186"/>
      <c r="L186"/>
    </row>
    <row r="187" spans="1:12" s="21" customFormat="1" x14ac:dyDescent="0.25">
      <c r="A187" s="20"/>
      <c r="B187" s="29">
        <v>41535</v>
      </c>
      <c r="C187" s="27">
        <v>8.31</v>
      </c>
      <c r="D187" s="27">
        <v>8.3989999999999991</v>
      </c>
      <c r="E187" s="27">
        <v>8.26</v>
      </c>
      <c r="F187" s="27">
        <v>8.359</v>
      </c>
      <c r="G187" s="20"/>
      <c r="H187" s="20"/>
      <c r="I187"/>
      <c r="J187"/>
      <c r="K187"/>
      <c r="L187"/>
    </row>
    <row r="188" spans="1:12" s="21" customFormat="1" x14ac:dyDescent="0.25">
      <c r="A188" s="20"/>
      <c r="B188" s="29">
        <v>41536</v>
      </c>
      <c r="C188" s="27">
        <v>8.48</v>
      </c>
      <c r="D188" s="27">
        <v>8.5</v>
      </c>
      <c r="E188" s="27">
        <v>8.3330000000000002</v>
      </c>
      <c r="F188" s="27">
        <v>8.3480000000000008</v>
      </c>
      <c r="G188" s="20"/>
      <c r="H188" s="20"/>
      <c r="I188"/>
      <c r="J188"/>
      <c r="K188"/>
      <c r="L188"/>
    </row>
    <row r="189" spans="1:12" s="21" customFormat="1" x14ac:dyDescent="0.25">
      <c r="A189" s="20"/>
      <c r="B189" s="29">
        <v>41537</v>
      </c>
      <c r="C189" s="27">
        <v>8.2769999999999992</v>
      </c>
      <c r="D189" s="27">
        <v>8.4019999999999992</v>
      </c>
      <c r="E189" s="27">
        <v>8.2189999999999994</v>
      </c>
      <c r="F189" s="27">
        <v>8.27</v>
      </c>
      <c r="G189" s="20"/>
      <c r="H189" s="20"/>
      <c r="I189"/>
      <c r="J189"/>
      <c r="K189"/>
      <c r="L189"/>
    </row>
    <row r="190" spans="1:12" s="21" customFormat="1" x14ac:dyDescent="0.25">
      <c r="A190" s="20"/>
      <c r="B190" s="29">
        <v>41540</v>
      </c>
      <c r="C190" s="27">
        <v>8.2319999999999993</v>
      </c>
      <c r="D190" s="27">
        <v>8.2970000000000006</v>
      </c>
      <c r="E190" s="27">
        <v>8.1170000000000009</v>
      </c>
      <c r="F190" s="27">
        <v>8.1519999999999992</v>
      </c>
      <c r="G190" s="20"/>
      <c r="H190" s="20"/>
      <c r="I190"/>
      <c r="J190"/>
      <c r="K190"/>
      <c r="L190"/>
    </row>
    <row r="191" spans="1:12" s="21" customFormat="1" x14ac:dyDescent="0.25">
      <c r="A191" s="20"/>
      <c r="B191" s="29">
        <v>41541</v>
      </c>
      <c r="C191" s="27">
        <v>8.1509999999999998</v>
      </c>
      <c r="D191" s="27">
        <v>8.359</v>
      </c>
      <c r="E191" s="27">
        <v>8.1509999999999998</v>
      </c>
      <c r="F191" s="27">
        <v>8.3260000000000005</v>
      </c>
      <c r="G191" s="20"/>
      <c r="H191" s="20"/>
      <c r="I191"/>
      <c r="J191"/>
      <c r="K191"/>
      <c r="L191"/>
    </row>
    <row r="192" spans="1:12" s="21" customFormat="1" x14ac:dyDescent="0.25">
      <c r="A192" s="20"/>
      <c r="B192" s="29">
        <v>41542</v>
      </c>
      <c r="C192" s="27">
        <v>8.2780000000000005</v>
      </c>
      <c r="D192" s="27">
        <v>8.3680000000000003</v>
      </c>
      <c r="E192" s="27">
        <v>8.2539999999999996</v>
      </c>
      <c r="F192" s="27">
        <v>8.32</v>
      </c>
      <c r="G192" s="20"/>
      <c r="H192" s="20"/>
      <c r="I192"/>
      <c r="J192"/>
      <c r="K192"/>
      <c r="L192"/>
    </row>
    <row r="193" spans="1:12" s="21" customFormat="1" x14ac:dyDescent="0.25">
      <c r="A193" s="20"/>
      <c r="B193" s="29">
        <v>41543</v>
      </c>
      <c r="C193" s="27">
        <v>8.3149999999999995</v>
      </c>
      <c r="D193" s="27">
        <v>8.3390000000000004</v>
      </c>
      <c r="E193" s="27">
        <v>8.1519999999999992</v>
      </c>
      <c r="F193" s="27">
        <v>8.2409999999999997</v>
      </c>
      <c r="G193" s="20"/>
      <c r="H193" s="20"/>
      <c r="I193"/>
      <c r="J193"/>
      <c r="K193"/>
      <c r="L193"/>
    </row>
    <row r="194" spans="1:12" s="21" customFormat="1" x14ac:dyDescent="0.25">
      <c r="A194" s="20"/>
      <c r="B194" s="29">
        <v>41544</v>
      </c>
      <c r="C194" s="27">
        <v>8.2530000000000001</v>
      </c>
      <c r="D194" s="27">
        <v>8.3209999999999997</v>
      </c>
      <c r="E194" s="27">
        <v>8.2100000000000009</v>
      </c>
      <c r="F194" s="27">
        <v>8.2780000000000005</v>
      </c>
      <c r="G194" s="20"/>
      <c r="H194" s="20"/>
      <c r="I194"/>
      <c r="J194"/>
      <c r="K194"/>
      <c r="L194"/>
    </row>
    <row r="195" spans="1:12" s="21" customFormat="1" x14ac:dyDescent="0.25">
      <c r="A195" s="20"/>
      <c r="B195" s="29">
        <v>41547</v>
      </c>
      <c r="C195" s="27">
        <v>8.1219999999999999</v>
      </c>
      <c r="D195" s="27">
        <v>8.1940000000000008</v>
      </c>
      <c r="E195" s="27">
        <v>8.0549999999999997</v>
      </c>
      <c r="F195" s="27">
        <v>8.1509999999999998</v>
      </c>
      <c r="G195" s="20"/>
      <c r="H195" s="20"/>
      <c r="I195"/>
      <c r="J195"/>
      <c r="K195"/>
      <c r="L195"/>
    </row>
    <row r="196" spans="1:12" s="21" customFormat="1" x14ac:dyDescent="0.25">
      <c r="A196" s="20"/>
      <c r="B196" s="29">
        <v>41548</v>
      </c>
      <c r="C196" s="27">
        <v>8.1479999999999997</v>
      </c>
      <c r="D196" s="27">
        <v>8.3580000000000005</v>
      </c>
      <c r="E196" s="27">
        <v>8.1440000000000001</v>
      </c>
      <c r="F196" s="27">
        <v>8.3520000000000003</v>
      </c>
      <c r="G196" s="20"/>
      <c r="H196" s="20"/>
      <c r="I196"/>
      <c r="J196"/>
      <c r="K196"/>
      <c r="L196"/>
    </row>
    <row r="197" spans="1:12" s="21" customFormat="1" x14ac:dyDescent="0.25">
      <c r="A197" s="20"/>
      <c r="B197" s="29">
        <v>41549</v>
      </c>
      <c r="C197" s="27">
        <v>8.3149999999999995</v>
      </c>
      <c r="D197" s="27">
        <v>8.4990000000000006</v>
      </c>
      <c r="E197" s="27">
        <v>8.3000000000000007</v>
      </c>
      <c r="F197" s="27">
        <v>8.4499999999999993</v>
      </c>
      <c r="G197" s="20"/>
      <c r="H197" s="20"/>
      <c r="I197"/>
      <c r="J197"/>
      <c r="K197"/>
      <c r="L197"/>
    </row>
    <row r="198" spans="1:12" s="21" customFormat="1" x14ac:dyDescent="0.25">
      <c r="A198" s="20"/>
      <c r="B198" s="29">
        <v>41550</v>
      </c>
      <c r="C198" s="27">
        <v>8.4580000000000002</v>
      </c>
      <c r="D198" s="27">
        <v>8.4760000000000009</v>
      </c>
      <c r="E198" s="27">
        <v>8.3059999999999992</v>
      </c>
      <c r="F198" s="27">
        <v>8.3190000000000008</v>
      </c>
      <c r="G198" s="20"/>
      <c r="H198" s="20"/>
      <c r="I198"/>
      <c r="J198"/>
      <c r="K198"/>
      <c r="L198"/>
    </row>
    <row r="199" spans="1:12" s="21" customFormat="1" x14ac:dyDescent="0.25">
      <c r="A199" s="20"/>
      <c r="B199" s="29">
        <v>41551</v>
      </c>
      <c r="C199" s="27">
        <v>8.3000000000000007</v>
      </c>
      <c r="D199" s="27">
        <v>8.4960000000000004</v>
      </c>
      <c r="E199" s="27">
        <v>8.2639999999999993</v>
      </c>
      <c r="F199" s="27">
        <v>8.468</v>
      </c>
      <c r="G199" s="20"/>
      <c r="H199" s="20"/>
      <c r="I199"/>
      <c r="J199"/>
      <c r="K199"/>
      <c r="L199"/>
    </row>
    <row r="200" spans="1:12" s="21" customFormat="1" x14ac:dyDescent="0.25">
      <c r="A200" s="20"/>
      <c r="B200" s="29">
        <v>41554</v>
      </c>
      <c r="C200" s="27">
        <v>8.4139999999999997</v>
      </c>
      <c r="D200" s="27">
        <v>8.4730000000000008</v>
      </c>
      <c r="E200" s="27">
        <v>8.31</v>
      </c>
      <c r="F200" s="27">
        <v>8.4730000000000008</v>
      </c>
      <c r="G200" s="20"/>
      <c r="H200" s="20"/>
      <c r="I200"/>
      <c r="J200"/>
      <c r="K200"/>
      <c r="L200"/>
    </row>
    <row r="201" spans="1:12" s="21" customFormat="1" x14ac:dyDescent="0.25">
      <c r="A201" s="20"/>
      <c r="B201" s="29">
        <v>41555</v>
      </c>
      <c r="C201" s="27">
        <v>8.4689999999999994</v>
      </c>
      <c r="D201" s="27">
        <v>8.61</v>
      </c>
      <c r="E201" s="27">
        <v>8.4410000000000007</v>
      </c>
      <c r="F201" s="27">
        <v>8.5500000000000007</v>
      </c>
      <c r="G201" s="20"/>
      <c r="H201" s="20"/>
      <c r="I201"/>
      <c r="J201"/>
      <c r="K201"/>
      <c r="L201"/>
    </row>
    <row r="202" spans="1:12" s="21" customFormat="1" x14ac:dyDescent="0.25">
      <c r="A202" s="20"/>
      <c r="B202" s="29">
        <v>41556</v>
      </c>
      <c r="C202" s="27">
        <v>8.5500000000000007</v>
      </c>
      <c r="D202" s="27">
        <v>8.8409999999999993</v>
      </c>
      <c r="E202" s="27">
        <v>8.5370000000000008</v>
      </c>
      <c r="F202" s="27">
        <v>8.6920000000000002</v>
      </c>
      <c r="G202" s="20"/>
      <c r="H202" s="20"/>
      <c r="I202"/>
      <c r="J202"/>
      <c r="K202"/>
      <c r="L202"/>
    </row>
    <row r="203" spans="1:12" s="21" customFormat="1" x14ac:dyDescent="0.25">
      <c r="A203" s="20"/>
      <c r="B203" s="29">
        <v>41557</v>
      </c>
      <c r="C203" s="27">
        <v>8.782</v>
      </c>
      <c r="D203" s="27">
        <v>9.0050000000000008</v>
      </c>
      <c r="E203" s="27">
        <v>8.734</v>
      </c>
      <c r="F203" s="27">
        <v>8.968</v>
      </c>
      <c r="G203" s="20"/>
      <c r="H203" s="20"/>
      <c r="I203"/>
      <c r="J203"/>
      <c r="K203"/>
      <c r="L203"/>
    </row>
    <row r="204" spans="1:12" s="21" customFormat="1" x14ac:dyDescent="0.25">
      <c r="A204" s="20"/>
      <c r="B204" s="29">
        <v>41558</v>
      </c>
      <c r="C204" s="27">
        <v>9.0269999999999992</v>
      </c>
      <c r="D204" s="27">
        <v>9.1440000000000001</v>
      </c>
      <c r="E204" s="27">
        <v>8.8800000000000008</v>
      </c>
      <c r="F204" s="27">
        <v>8.9789999999999992</v>
      </c>
      <c r="G204" s="20"/>
      <c r="H204" s="20"/>
      <c r="I204"/>
      <c r="J204"/>
      <c r="K204"/>
      <c r="L204"/>
    </row>
    <row r="205" spans="1:12" s="21" customFormat="1" x14ac:dyDescent="0.25">
      <c r="A205" s="20"/>
      <c r="B205" s="29">
        <v>41561</v>
      </c>
      <c r="C205" s="27">
        <v>8.9</v>
      </c>
      <c r="D205" s="27">
        <v>8.9499999999999993</v>
      </c>
      <c r="E205" s="27">
        <v>8.82</v>
      </c>
      <c r="F205" s="27">
        <v>8.9410000000000007</v>
      </c>
      <c r="G205" s="20"/>
      <c r="H205" s="20"/>
      <c r="I205"/>
      <c r="J205"/>
      <c r="K205"/>
      <c r="L205"/>
    </row>
    <row r="206" spans="1:12" s="21" customFormat="1" x14ac:dyDescent="0.25">
      <c r="A206" s="20"/>
      <c r="B206" s="29">
        <v>41562</v>
      </c>
      <c r="C206" s="27">
        <v>9</v>
      </c>
      <c r="D206" s="27">
        <v>9.11</v>
      </c>
      <c r="E206" s="27">
        <v>8.984</v>
      </c>
      <c r="F206" s="27">
        <v>9.0790000000000006</v>
      </c>
      <c r="G206" s="20"/>
      <c r="H206" s="20"/>
      <c r="I206"/>
      <c r="J206"/>
      <c r="K206"/>
      <c r="L206"/>
    </row>
    <row r="207" spans="1:12" s="21" customFormat="1" x14ac:dyDescent="0.25">
      <c r="A207" s="20"/>
      <c r="B207" s="29">
        <v>41563</v>
      </c>
      <c r="C207" s="27">
        <v>9.0440000000000005</v>
      </c>
      <c r="D207" s="27">
        <v>9.2289999999999992</v>
      </c>
      <c r="E207" s="27">
        <v>9.016</v>
      </c>
      <c r="F207" s="27">
        <v>9.1509999999999998</v>
      </c>
      <c r="G207" s="20"/>
      <c r="H207" s="20"/>
      <c r="I207"/>
      <c r="J207"/>
      <c r="K207"/>
      <c r="L207"/>
    </row>
    <row r="208" spans="1:12" s="21" customFormat="1" x14ac:dyDescent="0.25">
      <c r="A208" s="20"/>
      <c r="B208" s="29">
        <v>41564</v>
      </c>
      <c r="C208" s="27">
        <v>9.1379999999999999</v>
      </c>
      <c r="D208" s="27">
        <v>9.1999999999999993</v>
      </c>
      <c r="E208" s="27">
        <v>8.9849999999999994</v>
      </c>
      <c r="F208" s="27">
        <v>9.1999999999999993</v>
      </c>
      <c r="G208" s="20"/>
      <c r="H208" s="20"/>
      <c r="I208"/>
      <c r="J208"/>
      <c r="K208"/>
      <c r="L208"/>
    </row>
    <row r="209" spans="1:12" s="21" customFormat="1" x14ac:dyDescent="0.25">
      <c r="A209" s="20"/>
      <c r="B209" s="29">
        <v>41565</v>
      </c>
      <c r="C209" s="27">
        <v>9.24</v>
      </c>
      <c r="D209" s="27">
        <v>9.2539999999999996</v>
      </c>
      <c r="E209" s="27">
        <v>9.1140000000000008</v>
      </c>
      <c r="F209" s="27">
        <v>9.141</v>
      </c>
      <c r="G209" s="20"/>
      <c r="H209" s="20"/>
      <c r="I209"/>
      <c r="J209"/>
      <c r="K209"/>
      <c r="L209"/>
    </row>
    <row r="210" spans="1:12" s="21" customFormat="1" x14ac:dyDescent="0.25">
      <c r="A210" s="20"/>
      <c r="B210" s="29">
        <v>41568</v>
      </c>
      <c r="C210" s="27">
        <v>9.1549999999999994</v>
      </c>
      <c r="D210" s="27">
        <v>9.173</v>
      </c>
      <c r="E210" s="27">
        <v>9.0419999999999998</v>
      </c>
      <c r="F210" s="27">
        <v>9.1470000000000002</v>
      </c>
      <c r="G210" s="20"/>
      <c r="H210" s="20"/>
      <c r="I210"/>
      <c r="J210"/>
      <c r="K210"/>
      <c r="L210"/>
    </row>
    <row r="211" spans="1:12" s="21" customFormat="1" x14ac:dyDescent="0.25">
      <c r="A211" s="20"/>
      <c r="B211" s="29">
        <v>41569</v>
      </c>
      <c r="C211" s="27">
        <v>9.1159999999999997</v>
      </c>
      <c r="D211" s="27">
        <v>9.1679999999999993</v>
      </c>
      <c r="E211" s="27">
        <v>9.0559999999999992</v>
      </c>
      <c r="F211" s="27">
        <v>9.1229999999999993</v>
      </c>
      <c r="G211" s="20"/>
      <c r="H211" s="20"/>
      <c r="I211"/>
      <c r="J211"/>
      <c r="K211"/>
      <c r="L211"/>
    </row>
    <row r="212" spans="1:12" s="21" customFormat="1" x14ac:dyDescent="0.25">
      <c r="A212" s="20"/>
      <c r="B212" s="29">
        <v>41570</v>
      </c>
      <c r="C212" s="27">
        <v>9.0449999999999999</v>
      </c>
      <c r="D212" s="27">
        <v>9.0879999999999992</v>
      </c>
      <c r="E212" s="27">
        <v>8.8800000000000008</v>
      </c>
      <c r="F212" s="27">
        <v>8.9039999999999999</v>
      </c>
      <c r="G212" s="20"/>
      <c r="H212" s="20"/>
      <c r="I212"/>
      <c r="J212"/>
      <c r="K212"/>
      <c r="L212"/>
    </row>
    <row r="213" spans="1:12" s="21" customFormat="1" x14ac:dyDescent="0.25">
      <c r="A213" s="20"/>
      <c r="B213" s="29">
        <v>41571</v>
      </c>
      <c r="C213" s="27">
        <v>8.9749999999999996</v>
      </c>
      <c r="D213" s="27">
        <v>9.1590000000000007</v>
      </c>
      <c r="E213" s="27">
        <v>8.9489999999999998</v>
      </c>
      <c r="F213" s="27">
        <v>9.1189999999999998</v>
      </c>
      <c r="G213" s="20"/>
      <c r="H213" s="20"/>
      <c r="I213"/>
      <c r="J213"/>
      <c r="K213"/>
      <c r="L213"/>
    </row>
    <row r="214" spans="1:12" s="21" customFormat="1" x14ac:dyDescent="0.25">
      <c r="A214" s="20"/>
      <c r="B214" s="29">
        <v>41572</v>
      </c>
      <c r="C214" s="27">
        <v>8.9420000000000002</v>
      </c>
      <c r="D214" s="27">
        <v>8.9730000000000008</v>
      </c>
      <c r="E214" s="27">
        <v>8.7560000000000002</v>
      </c>
      <c r="F214" s="27">
        <v>8.8480000000000008</v>
      </c>
      <c r="G214" s="20"/>
      <c r="H214" s="20"/>
      <c r="I214"/>
      <c r="J214"/>
      <c r="K214"/>
      <c r="L214"/>
    </row>
    <row r="215" spans="1:12" s="21" customFormat="1" x14ac:dyDescent="0.25">
      <c r="A215" s="20"/>
      <c r="B215" s="29">
        <v>41575</v>
      </c>
      <c r="C215" s="27">
        <v>8.8800000000000008</v>
      </c>
      <c r="D215" s="27">
        <v>8.91</v>
      </c>
      <c r="E215" s="27">
        <v>8.6</v>
      </c>
      <c r="F215" s="27">
        <v>8.6140000000000008</v>
      </c>
      <c r="G215" s="20"/>
      <c r="H215" s="20"/>
      <c r="I215"/>
      <c r="J215"/>
      <c r="K215"/>
      <c r="L215"/>
    </row>
    <row r="216" spans="1:12" s="21" customFormat="1" x14ac:dyDescent="0.25">
      <c r="A216" s="20"/>
      <c r="B216" s="29">
        <v>41576</v>
      </c>
      <c r="C216" s="27">
        <v>8.6</v>
      </c>
      <c r="D216" s="27">
        <v>8.7750000000000004</v>
      </c>
      <c r="E216" s="27">
        <v>8.5</v>
      </c>
      <c r="F216" s="27">
        <v>8.734</v>
      </c>
      <c r="G216" s="20"/>
      <c r="H216" s="20"/>
      <c r="I216"/>
      <c r="J216"/>
      <c r="K216"/>
      <c r="L216"/>
    </row>
    <row r="217" spans="1:12" s="21" customFormat="1" x14ac:dyDescent="0.25">
      <c r="A217" s="20"/>
      <c r="B217" s="29">
        <v>41577</v>
      </c>
      <c r="C217" s="27">
        <v>8.7319999999999993</v>
      </c>
      <c r="D217" s="27">
        <v>8.85</v>
      </c>
      <c r="E217" s="27">
        <v>8.6359999999999992</v>
      </c>
      <c r="F217" s="27">
        <v>8.6920000000000002</v>
      </c>
      <c r="G217" s="20"/>
      <c r="H217" s="20"/>
      <c r="I217"/>
      <c r="J217"/>
      <c r="K217"/>
      <c r="L217"/>
    </row>
    <row r="218" spans="1:12" s="21" customFormat="1" x14ac:dyDescent="0.25">
      <c r="A218" s="20"/>
      <c r="B218" s="29">
        <v>41578</v>
      </c>
      <c r="C218" s="27">
        <v>8.7780000000000005</v>
      </c>
      <c r="D218" s="27">
        <v>8.9619999999999997</v>
      </c>
      <c r="E218" s="27">
        <v>8.75</v>
      </c>
      <c r="F218" s="27">
        <v>8.8970000000000002</v>
      </c>
      <c r="G218" s="20"/>
      <c r="H218" s="20"/>
      <c r="I218"/>
      <c r="J218"/>
      <c r="K218"/>
      <c r="L218"/>
    </row>
    <row r="219" spans="1:12" s="21" customFormat="1" x14ac:dyDescent="0.25">
      <c r="A219" s="20"/>
      <c r="B219" s="29">
        <v>41579</v>
      </c>
      <c r="C219" s="27">
        <v>8.9380000000000006</v>
      </c>
      <c r="D219" s="27">
        <v>9.0169999999999995</v>
      </c>
      <c r="E219" s="27">
        <v>8.859</v>
      </c>
      <c r="F219" s="27">
        <v>8.9</v>
      </c>
      <c r="G219" s="20"/>
      <c r="H219" s="20"/>
      <c r="I219"/>
      <c r="J219"/>
      <c r="K219"/>
      <c r="L219"/>
    </row>
    <row r="220" spans="1:12" s="21" customFormat="1" x14ac:dyDescent="0.25">
      <c r="A220" s="20"/>
      <c r="B220" s="29">
        <v>41582</v>
      </c>
      <c r="C220" s="27">
        <v>8.9559999999999995</v>
      </c>
      <c r="D220" s="27">
        <v>8.9700000000000006</v>
      </c>
      <c r="E220" s="27">
        <v>8.7799999999999994</v>
      </c>
      <c r="F220" s="27">
        <v>8.7970000000000006</v>
      </c>
      <c r="G220" s="20"/>
      <c r="H220" s="20"/>
      <c r="I220"/>
      <c r="J220"/>
      <c r="K220"/>
      <c r="L220"/>
    </row>
    <row r="221" spans="1:12" s="21" customFormat="1" x14ac:dyDescent="0.25">
      <c r="A221" s="20"/>
      <c r="B221" s="29">
        <v>41583</v>
      </c>
      <c r="C221" s="27">
        <v>8.8059999999999992</v>
      </c>
      <c r="D221" s="27">
        <v>8.8369999999999997</v>
      </c>
      <c r="E221" s="27">
        <v>8.6</v>
      </c>
      <c r="F221" s="27">
        <v>8.7539999999999996</v>
      </c>
      <c r="G221" s="20"/>
      <c r="H221" s="20"/>
      <c r="I221"/>
      <c r="J221"/>
      <c r="K221"/>
      <c r="L221"/>
    </row>
    <row r="222" spans="1:12" s="21" customFormat="1" x14ac:dyDescent="0.25">
      <c r="A222" s="20"/>
      <c r="B222" s="29">
        <v>41584</v>
      </c>
      <c r="C222" s="27">
        <v>8.76</v>
      </c>
      <c r="D222" s="27">
        <v>8.8480000000000008</v>
      </c>
      <c r="E222" s="27">
        <v>8.73</v>
      </c>
      <c r="F222" s="27">
        <v>8.8049999999999997</v>
      </c>
      <c r="G222" s="20"/>
      <c r="H222" s="20"/>
      <c r="I222"/>
      <c r="J222"/>
      <c r="K222"/>
      <c r="L222"/>
    </row>
    <row r="223" spans="1:12" s="21" customFormat="1" x14ac:dyDescent="0.25">
      <c r="A223" s="20"/>
      <c r="B223" s="29">
        <v>41585</v>
      </c>
      <c r="C223" s="27">
        <v>8.9949999999999992</v>
      </c>
      <c r="D223" s="27">
        <v>9.5</v>
      </c>
      <c r="E223" s="27">
        <v>8.9</v>
      </c>
      <c r="F223" s="27">
        <v>9.16</v>
      </c>
      <c r="G223" s="20"/>
      <c r="H223" s="20"/>
      <c r="I223"/>
      <c r="J223"/>
      <c r="K223"/>
      <c r="L223"/>
    </row>
    <row r="224" spans="1:12" s="21" customFormat="1" x14ac:dyDescent="0.25">
      <c r="A224" s="20"/>
      <c r="B224" s="29">
        <v>41586</v>
      </c>
      <c r="C224" s="27">
        <v>9.0579999999999998</v>
      </c>
      <c r="D224" s="27">
        <v>9.18</v>
      </c>
      <c r="E224" s="27">
        <v>8.9610000000000003</v>
      </c>
      <c r="F224" s="27">
        <v>9.1180000000000003</v>
      </c>
      <c r="G224" s="20"/>
      <c r="H224" s="20"/>
      <c r="I224"/>
      <c r="J224"/>
      <c r="K224"/>
      <c r="L224"/>
    </row>
    <row r="225" spans="1:12" s="21" customFormat="1" x14ac:dyDescent="0.25">
      <c r="A225" s="20"/>
      <c r="B225" s="29">
        <v>41589</v>
      </c>
      <c r="C225" s="27">
        <v>9.14</v>
      </c>
      <c r="D225" s="27">
        <v>9.17</v>
      </c>
      <c r="E225" s="27">
        <v>9.0250000000000004</v>
      </c>
      <c r="F225" s="27">
        <v>9.0969999999999995</v>
      </c>
      <c r="G225" s="20"/>
      <c r="H225" s="20"/>
      <c r="I225"/>
      <c r="J225"/>
      <c r="K225"/>
      <c r="L225"/>
    </row>
    <row r="226" spans="1:12" s="21" customFormat="1" x14ac:dyDescent="0.25">
      <c r="A226" s="20"/>
      <c r="B226" s="29">
        <v>41590</v>
      </c>
      <c r="C226" s="27">
        <v>9.1259999999999994</v>
      </c>
      <c r="D226" s="27">
        <v>9.1560000000000006</v>
      </c>
      <c r="E226" s="27">
        <v>9</v>
      </c>
      <c r="F226" s="27">
        <v>9.0109999999999992</v>
      </c>
      <c r="G226" s="20"/>
      <c r="H226" s="20"/>
      <c r="I226"/>
      <c r="J226"/>
      <c r="K226"/>
      <c r="L226"/>
    </row>
    <row r="227" spans="1:12" s="21" customFormat="1" x14ac:dyDescent="0.25">
      <c r="A227" s="20"/>
      <c r="B227" s="29">
        <v>41591</v>
      </c>
      <c r="C227" s="27">
        <v>9</v>
      </c>
      <c r="D227" s="27">
        <v>9</v>
      </c>
      <c r="E227" s="27">
        <v>8.7720000000000002</v>
      </c>
      <c r="F227" s="27">
        <v>8.8989999999999991</v>
      </c>
      <c r="G227" s="20"/>
      <c r="H227" s="20"/>
      <c r="I227"/>
      <c r="J227"/>
      <c r="K227"/>
      <c r="L227"/>
    </row>
    <row r="228" spans="1:12" s="21" customFormat="1" x14ac:dyDescent="0.25">
      <c r="A228" s="20"/>
      <c r="B228" s="29">
        <v>41592</v>
      </c>
      <c r="C228" s="27">
        <v>9.0129999999999999</v>
      </c>
      <c r="D228" s="27">
        <v>9.0500000000000007</v>
      </c>
      <c r="E228" s="27">
        <v>8.7110000000000003</v>
      </c>
      <c r="F228" s="27">
        <v>8.8640000000000008</v>
      </c>
      <c r="G228" s="20"/>
      <c r="H228" s="20"/>
      <c r="I228"/>
      <c r="J228"/>
      <c r="K228"/>
      <c r="L228"/>
    </row>
    <row r="229" spans="1:12" s="21" customFormat="1" x14ac:dyDescent="0.25">
      <c r="A229" s="20"/>
      <c r="B229" s="29">
        <v>41593</v>
      </c>
      <c r="C229" s="27">
        <v>8.9160000000000004</v>
      </c>
      <c r="D229" s="27">
        <v>8.9239999999999995</v>
      </c>
      <c r="E229" s="27">
        <v>8.7669999999999995</v>
      </c>
      <c r="F229" s="27">
        <v>8.7910000000000004</v>
      </c>
      <c r="G229" s="20"/>
      <c r="H229" s="20"/>
      <c r="I229"/>
      <c r="J229"/>
      <c r="K229"/>
      <c r="L229"/>
    </row>
    <row r="230" spans="1:12" s="21" customFormat="1" x14ac:dyDescent="0.25">
      <c r="A230" s="20"/>
      <c r="B230" s="29">
        <v>41596</v>
      </c>
      <c r="C230" s="27">
        <v>8.7759999999999998</v>
      </c>
      <c r="D230" s="27">
        <v>8.9649999999999999</v>
      </c>
      <c r="E230" s="27">
        <v>8.7159999999999993</v>
      </c>
      <c r="F230" s="27">
        <v>8.9209999999999994</v>
      </c>
      <c r="G230" s="20"/>
      <c r="H230" s="20"/>
      <c r="I230"/>
      <c r="J230"/>
      <c r="K230"/>
      <c r="L230"/>
    </row>
    <row r="231" spans="1:12" s="21" customFormat="1" x14ac:dyDescent="0.25">
      <c r="A231" s="20"/>
      <c r="B231" s="29">
        <v>41597</v>
      </c>
      <c r="C231" s="27">
        <v>8.8810000000000002</v>
      </c>
      <c r="D231" s="27">
        <v>8.9049999999999994</v>
      </c>
      <c r="E231" s="27">
        <v>8.7230000000000008</v>
      </c>
      <c r="F231" s="27">
        <v>8.7889999999999997</v>
      </c>
      <c r="G231" s="20"/>
      <c r="H231" s="20"/>
      <c r="I231"/>
      <c r="J231"/>
      <c r="K231"/>
      <c r="L231"/>
    </row>
    <row r="232" spans="1:12" s="21" customFormat="1" x14ac:dyDescent="0.25">
      <c r="A232" s="20"/>
      <c r="B232" s="29">
        <v>41598</v>
      </c>
      <c r="C232" s="27">
        <v>8.7569999999999997</v>
      </c>
      <c r="D232" s="27">
        <v>8.86</v>
      </c>
      <c r="E232" s="27">
        <v>8.7210000000000001</v>
      </c>
      <c r="F232" s="27">
        <v>8.7789999999999999</v>
      </c>
      <c r="G232" s="20"/>
      <c r="H232" s="20"/>
      <c r="I232"/>
      <c r="J232"/>
      <c r="K232"/>
      <c r="L232"/>
    </row>
    <row r="233" spans="1:12" s="21" customFormat="1" x14ac:dyDescent="0.25">
      <c r="A233" s="20"/>
      <c r="B233" s="29">
        <v>41599</v>
      </c>
      <c r="C233" s="27">
        <v>8.7189999999999994</v>
      </c>
      <c r="D233" s="27">
        <v>8.8699999999999992</v>
      </c>
      <c r="E233" s="27">
        <v>8.6809999999999992</v>
      </c>
      <c r="F233" s="27">
        <v>8.827</v>
      </c>
      <c r="G233" s="20"/>
      <c r="H233" s="20"/>
      <c r="I233"/>
      <c r="J233"/>
      <c r="K233"/>
      <c r="L233"/>
    </row>
    <row r="234" spans="1:12" s="21" customFormat="1" x14ac:dyDescent="0.25">
      <c r="A234" s="20"/>
      <c r="B234" s="29">
        <v>41600</v>
      </c>
      <c r="C234" s="27">
        <v>8.8439999999999994</v>
      </c>
      <c r="D234" s="27">
        <v>8.9190000000000005</v>
      </c>
      <c r="E234" s="27">
        <v>8.7650000000000006</v>
      </c>
      <c r="F234" s="27">
        <v>8.8670000000000009</v>
      </c>
      <c r="G234" s="20"/>
      <c r="H234" s="20"/>
      <c r="I234"/>
      <c r="J234"/>
      <c r="K234"/>
      <c r="L234"/>
    </row>
    <row r="235" spans="1:12" s="21" customFormat="1" x14ac:dyDescent="0.25">
      <c r="A235" s="20"/>
      <c r="B235" s="29">
        <v>41603</v>
      </c>
      <c r="C235" s="27">
        <v>8.8919999999999995</v>
      </c>
      <c r="D235" s="27">
        <v>8.9990000000000006</v>
      </c>
      <c r="E235" s="27">
        <v>8.8539999999999992</v>
      </c>
      <c r="F235" s="27">
        <v>8.8620000000000001</v>
      </c>
      <c r="G235" s="20"/>
      <c r="H235" s="20"/>
      <c r="I235"/>
      <c r="J235"/>
      <c r="K235"/>
      <c r="L235"/>
    </row>
    <row r="236" spans="1:12" s="21" customFormat="1" x14ac:dyDescent="0.25">
      <c r="A236" s="20"/>
      <c r="B236" s="29">
        <v>41604</v>
      </c>
      <c r="C236" s="27">
        <v>8.84</v>
      </c>
      <c r="D236" s="27">
        <v>8.9670000000000005</v>
      </c>
      <c r="E236" s="27">
        <v>8.8089999999999993</v>
      </c>
      <c r="F236" s="27">
        <v>8.83</v>
      </c>
      <c r="G236" s="20"/>
      <c r="H236" s="20"/>
      <c r="I236"/>
      <c r="J236"/>
      <c r="K236"/>
      <c r="L236"/>
    </row>
    <row r="237" spans="1:12" s="21" customFormat="1" x14ac:dyDescent="0.25">
      <c r="A237" s="20"/>
      <c r="B237" s="29">
        <v>41605</v>
      </c>
      <c r="C237" s="27">
        <v>8.8610000000000007</v>
      </c>
      <c r="D237" s="27">
        <v>8.9480000000000004</v>
      </c>
      <c r="E237" s="27">
        <v>8.8239999999999998</v>
      </c>
      <c r="F237" s="27">
        <v>8.9039999999999999</v>
      </c>
      <c r="G237" s="20"/>
      <c r="H237" s="20"/>
      <c r="I237"/>
      <c r="J237"/>
      <c r="K237"/>
      <c r="L237"/>
    </row>
    <row r="238" spans="1:12" s="21" customFormat="1" x14ac:dyDescent="0.25">
      <c r="A238" s="20"/>
      <c r="B238" s="29">
        <v>41606</v>
      </c>
      <c r="C238" s="27">
        <v>8.9019999999999992</v>
      </c>
      <c r="D238" s="27">
        <v>8.9740000000000002</v>
      </c>
      <c r="E238" s="27">
        <v>8.8699999999999992</v>
      </c>
      <c r="F238" s="27">
        <v>8.9440000000000008</v>
      </c>
      <c r="G238" s="20"/>
      <c r="H238" s="20"/>
      <c r="I238"/>
      <c r="J238"/>
      <c r="K238"/>
      <c r="L238"/>
    </row>
    <row r="239" spans="1:12" s="21" customFormat="1" x14ac:dyDescent="0.25">
      <c r="A239" s="20"/>
      <c r="B239" s="29">
        <v>41607</v>
      </c>
      <c r="C239" s="27">
        <v>9.0500000000000007</v>
      </c>
      <c r="D239" s="27">
        <v>9.3919999999999995</v>
      </c>
      <c r="E239" s="27">
        <v>9.0370000000000008</v>
      </c>
      <c r="F239" s="27">
        <v>9.23</v>
      </c>
      <c r="G239" s="20"/>
      <c r="H239" s="20"/>
      <c r="I239"/>
      <c r="J239"/>
      <c r="K239"/>
      <c r="L239"/>
    </row>
    <row r="240" spans="1:12" s="21" customFormat="1" x14ac:dyDescent="0.25">
      <c r="A240" s="20"/>
      <c r="B240" s="29">
        <v>41610</v>
      </c>
      <c r="C240" s="27">
        <v>9.2349999999999994</v>
      </c>
      <c r="D240" s="27">
        <v>9.3390000000000004</v>
      </c>
      <c r="E240" s="27">
        <v>9.1969999999999992</v>
      </c>
      <c r="F240" s="27">
        <v>9.2349999999999994</v>
      </c>
      <c r="G240" s="20"/>
      <c r="H240" s="20"/>
      <c r="I240"/>
      <c r="J240"/>
      <c r="K240"/>
      <c r="L240"/>
    </row>
    <row r="241" spans="1:12" s="21" customFormat="1" x14ac:dyDescent="0.25">
      <c r="A241" s="20"/>
      <c r="B241" s="29">
        <v>41611</v>
      </c>
      <c r="C241" s="27">
        <v>9.3379999999999992</v>
      </c>
      <c r="D241" s="27">
        <v>9.3480000000000008</v>
      </c>
      <c r="E241" s="27">
        <v>9.1419999999999995</v>
      </c>
      <c r="F241" s="27">
        <v>9.1419999999999995</v>
      </c>
      <c r="G241" s="20"/>
      <c r="H241" s="20"/>
      <c r="I241"/>
      <c r="J241"/>
      <c r="K241"/>
      <c r="L241"/>
    </row>
    <row r="242" spans="1:12" s="21" customFormat="1" x14ac:dyDescent="0.25">
      <c r="A242" s="20"/>
      <c r="B242" s="29">
        <v>41612</v>
      </c>
      <c r="C242" s="27">
        <v>9.1069999999999993</v>
      </c>
      <c r="D242" s="27">
        <v>9.1329999999999991</v>
      </c>
      <c r="E242" s="27">
        <v>8.8829999999999991</v>
      </c>
      <c r="F242" s="27">
        <v>9.01</v>
      </c>
      <c r="G242" s="20"/>
      <c r="H242" s="20"/>
      <c r="I242"/>
      <c r="J242"/>
      <c r="K242"/>
      <c r="L242"/>
    </row>
    <row r="243" spans="1:12" s="21" customFormat="1" x14ac:dyDescent="0.25">
      <c r="A243" s="20"/>
      <c r="B243" s="30"/>
      <c r="C243" s="28"/>
      <c r="D243" s="28"/>
      <c r="E243" s="28"/>
      <c r="F243" s="28"/>
      <c r="G243" s="20"/>
      <c r="H243" s="20"/>
      <c r="I243"/>
      <c r="J243"/>
      <c r="K243"/>
      <c r="L243"/>
    </row>
    <row r="244" spans="1:12" s="21" customFormat="1" x14ac:dyDescent="0.25">
      <c r="A244" s="20"/>
      <c r="B244" s="30"/>
      <c r="C244" s="28"/>
      <c r="D244" s="28"/>
      <c r="E244" s="28"/>
      <c r="F244" s="28"/>
      <c r="G244" s="20"/>
      <c r="H244" s="20"/>
      <c r="I244"/>
      <c r="J244"/>
      <c r="K244"/>
      <c r="L244"/>
    </row>
    <row r="245" spans="1:12" s="21" customFormat="1" x14ac:dyDescent="0.25">
      <c r="A245" s="20"/>
      <c r="B245" s="30"/>
      <c r="C245" s="28"/>
      <c r="D245" s="28"/>
      <c r="E245" s="28"/>
      <c r="F245" s="28"/>
      <c r="G245" s="20"/>
      <c r="H245" s="20"/>
      <c r="I245"/>
      <c r="J245"/>
      <c r="K245"/>
      <c r="L245"/>
    </row>
    <row r="246" spans="1:12" s="21" customFormat="1" x14ac:dyDescent="0.25">
      <c r="A246" s="20"/>
      <c r="B246" s="30"/>
      <c r="C246" s="28"/>
      <c r="D246" s="28"/>
      <c r="E246" s="28"/>
      <c r="F246" s="28"/>
      <c r="G246" s="20"/>
      <c r="H246" s="20"/>
      <c r="I246"/>
      <c r="J246"/>
      <c r="K246"/>
      <c r="L246"/>
    </row>
    <row r="247" spans="1:12" s="21" customFormat="1" x14ac:dyDescent="0.25">
      <c r="A247" s="20"/>
      <c r="B247" s="30"/>
      <c r="C247" s="28"/>
      <c r="D247" s="28"/>
      <c r="E247" s="28"/>
      <c r="F247" s="28"/>
      <c r="G247" s="20"/>
      <c r="H247" s="20"/>
      <c r="I247"/>
      <c r="J247"/>
      <c r="K247"/>
      <c r="L247"/>
    </row>
    <row r="248" spans="1:12" s="21" customFormat="1" x14ac:dyDescent="0.25">
      <c r="A248" s="20"/>
      <c r="B248" s="30"/>
      <c r="C248" s="28"/>
      <c r="D248" s="28"/>
      <c r="E248" s="28"/>
      <c r="F248" s="28"/>
      <c r="G248" s="20"/>
      <c r="H248" s="20"/>
      <c r="I248"/>
      <c r="J248"/>
      <c r="K248"/>
      <c r="L248"/>
    </row>
    <row r="249" spans="1:12" s="21" customFormat="1" x14ac:dyDescent="0.25">
      <c r="A249" s="20"/>
      <c r="B249" s="30"/>
      <c r="C249" s="28"/>
      <c r="D249" s="28"/>
      <c r="E249" s="28"/>
      <c r="F249" s="28"/>
      <c r="G249" s="20"/>
      <c r="H249" s="20"/>
      <c r="I249"/>
      <c r="J249"/>
      <c r="K249"/>
      <c r="L249"/>
    </row>
    <row r="250" spans="1:12" s="21" customFormat="1" x14ac:dyDescent="0.25">
      <c r="A250" s="20"/>
      <c r="B250" s="30"/>
      <c r="C250" s="28"/>
      <c r="D250" s="28"/>
      <c r="E250" s="28"/>
      <c r="F250" s="28"/>
      <c r="G250" s="20"/>
      <c r="H250" s="20"/>
      <c r="I250"/>
      <c r="J250"/>
      <c r="K250"/>
      <c r="L250"/>
    </row>
    <row r="251" spans="1:12" s="21" customFormat="1" x14ac:dyDescent="0.25">
      <c r="A251" s="20"/>
      <c r="B251" s="30"/>
      <c r="C251" s="28"/>
      <c r="D251" s="28"/>
      <c r="E251" s="28"/>
      <c r="F251" s="28"/>
      <c r="G251" s="20"/>
      <c r="H251" s="20"/>
      <c r="I251"/>
      <c r="J251"/>
      <c r="K251"/>
      <c r="L251"/>
    </row>
    <row r="252" spans="1:12" s="21" customFormat="1" x14ac:dyDescent="0.25">
      <c r="A252" s="20"/>
      <c r="B252" s="30"/>
      <c r="C252" s="28"/>
      <c r="D252" s="28"/>
      <c r="E252" s="28"/>
      <c r="F252" s="28"/>
      <c r="G252" s="20"/>
      <c r="H252" s="20"/>
      <c r="I252"/>
      <c r="J252"/>
      <c r="K252"/>
      <c r="L252"/>
    </row>
    <row r="253" spans="1:12" s="21" customFormat="1" x14ac:dyDescent="0.25">
      <c r="A253" s="20"/>
      <c r="B253" s="30"/>
      <c r="C253" s="28"/>
      <c r="D253" s="28"/>
      <c r="E253" s="28"/>
      <c r="F253" s="28"/>
      <c r="G253" s="20"/>
      <c r="H253" s="20"/>
      <c r="I253"/>
      <c r="J253"/>
      <c r="K253"/>
      <c r="L253"/>
    </row>
    <row r="254" spans="1:12" s="21" customFormat="1" x14ac:dyDescent="0.25">
      <c r="A254" s="20"/>
      <c r="B254" s="30"/>
      <c r="C254" s="28"/>
      <c r="D254" s="28"/>
      <c r="E254" s="28"/>
      <c r="F254" s="28"/>
      <c r="G254" s="20"/>
      <c r="H254" s="20"/>
      <c r="I254"/>
      <c r="J254"/>
      <c r="K254"/>
      <c r="L254"/>
    </row>
    <row r="255" spans="1:12" s="21" customFormat="1" x14ac:dyDescent="0.25">
      <c r="A255" s="20"/>
      <c r="B255" s="30"/>
      <c r="C255" s="28"/>
      <c r="D255" s="28"/>
      <c r="E255" s="28"/>
      <c r="F255" s="28"/>
      <c r="G255" s="20"/>
      <c r="H255" s="20"/>
      <c r="I255"/>
      <c r="J255"/>
      <c r="K255"/>
      <c r="L255"/>
    </row>
    <row r="256" spans="1:12" s="21" customFormat="1" x14ac:dyDescent="0.25">
      <c r="A256" s="20"/>
      <c r="B256" s="30"/>
      <c r="C256" s="28"/>
      <c r="D256" s="28"/>
      <c r="E256" s="28"/>
      <c r="F256" s="28"/>
      <c r="G256" s="20"/>
      <c r="H256" s="20"/>
      <c r="I256"/>
      <c r="J256"/>
      <c r="K256"/>
      <c r="L256"/>
    </row>
    <row r="257" spans="1:12" s="21" customFormat="1" x14ac:dyDescent="0.25">
      <c r="A257" s="20"/>
      <c r="B257" s="30"/>
      <c r="C257" s="28"/>
      <c r="D257" s="28"/>
      <c r="E257" s="28"/>
      <c r="F257" s="28"/>
      <c r="G257" s="20"/>
      <c r="H257" s="20"/>
      <c r="I257"/>
      <c r="J257"/>
      <c r="K257"/>
      <c r="L257"/>
    </row>
    <row r="258" spans="1:12" s="21" customFormat="1" x14ac:dyDescent="0.25">
      <c r="A258" s="20"/>
      <c r="B258" s="30"/>
      <c r="C258" s="28"/>
      <c r="D258" s="28"/>
      <c r="E258" s="28"/>
      <c r="F258" s="28"/>
      <c r="G258" s="20"/>
      <c r="H258" s="20"/>
      <c r="I258"/>
      <c r="J258"/>
      <c r="K258"/>
      <c r="L258"/>
    </row>
    <row r="259" spans="1:12" s="21" customFormat="1" x14ac:dyDescent="0.25">
      <c r="A259" s="20"/>
      <c r="B259" s="30"/>
      <c r="C259" s="28"/>
      <c r="D259" s="28"/>
      <c r="E259" s="28"/>
      <c r="F259" s="28"/>
      <c r="G259" s="20"/>
      <c r="H259" s="20"/>
      <c r="I259"/>
      <c r="J259"/>
      <c r="K259"/>
      <c r="L259"/>
    </row>
    <row r="260" spans="1:12" s="21" customFormat="1" x14ac:dyDescent="0.25">
      <c r="A260" s="20"/>
      <c r="B260" s="30"/>
      <c r="C260" s="28"/>
      <c r="D260" s="28"/>
      <c r="E260" s="28"/>
      <c r="F260" s="28"/>
      <c r="G260" s="20"/>
      <c r="H260" s="20"/>
      <c r="I260"/>
      <c r="J260"/>
      <c r="K260"/>
      <c r="L260"/>
    </row>
    <row r="261" spans="1:12" s="21" customFormat="1" x14ac:dyDescent="0.25">
      <c r="A261" s="20"/>
      <c r="B261" s="30"/>
      <c r="C261" s="28"/>
      <c r="D261" s="28"/>
      <c r="E261" s="28"/>
      <c r="F261" s="28"/>
      <c r="G261" s="20"/>
      <c r="H261" s="20"/>
      <c r="I261"/>
      <c r="J261"/>
      <c r="K261"/>
      <c r="L261"/>
    </row>
    <row r="262" spans="1:12" s="21" customFormat="1" x14ac:dyDescent="0.25">
      <c r="A262" s="20"/>
      <c r="B262" s="30"/>
      <c r="C262" s="28"/>
      <c r="D262" s="28"/>
      <c r="E262" s="28"/>
      <c r="F262" s="28"/>
      <c r="G262" s="20"/>
      <c r="H262" s="20"/>
      <c r="I262"/>
      <c r="J262"/>
      <c r="K262"/>
      <c r="L262"/>
    </row>
    <row r="263" spans="1:12" s="21" customFormat="1" x14ac:dyDescent="0.25">
      <c r="A263" s="20"/>
      <c r="B263" s="30"/>
      <c r="C263" s="28"/>
      <c r="D263" s="28"/>
      <c r="E263" s="28"/>
      <c r="F263" s="28"/>
      <c r="G263" s="20"/>
      <c r="H263" s="20"/>
      <c r="I263"/>
      <c r="J263"/>
      <c r="K263"/>
      <c r="L263"/>
    </row>
    <row r="264" spans="1:12" s="21" customFormat="1" x14ac:dyDescent="0.25">
      <c r="A264" s="20"/>
      <c r="B264" s="30"/>
      <c r="C264" s="28"/>
      <c r="D264" s="28"/>
      <c r="E264" s="28"/>
      <c r="F264" s="28"/>
      <c r="G264" s="20"/>
      <c r="H264" s="20"/>
      <c r="I264"/>
      <c r="J264"/>
      <c r="K264"/>
      <c r="L264"/>
    </row>
    <row r="265" spans="1:12" s="21" customFormat="1" x14ac:dyDescent="0.25">
      <c r="A265" s="20"/>
      <c r="B265" s="30"/>
      <c r="C265" s="28"/>
      <c r="D265" s="28"/>
      <c r="E265" s="28"/>
      <c r="F265" s="28"/>
      <c r="G265" s="20"/>
      <c r="H265" s="20"/>
      <c r="I265"/>
      <c r="J265"/>
      <c r="K265"/>
      <c r="L265"/>
    </row>
    <row r="266" spans="1:12" s="21" customFormat="1" x14ac:dyDescent="0.25">
      <c r="A266" s="20"/>
      <c r="B266" s="30"/>
      <c r="C266" s="28"/>
      <c r="D266" s="28"/>
      <c r="E266" s="28"/>
      <c r="F266" s="28"/>
      <c r="G266" s="20"/>
      <c r="H266" s="20"/>
      <c r="I266"/>
      <c r="J266"/>
      <c r="K266"/>
      <c r="L266"/>
    </row>
    <row r="267" spans="1:12" s="21" customFormat="1" x14ac:dyDescent="0.25">
      <c r="A267" s="20"/>
      <c r="B267" s="30"/>
      <c r="C267" s="28"/>
      <c r="D267" s="28"/>
      <c r="E267" s="28"/>
      <c r="F267" s="28"/>
      <c r="G267" s="20"/>
      <c r="H267" s="20"/>
      <c r="I267"/>
      <c r="J267"/>
      <c r="K267"/>
      <c r="L267"/>
    </row>
    <row r="268" spans="1:12" s="21" customFormat="1" x14ac:dyDescent="0.25">
      <c r="A268" s="20"/>
      <c r="B268" s="30"/>
      <c r="C268" s="28"/>
      <c r="D268" s="28"/>
      <c r="E268" s="28"/>
      <c r="F268" s="28"/>
      <c r="G268" s="20"/>
      <c r="H268" s="20"/>
      <c r="I268"/>
      <c r="J268"/>
      <c r="K268"/>
      <c r="L268"/>
    </row>
    <row r="269" spans="1:12" s="21" customFormat="1" x14ac:dyDescent="0.25">
      <c r="A269" s="20"/>
      <c r="B269" s="30"/>
      <c r="C269" s="28"/>
      <c r="D269" s="28"/>
      <c r="E269" s="28"/>
      <c r="F269" s="28"/>
      <c r="G269" s="20"/>
      <c r="H269" s="20"/>
      <c r="I269"/>
      <c r="J269"/>
      <c r="K269"/>
      <c r="L269"/>
    </row>
    <row r="270" spans="1:12" s="21" customFormat="1" x14ac:dyDescent="0.25">
      <c r="A270" s="20"/>
      <c r="B270" s="30"/>
      <c r="C270" s="28"/>
      <c r="D270" s="28"/>
      <c r="E270" s="28"/>
      <c r="F270" s="28"/>
      <c r="G270" s="20"/>
      <c r="H270" s="20"/>
      <c r="I270"/>
      <c r="J270"/>
      <c r="K270"/>
      <c r="L270"/>
    </row>
    <row r="271" spans="1:12" s="21" customFormat="1" x14ac:dyDescent="0.25">
      <c r="A271" s="20"/>
      <c r="B271" s="30"/>
      <c r="C271" s="28"/>
      <c r="D271" s="28"/>
      <c r="E271" s="28"/>
      <c r="F271" s="28"/>
      <c r="G271" s="20"/>
      <c r="H271" s="20"/>
      <c r="I271"/>
      <c r="J271"/>
      <c r="K271"/>
      <c r="L271"/>
    </row>
    <row r="272" spans="1:12" s="21" customFormat="1" x14ac:dyDescent="0.25">
      <c r="A272" s="20"/>
      <c r="B272" s="30"/>
      <c r="C272" s="28"/>
      <c r="D272" s="28"/>
      <c r="E272" s="28"/>
      <c r="F272" s="28"/>
      <c r="G272" s="20"/>
      <c r="H272" s="20"/>
      <c r="I272"/>
      <c r="J272"/>
      <c r="K272"/>
      <c r="L272"/>
    </row>
    <row r="273" spans="1:12" s="21" customFormat="1" x14ac:dyDescent="0.25">
      <c r="A273" s="20"/>
      <c r="B273" s="30"/>
      <c r="C273" s="28"/>
      <c r="D273" s="28"/>
      <c r="E273" s="28"/>
      <c r="F273" s="28"/>
      <c r="G273" s="20"/>
      <c r="H273" s="20"/>
      <c r="I273"/>
      <c r="J273"/>
      <c r="K273"/>
      <c r="L273"/>
    </row>
    <row r="274" spans="1:12" s="21" customFormat="1" x14ac:dyDescent="0.25">
      <c r="A274" s="20"/>
      <c r="B274" s="30"/>
      <c r="C274" s="28"/>
      <c r="D274" s="28"/>
      <c r="E274" s="28"/>
      <c r="F274" s="28"/>
      <c r="G274" s="20"/>
      <c r="H274" s="20"/>
      <c r="I274"/>
      <c r="J274"/>
      <c r="K274"/>
      <c r="L274"/>
    </row>
    <row r="275" spans="1:12" s="21" customFormat="1" x14ac:dyDescent="0.25">
      <c r="A275" s="20"/>
      <c r="B275" s="30"/>
      <c r="C275" s="28"/>
      <c r="D275" s="28"/>
      <c r="E275" s="28"/>
      <c r="F275" s="28"/>
      <c r="G275" s="20"/>
      <c r="H275" s="20"/>
      <c r="I275"/>
      <c r="J275"/>
      <c r="K275"/>
      <c r="L275"/>
    </row>
    <row r="276" spans="1:12" s="21" customFormat="1" x14ac:dyDescent="0.25">
      <c r="A276" s="20"/>
      <c r="B276" s="30"/>
      <c r="C276" s="28"/>
      <c r="D276" s="28"/>
      <c r="E276" s="28"/>
      <c r="F276" s="28"/>
      <c r="G276" s="20"/>
      <c r="H276" s="20"/>
      <c r="I276"/>
      <c r="J276"/>
      <c r="K276"/>
      <c r="L276"/>
    </row>
    <row r="277" spans="1:12" s="21" customFormat="1" x14ac:dyDescent="0.25">
      <c r="A277" s="20"/>
      <c r="B277" s="30"/>
      <c r="C277" s="28"/>
      <c r="D277" s="28"/>
      <c r="E277" s="28"/>
      <c r="F277" s="28"/>
      <c r="G277" s="20"/>
      <c r="H277" s="20"/>
      <c r="I277"/>
      <c r="J277"/>
      <c r="K277"/>
      <c r="L277"/>
    </row>
    <row r="278" spans="1:12" s="21" customFormat="1" x14ac:dyDescent="0.25">
      <c r="A278" s="20"/>
      <c r="B278" s="30"/>
      <c r="C278" s="28"/>
      <c r="D278" s="28"/>
      <c r="E278" s="28"/>
      <c r="F278" s="28"/>
      <c r="G278" s="20"/>
      <c r="H278" s="20"/>
      <c r="I278"/>
      <c r="J278"/>
      <c r="K278"/>
      <c r="L278"/>
    </row>
    <row r="279" spans="1:12" s="21" customFormat="1" x14ac:dyDescent="0.25">
      <c r="A279" s="20"/>
      <c r="B279" s="30"/>
      <c r="C279" s="28"/>
      <c r="D279" s="28"/>
      <c r="E279" s="28"/>
      <c r="F279" s="28"/>
      <c r="G279" s="20"/>
      <c r="H279" s="20"/>
      <c r="I279"/>
      <c r="J279"/>
      <c r="K279"/>
      <c r="L279"/>
    </row>
    <row r="280" spans="1:12" s="21" customFormat="1" x14ac:dyDescent="0.25">
      <c r="A280" s="20"/>
      <c r="B280" s="30"/>
      <c r="C280" s="28"/>
      <c r="D280" s="28"/>
      <c r="E280" s="28"/>
      <c r="F280" s="28"/>
      <c r="G280" s="20"/>
      <c r="H280" s="20"/>
      <c r="I280"/>
      <c r="J280"/>
      <c r="K280"/>
      <c r="L280"/>
    </row>
    <row r="281" spans="1:12" s="21" customFormat="1" x14ac:dyDescent="0.25">
      <c r="A281" s="20"/>
      <c r="B281" s="30"/>
      <c r="C281" s="28"/>
      <c r="D281" s="28"/>
      <c r="E281" s="28"/>
      <c r="F281" s="28"/>
      <c r="G281" s="20"/>
      <c r="H281" s="20"/>
      <c r="I281"/>
      <c r="J281"/>
      <c r="K281"/>
      <c r="L281"/>
    </row>
    <row r="282" spans="1:12" s="21" customFormat="1" x14ac:dyDescent="0.25">
      <c r="A282" s="20"/>
      <c r="B282" s="30"/>
      <c r="C282" s="28"/>
      <c r="D282" s="28"/>
      <c r="E282" s="28"/>
      <c r="F282" s="28"/>
      <c r="G282" s="20"/>
      <c r="H282" s="20"/>
      <c r="I282"/>
      <c r="J282"/>
      <c r="K282"/>
      <c r="L282"/>
    </row>
    <row r="283" spans="1:12" s="21" customFormat="1" x14ac:dyDescent="0.25">
      <c r="A283" s="20"/>
      <c r="B283" s="30"/>
      <c r="C283" s="28"/>
      <c r="D283" s="28"/>
      <c r="E283" s="28"/>
      <c r="F283" s="28"/>
      <c r="G283" s="20"/>
      <c r="H283" s="20"/>
      <c r="I283"/>
      <c r="J283"/>
      <c r="K283"/>
      <c r="L283"/>
    </row>
    <row r="284" spans="1:12" s="21" customFormat="1" x14ac:dyDescent="0.25">
      <c r="A284" s="20"/>
      <c r="B284" s="30"/>
      <c r="C284" s="28"/>
      <c r="D284" s="28"/>
      <c r="E284" s="28"/>
      <c r="F284" s="28"/>
      <c r="G284" s="20"/>
      <c r="H284" s="20"/>
      <c r="I284"/>
      <c r="J284"/>
      <c r="K284"/>
      <c r="L284"/>
    </row>
    <row r="285" spans="1:12" s="21" customFormat="1" x14ac:dyDescent="0.25">
      <c r="A285" s="20"/>
      <c r="B285" s="30"/>
      <c r="C285" s="28"/>
      <c r="D285" s="28"/>
      <c r="E285" s="28"/>
      <c r="F285" s="28"/>
      <c r="G285" s="20"/>
      <c r="H285" s="20"/>
      <c r="I285"/>
      <c r="J285"/>
      <c r="K285"/>
      <c r="L285"/>
    </row>
    <row r="286" spans="1:12" s="21" customFormat="1" x14ac:dyDescent="0.25">
      <c r="A286" s="20"/>
      <c r="B286" s="30"/>
      <c r="C286" s="28"/>
      <c r="D286" s="28"/>
      <c r="E286" s="28"/>
      <c r="F286" s="28"/>
      <c r="G286" s="20"/>
      <c r="H286" s="20"/>
      <c r="I286"/>
      <c r="J286"/>
      <c r="K286"/>
      <c r="L286"/>
    </row>
    <row r="287" spans="1:12" s="21" customFormat="1" x14ac:dyDescent="0.25">
      <c r="A287" s="20"/>
      <c r="B287" s="30"/>
      <c r="C287" s="28"/>
      <c r="D287" s="28"/>
      <c r="E287" s="28"/>
      <c r="F287" s="28"/>
      <c r="G287" s="20"/>
      <c r="H287" s="20"/>
      <c r="I287"/>
      <c r="J287"/>
      <c r="K287"/>
      <c r="L287"/>
    </row>
    <row r="288" spans="1:12" s="21" customFormat="1" x14ac:dyDescent="0.25">
      <c r="A288" s="20"/>
      <c r="B288" s="30"/>
      <c r="C288" s="28"/>
      <c r="D288" s="28"/>
      <c r="E288" s="28"/>
      <c r="F288" s="28"/>
      <c r="G288" s="20"/>
      <c r="H288" s="20"/>
      <c r="I288"/>
      <c r="J288"/>
      <c r="K288"/>
      <c r="L288"/>
    </row>
    <row r="289" spans="1:12" s="21" customFormat="1" x14ac:dyDescent="0.25">
      <c r="A289" s="20"/>
      <c r="B289" s="30"/>
      <c r="C289" s="28"/>
      <c r="D289" s="28"/>
      <c r="E289" s="28"/>
      <c r="F289" s="28"/>
      <c r="G289" s="20"/>
      <c r="H289" s="20"/>
      <c r="I289"/>
      <c r="J289"/>
      <c r="K289"/>
      <c r="L289"/>
    </row>
    <row r="290" spans="1:12" s="21" customFormat="1" x14ac:dyDescent="0.25">
      <c r="A290" s="20"/>
      <c r="B290" s="30"/>
      <c r="C290" s="28"/>
      <c r="D290" s="28"/>
      <c r="E290" s="28"/>
      <c r="F290" s="28"/>
      <c r="G290" s="20"/>
      <c r="H290" s="20"/>
      <c r="I290"/>
      <c r="J290"/>
      <c r="K290"/>
      <c r="L290"/>
    </row>
    <row r="291" spans="1:12" s="21" customFormat="1" x14ac:dyDescent="0.25">
      <c r="A291" s="20"/>
      <c r="B291" s="30"/>
      <c r="C291" s="28"/>
      <c r="D291" s="28"/>
      <c r="E291" s="28"/>
      <c r="F291" s="28"/>
      <c r="G291" s="20"/>
      <c r="H291" s="20"/>
      <c r="I291"/>
      <c r="J291"/>
      <c r="K291"/>
      <c r="L291"/>
    </row>
    <row r="292" spans="1:12" s="21" customFormat="1" x14ac:dyDescent="0.25">
      <c r="A292" s="20"/>
      <c r="B292" s="30"/>
      <c r="C292" s="28"/>
      <c r="D292" s="28"/>
      <c r="E292" s="28"/>
      <c r="F292" s="28"/>
      <c r="G292" s="20"/>
      <c r="H292" s="20"/>
      <c r="I292"/>
      <c r="J292"/>
      <c r="K292"/>
      <c r="L292"/>
    </row>
    <row r="293" spans="1:12" s="21" customFormat="1" x14ac:dyDescent="0.25">
      <c r="A293" s="20"/>
      <c r="B293" s="30"/>
      <c r="C293" s="28"/>
      <c r="D293" s="28"/>
      <c r="E293" s="28"/>
      <c r="F293" s="28"/>
      <c r="G293" s="20"/>
      <c r="H293" s="20"/>
      <c r="I293"/>
      <c r="J293"/>
      <c r="K293"/>
      <c r="L293"/>
    </row>
    <row r="294" spans="1:12" s="21" customFormat="1" x14ac:dyDescent="0.25">
      <c r="A294" s="20"/>
      <c r="B294" s="30"/>
      <c r="C294" s="28"/>
      <c r="D294" s="28"/>
      <c r="E294" s="28"/>
      <c r="F294" s="28"/>
      <c r="G294" s="20"/>
      <c r="H294" s="20"/>
      <c r="I294"/>
      <c r="J294"/>
      <c r="K294"/>
      <c r="L294"/>
    </row>
    <row r="295" spans="1:12" s="21" customFormat="1" x14ac:dyDescent="0.25">
      <c r="A295" s="20"/>
      <c r="B295" s="30"/>
      <c r="C295" s="28"/>
      <c r="D295" s="28"/>
      <c r="E295" s="28"/>
      <c r="F295" s="28"/>
      <c r="G295" s="20"/>
      <c r="H295" s="20"/>
      <c r="I295"/>
      <c r="J295"/>
      <c r="K295"/>
      <c r="L295"/>
    </row>
    <row r="296" spans="1:12" s="21" customFormat="1" x14ac:dyDescent="0.25">
      <c r="A296" s="20"/>
      <c r="B296" s="30"/>
      <c r="C296" s="28"/>
      <c r="D296" s="28"/>
      <c r="E296" s="28"/>
      <c r="F296" s="28"/>
      <c r="G296" s="20"/>
      <c r="H296" s="20"/>
      <c r="I296"/>
      <c r="J296"/>
      <c r="K296"/>
      <c r="L296"/>
    </row>
    <row r="297" spans="1:12" s="21" customFormat="1" x14ac:dyDescent="0.25">
      <c r="A297" s="20"/>
      <c r="B297" s="30"/>
      <c r="C297" s="28"/>
      <c r="D297" s="28"/>
      <c r="E297" s="28"/>
      <c r="F297" s="28"/>
      <c r="G297" s="20"/>
      <c r="H297" s="20"/>
      <c r="I297"/>
      <c r="J297"/>
      <c r="K297"/>
      <c r="L297"/>
    </row>
    <row r="298" spans="1:12" s="21" customFormat="1" x14ac:dyDescent="0.25">
      <c r="A298" s="20"/>
      <c r="B298" s="30"/>
      <c r="C298" s="28"/>
      <c r="D298" s="28"/>
      <c r="E298" s="28"/>
      <c r="F298" s="28"/>
      <c r="G298" s="20"/>
      <c r="H298" s="20"/>
      <c r="I298"/>
      <c r="J298"/>
      <c r="K298"/>
      <c r="L298"/>
    </row>
    <row r="299" spans="1:12" s="21" customFormat="1" x14ac:dyDescent="0.25">
      <c r="A299" s="20"/>
      <c r="B299" s="30"/>
      <c r="C299" s="28"/>
      <c r="D299" s="28"/>
      <c r="E299" s="28"/>
      <c r="F299" s="28"/>
      <c r="G299" s="20"/>
      <c r="H299" s="20"/>
      <c r="I299"/>
      <c r="J299"/>
      <c r="K299"/>
      <c r="L299"/>
    </row>
    <row r="300" spans="1:12" s="21" customFormat="1" x14ac:dyDescent="0.25">
      <c r="A300" s="20"/>
      <c r="B300" s="30"/>
      <c r="C300" s="28"/>
      <c r="D300" s="28"/>
      <c r="E300" s="28"/>
      <c r="F300" s="28"/>
      <c r="G300" s="20"/>
      <c r="H300" s="20"/>
      <c r="I300"/>
      <c r="J300"/>
      <c r="K300"/>
      <c r="L300"/>
    </row>
    <row r="301" spans="1:12" s="21" customFormat="1" x14ac:dyDescent="0.25">
      <c r="A301" s="20"/>
      <c r="B301" s="30"/>
      <c r="C301" s="28"/>
      <c r="D301" s="28"/>
      <c r="E301" s="28"/>
      <c r="F301" s="28"/>
      <c r="G301" s="20"/>
      <c r="H301" s="20"/>
      <c r="I301"/>
      <c r="J301"/>
      <c r="K301"/>
      <c r="L301"/>
    </row>
    <row r="302" spans="1:12" s="21" customFormat="1" x14ac:dyDescent="0.25">
      <c r="A302" s="20"/>
      <c r="B302" s="30"/>
      <c r="C302" s="28"/>
      <c r="D302" s="28"/>
      <c r="E302" s="28"/>
      <c r="F302" s="28"/>
      <c r="G302" s="20"/>
      <c r="H302" s="20"/>
      <c r="I302"/>
      <c r="J302"/>
      <c r="K302"/>
      <c r="L302"/>
    </row>
    <row r="303" spans="1:12" s="21" customFormat="1" x14ac:dyDescent="0.25">
      <c r="A303" s="20"/>
      <c r="B303" s="30"/>
      <c r="C303" s="28"/>
      <c r="D303" s="28"/>
      <c r="E303" s="28"/>
      <c r="F303" s="28"/>
      <c r="G303" s="20"/>
      <c r="H303" s="20"/>
      <c r="I303"/>
      <c r="J303"/>
      <c r="K303"/>
      <c r="L303"/>
    </row>
    <row r="304" spans="1:12" s="21" customFormat="1" x14ac:dyDescent="0.25">
      <c r="A304" s="20"/>
      <c r="B304" s="30"/>
      <c r="C304" s="28"/>
      <c r="D304" s="28"/>
      <c r="E304" s="28"/>
      <c r="F304" s="28"/>
      <c r="G304" s="20"/>
      <c r="H304" s="20"/>
      <c r="I304"/>
      <c r="J304"/>
      <c r="K304"/>
      <c r="L304"/>
    </row>
    <row r="305" spans="1:12" s="21" customFormat="1" x14ac:dyDescent="0.25">
      <c r="A305" s="20"/>
      <c r="B305" s="30"/>
      <c r="C305" s="28"/>
      <c r="D305" s="28"/>
      <c r="E305" s="28"/>
      <c r="F305" s="28"/>
      <c r="G305" s="20"/>
      <c r="H305" s="20"/>
      <c r="I305"/>
      <c r="J305"/>
      <c r="K305"/>
      <c r="L305"/>
    </row>
    <row r="306" spans="1:12" s="21" customFormat="1" x14ac:dyDescent="0.25">
      <c r="A306" s="20"/>
      <c r="B306" s="30"/>
      <c r="C306" s="28"/>
      <c r="D306" s="28"/>
      <c r="E306" s="28"/>
      <c r="F306" s="28"/>
      <c r="G306" s="20"/>
      <c r="H306" s="20"/>
      <c r="I306"/>
      <c r="J306"/>
      <c r="K306"/>
      <c r="L306"/>
    </row>
    <row r="307" spans="1:12" s="21" customFormat="1" x14ac:dyDescent="0.25">
      <c r="A307" s="20"/>
      <c r="B307" s="30"/>
      <c r="C307" s="28"/>
      <c r="D307" s="28"/>
      <c r="E307" s="28"/>
      <c r="F307" s="28"/>
      <c r="G307" s="20"/>
      <c r="H307" s="20"/>
      <c r="I307"/>
      <c r="J307"/>
      <c r="K307"/>
      <c r="L307"/>
    </row>
    <row r="308" spans="1:12" s="21" customFormat="1" x14ac:dyDescent="0.25">
      <c r="A308" s="20"/>
      <c r="B308" s="30"/>
      <c r="C308" s="28"/>
      <c r="D308" s="28"/>
      <c r="E308" s="28"/>
      <c r="F308" s="28"/>
      <c r="G308" s="20"/>
      <c r="H308" s="20"/>
      <c r="I308"/>
      <c r="J308"/>
      <c r="K308"/>
      <c r="L308"/>
    </row>
    <row r="309" spans="1:12" s="21" customFormat="1" x14ac:dyDescent="0.25">
      <c r="A309" s="20"/>
      <c r="B309" s="30"/>
      <c r="C309" s="28"/>
      <c r="D309" s="28"/>
      <c r="E309" s="28"/>
      <c r="F309" s="28"/>
      <c r="G309" s="20"/>
      <c r="H309" s="20"/>
      <c r="I309"/>
      <c r="J309"/>
      <c r="K309"/>
      <c r="L309"/>
    </row>
    <row r="310" spans="1:12" s="21" customFormat="1" x14ac:dyDescent="0.25">
      <c r="A310" s="20"/>
      <c r="B310" s="30"/>
      <c r="C310" s="28"/>
      <c r="D310" s="28"/>
      <c r="E310" s="28"/>
      <c r="F310" s="28"/>
      <c r="G310" s="20"/>
      <c r="H310" s="20"/>
      <c r="I310"/>
      <c r="J310"/>
      <c r="K310"/>
      <c r="L310"/>
    </row>
    <row r="311" spans="1:12" s="21" customFormat="1" x14ac:dyDescent="0.25">
      <c r="A311" s="20"/>
      <c r="B311" s="30"/>
      <c r="C311" s="28"/>
      <c r="D311" s="28"/>
      <c r="E311" s="28"/>
      <c r="F311" s="28"/>
      <c r="G311" s="20"/>
      <c r="H311" s="20"/>
      <c r="I311"/>
      <c r="J311"/>
      <c r="K311"/>
      <c r="L311"/>
    </row>
    <row r="312" spans="1:12" s="21" customFormat="1" x14ac:dyDescent="0.25">
      <c r="A312" s="20"/>
      <c r="B312" s="30"/>
      <c r="C312" s="28"/>
      <c r="D312" s="28"/>
      <c r="E312" s="28"/>
      <c r="F312" s="28"/>
      <c r="G312" s="20"/>
      <c r="H312" s="20"/>
      <c r="I312"/>
      <c r="J312"/>
      <c r="K312"/>
      <c r="L312"/>
    </row>
    <row r="313" spans="1:12" s="21" customFormat="1" x14ac:dyDescent="0.25">
      <c r="A313" s="20"/>
      <c r="B313" s="30"/>
      <c r="C313" s="28"/>
      <c r="D313" s="28"/>
      <c r="E313" s="28"/>
      <c r="F313" s="28"/>
      <c r="G313" s="20"/>
      <c r="H313" s="20"/>
      <c r="I313"/>
      <c r="J313"/>
      <c r="K313"/>
      <c r="L313"/>
    </row>
    <row r="314" spans="1:12" s="21" customFormat="1" x14ac:dyDescent="0.25">
      <c r="A314" s="20"/>
      <c r="B314" s="30"/>
      <c r="C314" s="28"/>
      <c r="D314" s="28"/>
      <c r="E314" s="28"/>
      <c r="F314" s="28"/>
      <c r="G314" s="20"/>
      <c r="H314" s="20"/>
      <c r="I314"/>
      <c r="J314"/>
      <c r="K314"/>
      <c r="L314"/>
    </row>
    <row r="315" spans="1:12" s="21" customFormat="1" x14ac:dyDescent="0.25">
      <c r="A315" s="20"/>
      <c r="B315" s="30"/>
      <c r="C315" s="28"/>
      <c r="D315" s="28"/>
      <c r="E315" s="28"/>
      <c r="F315" s="28"/>
      <c r="G315" s="20"/>
      <c r="H315" s="20"/>
      <c r="I315"/>
      <c r="J315"/>
      <c r="K315"/>
      <c r="L315"/>
    </row>
    <row r="316" spans="1:12" s="21" customFormat="1" x14ac:dyDescent="0.25">
      <c r="A316" s="20"/>
      <c r="B316" s="30"/>
      <c r="C316" s="28"/>
      <c r="D316" s="28"/>
      <c r="E316" s="28"/>
      <c r="F316" s="28"/>
      <c r="G316" s="20"/>
      <c r="H316" s="20"/>
      <c r="I316"/>
      <c r="J316"/>
      <c r="K316"/>
      <c r="L316"/>
    </row>
    <row r="317" spans="1:12" s="21" customFormat="1" x14ac:dyDescent="0.25">
      <c r="A317" s="20"/>
      <c r="B317" s="30"/>
      <c r="C317" s="28"/>
      <c r="D317" s="28"/>
      <c r="E317" s="28"/>
      <c r="F317" s="28"/>
      <c r="G317" s="20"/>
      <c r="H317" s="20"/>
      <c r="I317"/>
      <c r="J317"/>
      <c r="K317"/>
      <c r="L317"/>
    </row>
    <row r="318" spans="1:12" s="21" customFormat="1" x14ac:dyDescent="0.25">
      <c r="A318" s="20"/>
      <c r="B318" s="30"/>
      <c r="C318" s="28"/>
      <c r="D318" s="28"/>
      <c r="E318" s="28"/>
      <c r="F318" s="28"/>
      <c r="G318" s="20"/>
      <c r="H318" s="20"/>
      <c r="I318"/>
      <c r="J318"/>
      <c r="K318"/>
      <c r="L318"/>
    </row>
    <row r="319" spans="1:12" s="21" customFormat="1" x14ac:dyDescent="0.25">
      <c r="A319" s="20"/>
      <c r="B319" s="30"/>
      <c r="C319" s="28"/>
      <c r="D319" s="28"/>
      <c r="E319" s="28"/>
      <c r="F319" s="28"/>
      <c r="G319" s="20"/>
      <c r="H319" s="20"/>
      <c r="I319"/>
      <c r="J319"/>
      <c r="K319"/>
      <c r="L319"/>
    </row>
    <row r="320" spans="1:12" s="21" customFormat="1" x14ac:dyDescent="0.25">
      <c r="A320" s="20"/>
      <c r="B320" s="30"/>
      <c r="C320" s="28"/>
      <c r="D320" s="28"/>
      <c r="E320" s="28"/>
      <c r="F320" s="28"/>
      <c r="G320" s="20"/>
      <c r="H320" s="20"/>
      <c r="I320"/>
      <c r="J320"/>
      <c r="K320"/>
      <c r="L320"/>
    </row>
    <row r="321" spans="1:12" s="21" customFormat="1" x14ac:dyDescent="0.25">
      <c r="A321" s="20"/>
      <c r="B321" s="30"/>
      <c r="C321" s="28"/>
      <c r="D321" s="28"/>
      <c r="E321" s="28"/>
      <c r="F321" s="28"/>
      <c r="G321" s="20"/>
      <c r="H321" s="20"/>
      <c r="I321"/>
      <c r="J321"/>
      <c r="K321"/>
      <c r="L321"/>
    </row>
    <row r="322" spans="1:12" s="21" customFormat="1" x14ac:dyDescent="0.25">
      <c r="A322" s="20"/>
      <c r="B322" s="30"/>
      <c r="C322" s="28"/>
      <c r="D322" s="28"/>
      <c r="E322" s="28"/>
      <c r="F322" s="28"/>
      <c r="G322" s="20"/>
      <c r="H322" s="20"/>
      <c r="I322"/>
      <c r="J322"/>
      <c r="K322"/>
      <c r="L322"/>
    </row>
    <row r="323" spans="1:12" s="21" customFormat="1" x14ac:dyDescent="0.25">
      <c r="A323" s="20"/>
      <c r="B323" s="30"/>
      <c r="C323" s="28"/>
      <c r="D323" s="28"/>
      <c r="E323" s="28"/>
      <c r="F323" s="28"/>
      <c r="G323" s="20"/>
      <c r="H323" s="20"/>
      <c r="I323"/>
      <c r="J323"/>
      <c r="K323"/>
      <c r="L323"/>
    </row>
    <row r="324" spans="1:12" s="21" customFormat="1" x14ac:dyDescent="0.25">
      <c r="A324" s="20"/>
      <c r="B324" s="30"/>
      <c r="C324" s="28"/>
      <c r="D324" s="28"/>
      <c r="E324" s="28"/>
      <c r="F324" s="28"/>
      <c r="G324" s="20"/>
      <c r="H324" s="20"/>
      <c r="I324"/>
      <c r="J324"/>
      <c r="K324"/>
      <c r="L324"/>
    </row>
    <row r="325" spans="1:12" s="21" customFormat="1" x14ac:dyDescent="0.25">
      <c r="A325" s="20"/>
      <c r="B325" s="30"/>
      <c r="C325" s="28"/>
      <c r="D325" s="28"/>
      <c r="E325" s="28"/>
      <c r="F325" s="28"/>
      <c r="G325" s="20"/>
      <c r="H325" s="20"/>
      <c r="I325"/>
      <c r="J325"/>
      <c r="K325"/>
      <c r="L325"/>
    </row>
    <row r="326" spans="1:12" s="21" customFormat="1" x14ac:dyDescent="0.25">
      <c r="A326" s="20"/>
      <c r="B326" s="30"/>
      <c r="C326" s="28"/>
      <c r="D326" s="28"/>
      <c r="E326" s="28"/>
      <c r="F326" s="28"/>
      <c r="G326" s="20"/>
      <c r="H326" s="20"/>
      <c r="I326"/>
      <c r="J326"/>
      <c r="K326"/>
      <c r="L326"/>
    </row>
    <row r="327" spans="1:12" s="21" customFormat="1" x14ac:dyDescent="0.25">
      <c r="A327" s="20"/>
      <c r="B327" s="30"/>
      <c r="C327" s="28"/>
      <c r="D327" s="28"/>
      <c r="E327" s="28"/>
      <c r="F327" s="28"/>
      <c r="G327" s="20"/>
      <c r="H327" s="20"/>
      <c r="I327"/>
      <c r="J327"/>
      <c r="K327"/>
      <c r="L327"/>
    </row>
    <row r="328" spans="1:12" s="21" customFormat="1" x14ac:dyDescent="0.25">
      <c r="A328" s="20"/>
      <c r="B328" s="30"/>
      <c r="C328" s="28"/>
      <c r="D328" s="28"/>
      <c r="E328" s="28"/>
      <c r="F328" s="28"/>
      <c r="G328" s="20"/>
      <c r="H328" s="20"/>
      <c r="I328"/>
      <c r="J328"/>
      <c r="K328"/>
      <c r="L328"/>
    </row>
    <row r="329" spans="1:12" s="21" customFormat="1" x14ac:dyDescent="0.25">
      <c r="A329" s="20"/>
      <c r="B329" s="30"/>
      <c r="C329" s="28"/>
      <c r="D329" s="28"/>
      <c r="E329" s="28"/>
      <c r="F329" s="28"/>
      <c r="G329" s="20"/>
      <c r="H329" s="20"/>
      <c r="I329"/>
      <c r="J329"/>
      <c r="K329"/>
      <c r="L329"/>
    </row>
    <row r="330" spans="1:12" s="21" customFormat="1" x14ac:dyDescent="0.25">
      <c r="A330" s="20"/>
      <c r="B330" s="30"/>
      <c r="C330" s="28"/>
      <c r="D330" s="28"/>
      <c r="E330" s="28"/>
      <c r="F330" s="28"/>
      <c r="G330" s="20"/>
      <c r="H330" s="20"/>
      <c r="I330"/>
      <c r="J330"/>
      <c r="K330"/>
      <c r="L330"/>
    </row>
    <row r="331" spans="1:12" s="21" customFormat="1" x14ac:dyDescent="0.25">
      <c r="A331" s="20"/>
      <c r="B331" s="30"/>
      <c r="C331" s="28"/>
      <c r="D331" s="28"/>
      <c r="E331" s="28"/>
      <c r="F331" s="28"/>
      <c r="G331" s="20"/>
      <c r="H331" s="20"/>
      <c r="I331"/>
      <c r="J331"/>
      <c r="K331"/>
      <c r="L331"/>
    </row>
    <row r="332" spans="1:12" s="21" customFormat="1" x14ac:dyDescent="0.25">
      <c r="A332" s="20"/>
      <c r="B332" s="30"/>
      <c r="C332" s="28"/>
      <c r="D332" s="28"/>
      <c r="E332" s="28"/>
      <c r="F332" s="28"/>
      <c r="G332" s="20"/>
      <c r="H332" s="20"/>
      <c r="I332"/>
      <c r="J332"/>
      <c r="K332"/>
      <c r="L332"/>
    </row>
    <row r="333" spans="1:12" s="21" customFormat="1" x14ac:dyDescent="0.25">
      <c r="A333" s="20"/>
      <c r="B333" s="30"/>
      <c r="C333" s="28"/>
      <c r="D333" s="28"/>
      <c r="E333" s="28"/>
      <c r="F333" s="28"/>
      <c r="G333" s="20"/>
      <c r="H333" s="20"/>
      <c r="I333"/>
      <c r="J333"/>
      <c r="K333"/>
      <c r="L333"/>
    </row>
    <row r="334" spans="1:12" s="21" customFormat="1" x14ac:dyDescent="0.25">
      <c r="A334" s="20"/>
      <c r="B334" s="30"/>
      <c r="C334" s="28"/>
      <c r="D334" s="28"/>
      <c r="E334" s="28"/>
      <c r="F334" s="28"/>
      <c r="G334" s="20"/>
      <c r="H334" s="20"/>
      <c r="I334"/>
      <c r="J334"/>
      <c r="K334"/>
      <c r="L334"/>
    </row>
    <row r="335" spans="1:12" s="21" customFormat="1" x14ac:dyDescent="0.25">
      <c r="A335" s="20"/>
      <c r="B335" s="30"/>
      <c r="C335" s="28"/>
      <c r="D335" s="28"/>
      <c r="E335" s="28"/>
      <c r="F335" s="28"/>
      <c r="G335" s="20"/>
      <c r="H335" s="20"/>
      <c r="I335"/>
      <c r="J335"/>
      <c r="K335"/>
      <c r="L335"/>
    </row>
    <row r="336" spans="1:12" s="21" customFormat="1" x14ac:dyDescent="0.25">
      <c r="A336" s="20"/>
      <c r="B336" s="30"/>
      <c r="C336" s="28"/>
      <c r="D336" s="28"/>
      <c r="E336" s="28"/>
      <c r="F336" s="28"/>
      <c r="G336" s="20"/>
      <c r="H336" s="20"/>
      <c r="I336"/>
      <c r="J336"/>
      <c r="K336"/>
      <c r="L336"/>
    </row>
    <row r="337" spans="1:12" s="21" customFormat="1" x14ac:dyDescent="0.25">
      <c r="A337" s="20"/>
      <c r="B337" s="30"/>
      <c r="C337" s="28"/>
      <c r="D337" s="28"/>
      <c r="E337" s="28"/>
      <c r="F337" s="28"/>
      <c r="G337" s="20"/>
      <c r="H337" s="20"/>
      <c r="I337"/>
      <c r="J337"/>
      <c r="K337"/>
      <c r="L337"/>
    </row>
    <row r="338" spans="1:12" s="21" customFormat="1" x14ac:dyDescent="0.25">
      <c r="A338" s="20"/>
      <c r="B338" s="30"/>
      <c r="C338" s="28"/>
      <c r="D338" s="28"/>
      <c r="E338" s="28"/>
      <c r="F338" s="28"/>
      <c r="G338" s="20"/>
      <c r="H338" s="20"/>
      <c r="I338"/>
      <c r="J338"/>
      <c r="K338"/>
      <c r="L338"/>
    </row>
    <row r="339" spans="1:12" s="21" customFormat="1" x14ac:dyDescent="0.25">
      <c r="A339" s="20"/>
      <c r="B339" s="30"/>
      <c r="C339" s="28"/>
      <c r="D339" s="28"/>
      <c r="E339" s="28"/>
      <c r="F339" s="28"/>
      <c r="G339" s="20"/>
      <c r="H339" s="20"/>
      <c r="I339"/>
      <c r="J339"/>
      <c r="K339"/>
      <c r="L339"/>
    </row>
    <row r="340" spans="1:12" s="21" customFormat="1" x14ac:dyDescent="0.25">
      <c r="A340" s="20"/>
      <c r="B340" s="30"/>
      <c r="C340" s="28"/>
      <c r="D340" s="28"/>
      <c r="E340" s="28"/>
      <c r="F340" s="28"/>
      <c r="G340" s="20"/>
      <c r="H340" s="20"/>
      <c r="I340"/>
      <c r="J340"/>
      <c r="K340"/>
      <c r="L340"/>
    </row>
    <row r="341" spans="1:12" s="21" customFormat="1" x14ac:dyDescent="0.25">
      <c r="A341" s="20"/>
      <c r="B341" s="30"/>
      <c r="C341" s="28"/>
      <c r="D341" s="28"/>
      <c r="E341" s="28"/>
      <c r="F341" s="28"/>
      <c r="G341" s="20"/>
      <c r="H341" s="20"/>
      <c r="I341"/>
      <c r="J341"/>
      <c r="K341"/>
      <c r="L341"/>
    </row>
    <row r="342" spans="1:12" s="21" customFormat="1" x14ac:dyDescent="0.25">
      <c r="A342" s="20"/>
      <c r="B342" s="30"/>
      <c r="C342" s="28"/>
      <c r="D342" s="28"/>
      <c r="E342" s="28"/>
      <c r="F342" s="28"/>
      <c r="G342" s="20"/>
      <c r="H342" s="20"/>
      <c r="I342"/>
      <c r="J342"/>
      <c r="K342"/>
      <c r="L342"/>
    </row>
    <row r="343" spans="1:12" s="21" customFormat="1" x14ac:dyDescent="0.25">
      <c r="A343" s="20"/>
      <c r="B343" s="30"/>
      <c r="C343" s="28"/>
      <c r="D343" s="28"/>
      <c r="E343" s="28"/>
      <c r="F343" s="28"/>
      <c r="G343" s="20"/>
      <c r="H343" s="20"/>
      <c r="I343"/>
      <c r="J343"/>
      <c r="K343"/>
      <c r="L343"/>
    </row>
    <row r="344" spans="1:12" s="21" customFormat="1" x14ac:dyDescent="0.25">
      <c r="A344" s="20"/>
      <c r="B344" s="30"/>
      <c r="C344" s="28"/>
      <c r="D344" s="28"/>
      <c r="E344" s="28"/>
      <c r="F344" s="28"/>
      <c r="G344" s="20"/>
      <c r="H344" s="20"/>
      <c r="I344"/>
      <c r="J344"/>
      <c r="K344"/>
      <c r="L344"/>
    </row>
    <row r="345" spans="1:12" s="21" customFormat="1" x14ac:dyDescent="0.25">
      <c r="A345" s="20"/>
      <c r="B345" s="30"/>
      <c r="C345" s="28"/>
      <c r="D345" s="28"/>
      <c r="E345" s="28"/>
      <c r="F345" s="28"/>
      <c r="G345" s="20"/>
      <c r="H345" s="20"/>
      <c r="I345"/>
      <c r="J345"/>
      <c r="K345"/>
      <c r="L345"/>
    </row>
    <row r="346" spans="1:12" s="21" customFormat="1" x14ac:dyDescent="0.25">
      <c r="A346" s="20"/>
      <c r="B346" s="30"/>
      <c r="C346" s="28"/>
      <c r="D346" s="28"/>
      <c r="E346" s="28"/>
      <c r="F346" s="28"/>
      <c r="G346" s="20"/>
      <c r="H346" s="20"/>
      <c r="I346"/>
      <c r="J346"/>
      <c r="K346"/>
      <c r="L346"/>
    </row>
    <row r="347" spans="1:12" s="21" customFormat="1" x14ac:dyDescent="0.25">
      <c r="A347" s="20"/>
      <c r="B347" s="30"/>
      <c r="C347" s="28"/>
      <c r="D347" s="28"/>
      <c r="E347" s="28"/>
      <c r="F347" s="28"/>
      <c r="G347" s="20"/>
      <c r="H347" s="20"/>
      <c r="I347"/>
      <c r="J347"/>
      <c r="K347"/>
      <c r="L347"/>
    </row>
    <row r="348" spans="1:12" s="21" customFormat="1" x14ac:dyDescent="0.25">
      <c r="A348" s="20"/>
      <c r="B348" s="30"/>
      <c r="C348" s="28"/>
      <c r="D348" s="28"/>
      <c r="E348" s="28"/>
      <c r="F348" s="28"/>
      <c r="G348" s="20"/>
      <c r="H348" s="20"/>
      <c r="I348"/>
      <c r="J348"/>
      <c r="K348"/>
      <c r="L348"/>
    </row>
    <row r="349" spans="1:12" s="21" customFormat="1" x14ac:dyDescent="0.25">
      <c r="A349" s="20"/>
      <c r="B349" s="30"/>
      <c r="C349" s="28"/>
      <c r="D349" s="28"/>
      <c r="E349" s="28"/>
      <c r="F349" s="28"/>
      <c r="G349" s="20"/>
      <c r="H349" s="20"/>
      <c r="I349"/>
      <c r="J349"/>
      <c r="K349"/>
      <c r="L349"/>
    </row>
    <row r="350" spans="1:12" s="21" customFormat="1" x14ac:dyDescent="0.25">
      <c r="A350" s="20"/>
      <c r="B350" s="30"/>
      <c r="C350" s="28"/>
      <c r="D350" s="28"/>
      <c r="E350" s="28"/>
      <c r="F350" s="28"/>
      <c r="G350" s="20"/>
      <c r="H350" s="20"/>
      <c r="I350"/>
      <c r="J350"/>
      <c r="K350"/>
      <c r="L350"/>
    </row>
    <row r="351" spans="1:12" s="21" customFormat="1" x14ac:dyDescent="0.25">
      <c r="A351" s="20"/>
      <c r="B351" s="30"/>
      <c r="C351" s="28"/>
      <c r="D351" s="28"/>
      <c r="E351" s="28"/>
      <c r="F351" s="28"/>
      <c r="G351" s="20"/>
      <c r="H351" s="20"/>
      <c r="I351"/>
      <c r="J351"/>
      <c r="K351"/>
      <c r="L351"/>
    </row>
    <row r="352" spans="1:12" s="21" customFormat="1" x14ac:dyDescent="0.25">
      <c r="A352" s="20"/>
      <c r="B352" s="30"/>
      <c r="C352" s="28"/>
      <c r="D352" s="28"/>
      <c r="E352" s="28"/>
      <c r="F352" s="28"/>
      <c r="G352" s="20"/>
      <c r="H352" s="20"/>
      <c r="I352"/>
      <c r="J352"/>
      <c r="K352"/>
      <c r="L352"/>
    </row>
    <row r="353" spans="1:12" s="21" customFormat="1" x14ac:dyDescent="0.25">
      <c r="A353" s="20"/>
      <c r="B353" s="30"/>
      <c r="C353" s="28"/>
      <c r="D353" s="28"/>
      <c r="E353" s="28"/>
      <c r="F353" s="28"/>
      <c r="G353" s="20"/>
      <c r="H353" s="20"/>
      <c r="I353"/>
      <c r="J353"/>
      <c r="K353"/>
      <c r="L353"/>
    </row>
    <row r="354" spans="1:12" s="21" customFormat="1" x14ac:dyDescent="0.25">
      <c r="A354" s="20"/>
      <c r="B354" s="30"/>
      <c r="C354" s="28"/>
      <c r="D354" s="28"/>
      <c r="E354" s="28"/>
      <c r="F354" s="28"/>
      <c r="G354" s="20"/>
      <c r="H354" s="20"/>
      <c r="I354"/>
      <c r="J354"/>
      <c r="K354"/>
      <c r="L354"/>
    </row>
    <row r="355" spans="1:12" s="21" customFormat="1" x14ac:dyDescent="0.25">
      <c r="A355" s="20"/>
      <c r="B355" s="30"/>
      <c r="C355" s="28"/>
      <c r="D355" s="28"/>
      <c r="E355" s="28"/>
      <c r="F355" s="28"/>
      <c r="G355" s="20"/>
      <c r="H355" s="20"/>
      <c r="I355"/>
      <c r="J355"/>
      <c r="K355"/>
      <c r="L355"/>
    </row>
    <row r="356" spans="1:12" s="21" customFormat="1" x14ac:dyDescent="0.25">
      <c r="A356" s="20"/>
      <c r="B356" s="30"/>
      <c r="C356" s="28"/>
      <c r="D356" s="28"/>
      <c r="E356" s="28"/>
      <c r="F356" s="28"/>
      <c r="G356" s="20"/>
      <c r="H356" s="20"/>
      <c r="I356"/>
      <c r="J356"/>
      <c r="K356"/>
      <c r="L356"/>
    </row>
    <row r="357" spans="1:12" s="21" customFormat="1" x14ac:dyDescent="0.25">
      <c r="A357" s="20"/>
      <c r="B357" s="30"/>
      <c r="C357" s="28"/>
      <c r="D357" s="28"/>
      <c r="E357" s="28"/>
      <c r="F357" s="28"/>
      <c r="G357" s="20"/>
      <c r="H357" s="20"/>
      <c r="I357"/>
      <c r="J357"/>
      <c r="K357"/>
      <c r="L357"/>
    </row>
    <row r="358" spans="1:12" s="21" customFormat="1" x14ac:dyDescent="0.25">
      <c r="A358" s="20"/>
      <c r="B358" s="30"/>
      <c r="C358" s="28"/>
      <c r="D358" s="28"/>
      <c r="E358" s="28"/>
      <c r="F358" s="28"/>
      <c r="G358" s="20"/>
      <c r="H358" s="20"/>
      <c r="I358"/>
      <c r="J358"/>
      <c r="K358"/>
      <c r="L358"/>
    </row>
    <row r="359" spans="1:12" s="21" customFormat="1" x14ac:dyDescent="0.25">
      <c r="A359" s="20"/>
      <c r="B359" s="30"/>
      <c r="C359" s="28"/>
      <c r="D359" s="28"/>
      <c r="E359" s="28"/>
      <c r="F359" s="28"/>
      <c r="G359" s="20"/>
      <c r="H359" s="20"/>
      <c r="I359"/>
      <c r="J359"/>
      <c r="K359"/>
      <c r="L359"/>
    </row>
    <row r="360" spans="1:12" s="21" customFormat="1" x14ac:dyDescent="0.25">
      <c r="A360" s="20"/>
      <c r="B360" s="30"/>
      <c r="C360" s="28"/>
      <c r="D360" s="28"/>
      <c r="E360" s="28"/>
      <c r="F360" s="28"/>
      <c r="G360" s="20"/>
      <c r="H360" s="20"/>
      <c r="I360"/>
      <c r="J360"/>
      <c r="K360"/>
      <c r="L360"/>
    </row>
    <row r="361" spans="1:12" s="21" customFormat="1" x14ac:dyDescent="0.25">
      <c r="A361" s="20"/>
      <c r="B361" s="30"/>
      <c r="C361" s="28"/>
      <c r="D361" s="28"/>
      <c r="E361" s="28"/>
      <c r="F361" s="28"/>
      <c r="G361" s="20"/>
      <c r="H361" s="20"/>
      <c r="I361"/>
      <c r="J361"/>
      <c r="K361"/>
      <c r="L361"/>
    </row>
    <row r="362" spans="1:12" s="21" customFormat="1" x14ac:dyDescent="0.25">
      <c r="A362" s="20"/>
      <c r="B362" s="30"/>
      <c r="C362" s="28"/>
      <c r="D362" s="28"/>
      <c r="E362" s="28"/>
      <c r="F362" s="28"/>
      <c r="G362" s="20"/>
      <c r="H362" s="20"/>
      <c r="I362"/>
      <c r="J362"/>
      <c r="K362"/>
      <c r="L362"/>
    </row>
    <row r="363" spans="1:12" s="21" customFormat="1" x14ac:dyDescent="0.25">
      <c r="A363" s="20"/>
      <c r="B363" s="30"/>
      <c r="C363" s="28"/>
      <c r="D363" s="28"/>
      <c r="E363" s="28"/>
      <c r="F363" s="28"/>
      <c r="G363" s="20"/>
      <c r="H363" s="20"/>
      <c r="I363"/>
      <c r="J363"/>
      <c r="K363"/>
      <c r="L363"/>
    </row>
    <row r="364" spans="1:12" s="21" customFormat="1" x14ac:dyDescent="0.25">
      <c r="A364" s="20"/>
      <c r="B364" s="30"/>
      <c r="C364" s="28"/>
      <c r="D364" s="28"/>
      <c r="E364" s="28"/>
      <c r="F364" s="28"/>
      <c r="G364" s="20"/>
      <c r="H364" s="20"/>
      <c r="I364"/>
      <c r="J364"/>
      <c r="K364"/>
      <c r="L364"/>
    </row>
    <row r="365" spans="1:12" s="21" customFormat="1" x14ac:dyDescent="0.25">
      <c r="A365" s="20"/>
      <c r="B365" s="30"/>
      <c r="C365" s="28"/>
      <c r="D365" s="28"/>
      <c r="E365" s="28"/>
      <c r="F365" s="28"/>
      <c r="G365" s="20"/>
      <c r="H365" s="20"/>
      <c r="I365"/>
      <c r="J365"/>
      <c r="K365"/>
      <c r="L365"/>
    </row>
    <row r="366" spans="1:12" s="21" customFormat="1" x14ac:dyDescent="0.25">
      <c r="A366" s="20"/>
      <c r="B366" s="30"/>
      <c r="C366" s="28"/>
      <c r="D366" s="28"/>
      <c r="E366" s="28"/>
      <c r="F366" s="28"/>
      <c r="G366" s="20"/>
      <c r="H366" s="20"/>
      <c r="I366"/>
      <c r="J366"/>
      <c r="K366"/>
      <c r="L366"/>
    </row>
    <row r="367" spans="1:12" s="21" customFormat="1" x14ac:dyDescent="0.25">
      <c r="A367" s="20"/>
      <c r="B367" s="30"/>
      <c r="C367" s="28"/>
      <c r="D367" s="28"/>
      <c r="E367" s="28"/>
      <c r="F367" s="28"/>
      <c r="G367" s="20"/>
      <c r="H367" s="20"/>
      <c r="I367"/>
      <c r="J367"/>
      <c r="K367"/>
      <c r="L367"/>
    </row>
    <row r="368" spans="1:12" s="21" customFormat="1" x14ac:dyDescent="0.25">
      <c r="A368" s="20"/>
      <c r="B368" s="30"/>
      <c r="C368" s="28"/>
      <c r="D368" s="28"/>
      <c r="E368" s="28"/>
      <c r="F368" s="28"/>
      <c r="G368" s="20"/>
      <c r="H368" s="20"/>
      <c r="I368"/>
      <c r="J368"/>
      <c r="K368"/>
      <c r="L368"/>
    </row>
    <row r="369" spans="1:12" s="21" customFormat="1" x14ac:dyDescent="0.25">
      <c r="A369" s="20"/>
      <c r="B369" s="30"/>
      <c r="C369" s="28"/>
      <c r="D369" s="28"/>
      <c r="E369" s="28"/>
      <c r="F369" s="28"/>
      <c r="G369" s="20"/>
      <c r="H369" s="20"/>
      <c r="I369"/>
      <c r="J369"/>
      <c r="K369"/>
      <c r="L369"/>
    </row>
    <row r="370" spans="1:12" s="21" customFormat="1" x14ac:dyDescent="0.25">
      <c r="A370" s="20"/>
      <c r="B370" s="30"/>
      <c r="C370" s="28"/>
      <c r="D370" s="28"/>
      <c r="E370" s="28"/>
      <c r="F370" s="28"/>
      <c r="G370" s="20"/>
      <c r="H370" s="20"/>
      <c r="I370"/>
      <c r="J370"/>
      <c r="K370"/>
      <c r="L370"/>
    </row>
    <row r="371" spans="1:12" s="21" customFormat="1" x14ac:dyDescent="0.25">
      <c r="A371" s="20"/>
      <c r="B371" s="30"/>
      <c r="C371" s="28"/>
      <c r="D371" s="28"/>
      <c r="E371" s="28"/>
      <c r="F371" s="28"/>
      <c r="G371" s="20"/>
      <c r="H371" s="20"/>
      <c r="I371"/>
      <c r="J371"/>
      <c r="K371"/>
      <c r="L371"/>
    </row>
    <row r="372" spans="1:12" s="21" customFormat="1" x14ac:dyDescent="0.25">
      <c r="A372" s="20"/>
      <c r="B372" s="30"/>
      <c r="C372" s="28"/>
      <c r="D372" s="28"/>
      <c r="E372" s="28"/>
      <c r="F372" s="28"/>
      <c r="G372" s="20"/>
      <c r="H372" s="20"/>
      <c r="I372"/>
      <c r="J372"/>
      <c r="K372"/>
      <c r="L372"/>
    </row>
    <row r="373" spans="1:12" s="21" customFormat="1" x14ac:dyDescent="0.25">
      <c r="A373" s="20"/>
      <c r="B373" s="30"/>
      <c r="C373" s="28"/>
      <c r="D373" s="28"/>
      <c r="E373" s="28"/>
      <c r="F373" s="28"/>
      <c r="G373" s="20"/>
      <c r="H373" s="20"/>
      <c r="I373"/>
      <c r="J373"/>
      <c r="K373"/>
      <c r="L373"/>
    </row>
    <row r="374" spans="1:12" s="21" customFormat="1" x14ac:dyDescent="0.25">
      <c r="A374" s="20"/>
      <c r="B374" s="30"/>
      <c r="C374" s="28"/>
      <c r="D374" s="28"/>
      <c r="E374" s="28"/>
      <c r="F374" s="28"/>
      <c r="G374" s="20"/>
      <c r="H374" s="20"/>
      <c r="I374"/>
      <c r="J374"/>
      <c r="K374"/>
      <c r="L374"/>
    </row>
    <row r="375" spans="1:12" s="21" customFormat="1" x14ac:dyDescent="0.25">
      <c r="A375" s="20"/>
      <c r="B375" s="30"/>
      <c r="C375" s="28"/>
      <c r="D375" s="28"/>
      <c r="E375" s="28"/>
      <c r="F375" s="28"/>
      <c r="G375" s="20"/>
      <c r="H375" s="20"/>
      <c r="I375"/>
      <c r="J375"/>
      <c r="K375"/>
      <c r="L375"/>
    </row>
    <row r="376" spans="1:12" s="21" customFormat="1" x14ac:dyDescent="0.25">
      <c r="A376" s="20"/>
      <c r="B376" s="30"/>
      <c r="C376" s="28"/>
      <c r="D376" s="28"/>
      <c r="E376" s="28"/>
      <c r="F376" s="28"/>
      <c r="G376" s="20"/>
      <c r="H376" s="20"/>
      <c r="I376"/>
      <c r="J376"/>
      <c r="K376"/>
      <c r="L376"/>
    </row>
    <row r="377" spans="1:12" s="21" customFormat="1" x14ac:dyDescent="0.25">
      <c r="A377" s="20"/>
      <c r="B377" s="30"/>
      <c r="C377" s="28"/>
      <c r="D377" s="28"/>
      <c r="E377" s="28"/>
      <c r="F377" s="28"/>
      <c r="G377" s="20"/>
      <c r="H377" s="20"/>
      <c r="I377"/>
      <c r="J377"/>
      <c r="K377"/>
      <c r="L377"/>
    </row>
    <row r="378" spans="1:12" s="21" customFormat="1" x14ac:dyDescent="0.25">
      <c r="A378" s="20"/>
      <c r="B378" s="30"/>
      <c r="C378" s="28"/>
      <c r="D378" s="28"/>
      <c r="E378" s="28"/>
      <c r="F378" s="28"/>
      <c r="G378" s="20"/>
      <c r="H378" s="20"/>
      <c r="I378"/>
      <c r="J378"/>
      <c r="K378"/>
      <c r="L378"/>
    </row>
    <row r="379" spans="1:12" s="21" customFormat="1" x14ac:dyDescent="0.25">
      <c r="A379" s="20"/>
      <c r="B379" s="30"/>
      <c r="C379" s="28"/>
      <c r="D379" s="28"/>
      <c r="E379" s="28"/>
      <c r="F379" s="28"/>
      <c r="G379" s="20"/>
      <c r="H379" s="20"/>
      <c r="I379"/>
      <c r="J379"/>
      <c r="K379"/>
      <c r="L379"/>
    </row>
    <row r="380" spans="1:12" s="21" customFormat="1" x14ac:dyDescent="0.25">
      <c r="A380" s="20"/>
      <c r="B380" s="30"/>
      <c r="C380" s="28"/>
      <c r="D380" s="28"/>
      <c r="E380" s="28"/>
      <c r="F380" s="28"/>
      <c r="G380" s="20"/>
      <c r="H380" s="20"/>
      <c r="I380"/>
      <c r="J380"/>
      <c r="K380"/>
      <c r="L380"/>
    </row>
    <row r="381" spans="1:12" s="21" customFormat="1" x14ac:dyDescent="0.25">
      <c r="A381" s="20"/>
      <c r="B381" s="30"/>
      <c r="C381" s="28"/>
      <c r="D381" s="28"/>
      <c r="E381" s="28"/>
      <c r="F381" s="28"/>
      <c r="G381" s="20"/>
      <c r="H381" s="20"/>
      <c r="I381"/>
      <c r="J381"/>
      <c r="K381"/>
      <c r="L381"/>
    </row>
    <row r="382" spans="1:12" s="21" customFormat="1" x14ac:dyDescent="0.25">
      <c r="A382" s="20"/>
      <c r="B382" s="30"/>
      <c r="C382" s="28"/>
      <c r="D382" s="28"/>
      <c r="E382" s="28"/>
      <c r="F382" s="28"/>
      <c r="G382" s="20"/>
      <c r="H382" s="20"/>
      <c r="I382"/>
      <c r="J382"/>
      <c r="K382"/>
      <c r="L382"/>
    </row>
    <row r="383" spans="1:12" s="21" customFormat="1" x14ac:dyDescent="0.25">
      <c r="A383" s="20"/>
      <c r="B383" s="30"/>
      <c r="C383" s="28"/>
      <c r="D383" s="28"/>
      <c r="E383" s="28"/>
      <c r="F383" s="28"/>
      <c r="G383" s="20"/>
      <c r="H383" s="20"/>
      <c r="I383"/>
      <c r="J383"/>
      <c r="K383"/>
      <c r="L383"/>
    </row>
    <row r="384" spans="1:12" s="21" customFormat="1" x14ac:dyDescent="0.25">
      <c r="A384" s="20"/>
      <c r="B384" s="30"/>
      <c r="C384" s="28"/>
      <c r="D384" s="28"/>
      <c r="E384" s="28"/>
      <c r="F384" s="28"/>
      <c r="G384" s="20"/>
      <c r="H384" s="20"/>
      <c r="I384"/>
      <c r="J384"/>
      <c r="K384"/>
      <c r="L384"/>
    </row>
    <row r="385" spans="1:12" s="21" customFormat="1" x14ac:dyDescent="0.25">
      <c r="A385" s="20"/>
      <c r="B385" s="30"/>
      <c r="C385" s="28"/>
      <c r="D385" s="28"/>
      <c r="E385" s="28"/>
      <c r="F385" s="28"/>
      <c r="G385" s="20"/>
      <c r="H385" s="20"/>
      <c r="I385"/>
      <c r="J385"/>
      <c r="K385"/>
      <c r="L385"/>
    </row>
    <row r="386" spans="1:12" s="21" customFormat="1" x14ac:dyDescent="0.25">
      <c r="A386" s="20"/>
      <c r="B386" s="30"/>
      <c r="C386" s="28"/>
      <c r="D386" s="28"/>
      <c r="E386" s="28"/>
      <c r="F386" s="28"/>
      <c r="G386" s="20"/>
      <c r="H386" s="20"/>
      <c r="I386"/>
      <c r="J386"/>
      <c r="K386"/>
      <c r="L386"/>
    </row>
    <row r="387" spans="1:12" s="21" customFormat="1" x14ac:dyDescent="0.25">
      <c r="A387" s="20"/>
      <c r="B387" s="30"/>
      <c r="C387" s="28"/>
      <c r="D387" s="28"/>
      <c r="E387" s="28"/>
      <c r="F387" s="28"/>
      <c r="G387" s="20"/>
      <c r="H387" s="20"/>
      <c r="I387"/>
      <c r="J387"/>
      <c r="K387"/>
      <c r="L387"/>
    </row>
    <row r="388" spans="1:12" s="21" customFormat="1" x14ac:dyDescent="0.25">
      <c r="A388" s="20"/>
      <c r="B388" s="30"/>
      <c r="C388" s="28"/>
      <c r="D388" s="28"/>
      <c r="E388" s="28"/>
      <c r="F388" s="28"/>
      <c r="G388" s="20"/>
      <c r="H388" s="20"/>
      <c r="I388"/>
      <c r="J388"/>
      <c r="K388"/>
      <c r="L388"/>
    </row>
    <row r="389" spans="1:12" s="21" customFormat="1" x14ac:dyDescent="0.25">
      <c r="A389" s="20"/>
      <c r="B389" s="30"/>
      <c r="C389" s="28"/>
      <c r="D389" s="28"/>
      <c r="E389" s="28"/>
      <c r="F389" s="28"/>
      <c r="G389" s="20"/>
      <c r="H389" s="20"/>
      <c r="I389"/>
      <c r="J389"/>
      <c r="K389"/>
      <c r="L389"/>
    </row>
    <row r="390" spans="1:12" s="21" customFormat="1" x14ac:dyDescent="0.25">
      <c r="A390" s="20"/>
      <c r="B390" s="30"/>
      <c r="C390" s="28"/>
      <c r="D390" s="28"/>
      <c r="E390" s="28"/>
      <c r="F390" s="28"/>
      <c r="G390" s="20"/>
      <c r="H390" s="20"/>
      <c r="I390"/>
      <c r="J390"/>
      <c r="K390"/>
      <c r="L390"/>
    </row>
    <row r="391" spans="1:12" s="21" customFormat="1" x14ac:dyDescent="0.25">
      <c r="A391" s="20"/>
      <c r="B391" s="30"/>
      <c r="C391" s="28"/>
      <c r="D391" s="28"/>
      <c r="E391" s="28"/>
      <c r="F391" s="28"/>
      <c r="G391" s="20"/>
      <c r="H391" s="20"/>
      <c r="I391"/>
      <c r="J391"/>
      <c r="K391"/>
      <c r="L391"/>
    </row>
    <row r="392" spans="1:12" s="21" customFormat="1" x14ac:dyDescent="0.25">
      <c r="A392" s="20"/>
      <c r="B392" s="30"/>
      <c r="C392" s="28"/>
      <c r="D392" s="28"/>
      <c r="E392" s="28"/>
      <c r="F392" s="28"/>
      <c r="G392" s="20"/>
      <c r="H392" s="20"/>
      <c r="I392"/>
      <c r="J392"/>
      <c r="K392"/>
      <c r="L392"/>
    </row>
    <row r="393" spans="1:12" s="21" customFormat="1" x14ac:dyDescent="0.25">
      <c r="A393" s="20"/>
      <c r="B393" s="30"/>
      <c r="C393" s="28"/>
      <c r="D393" s="28"/>
      <c r="E393" s="28"/>
      <c r="F393" s="28"/>
      <c r="G393" s="20"/>
      <c r="H393" s="20"/>
      <c r="I393"/>
      <c r="J393"/>
      <c r="K393"/>
      <c r="L393"/>
    </row>
    <row r="394" spans="1:12" s="21" customFormat="1" x14ac:dyDescent="0.25">
      <c r="A394" s="20"/>
      <c r="B394" s="30"/>
      <c r="C394" s="28"/>
      <c r="D394" s="28"/>
      <c r="E394" s="28"/>
      <c r="F394" s="28"/>
      <c r="G394" s="20"/>
      <c r="H394" s="20"/>
      <c r="I394"/>
      <c r="J394"/>
      <c r="K394"/>
      <c r="L394"/>
    </row>
    <row r="395" spans="1:12" s="21" customFormat="1" x14ac:dyDescent="0.25">
      <c r="A395" s="20"/>
      <c r="B395" s="30"/>
      <c r="C395" s="28"/>
      <c r="D395" s="28"/>
      <c r="E395" s="28"/>
      <c r="F395" s="28"/>
      <c r="G395" s="20"/>
      <c r="H395" s="20"/>
      <c r="I395"/>
      <c r="J395"/>
      <c r="K395"/>
      <c r="L395"/>
    </row>
    <row r="396" spans="1:12" s="21" customFormat="1" x14ac:dyDescent="0.25">
      <c r="A396" s="20"/>
      <c r="B396" s="30"/>
      <c r="C396" s="28"/>
      <c r="D396" s="28"/>
      <c r="E396" s="28"/>
      <c r="F396" s="28"/>
      <c r="G396" s="20"/>
      <c r="H396" s="20"/>
      <c r="I396"/>
      <c r="J396"/>
      <c r="K396"/>
      <c r="L396"/>
    </row>
    <row r="397" spans="1:12" s="21" customFormat="1" x14ac:dyDescent="0.25">
      <c r="A397" s="20"/>
      <c r="B397" s="30"/>
      <c r="C397" s="28"/>
      <c r="D397" s="28"/>
      <c r="E397" s="28"/>
      <c r="F397" s="28"/>
      <c r="G397" s="20"/>
      <c r="H397" s="20"/>
      <c r="I397"/>
      <c r="J397"/>
      <c r="K397"/>
      <c r="L397"/>
    </row>
    <row r="398" spans="1:12" s="21" customFormat="1" x14ac:dyDescent="0.25">
      <c r="A398" s="20"/>
      <c r="B398" s="30"/>
      <c r="C398" s="28"/>
      <c r="D398" s="28"/>
      <c r="E398" s="28"/>
      <c r="F398" s="28"/>
      <c r="G398" s="20"/>
      <c r="H398" s="20"/>
      <c r="I398"/>
      <c r="J398"/>
      <c r="K398"/>
      <c r="L398"/>
    </row>
    <row r="399" spans="1:12" s="21" customFormat="1" x14ac:dyDescent="0.25">
      <c r="A399" s="20"/>
      <c r="B399" s="30"/>
      <c r="C399" s="28"/>
      <c r="D399" s="28"/>
      <c r="E399" s="28"/>
      <c r="F399" s="28"/>
      <c r="G399" s="20"/>
      <c r="H399" s="20"/>
      <c r="I399"/>
      <c r="J399"/>
      <c r="K399"/>
      <c r="L399"/>
    </row>
    <row r="400" spans="1:12" s="21" customFormat="1" x14ac:dyDescent="0.25">
      <c r="A400" s="20"/>
      <c r="B400" s="30"/>
      <c r="C400" s="28"/>
      <c r="D400" s="28"/>
      <c r="E400" s="28"/>
      <c r="F400" s="28"/>
      <c r="G400" s="20"/>
      <c r="H400" s="20"/>
      <c r="I400"/>
      <c r="J400"/>
      <c r="K400"/>
      <c r="L400"/>
    </row>
    <row r="401" spans="1:12" s="21" customFormat="1" x14ac:dyDescent="0.25">
      <c r="A401" s="20"/>
      <c r="B401" s="30"/>
      <c r="C401" s="28"/>
      <c r="D401" s="28"/>
      <c r="E401" s="28"/>
      <c r="F401" s="28"/>
      <c r="G401" s="20"/>
      <c r="H401" s="20"/>
      <c r="I401"/>
      <c r="J401"/>
      <c r="K401"/>
      <c r="L401"/>
    </row>
    <row r="402" spans="1:12" s="21" customFormat="1" x14ac:dyDescent="0.25">
      <c r="A402" s="20"/>
      <c r="B402" s="30"/>
      <c r="C402" s="28"/>
      <c r="D402" s="28"/>
      <c r="E402" s="28"/>
      <c r="F402" s="28"/>
      <c r="G402" s="20"/>
      <c r="H402" s="20"/>
      <c r="I402"/>
      <c r="J402"/>
      <c r="K402"/>
      <c r="L402"/>
    </row>
    <row r="403" spans="1:12" s="21" customFormat="1" x14ac:dyDescent="0.25">
      <c r="A403" s="20"/>
      <c r="B403" s="30"/>
      <c r="C403" s="28"/>
      <c r="D403" s="28"/>
      <c r="E403" s="28"/>
      <c r="F403" s="28"/>
      <c r="G403" s="20"/>
      <c r="H403" s="20"/>
      <c r="I403"/>
      <c r="J403"/>
      <c r="K403"/>
      <c r="L403"/>
    </row>
    <row r="404" spans="1:12" s="21" customFormat="1" x14ac:dyDescent="0.25">
      <c r="A404" s="20"/>
      <c r="B404" s="30"/>
      <c r="C404" s="28"/>
      <c r="D404" s="28"/>
      <c r="E404" s="28"/>
      <c r="F404" s="28"/>
      <c r="G404" s="20"/>
      <c r="H404" s="20"/>
      <c r="I404"/>
      <c r="J404"/>
      <c r="K404"/>
      <c r="L404"/>
    </row>
    <row r="405" spans="1:12" s="21" customFormat="1" x14ac:dyDescent="0.25">
      <c r="A405" s="20"/>
      <c r="B405" s="30"/>
      <c r="C405" s="28"/>
      <c r="D405" s="28"/>
      <c r="E405" s="28"/>
      <c r="F405" s="28"/>
      <c r="G405" s="20"/>
      <c r="H405" s="20"/>
      <c r="I405"/>
      <c r="J405"/>
      <c r="K405"/>
      <c r="L405"/>
    </row>
    <row r="406" spans="1:12" s="21" customFormat="1" x14ac:dyDescent="0.25">
      <c r="A406" s="20"/>
      <c r="B406" s="30"/>
      <c r="C406" s="28"/>
      <c r="D406" s="28"/>
      <c r="E406" s="28"/>
      <c r="F406" s="28"/>
      <c r="G406" s="20"/>
      <c r="H406" s="20"/>
      <c r="I406"/>
      <c r="J406"/>
      <c r="K406"/>
      <c r="L406"/>
    </row>
    <row r="407" spans="1:12" s="21" customFormat="1" x14ac:dyDescent="0.25">
      <c r="A407" s="20"/>
      <c r="B407" s="30"/>
      <c r="C407" s="28"/>
      <c r="D407" s="28"/>
      <c r="E407" s="28"/>
      <c r="F407" s="28"/>
      <c r="G407" s="20"/>
      <c r="H407" s="20"/>
      <c r="I407"/>
      <c r="J407"/>
      <c r="K407"/>
      <c r="L407"/>
    </row>
    <row r="408" spans="1:12" s="21" customFormat="1" x14ac:dyDescent="0.25">
      <c r="A408" s="20"/>
      <c r="B408" s="30"/>
      <c r="C408" s="28"/>
      <c r="D408" s="28"/>
      <c r="E408" s="28"/>
      <c r="F408" s="28"/>
      <c r="G408" s="20"/>
      <c r="H408" s="20"/>
      <c r="I408"/>
      <c r="J408"/>
      <c r="K408"/>
      <c r="L408"/>
    </row>
    <row r="409" spans="1:12" s="21" customFormat="1" x14ac:dyDescent="0.25">
      <c r="A409" s="20"/>
      <c r="B409" s="30"/>
      <c r="C409" s="28"/>
      <c r="D409" s="28"/>
      <c r="E409" s="28"/>
      <c r="F409" s="28"/>
      <c r="G409" s="20"/>
      <c r="H409" s="20"/>
      <c r="I409"/>
      <c r="J409"/>
      <c r="K409"/>
      <c r="L409"/>
    </row>
    <row r="410" spans="1:12" s="21" customFormat="1" x14ac:dyDescent="0.25">
      <c r="A410" s="20"/>
      <c r="B410" s="30"/>
      <c r="C410" s="28"/>
      <c r="D410" s="28"/>
      <c r="E410" s="28"/>
      <c r="F410" s="28"/>
      <c r="G410" s="20"/>
      <c r="H410" s="20"/>
      <c r="I410"/>
      <c r="J410"/>
      <c r="K410"/>
      <c r="L410"/>
    </row>
    <row r="411" spans="1:12" s="21" customFormat="1" x14ac:dyDescent="0.25">
      <c r="A411" s="20"/>
      <c r="B411" s="30"/>
      <c r="C411" s="28"/>
      <c r="D411" s="28"/>
      <c r="E411" s="28"/>
      <c r="F411" s="28"/>
      <c r="G411" s="20"/>
      <c r="H411" s="20"/>
      <c r="I411"/>
      <c r="J411"/>
      <c r="K411"/>
      <c r="L411"/>
    </row>
    <row r="412" spans="1:12" s="21" customFormat="1" x14ac:dyDescent="0.25">
      <c r="A412" s="20"/>
      <c r="B412" s="30"/>
      <c r="C412" s="28"/>
      <c r="D412" s="28"/>
      <c r="E412" s="28"/>
      <c r="F412" s="28"/>
      <c r="G412" s="20"/>
      <c r="H412" s="20"/>
      <c r="I412"/>
      <c r="J412"/>
      <c r="K412"/>
      <c r="L412"/>
    </row>
    <row r="413" spans="1:12" s="21" customFormat="1" x14ac:dyDescent="0.25">
      <c r="A413" s="20"/>
      <c r="B413" s="30"/>
      <c r="C413" s="28"/>
      <c r="D413" s="28"/>
      <c r="E413" s="28"/>
      <c r="F413" s="28"/>
      <c r="G413" s="20"/>
      <c r="H413" s="20"/>
      <c r="I413"/>
      <c r="J413"/>
      <c r="K413"/>
      <c r="L413"/>
    </row>
    <row r="414" spans="1:12" s="21" customFormat="1" x14ac:dyDescent="0.25">
      <c r="A414" s="20"/>
      <c r="B414" s="30"/>
      <c r="C414" s="28"/>
      <c r="D414" s="28"/>
      <c r="E414" s="28"/>
      <c r="F414" s="28"/>
      <c r="G414" s="20"/>
      <c r="H414" s="20"/>
      <c r="I414"/>
      <c r="J414"/>
      <c r="K414"/>
      <c r="L414"/>
    </row>
    <row r="415" spans="1:12" s="21" customFormat="1" x14ac:dyDescent="0.25">
      <c r="A415" s="20"/>
      <c r="B415" s="30"/>
      <c r="C415" s="28"/>
      <c r="D415" s="28"/>
      <c r="E415" s="28"/>
      <c r="F415" s="28"/>
      <c r="G415" s="20"/>
      <c r="H415" s="20"/>
      <c r="I415"/>
      <c r="J415"/>
      <c r="K415"/>
      <c r="L415"/>
    </row>
    <row r="416" spans="1:12" s="21" customFormat="1" x14ac:dyDescent="0.25">
      <c r="A416" s="20"/>
      <c r="B416" s="30"/>
      <c r="C416" s="28"/>
      <c r="D416" s="28"/>
      <c r="E416" s="28"/>
      <c r="F416" s="28"/>
      <c r="G416" s="20"/>
      <c r="H416" s="20"/>
      <c r="I416"/>
      <c r="J416"/>
      <c r="K416"/>
      <c r="L416"/>
    </row>
    <row r="417" spans="1:12" s="21" customFormat="1" x14ac:dyDescent="0.25">
      <c r="A417" s="20"/>
      <c r="B417" s="30"/>
      <c r="C417" s="28"/>
      <c r="D417" s="28"/>
      <c r="E417" s="28"/>
      <c r="F417" s="28"/>
      <c r="G417" s="20"/>
      <c r="H417" s="20"/>
      <c r="I417"/>
      <c r="J417"/>
      <c r="K417"/>
      <c r="L417"/>
    </row>
    <row r="418" spans="1:12" s="21" customFormat="1" x14ac:dyDescent="0.25">
      <c r="A418" s="20"/>
      <c r="B418" s="30"/>
      <c r="C418" s="28"/>
      <c r="D418" s="28"/>
      <c r="E418" s="28"/>
      <c r="F418" s="28"/>
      <c r="G418" s="20"/>
      <c r="H418" s="20"/>
      <c r="I418"/>
      <c r="J418"/>
      <c r="K418"/>
      <c r="L418"/>
    </row>
    <row r="419" spans="1:12" s="21" customFormat="1" x14ac:dyDescent="0.25">
      <c r="A419" s="20"/>
      <c r="B419" s="30"/>
      <c r="C419" s="28"/>
      <c r="D419" s="28"/>
      <c r="E419" s="28"/>
      <c r="F419" s="28"/>
      <c r="G419" s="20"/>
      <c r="H419" s="20"/>
      <c r="I419"/>
      <c r="J419"/>
      <c r="K419"/>
      <c r="L419"/>
    </row>
    <row r="420" spans="1:12" s="21" customFormat="1" x14ac:dyDescent="0.25">
      <c r="A420" s="20"/>
      <c r="B420" s="30"/>
      <c r="C420" s="28"/>
      <c r="D420" s="28"/>
      <c r="E420" s="28"/>
      <c r="F420" s="28"/>
      <c r="G420" s="20"/>
      <c r="H420" s="20"/>
      <c r="I420"/>
      <c r="J420"/>
      <c r="K420"/>
      <c r="L420"/>
    </row>
    <row r="421" spans="1:12" s="21" customFormat="1" x14ac:dyDescent="0.25">
      <c r="A421" s="20"/>
      <c r="B421" s="30"/>
      <c r="C421" s="28"/>
      <c r="D421" s="28"/>
      <c r="E421" s="28"/>
      <c r="F421" s="28"/>
      <c r="G421" s="20"/>
      <c r="H421" s="20"/>
      <c r="I421"/>
      <c r="J421"/>
      <c r="K421"/>
      <c r="L421"/>
    </row>
    <row r="422" spans="1:12" s="21" customFormat="1" x14ac:dyDescent="0.25">
      <c r="A422" s="20"/>
      <c r="B422" s="30"/>
      <c r="C422" s="28"/>
      <c r="D422" s="28"/>
      <c r="E422" s="28"/>
      <c r="F422" s="28"/>
      <c r="G422" s="20"/>
      <c r="H422" s="20"/>
      <c r="I422"/>
      <c r="J422"/>
      <c r="K422"/>
      <c r="L422"/>
    </row>
    <row r="423" spans="1:12" s="21" customFormat="1" x14ac:dyDescent="0.25">
      <c r="A423" s="20"/>
      <c r="B423" s="30"/>
      <c r="C423" s="28"/>
      <c r="D423" s="28"/>
      <c r="E423" s="28"/>
      <c r="F423" s="28"/>
      <c r="G423" s="20"/>
      <c r="H423" s="20"/>
      <c r="I423"/>
      <c r="J423"/>
      <c r="K423"/>
      <c r="L423"/>
    </row>
    <row r="424" spans="1:12" s="21" customFormat="1" x14ac:dyDescent="0.25">
      <c r="A424" s="20"/>
      <c r="B424" s="30"/>
      <c r="C424" s="28"/>
      <c r="D424" s="28"/>
      <c r="E424" s="28"/>
      <c r="F424" s="28"/>
      <c r="G424" s="20"/>
      <c r="H424" s="20"/>
      <c r="I424"/>
      <c r="J424"/>
      <c r="K424"/>
      <c r="L424"/>
    </row>
    <row r="425" spans="1:12" s="21" customFormat="1" x14ac:dyDescent="0.25">
      <c r="A425" s="20"/>
      <c r="B425" s="30"/>
      <c r="C425" s="28"/>
      <c r="D425" s="28"/>
      <c r="E425" s="28"/>
      <c r="F425" s="28"/>
      <c r="G425" s="20"/>
      <c r="H425" s="20"/>
      <c r="I425"/>
      <c r="J425"/>
      <c r="K425"/>
      <c r="L425"/>
    </row>
    <row r="426" spans="1:12" s="21" customFormat="1" x14ac:dyDescent="0.25">
      <c r="A426" s="20"/>
      <c r="B426" s="30"/>
      <c r="C426" s="28"/>
      <c r="D426" s="28"/>
      <c r="E426" s="28"/>
      <c r="F426" s="28"/>
      <c r="G426" s="20"/>
      <c r="H426" s="20"/>
      <c r="I426"/>
      <c r="J426"/>
      <c r="K426"/>
      <c r="L426"/>
    </row>
    <row r="427" spans="1:12" s="21" customFormat="1" x14ac:dyDescent="0.25">
      <c r="A427" s="20"/>
      <c r="B427" s="30"/>
      <c r="C427" s="28"/>
      <c r="D427" s="28"/>
      <c r="E427" s="28"/>
      <c r="F427" s="28"/>
      <c r="G427" s="20"/>
      <c r="H427" s="20"/>
      <c r="I427"/>
      <c r="J427"/>
      <c r="K427"/>
      <c r="L427"/>
    </row>
    <row r="428" spans="1:12" s="21" customFormat="1" x14ac:dyDescent="0.25">
      <c r="A428" s="20"/>
      <c r="B428" s="30"/>
      <c r="C428" s="28"/>
      <c r="D428" s="28"/>
      <c r="E428" s="28"/>
      <c r="F428" s="28"/>
      <c r="G428" s="20"/>
      <c r="H428" s="20"/>
      <c r="I428"/>
      <c r="J428"/>
      <c r="K428"/>
      <c r="L428"/>
    </row>
    <row r="429" spans="1:12" s="21" customFormat="1" x14ac:dyDescent="0.25">
      <c r="A429" s="20"/>
      <c r="B429" s="30"/>
      <c r="C429" s="28"/>
      <c r="D429" s="28"/>
      <c r="E429" s="28"/>
      <c r="F429" s="28"/>
      <c r="G429" s="20"/>
      <c r="H429" s="20"/>
      <c r="I429"/>
      <c r="J429"/>
      <c r="K429"/>
      <c r="L429"/>
    </row>
    <row r="430" spans="1:12" s="21" customFormat="1" x14ac:dyDescent="0.25">
      <c r="A430" s="20"/>
      <c r="B430" s="30"/>
      <c r="C430" s="28"/>
      <c r="D430" s="28"/>
      <c r="E430" s="28"/>
      <c r="F430" s="28"/>
      <c r="G430" s="20"/>
      <c r="H430" s="20"/>
      <c r="I430"/>
      <c r="J430"/>
      <c r="K430"/>
      <c r="L430"/>
    </row>
    <row r="431" spans="1:12" s="21" customFormat="1" x14ac:dyDescent="0.25">
      <c r="A431" s="20"/>
      <c r="B431" s="30"/>
      <c r="C431" s="28"/>
      <c r="D431" s="28"/>
      <c r="E431" s="28"/>
      <c r="F431" s="28"/>
      <c r="G431" s="20"/>
      <c r="H431" s="20"/>
      <c r="I431"/>
      <c r="J431"/>
      <c r="K431"/>
      <c r="L431"/>
    </row>
    <row r="432" spans="1:12" s="21" customFormat="1" x14ac:dyDescent="0.25">
      <c r="A432" s="20"/>
      <c r="B432" s="30"/>
      <c r="C432" s="28"/>
      <c r="D432" s="28"/>
      <c r="E432" s="28"/>
      <c r="F432" s="28"/>
      <c r="G432" s="20"/>
      <c r="H432" s="20"/>
      <c r="I432"/>
      <c r="J432"/>
      <c r="K432"/>
      <c r="L432"/>
    </row>
    <row r="433" spans="1:12" s="21" customFormat="1" x14ac:dyDescent="0.25">
      <c r="A433" s="20"/>
      <c r="B433" s="30"/>
      <c r="C433" s="28"/>
      <c r="D433" s="28"/>
      <c r="E433" s="28"/>
      <c r="F433" s="28"/>
      <c r="G433" s="20"/>
      <c r="H433" s="20"/>
      <c r="I433"/>
      <c r="J433"/>
      <c r="K433"/>
      <c r="L433"/>
    </row>
    <row r="434" spans="1:12" s="21" customFormat="1" x14ac:dyDescent="0.25">
      <c r="A434" s="20"/>
      <c r="B434" s="30"/>
      <c r="C434" s="28"/>
      <c r="D434" s="28"/>
      <c r="E434" s="28"/>
      <c r="F434" s="28"/>
      <c r="G434" s="20"/>
      <c r="H434" s="20"/>
      <c r="I434"/>
      <c r="J434"/>
      <c r="K434"/>
      <c r="L434"/>
    </row>
    <row r="435" spans="1:12" s="21" customFormat="1" x14ac:dyDescent="0.25">
      <c r="A435" s="20"/>
      <c r="B435" s="30"/>
      <c r="C435" s="28"/>
      <c r="D435" s="28"/>
      <c r="E435" s="28"/>
      <c r="F435" s="28"/>
      <c r="G435" s="20"/>
      <c r="H435" s="20"/>
      <c r="I435"/>
      <c r="J435"/>
      <c r="K435"/>
      <c r="L435"/>
    </row>
    <row r="436" spans="1:12" s="21" customFormat="1" x14ac:dyDescent="0.25">
      <c r="A436" s="20"/>
      <c r="B436" s="30"/>
      <c r="C436" s="28"/>
      <c r="D436" s="28"/>
      <c r="E436" s="28"/>
      <c r="F436" s="28"/>
      <c r="G436" s="20"/>
      <c r="H436" s="20"/>
      <c r="I436"/>
      <c r="J436"/>
      <c r="K436"/>
      <c r="L436"/>
    </row>
    <row r="437" spans="1:12" s="21" customFormat="1" x14ac:dyDescent="0.25">
      <c r="A437" s="20"/>
      <c r="B437" s="30"/>
      <c r="C437" s="28"/>
      <c r="D437" s="28"/>
      <c r="E437" s="28"/>
      <c r="F437" s="28"/>
      <c r="G437" s="20"/>
      <c r="H437" s="20"/>
      <c r="I437"/>
      <c r="J437"/>
      <c r="K437"/>
      <c r="L437"/>
    </row>
    <row r="438" spans="1:12" s="21" customFormat="1" x14ac:dyDescent="0.25">
      <c r="A438" s="20"/>
      <c r="B438" s="30"/>
      <c r="C438" s="28"/>
      <c r="D438" s="28"/>
      <c r="E438" s="28"/>
      <c r="F438" s="28"/>
      <c r="G438" s="20"/>
      <c r="H438" s="20"/>
      <c r="I438"/>
      <c r="J438"/>
      <c r="K438"/>
      <c r="L438"/>
    </row>
    <row r="439" spans="1:12" s="21" customFormat="1" x14ac:dyDescent="0.25">
      <c r="A439" s="20"/>
      <c r="B439" s="30"/>
      <c r="C439" s="28"/>
      <c r="D439" s="28"/>
      <c r="E439" s="28"/>
      <c r="F439" s="28"/>
      <c r="G439" s="20"/>
      <c r="H439" s="20"/>
      <c r="I439"/>
      <c r="J439"/>
      <c r="K439"/>
      <c r="L439"/>
    </row>
    <row r="440" spans="1:12" s="21" customFormat="1" x14ac:dyDescent="0.25">
      <c r="A440" s="20"/>
      <c r="B440" s="30"/>
      <c r="C440" s="28"/>
      <c r="D440" s="28"/>
      <c r="E440" s="28"/>
      <c r="F440" s="28"/>
      <c r="G440" s="20"/>
      <c r="H440" s="20"/>
      <c r="I440"/>
      <c r="J440"/>
      <c r="K440"/>
      <c r="L440"/>
    </row>
    <row r="441" spans="1:12" s="21" customFormat="1" x14ac:dyDescent="0.25">
      <c r="A441" s="20"/>
      <c r="B441" s="30"/>
      <c r="C441" s="28"/>
      <c r="D441" s="28"/>
      <c r="E441" s="28"/>
      <c r="F441" s="28"/>
      <c r="G441" s="20"/>
      <c r="H441" s="20"/>
      <c r="I441"/>
      <c r="J441"/>
      <c r="K441"/>
      <c r="L441"/>
    </row>
    <row r="442" spans="1:12" s="21" customFormat="1" x14ac:dyDescent="0.25">
      <c r="A442" s="20"/>
      <c r="B442" s="30"/>
      <c r="C442" s="28"/>
      <c r="D442" s="28"/>
      <c r="E442" s="28"/>
      <c r="F442" s="28"/>
      <c r="G442" s="20"/>
      <c r="H442" s="20"/>
      <c r="I442"/>
      <c r="J442"/>
      <c r="K442"/>
      <c r="L442"/>
    </row>
    <row r="443" spans="1:12" s="21" customFormat="1" x14ac:dyDescent="0.25">
      <c r="A443" s="20"/>
      <c r="B443" s="30"/>
      <c r="C443" s="28"/>
      <c r="D443" s="28"/>
      <c r="E443" s="28"/>
      <c r="F443" s="28"/>
      <c r="G443" s="20"/>
      <c r="H443" s="20"/>
      <c r="I443"/>
      <c r="J443"/>
      <c r="K443"/>
      <c r="L443"/>
    </row>
    <row r="444" spans="1:12" s="21" customFormat="1" x14ac:dyDescent="0.25">
      <c r="A444" s="20"/>
      <c r="B444" s="30"/>
      <c r="C444" s="28"/>
      <c r="D444" s="28"/>
      <c r="E444" s="28"/>
      <c r="F444" s="28"/>
      <c r="G444" s="20"/>
      <c r="H444" s="20"/>
      <c r="I444"/>
      <c r="J444"/>
      <c r="K444"/>
      <c r="L444"/>
    </row>
    <row r="445" spans="1:12" s="21" customFormat="1" x14ac:dyDescent="0.25">
      <c r="A445" s="20"/>
      <c r="B445" s="30"/>
      <c r="C445" s="28"/>
      <c r="D445" s="28"/>
      <c r="E445" s="28"/>
      <c r="F445" s="28"/>
      <c r="G445" s="20"/>
      <c r="H445" s="20"/>
      <c r="I445"/>
      <c r="J445"/>
      <c r="K445"/>
      <c r="L445"/>
    </row>
    <row r="446" spans="1:12" s="21" customFormat="1" x14ac:dyDescent="0.25">
      <c r="A446" s="20"/>
      <c r="B446" s="30"/>
      <c r="C446" s="28"/>
      <c r="D446" s="28"/>
      <c r="E446" s="28"/>
      <c r="F446" s="28"/>
      <c r="G446" s="20"/>
      <c r="H446" s="20"/>
      <c r="I446"/>
      <c r="J446"/>
      <c r="K446"/>
      <c r="L446"/>
    </row>
    <row r="447" spans="1:12" s="21" customFormat="1" x14ac:dyDescent="0.25">
      <c r="A447" s="20"/>
      <c r="B447" s="30"/>
      <c r="C447" s="28"/>
      <c r="D447" s="28"/>
      <c r="E447" s="28"/>
      <c r="F447" s="28"/>
      <c r="G447" s="20"/>
      <c r="H447" s="20"/>
      <c r="I447"/>
      <c r="J447"/>
      <c r="K447"/>
      <c r="L447"/>
    </row>
    <row r="448" spans="1:12" s="21" customFormat="1" x14ac:dyDescent="0.25">
      <c r="A448" s="20"/>
      <c r="B448" s="30"/>
      <c r="C448" s="28"/>
      <c r="D448" s="28"/>
      <c r="E448" s="28"/>
      <c r="F448" s="28"/>
      <c r="G448" s="20"/>
      <c r="H448" s="20"/>
      <c r="I448"/>
      <c r="J448"/>
      <c r="K448"/>
      <c r="L448"/>
    </row>
    <row r="449" spans="1:12" s="21" customFormat="1" x14ac:dyDescent="0.25">
      <c r="A449" s="20"/>
      <c r="B449" s="30"/>
      <c r="C449" s="28"/>
      <c r="D449" s="28"/>
      <c r="E449" s="28"/>
      <c r="F449" s="28"/>
      <c r="G449" s="20"/>
      <c r="H449" s="20"/>
      <c r="I449"/>
      <c r="J449"/>
      <c r="K449"/>
      <c r="L449"/>
    </row>
    <row r="450" spans="1:12" s="21" customFormat="1" x14ac:dyDescent="0.25">
      <c r="A450" s="20"/>
      <c r="B450" s="30"/>
      <c r="C450" s="28"/>
      <c r="D450" s="28"/>
      <c r="E450" s="28"/>
      <c r="F450" s="28"/>
      <c r="G450" s="20"/>
      <c r="H450" s="20"/>
      <c r="I450"/>
      <c r="J450"/>
      <c r="K450"/>
      <c r="L450"/>
    </row>
    <row r="451" spans="1:12" s="21" customFormat="1" x14ac:dyDescent="0.25">
      <c r="A451" s="20"/>
      <c r="B451" s="30"/>
      <c r="C451" s="28"/>
      <c r="D451" s="28"/>
      <c r="E451" s="28"/>
      <c r="F451" s="28"/>
      <c r="G451" s="20"/>
      <c r="H451" s="20"/>
      <c r="I451"/>
      <c r="J451"/>
      <c r="K451"/>
      <c r="L451"/>
    </row>
    <row r="452" spans="1:12" s="21" customFormat="1" x14ac:dyDescent="0.25">
      <c r="A452" s="20"/>
      <c r="B452" s="30"/>
      <c r="C452" s="28"/>
      <c r="D452" s="28"/>
      <c r="E452" s="28"/>
      <c r="F452" s="28"/>
      <c r="G452" s="20"/>
      <c r="H452" s="20"/>
      <c r="I452"/>
      <c r="J452"/>
      <c r="K452"/>
      <c r="L452"/>
    </row>
    <row r="453" spans="1:12" s="21" customFormat="1" x14ac:dyDescent="0.25">
      <c r="A453" s="20"/>
      <c r="B453" s="30"/>
      <c r="C453" s="28"/>
      <c r="D453" s="28"/>
      <c r="E453" s="28"/>
      <c r="F453" s="28"/>
      <c r="G453" s="20"/>
      <c r="H453" s="20"/>
      <c r="I453"/>
      <c r="J453"/>
      <c r="K453"/>
      <c r="L453"/>
    </row>
    <row r="454" spans="1:12" s="21" customFormat="1" x14ac:dyDescent="0.25">
      <c r="A454" s="20"/>
      <c r="B454" s="30"/>
      <c r="C454" s="28"/>
      <c r="D454" s="28"/>
      <c r="E454" s="28"/>
      <c r="F454" s="28"/>
      <c r="G454" s="20"/>
      <c r="H454" s="20"/>
      <c r="I454"/>
      <c r="J454"/>
      <c r="K454"/>
      <c r="L454"/>
    </row>
    <row r="455" spans="1:12" s="21" customFormat="1" x14ac:dyDescent="0.25">
      <c r="A455" s="20"/>
      <c r="B455" s="30"/>
      <c r="C455" s="28"/>
      <c r="D455" s="28"/>
      <c r="E455" s="28"/>
      <c r="F455" s="28"/>
      <c r="G455" s="20"/>
      <c r="H455" s="20"/>
      <c r="I455"/>
      <c r="J455"/>
      <c r="K455"/>
      <c r="L455"/>
    </row>
    <row r="456" spans="1:12" s="21" customFormat="1" x14ac:dyDescent="0.25">
      <c r="A456" s="20"/>
      <c r="B456" s="30"/>
      <c r="C456" s="28"/>
      <c r="D456" s="28"/>
      <c r="E456" s="28"/>
      <c r="F456" s="28"/>
      <c r="G456" s="20"/>
      <c r="H456" s="20"/>
      <c r="I456"/>
      <c r="J456"/>
      <c r="K456"/>
      <c r="L456"/>
    </row>
    <row r="457" spans="1:12" s="21" customFormat="1" x14ac:dyDescent="0.25">
      <c r="A457" s="20"/>
      <c r="B457" s="30"/>
      <c r="C457" s="28"/>
      <c r="D457" s="28"/>
      <c r="E457" s="28"/>
      <c r="F457" s="28"/>
      <c r="G457" s="20"/>
      <c r="H457" s="20"/>
      <c r="I457"/>
      <c r="J457"/>
      <c r="K457"/>
      <c r="L457"/>
    </row>
    <row r="458" spans="1:12" s="21" customFormat="1" x14ac:dyDescent="0.25">
      <c r="A458" s="20"/>
      <c r="B458" s="30"/>
      <c r="C458" s="28"/>
      <c r="D458" s="28"/>
      <c r="E458" s="28"/>
      <c r="F458" s="28"/>
      <c r="G458" s="20"/>
      <c r="H458" s="20"/>
      <c r="I458"/>
      <c r="J458"/>
      <c r="K458"/>
      <c r="L458"/>
    </row>
    <row r="459" spans="1:12" s="21" customFormat="1" x14ac:dyDescent="0.25">
      <c r="A459" s="20"/>
      <c r="B459" s="30"/>
      <c r="C459" s="28"/>
      <c r="D459" s="28"/>
      <c r="E459" s="28"/>
      <c r="F459" s="28"/>
      <c r="G459" s="20"/>
      <c r="H459" s="20"/>
      <c r="I459"/>
      <c r="J459"/>
      <c r="K459"/>
      <c r="L459"/>
    </row>
    <row r="460" spans="1:12" s="21" customFormat="1" x14ac:dyDescent="0.25">
      <c r="A460" s="20"/>
      <c r="B460" s="30"/>
      <c r="C460" s="28"/>
      <c r="D460" s="28"/>
      <c r="E460" s="28"/>
      <c r="F460" s="28"/>
      <c r="G460" s="20"/>
      <c r="H460" s="20"/>
      <c r="I460"/>
      <c r="J460"/>
      <c r="K460"/>
      <c r="L460"/>
    </row>
    <row r="461" spans="1:12" s="21" customFormat="1" x14ac:dyDescent="0.25">
      <c r="A461" s="20"/>
      <c r="B461" s="30"/>
      <c r="C461" s="28"/>
      <c r="D461" s="28"/>
      <c r="E461" s="28"/>
      <c r="F461" s="28"/>
      <c r="G461" s="20"/>
      <c r="H461" s="20"/>
      <c r="I461"/>
      <c r="J461"/>
      <c r="K461"/>
      <c r="L461"/>
    </row>
    <row r="462" spans="1:12" s="21" customFormat="1" x14ac:dyDescent="0.25">
      <c r="A462" s="20"/>
      <c r="B462" s="30"/>
      <c r="C462" s="28"/>
      <c r="D462" s="28"/>
      <c r="E462" s="28"/>
      <c r="F462" s="28"/>
      <c r="G462" s="20"/>
      <c r="H462" s="20"/>
      <c r="I462"/>
      <c r="J462"/>
      <c r="K462"/>
      <c r="L462"/>
    </row>
    <row r="463" spans="1:12" s="21" customFormat="1" x14ac:dyDescent="0.25">
      <c r="A463" s="20"/>
      <c r="B463" s="30"/>
      <c r="C463" s="28"/>
      <c r="D463" s="28"/>
      <c r="E463" s="28"/>
      <c r="F463" s="28"/>
      <c r="G463" s="20"/>
      <c r="H463" s="20"/>
      <c r="I463"/>
      <c r="J463"/>
      <c r="K463"/>
      <c r="L463"/>
    </row>
    <row r="464" spans="1:12" s="21" customFormat="1" x14ac:dyDescent="0.25">
      <c r="A464" s="20"/>
      <c r="B464" s="30"/>
      <c r="C464" s="28"/>
      <c r="D464" s="28"/>
      <c r="E464" s="28"/>
      <c r="F464" s="28"/>
      <c r="G464" s="20"/>
      <c r="H464" s="20"/>
      <c r="I464"/>
      <c r="J464"/>
      <c r="K464"/>
      <c r="L464"/>
    </row>
    <row r="465" spans="1:12" s="21" customFormat="1" x14ac:dyDescent="0.25">
      <c r="A465" s="20"/>
      <c r="B465" s="30"/>
      <c r="C465" s="28"/>
      <c r="D465" s="28"/>
      <c r="E465" s="28"/>
      <c r="F465" s="28"/>
      <c r="G465" s="20"/>
      <c r="H465" s="20"/>
      <c r="I465"/>
      <c r="J465"/>
      <c r="K465"/>
      <c r="L465"/>
    </row>
    <row r="466" spans="1:12" s="21" customFormat="1" x14ac:dyDescent="0.25">
      <c r="A466" s="20"/>
      <c r="B466" s="30"/>
      <c r="C466" s="28"/>
      <c r="D466" s="28"/>
      <c r="E466" s="28"/>
      <c r="F466" s="28"/>
      <c r="G466" s="20"/>
      <c r="H466" s="20"/>
      <c r="I466"/>
      <c r="J466"/>
      <c r="K466"/>
      <c r="L466"/>
    </row>
    <row r="467" spans="1:12" s="21" customFormat="1" x14ac:dyDescent="0.25">
      <c r="A467" s="20"/>
      <c r="B467" s="30"/>
      <c r="C467" s="28"/>
      <c r="D467" s="28"/>
      <c r="E467" s="28"/>
      <c r="F467" s="28"/>
      <c r="G467" s="20"/>
      <c r="H467" s="20"/>
      <c r="I467"/>
      <c r="J467"/>
      <c r="K467"/>
      <c r="L467"/>
    </row>
    <row r="468" spans="1:12" s="21" customFormat="1" x14ac:dyDescent="0.25">
      <c r="A468" s="20"/>
      <c r="B468" s="30"/>
      <c r="C468" s="28"/>
      <c r="D468" s="28"/>
      <c r="E468" s="28"/>
      <c r="F468" s="28"/>
      <c r="G468" s="20"/>
      <c r="H468" s="20"/>
      <c r="I468"/>
      <c r="J468"/>
      <c r="K468"/>
      <c r="L468"/>
    </row>
    <row r="469" spans="1:12" s="21" customFormat="1" x14ac:dyDescent="0.25">
      <c r="A469" s="20"/>
      <c r="B469" s="30"/>
      <c r="C469" s="28"/>
      <c r="D469" s="28"/>
      <c r="E469" s="28"/>
      <c r="F469" s="28"/>
      <c r="G469" s="20"/>
      <c r="H469" s="20"/>
      <c r="I469"/>
      <c r="J469"/>
      <c r="K469"/>
      <c r="L469"/>
    </row>
    <row r="470" spans="1:12" s="21" customFormat="1" x14ac:dyDescent="0.25">
      <c r="A470" s="20"/>
      <c r="B470" s="30"/>
      <c r="C470" s="28"/>
      <c r="D470" s="28"/>
      <c r="E470" s="28"/>
      <c r="F470" s="28"/>
      <c r="G470" s="20"/>
      <c r="H470" s="20"/>
      <c r="I470"/>
      <c r="J470"/>
      <c r="K470"/>
      <c r="L470"/>
    </row>
    <row r="471" spans="1:12" s="21" customFormat="1" x14ac:dyDescent="0.25">
      <c r="A471" s="20"/>
      <c r="B471" s="30"/>
      <c r="C471" s="28"/>
      <c r="D471" s="28"/>
      <c r="E471" s="28"/>
      <c r="F471" s="28"/>
      <c r="G471" s="20"/>
      <c r="H471" s="20"/>
      <c r="I471"/>
      <c r="J471"/>
      <c r="K471"/>
      <c r="L471"/>
    </row>
    <row r="472" spans="1:12" s="21" customFormat="1" x14ac:dyDescent="0.25">
      <c r="A472" s="20"/>
      <c r="B472" s="30"/>
      <c r="C472" s="28"/>
      <c r="D472" s="28"/>
      <c r="E472" s="28"/>
      <c r="F472" s="28"/>
      <c r="G472" s="20"/>
      <c r="H472" s="20"/>
      <c r="I472"/>
      <c r="J472"/>
      <c r="K472"/>
      <c r="L472"/>
    </row>
    <row r="473" spans="1:12" s="21" customFormat="1" x14ac:dyDescent="0.25">
      <c r="A473" s="20"/>
      <c r="B473" s="30"/>
      <c r="C473" s="28"/>
      <c r="D473" s="28"/>
      <c r="E473" s="28"/>
      <c r="F473" s="28"/>
      <c r="G473" s="20"/>
      <c r="H473" s="20"/>
      <c r="I473"/>
      <c r="J473"/>
      <c r="K473"/>
      <c r="L473"/>
    </row>
    <row r="474" spans="1:12" s="21" customFormat="1" x14ac:dyDescent="0.25">
      <c r="A474" s="20"/>
      <c r="B474" s="30"/>
      <c r="C474" s="28"/>
      <c r="D474" s="28"/>
      <c r="E474" s="28"/>
      <c r="F474" s="28"/>
      <c r="G474" s="20"/>
      <c r="H474" s="20"/>
      <c r="I474"/>
      <c r="J474"/>
      <c r="K474"/>
      <c r="L474"/>
    </row>
    <row r="475" spans="1:12" s="21" customFormat="1" x14ac:dyDescent="0.25">
      <c r="A475" s="20"/>
      <c r="B475" s="30"/>
      <c r="C475" s="28"/>
      <c r="D475" s="28"/>
      <c r="E475" s="28"/>
      <c r="F475" s="28"/>
      <c r="G475" s="20"/>
      <c r="H475" s="20"/>
      <c r="I475"/>
      <c r="J475"/>
      <c r="K475"/>
      <c r="L475"/>
    </row>
    <row r="476" spans="1:12" s="21" customFormat="1" x14ac:dyDescent="0.25">
      <c r="A476" s="20"/>
      <c r="B476" s="30"/>
      <c r="C476" s="28"/>
      <c r="D476" s="28"/>
      <c r="E476" s="28"/>
      <c r="F476" s="28"/>
      <c r="G476" s="20"/>
      <c r="H476" s="20"/>
      <c r="I476"/>
      <c r="J476"/>
      <c r="K476"/>
      <c r="L476"/>
    </row>
    <row r="477" spans="1:12" s="21" customFormat="1" x14ac:dyDescent="0.25">
      <c r="A477" s="20"/>
      <c r="B477" s="30"/>
      <c r="C477" s="28"/>
      <c r="D477" s="28"/>
      <c r="E477" s="28"/>
      <c r="F477" s="28"/>
      <c r="G477" s="20"/>
      <c r="H477" s="20"/>
      <c r="I477"/>
      <c r="J477"/>
      <c r="K477"/>
      <c r="L477"/>
    </row>
    <row r="478" spans="1:12" s="21" customFormat="1" x14ac:dyDescent="0.25">
      <c r="A478" s="20"/>
      <c r="B478" s="30"/>
      <c r="C478" s="28"/>
      <c r="D478" s="28"/>
      <c r="E478" s="28"/>
      <c r="F478" s="28"/>
      <c r="G478" s="20"/>
      <c r="H478" s="20"/>
      <c r="I478"/>
      <c r="J478"/>
      <c r="K478"/>
      <c r="L478"/>
    </row>
    <row r="479" spans="1:12" s="21" customFormat="1" x14ac:dyDescent="0.25">
      <c r="A479" s="20"/>
      <c r="B479" s="30"/>
      <c r="C479" s="28"/>
      <c r="D479" s="28"/>
      <c r="E479" s="28"/>
      <c r="F479" s="28"/>
      <c r="G479" s="20"/>
      <c r="H479" s="20"/>
      <c r="I479"/>
      <c r="J479"/>
      <c r="K479"/>
      <c r="L479"/>
    </row>
    <row r="480" spans="1:12" s="21" customFormat="1" x14ac:dyDescent="0.25">
      <c r="A480" s="20"/>
      <c r="B480" s="30"/>
      <c r="C480" s="28"/>
      <c r="D480" s="28"/>
      <c r="E480" s="28"/>
      <c r="F480" s="28"/>
      <c r="G480" s="20"/>
      <c r="H480" s="20"/>
      <c r="I480"/>
      <c r="J480"/>
      <c r="K480"/>
      <c r="L480"/>
    </row>
    <row r="481" spans="1:12" s="21" customFormat="1" x14ac:dyDescent="0.25">
      <c r="A481" s="20"/>
      <c r="B481" s="30"/>
      <c r="C481" s="28"/>
      <c r="D481" s="28"/>
      <c r="E481" s="28"/>
      <c r="F481" s="28"/>
      <c r="G481" s="20"/>
      <c r="H481" s="20"/>
      <c r="I481"/>
      <c r="J481"/>
      <c r="K481"/>
      <c r="L481"/>
    </row>
    <row r="482" spans="1:12" s="21" customFormat="1" x14ac:dyDescent="0.25">
      <c r="A482" s="20"/>
      <c r="B482" s="30"/>
      <c r="C482" s="28"/>
      <c r="D482" s="28"/>
      <c r="E482" s="28"/>
      <c r="F482" s="28"/>
      <c r="G482" s="20"/>
      <c r="H482" s="20"/>
      <c r="I482"/>
      <c r="J482"/>
      <c r="K482"/>
      <c r="L482"/>
    </row>
    <row r="483" spans="1:12" s="21" customFormat="1" x14ac:dyDescent="0.25">
      <c r="A483" s="20"/>
      <c r="B483" s="30"/>
      <c r="C483" s="28"/>
      <c r="D483" s="28"/>
      <c r="E483" s="28"/>
      <c r="F483" s="28"/>
      <c r="G483" s="20"/>
      <c r="H483" s="20"/>
      <c r="I483"/>
      <c r="J483"/>
      <c r="K483"/>
      <c r="L483"/>
    </row>
    <row r="484" spans="1:12" s="21" customFormat="1" x14ac:dyDescent="0.25">
      <c r="A484" s="20"/>
      <c r="B484" s="30"/>
      <c r="C484" s="28"/>
      <c r="D484" s="28"/>
      <c r="E484" s="28"/>
      <c r="F484" s="28"/>
      <c r="G484" s="20"/>
      <c r="H484" s="20"/>
      <c r="I484"/>
      <c r="J484"/>
      <c r="K484"/>
      <c r="L484"/>
    </row>
    <row r="485" spans="1:12" s="21" customFormat="1" x14ac:dyDescent="0.25">
      <c r="A485" s="20"/>
      <c r="B485" s="30"/>
      <c r="C485" s="28"/>
      <c r="D485" s="28"/>
      <c r="E485" s="28"/>
      <c r="F485" s="28"/>
      <c r="G485" s="20"/>
      <c r="H485" s="20"/>
      <c r="I485"/>
      <c r="J485"/>
      <c r="K485"/>
      <c r="L485"/>
    </row>
    <row r="486" spans="1:12" s="21" customFormat="1" x14ac:dyDescent="0.25">
      <c r="A486" s="20"/>
      <c r="B486" s="30"/>
      <c r="C486" s="28"/>
      <c r="D486" s="28"/>
      <c r="E486" s="28"/>
      <c r="F486" s="28"/>
      <c r="G486" s="20"/>
      <c r="H486" s="20"/>
      <c r="I486"/>
      <c r="J486"/>
      <c r="K486"/>
      <c r="L486"/>
    </row>
    <row r="487" spans="1:12" s="21" customFormat="1" x14ac:dyDescent="0.25">
      <c r="A487" s="20"/>
      <c r="B487" s="30"/>
      <c r="C487" s="28"/>
      <c r="D487" s="28"/>
      <c r="E487" s="28"/>
      <c r="F487" s="28"/>
      <c r="G487" s="20"/>
      <c r="H487" s="20"/>
      <c r="I487"/>
      <c r="J487"/>
      <c r="K487"/>
      <c r="L487"/>
    </row>
    <row r="488" spans="1:12" s="21" customFormat="1" x14ac:dyDescent="0.25">
      <c r="A488" s="20"/>
      <c r="B488" s="30"/>
      <c r="C488" s="28"/>
      <c r="D488" s="28"/>
      <c r="E488" s="28"/>
      <c r="F488" s="28"/>
      <c r="G488" s="20"/>
      <c r="H488" s="20"/>
      <c r="I488"/>
      <c r="J488"/>
      <c r="K488"/>
      <c r="L488"/>
    </row>
    <row r="489" spans="1:12" s="21" customFormat="1" x14ac:dyDescent="0.25">
      <c r="A489" s="20"/>
      <c r="B489" s="30"/>
      <c r="C489" s="28"/>
      <c r="D489" s="28"/>
      <c r="E489" s="28"/>
      <c r="F489" s="28"/>
      <c r="G489" s="20"/>
      <c r="H489" s="20"/>
      <c r="I489"/>
      <c r="J489"/>
      <c r="K489"/>
      <c r="L489"/>
    </row>
    <row r="490" spans="1:12" s="21" customFormat="1" x14ac:dyDescent="0.25">
      <c r="A490" s="20"/>
      <c r="B490" s="30"/>
      <c r="C490" s="28"/>
      <c r="D490" s="28"/>
      <c r="E490" s="28"/>
      <c r="F490" s="28"/>
      <c r="G490" s="20"/>
      <c r="H490" s="20"/>
      <c r="I490"/>
      <c r="J490"/>
      <c r="K490"/>
      <c r="L490"/>
    </row>
    <row r="491" spans="1:12" s="21" customFormat="1" x14ac:dyDescent="0.25">
      <c r="A491" s="20"/>
      <c r="B491" s="30"/>
      <c r="C491" s="28"/>
      <c r="D491" s="28"/>
      <c r="E491" s="28"/>
      <c r="F491" s="28"/>
      <c r="G491" s="20"/>
      <c r="H491" s="20"/>
      <c r="I491"/>
      <c r="J491"/>
      <c r="K491"/>
      <c r="L491"/>
    </row>
    <row r="492" spans="1:12" s="21" customFormat="1" x14ac:dyDescent="0.25">
      <c r="A492" s="20"/>
      <c r="B492" s="30"/>
      <c r="C492" s="28"/>
      <c r="D492" s="28"/>
      <c r="E492" s="28"/>
      <c r="F492" s="28"/>
      <c r="G492" s="20"/>
      <c r="H492" s="20"/>
      <c r="I492"/>
      <c r="J492"/>
      <c r="K492"/>
      <c r="L492"/>
    </row>
    <row r="493" spans="1:12" s="21" customFormat="1" x14ac:dyDescent="0.25">
      <c r="A493" s="20"/>
      <c r="B493" s="30"/>
      <c r="C493" s="28"/>
      <c r="D493" s="28"/>
      <c r="E493" s="28"/>
      <c r="F493" s="28"/>
      <c r="G493" s="20"/>
      <c r="H493" s="20"/>
      <c r="I493"/>
      <c r="J493"/>
      <c r="K493"/>
      <c r="L493"/>
    </row>
    <row r="494" spans="1:12" s="21" customFormat="1" x14ac:dyDescent="0.25">
      <c r="A494" s="20"/>
      <c r="B494" s="30"/>
      <c r="C494" s="28"/>
      <c r="D494" s="28"/>
      <c r="E494" s="28"/>
      <c r="F494" s="28"/>
      <c r="G494" s="20"/>
      <c r="H494" s="20"/>
      <c r="I494"/>
      <c r="J494"/>
      <c r="K494"/>
      <c r="L494"/>
    </row>
    <row r="495" spans="1:12" s="21" customFormat="1" x14ac:dyDescent="0.25">
      <c r="A495" s="20"/>
      <c r="B495" s="30"/>
      <c r="C495" s="28"/>
      <c r="D495" s="28"/>
      <c r="E495" s="28"/>
      <c r="F495" s="28"/>
      <c r="G495" s="20"/>
      <c r="H495" s="20"/>
      <c r="I495"/>
      <c r="J495"/>
      <c r="K495"/>
      <c r="L495"/>
    </row>
    <row r="496" spans="1:12" s="21" customFormat="1" x14ac:dyDescent="0.25">
      <c r="A496" s="20"/>
      <c r="B496" s="30"/>
      <c r="C496" s="28"/>
      <c r="D496" s="28"/>
      <c r="E496" s="28"/>
      <c r="F496" s="28"/>
      <c r="G496" s="20"/>
      <c r="H496" s="20"/>
      <c r="I496"/>
      <c r="J496"/>
      <c r="K496"/>
      <c r="L496"/>
    </row>
    <row r="497" spans="1:12" s="21" customFormat="1" x14ac:dyDescent="0.25">
      <c r="A497" s="20"/>
      <c r="B497" s="30"/>
      <c r="C497" s="28"/>
      <c r="D497" s="28"/>
      <c r="E497" s="28"/>
      <c r="F497" s="28"/>
      <c r="G497" s="20"/>
      <c r="H497" s="20"/>
      <c r="I497"/>
      <c r="J497"/>
      <c r="K497"/>
      <c r="L497"/>
    </row>
    <row r="498" spans="1:12" s="21" customFormat="1" x14ac:dyDescent="0.25">
      <c r="A498" s="20"/>
      <c r="B498" s="30"/>
      <c r="C498" s="28"/>
      <c r="D498" s="28"/>
      <c r="E498" s="28"/>
      <c r="F498" s="28"/>
      <c r="G498" s="20"/>
      <c r="H498" s="20"/>
      <c r="I498"/>
      <c r="J498"/>
      <c r="K498"/>
      <c r="L498"/>
    </row>
    <row r="499" spans="1:12" s="21" customFormat="1" x14ac:dyDescent="0.25">
      <c r="A499" s="20"/>
      <c r="B499" s="30"/>
      <c r="C499" s="28"/>
      <c r="D499" s="28"/>
      <c r="E499" s="28"/>
      <c r="F499" s="28"/>
      <c r="G499" s="20"/>
      <c r="H499" s="20"/>
      <c r="I499"/>
      <c r="J499"/>
      <c r="K499"/>
      <c r="L499"/>
    </row>
    <row r="500" spans="1:12" s="21" customFormat="1" x14ac:dyDescent="0.25">
      <c r="A500" s="20"/>
      <c r="B500" s="30"/>
      <c r="C500" s="28"/>
      <c r="D500" s="28"/>
      <c r="E500" s="28"/>
      <c r="F500" s="28"/>
      <c r="G500" s="20"/>
      <c r="H500" s="20"/>
      <c r="I500"/>
      <c r="J500"/>
      <c r="K500"/>
      <c r="L500"/>
    </row>
    <row r="501" spans="1:12" s="21" customFormat="1" x14ac:dyDescent="0.25">
      <c r="A501" s="20"/>
      <c r="B501" s="30"/>
      <c r="C501" s="28"/>
      <c r="D501" s="28"/>
      <c r="E501" s="28"/>
      <c r="F501" s="28"/>
      <c r="G501" s="20"/>
      <c r="H501" s="20"/>
      <c r="I501"/>
      <c r="J501"/>
      <c r="K501"/>
      <c r="L501"/>
    </row>
    <row r="502" spans="1:12" s="21" customFormat="1" x14ac:dyDescent="0.25">
      <c r="A502" s="20"/>
      <c r="B502" s="30"/>
      <c r="C502" s="28"/>
      <c r="D502" s="28"/>
      <c r="E502" s="28"/>
      <c r="F502" s="28"/>
      <c r="G502" s="20"/>
      <c r="H502" s="20"/>
      <c r="I502"/>
      <c r="J502"/>
      <c r="K502"/>
      <c r="L502"/>
    </row>
    <row r="503" spans="1:12" x14ac:dyDescent="0.25">
      <c r="B503" s="30"/>
      <c r="C503" s="28"/>
      <c r="D503" s="28"/>
      <c r="E503" s="28"/>
      <c r="F503" s="28"/>
    </row>
    <row r="504" spans="1:12" x14ac:dyDescent="0.25">
      <c r="B504" s="30"/>
      <c r="C504" s="28"/>
      <c r="D504" s="28"/>
      <c r="E504" s="28"/>
      <c r="F504" s="28"/>
    </row>
  </sheetData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864666D-6BE7-4963-BB76-82A9A7B85A29}">
            <xm:f>MATCH($B1,Liste_mois_boursier!$B:$B,0)&gt;=1</xm:f>
            <x14:dxf>
              <fill>
                <patternFill>
                  <bgColor rgb="FFFFFF00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5">
        <v>41305</v>
      </c>
      <c r="B1" s="6">
        <f>WORKDAY(EOMONTH($A1,0)+1,-4)</f>
        <v>41302</v>
      </c>
      <c r="D1" s="6"/>
    </row>
    <row r="2" spans="1:4" x14ac:dyDescent="0.25">
      <c r="A2" s="5">
        <f>EOMONTH(A1,1)</f>
        <v>41333</v>
      </c>
      <c r="B2" s="6">
        <f t="shared" ref="B2:B65" si="0">WORKDAY(EOMONTH($A2,0)+1,-4)</f>
        <v>41330</v>
      </c>
      <c r="D2" s="6"/>
    </row>
    <row r="3" spans="1:4" x14ac:dyDescent="0.25">
      <c r="A3" s="5">
        <f t="shared" ref="A3:A66" si="1">EOMONTH(A2,1)</f>
        <v>41364</v>
      </c>
      <c r="B3" s="6">
        <f t="shared" si="0"/>
        <v>41359</v>
      </c>
      <c r="D3" s="6"/>
    </row>
    <row r="4" spans="1:4" x14ac:dyDescent="0.25">
      <c r="A4" s="5">
        <f t="shared" si="1"/>
        <v>41394</v>
      </c>
      <c r="B4" s="6">
        <f t="shared" si="0"/>
        <v>41389</v>
      </c>
      <c r="D4" s="6"/>
    </row>
    <row r="5" spans="1:4" x14ac:dyDescent="0.25">
      <c r="A5" s="5">
        <f t="shared" si="1"/>
        <v>41425</v>
      </c>
      <c r="B5" s="6">
        <f t="shared" si="0"/>
        <v>41422</v>
      </c>
      <c r="D5" s="6"/>
    </row>
    <row r="6" spans="1:4" x14ac:dyDescent="0.25">
      <c r="A6" s="5">
        <f t="shared" si="1"/>
        <v>41455</v>
      </c>
      <c r="B6" s="6">
        <f t="shared" si="0"/>
        <v>41450</v>
      </c>
      <c r="D6" s="6"/>
    </row>
    <row r="7" spans="1:4" x14ac:dyDescent="0.25">
      <c r="A7" s="5">
        <f t="shared" si="1"/>
        <v>41486</v>
      </c>
      <c r="B7" s="6">
        <f t="shared" si="0"/>
        <v>41481</v>
      </c>
      <c r="D7" s="6"/>
    </row>
    <row r="8" spans="1:4" x14ac:dyDescent="0.25">
      <c r="A8" s="5">
        <f t="shared" si="1"/>
        <v>41517</v>
      </c>
      <c r="B8" s="6">
        <f t="shared" si="0"/>
        <v>41513</v>
      </c>
      <c r="D8" s="6"/>
    </row>
    <row r="9" spans="1:4" x14ac:dyDescent="0.25">
      <c r="A9" s="5">
        <f t="shared" si="1"/>
        <v>41547</v>
      </c>
      <c r="B9" s="6">
        <f t="shared" si="0"/>
        <v>41542</v>
      </c>
      <c r="D9" s="6"/>
    </row>
    <row r="10" spans="1:4" x14ac:dyDescent="0.25">
      <c r="A10" s="5">
        <f t="shared" si="1"/>
        <v>41578</v>
      </c>
      <c r="B10" s="6">
        <f t="shared" si="0"/>
        <v>41575</v>
      </c>
      <c r="D10" s="6"/>
    </row>
    <row r="11" spans="1:4" x14ac:dyDescent="0.25">
      <c r="A11" s="5">
        <f t="shared" si="1"/>
        <v>41608</v>
      </c>
      <c r="B11" s="6">
        <f t="shared" si="0"/>
        <v>41604</v>
      </c>
      <c r="D11" s="6"/>
    </row>
    <row r="12" spans="1:4" x14ac:dyDescent="0.25">
      <c r="A12" s="5">
        <f t="shared" si="1"/>
        <v>41639</v>
      </c>
      <c r="B12" s="6">
        <f t="shared" si="0"/>
        <v>41634</v>
      </c>
      <c r="D12" s="6"/>
    </row>
    <row r="13" spans="1:4" x14ac:dyDescent="0.25">
      <c r="A13" s="5">
        <f t="shared" si="1"/>
        <v>41670</v>
      </c>
      <c r="B13" s="6">
        <f t="shared" si="0"/>
        <v>41667</v>
      </c>
    </row>
    <row r="14" spans="1:4" x14ac:dyDescent="0.25">
      <c r="A14" s="5">
        <f t="shared" si="1"/>
        <v>41698</v>
      </c>
      <c r="B14" s="6">
        <f t="shared" si="0"/>
        <v>41695</v>
      </c>
    </row>
    <row r="15" spans="1:4" x14ac:dyDescent="0.25">
      <c r="A15" s="5">
        <f t="shared" si="1"/>
        <v>41729</v>
      </c>
      <c r="B15" s="6">
        <f t="shared" si="0"/>
        <v>41724</v>
      </c>
    </row>
    <row r="16" spans="1:4" x14ac:dyDescent="0.25">
      <c r="A16" s="5">
        <f t="shared" si="1"/>
        <v>41759</v>
      </c>
      <c r="B16" s="6">
        <f t="shared" si="0"/>
        <v>41754</v>
      </c>
    </row>
    <row r="17" spans="1:2" x14ac:dyDescent="0.25">
      <c r="A17" s="5">
        <f t="shared" si="1"/>
        <v>41790</v>
      </c>
      <c r="B17" s="6">
        <f t="shared" si="0"/>
        <v>41786</v>
      </c>
    </row>
    <row r="18" spans="1:2" x14ac:dyDescent="0.25">
      <c r="A18" s="5">
        <f t="shared" si="1"/>
        <v>41820</v>
      </c>
      <c r="B18" s="6">
        <f t="shared" si="0"/>
        <v>41815</v>
      </c>
    </row>
    <row r="19" spans="1:2" x14ac:dyDescent="0.25">
      <c r="A19" s="5">
        <f t="shared" si="1"/>
        <v>41851</v>
      </c>
      <c r="B19" s="6">
        <f t="shared" si="0"/>
        <v>41848</v>
      </c>
    </row>
    <row r="20" spans="1:2" x14ac:dyDescent="0.25">
      <c r="A20" s="5">
        <f t="shared" si="1"/>
        <v>41882</v>
      </c>
      <c r="B20" s="6">
        <f t="shared" si="0"/>
        <v>41877</v>
      </c>
    </row>
    <row r="21" spans="1:2" x14ac:dyDescent="0.25">
      <c r="A21" s="5">
        <f t="shared" si="1"/>
        <v>41912</v>
      </c>
      <c r="B21" s="6">
        <f t="shared" si="0"/>
        <v>41907</v>
      </c>
    </row>
    <row r="22" spans="1:2" x14ac:dyDescent="0.25">
      <c r="A22" s="5">
        <f t="shared" si="1"/>
        <v>41943</v>
      </c>
      <c r="B22" s="6">
        <f t="shared" si="0"/>
        <v>41940</v>
      </c>
    </row>
    <row r="23" spans="1:2" x14ac:dyDescent="0.25">
      <c r="A23" s="5">
        <f t="shared" si="1"/>
        <v>41973</v>
      </c>
      <c r="B23" s="6">
        <f t="shared" si="0"/>
        <v>41968</v>
      </c>
    </row>
    <row r="24" spans="1:2" x14ac:dyDescent="0.25">
      <c r="A24" s="5">
        <f t="shared" si="1"/>
        <v>42004</v>
      </c>
      <c r="B24" s="6">
        <f t="shared" si="0"/>
        <v>41999</v>
      </c>
    </row>
    <row r="25" spans="1:2" x14ac:dyDescent="0.25">
      <c r="A25" s="5">
        <f t="shared" si="1"/>
        <v>42035</v>
      </c>
      <c r="B25" s="6">
        <f t="shared" si="0"/>
        <v>42031</v>
      </c>
    </row>
    <row r="26" spans="1:2" x14ac:dyDescent="0.25">
      <c r="A26" s="5">
        <f t="shared" si="1"/>
        <v>42063</v>
      </c>
      <c r="B26" s="6">
        <f t="shared" si="0"/>
        <v>42059</v>
      </c>
    </row>
    <row r="27" spans="1:2" x14ac:dyDescent="0.25">
      <c r="A27" s="5">
        <f t="shared" si="1"/>
        <v>42094</v>
      </c>
      <c r="B27" s="6">
        <f t="shared" si="0"/>
        <v>42089</v>
      </c>
    </row>
    <row r="28" spans="1:2" x14ac:dyDescent="0.25">
      <c r="A28" s="5">
        <f t="shared" si="1"/>
        <v>42124</v>
      </c>
      <c r="B28" s="6">
        <f t="shared" si="0"/>
        <v>42121</v>
      </c>
    </row>
    <row r="29" spans="1:2" x14ac:dyDescent="0.25">
      <c r="A29" s="5">
        <f t="shared" si="1"/>
        <v>42155</v>
      </c>
      <c r="B29" s="6">
        <f t="shared" si="0"/>
        <v>42150</v>
      </c>
    </row>
    <row r="30" spans="1:2" x14ac:dyDescent="0.25">
      <c r="A30" s="5">
        <f t="shared" si="1"/>
        <v>42185</v>
      </c>
      <c r="B30" s="6">
        <f t="shared" si="0"/>
        <v>42180</v>
      </c>
    </row>
    <row r="31" spans="1:2" x14ac:dyDescent="0.25">
      <c r="A31" s="5">
        <f t="shared" si="1"/>
        <v>42216</v>
      </c>
      <c r="B31" s="6">
        <f t="shared" si="0"/>
        <v>42213</v>
      </c>
    </row>
    <row r="32" spans="1:2" x14ac:dyDescent="0.25">
      <c r="A32" s="5">
        <f t="shared" si="1"/>
        <v>42247</v>
      </c>
      <c r="B32" s="6">
        <f t="shared" si="0"/>
        <v>42242</v>
      </c>
    </row>
    <row r="33" spans="1:2" x14ac:dyDescent="0.25">
      <c r="A33" s="5">
        <f t="shared" si="1"/>
        <v>42277</v>
      </c>
      <c r="B33" s="6">
        <f t="shared" si="0"/>
        <v>42272</v>
      </c>
    </row>
    <row r="34" spans="1:2" x14ac:dyDescent="0.25">
      <c r="A34" s="5">
        <f t="shared" si="1"/>
        <v>42308</v>
      </c>
      <c r="B34" s="6">
        <f t="shared" si="0"/>
        <v>42304</v>
      </c>
    </row>
    <row r="35" spans="1:2" x14ac:dyDescent="0.25">
      <c r="A35" s="5">
        <f t="shared" si="1"/>
        <v>42338</v>
      </c>
      <c r="B35" s="6">
        <f t="shared" si="0"/>
        <v>42333</v>
      </c>
    </row>
    <row r="36" spans="1:2" x14ac:dyDescent="0.25">
      <c r="A36" s="5">
        <f t="shared" si="1"/>
        <v>42369</v>
      </c>
      <c r="B36" s="6">
        <f t="shared" si="0"/>
        <v>42366</v>
      </c>
    </row>
    <row r="37" spans="1:2" x14ac:dyDescent="0.25">
      <c r="A37" s="5">
        <f t="shared" si="1"/>
        <v>42400</v>
      </c>
      <c r="B37" s="6">
        <f t="shared" si="0"/>
        <v>42395</v>
      </c>
    </row>
    <row r="38" spans="1:2" x14ac:dyDescent="0.25">
      <c r="A38" s="5">
        <f t="shared" si="1"/>
        <v>42429</v>
      </c>
      <c r="B38" s="6">
        <f t="shared" si="0"/>
        <v>42424</v>
      </c>
    </row>
    <row r="39" spans="1:2" x14ac:dyDescent="0.25">
      <c r="A39" s="5">
        <f t="shared" si="1"/>
        <v>42460</v>
      </c>
      <c r="B39" s="6">
        <f t="shared" si="0"/>
        <v>42457</v>
      </c>
    </row>
    <row r="40" spans="1:2" x14ac:dyDescent="0.25">
      <c r="A40" s="5">
        <f t="shared" si="1"/>
        <v>42490</v>
      </c>
      <c r="B40" s="6">
        <f t="shared" si="0"/>
        <v>42486</v>
      </c>
    </row>
    <row r="41" spans="1:2" x14ac:dyDescent="0.25">
      <c r="A41" s="5">
        <f t="shared" si="1"/>
        <v>42521</v>
      </c>
      <c r="B41" s="6">
        <f t="shared" si="0"/>
        <v>42516</v>
      </c>
    </row>
    <row r="42" spans="1:2" x14ac:dyDescent="0.25">
      <c r="A42" s="5">
        <f t="shared" si="1"/>
        <v>42551</v>
      </c>
      <c r="B42" s="6">
        <f t="shared" si="0"/>
        <v>42548</v>
      </c>
    </row>
    <row r="43" spans="1:2" x14ac:dyDescent="0.25">
      <c r="A43" s="5">
        <f t="shared" si="1"/>
        <v>42582</v>
      </c>
      <c r="B43" s="6">
        <f t="shared" si="0"/>
        <v>42577</v>
      </c>
    </row>
    <row r="44" spans="1:2" x14ac:dyDescent="0.25">
      <c r="A44" s="5">
        <f t="shared" si="1"/>
        <v>42613</v>
      </c>
      <c r="B44" s="6">
        <f t="shared" si="0"/>
        <v>42608</v>
      </c>
    </row>
    <row r="45" spans="1:2" x14ac:dyDescent="0.25">
      <c r="A45" s="5">
        <f t="shared" si="1"/>
        <v>42643</v>
      </c>
      <c r="B45" s="6">
        <f t="shared" si="0"/>
        <v>42640</v>
      </c>
    </row>
    <row r="46" spans="1:2" x14ac:dyDescent="0.25">
      <c r="A46" s="5">
        <f t="shared" si="1"/>
        <v>42674</v>
      </c>
      <c r="B46" s="6">
        <f t="shared" si="0"/>
        <v>42669</v>
      </c>
    </row>
    <row r="47" spans="1:2" x14ac:dyDescent="0.25">
      <c r="A47" s="5">
        <f t="shared" si="1"/>
        <v>42704</v>
      </c>
      <c r="B47" s="6">
        <f t="shared" si="0"/>
        <v>42699</v>
      </c>
    </row>
    <row r="48" spans="1:2" x14ac:dyDescent="0.25">
      <c r="A48" s="5">
        <f t="shared" si="1"/>
        <v>42735</v>
      </c>
      <c r="B48" s="6">
        <f t="shared" si="0"/>
        <v>42731</v>
      </c>
    </row>
    <row r="49" spans="1:2" x14ac:dyDescent="0.25">
      <c r="A49" s="5">
        <f t="shared" si="1"/>
        <v>42766</v>
      </c>
      <c r="B49" s="6">
        <f t="shared" si="0"/>
        <v>42761</v>
      </c>
    </row>
    <row r="50" spans="1:2" x14ac:dyDescent="0.25">
      <c r="A50" s="5">
        <f t="shared" si="1"/>
        <v>42794</v>
      </c>
      <c r="B50" s="6">
        <f t="shared" si="0"/>
        <v>42789</v>
      </c>
    </row>
    <row r="51" spans="1:2" x14ac:dyDescent="0.25">
      <c r="A51" s="5">
        <f t="shared" si="1"/>
        <v>42825</v>
      </c>
      <c r="B51" s="6">
        <f t="shared" si="0"/>
        <v>42822</v>
      </c>
    </row>
    <row r="52" spans="1:2" x14ac:dyDescent="0.25">
      <c r="A52" s="5">
        <f t="shared" si="1"/>
        <v>42855</v>
      </c>
      <c r="B52" s="6">
        <f t="shared" si="0"/>
        <v>42850</v>
      </c>
    </row>
    <row r="53" spans="1:2" x14ac:dyDescent="0.25">
      <c r="A53" s="5">
        <f t="shared" si="1"/>
        <v>42886</v>
      </c>
      <c r="B53" s="6">
        <f t="shared" si="0"/>
        <v>42881</v>
      </c>
    </row>
    <row r="54" spans="1:2" x14ac:dyDescent="0.25">
      <c r="A54" s="5">
        <f t="shared" si="1"/>
        <v>42916</v>
      </c>
      <c r="B54" s="6">
        <f t="shared" si="0"/>
        <v>42913</v>
      </c>
    </row>
    <row r="55" spans="1:2" x14ac:dyDescent="0.25">
      <c r="A55" s="5">
        <f t="shared" si="1"/>
        <v>42947</v>
      </c>
      <c r="B55" s="6">
        <f t="shared" si="0"/>
        <v>42942</v>
      </c>
    </row>
    <row r="56" spans="1:2" x14ac:dyDescent="0.25">
      <c r="A56" s="5">
        <f t="shared" si="1"/>
        <v>42978</v>
      </c>
      <c r="B56" s="6">
        <f t="shared" si="0"/>
        <v>42975</v>
      </c>
    </row>
    <row r="57" spans="1:2" x14ac:dyDescent="0.25">
      <c r="A57" s="5">
        <f t="shared" si="1"/>
        <v>43008</v>
      </c>
      <c r="B57" s="6">
        <f t="shared" si="0"/>
        <v>43004</v>
      </c>
    </row>
    <row r="58" spans="1:2" x14ac:dyDescent="0.25">
      <c r="A58" s="5">
        <f t="shared" si="1"/>
        <v>43039</v>
      </c>
      <c r="B58" s="6">
        <f t="shared" si="0"/>
        <v>43034</v>
      </c>
    </row>
    <row r="59" spans="1:2" x14ac:dyDescent="0.25">
      <c r="A59" s="5">
        <f t="shared" si="1"/>
        <v>43069</v>
      </c>
      <c r="B59" s="6">
        <f t="shared" si="0"/>
        <v>43066</v>
      </c>
    </row>
    <row r="60" spans="1:2" x14ac:dyDescent="0.25">
      <c r="A60" s="5">
        <f t="shared" si="1"/>
        <v>43100</v>
      </c>
      <c r="B60" s="6">
        <f t="shared" si="0"/>
        <v>43095</v>
      </c>
    </row>
    <row r="61" spans="1:2" x14ac:dyDescent="0.25">
      <c r="A61" s="5">
        <f t="shared" si="1"/>
        <v>43131</v>
      </c>
      <c r="B61" s="6">
        <f t="shared" si="0"/>
        <v>43126</v>
      </c>
    </row>
    <row r="62" spans="1:2" x14ac:dyDescent="0.25">
      <c r="A62" s="5">
        <f t="shared" si="1"/>
        <v>43159</v>
      </c>
      <c r="B62" s="6">
        <f t="shared" si="0"/>
        <v>43154</v>
      </c>
    </row>
    <row r="63" spans="1:2" x14ac:dyDescent="0.25">
      <c r="A63" s="5">
        <f t="shared" si="1"/>
        <v>43190</v>
      </c>
      <c r="B63" s="6">
        <f t="shared" si="0"/>
        <v>43186</v>
      </c>
    </row>
    <row r="64" spans="1:2" x14ac:dyDescent="0.25">
      <c r="A64" s="5">
        <f t="shared" si="1"/>
        <v>43220</v>
      </c>
      <c r="B64" s="6">
        <f t="shared" si="0"/>
        <v>43215</v>
      </c>
    </row>
    <row r="65" spans="1:2" x14ac:dyDescent="0.25">
      <c r="A65" s="5">
        <f t="shared" si="1"/>
        <v>43251</v>
      </c>
      <c r="B65" s="6">
        <f t="shared" si="0"/>
        <v>43248</v>
      </c>
    </row>
    <row r="66" spans="1:2" x14ac:dyDescent="0.25">
      <c r="A66" s="5">
        <f t="shared" si="1"/>
        <v>43281</v>
      </c>
      <c r="B66" s="6">
        <f t="shared" ref="B66:B129" si="2">WORKDAY(EOMONTH($A66,0)+1,-4)</f>
        <v>43277</v>
      </c>
    </row>
    <row r="67" spans="1:2" x14ac:dyDescent="0.25">
      <c r="A67" s="5">
        <f t="shared" ref="A67:A130" si="3">EOMONTH(A66,1)</f>
        <v>43312</v>
      </c>
      <c r="B67" s="6">
        <f t="shared" si="2"/>
        <v>43307</v>
      </c>
    </row>
    <row r="68" spans="1:2" x14ac:dyDescent="0.25">
      <c r="A68" s="5">
        <f t="shared" si="3"/>
        <v>43343</v>
      </c>
      <c r="B68" s="6">
        <f t="shared" si="2"/>
        <v>43340</v>
      </c>
    </row>
    <row r="69" spans="1:2" x14ac:dyDescent="0.25">
      <c r="A69" s="5">
        <f t="shared" si="3"/>
        <v>43373</v>
      </c>
      <c r="B69" s="6">
        <f t="shared" si="2"/>
        <v>43368</v>
      </c>
    </row>
    <row r="70" spans="1:2" x14ac:dyDescent="0.25">
      <c r="A70" s="5">
        <f t="shared" si="3"/>
        <v>43404</v>
      </c>
      <c r="B70" s="6">
        <f t="shared" si="2"/>
        <v>43399</v>
      </c>
    </row>
    <row r="71" spans="1:2" x14ac:dyDescent="0.25">
      <c r="A71" s="5">
        <f t="shared" si="3"/>
        <v>43434</v>
      </c>
      <c r="B71" s="6">
        <f t="shared" si="2"/>
        <v>43431</v>
      </c>
    </row>
    <row r="72" spans="1:2" x14ac:dyDescent="0.25">
      <c r="A72" s="5">
        <f t="shared" si="3"/>
        <v>43465</v>
      </c>
      <c r="B72" s="6">
        <f t="shared" si="2"/>
        <v>43460</v>
      </c>
    </row>
    <row r="73" spans="1:2" x14ac:dyDescent="0.25">
      <c r="A73" s="5">
        <f t="shared" si="3"/>
        <v>43496</v>
      </c>
      <c r="B73" s="6">
        <f t="shared" si="2"/>
        <v>43493</v>
      </c>
    </row>
    <row r="74" spans="1:2" x14ac:dyDescent="0.25">
      <c r="A74" s="5">
        <f t="shared" si="3"/>
        <v>43524</v>
      </c>
      <c r="B74" s="6">
        <f t="shared" si="2"/>
        <v>43521</v>
      </c>
    </row>
    <row r="75" spans="1:2" x14ac:dyDescent="0.25">
      <c r="A75" s="5">
        <f t="shared" si="3"/>
        <v>43555</v>
      </c>
      <c r="B75" s="6">
        <f t="shared" si="2"/>
        <v>43550</v>
      </c>
    </row>
    <row r="76" spans="1:2" x14ac:dyDescent="0.25">
      <c r="A76" s="5">
        <f t="shared" si="3"/>
        <v>43585</v>
      </c>
      <c r="B76" s="6">
        <f t="shared" si="2"/>
        <v>43580</v>
      </c>
    </row>
    <row r="77" spans="1:2" x14ac:dyDescent="0.25">
      <c r="A77" s="5">
        <f t="shared" si="3"/>
        <v>43616</v>
      </c>
      <c r="B77" s="6">
        <f t="shared" si="2"/>
        <v>43613</v>
      </c>
    </row>
    <row r="78" spans="1:2" x14ac:dyDescent="0.25">
      <c r="A78" s="5">
        <f t="shared" si="3"/>
        <v>43646</v>
      </c>
      <c r="B78" s="6">
        <f t="shared" si="2"/>
        <v>43641</v>
      </c>
    </row>
    <row r="79" spans="1:2" x14ac:dyDescent="0.25">
      <c r="A79" s="5">
        <f t="shared" si="3"/>
        <v>43677</v>
      </c>
      <c r="B79" s="6">
        <f t="shared" si="2"/>
        <v>43672</v>
      </c>
    </row>
    <row r="80" spans="1:2" x14ac:dyDescent="0.25">
      <c r="A80" s="5">
        <f t="shared" si="3"/>
        <v>43708</v>
      </c>
      <c r="B80" s="6">
        <f t="shared" si="2"/>
        <v>43704</v>
      </c>
    </row>
    <row r="81" spans="1:2" x14ac:dyDescent="0.25">
      <c r="A81" s="5">
        <f t="shared" si="3"/>
        <v>43738</v>
      </c>
      <c r="B81" s="6">
        <f t="shared" si="2"/>
        <v>43733</v>
      </c>
    </row>
    <row r="82" spans="1:2" x14ac:dyDescent="0.25">
      <c r="A82" s="5">
        <f t="shared" si="3"/>
        <v>43769</v>
      </c>
      <c r="B82" s="6">
        <f t="shared" si="2"/>
        <v>43766</v>
      </c>
    </row>
    <row r="83" spans="1:2" x14ac:dyDescent="0.25">
      <c r="A83" s="5">
        <f t="shared" si="3"/>
        <v>43799</v>
      </c>
      <c r="B83" s="6">
        <f t="shared" si="2"/>
        <v>43795</v>
      </c>
    </row>
    <row r="84" spans="1:2" x14ac:dyDescent="0.25">
      <c r="A84" s="5">
        <f t="shared" si="3"/>
        <v>43830</v>
      </c>
      <c r="B84" s="6">
        <f t="shared" si="2"/>
        <v>43825</v>
      </c>
    </row>
    <row r="85" spans="1:2" x14ac:dyDescent="0.25">
      <c r="A85" s="5">
        <f t="shared" si="3"/>
        <v>43861</v>
      </c>
      <c r="B85" s="6">
        <f t="shared" si="2"/>
        <v>43858</v>
      </c>
    </row>
    <row r="86" spans="1:2" x14ac:dyDescent="0.25">
      <c r="A86" s="5">
        <f t="shared" si="3"/>
        <v>43890</v>
      </c>
      <c r="B86" s="6">
        <f t="shared" si="2"/>
        <v>43886</v>
      </c>
    </row>
    <row r="87" spans="1:2" x14ac:dyDescent="0.25">
      <c r="A87" s="5">
        <f t="shared" si="3"/>
        <v>43921</v>
      </c>
      <c r="B87" s="6">
        <f t="shared" si="2"/>
        <v>43916</v>
      </c>
    </row>
    <row r="88" spans="1:2" x14ac:dyDescent="0.25">
      <c r="A88" s="5">
        <f t="shared" si="3"/>
        <v>43951</v>
      </c>
      <c r="B88" s="6">
        <f t="shared" si="2"/>
        <v>43948</v>
      </c>
    </row>
    <row r="89" spans="1:2" x14ac:dyDescent="0.25">
      <c r="A89" s="5">
        <f t="shared" si="3"/>
        <v>43982</v>
      </c>
      <c r="B89" s="6">
        <f t="shared" si="2"/>
        <v>43977</v>
      </c>
    </row>
    <row r="90" spans="1:2" x14ac:dyDescent="0.25">
      <c r="A90" s="5">
        <f t="shared" si="3"/>
        <v>44012</v>
      </c>
      <c r="B90" s="6">
        <f t="shared" si="2"/>
        <v>44007</v>
      </c>
    </row>
    <row r="91" spans="1:2" x14ac:dyDescent="0.25">
      <c r="A91" s="5">
        <f t="shared" si="3"/>
        <v>44043</v>
      </c>
      <c r="B91" s="6">
        <f t="shared" si="2"/>
        <v>44040</v>
      </c>
    </row>
    <row r="92" spans="1:2" x14ac:dyDescent="0.25">
      <c r="A92" s="5">
        <f t="shared" si="3"/>
        <v>44074</v>
      </c>
      <c r="B92" s="6">
        <f t="shared" si="2"/>
        <v>44069</v>
      </c>
    </row>
    <row r="93" spans="1:2" x14ac:dyDescent="0.25">
      <c r="A93" s="5">
        <f t="shared" si="3"/>
        <v>44104</v>
      </c>
      <c r="B93" s="6">
        <f t="shared" si="2"/>
        <v>44099</v>
      </c>
    </row>
    <row r="94" spans="1:2" x14ac:dyDescent="0.25">
      <c r="A94" s="5">
        <f t="shared" si="3"/>
        <v>44135</v>
      </c>
      <c r="B94" s="6">
        <f t="shared" si="2"/>
        <v>44131</v>
      </c>
    </row>
    <row r="95" spans="1:2" x14ac:dyDescent="0.25">
      <c r="A95" s="5">
        <f t="shared" si="3"/>
        <v>44165</v>
      </c>
      <c r="B95" s="6">
        <f t="shared" si="2"/>
        <v>44160</v>
      </c>
    </row>
    <row r="96" spans="1:2" x14ac:dyDescent="0.25">
      <c r="A96" s="5">
        <f t="shared" si="3"/>
        <v>44196</v>
      </c>
      <c r="B96" s="6">
        <f t="shared" si="2"/>
        <v>44193</v>
      </c>
    </row>
    <row r="97" spans="1:2" x14ac:dyDescent="0.25">
      <c r="A97" s="5">
        <f t="shared" si="3"/>
        <v>44227</v>
      </c>
      <c r="B97" s="6">
        <f t="shared" si="2"/>
        <v>44222</v>
      </c>
    </row>
    <row r="98" spans="1:2" x14ac:dyDescent="0.25">
      <c r="A98" s="5">
        <f t="shared" si="3"/>
        <v>44255</v>
      </c>
      <c r="B98" s="6">
        <f t="shared" si="2"/>
        <v>44250</v>
      </c>
    </row>
    <row r="99" spans="1:2" x14ac:dyDescent="0.25">
      <c r="A99" s="5">
        <f t="shared" si="3"/>
        <v>44286</v>
      </c>
      <c r="B99" s="6">
        <f t="shared" si="2"/>
        <v>44281</v>
      </c>
    </row>
    <row r="100" spans="1:2" x14ac:dyDescent="0.25">
      <c r="A100" s="5">
        <f t="shared" si="3"/>
        <v>44316</v>
      </c>
      <c r="B100" s="6">
        <f t="shared" si="2"/>
        <v>44313</v>
      </c>
    </row>
    <row r="101" spans="1:2" x14ac:dyDescent="0.25">
      <c r="A101" s="5">
        <f t="shared" si="3"/>
        <v>44347</v>
      </c>
      <c r="B101" s="6">
        <f t="shared" si="2"/>
        <v>44342</v>
      </c>
    </row>
    <row r="102" spans="1:2" x14ac:dyDescent="0.25">
      <c r="A102" s="5">
        <f t="shared" si="3"/>
        <v>44377</v>
      </c>
      <c r="B102" s="6">
        <f t="shared" si="2"/>
        <v>44372</v>
      </c>
    </row>
    <row r="103" spans="1:2" x14ac:dyDescent="0.25">
      <c r="A103" s="5">
        <f t="shared" si="3"/>
        <v>44408</v>
      </c>
      <c r="B103" s="6">
        <f t="shared" si="2"/>
        <v>44404</v>
      </c>
    </row>
    <row r="104" spans="1:2" x14ac:dyDescent="0.25">
      <c r="A104" s="5">
        <f t="shared" si="3"/>
        <v>44439</v>
      </c>
      <c r="B104" s="6">
        <f t="shared" si="2"/>
        <v>44434</v>
      </c>
    </row>
    <row r="105" spans="1:2" x14ac:dyDescent="0.25">
      <c r="A105" s="5">
        <f t="shared" si="3"/>
        <v>44469</v>
      </c>
      <c r="B105" s="6">
        <f t="shared" si="2"/>
        <v>44466</v>
      </c>
    </row>
    <row r="106" spans="1:2" x14ac:dyDescent="0.25">
      <c r="A106" s="5">
        <f t="shared" si="3"/>
        <v>44500</v>
      </c>
      <c r="B106" s="6">
        <f t="shared" si="2"/>
        <v>44495</v>
      </c>
    </row>
    <row r="107" spans="1:2" x14ac:dyDescent="0.25">
      <c r="A107" s="5">
        <f t="shared" si="3"/>
        <v>44530</v>
      </c>
      <c r="B107" s="6">
        <f t="shared" si="2"/>
        <v>44525</v>
      </c>
    </row>
    <row r="108" spans="1:2" x14ac:dyDescent="0.25">
      <c r="A108" s="5">
        <f t="shared" si="3"/>
        <v>44561</v>
      </c>
      <c r="B108" s="6">
        <f t="shared" si="2"/>
        <v>44558</v>
      </c>
    </row>
    <row r="109" spans="1:2" x14ac:dyDescent="0.25">
      <c r="A109" s="5">
        <f t="shared" si="3"/>
        <v>44592</v>
      </c>
      <c r="B109" s="6">
        <f t="shared" si="2"/>
        <v>44587</v>
      </c>
    </row>
    <row r="110" spans="1:2" x14ac:dyDescent="0.25">
      <c r="A110" s="5">
        <f t="shared" si="3"/>
        <v>44620</v>
      </c>
      <c r="B110" s="6">
        <f t="shared" si="2"/>
        <v>44615</v>
      </c>
    </row>
    <row r="111" spans="1:2" x14ac:dyDescent="0.25">
      <c r="A111" s="5">
        <f t="shared" si="3"/>
        <v>44651</v>
      </c>
      <c r="B111" s="6">
        <f t="shared" si="2"/>
        <v>44648</v>
      </c>
    </row>
    <row r="112" spans="1:2" x14ac:dyDescent="0.25">
      <c r="A112" s="5">
        <f t="shared" si="3"/>
        <v>44681</v>
      </c>
      <c r="B112" s="6">
        <f t="shared" si="2"/>
        <v>44677</v>
      </c>
    </row>
    <row r="113" spans="1:2" x14ac:dyDescent="0.25">
      <c r="A113" s="5">
        <f t="shared" si="3"/>
        <v>44712</v>
      </c>
      <c r="B113" s="6">
        <f t="shared" si="2"/>
        <v>44707</v>
      </c>
    </row>
    <row r="114" spans="1:2" x14ac:dyDescent="0.25">
      <c r="A114" s="5">
        <f t="shared" si="3"/>
        <v>44742</v>
      </c>
      <c r="B114" s="6">
        <f t="shared" si="2"/>
        <v>44739</v>
      </c>
    </row>
    <row r="115" spans="1:2" x14ac:dyDescent="0.25">
      <c r="A115" s="5">
        <f t="shared" si="3"/>
        <v>44773</v>
      </c>
      <c r="B115" s="6">
        <f t="shared" si="2"/>
        <v>44768</v>
      </c>
    </row>
    <row r="116" spans="1:2" x14ac:dyDescent="0.25">
      <c r="A116" s="5">
        <f t="shared" si="3"/>
        <v>44804</v>
      </c>
      <c r="B116" s="6">
        <f t="shared" si="2"/>
        <v>44799</v>
      </c>
    </row>
    <row r="117" spans="1:2" x14ac:dyDescent="0.25">
      <c r="A117" s="5">
        <f t="shared" si="3"/>
        <v>44834</v>
      </c>
      <c r="B117" s="6">
        <f t="shared" si="2"/>
        <v>44831</v>
      </c>
    </row>
    <row r="118" spans="1:2" x14ac:dyDescent="0.25">
      <c r="A118" s="5">
        <f t="shared" si="3"/>
        <v>44865</v>
      </c>
      <c r="B118" s="6">
        <f t="shared" si="2"/>
        <v>44860</v>
      </c>
    </row>
    <row r="119" spans="1:2" x14ac:dyDescent="0.25">
      <c r="A119" s="5">
        <f t="shared" si="3"/>
        <v>44895</v>
      </c>
      <c r="B119" s="6">
        <f t="shared" si="2"/>
        <v>44890</v>
      </c>
    </row>
    <row r="120" spans="1:2" x14ac:dyDescent="0.25">
      <c r="A120" s="5">
        <f t="shared" si="3"/>
        <v>44926</v>
      </c>
      <c r="B120" s="6">
        <f t="shared" si="2"/>
        <v>44922</v>
      </c>
    </row>
    <row r="121" spans="1:2" x14ac:dyDescent="0.25">
      <c r="A121" s="5">
        <f t="shared" si="3"/>
        <v>44957</v>
      </c>
      <c r="B121" s="6">
        <f t="shared" si="2"/>
        <v>44952</v>
      </c>
    </row>
    <row r="122" spans="1:2" x14ac:dyDescent="0.25">
      <c r="A122" s="5">
        <f t="shared" si="3"/>
        <v>44985</v>
      </c>
      <c r="B122" s="6">
        <f t="shared" si="2"/>
        <v>44980</v>
      </c>
    </row>
    <row r="123" spans="1:2" x14ac:dyDescent="0.25">
      <c r="A123" s="5">
        <f t="shared" si="3"/>
        <v>45016</v>
      </c>
      <c r="B123" s="6">
        <f t="shared" si="2"/>
        <v>45013</v>
      </c>
    </row>
    <row r="124" spans="1:2" x14ac:dyDescent="0.25">
      <c r="A124" s="5">
        <f t="shared" si="3"/>
        <v>45046</v>
      </c>
      <c r="B124" s="6">
        <f t="shared" si="2"/>
        <v>45041</v>
      </c>
    </row>
    <row r="125" spans="1:2" x14ac:dyDescent="0.25">
      <c r="A125" s="5">
        <f t="shared" si="3"/>
        <v>45077</v>
      </c>
      <c r="B125" s="6">
        <f t="shared" si="2"/>
        <v>45072</v>
      </c>
    </row>
    <row r="126" spans="1:2" x14ac:dyDescent="0.25">
      <c r="A126" s="5">
        <f t="shared" si="3"/>
        <v>45107</v>
      </c>
      <c r="B126" s="6">
        <f t="shared" si="2"/>
        <v>45104</v>
      </c>
    </row>
    <row r="127" spans="1:2" x14ac:dyDescent="0.25">
      <c r="A127" s="5">
        <f t="shared" si="3"/>
        <v>45138</v>
      </c>
      <c r="B127" s="6">
        <f t="shared" si="2"/>
        <v>45133</v>
      </c>
    </row>
    <row r="128" spans="1:2" x14ac:dyDescent="0.25">
      <c r="A128" s="5">
        <f t="shared" si="3"/>
        <v>45169</v>
      </c>
      <c r="B128" s="6">
        <f t="shared" si="2"/>
        <v>45166</v>
      </c>
    </row>
    <row r="129" spans="1:2" x14ac:dyDescent="0.25">
      <c r="A129" s="5">
        <f t="shared" si="3"/>
        <v>45199</v>
      </c>
      <c r="B129" s="6">
        <f t="shared" si="2"/>
        <v>45195</v>
      </c>
    </row>
    <row r="130" spans="1:2" x14ac:dyDescent="0.25">
      <c r="A130" s="5">
        <f t="shared" si="3"/>
        <v>45230</v>
      </c>
      <c r="B130" s="6">
        <f t="shared" ref="B130:B150" si="4">WORKDAY(EOMONTH($A130,0)+1,-4)</f>
        <v>45225</v>
      </c>
    </row>
    <row r="131" spans="1:2" x14ac:dyDescent="0.25">
      <c r="A131" s="5">
        <f t="shared" ref="A131:A150" si="5">EOMONTH(A130,1)</f>
        <v>45260</v>
      </c>
      <c r="B131" s="6">
        <f t="shared" si="4"/>
        <v>45257</v>
      </c>
    </row>
    <row r="132" spans="1:2" x14ac:dyDescent="0.25">
      <c r="A132" s="5">
        <f t="shared" si="5"/>
        <v>45291</v>
      </c>
      <c r="B132" s="6">
        <f t="shared" si="4"/>
        <v>45286</v>
      </c>
    </row>
    <row r="133" spans="1:2" x14ac:dyDescent="0.25">
      <c r="A133" s="5">
        <f t="shared" si="5"/>
        <v>45322</v>
      </c>
      <c r="B133" s="6">
        <f t="shared" si="4"/>
        <v>45317</v>
      </c>
    </row>
    <row r="134" spans="1:2" x14ac:dyDescent="0.25">
      <c r="A134" s="5">
        <f t="shared" si="5"/>
        <v>45351</v>
      </c>
      <c r="B134" s="6">
        <f t="shared" si="4"/>
        <v>45348</v>
      </c>
    </row>
    <row r="135" spans="1:2" x14ac:dyDescent="0.25">
      <c r="A135" s="5">
        <f t="shared" si="5"/>
        <v>45382</v>
      </c>
      <c r="B135" s="6">
        <f t="shared" si="4"/>
        <v>45377</v>
      </c>
    </row>
    <row r="136" spans="1:2" x14ac:dyDescent="0.25">
      <c r="A136" s="5">
        <f t="shared" si="5"/>
        <v>45412</v>
      </c>
      <c r="B136" s="6">
        <f t="shared" si="4"/>
        <v>45407</v>
      </c>
    </row>
    <row r="137" spans="1:2" x14ac:dyDescent="0.25">
      <c r="A137" s="5">
        <f t="shared" si="5"/>
        <v>45443</v>
      </c>
      <c r="B137" s="6">
        <f t="shared" si="4"/>
        <v>45440</v>
      </c>
    </row>
    <row r="138" spans="1:2" x14ac:dyDescent="0.25">
      <c r="A138" s="5">
        <f t="shared" si="5"/>
        <v>45473</v>
      </c>
      <c r="B138" s="6">
        <f t="shared" si="4"/>
        <v>45468</v>
      </c>
    </row>
    <row r="139" spans="1:2" x14ac:dyDescent="0.25">
      <c r="A139" s="5">
        <f t="shared" si="5"/>
        <v>45504</v>
      </c>
      <c r="B139" s="6">
        <f t="shared" si="4"/>
        <v>45499</v>
      </c>
    </row>
    <row r="140" spans="1:2" x14ac:dyDescent="0.25">
      <c r="A140" s="5">
        <f t="shared" si="5"/>
        <v>45535</v>
      </c>
      <c r="B140" s="6">
        <f t="shared" si="4"/>
        <v>45531</v>
      </c>
    </row>
    <row r="141" spans="1:2" x14ac:dyDescent="0.25">
      <c r="A141" s="5">
        <f t="shared" si="5"/>
        <v>45565</v>
      </c>
      <c r="B141" s="6">
        <f t="shared" si="4"/>
        <v>45560</v>
      </c>
    </row>
    <row r="142" spans="1:2" x14ac:dyDescent="0.25">
      <c r="A142" s="5">
        <f t="shared" si="5"/>
        <v>45596</v>
      </c>
      <c r="B142" s="6">
        <f t="shared" si="4"/>
        <v>45593</v>
      </c>
    </row>
    <row r="143" spans="1:2" x14ac:dyDescent="0.25">
      <c r="A143" s="5">
        <f t="shared" si="5"/>
        <v>45626</v>
      </c>
      <c r="B143" s="6">
        <f t="shared" si="4"/>
        <v>45622</v>
      </c>
    </row>
    <row r="144" spans="1:2" x14ac:dyDescent="0.25">
      <c r="A144" s="5">
        <f t="shared" si="5"/>
        <v>45657</v>
      </c>
      <c r="B144" s="6">
        <f t="shared" si="4"/>
        <v>45652</v>
      </c>
    </row>
    <row r="145" spans="1:2" x14ac:dyDescent="0.25">
      <c r="A145" s="5">
        <f t="shared" si="5"/>
        <v>45688</v>
      </c>
      <c r="B145" s="6">
        <f t="shared" si="4"/>
        <v>45685</v>
      </c>
    </row>
    <row r="146" spans="1:2" x14ac:dyDescent="0.25">
      <c r="A146" s="5">
        <f t="shared" si="5"/>
        <v>45716</v>
      </c>
      <c r="B146" s="6">
        <f t="shared" si="4"/>
        <v>45713</v>
      </c>
    </row>
    <row r="147" spans="1:2" x14ac:dyDescent="0.25">
      <c r="A147" s="5">
        <f t="shared" si="5"/>
        <v>45747</v>
      </c>
      <c r="B147" s="6">
        <f t="shared" si="4"/>
        <v>45742</v>
      </c>
    </row>
    <row r="148" spans="1:2" x14ac:dyDescent="0.25">
      <c r="A148" s="5">
        <f t="shared" si="5"/>
        <v>45777</v>
      </c>
      <c r="B148" s="6">
        <f t="shared" si="4"/>
        <v>45772</v>
      </c>
    </row>
    <row r="149" spans="1:2" x14ac:dyDescent="0.25">
      <c r="A149" s="5">
        <f t="shared" si="5"/>
        <v>45808</v>
      </c>
      <c r="B149" s="6">
        <f t="shared" si="4"/>
        <v>45804</v>
      </c>
    </row>
    <row r="150" spans="1:2" x14ac:dyDescent="0.25">
      <c r="A150" s="5">
        <f t="shared" si="5"/>
        <v>45838</v>
      </c>
      <c r="B150" s="6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2013-12-12T09:05:59Z</dcterms:created>
  <dcterms:modified xsi:type="dcterms:W3CDTF">2013-12-14T16:03:57Z</dcterms:modified>
</cp:coreProperties>
</file>