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435"/>
  </bookViews>
  <sheets>
    <sheet name="Feuil1" sheetId="1" r:id="rId1"/>
    <sheet name="Feuil 2" sheetId="10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 a="1"/>
  <c r="N3" i="1" s="1"/>
  <c r="O3" i="1" a="1"/>
  <c r="O3" i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/>
  <c r="V3" i="1" a="1"/>
  <c r="V3" i="1" s="1"/>
  <c r="W3" i="1" a="1"/>
  <c r="W3" i="1"/>
  <c r="X3" i="1" a="1"/>
  <c r="X3" i="1" s="1"/>
  <c r="Y3" i="1" a="1"/>
  <c r="Y3" i="1" s="1"/>
  <c r="Z3" i="1" a="1"/>
  <c r="Z3" i="1" s="1"/>
  <c r="AA3" i="1" a="1"/>
  <c r="AA3" i="1" s="1"/>
  <c r="AB3" i="1" a="1"/>
  <c r="AB3" i="1" s="1"/>
  <c r="AC3" i="1" a="1"/>
  <c r="AC3" i="1"/>
  <c r="AD3" i="1" a="1"/>
  <c r="AD3" i="1" s="1"/>
  <c r="AE3" i="1" a="1"/>
  <c r="AE3" i="1"/>
  <c r="AF3" i="1" a="1"/>
  <c r="AF3" i="1" s="1"/>
  <c r="AG3" i="1" a="1"/>
  <c r="AG3" i="1" s="1"/>
  <c r="N4" i="1" a="1"/>
  <c r="N4" i="1" s="1"/>
  <c r="O4" i="1" a="1"/>
  <c r="O4" i="1" s="1"/>
  <c r="P4" i="1" a="1"/>
  <c r="P4" i="1" s="1"/>
  <c r="Q4" i="1" a="1"/>
  <c r="Q4" i="1"/>
  <c r="R4" i="1" a="1"/>
  <c r="R4" i="1" s="1"/>
  <c r="S4" i="1" a="1"/>
  <c r="S4" i="1"/>
  <c r="T4" i="1" a="1"/>
  <c r="T4" i="1" s="1"/>
  <c r="U4" i="1" a="1"/>
  <c r="U4" i="1" s="1"/>
  <c r="V4" i="1" a="1"/>
  <c r="V4" i="1" s="1"/>
  <c r="W4" i="1" a="1"/>
  <c r="W4" i="1" s="1"/>
  <c r="X4" i="1" a="1"/>
  <c r="X4" i="1" s="1"/>
  <c r="Y4" i="1" a="1"/>
  <c r="Y4" i="1"/>
  <c r="Z4" i="1" a="1"/>
  <c r="Z4" i="1" s="1"/>
  <c r="AA4" i="1" a="1"/>
  <c r="AA4" i="1"/>
  <c r="AB4" i="1" a="1"/>
  <c r="AB4" i="1" s="1"/>
  <c r="AC4" i="1" a="1"/>
  <c r="AC4" i="1" s="1"/>
  <c r="AD4" i="1" a="1"/>
  <c r="AD4" i="1" s="1"/>
  <c r="AE4" i="1" a="1"/>
  <c r="AE4" i="1" s="1"/>
  <c r="AF4" i="1" a="1"/>
  <c r="AF4" i="1" s="1"/>
  <c r="AG4" i="1" a="1"/>
  <c r="AG4" i="1"/>
  <c r="N5" i="1" a="1"/>
  <c r="N5" i="1" s="1"/>
  <c r="O5" i="1" a="1"/>
  <c r="O5" i="1"/>
  <c r="P5" i="1" a="1"/>
  <c r="P5" i="1" s="1"/>
  <c r="Q5" i="1" a="1"/>
  <c r="Q5" i="1" s="1"/>
  <c r="R5" i="1" a="1"/>
  <c r="R5" i="1" s="1"/>
  <c r="S5" i="1" a="1"/>
  <c r="S5" i="1" s="1"/>
  <c r="T5" i="1" a="1"/>
  <c r="T5" i="1" s="1"/>
  <c r="U5" i="1" a="1"/>
  <c r="U5" i="1"/>
  <c r="V5" i="1" a="1"/>
  <c r="V5" i="1" s="1"/>
  <c r="W5" i="1" a="1"/>
  <c r="W5" i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/>
  <c r="AD5" i="1" a="1"/>
  <c r="AD5" i="1" s="1"/>
  <c r="AE5" i="1" a="1"/>
  <c r="AE5" i="1"/>
  <c r="AF5" i="1" a="1"/>
  <c r="AF5" i="1" s="1"/>
  <c r="AG5" i="1" a="1"/>
  <c r="AG5" i="1" s="1"/>
  <c r="N6" i="1" a="1"/>
  <c r="N6" i="1" s="1"/>
  <c r="O6" i="1" a="1"/>
  <c r="O6" i="1" s="1"/>
  <c r="P6" i="1" a="1"/>
  <c r="P6" i="1" s="1"/>
  <c r="Q6" i="1" a="1"/>
  <c r="Q6" i="1"/>
  <c r="R6" i="1" a="1"/>
  <c r="R6" i="1" s="1"/>
  <c r="S6" i="1" a="1"/>
  <c r="S6" i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/>
  <c r="Z6" i="1" a="1"/>
  <c r="Z6" i="1" s="1"/>
  <c r="AA6" i="1" a="1"/>
  <c r="AA6" i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/>
  <c r="V7" i="1" a="1"/>
  <c r="V7" i="1" s="1"/>
  <c r="W7" i="1" a="1"/>
  <c r="W7" i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/>
  <c r="AD7" i="1" a="1"/>
  <c r="AD7" i="1" s="1"/>
  <c r="AE7" i="1" a="1"/>
  <c r="AE7" i="1"/>
  <c r="AF7" i="1" a="1"/>
  <c r="AF7" i="1" s="1"/>
  <c r="AG7" i="1" a="1"/>
  <c r="AG7" i="1" s="1"/>
  <c r="N8" i="1" a="1"/>
  <c r="N8" i="1" s="1"/>
  <c r="O8" i="1" a="1"/>
  <c r="O8" i="1" s="1"/>
  <c r="P8" i="1" a="1"/>
  <c r="P8" i="1" s="1"/>
  <c r="Q8" i="1" a="1"/>
  <c r="Q8" i="1"/>
  <c r="R8" i="1" a="1"/>
  <c r="R8" i="1" s="1"/>
  <c r="S8" i="1" a="1"/>
  <c r="S8" i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/>
  <c r="Z8" i="1" a="1"/>
  <c r="Z8" i="1" s="1"/>
  <c r="AA8" i="1" a="1"/>
  <c r="AA8" i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/>
  <c r="N9" i="1" a="1"/>
  <c r="N9" i="1" s="1"/>
  <c r="O9" i="1" a="1"/>
  <c r="O9" i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/>
  <c r="V9" i="1" a="1"/>
  <c r="V9" i="1" s="1"/>
  <c r="W9" i="1" a="1"/>
  <c r="W9" i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/>
  <c r="AD9" i="1" a="1"/>
  <c r="AD9" i="1" s="1"/>
  <c r="AE9" i="1" a="1"/>
  <c r="AE9" i="1"/>
  <c r="AF9" i="1" a="1"/>
  <c r="AF9" i="1" s="1"/>
  <c r="AG9" i="1" a="1"/>
  <c r="AG9" i="1" s="1"/>
  <c r="N10" i="1" a="1"/>
  <c r="N10" i="1" s="1"/>
  <c r="O10" i="1" a="1"/>
  <c r="O10" i="1" s="1"/>
  <c r="P10" i="1" a="1"/>
  <c r="P10" i="1" s="1"/>
  <c r="Q10" i="1" a="1"/>
  <c r="Q10" i="1"/>
  <c r="R10" i="1" a="1"/>
  <c r="R10" i="1" s="1"/>
  <c r="S10" i="1" a="1"/>
  <c r="S10" i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/>
  <c r="Z10" i="1" a="1"/>
  <c r="Z10" i="1" s="1"/>
  <c r="AA10" i="1" a="1"/>
  <c r="AA10" i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/>
  <c r="N11" i="1" a="1"/>
  <c r="N11" i="1" s="1"/>
  <c r="O11" i="1" a="1"/>
  <c r="O11" i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/>
  <c r="V11" i="1" a="1"/>
  <c r="V11" i="1" s="1"/>
  <c r="W11" i="1" a="1"/>
  <c r="W11" i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A2" i="1" a="1"/>
  <c r="AA2" i="1" s="1"/>
  <c r="AB2" i="1" a="1"/>
  <c r="AB2" i="1"/>
  <c r="AC2" i="1" a="1"/>
  <c r="AC2" i="1" s="1"/>
  <c r="AD2" i="1" a="1"/>
  <c r="AD2" i="1"/>
  <c r="AE2" i="1" a="1"/>
  <c r="AE2" i="1" s="1"/>
  <c r="AF2" i="1" a="1"/>
  <c r="AF2" i="1"/>
  <c r="AG2" i="1" a="1"/>
  <c r="AG2" i="1" s="1"/>
  <c r="O2" i="1" a="1"/>
  <c r="O2" i="1" s="1"/>
  <c r="P2" i="1" a="1"/>
  <c r="P2" i="1"/>
  <c r="Q2" i="1" a="1"/>
  <c r="Q2" i="1" s="1"/>
  <c r="R2" i="1" a="1"/>
  <c r="R2" i="1"/>
  <c r="S2" i="1" a="1"/>
  <c r="S2" i="1" s="1"/>
  <c r="T2" i="1" a="1"/>
  <c r="T2" i="1"/>
  <c r="U2" i="1" a="1"/>
  <c r="U2" i="1" s="1"/>
  <c r="V2" i="1" a="1"/>
  <c r="V2" i="1"/>
  <c r="W2" i="1" a="1"/>
  <c r="W2" i="1" s="1"/>
  <c r="X2" i="1" a="1"/>
  <c r="X2" i="1"/>
  <c r="Y2" i="1" a="1"/>
  <c r="Y2" i="1" s="1"/>
  <c r="Z2" i="1" a="1"/>
  <c r="Z2" i="1" s="1"/>
  <c r="N2" i="1" a="1"/>
  <c r="N2" i="1" s="1"/>
  <c r="K11" i="1"/>
  <c r="K12" i="1"/>
  <c r="K13" i="1"/>
  <c r="K14" i="1"/>
  <c r="K15" i="1"/>
  <c r="K16" i="1"/>
  <c r="K17" i="1"/>
  <c r="K18" i="1"/>
  <c r="K19" i="1"/>
  <c r="K20" i="1"/>
  <c r="K21" i="1"/>
  <c r="K22" i="1"/>
  <c r="K7" i="1"/>
  <c r="K8" i="1"/>
  <c r="K9" i="1"/>
  <c r="K10" i="1"/>
  <c r="K4" i="1"/>
  <c r="K5" i="1"/>
  <c r="K6" i="1"/>
  <c r="K3" i="1"/>
  <c r="K23" i="10" l="1"/>
  <c r="K22" i="10"/>
  <c r="K21" i="10"/>
  <c r="K20" i="10"/>
  <c r="K19" i="10"/>
  <c r="K18" i="10"/>
  <c r="K17" i="10"/>
  <c r="K16" i="10"/>
  <c r="K15" i="10"/>
  <c r="K14" i="10"/>
  <c r="K13" i="10"/>
  <c r="K12" i="10"/>
  <c r="K11" i="10"/>
  <c r="K10" i="10"/>
  <c r="K9" i="10"/>
  <c r="K8" i="10"/>
  <c r="K7" i="10"/>
  <c r="K6" i="10"/>
  <c r="K5" i="10"/>
  <c r="K4" i="10"/>
</calcChain>
</file>

<file path=xl/sharedStrings.xml><?xml version="1.0" encoding="utf-8"?>
<sst xmlns="http://schemas.openxmlformats.org/spreadsheetml/2006/main" count="38" uniqueCount="30">
  <si>
    <t>Réussite</t>
  </si>
  <si>
    <t>IDC</t>
  </si>
  <si>
    <t>CFP</t>
  </si>
  <si>
    <t>Référence</t>
  </si>
  <si>
    <t>% Hypodrôme</t>
  </si>
  <si>
    <t>Top Propriètaire</t>
  </si>
  <si>
    <t>% Propriètaire</t>
  </si>
  <si>
    <t>P8</t>
  </si>
  <si>
    <t>P7</t>
  </si>
  <si>
    <t>P6</t>
  </si>
  <si>
    <t>P5</t>
  </si>
  <si>
    <t>P4</t>
  </si>
  <si>
    <t>P3</t>
  </si>
  <si>
    <t>OR</t>
  </si>
  <si>
    <t>Réunion</t>
  </si>
  <si>
    <t>Course</t>
  </si>
  <si>
    <t xml:space="preserve">8 Points </t>
  </si>
  <si>
    <t>7 Points</t>
  </si>
  <si>
    <t xml:space="preserve">6 Points </t>
  </si>
  <si>
    <t xml:space="preserve">5 Points </t>
  </si>
  <si>
    <t xml:space="preserve">4 Points </t>
  </si>
  <si>
    <t xml:space="preserve">3 Points </t>
  </si>
  <si>
    <t>Points</t>
  </si>
  <si>
    <t xml:space="preserve">Chevals </t>
  </si>
  <si>
    <t xml:space="preserve">2 Points </t>
  </si>
  <si>
    <t xml:space="preserve">1 Points </t>
  </si>
  <si>
    <t xml:space="preserve">0 Points </t>
  </si>
  <si>
    <t xml:space="preserve">10 Points </t>
  </si>
  <si>
    <t xml:space="preserve">9 Points </t>
  </si>
  <si>
    <t>Critères Chevaux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</si>
</sst>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Arial Black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0" xfId="0" applyFill="1"/>
    <xf numFmtId="0" fontId="0" fillId="0" borderId="0" xfId="0" applyFill="1"/>
    <xf numFmtId="0" fontId="0" fillId="0" borderId="0" xfId="0"/>
    <xf numFmtId="0" fontId="0" fillId="0" borderId="0" xfId="0" applyFill="1"/>
    <xf numFmtId="0" fontId="2" fillId="0" borderId="1" xfId="0" applyFont="1" applyBorder="1"/>
    <xf numFmtId="0" fontId="2" fillId="0" borderId="1" xfId="0" applyFont="1" applyFill="1" applyBorder="1"/>
    <xf numFmtId="0" fontId="2" fillId="0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/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Feuil1!$K$2</c:f>
              <c:strCache>
                <c:ptCount val="1"/>
                <c:pt idx="0">
                  <c:v>Points</c:v>
                </c:pt>
              </c:strCache>
            </c:strRef>
          </c:tx>
          <c:spPr>
            <a:gradFill>
              <a:gsLst>
                <a:gs pos="100000">
                  <a:schemeClr val="accent6">
                    <a:lumMod val="60000"/>
                    <a:lumOff val="40000"/>
                  </a:schemeClr>
                </a:gs>
                <a:gs pos="38000">
                  <a:schemeClr val="accent6">
                    <a:lumMod val="60000"/>
                    <a:lumOff val="40000"/>
                  </a:schemeClr>
                </a:gs>
                <a:gs pos="0">
                  <a:schemeClr val="accent6">
                    <a:lumMod val="60000"/>
                    <a:lumOff val="40000"/>
                  </a:schemeClr>
                </a:gs>
                <a:gs pos="70000">
                  <a:schemeClr val="accent6">
                    <a:lumMod val="60000"/>
                    <a:lumOff val="40000"/>
                  </a:schemeClr>
                </a:gs>
                <a:gs pos="100000">
                  <a:schemeClr val="accent6">
                    <a:lumMod val="60000"/>
                    <a:lumOff val="40000"/>
                  </a:schemeClr>
                </a:gs>
              </a:gsLst>
              <a:lin ang="5400000" scaled="1"/>
            </a:gradFill>
            <a:ln>
              <a:noFill/>
            </a:ln>
            <a:effectLst/>
          </c:spPr>
          <c:invertIfNegative val="0"/>
          <c:cat>
            <c:numRef>
              <c:f>Feuil1!$J$3:$J$22</c:f>
              <c:numCache>
                <c:formatCode>General</c:formatCode>
                <c:ptCount val="2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</c:numCache>
            </c:numRef>
          </c:cat>
          <c:val>
            <c:numRef>
              <c:f>Feuil1!$K$3:$K$22</c:f>
              <c:numCache>
                <c:formatCode>General</c:formatCode>
                <c:ptCount val="20"/>
                <c:pt idx="0">
                  <c:v>4</c:v>
                </c:pt>
                <c:pt idx="1">
                  <c:v>8</c:v>
                </c:pt>
                <c:pt idx="2">
                  <c:v>6</c:v>
                </c:pt>
                <c:pt idx="3">
                  <c:v>5</c:v>
                </c:pt>
                <c:pt idx="4">
                  <c:v>6</c:v>
                </c:pt>
                <c:pt idx="5">
                  <c:v>5</c:v>
                </c:pt>
                <c:pt idx="6">
                  <c:v>3</c:v>
                </c:pt>
                <c:pt idx="7">
                  <c:v>5</c:v>
                </c:pt>
                <c:pt idx="8">
                  <c:v>6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6</c:v>
                </c:pt>
                <c:pt idx="13">
                  <c:v>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188610880"/>
        <c:axId val="-1188609792"/>
      </c:barChart>
      <c:catAx>
        <c:axId val="-11886108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Chevaux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88609792"/>
        <c:crosses val="autoZero"/>
        <c:auto val="1"/>
        <c:lblAlgn val="ctr"/>
        <c:lblOffset val="100"/>
        <c:noMultiLvlLbl val="0"/>
      </c:catAx>
      <c:valAx>
        <c:axId val="-11886097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Points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1886108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28576</xdr:colOff>
      <xdr:row>11</xdr:row>
      <xdr:rowOff>76201</xdr:rowOff>
    </xdr:from>
    <xdr:to>
      <xdr:col>7</xdr:col>
      <xdr:colOff>857250</xdr:colOff>
      <xdr:row>24</xdr:row>
      <xdr:rowOff>104776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32"/>
  <sheetViews>
    <sheetView showGridLines="0" tabSelected="1" topLeftCell="D1" zoomScale="70" zoomScaleNormal="70" workbookViewId="0">
      <selection activeCell="AH1" sqref="AH1"/>
    </sheetView>
  </sheetViews>
  <sheetFormatPr baseColWidth="10" defaultRowHeight="15" x14ac:dyDescent="0.25"/>
  <cols>
    <col min="1" max="1" width="13" bestFit="1" customWidth="1"/>
    <col min="2" max="2" width="23.42578125" customWidth="1"/>
    <col min="3" max="3" width="24.5703125" bestFit="1" customWidth="1"/>
    <col min="4" max="4" width="23.42578125" customWidth="1"/>
    <col min="5" max="5" width="21" customWidth="1"/>
    <col min="6" max="8" width="13.140625" customWidth="1"/>
    <col min="10" max="10" width="13" bestFit="1" customWidth="1"/>
    <col min="13" max="13" width="12.42578125" bestFit="1" customWidth="1"/>
    <col min="14" max="26" width="5.42578125" style="34" customWidth="1"/>
    <col min="27" max="33" width="5.42578125" customWidth="1"/>
  </cols>
  <sheetData>
    <row r="2" spans="1:33" ht="23.25" x14ac:dyDescent="0.35">
      <c r="A2" s="30" t="s">
        <v>29</v>
      </c>
      <c r="B2" s="30"/>
      <c r="C2" s="30"/>
      <c r="D2" s="30"/>
      <c r="E2" s="30"/>
      <c r="F2" s="30"/>
      <c r="G2" s="30"/>
      <c r="H2" s="30"/>
      <c r="J2" s="29" t="s">
        <v>23</v>
      </c>
      <c r="K2" s="29" t="s">
        <v>22</v>
      </c>
      <c r="M2" s="27" t="s">
        <v>27</v>
      </c>
      <c r="N2" s="32" t="str">
        <f t="array" ref="N2">IFERROR(SMALL(IF($K$3:$K$22=LEFT($M2,FIND(" ",$M2)-1)*1,$J$3:$J$22),COLUMN(A1)),"")</f>
        <v/>
      </c>
      <c r="O2" s="32" t="str">
        <f t="array" ref="O2">IFERROR(SMALL(IF($K$3:$K$22=LEFT($M2,FIND(" ",$M2)-1)*1,$J$3:$J$22),COLUMN(B1)),"")</f>
        <v/>
      </c>
      <c r="P2" s="32" t="str">
        <f t="array" ref="P2">IFERROR(SMALL(IF($K$3:$K$22=LEFT($M2,FIND(" ",$M2)-1)*1,$J$3:$J$22),COLUMN(C1)),"")</f>
        <v/>
      </c>
      <c r="Q2" s="32" t="str">
        <f t="array" ref="Q2">IFERROR(SMALL(IF($K$3:$K$22=LEFT($M2,FIND(" ",$M2)-1)*1,$J$3:$J$22),COLUMN(D1)),"")</f>
        <v/>
      </c>
      <c r="R2" s="32" t="str">
        <f t="array" ref="R2">IFERROR(SMALL(IF($K$3:$K$22=LEFT($M2,FIND(" ",$M2)-1)*1,$J$3:$J$22),COLUMN(E1)),"")</f>
        <v/>
      </c>
      <c r="S2" s="32" t="str">
        <f t="array" ref="S2">IFERROR(SMALL(IF($K$3:$K$22=LEFT($M2,FIND(" ",$M2)-1)*1,$J$3:$J$22),COLUMN(F1)),"")</f>
        <v/>
      </c>
      <c r="T2" s="32" t="str">
        <f t="array" ref="T2">IFERROR(SMALL(IF($K$3:$K$22=LEFT($M2,FIND(" ",$M2)-1)*1,$J$3:$J$22),COLUMN(G1)),"")</f>
        <v/>
      </c>
      <c r="U2" s="32" t="str">
        <f t="array" ref="U2">IFERROR(SMALL(IF($K$3:$K$22=LEFT($M2,FIND(" ",$M2)-1)*1,$J$3:$J$22),COLUMN(H1)),"")</f>
        <v/>
      </c>
      <c r="V2" s="32" t="str">
        <f t="array" ref="V2">IFERROR(SMALL(IF($K$3:$K$22=LEFT($M2,FIND(" ",$M2)-1)*1,$J$3:$J$22),COLUMN(I1)),"")</f>
        <v/>
      </c>
      <c r="W2" s="32" t="str">
        <f t="array" ref="W2">IFERROR(SMALL(IF($K$3:$K$22=LEFT($M2,FIND(" ",$M2)-1)*1,$J$3:$J$22),COLUMN(J1)),"")</f>
        <v/>
      </c>
      <c r="X2" s="32" t="str">
        <f t="array" ref="X2">IFERROR(SMALL(IF($K$3:$K$22=LEFT($M2,FIND(" ",$M2)-1)*1,$J$3:$J$22),COLUMN(K1)),"")</f>
        <v/>
      </c>
      <c r="Y2" s="32" t="str">
        <f t="array" ref="Y2">IFERROR(SMALL(IF($K$3:$K$22=LEFT($M2,FIND(" ",$M2)-1)*1,$J$3:$J$22),COLUMN(L1)),"")</f>
        <v/>
      </c>
      <c r="Z2" s="32" t="str">
        <f t="array" ref="Z2">IFERROR(SMALL(IF($K$3:$K$22=LEFT($M2,FIND(" ",$M2)-1)*1,$J$3:$J$22),COLUMN(M1)),"")</f>
        <v/>
      </c>
      <c r="AA2" s="32" t="str">
        <f t="array" ref="AA2">IFERROR(SMALL(IF($K$3:$K$22=LEFT($M2,FIND(" ",$M2)-1)*1,$J$3:$J$22),COLUMN(N1)),"")</f>
        <v/>
      </c>
      <c r="AB2" s="32" t="str">
        <f t="array" ref="AB2">IFERROR(SMALL(IF($K$3:$K$22=LEFT($M2,FIND(" ",$M2)-1)*1,$J$3:$J$22),COLUMN(O1)),"")</f>
        <v/>
      </c>
      <c r="AC2" s="32" t="str">
        <f t="array" ref="AC2">IFERROR(SMALL(IF($K$3:$K$22=LEFT($M2,FIND(" ",$M2)-1)*1,$J$3:$J$22),COLUMN(P1)),"")</f>
        <v/>
      </c>
      <c r="AD2" s="32" t="str">
        <f t="array" ref="AD2">IFERROR(SMALL(IF($K$3:$K$22=LEFT($M2,FIND(" ",$M2)-1)*1,$J$3:$J$22),COLUMN(Q1)),"")</f>
        <v/>
      </c>
      <c r="AE2" s="32" t="str">
        <f t="array" ref="AE2">IFERROR(SMALL(IF($K$3:$K$22=LEFT($M2,FIND(" ",$M2)-1)*1,$J$3:$J$22),COLUMN(R1)),"")</f>
        <v/>
      </c>
      <c r="AF2" s="32" t="str">
        <f t="array" ref="AF2">IFERROR(SMALL(IF($K$3:$K$22=LEFT($M2,FIND(" ",$M2)-1)*1,$J$3:$J$22),COLUMN(S1)),"")</f>
        <v/>
      </c>
      <c r="AG2" s="32" t="str">
        <f t="array" ref="AG2">IFERROR(SMALL(IF($K$3:$K$22=LEFT($M2,FIND(" ",$M2)-1)*1,$J$3:$J$22),COLUMN(T1)),"")</f>
        <v/>
      </c>
    </row>
    <row r="3" spans="1:33" ht="24.75" customHeight="1" x14ac:dyDescent="0.45">
      <c r="A3" s="17" t="s">
        <v>0</v>
      </c>
      <c r="B3" s="17" t="s">
        <v>4</v>
      </c>
      <c r="C3" s="17" t="s">
        <v>5</v>
      </c>
      <c r="D3" s="17" t="s">
        <v>6</v>
      </c>
      <c r="E3" s="17" t="s">
        <v>3</v>
      </c>
      <c r="F3" s="17" t="s">
        <v>13</v>
      </c>
      <c r="G3" s="17" t="s">
        <v>1</v>
      </c>
      <c r="H3" s="17" t="s">
        <v>2</v>
      </c>
      <c r="I3" s="8"/>
      <c r="J3" s="16">
        <v>1</v>
      </c>
      <c r="K3" s="13">
        <f>COUNTIF($A$4:$H$12,J3)</f>
        <v>4</v>
      </c>
      <c r="L3" s="11"/>
      <c r="M3" s="27" t="s">
        <v>28</v>
      </c>
      <c r="N3" s="32" t="str">
        <f t="array" ref="N3">IFERROR(SMALL(IF($K$3:$K$22=LEFT($M3,FIND(" ",$M3)-1)*1,$J$3:$J$22),COLUMN(A2)),"")</f>
        <v/>
      </c>
      <c r="O3" s="32" t="str">
        <f t="array" ref="O3">IFERROR(SMALL(IF($K$3:$K$22=LEFT($M3,FIND(" ",$M3)-1)*1,$J$3:$J$22),COLUMN(B2)),"")</f>
        <v/>
      </c>
      <c r="P3" s="32" t="str">
        <f t="array" ref="P3">IFERROR(SMALL(IF($K$3:$K$22=LEFT($M3,FIND(" ",$M3)-1)*1,$J$3:$J$22),COLUMN(C2)),"")</f>
        <v/>
      </c>
      <c r="Q3" s="32" t="str">
        <f t="array" ref="Q3">IFERROR(SMALL(IF($K$3:$K$22=LEFT($M3,FIND(" ",$M3)-1)*1,$J$3:$J$22),COLUMN(D2)),"")</f>
        <v/>
      </c>
      <c r="R3" s="32" t="str">
        <f t="array" ref="R3">IFERROR(SMALL(IF($K$3:$K$22=LEFT($M3,FIND(" ",$M3)-1)*1,$J$3:$J$22),COLUMN(E2)),"")</f>
        <v/>
      </c>
      <c r="S3" s="32" t="str">
        <f t="array" ref="S3">IFERROR(SMALL(IF($K$3:$K$22=LEFT($M3,FIND(" ",$M3)-1)*1,$J$3:$J$22),COLUMN(F2)),"")</f>
        <v/>
      </c>
      <c r="T3" s="32" t="str">
        <f t="array" ref="T3">IFERROR(SMALL(IF($K$3:$K$22=LEFT($M3,FIND(" ",$M3)-1)*1,$J$3:$J$22),COLUMN(G2)),"")</f>
        <v/>
      </c>
      <c r="U3" s="32" t="str">
        <f t="array" ref="U3">IFERROR(SMALL(IF($K$3:$K$22=LEFT($M3,FIND(" ",$M3)-1)*1,$J$3:$J$22),COLUMN(H2)),"")</f>
        <v/>
      </c>
      <c r="V3" s="32" t="str">
        <f t="array" ref="V3">IFERROR(SMALL(IF($K$3:$K$22=LEFT($M3,FIND(" ",$M3)-1)*1,$J$3:$J$22),COLUMN(I2)),"")</f>
        <v/>
      </c>
      <c r="W3" s="32" t="str">
        <f t="array" ref="W3">IFERROR(SMALL(IF($K$3:$K$22=LEFT($M3,FIND(" ",$M3)-1)*1,$J$3:$J$22),COLUMN(J2)),"")</f>
        <v/>
      </c>
      <c r="X3" s="32" t="str">
        <f t="array" ref="X3">IFERROR(SMALL(IF($K$3:$K$22=LEFT($M3,FIND(" ",$M3)-1)*1,$J$3:$J$22),COLUMN(K2)),"")</f>
        <v/>
      </c>
      <c r="Y3" s="32" t="str">
        <f t="array" ref="Y3">IFERROR(SMALL(IF($K$3:$K$22=LEFT($M3,FIND(" ",$M3)-1)*1,$J$3:$J$22),COLUMN(L2)),"")</f>
        <v/>
      </c>
      <c r="Z3" s="32" t="str">
        <f t="array" ref="Z3">IFERROR(SMALL(IF($K$3:$K$22=LEFT($M3,FIND(" ",$M3)-1)*1,$J$3:$J$22),COLUMN(M2)),"")</f>
        <v/>
      </c>
      <c r="AA3" s="32" t="str">
        <f t="array" ref="AA3">IFERROR(SMALL(IF($K$3:$K$22=LEFT($M3,FIND(" ",$M3)-1)*1,$J$3:$J$22),COLUMN(N2)),"")</f>
        <v/>
      </c>
      <c r="AB3" s="32" t="str">
        <f t="array" ref="AB3">IFERROR(SMALL(IF($K$3:$K$22=LEFT($M3,FIND(" ",$M3)-1)*1,$J$3:$J$22),COLUMN(O2)),"")</f>
        <v/>
      </c>
      <c r="AC3" s="32" t="str">
        <f t="array" ref="AC3">IFERROR(SMALL(IF($K$3:$K$22=LEFT($M3,FIND(" ",$M3)-1)*1,$J$3:$J$22),COLUMN(P2)),"")</f>
        <v/>
      </c>
      <c r="AD3" s="32" t="str">
        <f t="array" ref="AD3">IFERROR(SMALL(IF($K$3:$K$22=LEFT($M3,FIND(" ",$M3)-1)*1,$J$3:$J$22),COLUMN(Q2)),"")</f>
        <v/>
      </c>
      <c r="AE3" s="32" t="str">
        <f t="array" ref="AE3">IFERROR(SMALL(IF($K$3:$K$22=LEFT($M3,FIND(" ",$M3)-1)*1,$J$3:$J$22),COLUMN(R2)),"")</f>
        <v/>
      </c>
      <c r="AF3" s="32" t="str">
        <f t="array" ref="AF3">IFERROR(SMALL(IF($K$3:$K$22=LEFT($M3,FIND(" ",$M3)-1)*1,$J$3:$J$22),COLUMN(S2)),"")</f>
        <v/>
      </c>
      <c r="AG3" s="32" t="str">
        <f t="array" ref="AG3">IFERROR(SMALL(IF($K$3:$K$22=LEFT($M3,FIND(" ",$M3)-1)*1,$J$3:$J$22),COLUMN(T2)),"")</f>
        <v/>
      </c>
    </row>
    <row r="4" spans="1:33" ht="24.75" customHeight="1" x14ac:dyDescent="0.45">
      <c r="A4" s="15">
        <v>5</v>
      </c>
      <c r="B4" s="15">
        <v>4</v>
      </c>
      <c r="C4" s="15">
        <v>7</v>
      </c>
      <c r="D4" s="15">
        <v>8</v>
      </c>
      <c r="E4" s="15">
        <v>11</v>
      </c>
      <c r="F4" s="15">
        <v>2</v>
      </c>
      <c r="G4" s="15">
        <v>9</v>
      </c>
      <c r="H4" s="15">
        <v>8</v>
      </c>
      <c r="I4" s="8"/>
      <c r="J4" s="16">
        <v>2</v>
      </c>
      <c r="K4" s="13">
        <f t="shared" ref="K4:K22" si="0">COUNTIF($A$4:$H$12,J4)</f>
        <v>8</v>
      </c>
      <c r="L4" s="2"/>
      <c r="M4" s="27" t="s">
        <v>16</v>
      </c>
      <c r="N4" s="32">
        <f t="array" ref="N4">IFERROR(SMALL(IF($K$3:$K$22=LEFT($M4,FIND(" ",$M4)-1)*1,$J$3:$J$22),COLUMN(A3)),"")</f>
        <v>2</v>
      </c>
      <c r="O4" s="32" t="str">
        <f t="array" ref="O4">IFERROR(SMALL(IF($K$3:$K$22=LEFT($M4,FIND(" ",$M4)-1)*1,$J$3:$J$22),COLUMN(B3)),"")</f>
        <v/>
      </c>
      <c r="P4" s="32" t="str">
        <f t="array" ref="P4">IFERROR(SMALL(IF($K$3:$K$22=LEFT($M4,FIND(" ",$M4)-1)*1,$J$3:$J$22),COLUMN(C3)),"")</f>
        <v/>
      </c>
      <c r="Q4" s="32" t="str">
        <f t="array" ref="Q4">IFERROR(SMALL(IF($K$3:$K$22=LEFT($M4,FIND(" ",$M4)-1)*1,$J$3:$J$22),COLUMN(D3)),"")</f>
        <v/>
      </c>
      <c r="R4" s="32" t="str">
        <f t="array" ref="R4">IFERROR(SMALL(IF($K$3:$K$22=LEFT($M4,FIND(" ",$M4)-1)*1,$J$3:$J$22),COLUMN(E3)),"")</f>
        <v/>
      </c>
      <c r="S4" s="32" t="str">
        <f t="array" ref="S4">IFERROR(SMALL(IF($K$3:$K$22=LEFT($M4,FIND(" ",$M4)-1)*1,$J$3:$J$22),COLUMN(F3)),"")</f>
        <v/>
      </c>
      <c r="T4" s="32" t="str">
        <f t="array" ref="T4">IFERROR(SMALL(IF($K$3:$K$22=LEFT($M4,FIND(" ",$M4)-1)*1,$J$3:$J$22),COLUMN(G3)),"")</f>
        <v/>
      </c>
      <c r="U4" s="32" t="str">
        <f t="array" ref="U4">IFERROR(SMALL(IF($K$3:$K$22=LEFT($M4,FIND(" ",$M4)-1)*1,$J$3:$J$22),COLUMN(H3)),"")</f>
        <v/>
      </c>
      <c r="V4" s="32" t="str">
        <f t="array" ref="V4">IFERROR(SMALL(IF($K$3:$K$22=LEFT($M4,FIND(" ",$M4)-1)*1,$J$3:$J$22),COLUMN(I3)),"")</f>
        <v/>
      </c>
      <c r="W4" s="32" t="str">
        <f t="array" ref="W4">IFERROR(SMALL(IF($K$3:$K$22=LEFT($M4,FIND(" ",$M4)-1)*1,$J$3:$J$22),COLUMN(J3)),"")</f>
        <v/>
      </c>
      <c r="X4" s="32" t="str">
        <f t="array" ref="X4">IFERROR(SMALL(IF($K$3:$K$22=LEFT($M4,FIND(" ",$M4)-1)*1,$J$3:$J$22),COLUMN(K3)),"")</f>
        <v/>
      </c>
      <c r="Y4" s="32" t="str">
        <f t="array" ref="Y4">IFERROR(SMALL(IF($K$3:$K$22=LEFT($M4,FIND(" ",$M4)-1)*1,$J$3:$J$22),COLUMN(L3)),"")</f>
        <v/>
      </c>
      <c r="Z4" s="32" t="str">
        <f t="array" ref="Z4">IFERROR(SMALL(IF($K$3:$K$22=LEFT($M4,FIND(" ",$M4)-1)*1,$J$3:$J$22),COLUMN(M3)),"")</f>
        <v/>
      </c>
      <c r="AA4" s="32" t="str">
        <f t="array" ref="AA4">IFERROR(SMALL(IF($K$3:$K$22=LEFT($M4,FIND(" ",$M4)-1)*1,$J$3:$J$22),COLUMN(N3)),"")</f>
        <v/>
      </c>
      <c r="AB4" s="32" t="str">
        <f t="array" ref="AB4">IFERROR(SMALL(IF($K$3:$K$22=LEFT($M4,FIND(" ",$M4)-1)*1,$J$3:$J$22),COLUMN(O3)),"")</f>
        <v/>
      </c>
      <c r="AC4" s="32" t="str">
        <f t="array" ref="AC4">IFERROR(SMALL(IF($K$3:$K$22=LEFT($M4,FIND(" ",$M4)-1)*1,$J$3:$J$22),COLUMN(P3)),"")</f>
        <v/>
      </c>
      <c r="AD4" s="32" t="str">
        <f t="array" ref="AD4">IFERROR(SMALL(IF($K$3:$K$22=LEFT($M4,FIND(" ",$M4)-1)*1,$J$3:$J$22),COLUMN(Q3)),"")</f>
        <v/>
      </c>
      <c r="AE4" s="32" t="str">
        <f t="array" ref="AE4">IFERROR(SMALL(IF($K$3:$K$22=LEFT($M4,FIND(" ",$M4)-1)*1,$J$3:$J$22),COLUMN(R3)),"")</f>
        <v/>
      </c>
      <c r="AF4" s="32" t="str">
        <f t="array" ref="AF4">IFERROR(SMALL(IF($K$3:$K$22=LEFT($M4,FIND(" ",$M4)-1)*1,$J$3:$J$22),COLUMN(S3)),"")</f>
        <v/>
      </c>
      <c r="AG4" s="32" t="str">
        <f t="array" ref="AG4">IFERROR(SMALL(IF($K$3:$K$22=LEFT($M4,FIND(" ",$M4)-1)*1,$J$3:$J$22),COLUMN(T3)),"")</f>
        <v/>
      </c>
    </row>
    <row r="5" spans="1:33" ht="24.75" customHeight="1" x14ac:dyDescent="0.45">
      <c r="A5" s="15">
        <v>13</v>
      </c>
      <c r="B5" s="15">
        <v>3</v>
      </c>
      <c r="C5" s="15">
        <v>8</v>
      </c>
      <c r="D5" s="15">
        <v>5</v>
      </c>
      <c r="E5" s="15">
        <v>4</v>
      </c>
      <c r="F5" s="15">
        <v>8</v>
      </c>
      <c r="G5" s="15">
        <v>7</v>
      </c>
      <c r="H5" s="15">
        <v>2</v>
      </c>
      <c r="I5" s="8"/>
      <c r="J5" s="16">
        <v>3</v>
      </c>
      <c r="K5" s="13">
        <f t="shared" si="0"/>
        <v>6</v>
      </c>
      <c r="L5" s="2"/>
      <c r="M5" s="28" t="s">
        <v>17</v>
      </c>
      <c r="N5" s="32" t="str">
        <f t="array" ref="N5">IFERROR(SMALL(IF($K$3:$K$22=LEFT($M5,FIND(" ",$M5)-1)*1,$J$3:$J$22),COLUMN(A4)),"")</f>
        <v/>
      </c>
      <c r="O5" s="32" t="str">
        <f t="array" ref="O5">IFERROR(SMALL(IF($K$3:$K$22=LEFT($M5,FIND(" ",$M5)-1)*1,$J$3:$J$22),COLUMN(B4)),"")</f>
        <v/>
      </c>
      <c r="P5" s="32" t="str">
        <f t="array" ref="P5">IFERROR(SMALL(IF($K$3:$K$22=LEFT($M5,FIND(" ",$M5)-1)*1,$J$3:$J$22),COLUMN(C4)),"")</f>
        <v/>
      </c>
      <c r="Q5" s="32" t="str">
        <f t="array" ref="Q5">IFERROR(SMALL(IF($K$3:$K$22=LEFT($M5,FIND(" ",$M5)-1)*1,$J$3:$J$22),COLUMN(D4)),"")</f>
        <v/>
      </c>
      <c r="R5" s="32" t="str">
        <f t="array" ref="R5">IFERROR(SMALL(IF($K$3:$K$22=LEFT($M5,FIND(" ",$M5)-1)*1,$J$3:$J$22),COLUMN(E4)),"")</f>
        <v/>
      </c>
      <c r="S5" s="32" t="str">
        <f t="array" ref="S5">IFERROR(SMALL(IF($K$3:$K$22=LEFT($M5,FIND(" ",$M5)-1)*1,$J$3:$J$22),COLUMN(F4)),"")</f>
        <v/>
      </c>
      <c r="T5" s="32" t="str">
        <f t="array" ref="T5">IFERROR(SMALL(IF($K$3:$K$22=LEFT($M5,FIND(" ",$M5)-1)*1,$J$3:$J$22),COLUMN(G4)),"")</f>
        <v/>
      </c>
      <c r="U5" s="32" t="str">
        <f t="array" ref="U5">IFERROR(SMALL(IF($K$3:$K$22=LEFT($M5,FIND(" ",$M5)-1)*1,$J$3:$J$22),COLUMN(H4)),"")</f>
        <v/>
      </c>
      <c r="V5" s="32" t="str">
        <f t="array" ref="V5">IFERROR(SMALL(IF($K$3:$K$22=LEFT($M5,FIND(" ",$M5)-1)*1,$J$3:$J$22),COLUMN(I4)),"")</f>
        <v/>
      </c>
      <c r="W5" s="32" t="str">
        <f t="array" ref="W5">IFERROR(SMALL(IF($K$3:$K$22=LEFT($M5,FIND(" ",$M5)-1)*1,$J$3:$J$22),COLUMN(J4)),"")</f>
        <v/>
      </c>
      <c r="X5" s="32" t="str">
        <f t="array" ref="X5">IFERROR(SMALL(IF($K$3:$K$22=LEFT($M5,FIND(" ",$M5)-1)*1,$J$3:$J$22),COLUMN(K4)),"")</f>
        <v/>
      </c>
      <c r="Y5" s="32" t="str">
        <f t="array" ref="Y5">IFERROR(SMALL(IF($K$3:$K$22=LEFT($M5,FIND(" ",$M5)-1)*1,$J$3:$J$22),COLUMN(L4)),"")</f>
        <v/>
      </c>
      <c r="Z5" s="32" t="str">
        <f t="array" ref="Z5">IFERROR(SMALL(IF($K$3:$K$22=LEFT($M5,FIND(" ",$M5)-1)*1,$J$3:$J$22),COLUMN(M4)),"")</f>
        <v/>
      </c>
      <c r="AA5" s="32" t="str">
        <f t="array" ref="AA5">IFERROR(SMALL(IF($K$3:$K$22=LEFT($M5,FIND(" ",$M5)-1)*1,$J$3:$J$22),COLUMN(N4)),"")</f>
        <v/>
      </c>
      <c r="AB5" s="32" t="str">
        <f t="array" ref="AB5">IFERROR(SMALL(IF($K$3:$K$22=LEFT($M5,FIND(" ",$M5)-1)*1,$J$3:$J$22),COLUMN(O4)),"")</f>
        <v/>
      </c>
      <c r="AC5" s="32" t="str">
        <f t="array" ref="AC5">IFERROR(SMALL(IF($K$3:$K$22=LEFT($M5,FIND(" ",$M5)-1)*1,$J$3:$J$22),COLUMN(P4)),"")</f>
        <v/>
      </c>
      <c r="AD5" s="32" t="str">
        <f t="array" ref="AD5">IFERROR(SMALL(IF($K$3:$K$22=LEFT($M5,FIND(" ",$M5)-1)*1,$J$3:$J$22),COLUMN(Q4)),"")</f>
        <v/>
      </c>
      <c r="AE5" s="32" t="str">
        <f t="array" ref="AE5">IFERROR(SMALL(IF($K$3:$K$22=LEFT($M5,FIND(" ",$M5)-1)*1,$J$3:$J$22),COLUMN(R4)),"")</f>
        <v/>
      </c>
      <c r="AF5" s="32" t="str">
        <f t="array" ref="AF5">IFERROR(SMALL(IF($K$3:$K$22=LEFT($M5,FIND(" ",$M5)-1)*1,$J$3:$J$22),COLUMN(S4)),"")</f>
        <v/>
      </c>
      <c r="AG5" s="32" t="str">
        <f t="array" ref="AG5">IFERROR(SMALL(IF($K$3:$K$22=LEFT($M5,FIND(" ",$M5)-1)*1,$J$3:$J$22),COLUMN(T4)),"")</f>
        <v/>
      </c>
    </row>
    <row r="6" spans="1:33" ht="24.75" customHeight="1" x14ac:dyDescent="0.45">
      <c r="A6" s="15">
        <v>3</v>
      </c>
      <c r="B6" s="15">
        <v>2</v>
      </c>
      <c r="C6" s="15">
        <v>13</v>
      </c>
      <c r="D6" s="15">
        <v>3</v>
      </c>
      <c r="E6" s="15">
        <v>10</v>
      </c>
      <c r="F6" s="15">
        <v>9</v>
      </c>
      <c r="G6" s="15">
        <v>5</v>
      </c>
      <c r="H6" s="15">
        <v>6</v>
      </c>
      <c r="I6" s="8"/>
      <c r="J6" s="16">
        <v>4</v>
      </c>
      <c r="K6" s="13">
        <f t="shared" si="0"/>
        <v>5</v>
      </c>
      <c r="L6" s="2"/>
      <c r="M6" s="27" t="s">
        <v>18</v>
      </c>
      <c r="N6" s="32">
        <f t="array" ref="N6">IFERROR(SMALL(IF($K$3:$K$22=LEFT($M6,FIND(" ",$M6)-1)*1,$J$3:$J$22),COLUMN(A5)),"")</f>
        <v>3</v>
      </c>
      <c r="O6" s="32">
        <f t="array" ref="O6">IFERROR(SMALL(IF($K$3:$K$22=LEFT($M6,FIND(" ",$M6)-1)*1,$J$3:$J$22),COLUMN(B5)),"")</f>
        <v>5</v>
      </c>
      <c r="P6" s="32">
        <f t="array" ref="P6">IFERROR(SMALL(IF($K$3:$K$22=LEFT($M6,FIND(" ",$M6)-1)*1,$J$3:$J$22),COLUMN(C5)),"")</f>
        <v>9</v>
      </c>
      <c r="Q6" s="32">
        <f t="array" ref="Q6">IFERROR(SMALL(IF($K$3:$K$22=LEFT($M6,FIND(" ",$M6)-1)*1,$J$3:$J$22),COLUMN(D5)),"")</f>
        <v>13</v>
      </c>
      <c r="R6" s="32" t="str">
        <f t="array" ref="R6">IFERROR(SMALL(IF($K$3:$K$22=LEFT($M6,FIND(" ",$M6)-1)*1,$J$3:$J$22),COLUMN(E5)),"")</f>
        <v/>
      </c>
      <c r="S6" s="32" t="str">
        <f t="array" ref="S6">IFERROR(SMALL(IF($K$3:$K$22=LEFT($M6,FIND(" ",$M6)-1)*1,$J$3:$J$22),COLUMN(F5)),"")</f>
        <v/>
      </c>
      <c r="T6" s="32" t="str">
        <f t="array" ref="T6">IFERROR(SMALL(IF($K$3:$K$22=LEFT($M6,FIND(" ",$M6)-1)*1,$J$3:$J$22),COLUMN(G5)),"")</f>
        <v/>
      </c>
      <c r="U6" s="32" t="str">
        <f t="array" ref="U6">IFERROR(SMALL(IF($K$3:$K$22=LEFT($M6,FIND(" ",$M6)-1)*1,$J$3:$J$22),COLUMN(H5)),"")</f>
        <v/>
      </c>
      <c r="V6" s="32" t="str">
        <f t="array" ref="V6">IFERROR(SMALL(IF($K$3:$K$22=LEFT($M6,FIND(" ",$M6)-1)*1,$J$3:$J$22),COLUMN(I5)),"")</f>
        <v/>
      </c>
      <c r="W6" s="32" t="str">
        <f t="array" ref="W6">IFERROR(SMALL(IF($K$3:$K$22=LEFT($M6,FIND(" ",$M6)-1)*1,$J$3:$J$22),COLUMN(J5)),"")</f>
        <v/>
      </c>
      <c r="X6" s="32" t="str">
        <f t="array" ref="X6">IFERROR(SMALL(IF($K$3:$K$22=LEFT($M6,FIND(" ",$M6)-1)*1,$J$3:$J$22),COLUMN(K5)),"")</f>
        <v/>
      </c>
      <c r="Y6" s="32" t="str">
        <f t="array" ref="Y6">IFERROR(SMALL(IF($K$3:$K$22=LEFT($M6,FIND(" ",$M6)-1)*1,$J$3:$J$22),COLUMN(L5)),"")</f>
        <v/>
      </c>
      <c r="Z6" s="32" t="str">
        <f t="array" ref="Z6">IFERROR(SMALL(IF($K$3:$K$22=LEFT($M6,FIND(" ",$M6)-1)*1,$J$3:$J$22),COLUMN(M5)),"")</f>
        <v/>
      </c>
      <c r="AA6" s="32" t="str">
        <f t="array" ref="AA6">IFERROR(SMALL(IF($K$3:$K$22=LEFT($M6,FIND(" ",$M6)-1)*1,$J$3:$J$22),COLUMN(N5)),"")</f>
        <v/>
      </c>
      <c r="AB6" s="32" t="str">
        <f t="array" ref="AB6">IFERROR(SMALL(IF($K$3:$K$22=LEFT($M6,FIND(" ",$M6)-1)*1,$J$3:$J$22),COLUMN(O5)),"")</f>
        <v/>
      </c>
      <c r="AC6" s="32" t="str">
        <f t="array" ref="AC6">IFERROR(SMALL(IF($K$3:$K$22=LEFT($M6,FIND(" ",$M6)-1)*1,$J$3:$J$22),COLUMN(P5)),"")</f>
        <v/>
      </c>
      <c r="AD6" s="32" t="str">
        <f t="array" ref="AD6">IFERROR(SMALL(IF($K$3:$K$22=LEFT($M6,FIND(" ",$M6)-1)*1,$J$3:$J$22),COLUMN(Q5)),"")</f>
        <v/>
      </c>
      <c r="AE6" s="32" t="str">
        <f t="array" ref="AE6">IFERROR(SMALL(IF($K$3:$K$22=LEFT($M6,FIND(" ",$M6)-1)*1,$J$3:$J$22),COLUMN(R5)),"")</f>
        <v/>
      </c>
      <c r="AF6" s="32" t="str">
        <f t="array" ref="AF6">IFERROR(SMALL(IF($K$3:$K$22=LEFT($M6,FIND(" ",$M6)-1)*1,$J$3:$J$22),COLUMN(S5)),"")</f>
        <v/>
      </c>
      <c r="AG6" s="32" t="str">
        <f t="array" ref="AG6">IFERROR(SMALL(IF($K$3:$K$22=LEFT($M6,FIND(" ",$M6)-1)*1,$J$3:$J$22),COLUMN(T5)),"")</f>
        <v/>
      </c>
    </row>
    <row r="7" spans="1:33" ht="24.75" customHeight="1" x14ac:dyDescent="0.45">
      <c r="A7" s="15">
        <v>9</v>
      </c>
      <c r="B7" s="15">
        <v>14</v>
      </c>
      <c r="C7" s="15">
        <v>2</v>
      </c>
      <c r="D7" s="15">
        <v>2</v>
      </c>
      <c r="E7" s="15">
        <v>12</v>
      </c>
      <c r="F7" s="15">
        <v>5</v>
      </c>
      <c r="G7" s="15">
        <v>3</v>
      </c>
      <c r="H7" s="15">
        <v>13</v>
      </c>
      <c r="I7" s="8"/>
      <c r="J7" s="16">
        <v>5</v>
      </c>
      <c r="K7" s="13">
        <f>COUNTIF($A$4:$H$12,J7)</f>
        <v>6</v>
      </c>
      <c r="L7" s="2"/>
      <c r="M7" s="28" t="s">
        <v>19</v>
      </c>
      <c r="N7" s="32">
        <f t="array" ref="N7">IFERROR(SMALL(IF($K$3:$K$22=LEFT($M7,FIND(" ",$M7)-1)*1,$J$3:$J$22),COLUMN(A6)),"")</f>
        <v>4</v>
      </c>
      <c r="O7" s="32">
        <f t="array" ref="O7">IFERROR(SMALL(IF($K$3:$K$22=LEFT($M7,FIND(" ",$M7)-1)*1,$J$3:$J$22),COLUMN(B6)),"")</f>
        <v>6</v>
      </c>
      <c r="P7" s="32">
        <f t="array" ref="P7">IFERROR(SMALL(IF($K$3:$K$22=LEFT($M7,FIND(" ",$M7)-1)*1,$J$3:$J$22),COLUMN(C6)),"")</f>
        <v>8</v>
      </c>
      <c r="Q7" s="32" t="str">
        <f t="array" ref="Q7">IFERROR(SMALL(IF($K$3:$K$22=LEFT($M7,FIND(" ",$M7)-1)*1,$J$3:$J$22),COLUMN(D6)),"")</f>
        <v/>
      </c>
      <c r="R7" s="32" t="str">
        <f t="array" ref="R7">IFERROR(SMALL(IF($K$3:$K$22=LEFT($M7,FIND(" ",$M7)-1)*1,$J$3:$J$22),COLUMN(E6)),"")</f>
        <v/>
      </c>
      <c r="S7" s="32" t="str">
        <f t="array" ref="S7">IFERROR(SMALL(IF($K$3:$K$22=LEFT($M7,FIND(" ",$M7)-1)*1,$J$3:$J$22),COLUMN(F6)),"")</f>
        <v/>
      </c>
      <c r="T7" s="32" t="str">
        <f t="array" ref="T7">IFERROR(SMALL(IF($K$3:$K$22=LEFT($M7,FIND(" ",$M7)-1)*1,$J$3:$J$22),COLUMN(G6)),"")</f>
        <v/>
      </c>
      <c r="U7" s="32" t="str">
        <f t="array" ref="U7">IFERROR(SMALL(IF($K$3:$K$22=LEFT($M7,FIND(" ",$M7)-1)*1,$J$3:$J$22),COLUMN(H6)),"")</f>
        <v/>
      </c>
      <c r="V7" s="32" t="str">
        <f t="array" ref="V7">IFERROR(SMALL(IF($K$3:$K$22=LEFT($M7,FIND(" ",$M7)-1)*1,$J$3:$J$22),COLUMN(I6)),"")</f>
        <v/>
      </c>
      <c r="W7" s="32" t="str">
        <f t="array" ref="W7">IFERROR(SMALL(IF($K$3:$K$22=LEFT($M7,FIND(" ",$M7)-1)*1,$J$3:$J$22),COLUMN(J6)),"")</f>
        <v/>
      </c>
      <c r="X7" s="32" t="str">
        <f t="array" ref="X7">IFERROR(SMALL(IF($K$3:$K$22=LEFT($M7,FIND(" ",$M7)-1)*1,$J$3:$J$22),COLUMN(K6)),"")</f>
        <v/>
      </c>
      <c r="Y7" s="32" t="str">
        <f t="array" ref="Y7">IFERROR(SMALL(IF($K$3:$K$22=LEFT($M7,FIND(" ",$M7)-1)*1,$J$3:$J$22),COLUMN(L6)),"")</f>
        <v/>
      </c>
      <c r="Z7" s="32" t="str">
        <f t="array" ref="Z7">IFERROR(SMALL(IF($K$3:$K$22=LEFT($M7,FIND(" ",$M7)-1)*1,$J$3:$J$22),COLUMN(M6)),"")</f>
        <v/>
      </c>
      <c r="AA7" s="32" t="str">
        <f t="array" ref="AA7">IFERROR(SMALL(IF($K$3:$K$22=LEFT($M7,FIND(" ",$M7)-1)*1,$J$3:$J$22),COLUMN(N6)),"")</f>
        <v/>
      </c>
      <c r="AB7" s="32" t="str">
        <f t="array" ref="AB7">IFERROR(SMALL(IF($K$3:$K$22=LEFT($M7,FIND(" ",$M7)-1)*1,$J$3:$J$22),COLUMN(O6)),"")</f>
        <v/>
      </c>
      <c r="AC7" s="32" t="str">
        <f t="array" ref="AC7">IFERROR(SMALL(IF($K$3:$K$22=LEFT($M7,FIND(" ",$M7)-1)*1,$J$3:$J$22),COLUMN(P6)),"")</f>
        <v/>
      </c>
      <c r="AD7" s="32" t="str">
        <f t="array" ref="AD7">IFERROR(SMALL(IF($K$3:$K$22=LEFT($M7,FIND(" ",$M7)-1)*1,$J$3:$J$22),COLUMN(Q6)),"")</f>
        <v/>
      </c>
      <c r="AE7" s="32" t="str">
        <f t="array" ref="AE7">IFERROR(SMALL(IF($K$3:$K$22=LEFT($M7,FIND(" ",$M7)-1)*1,$J$3:$J$22),COLUMN(R6)),"")</f>
        <v/>
      </c>
      <c r="AF7" s="32" t="str">
        <f t="array" ref="AF7">IFERROR(SMALL(IF($K$3:$K$22=LEFT($M7,FIND(" ",$M7)-1)*1,$J$3:$J$22),COLUMN(S6)),"")</f>
        <v/>
      </c>
      <c r="AG7" s="32" t="str">
        <f t="array" ref="AG7">IFERROR(SMALL(IF($K$3:$K$22=LEFT($M7,FIND(" ",$M7)-1)*1,$J$3:$J$22),COLUMN(T6)),"")</f>
        <v/>
      </c>
    </row>
    <row r="8" spans="1:33" ht="24.75" customHeight="1" x14ac:dyDescent="0.45">
      <c r="A8" s="15">
        <v>2</v>
      </c>
      <c r="B8" s="15">
        <v>6</v>
      </c>
      <c r="C8" s="15">
        <v>14</v>
      </c>
      <c r="D8" s="15">
        <v>13</v>
      </c>
      <c r="E8" s="15">
        <v>9</v>
      </c>
      <c r="F8" s="15">
        <v>13</v>
      </c>
      <c r="G8" s="15">
        <v>12</v>
      </c>
      <c r="H8" s="15">
        <v>14</v>
      </c>
      <c r="I8" s="8"/>
      <c r="J8" s="16">
        <v>6</v>
      </c>
      <c r="K8" s="13">
        <f t="shared" si="0"/>
        <v>5</v>
      </c>
      <c r="L8" s="2"/>
      <c r="M8" s="27" t="s">
        <v>20</v>
      </c>
      <c r="N8" s="32">
        <f t="array" ref="N8">IFERROR(SMALL(IF($K$3:$K$22=LEFT($M8,FIND(" ",$M8)-1)*1,$J$3:$J$22),COLUMN(A7)),"")</f>
        <v>1</v>
      </c>
      <c r="O8" s="32">
        <f t="array" ref="O8">IFERROR(SMALL(IF($K$3:$K$22=LEFT($M8,FIND(" ",$M8)-1)*1,$J$3:$J$22),COLUMN(B7)),"")</f>
        <v>14</v>
      </c>
      <c r="P8" s="32" t="str">
        <f t="array" ref="P8">IFERROR(SMALL(IF($K$3:$K$22=LEFT($M8,FIND(" ",$M8)-1)*1,$J$3:$J$22),COLUMN(C7)),"")</f>
        <v/>
      </c>
      <c r="Q8" s="32" t="str">
        <f t="array" ref="Q8">IFERROR(SMALL(IF($K$3:$K$22=LEFT($M8,FIND(" ",$M8)-1)*1,$J$3:$J$22),COLUMN(D7)),"")</f>
        <v/>
      </c>
      <c r="R8" s="32" t="str">
        <f t="array" ref="R8">IFERROR(SMALL(IF($K$3:$K$22=LEFT($M8,FIND(" ",$M8)-1)*1,$J$3:$J$22),COLUMN(E7)),"")</f>
        <v/>
      </c>
      <c r="S8" s="32" t="str">
        <f t="array" ref="S8">IFERROR(SMALL(IF($K$3:$K$22=LEFT($M8,FIND(" ",$M8)-1)*1,$J$3:$J$22),COLUMN(F7)),"")</f>
        <v/>
      </c>
      <c r="T8" s="32" t="str">
        <f t="array" ref="T8">IFERROR(SMALL(IF($K$3:$K$22=LEFT($M8,FIND(" ",$M8)-1)*1,$J$3:$J$22),COLUMN(G7)),"")</f>
        <v/>
      </c>
      <c r="U8" s="32" t="str">
        <f t="array" ref="U8">IFERROR(SMALL(IF($K$3:$K$22=LEFT($M8,FIND(" ",$M8)-1)*1,$J$3:$J$22),COLUMN(H7)),"")</f>
        <v/>
      </c>
      <c r="V8" s="32" t="str">
        <f t="array" ref="V8">IFERROR(SMALL(IF($K$3:$K$22=LEFT($M8,FIND(" ",$M8)-1)*1,$J$3:$J$22),COLUMN(I7)),"")</f>
        <v/>
      </c>
      <c r="W8" s="32" t="str">
        <f t="array" ref="W8">IFERROR(SMALL(IF($K$3:$K$22=LEFT($M8,FIND(" ",$M8)-1)*1,$J$3:$J$22),COLUMN(J7)),"")</f>
        <v/>
      </c>
      <c r="X8" s="32" t="str">
        <f t="array" ref="X8">IFERROR(SMALL(IF($K$3:$K$22=LEFT($M8,FIND(" ",$M8)-1)*1,$J$3:$J$22),COLUMN(K7)),"")</f>
        <v/>
      </c>
      <c r="Y8" s="32" t="str">
        <f t="array" ref="Y8">IFERROR(SMALL(IF($K$3:$K$22=LEFT($M8,FIND(" ",$M8)-1)*1,$J$3:$J$22),COLUMN(L7)),"")</f>
        <v/>
      </c>
      <c r="Z8" s="32" t="str">
        <f t="array" ref="Z8">IFERROR(SMALL(IF($K$3:$K$22=LEFT($M8,FIND(" ",$M8)-1)*1,$J$3:$J$22),COLUMN(M7)),"")</f>
        <v/>
      </c>
      <c r="AA8" s="32" t="str">
        <f t="array" ref="AA8">IFERROR(SMALL(IF($K$3:$K$22=LEFT($M8,FIND(" ",$M8)-1)*1,$J$3:$J$22),COLUMN(N7)),"")</f>
        <v/>
      </c>
      <c r="AB8" s="32" t="str">
        <f t="array" ref="AB8">IFERROR(SMALL(IF($K$3:$K$22=LEFT($M8,FIND(" ",$M8)-1)*1,$J$3:$J$22),COLUMN(O7)),"")</f>
        <v/>
      </c>
      <c r="AC8" s="32" t="str">
        <f t="array" ref="AC8">IFERROR(SMALL(IF($K$3:$K$22=LEFT($M8,FIND(" ",$M8)-1)*1,$J$3:$J$22),COLUMN(P7)),"")</f>
        <v/>
      </c>
      <c r="AD8" s="32" t="str">
        <f t="array" ref="AD8">IFERROR(SMALL(IF($K$3:$K$22=LEFT($M8,FIND(" ",$M8)-1)*1,$J$3:$J$22),COLUMN(Q7)),"")</f>
        <v/>
      </c>
      <c r="AE8" s="32" t="str">
        <f t="array" ref="AE8">IFERROR(SMALL(IF($K$3:$K$22=LEFT($M8,FIND(" ",$M8)-1)*1,$J$3:$J$22),COLUMN(R7)),"")</f>
        <v/>
      </c>
      <c r="AF8" s="32" t="str">
        <f t="array" ref="AF8">IFERROR(SMALL(IF($K$3:$K$22=LEFT($M8,FIND(" ",$M8)-1)*1,$J$3:$J$22),COLUMN(S7)),"")</f>
        <v/>
      </c>
      <c r="AG8" s="32" t="str">
        <f t="array" ref="AG8">IFERROR(SMALL(IF($K$3:$K$22=LEFT($M8,FIND(" ",$M8)-1)*1,$J$3:$J$22),COLUMN(T7)),"")</f>
        <v/>
      </c>
    </row>
    <row r="9" spans="1:33" ht="24.75" customHeight="1" x14ac:dyDescent="0.45">
      <c r="A9" s="15">
        <v>7</v>
      </c>
      <c r="B9" s="15">
        <v>1</v>
      </c>
      <c r="C9" s="15">
        <v>6</v>
      </c>
      <c r="D9" s="15">
        <v>14</v>
      </c>
      <c r="E9" s="15">
        <v>1</v>
      </c>
      <c r="F9" s="15">
        <v>3</v>
      </c>
      <c r="G9" s="15">
        <v>2</v>
      </c>
      <c r="H9" s="15">
        <v>9</v>
      </c>
      <c r="I9" s="8"/>
      <c r="J9" s="16">
        <v>7</v>
      </c>
      <c r="K9" s="13">
        <f t="shared" si="0"/>
        <v>3</v>
      </c>
      <c r="L9" s="2"/>
      <c r="M9" s="28" t="s">
        <v>21</v>
      </c>
      <c r="N9" s="32">
        <f t="array" ref="N9">IFERROR(SMALL(IF($K$3:$K$22=LEFT($M9,FIND(" ",$M9)-1)*1,$J$3:$J$22),COLUMN(A8)),"")</f>
        <v>7</v>
      </c>
      <c r="O9" s="32" t="str">
        <f t="array" ref="O9">IFERROR(SMALL(IF($K$3:$K$22=LEFT($M9,FIND(" ",$M9)-1)*1,$J$3:$J$22),COLUMN(B8)),"")</f>
        <v/>
      </c>
      <c r="P9" s="32" t="str">
        <f t="array" ref="P9">IFERROR(SMALL(IF($K$3:$K$22=LEFT($M9,FIND(" ",$M9)-1)*1,$J$3:$J$22),COLUMN(C8)),"")</f>
        <v/>
      </c>
      <c r="Q9" s="32" t="str">
        <f t="array" ref="Q9">IFERROR(SMALL(IF($K$3:$K$22=LEFT($M9,FIND(" ",$M9)-1)*1,$J$3:$J$22),COLUMN(D8)),"")</f>
        <v/>
      </c>
      <c r="R9" s="32" t="str">
        <f t="array" ref="R9">IFERROR(SMALL(IF($K$3:$K$22=LEFT($M9,FIND(" ",$M9)-1)*1,$J$3:$J$22),COLUMN(E8)),"")</f>
        <v/>
      </c>
      <c r="S9" s="32" t="str">
        <f t="array" ref="S9">IFERROR(SMALL(IF($K$3:$K$22=LEFT($M9,FIND(" ",$M9)-1)*1,$J$3:$J$22),COLUMN(F8)),"")</f>
        <v/>
      </c>
      <c r="T9" s="32" t="str">
        <f t="array" ref="T9">IFERROR(SMALL(IF($K$3:$K$22=LEFT($M9,FIND(" ",$M9)-1)*1,$J$3:$J$22),COLUMN(G8)),"")</f>
        <v/>
      </c>
      <c r="U9" s="32" t="str">
        <f t="array" ref="U9">IFERROR(SMALL(IF($K$3:$K$22=LEFT($M9,FIND(" ",$M9)-1)*1,$J$3:$J$22),COLUMN(H8)),"")</f>
        <v/>
      </c>
      <c r="V9" s="32" t="str">
        <f t="array" ref="V9">IFERROR(SMALL(IF($K$3:$K$22=LEFT($M9,FIND(" ",$M9)-1)*1,$J$3:$J$22),COLUMN(I8)),"")</f>
        <v/>
      </c>
      <c r="W9" s="32" t="str">
        <f t="array" ref="W9">IFERROR(SMALL(IF($K$3:$K$22=LEFT($M9,FIND(" ",$M9)-1)*1,$J$3:$J$22),COLUMN(J8)),"")</f>
        <v/>
      </c>
      <c r="X9" s="32" t="str">
        <f t="array" ref="X9">IFERROR(SMALL(IF($K$3:$K$22=LEFT($M9,FIND(" ",$M9)-1)*1,$J$3:$J$22),COLUMN(K8)),"")</f>
        <v/>
      </c>
      <c r="Y9" s="32" t="str">
        <f t="array" ref="Y9">IFERROR(SMALL(IF($K$3:$K$22=LEFT($M9,FIND(" ",$M9)-1)*1,$J$3:$J$22),COLUMN(L8)),"")</f>
        <v/>
      </c>
      <c r="Z9" s="32" t="str">
        <f t="array" ref="Z9">IFERROR(SMALL(IF($K$3:$K$22=LEFT($M9,FIND(" ",$M9)-1)*1,$J$3:$J$22),COLUMN(M8)),"")</f>
        <v/>
      </c>
      <c r="AA9" s="32" t="str">
        <f t="array" ref="AA9">IFERROR(SMALL(IF($K$3:$K$22=LEFT($M9,FIND(" ",$M9)-1)*1,$J$3:$J$22),COLUMN(N8)),"")</f>
        <v/>
      </c>
      <c r="AB9" s="32" t="str">
        <f t="array" ref="AB9">IFERROR(SMALL(IF($K$3:$K$22=LEFT($M9,FIND(" ",$M9)-1)*1,$J$3:$J$22),COLUMN(O8)),"")</f>
        <v/>
      </c>
      <c r="AC9" s="32" t="str">
        <f t="array" ref="AC9">IFERROR(SMALL(IF($K$3:$K$22=LEFT($M9,FIND(" ",$M9)-1)*1,$J$3:$J$22),COLUMN(P8)),"")</f>
        <v/>
      </c>
      <c r="AD9" s="32" t="str">
        <f t="array" ref="AD9">IFERROR(SMALL(IF($K$3:$K$22=LEFT($M9,FIND(" ",$M9)-1)*1,$J$3:$J$22),COLUMN(Q8)),"")</f>
        <v/>
      </c>
      <c r="AE9" s="32" t="str">
        <f t="array" ref="AE9">IFERROR(SMALL(IF($K$3:$K$22=LEFT($M9,FIND(" ",$M9)-1)*1,$J$3:$J$22),COLUMN(R8)),"")</f>
        <v/>
      </c>
      <c r="AF9" s="32" t="str">
        <f t="array" ref="AF9">IFERROR(SMALL(IF($K$3:$K$22=LEFT($M9,FIND(" ",$M9)-1)*1,$J$3:$J$22),COLUMN(S8)),"")</f>
        <v/>
      </c>
      <c r="AG9" s="32" t="str">
        <f t="array" ref="AG9">IFERROR(SMALL(IF($K$3:$K$22=LEFT($M9,FIND(" ",$M9)-1)*1,$J$3:$J$22),COLUMN(T8)),"")</f>
        <v/>
      </c>
    </row>
    <row r="10" spans="1:33" ht="24.75" customHeight="1" x14ac:dyDescent="0.45">
      <c r="A10" s="15">
        <v>1</v>
      </c>
      <c r="B10" s="15">
        <v>9</v>
      </c>
      <c r="C10" s="15">
        <v>5</v>
      </c>
      <c r="D10" s="15">
        <v>4</v>
      </c>
      <c r="E10" s="15">
        <v>5</v>
      </c>
      <c r="F10" s="15">
        <v>11</v>
      </c>
      <c r="G10" s="15">
        <v>13</v>
      </c>
      <c r="H10" s="15">
        <v>10</v>
      </c>
      <c r="I10" s="8"/>
      <c r="J10" s="16">
        <v>8</v>
      </c>
      <c r="K10" s="13">
        <f t="shared" si="0"/>
        <v>5</v>
      </c>
      <c r="L10" s="2"/>
      <c r="M10" s="27" t="s">
        <v>24</v>
      </c>
      <c r="N10" s="32">
        <f t="array" ref="N10">IFERROR(SMALL(IF($K$3:$K$22=LEFT($M10,FIND(" ",$M10)-1)*1,$J$3:$J$22),COLUMN(A9)),"")</f>
        <v>10</v>
      </c>
      <c r="O10" s="32">
        <f t="array" ref="O10">IFERROR(SMALL(IF($K$3:$K$22=LEFT($M10,FIND(" ",$M10)-1)*1,$J$3:$J$22),COLUMN(B9)),"")</f>
        <v>11</v>
      </c>
      <c r="P10" s="32">
        <f t="array" ref="P10">IFERROR(SMALL(IF($K$3:$K$22=LEFT($M10,FIND(" ",$M10)-1)*1,$J$3:$J$22),COLUMN(C9)),"")</f>
        <v>12</v>
      </c>
      <c r="Q10" s="32" t="str">
        <f t="array" ref="Q10">IFERROR(SMALL(IF($K$3:$K$22=LEFT($M10,FIND(" ",$M10)-1)*1,$J$3:$J$22),COLUMN(D9)),"")</f>
        <v/>
      </c>
      <c r="R10" s="32" t="str">
        <f t="array" ref="R10">IFERROR(SMALL(IF($K$3:$K$22=LEFT($M10,FIND(" ",$M10)-1)*1,$J$3:$J$22),COLUMN(E9)),"")</f>
        <v/>
      </c>
      <c r="S10" s="32" t="str">
        <f t="array" ref="S10">IFERROR(SMALL(IF($K$3:$K$22=LEFT($M10,FIND(" ",$M10)-1)*1,$J$3:$J$22),COLUMN(F9)),"")</f>
        <v/>
      </c>
      <c r="T10" s="32" t="str">
        <f t="array" ref="T10">IFERROR(SMALL(IF($K$3:$K$22=LEFT($M10,FIND(" ",$M10)-1)*1,$J$3:$J$22),COLUMN(G9)),"")</f>
        <v/>
      </c>
      <c r="U10" s="32" t="str">
        <f t="array" ref="U10">IFERROR(SMALL(IF($K$3:$K$22=LEFT($M10,FIND(" ",$M10)-1)*1,$J$3:$J$22),COLUMN(H9)),"")</f>
        <v/>
      </c>
      <c r="V10" s="32" t="str">
        <f t="array" ref="V10">IFERROR(SMALL(IF($K$3:$K$22=LEFT($M10,FIND(" ",$M10)-1)*1,$J$3:$J$22),COLUMN(I9)),"")</f>
        <v/>
      </c>
      <c r="W10" s="32" t="str">
        <f t="array" ref="W10">IFERROR(SMALL(IF($K$3:$K$22=LEFT($M10,FIND(" ",$M10)-1)*1,$J$3:$J$22),COLUMN(J9)),"")</f>
        <v/>
      </c>
      <c r="X10" s="32" t="str">
        <f t="array" ref="X10">IFERROR(SMALL(IF($K$3:$K$22=LEFT($M10,FIND(" ",$M10)-1)*1,$J$3:$J$22),COLUMN(K9)),"")</f>
        <v/>
      </c>
      <c r="Y10" s="32" t="str">
        <f t="array" ref="Y10">IFERROR(SMALL(IF($K$3:$K$22=LEFT($M10,FIND(" ",$M10)-1)*1,$J$3:$J$22),COLUMN(L9)),"")</f>
        <v/>
      </c>
      <c r="Z10" s="32" t="str">
        <f t="array" ref="Z10">IFERROR(SMALL(IF($K$3:$K$22=LEFT($M10,FIND(" ",$M10)-1)*1,$J$3:$J$22),COLUMN(M9)),"")</f>
        <v/>
      </c>
      <c r="AA10" s="32" t="str">
        <f t="array" ref="AA10">IFERROR(SMALL(IF($K$3:$K$22=LEFT($M10,FIND(" ",$M10)-1)*1,$J$3:$J$22),COLUMN(N9)),"")</f>
        <v/>
      </c>
      <c r="AB10" s="32" t="str">
        <f t="array" ref="AB10">IFERROR(SMALL(IF($K$3:$K$22=LEFT($M10,FIND(" ",$M10)-1)*1,$J$3:$J$22),COLUMN(O9)),"")</f>
        <v/>
      </c>
      <c r="AC10" s="32" t="str">
        <f t="array" ref="AC10">IFERROR(SMALL(IF($K$3:$K$22=LEFT($M10,FIND(" ",$M10)-1)*1,$J$3:$J$22),COLUMN(P9)),"")</f>
        <v/>
      </c>
      <c r="AD10" s="32" t="str">
        <f t="array" ref="AD10">IFERROR(SMALL(IF($K$3:$K$22=LEFT($M10,FIND(" ",$M10)-1)*1,$J$3:$J$22),COLUMN(Q9)),"")</f>
        <v/>
      </c>
      <c r="AE10" s="32" t="str">
        <f t="array" ref="AE10">IFERROR(SMALL(IF($K$3:$K$22=LEFT($M10,FIND(" ",$M10)-1)*1,$J$3:$J$22),COLUMN(R9)),"")</f>
        <v/>
      </c>
      <c r="AF10" s="32" t="str">
        <f t="array" ref="AF10">IFERROR(SMALL(IF($K$3:$K$22=LEFT($M10,FIND(" ",$M10)-1)*1,$J$3:$J$22),COLUMN(S9)),"")</f>
        <v/>
      </c>
      <c r="AG10" s="32" t="str">
        <f t="array" ref="AG10">IFERROR(SMALL(IF($K$3:$K$22=LEFT($M10,FIND(" ",$M10)-1)*1,$J$3:$J$22),COLUMN(T9)),"")</f>
        <v/>
      </c>
    </row>
    <row r="11" spans="1:33" ht="24.75" customHeight="1" x14ac:dyDescent="0.35">
      <c r="A11" s="15">
        <v>4</v>
      </c>
      <c r="B11" s="15">
        <v>8</v>
      </c>
      <c r="C11" s="15">
        <v>3</v>
      </c>
      <c r="D11" s="15">
        <v>6</v>
      </c>
      <c r="E11" s="15">
        <v>2</v>
      </c>
      <c r="F11" s="15">
        <v>6</v>
      </c>
      <c r="G11" s="15">
        <v>1</v>
      </c>
      <c r="H11" s="15">
        <v>4</v>
      </c>
      <c r="I11" s="2"/>
      <c r="J11" s="16">
        <v>9</v>
      </c>
      <c r="K11" s="13">
        <f t="shared" si="0"/>
        <v>6</v>
      </c>
      <c r="L11" s="2"/>
      <c r="M11" s="28" t="s">
        <v>25</v>
      </c>
      <c r="N11" s="32" t="str">
        <f t="array" ref="N11">IFERROR(SMALL(IF($K$3:$K$22=LEFT($M11,FIND(" ",$M11)-1)*1,$J$3:$J$22),COLUMN(A10)),"")</f>
        <v/>
      </c>
      <c r="O11" s="32" t="str">
        <f t="array" ref="O11">IFERROR(SMALL(IF($K$3:$K$22=LEFT($M11,FIND(" ",$M11)-1)*1,$J$3:$J$22),COLUMN(B10)),"")</f>
        <v/>
      </c>
      <c r="P11" s="32" t="str">
        <f t="array" ref="P11">IFERROR(SMALL(IF($K$3:$K$22=LEFT($M11,FIND(" ",$M11)-1)*1,$J$3:$J$22),COLUMN(C10)),"")</f>
        <v/>
      </c>
      <c r="Q11" s="32" t="str">
        <f t="array" ref="Q11">IFERROR(SMALL(IF($K$3:$K$22=LEFT($M11,FIND(" ",$M11)-1)*1,$J$3:$J$22),COLUMN(D10)),"")</f>
        <v/>
      </c>
      <c r="R11" s="32" t="str">
        <f t="array" ref="R11">IFERROR(SMALL(IF($K$3:$K$22=LEFT($M11,FIND(" ",$M11)-1)*1,$J$3:$J$22),COLUMN(E10)),"")</f>
        <v/>
      </c>
      <c r="S11" s="32" t="str">
        <f t="array" ref="S11">IFERROR(SMALL(IF($K$3:$K$22=LEFT($M11,FIND(" ",$M11)-1)*1,$J$3:$J$22),COLUMN(F10)),"")</f>
        <v/>
      </c>
      <c r="T11" s="32" t="str">
        <f t="array" ref="T11">IFERROR(SMALL(IF($K$3:$K$22=LEFT($M11,FIND(" ",$M11)-1)*1,$J$3:$J$22),COLUMN(G10)),"")</f>
        <v/>
      </c>
      <c r="U11" s="32" t="str">
        <f t="array" ref="U11">IFERROR(SMALL(IF($K$3:$K$22=LEFT($M11,FIND(" ",$M11)-1)*1,$J$3:$J$22),COLUMN(H10)),"")</f>
        <v/>
      </c>
      <c r="V11" s="32" t="str">
        <f t="array" ref="V11">IFERROR(SMALL(IF($K$3:$K$22=LEFT($M11,FIND(" ",$M11)-1)*1,$J$3:$J$22),COLUMN(I10)),"")</f>
        <v/>
      </c>
      <c r="W11" s="32" t="str">
        <f t="array" ref="W11">IFERROR(SMALL(IF($K$3:$K$22=LEFT($M11,FIND(" ",$M11)-1)*1,$J$3:$J$22),COLUMN(J10)),"")</f>
        <v/>
      </c>
      <c r="X11" s="32" t="str">
        <f t="array" ref="X11">IFERROR(SMALL(IF($K$3:$K$22=LEFT($M11,FIND(" ",$M11)-1)*1,$J$3:$J$22),COLUMN(K10)),"")</f>
        <v/>
      </c>
      <c r="Y11" s="32" t="str">
        <f t="array" ref="Y11">IFERROR(SMALL(IF($K$3:$K$22=LEFT($M11,FIND(" ",$M11)-1)*1,$J$3:$J$22),COLUMN(L10)),"")</f>
        <v/>
      </c>
      <c r="Z11" s="32" t="str">
        <f t="array" ref="Z11">IFERROR(SMALL(IF($K$3:$K$22=LEFT($M11,FIND(" ",$M11)-1)*1,$J$3:$J$22),COLUMN(M10)),"")</f>
        <v/>
      </c>
      <c r="AA11" s="32" t="str">
        <f t="array" ref="AA11">IFERROR(SMALL(IF($K$3:$K$22=LEFT($M11,FIND(" ",$M11)-1)*1,$J$3:$J$22),COLUMN(N10)),"")</f>
        <v/>
      </c>
      <c r="AB11" s="32" t="str">
        <f t="array" ref="AB11">IFERROR(SMALL(IF($K$3:$K$22=LEFT($M11,FIND(" ",$M11)-1)*1,$J$3:$J$22),COLUMN(O10)),"")</f>
        <v/>
      </c>
      <c r="AC11" s="32" t="str">
        <f t="array" ref="AC11">IFERROR(SMALL(IF($K$3:$K$22=LEFT($M11,FIND(" ",$M11)-1)*1,$J$3:$J$22),COLUMN(P10)),"")</f>
        <v/>
      </c>
      <c r="AD11" s="32" t="str">
        <f t="array" ref="AD11">IFERROR(SMALL(IF($K$3:$K$22=LEFT($M11,FIND(" ",$M11)-1)*1,$J$3:$J$22),COLUMN(Q10)),"")</f>
        <v/>
      </c>
      <c r="AE11" s="32" t="str">
        <f t="array" ref="AE11">IFERROR(SMALL(IF($K$3:$K$22=LEFT($M11,FIND(" ",$M11)-1)*1,$J$3:$J$22),COLUMN(R10)),"")</f>
        <v/>
      </c>
      <c r="AF11" s="32" t="str">
        <f t="array" ref="AF11">IFERROR(SMALL(IF($K$3:$K$22=LEFT($M11,FIND(" ",$M11)-1)*1,$J$3:$J$22),COLUMN(S10)),"")</f>
        <v/>
      </c>
      <c r="AG11" s="32" t="str">
        <f t="array" ref="AG11">IFERROR(SMALL(IF($K$3:$K$22=LEFT($M11,FIND(" ",$M11)-1)*1,$J$3:$J$22),COLUMN(T10)),"")</f>
        <v/>
      </c>
    </row>
    <row r="12" spans="1:33" ht="24.75" customHeight="1" x14ac:dyDescent="0.35">
      <c r="A12" s="18"/>
      <c r="B12" s="18"/>
      <c r="C12" s="18"/>
      <c r="D12" s="18"/>
      <c r="E12" s="18"/>
      <c r="F12" s="18"/>
      <c r="G12" s="18"/>
      <c r="H12" s="18"/>
      <c r="I12" s="7"/>
      <c r="J12" s="16">
        <v>10</v>
      </c>
      <c r="K12" s="13">
        <f t="shared" si="0"/>
        <v>2</v>
      </c>
      <c r="L12" s="2"/>
      <c r="M12" s="27" t="s">
        <v>26</v>
      </c>
      <c r="N12" s="32">
        <f t="array" ref="N12">IFERROR(SMALL(IF($K$3:$K$22=LEFT($M12,FIND(" ",$M12)-1)*1,$J$3:$J$22),COLUMN(A11)),"")</f>
        <v>15</v>
      </c>
      <c r="O12" s="32">
        <f t="array" ref="O12">IFERROR(SMALL(IF($K$3:$K$22=LEFT($M12,FIND(" ",$M12)-1)*1,$J$3:$J$22),COLUMN(B11)),"")</f>
        <v>16</v>
      </c>
      <c r="P12" s="32">
        <f t="array" ref="P12">IFERROR(SMALL(IF($K$3:$K$22=LEFT($M12,FIND(" ",$M12)-1)*1,$J$3:$J$22),COLUMN(C11)),"")</f>
        <v>17</v>
      </c>
      <c r="Q12" s="32">
        <f t="array" ref="Q12">IFERROR(SMALL(IF($K$3:$K$22=LEFT($M12,FIND(" ",$M12)-1)*1,$J$3:$J$22),COLUMN(D11)),"")</f>
        <v>18</v>
      </c>
      <c r="R12" s="32">
        <f t="array" ref="R12">IFERROR(SMALL(IF($K$3:$K$22=LEFT($M12,FIND(" ",$M12)-1)*1,$J$3:$J$22),COLUMN(E11)),"")</f>
        <v>19</v>
      </c>
      <c r="S12" s="32">
        <f t="array" ref="S12">IFERROR(SMALL(IF($K$3:$K$22=LEFT($M12,FIND(" ",$M12)-1)*1,$J$3:$J$22),COLUMN(F11)),"")</f>
        <v>20</v>
      </c>
      <c r="T12" s="32" t="str">
        <f t="array" ref="T12">IFERROR(SMALL(IF($K$3:$K$22=LEFT($M12,FIND(" ",$M12)-1)*1,$J$3:$J$22),COLUMN(G11)),"")</f>
        <v/>
      </c>
      <c r="U12" s="32" t="str">
        <f t="array" ref="U12">IFERROR(SMALL(IF($K$3:$K$22=LEFT($M12,FIND(" ",$M12)-1)*1,$J$3:$J$22),COLUMN(H11)),"")</f>
        <v/>
      </c>
      <c r="V12" s="32" t="str">
        <f t="array" ref="V12">IFERROR(SMALL(IF($K$3:$K$22=LEFT($M12,FIND(" ",$M12)-1)*1,$J$3:$J$22),COLUMN(I11)),"")</f>
        <v/>
      </c>
      <c r="W12" s="32" t="str">
        <f t="array" ref="W12">IFERROR(SMALL(IF($K$3:$K$22=LEFT($M12,FIND(" ",$M12)-1)*1,$J$3:$J$22),COLUMN(J11)),"")</f>
        <v/>
      </c>
      <c r="X12" s="32" t="str">
        <f t="array" ref="X12">IFERROR(SMALL(IF($K$3:$K$22=LEFT($M12,FIND(" ",$M12)-1)*1,$J$3:$J$22),COLUMN(K11)),"")</f>
        <v/>
      </c>
      <c r="Y12" s="32" t="str">
        <f t="array" ref="Y12">IFERROR(SMALL(IF($K$3:$K$22=LEFT($M12,FIND(" ",$M12)-1)*1,$J$3:$J$22),COLUMN(L11)),"")</f>
        <v/>
      </c>
      <c r="Z12" s="32" t="str">
        <f t="array" ref="Z12">IFERROR(SMALL(IF($K$3:$K$22=LEFT($M12,FIND(" ",$M12)-1)*1,$J$3:$J$22),COLUMN(M11)),"")</f>
        <v/>
      </c>
      <c r="AA12" s="32" t="str">
        <f t="array" ref="AA12">IFERROR(SMALL(IF($K$3:$K$22=LEFT($M12,FIND(" ",$M12)-1)*1,$J$3:$J$22),COLUMN(N11)),"")</f>
        <v/>
      </c>
      <c r="AB12" s="32" t="str">
        <f t="array" ref="AB12">IFERROR(SMALL(IF($K$3:$K$22=LEFT($M12,FIND(" ",$M12)-1)*1,$J$3:$J$22),COLUMN(O11)),"")</f>
        <v/>
      </c>
      <c r="AC12" s="32" t="str">
        <f t="array" ref="AC12">IFERROR(SMALL(IF($K$3:$K$22=LEFT($M12,FIND(" ",$M12)-1)*1,$J$3:$J$22),COLUMN(P11)),"")</f>
        <v/>
      </c>
      <c r="AD12" s="32" t="str">
        <f t="array" ref="AD12">IFERROR(SMALL(IF($K$3:$K$22=LEFT($M12,FIND(" ",$M12)-1)*1,$J$3:$J$22),COLUMN(Q11)),"")</f>
        <v/>
      </c>
      <c r="AE12" s="32" t="str">
        <f t="array" ref="AE12">IFERROR(SMALL(IF($K$3:$K$22=LEFT($M12,FIND(" ",$M12)-1)*1,$J$3:$J$22),COLUMN(R11)),"")</f>
        <v/>
      </c>
      <c r="AF12" s="32" t="str">
        <f t="array" ref="AF12">IFERROR(SMALL(IF($K$3:$K$22=LEFT($M12,FIND(" ",$M12)-1)*1,$J$3:$J$22),COLUMN(S11)),"")</f>
        <v/>
      </c>
      <c r="AG12" s="32" t="str">
        <f t="array" ref="AG12">IFERROR(SMALL(IF($K$3:$K$22=LEFT($M12,FIND(" ",$M12)-1)*1,$J$3:$J$22),COLUMN(T11)),"")</f>
        <v/>
      </c>
    </row>
    <row r="13" spans="1:33" ht="24.75" customHeight="1" x14ac:dyDescent="0.35">
      <c r="J13" s="16">
        <v>11</v>
      </c>
      <c r="K13" s="13">
        <f t="shared" si="0"/>
        <v>2</v>
      </c>
      <c r="M13" s="2"/>
      <c r="N13" s="31"/>
      <c r="O13" s="31"/>
      <c r="P13" s="31"/>
      <c r="Q13" s="31"/>
      <c r="R13" s="33"/>
      <c r="S13" s="33"/>
      <c r="T13" s="33"/>
      <c r="U13" s="33"/>
      <c r="V13" s="33"/>
      <c r="W13" s="33"/>
      <c r="X13" s="33"/>
      <c r="Y13" s="33"/>
      <c r="Z13" s="33"/>
    </row>
    <row r="14" spans="1:33" ht="24.75" customHeight="1" x14ac:dyDescent="0.35">
      <c r="J14" s="16">
        <v>12</v>
      </c>
      <c r="K14" s="13">
        <f t="shared" si="0"/>
        <v>2</v>
      </c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</row>
    <row r="15" spans="1:33" ht="24.75" customHeight="1" x14ac:dyDescent="0.35">
      <c r="J15" s="16">
        <v>13</v>
      </c>
      <c r="K15" s="13">
        <f t="shared" si="0"/>
        <v>6</v>
      </c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</row>
    <row r="16" spans="1:33" ht="24.75" customHeight="1" x14ac:dyDescent="0.35">
      <c r="J16" s="16">
        <v>14</v>
      </c>
      <c r="K16" s="13">
        <f t="shared" si="0"/>
        <v>4</v>
      </c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</row>
    <row r="17" spans="2:26" ht="24.75" customHeight="1" x14ac:dyDescent="0.35">
      <c r="J17" s="16">
        <v>15</v>
      </c>
      <c r="K17" s="13">
        <f t="shared" si="0"/>
        <v>0</v>
      </c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</row>
    <row r="18" spans="2:26" ht="24.75" customHeight="1" x14ac:dyDescent="0.35">
      <c r="J18" s="16">
        <v>16</v>
      </c>
      <c r="K18" s="13">
        <f t="shared" si="0"/>
        <v>0</v>
      </c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</row>
    <row r="19" spans="2:26" ht="24.75" customHeight="1" x14ac:dyDescent="0.35">
      <c r="J19" s="16">
        <v>17</v>
      </c>
      <c r="K19" s="13">
        <f t="shared" si="0"/>
        <v>0</v>
      </c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</row>
    <row r="20" spans="2:26" ht="24.75" customHeight="1" x14ac:dyDescent="0.35">
      <c r="B20" s="2"/>
      <c r="C20" s="2"/>
      <c r="D20" s="2"/>
      <c r="E20" s="2"/>
      <c r="F20" s="2"/>
      <c r="G20" s="9"/>
      <c r="H20" s="10"/>
      <c r="I20" s="12"/>
      <c r="J20" s="16">
        <v>18</v>
      </c>
      <c r="K20" s="13">
        <f t="shared" si="0"/>
        <v>0</v>
      </c>
      <c r="L20" s="7"/>
      <c r="N20" s="33"/>
      <c r="O20" s="33"/>
      <c r="P20" s="33"/>
      <c r="Q20" s="33"/>
    </row>
    <row r="21" spans="2:26" ht="24.75" customHeight="1" x14ac:dyDescent="0.35">
      <c r="B21" s="2"/>
      <c r="C21" s="2"/>
      <c r="D21" s="2"/>
      <c r="E21" s="2"/>
      <c r="F21" s="2"/>
      <c r="G21" s="9"/>
      <c r="H21" s="10"/>
      <c r="I21" s="12"/>
      <c r="J21" s="16">
        <v>19</v>
      </c>
      <c r="K21" s="13">
        <f t="shared" si="0"/>
        <v>0</v>
      </c>
      <c r="L21" s="7"/>
    </row>
    <row r="22" spans="2:26" ht="24.75" customHeight="1" x14ac:dyDescent="0.35">
      <c r="B22" s="2"/>
      <c r="C22" s="2"/>
      <c r="D22" s="2"/>
      <c r="E22" s="2"/>
      <c r="F22" s="2"/>
      <c r="G22" s="9"/>
      <c r="H22" s="10"/>
      <c r="I22" s="12"/>
      <c r="J22" s="16">
        <v>20</v>
      </c>
      <c r="K22" s="13">
        <f t="shared" si="0"/>
        <v>0</v>
      </c>
      <c r="L22" s="7"/>
    </row>
    <row r="23" spans="2:26" x14ac:dyDescent="0.25">
      <c r="B23" s="2"/>
      <c r="C23" s="2"/>
      <c r="D23" s="2"/>
      <c r="E23" s="2"/>
      <c r="F23" s="2"/>
      <c r="G23" s="9"/>
      <c r="H23" s="10"/>
      <c r="I23" s="12"/>
      <c r="J23" s="7"/>
      <c r="K23" s="7"/>
      <c r="L23" s="7"/>
    </row>
    <row r="24" spans="2:26" x14ac:dyDescent="0.25">
      <c r="B24" s="2"/>
      <c r="C24" s="2"/>
      <c r="D24" s="2"/>
      <c r="E24" s="2"/>
      <c r="F24" s="2"/>
      <c r="G24" s="9"/>
      <c r="H24" s="10"/>
      <c r="I24" s="12"/>
      <c r="J24" s="7"/>
      <c r="K24" s="7"/>
      <c r="L24" s="7"/>
    </row>
    <row r="25" spans="2:26" x14ac:dyDescent="0.25">
      <c r="B25" s="2"/>
      <c r="C25" s="2"/>
      <c r="D25" s="2"/>
      <c r="E25" s="2"/>
      <c r="F25" s="2"/>
      <c r="G25" s="9"/>
      <c r="H25" s="10"/>
      <c r="I25" s="12"/>
      <c r="J25" s="7"/>
      <c r="K25" s="7"/>
      <c r="L25" s="7"/>
    </row>
    <row r="26" spans="2:26" x14ac:dyDescent="0.25">
      <c r="B26" s="2"/>
      <c r="C26" s="2"/>
      <c r="D26" s="2"/>
      <c r="E26" s="2"/>
      <c r="F26" s="2"/>
      <c r="G26" s="9"/>
      <c r="H26" s="10"/>
      <c r="I26" s="12"/>
      <c r="J26" s="7"/>
      <c r="K26" s="7"/>
      <c r="L26" s="7"/>
    </row>
    <row r="27" spans="2:26" x14ac:dyDescent="0.25">
      <c r="B27" s="2"/>
      <c r="C27" s="2"/>
      <c r="D27" s="2"/>
      <c r="E27" s="2"/>
      <c r="F27" s="2"/>
      <c r="G27" s="9"/>
      <c r="H27" s="10"/>
      <c r="I27" s="12"/>
      <c r="J27" s="7"/>
      <c r="K27" s="7"/>
      <c r="L27" s="7"/>
    </row>
    <row r="28" spans="2:26" x14ac:dyDescent="0.25">
      <c r="B28" s="2"/>
      <c r="C28" s="2"/>
      <c r="D28" s="2"/>
      <c r="E28" s="2"/>
      <c r="F28" s="2"/>
      <c r="G28" s="9"/>
      <c r="H28" s="10"/>
      <c r="I28" s="12"/>
      <c r="J28" s="7"/>
      <c r="K28" s="7"/>
      <c r="L28" s="7"/>
    </row>
    <row r="29" spans="2:26" x14ac:dyDescent="0.25">
      <c r="B29" s="1"/>
      <c r="C29" s="3"/>
      <c r="D29" s="4"/>
      <c r="E29" s="5"/>
      <c r="F29" s="6"/>
      <c r="G29" s="9"/>
      <c r="H29" s="10"/>
      <c r="I29" s="12"/>
    </row>
    <row r="30" spans="2:26" x14ac:dyDescent="0.25">
      <c r="B30" s="1"/>
      <c r="C30" s="3"/>
      <c r="D30" s="4"/>
      <c r="E30" s="5"/>
      <c r="F30" s="6"/>
      <c r="G30" s="9"/>
      <c r="H30" s="10"/>
      <c r="I30" s="12"/>
    </row>
    <row r="31" spans="2:26" x14ac:dyDescent="0.25">
      <c r="B31" s="1"/>
      <c r="C31" s="3"/>
      <c r="D31" s="4"/>
      <c r="E31" s="5"/>
      <c r="F31" s="6"/>
      <c r="G31" s="9"/>
      <c r="H31" s="10"/>
      <c r="I31" s="12"/>
    </row>
    <row r="32" spans="2:26" x14ac:dyDescent="0.25">
      <c r="B32" s="1"/>
      <c r="D32" s="4"/>
      <c r="E32" s="5"/>
      <c r="F32" s="6"/>
      <c r="G32" s="9"/>
      <c r="H32" s="10"/>
      <c r="I32" s="12"/>
    </row>
  </sheetData>
  <mergeCells count="1">
    <mergeCell ref="A2:H2"/>
  </mergeCells>
  <conditionalFormatting sqref="K3:K22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{B398E888-CF52-4CA1-8D15-2A4B0449D7FA}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398E888-CF52-4CA1-8D15-2A4B0449D7F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K3:K22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33"/>
  <sheetViews>
    <sheetView workbookViewId="0">
      <selection activeCell="N4" sqref="N4:Q4"/>
    </sheetView>
  </sheetViews>
  <sheetFormatPr baseColWidth="10" defaultRowHeight="15" x14ac:dyDescent="0.25"/>
  <cols>
    <col min="1" max="1" width="13" style="11" bestFit="1" customWidth="1"/>
    <col min="2" max="4" width="23.42578125" style="11" customWidth="1"/>
    <col min="5" max="5" width="21" style="11" customWidth="1"/>
    <col min="6" max="8" width="13.140625" style="11" customWidth="1"/>
    <col min="9" max="12" width="11.42578125" style="11"/>
    <col min="13" max="13" width="9.28515625" style="11" customWidth="1"/>
    <col min="14" max="16384" width="11.42578125" style="11"/>
  </cols>
  <sheetData>
    <row r="2" spans="1:26" ht="23.25" x14ac:dyDescent="0.35">
      <c r="B2" s="26" t="s">
        <v>14</v>
      </c>
      <c r="C2" s="26" t="s">
        <v>15</v>
      </c>
    </row>
    <row r="4" spans="1:26" ht="24.75" customHeight="1" x14ac:dyDescent="0.45">
      <c r="A4" s="17" t="s">
        <v>0</v>
      </c>
      <c r="B4" s="17" t="s">
        <v>4</v>
      </c>
      <c r="C4" s="17" t="s">
        <v>5</v>
      </c>
      <c r="D4" s="17" t="s">
        <v>6</v>
      </c>
      <c r="E4" s="17" t="s">
        <v>3</v>
      </c>
      <c r="F4" s="17" t="s">
        <v>13</v>
      </c>
      <c r="G4" s="17" t="s">
        <v>1</v>
      </c>
      <c r="H4" s="17" t="s">
        <v>2</v>
      </c>
      <c r="I4" s="8"/>
      <c r="J4" s="16">
        <v>1</v>
      </c>
      <c r="K4" s="13">
        <f t="shared" ref="K4" si="0">COUNTIF($A5:$H13,1)</f>
        <v>0</v>
      </c>
      <c r="M4" s="22" t="s">
        <v>7</v>
      </c>
      <c r="N4" s="21"/>
      <c r="O4" s="21"/>
      <c r="P4" s="21"/>
      <c r="Q4" s="20"/>
      <c r="R4" s="24"/>
      <c r="S4" s="24"/>
      <c r="T4" s="19"/>
      <c r="U4" s="19"/>
      <c r="V4" s="19"/>
      <c r="W4" s="19"/>
      <c r="X4" s="19"/>
      <c r="Y4" s="19"/>
      <c r="Z4" s="19"/>
    </row>
    <row r="5" spans="1:26" ht="24.75" customHeight="1" x14ac:dyDescent="0.45">
      <c r="A5" s="15"/>
      <c r="B5" s="15"/>
      <c r="C5" s="15"/>
      <c r="D5" s="15"/>
      <c r="E5" s="15"/>
      <c r="F5" s="15"/>
      <c r="G5" s="15"/>
      <c r="H5" s="15"/>
      <c r="I5" s="8"/>
      <c r="J5" s="16">
        <v>2</v>
      </c>
      <c r="K5" s="14">
        <f>COUNTIF($A5:$H13,2)</f>
        <v>0</v>
      </c>
      <c r="L5" s="2"/>
      <c r="M5" s="23" t="s">
        <v>8</v>
      </c>
      <c r="N5" s="21"/>
      <c r="O5" s="21"/>
      <c r="P5" s="21"/>
      <c r="Q5" s="21"/>
      <c r="R5" s="25"/>
      <c r="S5" s="24"/>
      <c r="T5" s="19"/>
      <c r="U5" s="19"/>
      <c r="V5" s="19"/>
      <c r="W5" s="19"/>
      <c r="X5" s="19"/>
      <c r="Y5" s="19"/>
      <c r="Z5" s="19"/>
    </row>
    <row r="6" spans="1:26" ht="24.75" customHeight="1" x14ac:dyDescent="0.45">
      <c r="A6" s="15"/>
      <c r="B6" s="15"/>
      <c r="C6" s="15"/>
      <c r="D6" s="15"/>
      <c r="E6" s="15"/>
      <c r="F6" s="15"/>
      <c r="G6" s="15"/>
      <c r="H6" s="15"/>
      <c r="I6" s="8"/>
      <c r="J6" s="16">
        <v>3</v>
      </c>
      <c r="K6" s="14">
        <f>COUNTIF($A5:$H13,3)</f>
        <v>0</v>
      </c>
      <c r="L6" s="2"/>
      <c r="M6" s="22" t="s">
        <v>9</v>
      </c>
      <c r="N6" s="21"/>
      <c r="O6" s="21"/>
      <c r="P6" s="21"/>
      <c r="Q6" s="21"/>
      <c r="R6" s="25"/>
      <c r="S6" s="24"/>
      <c r="T6" s="19"/>
      <c r="U6" s="19"/>
      <c r="V6" s="19"/>
      <c r="W6" s="19"/>
      <c r="X6" s="19"/>
      <c r="Y6" s="19"/>
      <c r="Z6" s="19"/>
    </row>
    <row r="7" spans="1:26" ht="24.75" customHeight="1" x14ac:dyDescent="0.45">
      <c r="A7" s="15"/>
      <c r="B7" s="15"/>
      <c r="C7" s="15"/>
      <c r="D7" s="15"/>
      <c r="E7" s="15"/>
      <c r="F7" s="15"/>
      <c r="G7" s="15"/>
      <c r="H7" s="15"/>
      <c r="I7" s="8"/>
      <c r="J7" s="16">
        <v>4</v>
      </c>
      <c r="K7" s="14">
        <f>COUNTIF($A5:$H13,4)</f>
        <v>0</v>
      </c>
      <c r="L7" s="2"/>
      <c r="M7" s="23" t="s">
        <v>10</v>
      </c>
      <c r="N7" s="21"/>
      <c r="O7" s="21"/>
      <c r="P7" s="21"/>
      <c r="Q7" s="21"/>
      <c r="R7" s="25"/>
      <c r="S7" s="24"/>
      <c r="T7" s="19"/>
      <c r="U7" s="19"/>
      <c r="V7" s="19"/>
      <c r="W7" s="19"/>
      <c r="X7" s="19"/>
      <c r="Y7" s="19"/>
      <c r="Z7" s="19"/>
    </row>
    <row r="8" spans="1:26" ht="24.75" customHeight="1" x14ac:dyDescent="0.45">
      <c r="A8" s="15"/>
      <c r="B8" s="15"/>
      <c r="C8" s="15"/>
      <c r="D8" s="15"/>
      <c r="E8" s="15"/>
      <c r="F8" s="15"/>
      <c r="G8" s="15"/>
      <c r="H8" s="15"/>
      <c r="I8" s="8"/>
      <c r="J8" s="16">
        <v>5</v>
      </c>
      <c r="K8" s="14">
        <f>COUNTIF($A5:$H13,5)</f>
        <v>0</v>
      </c>
      <c r="L8" s="2"/>
      <c r="M8" s="22" t="s">
        <v>11</v>
      </c>
      <c r="N8" s="21"/>
      <c r="O8" s="21"/>
      <c r="P8" s="21"/>
      <c r="Q8" s="21"/>
      <c r="R8" s="25"/>
      <c r="S8" s="24"/>
      <c r="T8" s="19"/>
      <c r="U8" s="19"/>
      <c r="V8" s="19"/>
      <c r="W8" s="19"/>
      <c r="X8" s="19"/>
      <c r="Y8" s="19"/>
      <c r="Z8" s="19"/>
    </row>
    <row r="9" spans="1:26" ht="24.75" customHeight="1" x14ac:dyDescent="0.45">
      <c r="A9" s="15"/>
      <c r="B9" s="15"/>
      <c r="C9" s="15"/>
      <c r="D9" s="15"/>
      <c r="E9" s="15"/>
      <c r="F9" s="15"/>
      <c r="G9" s="15"/>
      <c r="H9" s="15"/>
      <c r="I9" s="8"/>
      <c r="J9" s="16">
        <v>6</v>
      </c>
      <c r="K9" s="14">
        <f>COUNTIF($A5:$H13,6)</f>
        <v>0</v>
      </c>
      <c r="L9" s="2"/>
      <c r="M9" s="23" t="s">
        <v>12</v>
      </c>
      <c r="N9" s="21"/>
      <c r="O9" s="21"/>
      <c r="P9" s="21"/>
      <c r="Q9" s="21"/>
      <c r="R9" s="25"/>
      <c r="S9" s="24"/>
      <c r="T9" s="19"/>
      <c r="U9" s="19"/>
      <c r="V9" s="19"/>
      <c r="W9" s="19"/>
      <c r="X9" s="19"/>
      <c r="Y9" s="19"/>
      <c r="Z9" s="19"/>
    </row>
    <row r="10" spans="1:26" ht="24.75" customHeight="1" x14ac:dyDescent="0.45">
      <c r="A10" s="15"/>
      <c r="B10" s="15"/>
      <c r="C10" s="15"/>
      <c r="D10" s="15"/>
      <c r="E10" s="15"/>
      <c r="F10" s="15"/>
      <c r="G10" s="15"/>
      <c r="H10" s="15"/>
      <c r="I10" s="8"/>
      <c r="J10" s="16">
        <v>7</v>
      </c>
      <c r="K10" s="14">
        <f>COUNTIF($A5:$H13,7)</f>
        <v>0</v>
      </c>
      <c r="L10" s="2"/>
      <c r="M10" s="2"/>
      <c r="N10" s="25"/>
      <c r="O10" s="25"/>
      <c r="P10" s="25"/>
      <c r="Q10" s="25"/>
      <c r="R10" s="25"/>
      <c r="S10" s="24"/>
      <c r="T10" s="19"/>
      <c r="U10" s="19"/>
      <c r="V10" s="19"/>
      <c r="W10" s="19"/>
      <c r="X10" s="19"/>
      <c r="Y10" s="19"/>
      <c r="Z10" s="19"/>
    </row>
    <row r="11" spans="1:26" ht="24.75" customHeight="1" x14ac:dyDescent="0.45">
      <c r="A11" s="15"/>
      <c r="B11" s="15"/>
      <c r="C11" s="15"/>
      <c r="D11" s="15"/>
      <c r="E11" s="15"/>
      <c r="F11" s="15"/>
      <c r="G11" s="15"/>
      <c r="H11" s="15"/>
      <c r="I11" s="8"/>
      <c r="J11" s="16">
        <v>8</v>
      </c>
      <c r="K11" s="14">
        <f>COUNTIF($A5:$H13,8)</f>
        <v>0</v>
      </c>
      <c r="L11" s="2"/>
      <c r="M11" s="2"/>
      <c r="N11" s="25"/>
      <c r="O11" s="25"/>
      <c r="P11" s="25"/>
      <c r="Q11" s="25"/>
      <c r="R11" s="25"/>
      <c r="S11" s="24"/>
      <c r="T11" s="19"/>
      <c r="U11" s="19"/>
      <c r="V11" s="19"/>
      <c r="W11" s="19"/>
      <c r="X11" s="19"/>
      <c r="Y11" s="19"/>
      <c r="Z11" s="19"/>
    </row>
    <row r="12" spans="1:26" ht="24.75" customHeight="1" x14ac:dyDescent="0.35">
      <c r="A12" s="15"/>
      <c r="B12" s="15"/>
      <c r="C12" s="15"/>
      <c r="D12" s="15"/>
      <c r="E12" s="15"/>
      <c r="F12" s="15"/>
      <c r="G12" s="15"/>
      <c r="H12" s="15"/>
      <c r="I12" s="2"/>
      <c r="J12" s="16">
        <v>9</v>
      </c>
      <c r="K12" s="14">
        <f>COUNTIF($A5:$H13,9)</f>
        <v>0</v>
      </c>
      <c r="L12" s="2"/>
      <c r="M12" s="2"/>
      <c r="N12" s="25"/>
      <c r="O12" s="25"/>
      <c r="P12" s="25"/>
      <c r="Q12" s="25"/>
      <c r="R12" s="25"/>
      <c r="S12" s="24"/>
      <c r="T12" s="19"/>
      <c r="U12" s="19"/>
      <c r="V12" s="19"/>
      <c r="W12" s="19"/>
      <c r="X12" s="19"/>
      <c r="Y12" s="19"/>
      <c r="Z12" s="19"/>
    </row>
    <row r="13" spans="1:26" ht="24.75" customHeight="1" x14ac:dyDescent="0.35">
      <c r="A13" s="18"/>
      <c r="B13" s="18"/>
      <c r="C13" s="18"/>
      <c r="D13" s="18"/>
      <c r="E13" s="18"/>
      <c r="F13" s="18"/>
      <c r="G13" s="18"/>
      <c r="H13" s="18"/>
      <c r="I13" s="7"/>
      <c r="J13" s="16">
        <v>10</v>
      </c>
      <c r="K13" s="14">
        <f>COUNTIF($A5:$H13,10)</f>
        <v>0</v>
      </c>
      <c r="L13" s="2"/>
      <c r="M13" s="2"/>
      <c r="N13" s="25"/>
      <c r="O13" s="25"/>
      <c r="P13" s="25"/>
      <c r="Q13" s="25"/>
      <c r="R13" s="25"/>
      <c r="S13" s="24"/>
      <c r="T13" s="19"/>
      <c r="U13" s="19"/>
      <c r="V13" s="19"/>
      <c r="W13" s="19"/>
      <c r="X13" s="19"/>
      <c r="Y13" s="19"/>
      <c r="Z13" s="19"/>
    </row>
    <row r="14" spans="1:26" ht="24.75" customHeight="1" x14ac:dyDescent="0.35">
      <c r="J14" s="16">
        <v>11</v>
      </c>
      <c r="K14" s="13">
        <f>COUNTIF($A5:$H13,11)</f>
        <v>0</v>
      </c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</row>
    <row r="15" spans="1:26" ht="24.75" customHeight="1" x14ac:dyDescent="0.35">
      <c r="J15" s="16">
        <v>12</v>
      </c>
      <c r="K15" s="13">
        <f>COUNTIF($A5:$H13,12)</f>
        <v>0</v>
      </c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</row>
    <row r="16" spans="1:26" ht="24.75" customHeight="1" x14ac:dyDescent="0.35">
      <c r="J16" s="16">
        <v>13</v>
      </c>
      <c r="K16" s="13">
        <f>COUNTIF($A5:$H13,13)</f>
        <v>0</v>
      </c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</row>
    <row r="17" spans="2:26" ht="24.75" customHeight="1" x14ac:dyDescent="0.35">
      <c r="J17" s="16">
        <v>14</v>
      </c>
      <c r="K17" s="13">
        <f>COUNTIF($A5:$H13,14)</f>
        <v>0</v>
      </c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</row>
    <row r="18" spans="2:26" ht="24.75" customHeight="1" x14ac:dyDescent="0.35">
      <c r="J18" s="16">
        <v>15</v>
      </c>
      <c r="K18" s="13">
        <f>COUNTIF($A5:$H13,15)</f>
        <v>0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</row>
    <row r="19" spans="2:26" ht="24.75" customHeight="1" x14ac:dyDescent="0.35">
      <c r="J19" s="16">
        <v>16</v>
      </c>
      <c r="K19" s="13">
        <f>COUNTIF($A5:$H13,16)</f>
        <v>0</v>
      </c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</row>
    <row r="20" spans="2:26" ht="24.75" customHeight="1" x14ac:dyDescent="0.35">
      <c r="J20" s="16">
        <v>17</v>
      </c>
      <c r="K20" s="13">
        <f>COUNTIF($A5:$H13,17)</f>
        <v>0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</row>
    <row r="21" spans="2:26" ht="24.75" customHeight="1" x14ac:dyDescent="0.35">
      <c r="B21" s="2"/>
      <c r="C21" s="2"/>
      <c r="D21" s="2"/>
      <c r="E21" s="2"/>
      <c r="F21" s="2"/>
      <c r="G21" s="12"/>
      <c r="H21" s="12"/>
      <c r="I21" s="12"/>
      <c r="J21" s="16">
        <v>18</v>
      </c>
      <c r="K21" s="13">
        <f>COUNTIF($A5:$H13,18)</f>
        <v>0</v>
      </c>
      <c r="L21" s="7"/>
    </row>
    <row r="22" spans="2:26" ht="24.75" customHeight="1" x14ac:dyDescent="0.35">
      <c r="B22" s="2"/>
      <c r="C22" s="2"/>
      <c r="D22" s="2"/>
      <c r="E22" s="2"/>
      <c r="F22" s="2"/>
      <c r="G22" s="12"/>
      <c r="H22" s="12"/>
      <c r="I22" s="12"/>
      <c r="J22" s="16">
        <v>19</v>
      </c>
      <c r="K22" s="13">
        <f>COUNTIF($A5:$H13,19)</f>
        <v>0</v>
      </c>
      <c r="L22" s="7"/>
    </row>
    <row r="23" spans="2:26" ht="24.75" customHeight="1" x14ac:dyDescent="0.35">
      <c r="B23" s="2"/>
      <c r="C23" s="2"/>
      <c r="D23" s="2"/>
      <c r="E23" s="2"/>
      <c r="F23" s="2"/>
      <c r="G23" s="12"/>
      <c r="H23" s="12"/>
      <c r="I23" s="12"/>
      <c r="J23" s="16">
        <v>20</v>
      </c>
      <c r="K23" s="13">
        <f>COUNTIF($A5:$H13,20)</f>
        <v>0</v>
      </c>
      <c r="L23" s="7"/>
    </row>
    <row r="24" spans="2:26" x14ac:dyDescent="0.25">
      <c r="B24" s="2"/>
      <c r="C24" s="2"/>
      <c r="D24" s="2"/>
      <c r="E24" s="2"/>
      <c r="F24" s="2"/>
      <c r="G24" s="12"/>
      <c r="H24" s="12"/>
      <c r="I24" s="12"/>
      <c r="J24" s="7"/>
      <c r="K24" s="7"/>
      <c r="L24" s="7"/>
    </row>
    <row r="25" spans="2:26" x14ac:dyDescent="0.25">
      <c r="B25" s="2"/>
      <c r="C25" s="2"/>
      <c r="D25" s="2"/>
      <c r="E25" s="2"/>
      <c r="F25" s="2"/>
      <c r="G25" s="12"/>
      <c r="H25" s="12"/>
      <c r="I25" s="12"/>
      <c r="J25" s="7"/>
      <c r="K25" s="7"/>
      <c r="L25" s="7"/>
    </row>
    <row r="26" spans="2:26" x14ac:dyDescent="0.25">
      <c r="B26" s="2"/>
      <c r="C26" s="2"/>
      <c r="D26" s="2"/>
      <c r="E26" s="2"/>
      <c r="F26" s="2"/>
      <c r="G26" s="12"/>
      <c r="H26" s="12"/>
      <c r="I26" s="12"/>
      <c r="J26" s="7"/>
      <c r="K26" s="7"/>
      <c r="L26" s="7"/>
    </row>
    <row r="27" spans="2:26" x14ac:dyDescent="0.25">
      <c r="B27" s="2"/>
      <c r="C27" s="2"/>
      <c r="D27" s="2"/>
      <c r="E27" s="2"/>
      <c r="F27" s="2"/>
      <c r="G27" s="12"/>
      <c r="H27" s="12"/>
      <c r="I27" s="12"/>
      <c r="J27" s="7"/>
      <c r="K27" s="7"/>
      <c r="L27" s="7"/>
    </row>
    <row r="28" spans="2:26" x14ac:dyDescent="0.25">
      <c r="B28" s="2"/>
      <c r="C28" s="2"/>
      <c r="D28" s="2"/>
      <c r="E28" s="2"/>
      <c r="F28" s="2"/>
      <c r="G28" s="12"/>
      <c r="H28" s="12"/>
      <c r="I28" s="12"/>
      <c r="J28" s="7"/>
      <c r="K28" s="7"/>
      <c r="L28" s="7"/>
    </row>
    <row r="29" spans="2:26" x14ac:dyDescent="0.25">
      <c r="B29" s="2"/>
      <c r="C29" s="2"/>
      <c r="D29" s="2"/>
      <c r="E29" s="2"/>
      <c r="F29" s="2"/>
      <c r="G29" s="12"/>
      <c r="H29" s="12"/>
      <c r="I29" s="12"/>
      <c r="J29" s="7"/>
      <c r="K29" s="7"/>
      <c r="L29" s="7"/>
    </row>
    <row r="30" spans="2:26" x14ac:dyDescent="0.25">
      <c r="B30" s="12"/>
      <c r="C30" s="12"/>
      <c r="D30" s="12"/>
      <c r="E30" s="12"/>
      <c r="F30" s="12"/>
      <c r="G30" s="12"/>
      <c r="H30" s="12"/>
      <c r="I30" s="12"/>
    </row>
    <row r="31" spans="2:26" x14ac:dyDescent="0.25">
      <c r="B31" s="12"/>
      <c r="C31" s="12"/>
      <c r="D31" s="12"/>
      <c r="E31" s="12"/>
      <c r="F31" s="12"/>
      <c r="G31" s="12"/>
      <c r="H31" s="12"/>
      <c r="I31" s="12"/>
    </row>
    <row r="32" spans="2:26" x14ac:dyDescent="0.25">
      <c r="B32" s="12"/>
      <c r="C32" s="12"/>
      <c r="D32" s="12"/>
      <c r="E32" s="12"/>
      <c r="F32" s="12"/>
      <c r="G32" s="12"/>
      <c r="H32" s="12"/>
      <c r="I32" s="12"/>
    </row>
    <row r="33" spans="2:9" x14ac:dyDescent="0.25">
      <c r="B33" s="12"/>
      <c r="D33" s="12"/>
      <c r="E33" s="12"/>
      <c r="F33" s="12"/>
      <c r="G33" s="12"/>
      <c r="H33" s="12"/>
      <c r="I33" s="12"/>
    </row>
  </sheetData>
  <conditionalFormatting sqref="K4:K23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{D112CDAE-D9A0-4F38-86E7-42A9F88C4A19}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112CDAE-D9A0-4F38-86E7-42A9F88C4A19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K4:K23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LENERT</dc:creator>
  <cp:lastModifiedBy>admin</cp:lastModifiedBy>
  <dcterms:created xsi:type="dcterms:W3CDTF">2014-02-06T11:26:30Z</dcterms:created>
  <dcterms:modified xsi:type="dcterms:W3CDTF">2014-02-13T00:21:05Z</dcterms:modified>
</cp:coreProperties>
</file>