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9302467D-96D6-486C-87E6-CBD684076ACD}" xr6:coauthVersionLast="47" xr6:coauthVersionMax="47" xr10:uidLastSave="{00000000-0000-0000-0000-000000000000}"/>
  <bookViews>
    <workbookView xWindow="-45" yWindow="450" windowWidth="13335" windowHeight="15015" activeTab="1" xr2:uid="{591BAB45-708A-48E8-BB82-E141B33E843B}"/>
  </bookViews>
  <sheets>
    <sheet name="Feuil1" sheetId="2" r:id="rId1"/>
    <sheet name="Chiffrage gaine R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8" i="1" l="1"/>
  <c r="D6" i="1"/>
  <c r="K32" i="1"/>
  <c r="C32" i="1"/>
  <c r="P31" i="1"/>
  <c r="O31" i="1"/>
  <c r="M31" i="1"/>
  <c r="L31" i="1"/>
  <c r="N31" i="1" s="1"/>
  <c r="H31" i="1"/>
  <c r="G31" i="1"/>
  <c r="D31" i="1"/>
  <c r="F31" i="1" s="1"/>
  <c r="P30" i="1"/>
  <c r="O30" i="1"/>
  <c r="L30" i="1"/>
  <c r="N30" i="1" s="1"/>
  <c r="H30" i="1"/>
  <c r="G30" i="1"/>
  <c r="F30" i="1"/>
  <c r="D30" i="1"/>
  <c r="E30" i="1" s="1"/>
  <c r="P29" i="1"/>
  <c r="O29" i="1"/>
  <c r="N29" i="1"/>
  <c r="L29" i="1"/>
  <c r="M29" i="1" s="1"/>
  <c r="H29" i="1"/>
  <c r="G29" i="1"/>
  <c r="E29" i="1"/>
  <c r="D29" i="1"/>
  <c r="F29" i="1" s="1"/>
  <c r="P28" i="1"/>
  <c r="O28" i="1"/>
  <c r="L28" i="1"/>
  <c r="N28" i="1" s="1"/>
  <c r="H28" i="1"/>
  <c r="G28" i="1"/>
  <c r="D28" i="1"/>
  <c r="F28" i="1" s="1"/>
  <c r="P27" i="1"/>
  <c r="O27" i="1"/>
  <c r="L27" i="1"/>
  <c r="N27" i="1" s="1"/>
  <c r="H27" i="1"/>
  <c r="G27" i="1"/>
  <c r="D27" i="1"/>
  <c r="F27" i="1" s="1"/>
  <c r="P26" i="1"/>
  <c r="O26" i="1"/>
  <c r="L26" i="1"/>
  <c r="N26" i="1" s="1"/>
  <c r="H26" i="1"/>
  <c r="G26" i="1"/>
  <c r="F26" i="1"/>
  <c r="D26" i="1"/>
  <c r="E26" i="1" s="1"/>
  <c r="P25" i="1"/>
  <c r="O25" i="1"/>
  <c r="N25" i="1"/>
  <c r="M25" i="1"/>
  <c r="L25" i="1"/>
  <c r="H25" i="1"/>
  <c r="G25" i="1"/>
  <c r="D25" i="1"/>
  <c r="F25" i="1" s="1"/>
  <c r="P24" i="1"/>
  <c r="O24" i="1"/>
  <c r="L24" i="1"/>
  <c r="N24" i="1" s="1"/>
  <c r="H24" i="1"/>
  <c r="G24" i="1"/>
  <c r="D24" i="1"/>
  <c r="F24" i="1" s="1"/>
  <c r="P23" i="1"/>
  <c r="O23" i="1"/>
  <c r="N23" i="1"/>
  <c r="L23" i="1"/>
  <c r="M23" i="1" s="1"/>
  <c r="H23" i="1"/>
  <c r="G23" i="1"/>
  <c r="D23" i="1"/>
  <c r="E23" i="1" s="1"/>
  <c r="P22" i="1"/>
  <c r="O22" i="1"/>
  <c r="L22" i="1"/>
  <c r="L33" i="1" s="1"/>
  <c r="H22" i="1"/>
  <c r="G22" i="1"/>
  <c r="G32" i="1" s="1"/>
  <c r="D22" i="1"/>
  <c r="K16" i="1"/>
  <c r="C16" i="1"/>
  <c r="P15" i="1"/>
  <c r="O15" i="1"/>
  <c r="L15" i="1"/>
  <c r="M15" i="1" s="1"/>
  <c r="H15" i="1"/>
  <c r="G15" i="1"/>
  <c r="D15" i="1"/>
  <c r="F15" i="1" s="1"/>
  <c r="P14" i="1"/>
  <c r="O14" i="1"/>
  <c r="L14" i="1"/>
  <c r="N14" i="1" s="1"/>
  <c r="H14" i="1"/>
  <c r="G14" i="1"/>
  <c r="D14" i="1"/>
  <c r="F14" i="1" s="1"/>
  <c r="P13" i="1"/>
  <c r="O13" i="1"/>
  <c r="L13" i="1"/>
  <c r="N13" i="1" s="1"/>
  <c r="H13" i="1"/>
  <c r="G13" i="1"/>
  <c r="F13" i="1"/>
  <c r="D13" i="1"/>
  <c r="E13" i="1" s="1"/>
  <c r="P12" i="1"/>
  <c r="O12" i="1"/>
  <c r="L12" i="1"/>
  <c r="M12" i="1" s="1"/>
  <c r="H12" i="1"/>
  <c r="G12" i="1"/>
  <c r="D12" i="1"/>
  <c r="F12" i="1" s="1"/>
  <c r="P11" i="1"/>
  <c r="O11" i="1"/>
  <c r="L11" i="1"/>
  <c r="N11" i="1" s="1"/>
  <c r="H11" i="1"/>
  <c r="G11" i="1"/>
  <c r="F11" i="1"/>
  <c r="D11" i="1"/>
  <c r="E11" i="1" s="1"/>
  <c r="P10" i="1"/>
  <c r="O10" i="1"/>
  <c r="N10" i="1"/>
  <c r="L10" i="1"/>
  <c r="M10" i="1" s="1"/>
  <c r="H10" i="1"/>
  <c r="G10" i="1"/>
  <c r="D10" i="1"/>
  <c r="E10" i="1" s="1"/>
  <c r="P9" i="1"/>
  <c r="O9" i="1"/>
  <c r="L9" i="1"/>
  <c r="N9" i="1" s="1"/>
  <c r="H9" i="1"/>
  <c r="G9" i="1"/>
  <c r="D9" i="1"/>
  <c r="F9" i="1" s="1"/>
  <c r="P8" i="1"/>
  <c r="O8" i="1"/>
  <c r="L8" i="1"/>
  <c r="N8" i="1" s="1"/>
  <c r="H8" i="1"/>
  <c r="G8" i="1"/>
  <c r="D8" i="1"/>
  <c r="F8" i="1" s="1"/>
  <c r="P7" i="1"/>
  <c r="O7" i="1"/>
  <c r="L7" i="1"/>
  <c r="N7" i="1" s="1"/>
  <c r="H7" i="1"/>
  <c r="G7" i="1"/>
  <c r="D7" i="1"/>
  <c r="E7" i="1" s="1"/>
  <c r="P6" i="1"/>
  <c r="P16" i="1" s="1"/>
  <c r="O6" i="1"/>
  <c r="L6" i="1"/>
  <c r="H6" i="1"/>
  <c r="G6" i="1"/>
  <c r="L16" i="1" l="1"/>
  <c r="F7" i="1"/>
  <c r="O16" i="1"/>
  <c r="M7" i="1"/>
  <c r="M8" i="1"/>
  <c r="M13" i="1"/>
  <c r="M14" i="1"/>
  <c r="M24" i="1"/>
  <c r="O32" i="1"/>
  <c r="M26" i="1"/>
  <c r="M27" i="1"/>
  <c r="M28" i="1"/>
  <c r="N6" i="1"/>
  <c r="N12" i="1"/>
  <c r="D16" i="1"/>
  <c r="P32" i="1"/>
  <c r="F10" i="1"/>
  <c r="F23" i="1"/>
  <c r="E24" i="1"/>
  <c r="M30" i="1"/>
  <c r="H16" i="1"/>
  <c r="G16" i="1"/>
  <c r="D32" i="1"/>
  <c r="H32" i="1"/>
  <c r="M6" i="1"/>
  <c r="M9" i="1"/>
  <c r="M16" i="1" s="1"/>
  <c r="E6" i="1"/>
  <c r="E12" i="1"/>
  <c r="N15" i="1"/>
  <c r="N16" i="1" s="1"/>
  <c r="N22" i="1"/>
  <c r="N32" i="1" s="1"/>
  <c r="E25" i="1"/>
  <c r="E31" i="1"/>
  <c r="F6" i="1"/>
  <c r="F16" i="1" s="1"/>
  <c r="E9" i="1"/>
  <c r="M11" i="1"/>
  <c r="M22" i="1"/>
  <c r="D17" i="1"/>
  <c r="L17" i="1"/>
  <c r="L32" i="1"/>
  <c r="E15" i="1"/>
  <c r="E22" i="1"/>
  <c r="E28" i="1"/>
  <c r="F22" i="1"/>
  <c r="E8" i="1"/>
  <c r="E14" i="1"/>
  <c r="E27" i="1"/>
  <c r="D33" i="1"/>
  <c r="M32" i="1" l="1"/>
  <c r="F32" i="1"/>
  <c r="E32" i="1"/>
  <c r="E16" i="1"/>
</calcChain>
</file>

<file path=xl/sharedStrings.xml><?xml version="1.0" encoding="utf-8"?>
<sst xmlns="http://schemas.openxmlformats.org/spreadsheetml/2006/main" count="64" uniqueCount="34">
  <si>
    <t>TABLEAU DE CHIFFRAGE VENTILATION (GAINE RECTANGULAIRE + CALORIFUGE)  COMPENSATION</t>
  </si>
  <si>
    <t>Hauteur</t>
  </si>
  <si>
    <t>Largeur</t>
  </si>
  <si>
    <t>Soufflage</t>
  </si>
  <si>
    <t>Reprise</t>
  </si>
  <si>
    <t>Hauteur (mm)</t>
  </si>
  <si>
    <t>Largeur (mm)</t>
  </si>
  <si>
    <t>Longueur (m)</t>
  </si>
  <si>
    <t>Surface (m²)</t>
  </si>
  <si>
    <t>Prix Gaine</t>
  </si>
  <si>
    <t>Prix Calo</t>
  </si>
  <si>
    <t>Temps Gaine</t>
  </si>
  <si>
    <t>Temps Calo</t>
  </si>
  <si>
    <t>Temps calo au ML</t>
  </si>
  <si>
    <t>Temps gaine au ML</t>
  </si>
  <si>
    <t xml:space="preserve">Prix gaine au kg </t>
  </si>
  <si>
    <t>Poids gaine au m²</t>
  </si>
  <si>
    <t>Prix calo au m²</t>
  </si>
  <si>
    <t>Total</t>
  </si>
  <si>
    <t>Total poids gaine</t>
  </si>
  <si>
    <t>Air neuf</t>
  </si>
  <si>
    <t>Air rejeté</t>
  </si>
  <si>
    <t>Longueur</t>
  </si>
  <si>
    <t>Surface</t>
  </si>
  <si>
    <t>Soufflage Longueur (m)</t>
  </si>
  <si>
    <t>Reprise Longueur (m)</t>
  </si>
  <si>
    <t>Air neuf Longueur (m)</t>
  </si>
  <si>
    <t>Air vicié Longueur (m)</t>
  </si>
  <si>
    <t>Colonne1</t>
  </si>
  <si>
    <t>Colonne2</t>
  </si>
  <si>
    <t>Colonne3</t>
  </si>
  <si>
    <t>Colonne4</t>
  </si>
  <si>
    <t>Colonne5</t>
  </si>
  <si>
    <t>Colonne6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</si>
</sst>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"/>
    <numFmt numFmtId="165" formatCode="#,##0.00\ &quot;€&quot;"/>
    <numFmt numFmtId="166" formatCode="#,##0.0\ &quot;€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D60093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166" fontId="4" fillId="0" borderId="1" xfId="0" applyNumberFormat="1" applyFont="1" applyBorder="1" applyAlignment="1">
      <alignment horizontal="center" vertical="center" wrapText="1"/>
    </xf>
    <xf numFmtId="165" fontId="0" fillId="0" borderId="1" xfId="0" applyNumberFormat="1" applyBorder="1" applyAlignment="1">
      <alignment horizontal="center" vertical="center" wrapText="1"/>
    </xf>
    <xf numFmtId="164" fontId="0" fillId="0" borderId="2" xfId="0" applyNumberFormat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2" fontId="1" fillId="0" borderId="8" xfId="0" applyNumberFormat="1" applyFont="1" applyBorder="1" applyAlignment="1">
      <alignment horizontal="center" vertical="center" wrapText="1"/>
    </xf>
    <xf numFmtId="164" fontId="1" fillId="0" borderId="8" xfId="0" applyNumberFormat="1" applyFont="1" applyBorder="1" applyAlignment="1">
      <alignment horizontal="center" vertical="center" wrapText="1"/>
    </xf>
    <xf numFmtId="166" fontId="1" fillId="0" borderId="8" xfId="0" applyNumberFormat="1" applyFont="1" applyBorder="1" applyAlignment="1">
      <alignment horizontal="center" vertical="center" wrapText="1"/>
    </xf>
    <xf numFmtId="165" fontId="1" fillId="0" borderId="8" xfId="0" applyNumberFormat="1" applyFont="1" applyBorder="1" applyAlignment="1">
      <alignment horizontal="center" vertical="center" wrapText="1"/>
    </xf>
    <xf numFmtId="164" fontId="1" fillId="0" borderId="9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wrapText="1"/>
    </xf>
    <xf numFmtId="164" fontId="0" fillId="0" borderId="12" xfId="0" applyNumberFormat="1" applyBorder="1" applyAlignment="1">
      <alignment wrapText="1"/>
    </xf>
    <xf numFmtId="164" fontId="0" fillId="0" borderId="0" xfId="0" applyNumberFormat="1"/>
    <xf numFmtId="164" fontId="0" fillId="0" borderId="13" xfId="0" applyNumberFormat="1" applyBorder="1"/>
    <xf numFmtId="165" fontId="0" fillId="0" borderId="0" xfId="0" applyNumberFormat="1"/>
    <xf numFmtId="0" fontId="1" fillId="0" borderId="4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64" fontId="1" fillId="0" borderId="5" xfId="0" applyNumberFormat="1" applyFont="1" applyBorder="1" applyAlignment="1">
      <alignment horizontal="center" vertical="center" wrapText="1"/>
    </xf>
    <xf numFmtId="164" fontId="1" fillId="0" borderId="2" xfId="0" applyNumberFormat="1" applyFont="1" applyBorder="1" applyAlignment="1">
      <alignment horizontal="center" vertical="center" wrapText="1"/>
    </xf>
    <xf numFmtId="164" fontId="1" fillId="0" borderId="4" xfId="0" applyNumberFormat="1" applyFont="1" applyBorder="1" applyAlignment="1">
      <alignment horizontal="center" vertical="center" wrapText="1"/>
    </xf>
    <xf numFmtId="164" fontId="1" fillId="0" borderId="1" xfId="0" applyNumberFormat="1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wrapText="1"/>
    </xf>
    <xf numFmtId="0" fontId="1" fillId="3" borderId="2" xfId="0" applyFont="1" applyFill="1" applyBorder="1" applyAlignment="1">
      <alignment horizontal="center" wrapText="1"/>
    </xf>
    <xf numFmtId="0" fontId="1" fillId="4" borderId="3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 wrapText="1"/>
    </xf>
    <xf numFmtId="165" fontId="1" fillId="0" borderId="4" xfId="0" applyNumberFormat="1" applyFont="1" applyBorder="1" applyAlignment="1">
      <alignment horizontal="center" vertical="center" wrapText="1"/>
    </xf>
    <xf numFmtId="165" fontId="1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Alignment="1">
      <alignment horizontal="center"/>
    </xf>
    <xf numFmtId="0" fontId="1" fillId="0" borderId="7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164" fontId="1" fillId="0" borderId="7" xfId="0" applyNumberFormat="1" applyFont="1" applyBorder="1" applyAlignment="1">
      <alignment horizontal="center" vertical="center" wrapText="1"/>
    </xf>
    <xf numFmtId="164" fontId="1" fillId="0" borderId="10" xfId="0" applyNumberFormat="1" applyFont="1" applyBorder="1" applyAlignment="1">
      <alignment horizontal="center" vertical="center" wrapText="1"/>
    </xf>
    <xf numFmtId="164" fontId="1" fillId="0" borderId="11" xfId="0" applyNumberFormat="1" applyFont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wrapText="1"/>
    </xf>
    <xf numFmtId="0" fontId="1" fillId="5" borderId="2" xfId="0" applyFont="1" applyFill="1" applyBorder="1" applyAlignment="1">
      <alignment horizontal="center" wrapText="1"/>
    </xf>
    <xf numFmtId="0" fontId="1" fillId="6" borderId="3" xfId="0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 wrapText="1"/>
    </xf>
    <xf numFmtId="0" fontId="1" fillId="6" borderId="2" xfId="0" applyFont="1" applyFill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 wrapText="1"/>
    </xf>
    <xf numFmtId="164" fontId="1" fillId="0" borderId="15" xfId="0" applyNumberFormat="1" applyFont="1" applyBorder="1" applyAlignment="1">
      <alignment horizontal="center" vertical="center" wrapText="1"/>
    </xf>
    <xf numFmtId="164" fontId="1" fillId="0" borderId="16" xfId="0" applyNumberFormat="1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3" fillId="0" borderId="15" xfId="0" applyFont="1" applyBorder="1" applyAlignment="1">
      <alignment horizontal="center" vertical="center" wrapText="1"/>
    </xf>
  </cellXfs>
  <cellStyles count="1">
    <cellStyle name="Normal" xfId="0" builtinId="0"/>
  </cellStyles>
  <dxfs count="2"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C716634-95AB-4240-A155-31BB2A071B38}" name="Tableau1" displayName="Tableau1" ref="C5:H23" totalsRowShown="0" headerRowDxfId="1" headerRowBorderDxfId="0">
  <autoFilter ref="C5:H23" xr:uid="{BC716634-95AB-4240-A155-31BB2A071B38}"/>
  <tableColumns count="6">
    <tableColumn id="1" xr3:uid="{DA422516-EABE-4DBE-8422-A8091DA9DE57}" name="Colonne1"/>
    <tableColumn id="2" xr3:uid="{F14C20BB-171C-4EA0-8C65-0F73CDD4B1DC}" name="Colonne2"/>
    <tableColumn id="3" xr3:uid="{CB2D5635-900D-4646-B02D-CDEDA4FF6083}" name="Colonne3"/>
    <tableColumn id="4" xr3:uid="{2B3390C8-9168-41AF-A3FC-1245EC740743}" name="Colonne4"/>
    <tableColumn id="5" xr3:uid="{BE3A5665-8E62-44CC-B357-64A13403C8D3}" name="Colonne5"/>
    <tableColumn id="6" xr3:uid="{DB0D713F-816C-469A-942B-6F106CC6881B}" name="Colonne6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0FC267-7837-45A0-9785-E78969B23909}">
  <dimension ref="C5:H23"/>
  <sheetViews>
    <sheetView workbookViewId="0">
      <selection activeCell="H12" sqref="H12"/>
    </sheetView>
  </sheetViews>
  <sheetFormatPr baseColWidth="10" defaultRowHeight="15" x14ac:dyDescent="0.25"/>
  <cols>
    <col min="3" max="4" width="11.5703125" customWidth="1"/>
  </cols>
  <sheetData>
    <row r="5" spans="3:8" x14ac:dyDescent="0.25">
      <c r="C5" s="25" t="s">
        <v>28</v>
      </c>
      <c r="D5" s="25" t="s">
        <v>29</v>
      </c>
      <c r="E5" s="26" t="s">
        <v>30</v>
      </c>
      <c r="F5" s="26" t="s">
        <v>31</v>
      </c>
      <c r="G5" s="26" t="s">
        <v>32</v>
      </c>
      <c r="H5" s="26" t="s">
        <v>33</v>
      </c>
    </row>
    <row r="6" spans="3:8" ht="38.25" x14ac:dyDescent="0.25">
      <c r="C6" s="25" t="s">
        <v>5</v>
      </c>
      <c r="D6" s="25" t="s">
        <v>6</v>
      </c>
      <c r="E6" s="26" t="s">
        <v>24</v>
      </c>
      <c r="F6" s="26" t="s">
        <v>25</v>
      </c>
      <c r="G6" s="26" t="s">
        <v>26</v>
      </c>
      <c r="H6" s="26" t="s">
        <v>27</v>
      </c>
    </row>
    <row r="7" spans="3:8" x14ac:dyDescent="0.25">
      <c r="C7" s="27">
        <v>100</v>
      </c>
      <c r="D7" s="27">
        <v>100</v>
      </c>
      <c r="E7" s="28">
        <v>12</v>
      </c>
      <c r="F7" s="28"/>
      <c r="G7" s="28"/>
      <c r="H7" s="28"/>
    </row>
    <row r="8" spans="3:8" x14ac:dyDescent="0.25">
      <c r="C8" s="27">
        <v>150</v>
      </c>
      <c r="D8" s="27">
        <v>100</v>
      </c>
      <c r="E8" s="28"/>
      <c r="F8" s="28">
        <v>21</v>
      </c>
      <c r="G8" s="28"/>
      <c r="H8" s="28"/>
    </row>
    <row r="9" spans="3:8" x14ac:dyDescent="0.25">
      <c r="C9" s="27">
        <v>200</v>
      </c>
      <c r="D9" s="27">
        <v>100</v>
      </c>
      <c r="E9" s="28"/>
      <c r="F9" s="28"/>
      <c r="G9" s="28">
        <v>25</v>
      </c>
      <c r="H9" s="28"/>
    </row>
    <row r="10" spans="3:8" x14ac:dyDescent="0.25">
      <c r="C10" s="27">
        <v>250</v>
      </c>
      <c r="D10" s="27">
        <v>100</v>
      </c>
      <c r="E10" s="28"/>
      <c r="F10" s="28"/>
      <c r="G10" s="28"/>
      <c r="H10" s="28">
        <v>33</v>
      </c>
    </row>
    <row r="11" spans="3:8" x14ac:dyDescent="0.25">
      <c r="C11" s="27">
        <v>300</v>
      </c>
      <c r="D11" s="27">
        <v>100</v>
      </c>
      <c r="E11" s="28">
        <v>2</v>
      </c>
      <c r="F11" s="28">
        <v>4</v>
      </c>
      <c r="G11" s="28">
        <v>6</v>
      </c>
      <c r="H11" s="28">
        <v>8</v>
      </c>
    </row>
    <row r="12" spans="3:8" x14ac:dyDescent="0.25">
      <c r="C12" s="27">
        <v>350</v>
      </c>
      <c r="D12" s="27">
        <v>100</v>
      </c>
      <c r="E12" s="28"/>
      <c r="F12" s="28"/>
      <c r="G12" s="28"/>
      <c r="H12" s="28"/>
    </row>
    <row r="13" spans="3:8" x14ac:dyDescent="0.25">
      <c r="C13" s="27"/>
      <c r="D13" s="27"/>
      <c r="E13" s="28"/>
      <c r="F13" s="28"/>
      <c r="G13" s="28"/>
      <c r="H13" s="28"/>
    </row>
    <row r="14" spans="3:8" x14ac:dyDescent="0.25">
      <c r="C14" s="27"/>
      <c r="D14" s="27"/>
      <c r="E14" s="28"/>
      <c r="F14" s="28"/>
      <c r="G14" s="28"/>
      <c r="H14" s="28"/>
    </row>
    <row r="15" spans="3:8" x14ac:dyDescent="0.25">
      <c r="C15" s="27"/>
      <c r="D15" s="27"/>
      <c r="E15" s="28"/>
      <c r="F15" s="28"/>
      <c r="G15" s="28"/>
      <c r="H15" s="28"/>
    </row>
    <row r="16" spans="3:8" x14ac:dyDescent="0.25">
      <c r="C16" s="27"/>
      <c r="D16" s="27"/>
      <c r="E16" s="28"/>
      <c r="F16" s="28"/>
      <c r="G16" s="28"/>
      <c r="H16" s="28"/>
    </row>
    <row r="17" spans="3:8" x14ac:dyDescent="0.25">
      <c r="C17" s="27"/>
      <c r="D17" s="27"/>
      <c r="E17" s="28"/>
      <c r="F17" s="28"/>
      <c r="G17" s="28"/>
      <c r="H17" s="28"/>
    </row>
    <row r="18" spans="3:8" x14ac:dyDescent="0.25">
      <c r="C18" s="27"/>
      <c r="D18" s="27"/>
      <c r="E18" s="28"/>
      <c r="F18" s="28"/>
      <c r="G18" s="28"/>
      <c r="H18" s="28"/>
    </row>
    <row r="19" spans="3:8" x14ac:dyDescent="0.25">
      <c r="C19" s="27"/>
      <c r="D19" s="27"/>
      <c r="E19" s="28"/>
      <c r="F19" s="28"/>
      <c r="G19" s="28"/>
      <c r="H19" s="28"/>
    </row>
    <row r="20" spans="3:8" x14ac:dyDescent="0.25">
      <c r="C20" s="27"/>
      <c r="D20" s="27"/>
      <c r="E20" s="28"/>
      <c r="F20" s="28"/>
      <c r="G20" s="28"/>
      <c r="H20" s="28"/>
    </row>
    <row r="21" spans="3:8" x14ac:dyDescent="0.25">
      <c r="C21" s="27"/>
      <c r="D21" s="27"/>
      <c r="E21" s="28"/>
      <c r="F21" s="28"/>
      <c r="G21" s="28"/>
      <c r="H21" s="28"/>
    </row>
    <row r="22" spans="3:8" x14ac:dyDescent="0.25">
      <c r="C22" s="27"/>
      <c r="D22" s="27"/>
      <c r="E22" s="28"/>
      <c r="F22" s="28"/>
      <c r="G22" s="28"/>
      <c r="H22" s="28"/>
    </row>
    <row r="23" spans="3:8" x14ac:dyDescent="0.25">
      <c r="C23" s="27"/>
      <c r="D23" s="27"/>
      <c r="E23" s="28"/>
      <c r="F23" s="28"/>
      <c r="G23" s="28"/>
      <c r="H23" s="28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38FA4E-98DF-4E83-8838-90DCEBDE9C66}">
  <dimension ref="A1:AB38"/>
  <sheetViews>
    <sheetView tabSelected="1" workbookViewId="0">
      <selection activeCell="C38" sqref="C38"/>
    </sheetView>
  </sheetViews>
  <sheetFormatPr baseColWidth="10" defaultRowHeight="15" x14ac:dyDescent="0.25"/>
  <cols>
    <col min="1" max="3" width="8.140625" customWidth="1"/>
    <col min="4" max="4" width="8.140625" style="22" customWidth="1"/>
    <col min="5" max="5" width="8.140625" customWidth="1"/>
    <col min="6" max="6" width="8.140625" style="24" customWidth="1"/>
    <col min="7" max="8" width="8.140625" style="22" customWidth="1"/>
    <col min="9" max="11" width="8.140625" customWidth="1"/>
    <col min="12" max="12" width="8.140625" style="22" customWidth="1"/>
    <col min="13" max="14" width="8.140625" customWidth="1"/>
    <col min="15" max="16" width="8.140625" style="22" customWidth="1"/>
    <col min="17" max="28" width="10.7109375" customWidth="1"/>
  </cols>
  <sheetData>
    <row r="1" spans="1:28" ht="15" customHeight="1" x14ac:dyDescent="0.25">
      <c r="A1" s="37" t="s">
        <v>0</v>
      </c>
      <c r="B1" s="37"/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  <c r="N1" s="37"/>
      <c r="O1" s="37"/>
      <c r="P1" s="37"/>
      <c r="AA1" s="1" t="s">
        <v>1</v>
      </c>
      <c r="AB1" s="1" t="s">
        <v>2</v>
      </c>
    </row>
    <row r="2" spans="1:28" ht="15" customHeight="1" x14ac:dyDescent="0.25">
      <c r="A2" s="37"/>
      <c r="B2" s="37"/>
      <c r="C2" s="37"/>
      <c r="D2" s="37"/>
      <c r="E2" s="37"/>
      <c r="F2" s="37"/>
      <c r="G2" s="37"/>
      <c r="H2" s="37"/>
      <c r="I2" s="37"/>
      <c r="J2" s="37"/>
      <c r="K2" s="37"/>
      <c r="L2" s="37"/>
      <c r="M2" s="37"/>
      <c r="N2" s="37"/>
      <c r="O2" s="37"/>
      <c r="P2" s="37"/>
      <c r="AA2" s="1">
        <v>100</v>
      </c>
      <c r="AB2" s="1">
        <v>100</v>
      </c>
    </row>
    <row r="3" spans="1:28" ht="15" customHeight="1" x14ac:dyDescent="0.25">
      <c r="A3" s="38" t="s">
        <v>3</v>
      </c>
      <c r="B3" s="38"/>
      <c r="C3" s="38"/>
      <c r="D3" s="38"/>
      <c r="E3" s="38"/>
      <c r="F3" s="38"/>
      <c r="G3" s="38"/>
      <c r="H3" s="39"/>
      <c r="I3" s="40" t="s">
        <v>4</v>
      </c>
      <c r="J3" s="41"/>
      <c r="K3" s="41"/>
      <c r="L3" s="41"/>
      <c r="M3" s="41"/>
      <c r="N3" s="41"/>
      <c r="O3" s="41"/>
      <c r="P3" s="42"/>
      <c r="AA3" s="1">
        <v>150</v>
      </c>
      <c r="AB3" s="1">
        <v>150</v>
      </c>
    </row>
    <row r="4" spans="1:28" ht="15" customHeight="1" x14ac:dyDescent="0.25">
      <c r="A4" s="29" t="s">
        <v>5</v>
      </c>
      <c r="B4" s="29" t="s">
        <v>6</v>
      </c>
      <c r="C4" s="31" t="s">
        <v>7</v>
      </c>
      <c r="D4" s="35" t="s">
        <v>8</v>
      </c>
      <c r="E4" s="29" t="s">
        <v>9</v>
      </c>
      <c r="F4" s="43" t="s">
        <v>10</v>
      </c>
      <c r="G4" s="35" t="s">
        <v>11</v>
      </c>
      <c r="H4" s="33" t="s">
        <v>12</v>
      </c>
      <c r="I4" s="29" t="s">
        <v>5</v>
      </c>
      <c r="J4" s="29" t="s">
        <v>6</v>
      </c>
      <c r="K4" s="31" t="s">
        <v>7</v>
      </c>
      <c r="L4" s="35" t="s">
        <v>8</v>
      </c>
      <c r="M4" s="29" t="s">
        <v>9</v>
      </c>
      <c r="N4" s="43" t="s">
        <v>10</v>
      </c>
      <c r="O4" s="35" t="s">
        <v>11</v>
      </c>
      <c r="P4" s="34" t="s">
        <v>12</v>
      </c>
      <c r="AA4" s="1">
        <v>200</v>
      </c>
      <c r="AB4" s="1">
        <v>200</v>
      </c>
    </row>
    <row r="5" spans="1:28" x14ac:dyDescent="0.25">
      <c r="A5" s="30"/>
      <c r="B5" s="30"/>
      <c r="C5" s="32"/>
      <c r="D5" s="36"/>
      <c r="E5" s="30"/>
      <c r="F5" s="44"/>
      <c r="G5" s="36"/>
      <c r="H5" s="34"/>
      <c r="I5" s="30"/>
      <c r="J5" s="30"/>
      <c r="K5" s="32"/>
      <c r="L5" s="36"/>
      <c r="M5" s="30"/>
      <c r="N5" s="44"/>
      <c r="O5" s="36"/>
      <c r="P5" s="34"/>
      <c r="Q5" s="46" t="s">
        <v>13</v>
      </c>
      <c r="R5" s="45"/>
      <c r="S5" s="45" t="s">
        <v>14</v>
      </c>
      <c r="T5" s="45"/>
      <c r="U5" s="45" t="s">
        <v>15</v>
      </c>
      <c r="V5" s="45"/>
      <c r="W5" s="45" t="s">
        <v>16</v>
      </c>
      <c r="X5" s="45"/>
      <c r="Y5" s="45" t="s">
        <v>17</v>
      </c>
      <c r="Z5" s="45"/>
      <c r="AA5" s="1">
        <v>250</v>
      </c>
      <c r="AB5" s="1">
        <v>250</v>
      </c>
    </row>
    <row r="6" spans="1:28" x14ac:dyDescent="0.25">
      <c r="A6" s="2"/>
      <c r="B6" s="2"/>
      <c r="C6" s="2"/>
      <c r="D6" s="3">
        <f>(((A6*2)+(B6*2))*C6)/1000</f>
        <v>0</v>
      </c>
      <c r="E6" s="4">
        <f>(D6*W6*U6)</f>
        <v>0</v>
      </c>
      <c r="F6" s="5">
        <f>(D6*Y6)</f>
        <v>0</v>
      </c>
      <c r="G6" s="3">
        <f>(C6*S6)</f>
        <v>0</v>
      </c>
      <c r="H6" s="6">
        <f>(C6*Q6)</f>
        <v>0</v>
      </c>
      <c r="I6" s="2"/>
      <c r="J6" s="2"/>
      <c r="K6" s="2"/>
      <c r="L6" s="3">
        <f>(((I6*2)+(J6*2))*K6)/1000</f>
        <v>0</v>
      </c>
      <c r="M6" s="4">
        <f>(L6*U6*W6)</f>
        <v>0</v>
      </c>
      <c r="N6" s="5">
        <f>(L6*Y6)</f>
        <v>0</v>
      </c>
      <c r="O6" s="3">
        <f>(K6*S6)</f>
        <v>0</v>
      </c>
      <c r="P6" s="6">
        <f>(K6*Q6)</f>
        <v>0</v>
      </c>
      <c r="Q6" s="46">
        <v>0.5</v>
      </c>
      <c r="R6" s="45"/>
      <c r="S6" s="45">
        <v>3</v>
      </c>
      <c r="T6" s="45"/>
      <c r="U6" s="45">
        <v>9</v>
      </c>
      <c r="V6" s="45"/>
      <c r="W6" s="45">
        <v>8</v>
      </c>
      <c r="X6" s="45"/>
      <c r="Y6" s="47">
        <v>7</v>
      </c>
      <c r="Z6" s="46"/>
      <c r="AA6" s="1">
        <v>300</v>
      </c>
      <c r="AB6" s="1">
        <v>300</v>
      </c>
    </row>
    <row r="7" spans="1:28" x14ac:dyDescent="0.25">
      <c r="A7" s="2"/>
      <c r="B7" s="2"/>
      <c r="C7" s="2"/>
      <c r="D7" s="3">
        <f t="shared" ref="D7:D15" si="0">(((A7*2)+(B7*2))*C7)/1000</f>
        <v>0</v>
      </c>
      <c r="E7" s="4">
        <f t="shared" ref="E7:E15" si="1">(D7*W7*U7)</f>
        <v>0</v>
      </c>
      <c r="F7" s="5">
        <f t="shared" ref="F7:F15" si="2">(D7*Y7)</f>
        <v>0</v>
      </c>
      <c r="G7" s="3">
        <f t="shared" ref="G7:G15" si="3">(C7*S7)</f>
        <v>0</v>
      </c>
      <c r="H7" s="6">
        <f t="shared" ref="H7:H15" si="4">(C7*Q7)</f>
        <v>0</v>
      </c>
      <c r="I7" s="2"/>
      <c r="J7" s="2"/>
      <c r="K7" s="2"/>
      <c r="L7" s="3">
        <f t="shared" ref="L7:L15" si="5">(((I7*2)+(J7*2))*K7)/1000</f>
        <v>0</v>
      </c>
      <c r="M7" s="4">
        <f t="shared" ref="M7:M15" si="6">(L7*U7*W7)</f>
        <v>0</v>
      </c>
      <c r="N7" s="5">
        <f t="shared" ref="N7:N15" si="7">(L7*Y7)</f>
        <v>0</v>
      </c>
      <c r="O7" s="3">
        <f t="shared" ref="O7:O15" si="8">(K7*S7)</f>
        <v>0</v>
      </c>
      <c r="P7" s="6">
        <f t="shared" ref="P7:P15" si="9">(K7*Q7)</f>
        <v>0</v>
      </c>
      <c r="Q7" s="46">
        <v>0.5</v>
      </c>
      <c r="R7" s="45"/>
      <c r="S7" s="45">
        <v>3</v>
      </c>
      <c r="T7" s="45"/>
      <c r="U7" s="45">
        <v>9</v>
      </c>
      <c r="V7" s="45"/>
      <c r="W7" s="45">
        <v>8</v>
      </c>
      <c r="X7" s="45"/>
      <c r="Y7" s="47">
        <v>7</v>
      </c>
      <c r="Z7" s="46"/>
      <c r="AA7" s="1">
        <v>350</v>
      </c>
      <c r="AB7" s="1">
        <v>350</v>
      </c>
    </row>
    <row r="8" spans="1:28" x14ac:dyDescent="0.25">
      <c r="A8" s="2"/>
      <c r="B8" s="2"/>
      <c r="C8" s="2"/>
      <c r="D8" s="3">
        <f t="shared" si="0"/>
        <v>0</v>
      </c>
      <c r="E8" s="4">
        <f t="shared" si="1"/>
        <v>0</v>
      </c>
      <c r="F8" s="5">
        <f t="shared" si="2"/>
        <v>0</v>
      </c>
      <c r="G8" s="3">
        <f t="shared" si="3"/>
        <v>0</v>
      </c>
      <c r="H8" s="6">
        <f t="shared" si="4"/>
        <v>0</v>
      </c>
      <c r="I8" s="7"/>
      <c r="J8" s="2"/>
      <c r="K8" s="8"/>
      <c r="L8" s="3">
        <f t="shared" si="5"/>
        <v>0</v>
      </c>
      <c r="M8" s="4">
        <f t="shared" si="6"/>
        <v>0</v>
      </c>
      <c r="N8" s="5">
        <f t="shared" si="7"/>
        <v>0</v>
      </c>
      <c r="O8" s="3">
        <f t="shared" si="8"/>
        <v>0</v>
      </c>
      <c r="P8" s="6">
        <f t="shared" si="9"/>
        <v>0</v>
      </c>
      <c r="Q8" s="46">
        <v>0.5</v>
      </c>
      <c r="R8" s="45"/>
      <c r="S8" s="45">
        <v>3</v>
      </c>
      <c r="T8" s="45"/>
      <c r="U8" s="45">
        <v>9</v>
      </c>
      <c r="V8" s="45"/>
      <c r="W8" s="45">
        <v>8</v>
      </c>
      <c r="X8" s="45"/>
      <c r="Y8" s="47">
        <v>7</v>
      </c>
      <c r="Z8" s="46"/>
      <c r="AA8" s="1">
        <v>400</v>
      </c>
      <c r="AB8" s="1">
        <v>400</v>
      </c>
    </row>
    <row r="9" spans="1:28" x14ac:dyDescent="0.25">
      <c r="A9" s="2"/>
      <c r="B9" s="2"/>
      <c r="C9" s="2"/>
      <c r="D9" s="3">
        <f t="shared" si="0"/>
        <v>0</v>
      </c>
      <c r="E9" s="4">
        <f t="shared" si="1"/>
        <v>0</v>
      </c>
      <c r="F9" s="5">
        <f t="shared" si="2"/>
        <v>0</v>
      </c>
      <c r="G9" s="3">
        <f t="shared" si="3"/>
        <v>0</v>
      </c>
      <c r="H9" s="6">
        <f t="shared" si="4"/>
        <v>0</v>
      </c>
      <c r="I9" s="7"/>
      <c r="J9" s="2"/>
      <c r="K9" s="8"/>
      <c r="L9" s="3">
        <f t="shared" si="5"/>
        <v>0</v>
      </c>
      <c r="M9" s="4">
        <f t="shared" si="6"/>
        <v>0</v>
      </c>
      <c r="N9" s="5">
        <f t="shared" si="7"/>
        <v>0</v>
      </c>
      <c r="O9" s="3">
        <f t="shared" si="8"/>
        <v>0</v>
      </c>
      <c r="P9" s="6">
        <f t="shared" si="9"/>
        <v>0</v>
      </c>
      <c r="Q9" s="46">
        <v>0.5</v>
      </c>
      <c r="R9" s="45"/>
      <c r="S9" s="45">
        <v>3</v>
      </c>
      <c r="T9" s="45"/>
      <c r="U9" s="45">
        <v>9</v>
      </c>
      <c r="V9" s="45"/>
      <c r="W9" s="45">
        <v>8</v>
      </c>
      <c r="X9" s="45"/>
      <c r="Y9" s="47">
        <v>7</v>
      </c>
      <c r="Z9" s="46"/>
      <c r="AA9" s="1">
        <v>450</v>
      </c>
      <c r="AB9" s="1">
        <v>450</v>
      </c>
    </row>
    <row r="10" spans="1:28" x14ac:dyDescent="0.25">
      <c r="A10" s="2"/>
      <c r="B10" s="2"/>
      <c r="C10" s="2"/>
      <c r="D10" s="3">
        <f t="shared" si="0"/>
        <v>0</v>
      </c>
      <c r="E10" s="4">
        <f t="shared" si="1"/>
        <v>0</v>
      </c>
      <c r="F10" s="5">
        <f t="shared" si="2"/>
        <v>0</v>
      </c>
      <c r="G10" s="3">
        <f t="shared" si="3"/>
        <v>0</v>
      </c>
      <c r="H10" s="6">
        <f t="shared" si="4"/>
        <v>0</v>
      </c>
      <c r="I10" s="7"/>
      <c r="J10" s="2"/>
      <c r="K10" s="8"/>
      <c r="L10" s="3">
        <f t="shared" si="5"/>
        <v>0</v>
      </c>
      <c r="M10" s="4">
        <f t="shared" si="6"/>
        <v>0</v>
      </c>
      <c r="N10" s="5">
        <f t="shared" si="7"/>
        <v>0</v>
      </c>
      <c r="O10" s="3">
        <f t="shared" si="8"/>
        <v>0</v>
      </c>
      <c r="P10" s="6">
        <f t="shared" si="9"/>
        <v>0</v>
      </c>
      <c r="Q10" s="46">
        <v>0.5</v>
      </c>
      <c r="R10" s="45"/>
      <c r="S10" s="45">
        <v>3</v>
      </c>
      <c r="T10" s="45"/>
      <c r="U10" s="45">
        <v>9</v>
      </c>
      <c r="V10" s="45"/>
      <c r="W10" s="45">
        <v>8</v>
      </c>
      <c r="X10" s="45"/>
      <c r="Y10" s="47">
        <v>7</v>
      </c>
      <c r="Z10" s="46"/>
      <c r="AA10" s="1">
        <v>500</v>
      </c>
      <c r="AB10" s="1">
        <v>500</v>
      </c>
    </row>
    <row r="11" spans="1:28" x14ac:dyDescent="0.25">
      <c r="A11" s="2"/>
      <c r="B11" s="2"/>
      <c r="C11" s="2"/>
      <c r="D11" s="3">
        <f t="shared" si="0"/>
        <v>0</v>
      </c>
      <c r="E11" s="4">
        <f t="shared" si="1"/>
        <v>0</v>
      </c>
      <c r="F11" s="5">
        <f t="shared" si="2"/>
        <v>0</v>
      </c>
      <c r="G11" s="3">
        <f t="shared" si="3"/>
        <v>0</v>
      </c>
      <c r="H11" s="6">
        <f t="shared" si="4"/>
        <v>0</v>
      </c>
      <c r="I11" s="7"/>
      <c r="J11" s="2"/>
      <c r="K11" s="8"/>
      <c r="L11" s="3">
        <f t="shared" si="5"/>
        <v>0</v>
      </c>
      <c r="M11" s="4">
        <f t="shared" si="6"/>
        <v>0</v>
      </c>
      <c r="N11" s="5">
        <f t="shared" si="7"/>
        <v>0</v>
      </c>
      <c r="O11" s="3">
        <f t="shared" si="8"/>
        <v>0</v>
      </c>
      <c r="P11" s="6">
        <f t="shared" si="9"/>
        <v>0</v>
      </c>
      <c r="Q11" s="46">
        <v>0.5</v>
      </c>
      <c r="R11" s="45"/>
      <c r="S11" s="45">
        <v>3</v>
      </c>
      <c r="T11" s="45"/>
      <c r="U11" s="45">
        <v>9</v>
      </c>
      <c r="V11" s="45"/>
      <c r="W11" s="45">
        <v>8</v>
      </c>
      <c r="X11" s="45"/>
      <c r="Y11" s="47">
        <v>7</v>
      </c>
      <c r="Z11" s="46"/>
      <c r="AA11" s="1">
        <v>550</v>
      </c>
      <c r="AB11" s="1">
        <v>550</v>
      </c>
    </row>
    <row r="12" spans="1:28" x14ac:dyDescent="0.25">
      <c r="A12" s="2"/>
      <c r="B12" s="2"/>
      <c r="C12" s="2"/>
      <c r="D12" s="3">
        <f t="shared" si="0"/>
        <v>0</v>
      </c>
      <c r="E12" s="4">
        <f t="shared" si="1"/>
        <v>0</v>
      </c>
      <c r="F12" s="5">
        <f t="shared" si="2"/>
        <v>0</v>
      </c>
      <c r="G12" s="3">
        <f t="shared" si="3"/>
        <v>0</v>
      </c>
      <c r="H12" s="6">
        <f t="shared" si="4"/>
        <v>0</v>
      </c>
      <c r="I12" s="7"/>
      <c r="J12" s="2"/>
      <c r="K12" s="8"/>
      <c r="L12" s="3">
        <f t="shared" si="5"/>
        <v>0</v>
      </c>
      <c r="M12" s="4">
        <f t="shared" si="6"/>
        <v>0</v>
      </c>
      <c r="N12" s="5">
        <f t="shared" si="7"/>
        <v>0</v>
      </c>
      <c r="O12" s="3">
        <f t="shared" si="8"/>
        <v>0</v>
      </c>
      <c r="P12" s="6">
        <f t="shared" si="9"/>
        <v>0</v>
      </c>
      <c r="Q12" s="46">
        <v>0.5</v>
      </c>
      <c r="R12" s="45"/>
      <c r="S12" s="45">
        <v>3</v>
      </c>
      <c r="T12" s="45"/>
      <c r="U12" s="45">
        <v>9</v>
      </c>
      <c r="V12" s="45"/>
      <c r="W12" s="45">
        <v>8</v>
      </c>
      <c r="X12" s="45"/>
      <c r="Y12" s="47">
        <v>7</v>
      </c>
      <c r="Z12" s="46"/>
      <c r="AA12" s="1">
        <v>600</v>
      </c>
      <c r="AB12" s="1">
        <v>600</v>
      </c>
    </row>
    <row r="13" spans="1:28" x14ac:dyDescent="0.25">
      <c r="A13" s="2"/>
      <c r="B13" s="2"/>
      <c r="C13" s="2"/>
      <c r="D13" s="3">
        <f t="shared" si="0"/>
        <v>0</v>
      </c>
      <c r="E13" s="4">
        <f t="shared" si="1"/>
        <v>0</v>
      </c>
      <c r="F13" s="5">
        <f t="shared" si="2"/>
        <v>0</v>
      </c>
      <c r="G13" s="3">
        <f t="shared" si="3"/>
        <v>0</v>
      </c>
      <c r="H13" s="6">
        <f t="shared" si="4"/>
        <v>0</v>
      </c>
      <c r="I13" s="7"/>
      <c r="J13" s="2"/>
      <c r="K13" s="8"/>
      <c r="L13" s="3">
        <f t="shared" si="5"/>
        <v>0</v>
      </c>
      <c r="M13" s="4">
        <f t="shared" si="6"/>
        <v>0</v>
      </c>
      <c r="N13" s="5">
        <f t="shared" si="7"/>
        <v>0</v>
      </c>
      <c r="O13" s="3">
        <f t="shared" si="8"/>
        <v>0</v>
      </c>
      <c r="P13" s="6">
        <f t="shared" si="9"/>
        <v>0</v>
      </c>
      <c r="Q13" s="46">
        <v>0.5</v>
      </c>
      <c r="R13" s="45"/>
      <c r="S13" s="45">
        <v>3</v>
      </c>
      <c r="T13" s="45"/>
      <c r="U13" s="45">
        <v>9</v>
      </c>
      <c r="V13" s="45"/>
      <c r="W13" s="45">
        <v>8</v>
      </c>
      <c r="X13" s="45"/>
      <c r="Y13" s="47">
        <v>7</v>
      </c>
      <c r="Z13" s="46"/>
      <c r="AA13" s="1">
        <v>650</v>
      </c>
      <c r="AB13" s="1">
        <v>650</v>
      </c>
    </row>
    <row r="14" spans="1:28" x14ac:dyDescent="0.25">
      <c r="A14" s="2"/>
      <c r="B14" s="2"/>
      <c r="C14" s="2"/>
      <c r="D14" s="3">
        <f t="shared" si="0"/>
        <v>0</v>
      </c>
      <c r="E14" s="4">
        <f t="shared" si="1"/>
        <v>0</v>
      </c>
      <c r="F14" s="5">
        <f t="shared" si="2"/>
        <v>0</v>
      </c>
      <c r="G14" s="3">
        <f t="shared" si="3"/>
        <v>0</v>
      </c>
      <c r="H14" s="6">
        <f t="shared" si="4"/>
        <v>0</v>
      </c>
      <c r="I14" s="7"/>
      <c r="J14" s="2"/>
      <c r="K14" s="8"/>
      <c r="L14" s="3">
        <f t="shared" si="5"/>
        <v>0</v>
      </c>
      <c r="M14" s="4">
        <f t="shared" si="6"/>
        <v>0</v>
      </c>
      <c r="N14" s="5">
        <f t="shared" si="7"/>
        <v>0</v>
      </c>
      <c r="O14" s="3">
        <f t="shared" si="8"/>
        <v>0</v>
      </c>
      <c r="P14" s="6">
        <f t="shared" si="9"/>
        <v>0</v>
      </c>
      <c r="Q14" s="46">
        <v>0.5</v>
      </c>
      <c r="R14" s="45"/>
      <c r="S14" s="45">
        <v>3</v>
      </c>
      <c r="T14" s="45"/>
      <c r="U14" s="45">
        <v>9</v>
      </c>
      <c r="V14" s="45"/>
      <c r="W14" s="45">
        <v>8</v>
      </c>
      <c r="X14" s="45"/>
      <c r="Y14" s="47">
        <v>7</v>
      </c>
      <c r="Z14" s="46"/>
      <c r="AA14" s="1">
        <v>700</v>
      </c>
      <c r="AB14" s="1">
        <v>700</v>
      </c>
    </row>
    <row r="15" spans="1:28" ht="15.75" thickBot="1" x14ac:dyDescent="0.3">
      <c r="A15" s="2"/>
      <c r="B15" s="2"/>
      <c r="C15" s="2"/>
      <c r="D15" s="3">
        <f t="shared" si="0"/>
        <v>0</v>
      </c>
      <c r="E15" s="4">
        <f t="shared" si="1"/>
        <v>0</v>
      </c>
      <c r="F15" s="5">
        <f t="shared" si="2"/>
        <v>0</v>
      </c>
      <c r="G15" s="3">
        <f t="shared" si="3"/>
        <v>0</v>
      </c>
      <c r="H15" s="6">
        <f t="shared" si="4"/>
        <v>0</v>
      </c>
      <c r="I15" s="7"/>
      <c r="J15" s="2"/>
      <c r="K15" s="8"/>
      <c r="L15" s="3">
        <f t="shared" si="5"/>
        <v>0</v>
      </c>
      <c r="M15" s="4">
        <f t="shared" si="6"/>
        <v>0</v>
      </c>
      <c r="N15" s="5">
        <f t="shared" si="7"/>
        <v>0</v>
      </c>
      <c r="O15" s="3">
        <f t="shared" si="8"/>
        <v>0</v>
      </c>
      <c r="P15" s="6">
        <f t="shared" si="9"/>
        <v>0</v>
      </c>
      <c r="Q15" s="46">
        <v>0.5</v>
      </c>
      <c r="R15" s="45"/>
      <c r="S15" s="45">
        <v>3</v>
      </c>
      <c r="T15" s="45"/>
      <c r="U15" s="45">
        <v>9</v>
      </c>
      <c r="V15" s="45"/>
      <c r="W15" s="45">
        <v>8</v>
      </c>
      <c r="X15" s="45"/>
      <c r="Y15" s="47">
        <v>7</v>
      </c>
      <c r="Z15" s="46"/>
      <c r="AA15" s="1">
        <v>750</v>
      </c>
      <c r="AB15" s="1">
        <v>750</v>
      </c>
    </row>
    <row r="16" spans="1:28" ht="15.75" thickTop="1" x14ac:dyDescent="0.25">
      <c r="A16" s="9" t="s">
        <v>18</v>
      </c>
      <c r="B16" s="9"/>
      <c r="C16" s="10">
        <f t="shared" ref="C16:H16" si="10">SUM(C6:C15)</f>
        <v>0</v>
      </c>
      <c r="D16" s="11">
        <f t="shared" si="10"/>
        <v>0</v>
      </c>
      <c r="E16" s="12">
        <f t="shared" si="10"/>
        <v>0</v>
      </c>
      <c r="F16" s="13">
        <f t="shared" si="10"/>
        <v>0</v>
      </c>
      <c r="G16" s="11">
        <f t="shared" si="10"/>
        <v>0</v>
      </c>
      <c r="H16" s="14">
        <f t="shared" si="10"/>
        <v>0</v>
      </c>
      <c r="I16" s="9" t="s">
        <v>18</v>
      </c>
      <c r="J16" s="9"/>
      <c r="K16" s="10">
        <f t="shared" ref="K16:P16" si="11">SUM(K6:K15)</f>
        <v>0</v>
      </c>
      <c r="L16" s="11">
        <f t="shared" si="11"/>
        <v>0</v>
      </c>
      <c r="M16" s="12">
        <f t="shared" si="11"/>
        <v>0</v>
      </c>
      <c r="N16" s="13">
        <f t="shared" si="11"/>
        <v>0</v>
      </c>
      <c r="O16" s="11">
        <f t="shared" si="11"/>
        <v>0</v>
      </c>
      <c r="P16" s="14">
        <f t="shared" si="11"/>
        <v>0</v>
      </c>
      <c r="Q16" s="48"/>
      <c r="R16" s="48"/>
      <c r="AA16" s="1">
        <v>800</v>
      </c>
      <c r="AB16" s="1">
        <v>800</v>
      </c>
    </row>
    <row r="17" spans="1:28" ht="15" customHeight="1" x14ac:dyDescent="0.25">
      <c r="A17" s="49" t="s">
        <v>19</v>
      </c>
      <c r="B17" s="50"/>
      <c r="C17" s="51"/>
      <c r="D17" s="52">
        <f>((SUM(D6:D15))*W6)</f>
        <v>0</v>
      </c>
      <c r="E17" s="53"/>
      <c r="F17" s="53"/>
      <c r="G17" s="53"/>
      <c r="H17" s="54"/>
      <c r="I17" s="49" t="s">
        <v>19</v>
      </c>
      <c r="J17" s="50"/>
      <c r="K17" s="51"/>
      <c r="L17" s="52">
        <f>((SUM(L6:L15))*W6)</f>
        <v>0</v>
      </c>
      <c r="M17" s="53"/>
      <c r="N17" s="53"/>
      <c r="O17" s="53"/>
      <c r="P17" s="54"/>
      <c r="Q17" s="15"/>
      <c r="R17" s="15"/>
      <c r="AA17" s="1">
        <v>850</v>
      </c>
      <c r="AB17" s="1">
        <v>850</v>
      </c>
    </row>
    <row r="18" spans="1:28" x14ac:dyDescent="0.25">
      <c r="A18" s="16"/>
      <c r="B18" s="16"/>
      <c r="C18" s="17"/>
      <c r="D18" s="18"/>
      <c r="E18" s="17"/>
      <c r="F18" s="19"/>
      <c r="G18" s="20"/>
      <c r="H18" s="21"/>
      <c r="I18" s="17"/>
      <c r="J18" s="17"/>
      <c r="K18" s="17"/>
      <c r="L18" s="20"/>
      <c r="M18" s="16"/>
      <c r="N18" s="16"/>
      <c r="P18" s="23"/>
      <c r="AA18" s="1">
        <v>900</v>
      </c>
      <c r="AB18" s="1">
        <v>900</v>
      </c>
    </row>
    <row r="19" spans="1:28" ht="15" customHeight="1" x14ac:dyDescent="0.25">
      <c r="A19" s="55" t="s">
        <v>20</v>
      </c>
      <c r="B19" s="55"/>
      <c r="C19" s="55"/>
      <c r="D19" s="55"/>
      <c r="E19" s="55"/>
      <c r="F19" s="55"/>
      <c r="G19" s="55"/>
      <c r="H19" s="56"/>
      <c r="I19" s="57" t="s">
        <v>21</v>
      </c>
      <c r="J19" s="58"/>
      <c r="K19" s="58"/>
      <c r="L19" s="58"/>
      <c r="M19" s="58"/>
      <c r="N19" s="58"/>
      <c r="O19" s="58"/>
      <c r="P19" s="59"/>
      <c r="AA19" s="1">
        <v>950</v>
      </c>
      <c r="AB19" s="1">
        <v>950</v>
      </c>
    </row>
    <row r="20" spans="1:28" ht="15" customHeight="1" x14ac:dyDescent="0.25">
      <c r="A20" s="29" t="s">
        <v>5</v>
      </c>
      <c r="B20" s="29" t="s">
        <v>6</v>
      </c>
      <c r="C20" s="31" t="s">
        <v>7</v>
      </c>
      <c r="D20" s="35" t="s">
        <v>8</v>
      </c>
      <c r="E20" s="29" t="s">
        <v>9</v>
      </c>
      <c r="F20" s="43" t="s">
        <v>10</v>
      </c>
      <c r="G20" s="35" t="s">
        <v>11</v>
      </c>
      <c r="H20" s="33" t="s">
        <v>12</v>
      </c>
      <c r="I20" s="63" t="s">
        <v>1</v>
      </c>
      <c r="J20" s="60" t="s">
        <v>2</v>
      </c>
      <c r="K20" s="65" t="s">
        <v>22</v>
      </c>
      <c r="L20" s="61" t="s">
        <v>23</v>
      </c>
      <c r="M20" s="60" t="s">
        <v>9</v>
      </c>
      <c r="N20" s="60" t="s">
        <v>10</v>
      </c>
      <c r="O20" s="61" t="s">
        <v>11</v>
      </c>
      <c r="P20" s="62" t="s">
        <v>12</v>
      </c>
      <c r="AA20" s="1">
        <v>1000</v>
      </c>
      <c r="AB20" s="1">
        <v>1000</v>
      </c>
    </row>
    <row r="21" spans="1:28" x14ac:dyDescent="0.25">
      <c r="A21" s="30"/>
      <c r="B21" s="30"/>
      <c r="C21" s="32"/>
      <c r="D21" s="36"/>
      <c r="E21" s="30"/>
      <c r="F21" s="44"/>
      <c r="G21" s="36"/>
      <c r="H21" s="34"/>
      <c r="I21" s="64"/>
      <c r="J21" s="29"/>
      <c r="K21" s="31"/>
      <c r="L21" s="35"/>
      <c r="M21" s="29"/>
      <c r="N21" s="29"/>
      <c r="O21" s="35"/>
      <c r="P21" s="33"/>
      <c r="AA21" s="1">
        <v>1050</v>
      </c>
      <c r="AB21" s="1">
        <v>1050</v>
      </c>
    </row>
    <row r="22" spans="1:28" x14ac:dyDescent="0.25">
      <c r="A22" s="2"/>
      <c r="B22" s="2"/>
      <c r="C22" s="2"/>
      <c r="D22" s="3">
        <f>(((A22*2)+(B22*2))*C22)/1000</f>
        <v>0</v>
      </c>
      <c r="E22" s="4">
        <f t="shared" ref="E22:E31" si="12">(D22*U6*W6)</f>
        <v>0</v>
      </c>
      <c r="F22" s="5">
        <f>(D22*S6)</f>
        <v>0</v>
      </c>
      <c r="G22" s="3">
        <f t="shared" ref="G22:G31" si="13">(C22*S6)</f>
        <v>0</v>
      </c>
      <c r="H22" s="6">
        <f t="shared" ref="H22:H31" si="14">(C22*Q6)</f>
        <v>0</v>
      </c>
      <c r="I22" s="2"/>
      <c r="J22" s="2"/>
      <c r="K22" s="2"/>
      <c r="L22" s="3">
        <f>(((I22*2)+(J22*2))*K22)/1000</f>
        <v>0</v>
      </c>
      <c r="M22" s="4">
        <f t="shared" ref="M22:M31" si="15">(L22*U6*W6)</f>
        <v>0</v>
      </c>
      <c r="N22" s="5">
        <f t="shared" ref="N22:N31" si="16">(L22*Y6)</f>
        <v>0</v>
      </c>
      <c r="O22" s="3">
        <f t="shared" ref="O22:O31" si="17">(K22*S6)</f>
        <v>0</v>
      </c>
      <c r="P22" s="6">
        <f t="shared" ref="P22:P31" si="18">(K22*Q6)</f>
        <v>0</v>
      </c>
      <c r="AA22" s="1">
        <v>1100</v>
      </c>
      <c r="AB22" s="1">
        <v>1100</v>
      </c>
    </row>
    <row r="23" spans="1:28" x14ac:dyDescent="0.25">
      <c r="A23" s="2"/>
      <c r="B23" s="2"/>
      <c r="C23" s="8"/>
      <c r="D23" s="3">
        <f t="shared" ref="D23:D31" si="19">(((A23*2)+(B23*2))*C23)/1000</f>
        <v>0</v>
      </c>
      <c r="E23" s="4">
        <f t="shared" si="12"/>
        <v>0</v>
      </c>
      <c r="F23" s="5">
        <f t="shared" ref="F23:F31" si="20">(D23*Y7)</f>
        <v>0</v>
      </c>
      <c r="G23" s="3">
        <f t="shared" si="13"/>
        <v>0</v>
      </c>
      <c r="H23" s="6">
        <f t="shared" si="14"/>
        <v>0</v>
      </c>
      <c r="I23" s="7"/>
      <c r="J23" s="2"/>
      <c r="K23" s="8"/>
      <c r="L23" s="3">
        <f t="shared" ref="L23:L31" si="21">(((I23*2)+(J23*2))*K23)/1000</f>
        <v>0</v>
      </c>
      <c r="M23" s="4">
        <f t="shared" si="15"/>
        <v>0</v>
      </c>
      <c r="N23" s="5">
        <f t="shared" si="16"/>
        <v>0</v>
      </c>
      <c r="O23" s="3">
        <f t="shared" si="17"/>
        <v>0</v>
      </c>
      <c r="P23" s="6">
        <f t="shared" si="18"/>
        <v>0</v>
      </c>
      <c r="AA23" s="1">
        <v>1150</v>
      </c>
      <c r="AB23" s="1">
        <v>1150</v>
      </c>
    </row>
    <row r="24" spans="1:28" x14ac:dyDescent="0.25">
      <c r="A24" s="2"/>
      <c r="B24" s="2"/>
      <c r="C24" s="8"/>
      <c r="D24" s="3">
        <f t="shared" si="19"/>
        <v>0</v>
      </c>
      <c r="E24" s="4">
        <f t="shared" si="12"/>
        <v>0</v>
      </c>
      <c r="F24" s="5">
        <f t="shared" si="20"/>
        <v>0</v>
      </c>
      <c r="G24" s="3">
        <f t="shared" si="13"/>
        <v>0</v>
      </c>
      <c r="H24" s="6">
        <f t="shared" si="14"/>
        <v>0</v>
      </c>
      <c r="I24" s="7"/>
      <c r="J24" s="2"/>
      <c r="K24" s="8"/>
      <c r="L24" s="3">
        <f t="shared" si="21"/>
        <v>0</v>
      </c>
      <c r="M24" s="4">
        <f t="shared" si="15"/>
        <v>0</v>
      </c>
      <c r="N24" s="5">
        <f t="shared" si="16"/>
        <v>0</v>
      </c>
      <c r="O24" s="3">
        <f t="shared" si="17"/>
        <v>0</v>
      </c>
      <c r="P24" s="6">
        <f t="shared" si="18"/>
        <v>0</v>
      </c>
      <c r="AA24" s="1">
        <v>1200</v>
      </c>
      <c r="AB24" s="1">
        <v>1200</v>
      </c>
    </row>
    <row r="25" spans="1:28" x14ac:dyDescent="0.25">
      <c r="A25" s="2"/>
      <c r="B25" s="2"/>
      <c r="C25" s="8"/>
      <c r="D25" s="3">
        <f t="shared" si="19"/>
        <v>0</v>
      </c>
      <c r="E25" s="4">
        <f t="shared" si="12"/>
        <v>0</v>
      </c>
      <c r="F25" s="5">
        <f t="shared" si="20"/>
        <v>0</v>
      </c>
      <c r="G25" s="3">
        <f t="shared" si="13"/>
        <v>0</v>
      </c>
      <c r="H25" s="6">
        <f t="shared" si="14"/>
        <v>0</v>
      </c>
      <c r="I25" s="7"/>
      <c r="J25" s="2"/>
      <c r="K25" s="8"/>
      <c r="L25" s="3">
        <f t="shared" si="21"/>
        <v>0</v>
      </c>
      <c r="M25" s="4">
        <f t="shared" si="15"/>
        <v>0</v>
      </c>
      <c r="N25" s="5">
        <f t="shared" si="16"/>
        <v>0</v>
      </c>
      <c r="O25" s="3">
        <f t="shared" si="17"/>
        <v>0</v>
      </c>
      <c r="P25" s="6">
        <f t="shared" si="18"/>
        <v>0</v>
      </c>
      <c r="AA25" s="1">
        <v>1250</v>
      </c>
      <c r="AB25" s="1">
        <v>1250</v>
      </c>
    </row>
    <row r="26" spans="1:28" x14ac:dyDescent="0.25">
      <c r="A26" s="2"/>
      <c r="B26" s="2"/>
      <c r="C26" s="8"/>
      <c r="D26" s="3">
        <f t="shared" si="19"/>
        <v>0</v>
      </c>
      <c r="E26" s="4">
        <f t="shared" si="12"/>
        <v>0</v>
      </c>
      <c r="F26" s="5">
        <f t="shared" si="20"/>
        <v>0</v>
      </c>
      <c r="G26" s="3">
        <f t="shared" si="13"/>
        <v>0</v>
      </c>
      <c r="H26" s="6">
        <f t="shared" si="14"/>
        <v>0</v>
      </c>
      <c r="I26" s="7"/>
      <c r="J26" s="2"/>
      <c r="K26" s="8"/>
      <c r="L26" s="3">
        <f t="shared" si="21"/>
        <v>0</v>
      </c>
      <c r="M26" s="4">
        <f t="shared" si="15"/>
        <v>0</v>
      </c>
      <c r="N26" s="5">
        <f t="shared" si="16"/>
        <v>0</v>
      </c>
      <c r="O26" s="3">
        <f t="shared" si="17"/>
        <v>0</v>
      </c>
      <c r="P26" s="6">
        <f t="shared" si="18"/>
        <v>0</v>
      </c>
      <c r="AA26" s="1">
        <v>1300</v>
      </c>
      <c r="AB26" s="1">
        <v>1300</v>
      </c>
    </row>
    <row r="27" spans="1:28" x14ac:dyDescent="0.25">
      <c r="A27" s="2"/>
      <c r="B27" s="2"/>
      <c r="C27" s="8"/>
      <c r="D27" s="3">
        <f t="shared" si="19"/>
        <v>0</v>
      </c>
      <c r="E27" s="4">
        <f t="shared" si="12"/>
        <v>0</v>
      </c>
      <c r="F27" s="5">
        <f t="shared" si="20"/>
        <v>0</v>
      </c>
      <c r="G27" s="3">
        <f t="shared" si="13"/>
        <v>0</v>
      </c>
      <c r="H27" s="6">
        <f t="shared" si="14"/>
        <v>0</v>
      </c>
      <c r="I27" s="7"/>
      <c r="J27" s="2"/>
      <c r="K27" s="8"/>
      <c r="L27" s="3">
        <f t="shared" si="21"/>
        <v>0</v>
      </c>
      <c r="M27" s="4">
        <f t="shared" si="15"/>
        <v>0</v>
      </c>
      <c r="N27" s="5">
        <f t="shared" si="16"/>
        <v>0</v>
      </c>
      <c r="O27" s="3">
        <f t="shared" si="17"/>
        <v>0</v>
      </c>
      <c r="P27" s="6">
        <f t="shared" si="18"/>
        <v>0</v>
      </c>
      <c r="AA27" s="1">
        <v>1350</v>
      </c>
      <c r="AB27" s="1">
        <v>1350</v>
      </c>
    </row>
    <row r="28" spans="1:28" x14ac:dyDescent="0.25">
      <c r="A28" s="2"/>
      <c r="B28" s="2"/>
      <c r="C28" s="8"/>
      <c r="D28" s="3">
        <f t="shared" si="19"/>
        <v>0</v>
      </c>
      <c r="E28" s="4">
        <f t="shared" si="12"/>
        <v>0</v>
      </c>
      <c r="F28" s="5">
        <f t="shared" si="20"/>
        <v>0</v>
      </c>
      <c r="G28" s="3">
        <f t="shared" si="13"/>
        <v>0</v>
      </c>
      <c r="H28" s="6">
        <f t="shared" si="14"/>
        <v>0</v>
      </c>
      <c r="I28" s="7"/>
      <c r="J28" s="2"/>
      <c r="K28" s="8"/>
      <c r="L28" s="3">
        <f t="shared" si="21"/>
        <v>0</v>
      </c>
      <c r="M28" s="4">
        <f t="shared" si="15"/>
        <v>0</v>
      </c>
      <c r="N28" s="5">
        <f t="shared" si="16"/>
        <v>0</v>
      </c>
      <c r="O28" s="3">
        <f t="shared" si="17"/>
        <v>0</v>
      </c>
      <c r="P28" s="6">
        <f t="shared" si="18"/>
        <v>0</v>
      </c>
      <c r="AA28" s="1">
        <v>1400</v>
      </c>
      <c r="AB28" s="1">
        <v>1400</v>
      </c>
    </row>
    <row r="29" spans="1:28" x14ac:dyDescent="0.25">
      <c r="A29" s="2"/>
      <c r="B29" s="2"/>
      <c r="C29" s="8"/>
      <c r="D29" s="3">
        <f t="shared" si="19"/>
        <v>0</v>
      </c>
      <c r="E29" s="4">
        <f t="shared" si="12"/>
        <v>0</v>
      </c>
      <c r="F29" s="5">
        <f t="shared" si="20"/>
        <v>0</v>
      </c>
      <c r="G29" s="3">
        <f t="shared" si="13"/>
        <v>0</v>
      </c>
      <c r="H29" s="6">
        <f t="shared" si="14"/>
        <v>0</v>
      </c>
      <c r="I29" s="7"/>
      <c r="J29" s="2"/>
      <c r="K29" s="8"/>
      <c r="L29" s="3">
        <f t="shared" si="21"/>
        <v>0</v>
      </c>
      <c r="M29" s="4">
        <f t="shared" si="15"/>
        <v>0</v>
      </c>
      <c r="N29" s="5">
        <f t="shared" si="16"/>
        <v>0</v>
      </c>
      <c r="O29" s="3">
        <f t="shared" si="17"/>
        <v>0</v>
      </c>
      <c r="P29" s="6">
        <f t="shared" si="18"/>
        <v>0</v>
      </c>
      <c r="AA29" s="1">
        <v>1450</v>
      </c>
      <c r="AB29" s="1">
        <v>1450</v>
      </c>
    </row>
    <row r="30" spans="1:28" x14ac:dyDescent="0.25">
      <c r="A30" s="2"/>
      <c r="B30" s="2"/>
      <c r="C30" s="8"/>
      <c r="D30" s="3">
        <f t="shared" si="19"/>
        <v>0</v>
      </c>
      <c r="E30" s="4">
        <f t="shared" si="12"/>
        <v>0</v>
      </c>
      <c r="F30" s="5">
        <f t="shared" si="20"/>
        <v>0</v>
      </c>
      <c r="G30" s="3">
        <f t="shared" si="13"/>
        <v>0</v>
      </c>
      <c r="H30" s="6">
        <f t="shared" si="14"/>
        <v>0</v>
      </c>
      <c r="I30" s="7"/>
      <c r="J30" s="2"/>
      <c r="K30" s="8"/>
      <c r="L30" s="3">
        <f t="shared" si="21"/>
        <v>0</v>
      </c>
      <c r="M30" s="4">
        <f t="shared" si="15"/>
        <v>0</v>
      </c>
      <c r="N30" s="5">
        <f t="shared" si="16"/>
        <v>0</v>
      </c>
      <c r="O30" s="3">
        <f t="shared" si="17"/>
        <v>0</v>
      </c>
      <c r="P30" s="6">
        <f t="shared" si="18"/>
        <v>0</v>
      </c>
      <c r="AA30" s="1">
        <v>1500</v>
      </c>
      <c r="AB30" s="1">
        <v>1500</v>
      </c>
    </row>
    <row r="31" spans="1:28" ht="15.75" thickBot="1" x14ac:dyDescent="0.3">
      <c r="A31" s="2"/>
      <c r="B31" s="2"/>
      <c r="C31" s="8"/>
      <c r="D31" s="3">
        <f t="shared" si="19"/>
        <v>0</v>
      </c>
      <c r="E31" s="4">
        <f t="shared" si="12"/>
        <v>0</v>
      </c>
      <c r="F31" s="5">
        <f t="shared" si="20"/>
        <v>0</v>
      </c>
      <c r="G31" s="3">
        <f t="shared" si="13"/>
        <v>0</v>
      </c>
      <c r="H31" s="6">
        <f t="shared" si="14"/>
        <v>0</v>
      </c>
      <c r="I31" s="7"/>
      <c r="J31" s="2"/>
      <c r="K31" s="8"/>
      <c r="L31" s="3">
        <f t="shared" si="21"/>
        <v>0</v>
      </c>
      <c r="M31" s="4">
        <f t="shared" si="15"/>
        <v>0</v>
      </c>
      <c r="N31" s="5">
        <f t="shared" si="16"/>
        <v>0</v>
      </c>
      <c r="O31" s="3">
        <f t="shared" si="17"/>
        <v>0</v>
      </c>
      <c r="P31" s="6">
        <f t="shared" si="18"/>
        <v>0</v>
      </c>
    </row>
    <row r="32" spans="1:28" ht="15.75" thickTop="1" x14ac:dyDescent="0.25">
      <c r="A32" s="9" t="s">
        <v>18</v>
      </c>
      <c r="B32" s="9"/>
      <c r="C32" s="10">
        <f t="shared" ref="C32:H32" si="22">SUM(C22:C31)</f>
        <v>0</v>
      </c>
      <c r="D32" s="11">
        <f t="shared" si="22"/>
        <v>0</v>
      </c>
      <c r="E32" s="12">
        <f t="shared" si="22"/>
        <v>0</v>
      </c>
      <c r="F32" s="13">
        <f t="shared" si="22"/>
        <v>0</v>
      </c>
      <c r="G32" s="11">
        <f t="shared" si="22"/>
        <v>0</v>
      </c>
      <c r="H32" s="14">
        <f t="shared" si="22"/>
        <v>0</v>
      </c>
      <c r="I32" s="9" t="s">
        <v>18</v>
      </c>
      <c r="J32" s="9"/>
      <c r="K32" s="10">
        <f t="shared" ref="K32:P32" si="23">SUM(K22:K31)</f>
        <v>0</v>
      </c>
      <c r="L32" s="11">
        <f t="shared" si="23"/>
        <v>0</v>
      </c>
      <c r="M32" s="12">
        <f t="shared" si="23"/>
        <v>0</v>
      </c>
      <c r="N32" s="13">
        <f t="shared" si="23"/>
        <v>0</v>
      </c>
      <c r="O32" s="11">
        <f t="shared" si="23"/>
        <v>0</v>
      </c>
      <c r="P32" s="14">
        <f t="shared" si="23"/>
        <v>0</v>
      </c>
    </row>
    <row r="33" spans="1:16" x14ac:dyDescent="0.25">
      <c r="A33" s="49" t="s">
        <v>19</v>
      </c>
      <c r="B33" s="50"/>
      <c r="C33" s="51"/>
      <c r="D33" s="52">
        <f>((SUM(D22:D31)*W6))</f>
        <v>0</v>
      </c>
      <c r="E33" s="53"/>
      <c r="F33" s="53"/>
      <c r="G33" s="53"/>
      <c r="H33" s="54"/>
      <c r="I33" s="49" t="s">
        <v>19</v>
      </c>
      <c r="J33" s="50"/>
      <c r="K33" s="51"/>
      <c r="L33" s="52">
        <f>((SUM(L22:L31)*W6))</f>
        <v>0</v>
      </c>
      <c r="M33" s="53"/>
      <c r="N33" s="53"/>
      <c r="O33" s="53"/>
      <c r="P33" s="54"/>
    </row>
    <row r="38" spans="1:16" x14ac:dyDescent="0.25">
      <c r="C38" t="str">
        <f>IF(ISBLANK('Chiffrage gaine R'!E7),"DECALER(Feuil1!C7:D7)","oui")</f>
        <v>oui</v>
      </c>
    </row>
  </sheetData>
  <mergeCells count="101">
    <mergeCell ref="M20:M21"/>
    <mergeCell ref="N20:N21"/>
    <mergeCell ref="O20:O21"/>
    <mergeCell ref="P20:P21"/>
    <mergeCell ref="A33:C33"/>
    <mergeCell ref="D33:H33"/>
    <mergeCell ref="I33:K33"/>
    <mergeCell ref="L33:P33"/>
    <mergeCell ref="G20:G21"/>
    <mergeCell ref="H20:H21"/>
    <mergeCell ref="I20:I21"/>
    <mergeCell ref="J20:J21"/>
    <mergeCell ref="K20:K21"/>
    <mergeCell ref="L20:L21"/>
    <mergeCell ref="A20:A21"/>
    <mergeCell ref="B20:B21"/>
    <mergeCell ref="C20:C21"/>
    <mergeCell ref="D20:D21"/>
    <mergeCell ref="E20:E21"/>
    <mergeCell ref="F20:F21"/>
    <mergeCell ref="A17:C17"/>
    <mergeCell ref="D17:H17"/>
    <mergeCell ref="I17:K17"/>
    <mergeCell ref="L17:P17"/>
    <mergeCell ref="A19:H19"/>
    <mergeCell ref="I19:P19"/>
    <mergeCell ref="Q15:R15"/>
    <mergeCell ref="S15:T15"/>
    <mergeCell ref="U15:V15"/>
    <mergeCell ref="W15:X15"/>
    <mergeCell ref="Y15:Z15"/>
    <mergeCell ref="Q16:R16"/>
    <mergeCell ref="Q13:R13"/>
    <mergeCell ref="S13:T13"/>
    <mergeCell ref="U13:V13"/>
    <mergeCell ref="W13:X13"/>
    <mergeCell ref="Y13:Z13"/>
    <mergeCell ref="Q14:R14"/>
    <mergeCell ref="S14:T14"/>
    <mergeCell ref="U14:V14"/>
    <mergeCell ref="W14:X14"/>
    <mergeCell ref="Y14:Z14"/>
    <mergeCell ref="Q11:R11"/>
    <mergeCell ref="S11:T11"/>
    <mergeCell ref="U11:V11"/>
    <mergeCell ref="W11:X11"/>
    <mergeCell ref="Y11:Z11"/>
    <mergeCell ref="Q12:R12"/>
    <mergeCell ref="S12:T12"/>
    <mergeCell ref="U12:V12"/>
    <mergeCell ref="W12:X12"/>
    <mergeCell ref="Y12:Z12"/>
    <mergeCell ref="Q9:R9"/>
    <mergeCell ref="S9:T9"/>
    <mergeCell ref="U9:V9"/>
    <mergeCell ref="W9:X9"/>
    <mergeCell ref="Y9:Z9"/>
    <mergeCell ref="Q10:R10"/>
    <mergeCell ref="S10:T10"/>
    <mergeCell ref="U10:V10"/>
    <mergeCell ref="W10:X10"/>
    <mergeCell ref="Y10:Z10"/>
    <mergeCell ref="Q7:R7"/>
    <mergeCell ref="S7:T7"/>
    <mergeCell ref="U7:V7"/>
    <mergeCell ref="W7:X7"/>
    <mergeCell ref="Y7:Z7"/>
    <mergeCell ref="Q8:R8"/>
    <mergeCell ref="S8:T8"/>
    <mergeCell ref="U8:V8"/>
    <mergeCell ref="W8:X8"/>
    <mergeCell ref="Y8:Z8"/>
    <mergeCell ref="W5:X5"/>
    <mergeCell ref="Y5:Z5"/>
    <mergeCell ref="Q6:R6"/>
    <mergeCell ref="S6:T6"/>
    <mergeCell ref="U6:V6"/>
    <mergeCell ref="W6:X6"/>
    <mergeCell ref="Y6:Z6"/>
    <mergeCell ref="N4:N5"/>
    <mergeCell ref="O4:O5"/>
    <mergeCell ref="P4:P5"/>
    <mergeCell ref="Q5:R5"/>
    <mergeCell ref="S5:T5"/>
    <mergeCell ref="U5:V5"/>
    <mergeCell ref="H4:H5"/>
    <mergeCell ref="I4:I5"/>
    <mergeCell ref="J4:J5"/>
    <mergeCell ref="K4:K5"/>
    <mergeCell ref="L4:L5"/>
    <mergeCell ref="M4:M5"/>
    <mergeCell ref="A1:P2"/>
    <mergeCell ref="A3:H3"/>
    <mergeCell ref="I3:P3"/>
    <mergeCell ref="A4:A5"/>
    <mergeCell ref="B4:B5"/>
    <mergeCell ref="C4:C5"/>
    <mergeCell ref="D4:D5"/>
    <mergeCell ref="E4:E5"/>
    <mergeCell ref="F4:F5"/>
    <mergeCell ref="G4:G5"/>
  </mergeCells>
  <dataValidations count="2">
    <dataValidation type="list" allowBlank="1" showInputMessage="1" showErrorMessage="1" prompt="Selectionner la largeur de gaine" sqref="B22:B31 B6:B15 J6:J15 J22:J31" xr:uid="{C6994FBF-4C18-4996-A066-4A4EA710DF3C}">
      <formula1>$AB$2:$AB$30</formula1>
    </dataValidation>
    <dataValidation type="list" allowBlank="1" showInputMessage="1" showErrorMessage="1" prompt="Selectionner la hauteur de gaine" sqref="A22:A31 A6:A15 I6:I15 I22:I31" xr:uid="{1B36E67E-4DF1-4F7F-BA03-E4865EB762DF}">
      <formula1>$AA$2:$AA$30</formula1>
    </dataValidation>
  </dataValidation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Chiffrage gaine 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2022-01-31T08:18:40Z</dcterms:created>
  <dcterms:modified xsi:type="dcterms:W3CDTF">2022-02-01T08:03:36Z</dcterms:modified>
</cp:coreProperties>
</file>