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scal\Desktop\"/>
    </mc:Choice>
  </mc:AlternateContent>
  <bookViews>
    <workbookView xWindow="0" yWindow="0" windowWidth="25200" windowHeight="12000" activeTab="1"/>
  </bookViews>
  <sheets>
    <sheet name="ARTICLES" sheetId="1" r:id="rId1"/>
    <sheet name="FACTURE" sheetId="2" r:id="rId2"/>
  </sheets>
  <definedNames>
    <definedName name="ListeArticles">OFFSET(ARTICLES!$B$2,,,COUNTA(ArticlesDB[Désignation]))</definedName>
    <definedName name="Qte1a10">"{1,2,3}"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" i="2" l="1"/>
  <c r="E18" i="1"/>
  <c r="E34" i="1"/>
  <c r="E50" i="1"/>
  <c r="D2" i="1"/>
  <c r="E2" i="1" s="1"/>
  <c r="D3" i="1"/>
  <c r="E3" i="1" s="1"/>
  <c r="D4" i="1"/>
  <c r="E4" i="1" s="1"/>
  <c r="D5" i="1"/>
  <c r="E5" i="1" s="1"/>
  <c r="D6" i="1"/>
  <c r="E6" i="1" s="1"/>
  <c r="D7" i="1"/>
  <c r="E7" i="1" s="1"/>
  <c r="D8" i="1"/>
  <c r="E8" i="1" s="1"/>
  <c r="D9" i="1"/>
  <c r="E9" i="1" s="1"/>
  <c r="D10" i="1"/>
  <c r="E10" i="1" s="1"/>
  <c r="D11" i="1"/>
  <c r="E11" i="1" s="1"/>
  <c r="D12" i="1"/>
  <c r="E12" i="1" s="1"/>
  <c r="D13" i="1"/>
  <c r="E13" i="1" s="1"/>
  <c r="D14" i="1"/>
  <c r="E14" i="1" s="1"/>
  <c r="D15" i="1"/>
  <c r="E15" i="1" s="1"/>
  <c r="D16" i="1"/>
  <c r="E16" i="1" s="1"/>
  <c r="D17" i="1"/>
  <c r="E17" i="1" s="1"/>
  <c r="D18" i="1"/>
  <c r="D19" i="1"/>
  <c r="E19" i="1" s="1"/>
  <c r="D20" i="1"/>
  <c r="E20" i="1" s="1"/>
  <c r="D21" i="1"/>
  <c r="E21" i="1" s="1"/>
  <c r="D22" i="1"/>
  <c r="E22" i="1" s="1"/>
  <c r="D23" i="1"/>
  <c r="E23" i="1" s="1"/>
  <c r="D24" i="1"/>
  <c r="E24" i="1" s="1"/>
  <c r="D25" i="1"/>
  <c r="E25" i="1" s="1"/>
  <c r="D26" i="1"/>
  <c r="E26" i="1" s="1"/>
  <c r="D27" i="1"/>
  <c r="E27" i="1" s="1"/>
  <c r="D28" i="1"/>
  <c r="E28" i="1" s="1"/>
  <c r="D29" i="1"/>
  <c r="E29" i="1" s="1"/>
  <c r="D30" i="1"/>
  <c r="E30" i="1" s="1"/>
  <c r="D31" i="1"/>
  <c r="E31" i="1" s="1"/>
  <c r="D32" i="1"/>
  <c r="E32" i="1" s="1"/>
  <c r="D33" i="1"/>
  <c r="E33" i="1" s="1"/>
  <c r="D34" i="1"/>
  <c r="D35" i="1"/>
  <c r="E35" i="1" s="1"/>
  <c r="D36" i="1"/>
  <c r="E36" i="1" s="1"/>
  <c r="D37" i="1"/>
  <c r="E37" i="1" s="1"/>
  <c r="D38" i="1"/>
  <c r="E38" i="1" s="1"/>
  <c r="D39" i="1"/>
  <c r="E39" i="1" s="1"/>
  <c r="D40" i="1"/>
  <c r="E40" i="1" s="1"/>
  <c r="D41" i="1"/>
  <c r="E41" i="1" s="1"/>
  <c r="D42" i="1"/>
  <c r="E42" i="1" s="1"/>
  <c r="D43" i="1"/>
  <c r="E43" i="1" s="1"/>
  <c r="D44" i="1"/>
  <c r="E44" i="1" s="1"/>
  <c r="D45" i="1"/>
  <c r="E45" i="1" s="1"/>
  <c r="D46" i="1"/>
  <c r="E46" i="1" s="1"/>
  <c r="D47" i="1"/>
  <c r="E47" i="1" s="1"/>
  <c r="D48" i="1"/>
  <c r="E48" i="1" s="1"/>
  <c r="D49" i="1"/>
  <c r="E49" i="1" s="1"/>
  <c r="D50" i="1"/>
  <c r="D51" i="1"/>
  <c r="E51" i="1" s="1"/>
  <c r="B17" i="2" l="1"/>
  <c r="D17" i="2"/>
  <c r="F20" i="2"/>
  <c r="H20" i="2"/>
  <c r="F21" i="2"/>
  <c r="H21" i="2"/>
  <c r="G21" i="2" s="1"/>
  <c r="F22" i="2"/>
  <c r="H22" i="2"/>
  <c r="G22" i="2" s="1"/>
  <c r="F23" i="2"/>
  <c r="H23" i="2"/>
  <c r="G23" i="2" s="1"/>
  <c r="F24" i="2"/>
  <c r="H24" i="2"/>
  <c r="G24" i="2" s="1"/>
  <c r="F25" i="2"/>
  <c r="H25" i="2"/>
  <c r="G25" i="2" s="1"/>
  <c r="F26" i="2"/>
  <c r="H26" i="2"/>
  <c r="G26" i="2" s="1"/>
  <c r="F27" i="2"/>
  <c r="H27" i="2"/>
  <c r="G27" i="2" s="1"/>
  <c r="F28" i="2"/>
  <c r="H28" i="2"/>
  <c r="G28" i="2" s="1"/>
  <c r="F29" i="2"/>
  <c r="H29" i="2"/>
  <c r="G29" i="2" s="1"/>
  <c r="F30" i="2"/>
  <c r="H30" i="2"/>
  <c r="G30" i="2" s="1"/>
  <c r="F31" i="2"/>
  <c r="H31" i="2"/>
  <c r="G31" i="2" s="1"/>
  <c r="F32" i="2"/>
  <c r="H32" i="2"/>
  <c r="G32" i="2" s="1"/>
  <c r="F33" i="2"/>
  <c r="H33" i="2"/>
  <c r="G33" i="2" s="1"/>
  <c r="H19" i="2"/>
  <c r="F19" i="2"/>
  <c r="G20" i="2" l="1"/>
  <c r="G19" i="2"/>
  <c r="G35" i="2"/>
  <c r="G37" i="2" l="1"/>
  <c r="G39" i="2" s="1"/>
</calcChain>
</file>

<file path=xl/sharedStrings.xml><?xml version="1.0" encoding="utf-8"?>
<sst xmlns="http://schemas.openxmlformats.org/spreadsheetml/2006/main" count="30" uniqueCount="29">
  <si>
    <t>CodeArticle</t>
  </si>
  <si>
    <t>Désignation</t>
  </si>
  <si>
    <t>Recherche de panne</t>
  </si>
  <si>
    <t>TVA</t>
  </si>
  <si>
    <t>TTC</t>
  </si>
  <si>
    <t>HT</t>
  </si>
  <si>
    <t>Changement alimentation</t>
  </si>
  <si>
    <t>Formatage sans récupération de données</t>
  </si>
  <si>
    <t>Formatage avec récupération de données</t>
  </si>
  <si>
    <t>Montage Carte Graphique</t>
  </si>
  <si>
    <t>Montage Processeur</t>
  </si>
  <si>
    <t>Installation Systéme Exploitation</t>
  </si>
  <si>
    <t>Installation Logiciel</t>
  </si>
  <si>
    <t>Installation Barrette Mémoire</t>
  </si>
  <si>
    <t>Montage PC Complet</t>
  </si>
  <si>
    <t>Code Article</t>
  </si>
  <si>
    <t>Qté</t>
  </si>
  <si>
    <t>Prix U TTC</t>
  </si>
  <si>
    <t>Prix U HT</t>
  </si>
  <si>
    <t>Total HT</t>
  </si>
  <si>
    <t>TVA 20%</t>
  </si>
  <si>
    <t>Prix total H.T</t>
  </si>
  <si>
    <t>Total T.V.A.</t>
  </si>
  <si>
    <t>TOTAL T.T.C.</t>
  </si>
  <si>
    <t>DEVIS</t>
  </si>
  <si>
    <t>Client:</t>
  </si>
  <si>
    <t>Taux TVA</t>
  </si>
  <si>
    <t>devis</t>
  </si>
  <si>
    <t>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</si>
</sst>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A-&quot;000"/>
    <numFmt numFmtId="165" formatCode="0.00_ ;[Red]\-0.00\ "/>
  </numFmts>
  <fonts count="10">
    <font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i/>
      <sz val="26"/>
      <color theme="1"/>
      <name val="Calibri"/>
      <family val="2"/>
      <scheme val="minor"/>
    </font>
    <font>
      <i/>
      <sz val="24"/>
      <name val="Calibri"/>
      <family val="2"/>
      <scheme val="minor"/>
    </font>
    <font>
      <i/>
      <sz val="24"/>
      <color theme="1"/>
      <name val="Calibri"/>
      <family val="2"/>
      <scheme val="minor"/>
    </font>
    <font>
      <b/>
      <i/>
      <sz val="48"/>
      <color theme="0" tint="-0.249977111117893"/>
      <name val="Calibri"/>
      <family val="2"/>
      <scheme val="minor"/>
    </font>
    <font>
      <b/>
      <i/>
      <sz val="36"/>
      <color theme="0" tint="-0.249977111117893"/>
      <name val="Calibri"/>
      <family val="2"/>
      <scheme val="minor"/>
    </font>
    <font>
      <b/>
      <i/>
      <sz val="18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1" xfId="0" applyNumberFormat="1" applyFont="1" applyBorder="1"/>
    <xf numFmtId="0" fontId="1" fillId="0" borderId="1" xfId="0" applyFont="1" applyBorder="1"/>
    <xf numFmtId="165" fontId="1" fillId="0" borderId="1" xfId="0" applyNumberFormat="1" applyFont="1" applyBorder="1"/>
    <xf numFmtId="2" fontId="1" fillId="0" borderId="1" xfId="0" applyNumberFormat="1" applyFont="1" applyBorder="1"/>
    <xf numFmtId="0" fontId="2" fillId="0" borderId="0" xfId="0" applyFont="1" applyAlignment="1">
      <alignment horizontal="center"/>
    </xf>
    <xf numFmtId="0" fontId="1" fillId="0" borderId="3" xfId="0" applyFont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165" fontId="1" fillId="0" borderId="3" xfId="0" applyNumberFormat="1" applyFont="1" applyBorder="1" applyAlignment="1">
      <alignment horizontal="right"/>
    </xf>
    <xf numFmtId="0" fontId="1" fillId="0" borderId="3" xfId="0" applyFont="1" applyBorder="1" applyAlignment="1">
      <alignment horizontal="center"/>
    </xf>
    <xf numFmtId="0" fontId="2" fillId="0" borderId="0" xfId="0" applyFont="1" applyAlignment="1"/>
    <xf numFmtId="165" fontId="1" fillId="3" borderId="3" xfId="0" applyNumberFormat="1" applyFont="1" applyFill="1" applyBorder="1" applyAlignment="1">
      <alignment horizontal="right"/>
    </xf>
    <xf numFmtId="0" fontId="1" fillId="2" borderId="2" xfId="0" applyFont="1" applyFill="1" applyBorder="1" applyAlignment="1">
      <alignment horizontal="center"/>
    </xf>
    <xf numFmtId="165" fontId="1" fillId="2" borderId="2" xfId="0" applyNumberFormat="1" applyFont="1" applyFill="1" applyBorder="1" applyAlignment="1">
      <alignment horizontal="right"/>
    </xf>
    <xf numFmtId="0" fontId="1" fillId="2" borderId="3" xfId="0" applyFont="1" applyFill="1" applyBorder="1" applyAlignment="1">
      <alignment horizontal="center"/>
    </xf>
    <xf numFmtId="165" fontId="1" fillId="2" borderId="3" xfId="0" applyNumberFormat="1" applyFont="1" applyFill="1" applyBorder="1" applyAlignment="1">
      <alignment horizontal="right"/>
    </xf>
    <xf numFmtId="0" fontId="1" fillId="2" borderId="4" xfId="0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right"/>
    </xf>
    <xf numFmtId="165" fontId="2" fillId="2" borderId="2" xfId="0" applyNumberFormat="1" applyFont="1" applyFill="1" applyBorder="1"/>
    <xf numFmtId="165" fontId="2" fillId="3" borderId="3" xfId="0" applyNumberFormat="1" applyFont="1" applyFill="1" applyBorder="1"/>
    <xf numFmtId="165" fontId="2" fillId="2" borderId="3" xfId="0" applyNumberFormat="1" applyFont="1" applyFill="1" applyBorder="1"/>
    <xf numFmtId="165" fontId="2" fillId="0" borderId="3" xfId="0" applyNumberFormat="1" applyFont="1" applyBorder="1"/>
    <xf numFmtId="165" fontId="2" fillId="2" borderId="4" xfId="0" applyNumberFormat="1" applyFont="1" applyFill="1" applyBorder="1"/>
    <xf numFmtId="0" fontId="3" fillId="0" borderId="0" xfId="0" applyFont="1"/>
    <xf numFmtId="0" fontId="1" fillId="0" borderId="0" xfId="0" applyFont="1" applyAlignment="1">
      <alignment horizontal="center"/>
    </xf>
    <xf numFmtId="164" fontId="1" fillId="0" borderId="5" xfId="0" applyNumberFormat="1" applyFont="1" applyBorder="1"/>
    <xf numFmtId="0" fontId="1" fillId="0" borderId="5" xfId="0" applyFont="1" applyBorder="1"/>
    <xf numFmtId="165" fontId="1" fillId="0" borderId="5" xfId="0" applyNumberFormat="1" applyFont="1" applyBorder="1"/>
    <xf numFmtId="9" fontId="1" fillId="0" borderId="0" xfId="0" applyNumberFormat="1" applyFont="1"/>
    <xf numFmtId="22" fontId="1" fillId="0" borderId="0" xfId="0" applyNumberFormat="1" applyFont="1"/>
    <xf numFmtId="0" fontId="1" fillId="0" borderId="0" xfId="0" applyFont="1" applyAlignment="1">
      <alignment horizontal="center"/>
    </xf>
    <xf numFmtId="0" fontId="4" fillId="0" borderId="0" xfId="0" applyNumberFormat="1" applyFont="1" applyAlignment="1"/>
    <xf numFmtId="0" fontId="6" fillId="0" borderId="0" xfId="0" applyNumberFormat="1" applyFont="1" applyAlignment="1"/>
    <xf numFmtId="0" fontId="5" fillId="0" borderId="0" xfId="0" applyFont="1" applyAlignment="1"/>
    <xf numFmtId="0" fontId="4" fillId="0" borderId="0" xfId="0" applyNumberFormat="1" applyFont="1" applyAlignment="1">
      <alignment horizontal="left" vertical="top"/>
    </xf>
    <xf numFmtId="14" fontId="1" fillId="0" borderId="0" xfId="0" applyNumberFormat="1" applyFont="1"/>
    <xf numFmtId="14" fontId="1" fillId="0" borderId="0" xfId="0" applyNumberFormat="1" applyFont="1" applyAlignment="1"/>
    <xf numFmtId="0" fontId="1" fillId="0" borderId="0" xfId="0" applyFont="1" applyAlignment="1"/>
    <xf numFmtId="0" fontId="9" fillId="0" borderId="0" xfId="0" applyFont="1" applyAlignment="1">
      <alignment vertical="center"/>
    </xf>
    <xf numFmtId="0" fontId="2" fillId="0" borderId="6" xfId="0" applyFont="1" applyBorder="1" applyAlignment="1">
      <alignment horizontal="center"/>
    </xf>
    <xf numFmtId="0" fontId="1" fillId="0" borderId="6" xfId="0" applyFont="1" applyBorder="1"/>
    <xf numFmtId="0" fontId="8" fillId="0" borderId="0" xfId="0" applyFont="1" applyAlignment="1">
      <alignment vertical="center"/>
    </xf>
    <xf numFmtId="0" fontId="7" fillId="0" borderId="0" xfId="0" applyFont="1" applyAlignment="1"/>
    <xf numFmtId="0" fontId="2" fillId="0" borderId="0" xfId="0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165" fontId="3" fillId="0" borderId="0" xfId="0" applyNumberFormat="1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11"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0.00_ ;[Red]\-0.00\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&quot;A-&quot;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relativeIndent="0" justifyLastLine="0" shrinkToFit="0" readingOrder="0"/>
    </dxf>
  </dxfs>
  <tableStyles count="0" defaultTableStyle="TableStyleMedium2" defaultPivotStyle="PivotStyleLight16"/>
  <colors>
    <mruColors>
      <color rgb="FFEAEAEA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0</xdr:row>
          <xdr:rowOff>123825</xdr:rowOff>
        </xdr:from>
        <xdr:to>
          <xdr:col>10</xdr:col>
          <xdr:colOff>342900</xdr:colOff>
          <xdr:row>0</xdr:row>
          <xdr:rowOff>390525</xdr:rowOff>
        </xdr:to>
        <xdr:sp macro="" textlink="">
          <xdr:nvSpPr>
            <xdr:cNvPr id="1025" name="CmdNewFactDev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ArticlesDB" displayName="ArticlesDB" ref="A1:E51" totalsRowShown="0" headerRowDxfId="10" dataDxfId="9" tableBorderDxfId="8">
  <tableColumns count="5">
    <tableColumn id="1" name="CodeArticle" dataDxfId="7"/>
    <tableColumn id="2" name="Désignation" dataDxfId="6"/>
    <tableColumn id="3" name="TTC" dataDxfId="5"/>
    <tableColumn id="4" name="HT" dataDxfId="4">
      <calculatedColumnFormula>ArticlesDB[[#This Row],[TTC]]/(1+TVA[Taux TVA])</calculatedColumnFormula>
    </tableColumn>
    <tableColumn id="5" name="TVA" dataDxfId="3">
      <calculatedColumnFormula>ArticlesDB[[#This Row],[HT]]*TVA[Taux TVA]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VA" displayName="TVA" ref="G1:G2" totalsRowShown="0" headerRowDxfId="2" dataDxfId="1">
  <tableColumns count="1">
    <tableColumn id="1" name="Taux TV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rmArticles"/>
  <dimension ref="A1:G51"/>
  <sheetViews>
    <sheetView showGridLines="0" workbookViewId="0">
      <selection activeCell="G5" sqref="G5"/>
    </sheetView>
  </sheetViews>
  <sheetFormatPr baseColWidth="10" defaultColWidth="11.375" defaultRowHeight="15"/>
  <cols>
    <col min="1" max="1" width="14.125" style="1" customWidth="1"/>
    <col min="2" max="2" width="40.625" style="1" customWidth="1"/>
    <col min="3" max="4" width="11.375" style="1"/>
    <col min="5" max="5" width="12.75" style="1" customWidth="1"/>
    <col min="6" max="6" width="11.375" style="1"/>
    <col min="7" max="7" width="12.375" style="1" customWidth="1"/>
    <col min="8" max="16384" width="11.375" style="1"/>
  </cols>
  <sheetData>
    <row r="1" spans="1:7">
      <c r="A1" s="1" t="s">
        <v>0</v>
      </c>
      <c r="B1" s="28" t="s">
        <v>1</v>
      </c>
      <c r="C1" s="2" t="s">
        <v>4</v>
      </c>
      <c r="D1" s="2" t="s">
        <v>5</v>
      </c>
      <c r="E1" s="2" t="s">
        <v>3</v>
      </c>
      <c r="G1" s="1" t="s">
        <v>26</v>
      </c>
    </row>
    <row r="2" spans="1:7">
      <c r="A2" s="3">
        <v>1</v>
      </c>
      <c r="B2" s="4" t="s">
        <v>2</v>
      </c>
      <c r="C2" s="5">
        <v>35</v>
      </c>
      <c r="D2" s="5">
        <f>ArticlesDB[[#This Row],[TTC]]/(1+TVA[Taux TVA])</f>
        <v>29.166666666666668</v>
      </c>
      <c r="E2" s="6">
        <f>ArticlesDB[[#This Row],[HT]]*TVA[Taux TVA]</f>
        <v>5.8333333333333339</v>
      </c>
      <c r="G2" s="32">
        <v>0.2</v>
      </c>
    </row>
    <row r="3" spans="1:7">
      <c r="A3" s="3">
        <v>2</v>
      </c>
      <c r="B3" s="4" t="s">
        <v>6</v>
      </c>
      <c r="C3" s="5">
        <v>50</v>
      </c>
      <c r="D3" s="5">
        <f>ArticlesDB[[#This Row],[TTC]]/(1+TVA[Taux TVA])</f>
        <v>41.666666666666671</v>
      </c>
      <c r="E3" s="6">
        <f>ArticlesDB[[#This Row],[HT]]*TVA[Taux TVA]</f>
        <v>8.3333333333333339</v>
      </c>
    </row>
    <row r="4" spans="1:7">
      <c r="A4" s="3">
        <v>3</v>
      </c>
      <c r="B4" s="4" t="s">
        <v>7</v>
      </c>
      <c r="C4" s="5">
        <v>50</v>
      </c>
      <c r="D4" s="5">
        <f>ArticlesDB[[#This Row],[TTC]]/(1+TVA[Taux TVA])</f>
        <v>41.666666666666671</v>
      </c>
      <c r="E4" s="6">
        <f>ArticlesDB[[#This Row],[HT]]*TVA[Taux TVA]</f>
        <v>8.3333333333333339</v>
      </c>
    </row>
    <row r="5" spans="1:7">
      <c r="A5" s="3">
        <v>4</v>
      </c>
      <c r="B5" s="4" t="s">
        <v>8</v>
      </c>
      <c r="C5" s="5">
        <v>70</v>
      </c>
      <c r="D5" s="5">
        <f>ArticlesDB[[#This Row],[TTC]]/(1+TVA[Taux TVA])</f>
        <v>58.333333333333336</v>
      </c>
      <c r="E5" s="6">
        <f>ArticlesDB[[#This Row],[HT]]*TVA[Taux TVA]</f>
        <v>11.666666666666668</v>
      </c>
    </row>
    <row r="6" spans="1:7">
      <c r="A6" s="3">
        <v>5</v>
      </c>
      <c r="B6" s="4" t="s">
        <v>9</v>
      </c>
      <c r="C6" s="5">
        <v>35</v>
      </c>
      <c r="D6" s="5">
        <f>ArticlesDB[[#This Row],[TTC]]/(1+TVA[Taux TVA])</f>
        <v>29.166666666666668</v>
      </c>
      <c r="E6" s="6">
        <f>ArticlesDB[[#This Row],[HT]]*TVA[Taux TVA]</f>
        <v>5.8333333333333339</v>
      </c>
    </row>
    <row r="7" spans="1:7">
      <c r="A7" s="3">
        <v>6</v>
      </c>
      <c r="B7" s="4" t="s">
        <v>10</v>
      </c>
      <c r="C7" s="5">
        <v>40</v>
      </c>
      <c r="D7" s="5">
        <f>ArticlesDB[[#This Row],[TTC]]/(1+TVA[Taux TVA])</f>
        <v>33.333333333333336</v>
      </c>
      <c r="E7" s="6">
        <f>ArticlesDB[[#This Row],[HT]]*TVA[Taux TVA]</f>
        <v>6.6666666666666679</v>
      </c>
    </row>
    <row r="8" spans="1:7">
      <c r="A8" s="3">
        <v>7</v>
      </c>
      <c r="B8" s="4" t="s">
        <v>11</v>
      </c>
      <c r="C8" s="5">
        <v>50</v>
      </c>
      <c r="D8" s="5">
        <f>ArticlesDB[[#This Row],[TTC]]/(1+TVA[Taux TVA])</f>
        <v>41.666666666666671</v>
      </c>
      <c r="E8" s="6">
        <f>ArticlesDB[[#This Row],[HT]]*TVA[Taux TVA]</f>
        <v>8.3333333333333339</v>
      </c>
    </row>
    <row r="9" spans="1:7">
      <c r="A9" s="3">
        <v>8</v>
      </c>
      <c r="B9" s="4" t="s">
        <v>12</v>
      </c>
      <c r="C9" s="5">
        <v>50</v>
      </c>
      <c r="D9" s="5">
        <f>ArticlesDB[[#This Row],[TTC]]/(1+TVA[Taux TVA])</f>
        <v>41.666666666666671</v>
      </c>
      <c r="E9" s="6">
        <f>ArticlesDB[[#This Row],[HT]]*TVA[Taux TVA]</f>
        <v>8.3333333333333339</v>
      </c>
    </row>
    <row r="10" spans="1:7">
      <c r="A10" s="3">
        <v>9</v>
      </c>
      <c r="B10" s="4" t="s">
        <v>13</v>
      </c>
      <c r="C10" s="5">
        <v>10</v>
      </c>
      <c r="D10" s="5">
        <f>ArticlesDB[[#This Row],[TTC]]/(1+TVA[Taux TVA])</f>
        <v>8.3333333333333339</v>
      </c>
      <c r="E10" s="6">
        <f>ArticlesDB[[#This Row],[HT]]*TVA[Taux TVA]</f>
        <v>1.666666666666667</v>
      </c>
    </row>
    <row r="11" spans="1:7">
      <c r="A11" s="3">
        <v>10</v>
      </c>
      <c r="B11" s="4" t="s">
        <v>14</v>
      </c>
      <c r="C11" s="5">
        <v>80</v>
      </c>
      <c r="D11" s="5">
        <f>ArticlesDB[[#This Row],[TTC]]/(1+TVA[Taux TVA])</f>
        <v>66.666666666666671</v>
      </c>
      <c r="E11" s="6">
        <f>ArticlesDB[[#This Row],[HT]]*TVA[Taux TVA]</f>
        <v>13.333333333333336</v>
      </c>
    </row>
    <row r="12" spans="1:7">
      <c r="A12" s="3">
        <v>11</v>
      </c>
      <c r="B12" s="4"/>
      <c r="C12" s="5"/>
      <c r="D12" s="5">
        <f>ArticlesDB[[#This Row],[TTC]]/(1+TVA[Taux TVA])</f>
        <v>0</v>
      </c>
      <c r="E12" s="6">
        <f>ArticlesDB[[#This Row],[HT]]*TVA[Taux TVA]</f>
        <v>0</v>
      </c>
    </row>
    <row r="13" spans="1:7">
      <c r="A13" s="3">
        <v>12</v>
      </c>
      <c r="B13" s="4"/>
      <c r="C13" s="5"/>
      <c r="D13" s="5">
        <f>ArticlesDB[[#This Row],[TTC]]/(1+TVA[Taux TVA])</f>
        <v>0</v>
      </c>
      <c r="E13" s="6">
        <f>ArticlesDB[[#This Row],[HT]]*TVA[Taux TVA]</f>
        <v>0</v>
      </c>
    </row>
    <row r="14" spans="1:7">
      <c r="A14" s="3">
        <v>13</v>
      </c>
      <c r="B14" s="4"/>
      <c r="C14" s="5"/>
      <c r="D14" s="5">
        <f>ArticlesDB[[#This Row],[TTC]]/(1+TVA[Taux TVA])</f>
        <v>0</v>
      </c>
      <c r="E14" s="6">
        <f>ArticlesDB[[#This Row],[HT]]*TVA[Taux TVA]</f>
        <v>0</v>
      </c>
    </row>
    <row r="15" spans="1:7">
      <c r="A15" s="3">
        <v>14</v>
      </c>
      <c r="B15" s="4"/>
      <c r="C15" s="5"/>
      <c r="D15" s="5">
        <f>ArticlesDB[[#This Row],[TTC]]/(1+TVA[Taux TVA])</f>
        <v>0</v>
      </c>
      <c r="E15" s="6">
        <f>ArticlesDB[[#This Row],[HT]]*TVA[Taux TVA]</f>
        <v>0</v>
      </c>
    </row>
    <row r="16" spans="1:7">
      <c r="A16" s="3">
        <v>15</v>
      </c>
      <c r="B16" s="4"/>
      <c r="C16" s="5"/>
      <c r="D16" s="5">
        <f>ArticlesDB[[#This Row],[TTC]]/(1+TVA[Taux TVA])</f>
        <v>0</v>
      </c>
      <c r="E16" s="6">
        <f>ArticlesDB[[#This Row],[HT]]*TVA[Taux TVA]</f>
        <v>0</v>
      </c>
    </row>
    <row r="17" spans="1:5">
      <c r="A17" s="3">
        <v>16</v>
      </c>
      <c r="B17" s="4"/>
      <c r="C17" s="5"/>
      <c r="D17" s="5">
        <f>ArticlesDB[[#This Row],[TTC]]/(1+TVA[Taux TVA])</f>
        <v>0</v>
      </c>
      <c r="E17" s="6">
        <f>ArticlesDB[[#This Row],[HT]]*TVA[Taux TVA]</f>
        <v>0</v>
      </c>
    </row>
    <row r="18" spans="1:5">
      <c r="A18" s="3">
        <v>17</v>
      </c>
      <c r="B18" s="4"/>
      <c r="C18" s="5"/>
      <c r="D18" s="5">
        <f>ArticlesDB[[#This Row],[TTC]]/(1+TVA[Taux TVA])</f>
        <v>0</v>
      </c>
      <c r="E18" s="6">
        <f>ArticlesDB[[#This Row],[HT]]*TVA[Taux TVA]</f>
        <v>0</v>
      </c>
    </row>
    <row r="19" spans="1:5">
      <c r="A19" s="3">
        <v>18</v>
      </c>
      <c r="B19" s="4"/>
      <c r="C19" s="5"/>
      <c r="D19" s="5">
        <f>ArticlesDB[[#This Row],[TTC]]/(1+TVA[Taux TVA])</f>
        <v>0</v>
      </c>
      <c r="E19" s="6">
        <f>ArticlesDB[[#This Row],[HT]]*TVA[Taux TVA]</f>
        <v>0</v>
      </c>
    </row>
    <row r="20" spans="1:5">
      <c r="A20" s="3">
        <v>19</v>
      </c>
      <c r="B20" s="4"/>
      <c r="C20" s="5"/>
      <c r="D20" s="5">
        <f>ArticlesDB[[#This Row],[TTC]]/(1+TVA[Taux TVA])</f>
        <v>0</v>
      </c>
      <c r="E20" s="6">
        <f>ArticlesDB[[#This Row],[HT]]*TVA[Taux TVA]</f>
        <v>0</v>
      </c>
    </row>
    <row r="21" spans="1:5">
      <c r="A21" s="3">
        <v>20</v>
      </c>
      <c r="B21" s="4"/>
      <c r="C21" s="5"/>
      <c r="D21" s="5">
        <f>ArticlesDB[[#This Row],[TTC]]/(1+TVA[Taux TVA])</f>
        <v>0</v>
      </c>
      <c r="E21" s="6">
        <f>ArticlesDB[[#This Row],[HT]]*TVA[Taux TVA]</f>
        <v>0</v>
      </c>
    </row>
    <row r="22" spans="1:5">
      <c r="A22" s="3">
        <v>21</v>
      </c>
      <c r="B22" s="4"/>
      <c r="C22" s="4"/>
      <c r="D22" s="5">
        <f>ArticlesDB[[#This Row],[TTC]]/(1+TVA[Taux TVA])</f>
        <v>0</v>
      </c>
      <c r="E22" s="6">
        <f>ArticlesDB[[#This Row],[HT]]*TVA[Taux TVA]</f>
        <v>0</v>
      </c>
    </row>
    <row r="23" spans="1:5">
      <c r="A23" s="3">
        <v>22</v>
      </c>
      <c r="B23" s="4"/>
      <c r="C23" s="4"/>
      <c r="D23" s="5">
        <f>ArticlesDB[[#This Row],[TTC]]/(1+TVA[Taux TVA])</f>
        <v>0</v>
      </c>
      <c r="E23" s="6">
        <f>ArticlesDB[[#This Row],[HT]]*TVA[Taux TVA]</f>
        <v>0</v>
      </c>
    </row>
    <row r="24" spans="1:5">
      <c r="A24" s="3">
        <v>23</v>
      </c>
      <c r="B24" s="4"/>
      <c r="C24" s="4"/>
      <c r="D24" s="5">
        <f>ArticlesDB[[#This Row],[TTC]]/(1+TVA[Taux TVA])</f>
        <v>0</v>
      </c>
      <c r="E24" s="6">
        <f>ArticlesDB[[#This Row],[HT]]*TVA[Taux TVA]</f>
        <v>0</v>
      </c>
    </row>
    <row r="25" spans="1:5">
      <c r="A25" s="3">
        <v>24</v>
      </c>
      <c r="B25" s="4"/>
      <c r="C25" s="4"/>
      <c r="D25" s="5">
        <f>ArticlesDB[[#This Row],[TTC]]/(1+TVA[Taux TVA])</f>
        <v>0</v>
      </c>
      <c r="E25" s="6">
        <f>ArticlesDB[[#This Row],[HT]]*TVA[Taux TVA]</f>
        <v>0</v>
      </c>
    </row>
    <row r="26" spans="1:5">
      <c r="A26" s="3">
        <v>25</v>
      </c>
      <c r="B26" s="4"/>
      <c r="C26" s="4"/>
      <c r="D26" s="5">
        <f>ArticlesDB[[#This Row],[TTC]]/(1+TVA[Taux TVA])</f>
        <v>0</v>
      </c>
      <c r="E26" s="6">
        <f>ArticlesDB[[#This Row],[HT]]*TVA[Taux TVA]</f>
        <v>0</v>
      </c>
    </row>
    <row r="27" spans="1:5">
      <c r="A27" s="3">
        <v>26</v>
      </c>
      <c r="B27" s="4"/>
      <c r="C27" s="4"/>
      <c r="D27" s="5">
        <f>ArticlesDB[[#This Row],[TTC]]/(1+TVA[Taux TVA])</f>
        <v>0</v>
      </c>
      <c r="E27" s="6">
        <f>ArticlesDB[[#This Row],[HT]]*TVA[Taux TVA]</f>
        <v>0</v>
      </c>
    </row>
    <row r="28" spans="1:5">
      <c r="A28" s="3">
        <v>27</v>
      </c>
      <c r="B28" s="4"/>
      <c r="C28" s="4"/>
      <c r="D28" s="5">
        <f>ArticlesDB[[#This Row],[TTC]]/(1+TVA[Taux TVA])</f>
        <v>0</v>
      </c>
      <c r="E28" s="6">
        <f>ArticlesDB[[#This Row],[HT]]*TVA[Taux TVA]</f>
        <v>0</v>
      </c>
    </row>
    <row r="29" spans="1:5">
      <c r="A29" s="3">
        <v>28</v>
      </c>
      <c r="B29" s="4"/>
      <c r="C29" s="4"/>
      <c r="D29" s="5">
        <f>ArticlesDB[[#This Row],[TTC]]/(1+TVA[Taux TVA])</f>
        <v>0</v>
      </c>
      <c r="E29" s="6">
        <f>ArticlesDB[[#This Row],[HT]]*TVA[Taux TVA]</f>
        <v>0</v>
      </c>
    </row>
    <row r="30" spans="1:5">
      <c r="A30" s="3">
        <v>29</v>
      </c>
      <c r="B30" s="4"/>
      <c r="C30" s="4"/>
      <c r="D30" s="5">
        <f>ArticlesDB[[#This Row],[TTC]]/(1+TVA[Taux TVA])</f>
        <v>0</v>
      </c>
      <c r="E30" s="6">
        <f>ArticlesDB[[#This Row],[HT]]*TVA[Taux TVA]</f>
        <v>0</v>
      </c>
    </row>
    <row r="31" spans="1:5">
      <c r="A31" s="3">
        <v>30</v>
      </c>
      <c r="B31" s="4"/>
      <c r="C31" s="4"/>
      <c r="D31" s="5">
        <f>ArticlesDB[[#This Row],[TTC]]/(1+TVA[Taux TVA])</f>
        <v>0</v>
      </c>
      <c r="E31" s="6">
        <f>ArticlesDB[[#This Row],[HT]]*TVA[Taux TVA]</f>
        <v>0</v>
      </c>
    </row>
    <row r="32" spans="1:5">
      <c r="A32" s="3">
        <v>31</v>
      </c>
      <c r="B32" s="4"/>
      <c r="C32" s="4"/>
      <c r="D32" s="5">
        <f>ArticlesDB[[#This Row],[TTC]]/(1+TVA[Taux TVA])</f>
        <v>0</v>
      </c>
      <c r="E32" s="6">
        <f>ArticlesDB[[#This Row],[HT]]*TVA[Taux TVA]</f>
        <v>0</v>
      </c>
    </row>
    <row r="33" spans="1:5">
      <c r="A33" s="3">
        <v>32</v>
      </c>
      <c r="B33" s="4"/>
      <c r="C33" s="4"/>
      <c r="D33" s="5">
        <f>ArticlesDB[[#This Row],[TTC]]/(1+TVA[Taux TVA])</f>
        <v>0</v>
      </c>
      <c r="E33" s="6">
        <f>ArticlesDB[[#This Row],[HT]]*TVA[Taux TVA]</f>
        <v>0</v>
      </c>
    </row>
    <row r="34" spans="1:5">
      <c r="A34" s="3">
        <v>33</v>
      </c>
      <c r="B34" s="4"/>
      <c r="C34" s="4"/>
      <c r="D34" s="5">
        <f>ArticlesDB[[#This Row],[TTC]]/(1+TVA[Taux TVA])</f>
        <v>0</v>
      </c>
      <c r="E34" s="6">
        <f>ArticlesDB[[#This Row],[HT]]*TVA[Taux TVA]</f>
        <v>0</v>
      </c>
    </row>
    <row r="35" spans="1:5">
      <c r="A35" s="3">
        <v>34</v>
      </c>
      <c r="B35" s="4"/>
      <c r="C35" s="4"/>
      <c r="D35" s="5">
        <f>ArticlesDB[[#This Row],[TTC]]/(1+TVA[Taux TVA])</f>
        <v>0</v>
      </c>
      <c r="E35" s="6">
        <f>ArticlesDB[[#This Row],[HT]]*TVA[Taux TVA]</f>
        <v>0</v>
      </c>
    </row>
    <row r="36" spans="1:5">
      <c r="A36" s="3">
        <v>35</v>
      </c>
      <c r="B36" s="4"/>
      <c r="C36" s="4"/>
      <c r="D36" s="5">
        <f>ArticlesDB[[#This Row],[TTC]]/(1+TVA[Taux TVA])</f>
        <v>0</v>
      </c>
      <c r="E36" s="6">
        <f>ArticlesDB[[#This Row],[HT]]*TVA[Taux TVA]</f>
        <v>0</v>
      </c>
    </row>
    <row r="37" spans="1:5">
      <c r="A37" s="3">
        <v>36</v>
      </c>
      <c r="B37" s="4"/>
      <c r="C37" s="4"/>
      <c r="D37" s="5">
        <f>ArticlesDB[[#This Row],[TTC]]/(1+TVA[Taux TVA])</f>
        <v>0</v>
      </c>
      <c r="E37" s="6">
        <f>ArticlesDB[[#This Row],[HT]]*TVA[Taux TVA]</f>
        <v>0</v>
      </c>
    </row>
    <row r="38" spans="1:5">
      <c r="A38" s="3">
        <v>37</v>
      </c>
      <c r="B38" s="4"/>
      <c r="C38" s="4"/>
      <c r="D38" s="5">
        <f>ArticlesDB[[#This Row],[TTC]]/(1+TVA[Taux TVA])</f>
        <v>0</v>
      </c>
      <c r="E38" s="6">
        <f>ArticlesDB[[#This Row],[HT]]*TVA[Taux TVA]</f>
        <v>0</v>
      </c>
    </row>
    <row r="39" spans="1:5">
      <c r="A39" s="3">
        <v>38</v>
      </c>
      <c r="B39" s="4"/>
      <c r="C39" s="4"/>
      <c r="D39" s="5">
        <f>ArticlesDB[[#This Row],[TTC]]/(1+TVA[Taux TVA])</f>
        <v>0</v>
      </c>
      <c r="E39" s="6">
        <f>ArticlesDB[[#This Row],[HT]]*TVA[Taux TVA]</f>
        <v>0</v>
      </c>
    </row>
    <row r="40" spans="1:5">
      <c r="A40" s="3">
        <v>39</v>
      </c>
      <c r="B40" s="4"/>
      <c r="C40" s="4"/>
      <c r="D40" s="5">
        <f>ArticlesDB[[#This Row],[TTC]]/(1+TVA[Taux TVA])</f>
        <v>0</v>
      </c>
      <c r="E40" s="6">
        <f>ArticlesDB[[#This Row],[HT]]*TVA[Taux TVA]</f>
        <v>0</v>
      </c>
    </row>
    <row r="41" spans="1:5">
      <c r="A41" s="3">
        <v>40</v>
      </c>
      <c r="B41" s="4"/>
      <c r="C41" s="4"/>
      <c r="D41" s="5">
        <f>ArticlesDB[[#This Row],[TTC]]/(1+TVA[Taux TVA])</f>
        <v>0</v>
      </c>
      <c r="E41" s="6">
        <f>ArticlesDB[[#This Row],[HT]]*TVA[Taux TVA]</f>
        <v>0</v>
      </c>
    </row>
    <row r="42" spans="1:5">
      <c r="A42" s="3">
        <v>41</v>
      </c>
      <c r="B42" s="4"/>
      <c r="C42" s="4"/>
      <c r="D42" s="5">
        <f>ArticlesDB[[#This Row],[TTC]]/(1+TVA[Taux TVA])</f>
        <v>0</v>
      </c>
      <c r="E42" s="6">
        <f>ArticlesDB[[#This Row],[HT]]*TVA[Taux TVA]</f>
        <v>0</v>
      </c>
    </row>
    <row r="43" spans="1:5">
      <c r="A43" s="3">
        <v>42</v>
      </c>
      <c r="B43" s="4"/>
      <c r="C43" s="4"/>
      <c r="D43" s="5">
        <f>ArticlesDB[[#This Row],[TTC]]/(1+TVA[Taux TVA])</f>
        <v>0</v>
      </c>
      <c r="E43" s="6">
        <f>ArticlesDB[[#This Row],[HT]]*TVA[Taux TVA]</f>
        <v>0</v>
      </c>
    </row>
    <row r="44" spans="1:5">
      <c r="A44" s="3">
        <v>43</v>
      </c>
      <c r="B44" s="4"/>
      <c r="C44" s="4"/>
      <c r="D44" s="5">
        <f>ArticlesDB[[#This Row],[TTC]]/(1+TVA[Taux TVA])</f>
        <v>0</v>
      </c>
      <c r="E44" s="6">
        <f>ArticlesDB[[#This Row],[HT]]*TVA[Taux TVA]</f>
        <v>0</v>
      </c>
    </row>
    <row r="45" spans="1:5">
      <c r="A45" s="3">
        <v>44</v>
      </c>
      <c r="B45" s="4"/>
      <c r="C45" s="4"/>
      <c r="D45" s="5">
        <f>ArticlesDB[[#This Row],[TTC]]/(1+TVA[Taux TVA])</f>
        <v>0</v>
      </c>
      <c r="E45" s="6">
        <f>ArticlesDB[[#This Row],[HT]]*TVA[Taux TVA]</f>
        <v>0</v>
      </c>
    </row>
    <row r="46" spans="1:5">
      <c r="A46" s="3">
        <v>45</v>
      </c>
      <c r="B46" s="4"/>
      <c r="C46" s="4"/>
      <c r="D46" s="5">
        <f>ArticlesDB[[#This Row],[TTC]]/(1+TVA[Taux TVA])</f>
        <v>0</v>
      </c>
      <c r="E46" s="6">
        <f>ArticlesDB[[#This Row],[HT]]*TVA[Taux TVA]</f>
        <v>0</v>
      </c>
    </row>
    <row r="47" spans="1:5">
      <c r="A47" s="3">
        <v>46</v>
      </c>
      <c r="B47" s="4"/>
      <c r="C47" s="4"/>
      <c r="D47" s="5">
        <f>ArticlesDB[[#This Row],[TTC]]/(1+TVA[Taux TVA])</f>
        <v>0</v>
      </c>
      <c r="E47" s="6">
        <f>ArticlesDB[[#This Row],[HT]]*TVA[Taux TVA]</f>
        <v>0</v>
      </c>
    </row>
    <row r="48" spans="1:5">
      <c r="A48" s="3">
        <v>47</v>
      </c>
      <c r="B48" s="4"/>
      <c r="C48" s="4"/>
      <c r="D48" s="5">
        <f>ArticlesDB[[#This Row],[TTC]]/(1+TVA[Taux TVA])</f>
        <v>0</v>
      </c>
      <c r="E48" s="6">
        <f>ArticlesDB[[#This Row],[HT]]*TVA[Taux TVA]</f>
        <v>0</v>
      </c>
    </row>
    <row r="49" spans="1:5">
      <c r="A49" s="3">
        <v>48</v>
      </c>
      <c r="B49" s="4"/>
      <c r="C49" s="4"/>
      <c r="D49" s="5">
        <f>ArticlesDB[[#This Row],[TTC]]/(1+TVA[Taux TVA])</f>
        <v>0</v>
      </c>
      <c r="E49" s="6">
        <f>ArticlesDB[[#This Row],[HT]]*TVA[Taux TVA]</f>
        <v>0</v>
      </c>
    </row>
    <row r="50" spans="1:5">
      <c r="A50" s="3">
        <v>49</v>
      </c>
      <c r="B50" s="4"/>
      <c r="C50" s="4"/>
      <c r="D50" s="5">
        <f>ArticlesDB[[#This Row],[TTC]]/(1+TVA[Taux TVA])</f>
        <v>0</v>
      </c>
      <c r="E50" s="6">
        <f>ArticlesDB[[#This Row],[HT]]*TVA[Taux TVA]</f>
        <v>0</v>
      </c>
    </row>
    <row r="51" spans="1:5">
      <c r="A51" s="29">
        <v>50</v>
      </c>
      <c r="B51" s="30"/>
      <c r="C51" s="30"/>
      <c r="D51" s="31">
        <f>ArticlesDB[[#This Row],[TTC]]/(1+TVA[Taux TVA])</f>
        <v>0</v>
      </c>
      <c r="E51" s="6">
        <f>ArticlesDB[[#This Row],[HT]]*TVA[Taux TVA]</f>
        <v>0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rmFacture"/>
  <dimension ref="A1:L62"/>
  <sheetViews>
    <sheetView tabSelected="1" zoomScaleNormal="100" workbookViewId="0">
      <selection activeCell="K11" sqref="K11"/>
    </sheetView>
  </sheetViews>
  <sheetFormatPr baseColWidth="10" defaultColWidth="11.375" defaultRowHeight="15"/>
  <cols>
    <col min="1" max="1" width="13" style="1" customWidth="1"/>
    <col min="2" max="2" width="52.625" style="1" customWidth="1"/>
    <col min="3" max="3" width="5.375" style="1" customWidth="1"/>
    <col min="4" max="6" width="11.375" style="1"/>
    <col min="7" max="7" width="11.125" style="1" bestFit="1" customWidth="1"/>
    <col min="8" max="11" width="11.375" style="1"/>
    <col min="12" max="12" width="11.875" style="1" bestFit="1" customWidth="1"/>
    <col min="13" max="16384" width="11.375" style="1"/>
  </cols>
  <sheetData>
    <row r="1" spans="1:12" ht="54.75" customHeight="1">
      <c r="A1" s="45"/>
      <c r="E1" s="27" t="s">
        <v>25</v>
      </c>
      <c r="L1" s="39">
        <f ca="1">TODAY()</f>
        <v>42245</v>
      </c>
    </row>
    <row r="2" spans="1:12" ht="15" customHeight="1">
      <c r="A2" s="45"/>
      <c r="B2" s="45"/>
      <c r="E2" s="34"/>
      <c r="F2" s="41"/>
      <c r="G2" s="41"/>
      <c r="H2" s="41"/>
    </row>
    <row r="3" spans="1:12" ht="15" customHeight="1">
      <c r="A3" s="45"/>
      <c r="B3" s="45"/>
      <c r="E3" s="34"/>
      <c r="F3" s="41"/>
      <c r="G3" s="41"/>
      <c r="H3" s="41"/>
    </row>
    <row r="4" spans="1:12" ht="15" customHeight="1">
      <c r="A4" s="45"/>
      <c r="B4" s="45"/>
      <c r="E4" s="34"/>
      <c r="F4" s="41"/>
      <c r="G4" s="41"/>
      <c r="H4" s="41"/>
    </row>
    <row r="5" spans="1:12">
      <c r="D5" s="33"/>
      <c r="E5" s="34"/>
      <c r="F5" s="41"/>
      <c r="G5" s="41"/>
      <c r="H5" s="41"/>
      <c r="K5" s="1" t="s">
        <v>27</v>
      </c>
      <c r="L5" s="1">
        <v>1</v>
      </c>
    </row>
    <row r="6" spans="1:12">
      <c r="K6" s="1" t="s">
        <v>28</v>
      </c>
      <c r="L6" s="1">
        <v>2</v>
      </c>
    </row>
    <row r="7" spans="1:12" ht="15" customHeight="1">
      <c r="E7" s="46"/>
      <c r="F7" s="46"/>
      <c r="G7" s="46"/>
      <c r="H7" s="46"/>
    </row>
    <row r="8" spans="1:12" ht="56.25" customHeight="1">
      <c r="D8" s="46" t="s">
        <v>24</v>
      </c>
      <c r="E8" s="46"/>
      <c r="F8" s="46"/>
      <c r="G8" s="46"/>
      <c r="H8" s="46"/>
    </row>
    <row r="9" spans="1:12" ht="15" customHeight="1">
      <c r="D9" s="46"/>
      <c r="E9" s="46"/>
      <c r="F9" s="46"/>
      <c r="G9" s="46"/>
      <c r="H9" s="46"/>
    </row>
    <row r="10" spans="1:12" ht="15" customHeight="1">
      <c r="D10" s="46"/>
      <c r="E10" s="46"/>
      <c r="F10" s="46"/>
      <c r="G10" s="46"/>
      <c r="H10" s="46"/>
    </row>
    <row r="12" spans="1:12">
      <c r="A12" s="41"/>
      <c r="B12" s="41"/>
      <c r="D12" s="14"/>
      <c r="E12" s="7"/>
      <c r="F12" s="14"/>
      <c r="G12" s="40"/>
      <c r="H12" s="41"/>
    </row>
    <row r="13" spans="1:12">
      <c r="D13" s="40"/>
      <c r="E13" s="40"/>
      <c r="F13" s="40"/>
    </row>
    <row r="15" spans="1:12" ht="32.25" customHeight="1">
      <c r="A15" s="35"/>
      <c r="D15" s="37"/>
      <c r="E15" s="37"/>
      <c r="F15" s="37"/>
      <c r="G15" s="37"/>
      <c r="H15" s="37"/>
    </row>
    <row r="16" spans="1:12" ht="15.75" customHeight="1">
      <c r="A16" s="35"/>
      <c r="B16" s="35"/>
      <c r="C16" s="36"/>
      <c r="D16" s="37"/>
      <c r="E16" s="37"/>
      <c r="F16" s="37"/>
      <c r="G16" s="37"/>
      <c r="H16" s="37"/>
    </row>
    <row r="17" spans="1:8" ht="31.5" customHeight="1">
      <c r="B17" s="38" t="str">
        <f ca="1">D8&amp; "  N° " &amp; TEXT(L1,"aaaa - mm") &amp; " - " &amp; INDEX($L$5:$L$6,MATCH(LOWER(RIGHT(D8,3)),{"vis";"ure"},0))</f>
        <v>DEVIS  N° 2015 - 08 - 1</v>
      </c>
      <c r="D17" s="42" t="str">
        <f ca="1">" en date du "&amp;TEXT(L1,"j mmmm aaaa")</f>
        <v xml:space="preserve"> en date du 29 août 2015</v>
      </c>
    </row>
    <row r="18" spans="1:8" ht="15.75" thickBot="1">
      <c r="A18" s="43" t="s">
        <v>15</v>
      </c>
      <c r="B18" s="43" t="s">
        <v>1</v>
      </c>
      <c r="C18" s="43" t="s">
        <v>16</v>
      </c>
      <c r="D18" s="43" t="s">
        <v>17</v>
      </c>
      <c r="E18" s="43" t="s">
        <v>18</v>
      </c>
      <c r="F18" s="43" t="s">
        <v>19</v>
      </c>
      <c r="G18" s="43" t="s">
        <v>20</v>
      </c>
      <c r="H18" s="44"/>
    </row>
    <row r="19" spans="1:8">
      <c r="A19" s="9"/>
      <c r="B19" s="9"/>
      <c r="C19" s="16"/>
      <c r="D19" s="17"/>
      <c r="E19" s="17"/>
      <c r="F19" s="17" t="str">
        <f>IF(D19="","",E19*C19)</f>
        <v/>
      </c>
      <c r="G19" s="17" t="str">
        <f>IF(H19="","",H19-F19)</f>
        <v/>
      </c>
      <c r="H19" s="22" t="str">
        <f>IF(D19="","",D19*C19)</f>
        <v/>
      </c>
    </row>
    <row r="20" spans="1:8">
      <c r="A20" s="8"/>
      <c r="B20" s="8"/>
      <c r="C20" s="13"/>
      <c r="D20" s="12"/>
      <c r="E20" s="15"/>
      <c r="F20" s="15" t="str">
        <f t="shared" ref="F20:F33" si="0">IF(D20="","",E20*C20)</f>
        <v/>
      </c>
      <c r="G20" s="15" t="str">
        <f t="shared" ref="G20:G33" si="1">IF(H20="","",H20-F20)</f>
        <v/>
      </c>
      <c r="H20" s="23" t="str">
        <f t="shared" ref="H20:H33" si="2">IF(D20="","",D20*C20)</f>
        <v/>
      </c>
    </row>
    <row r="21" spans="1:8">
      <c r="A21" s="10"/>
      <c r="B21" s="10"/>
      <c r="C21" s="18"/>
      <c r="D21" s="19"/>
      <c r="E21" s="19"/>
      <c r="F21" s="19" t="str">
        <f t="shared" si="0"/>
        <v/>
      </c>
      <c r="G21" s="19" t="str">
        <f t="shared" si="1"/>
        <v/>
      </c>
      <c r="H21" s="24" t="str">
        <f t="shared" si="2"/>
        <v/>
      </c>
    </row>
    <row r="22" spans="1:8">
      <c r="A22" s="8"/>
      <c r="B22" s="8"/>
      <c r="C22" s="13"/>
      <c r="D22" s="12"/>
      <c r="E22" s="15"/>
      <c r="F22" s="15" t="str">
        <f t="shared" si="0"/>
        <v/>
      </c>
      <c r="G22" s="15" t="str">
        <f t="shared" si="1"/>
        <v/>
      </c>
      <c r="H22" s="23" t="str">
        <f t="shared" si="2"/>
        <v/>
      </c>
    </row>
    <row r="23" spans="1:8">
      <c r="A23" s="10"/>
      <c r="B23" s="10"/>
      <c r="C23" s="18"/>
      <c r="D23" s="19"/>
      <c r="E23" s="19"/>
      <c r="F23" s="19" t="str">
        <f t="shared" si="0"/>
        <v/>
      </c>
      <c r="G23" s="19" t="str">
        <f t="shared" si="1"/>
        <v/>
      </c>
      <c r="H23" s="24" t="str">
        <f t="shared" si="2"/>
        <v/>
      </c>
    </row>
    <row r="24" spans="1:8">
      <c r="A24" s="8"/>
      <c r="B24" s="8"/>
      <c r="C24" s="13"/>
      <c r="D24" s="12"/>
      <c r="E24" s="15"/>
      <c r="F24" s="15" t="str">
        <f t="shared" si="0"/>
        <v/>
      </c>
      <c r="G24" s="15" t="str">
        <f t="shared" si="1"/>
        <v/>
      </c>
      <c r="H24" s="25" t="str">
        <f t="shared" si="2"/>
        <v/>
      </c>
    </row>
    <row r="25" spans="1:8">
      <c r="A25" s="10"/>
      <c r="B25" s="10"/>
      <c r="C25" s="18"/>
      <c r="D25" s="19"/>
      <c r="E25" s="19"/>
      <c r="F25" s="19" t="str">
        <f t="shared" si="0"/>
        <v/>
      </c>
      <c r="G25" s="19" t="str">
        <f t="shared" si="1"/>
        <v/>
      </c>
      <c r="H25" s="24" t="str">
        <f t="shared" si="2"/>
        <v/>
      </c>
    </row>
    <row r="26" spans="1:8">
      <c r="A26" s="8"/>
      <c r="B26" s="8"/>
      <c r="C26" s="13"/>
      <c r="D26" s="15"/>
      <c r="E26" s="15"/>
      <c r="F26" s="15" t="str">
        <f t="shared" si="0"/>
        <v/>
      </c>
      <c r="G26" s="15" t="str">
        <f t="shared" si="1"/>
        <v/>
      </c>
      <c r="H26" s="25" t="str">
        <f t="shared" si="2"/>
        <v/>
      </c>
    </row>
    <row r="27" spans="1:8">
      <c r="A27" s="10"/>
      <c r="B27" s="10"/>
      <c r="C27" s="18"/>
      <c r="D27" s="19"/>
      <c r="E27" s="19"/>
      <c r="F27" s="19" t="str">
        <f t="shared" si="0"/>
        <v/>
      </c>
      <c r="G27" s="19" t="str">
        <f t="shared" si="1"/>
        <v/>
      </c>
      <c r="H27" s="24" t="str">
        <f t="shared" si="2"/>
        <v/>
      </c>
    </row>
    <row r="28" spans="1:8">
      <c r="A28" s="8"/>
      <c r="B28" s="8"/>
      <c r="C28" s="13"/>
      <c r="D28" s="12"/>
      <c r="E28" s="15"/>
      <c r="F28" s="15" t="str">
        <f t="shared" si="0"/>
        <v/>
      </c>
      <c r="G28" s="15" t="str">
        <f t="shared" si="1"/>
        <v/>
      </c>
      <c r="H28" s="23" t="str">
        <f t="shared" si="2"/>
        <v/>
      </c>
    </row>
    <row r="29" spans="1:8">
      <c r="A29" s="10"/>
      <c r="B29" s="10"/>
      <c r="C29" s="18"/>
      <c r="D29" s="19"/>
      <c r="E29" s="19"/>
      <c r="F29" s="19" t="str">
        <f t="shared" si="0"/>
        <v/>
      </c>
      <c r="G29" s="19" t="str">
        <f t="shared" si="1"/>
        <v/>
      </c>
      <c r="H29" s="24" t="str">
        <f t="shared" si="2"/>
        <v/>
      </c>
    </row>
    <row r="30" spans="1:8">
      <c r="A30" s="8"/>
      <c r="B30" s="8"/>
      <c r="C30" s="13"/>
      <c r="D30" s="12"/>
      <c r="E30" s="15"/>
      <c r="F30" s="15" t="str">
        <f t="shared" si="0"/>
        <v/>
      </c>
      <c r="G30" s="15" t="str">
        <f t="shared" si="1"/>
        <v/>
      </c>
      <c r="H30" s="25" t="str">
        <f t="shared" si="2"/>
        <v/>
      </c>
    </row>
    <row r="31" spans="1:8">
      <c r="A31" s="10"/>
      <c r="B31" s="10"/>
      <c r="C31" s="18"/>
      <c r="D31" s="19"/>
      <c r="E31" s="19"/>
      <c r="F31" s="19" t="str">
        <f t="shared" si="0"/>
        <v/>
      </c>
      <c r="G31" s="19" t="str">
        <f t="shared" si="1"/>
        <v/>
      </c>
      <c r="H31" s="24" t="str">
        <f t="shared" si="2"/>
        <v/>
      </c>
    </row>
    <row r="32" spans="1:8">
      <c r="A32" s="8"/>
      <c r="B32" s="8"/>
      <c r="C32" s="13"/>
      <c r="D32" s="12"/>
      <c r="E32" s="15"/>
      <c r="F32" s="15" t="str">
        <f t="shared" si="0"/>
        <v/>
      </c>
      <c r="G32" s="15" t="str">
        <f t="shared" si="1"/>
        <v/>
      </c>
      <c r="H32" s="25" t="str">
        <f t="shared" si="2"/>
        <v/>
      </c>
    </row>
    <row r="33" spans="1:8" ht="15.75" thickBot="1">
      <c r="A33" s="11"/>
      <c r="B33" s="11"/>
      <c r="C33" s="20"/>
      <c r="D33" s="21"/>
      <c r="E33" s="21"/>
      <c r="F33" s="21" t="str">
        <f t="shared" si="0"/>
        <v/>
      </c>
      <c r="G33" s="21" t="str">
        <f t="shared" si="1"/>
        <v/>
      </c>
      <c r="H33" s="26" t="str">
        <f t="shared" si="2"/>
        <v/>
      </c>
    </row>
    <row r="34" spans="1:8" ht="5.0999999999999996" customHeight="1"/>
    <row r="35" spans="1:8">
      <c r="A35" s="47" t="s">
        <v>21</v>
      </c>
      <c r="B35" s="47"/>
      <c r="C35" s="47"/>
      <c r="D35" s="47"/>
      <c r="E35" s="47"/>
      <c r="F35" s="47"/>
      <c r="G35" s="48">
        <f>SUM(F19:F33)</f>
        <v>0</v>
      </c>
      <c r="H35" s="47"/>
    </row>
    <row r="36" spans="1:8" ht="5.0999999999999996" customHeight="1">
      <c r="A36" s="14"/>
      <c r="B36" s="14"/>
      <c r="C36" s="14"/>
      <c r="D36" s="14"/>
      <c r="E36" s="14"/>
      <c r="F36" s="14"/>
    </row>
    <row r="37" spans="1:8">
      <c r="A37" s="47" t="s">
        <v>22</v>
      </c>
      <c r="B37" s="47"/>
      <c r="C37" s="47"/>
      <c r="D37" s="47"/>
      <c r="E37" s="47"/>
      <c r="F37" s="47"/>
      <c r="G37" s="48">
        <f>SUM(G19:G33)</f>
        <v>0</v>
      </c>
      <c r="H37" s="48"/>
    </row>
    <row r="38" spans="1:8" ht="5.0999999999999996" customHeight="1">
      <c r="A38" s="14"/>
      <c r="B38" s="14"/>
      <c r="C38" s="14"/>
      <c r="D38" s="14"/>
      <c r="E38" s="14"/>
      <c r="F38" s="14"/>
    </row>
    <row r="39" spans="1:8" ht="20.25">
      <c r="A39" s="49" t="s">
        <v>23</v>
      </c>
      <c r="B39" s="49"/>
      <c r="C39" s="49"/>
      <c r="D39" s="49"/>
      <c r="E39" s="49"/>
      <c r="F39" s="49"/>
      <c r="G39" s="50">
        <f>SUM(G35,G37)</f>
        <v>0</v>
      </c>
      <c r="H39" s="49"/>
    </row>
    <row r="41" spans="1:8">
      <c r="A41" s="52"/>
      <c r="B41" s="52"/>
      <c r="C41" s="52"/>
      <c r="D41" s="52"/>
      <c r="E41" s="52"/>
      <c r="F41" s="52"/>
    </row>
    <row r="43" spans="1:8">
      <c r="A43" s="51"/>
      <c r="B43" s="51"/>
      <c r="C43" s="51"/>
      <c r="D43" s="51"/>
      <c r="E43" s="51"/>
      <c r="F43" s="51"/>
      <c r="G43" s="51"/>
      <c r="H43" s="51"/>
    </row>
    <row r="44" spans="1:8">
      <c r="A44" s="51"/>
      <c r="B44" s="51"/>
      <c r="C44" s="51"/>
      <c r="D44" s="51"/>
      <c r="E44" s="51"/>
      <c r="F44" s="51"/>
      <c r="G44" s="51"/>
      <c r="H44" s="51"/>
    </row>
    <row r="45" spans="1:8">
      <c r="A45" s="51"/>
      <c r="B45" s="51"/>
      <c r="C45" s="51"/>
      <c r="D45" s="51"/>
      <c r="E45" s="51"/>
      <c r="F45" s="51"/>
      <c r="G45" s="51"/>
      <c r="H45" s="51"/>
    </row>
    <row r="46" spans="1:8">
      <c r="A46" s="51"/>
      <c r="B46" s="51"/>
      <c r="C46" s="51"/>
      <c r="D46" s="51"/>
      <c r="E46" s="51"/>
      <c r="F46" s="51"/>
      <c r="G46" s="51"/>
      <c r="H46" s="51"/>
    </row>
    <row r="47" spans="1:8">
      <c r="A47" s="51"/>
      <c r="B47" s="51"/>
      <c r="C47" s="51"/>
      <c r="D47" s="51"/>
      <c r="E47" s="51"/>
      <c r="F47" s="51"/>
      <c r="G47" s="51"/>
      <c r="H47" s="51"/>
    </row>
    <row r="48" spans="1:8">
      <c r="A48" s="51"/>
      <c r="B48" s="51"/>
      <c r="C48" s="51"/>
      <c r="D48" s="51"/>
      <c r="E48" s="51"/>
      <c r="F48" s="51"/>
      <c r="G48" s="51"/>
      <c r="H48" s="51"/>
    </row>
    <row r="49" spans="1:8">
      <c r="A49" s="51"/>
      <c r="B49" s="51"/>
      <c r="C49" s="51"/>
      <c r="D49" s="51"/>
      <c r="E49" s="51"/>
      <c r="F49" s="51"/>
      <c r="G49" s="51"/>
      <c r="H49" s="51"/>
    </row>
    <row r="50" spans="1:8">
      <c r="A50" s="51"/>
      <c r="B50" s="51"/>
      <c r="C50" s="51"/>
      <c r="D50" s="51"/>
      <c r="E50" s="51"/>
      <c r="F50" s="51"/>
      <c r="G50" s="51"/>
      <c r="H50" s="51"/>
    </row>
    <row r="51" spans="1:8">
      <c r="A51" s="51"/>
      <c r="B51" s="51"/>
      <c r="C51" s="51"/>
      <c r="D51" s="51"/>
      <c r="E51" s="51"/>
      <c r="F51" s="51"/>
      <c r="G51" s="51"/>
      <c r="H51" s="51"/>
    </row>
    <row r="52" spans="1:8">
      <c r="A52" s="51"/>
      <c r="B52" s="51"/>
      <c r="C52" s="51"/>
      <c r="D52" s="51"/>
      <c r="E52" s="51"/>
      <c r="F52" s="51"/>
      <c r="G52" s="51"/>
      <c r="H52" s="51"/>
    </row>
    <row r="53" spans="1:8">
      <c r="A53" s="51"/>
      <c r="B53" s="51"/>
      <c r="C53" s="51"/>
      <c r="D53" s="51"/>
      <c r="E53" s="51"/>
      <c r="F53" s="51"/>
      <c r="G53" s="51"/>
      <c r="H53" s="51"/>
    </row>
    <row r="54" spans="1:8">
      <c r="A54" s="51"/>
      <c r="B54" s="51"/>
      <c r="C54" s="51"/>
      <c r="D54" s="51"/>
      <c r="E54" s="51"/>
      <c r="F54" s="51"/>
      <c r="G54" s="51"/>
      <c r="H54" s="51"/>
    </row>
    <row r="55" spans="1:8">
      <c r="A55" s="51"/>
      <c r="B55" s="51"/>
      <c r="C55" s="51"/>
      <c r="D55" s="51"/>
      <c r="E55" s="51"/>
      <c r="F55" s="51"/>
      <c r="G55" s="51"/>
      <c r="H55" s="51"/>
    </row>
    <row r="56" spans="1:8">
      <c r="A56" s="51"/>
      <c r="B56" s="51"/>
      <c r="C56" s="51"/>
      <c r="D56" s="51"/>
      <c r="E56" s="51"/>
      <c r="F56" s="51"/>
      <c r="G56" s="51"/>
      <c r="H56" s="51"/>
    </row>
    <row r="57" spans="1:8">
      <c r="A57" s="51"/>
      <c r="B57" s="51"/>
      <c r="C57" s="51"/>
      <c r="D57" s="51"/>
      <c r="E57" s="51"/>
      <c r="F57" s="51"/>
      <c r="G57" s="51"/>
      <c r="H57" s="51"/>
    </row>
    <row r="58" spans="1:8">
      <c r="A58" s="51"/>
      <c r="B58" s="51"/>
      <c r="C58" s="51"/>
      <c r="D58" s="51"/>
      <c r="E58" s="51"/>
      <c r="F58" s="51"/>
      <c r="G58" s="51"/>
      <c r="H58" s="51"/>
    </row>
    <row r="59" spans="1:8">
      <c r="A59" s="51"/>
      <c r="B59" s="51"/>
      <c r="C59" s="51"/>
      <c r="D59" s="51"/>
      <c r="E59" s="51"/>
      <c r="F59" s="51"/>
      <c r="G59" s="51"/>
      <c r="H59" s="51"/>
    </row>
    <row r="60" spans="1:8">
      <c r="A60" s="51"/>
      <c r="B60" s="51"/>
      <c r="C60" s="51"/>
      <c r="D60" s="51"/>
      <c r="E60" s="51"/>
      <c r="F60" s="51"/>
      <c r="G60" s="51"/>
      <c r="H60" s="51"/>
    </row>
    <row r="61" spans="1:8">
      <c r="A61" s="51"/>
      <c r="B61" s="51"/>
      <c r="C61" s="51"/>
      <c r="D61" s="51"/>
      <c r="E61" s="51"/>
      <c r="F61" s="51"/>
      <c r="G61" s="51"/>
      <c r="H61" s="51"/>
    </row>
    <row r="62" spans="1:8">
      <c r="A62" s="51"/>
      <c r="B62" s="51"/>
      <c r="C62" s="51"/>
      <c r="D62" s="51"/>
      <c r="E62" s="51"/>
      <c r="F62" s="51"/>
      <c r="G62" s="51"/>
      <c r="H62" s="51"/>
    </row>
  </sheetData>
  <mergeCells count="27">
    <mergeCell ref="A52:H52"/>
    <mergeCell ref="A53:H53"/>
    <mergeCell ref="A54:H54"/>
    <mergeCell ref="A55:H55"/>
    <mergeCell ref="A56:H56"/>
    <mergeCell ref="A62:H62"/>
    <mergeCell ref="A57:H57"/>
    <mergeCell ref="A58:H58"/>
    <mergeCell ref="A59:H59"/>
    <mergeCell ref="A60:H60"/>
    <mergeCell ref="A61:H61"/>
    <mergeCell ref="A51:H51"/>
    <mergeCell ref="A41:F41"/>
    <mergeCell ref="A43:H43"/>
    <mergeCell ref="A44:H44"/>
    <mergeCell ref="A45:H45"/>
    <mergeCell ref="A46:H46"/>
    <mergeCell ref="A47:H47"/>
    <mergeCell ref="A48:H48"/>
    <mergeCell ref="A49:H49"/>
    <mergeCell ref="A50:H50"/>
    <mergeCell ref="A35:F35"/>
    <mergeCell ref="G35:H35"/>
    <mergeCell ref="A37:F37"/>
    <mergeCell ref="A39:F39"/>
    <mergeCell ref="G39:H39"/>
    <mergeCell ref="G37:H37"/>
  </mergeCells>
  <pageMargins left="0.2" right="0.22" top="0.75" bottom="0.75" header="0.3" footer="0.3"/>
  <pageSetup paperSize="9" scale="78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NewFactDev">
          <controlPr defaultSize="0" autoLine="0" autoPict="0" r:id="rId5">
            <anchor moveWithCells="1">
              <from>
                <xdr:col>8</xdr:col>
                <xdr:colOff>114300</xdr:colOff>
                <xdr:row>0</xdr:row>
                <xdr:rowOff>123825</xdr:rowOff>
              </from>
              <to>
                <xdr:col>10</xdr:col>
                <xdr:colOff>342900</xdr:colOff>
                <xdr:row>0</xdr:row>
                <xdr:rowOff>390525</xdr:rowOff>
              </to>
            </anchor>
          </controlPr>
        </control>
      </mc:Choice>
      <mc:Fallback>
        <control shapeId="1025" r:id="rId4" name="CmdNewFactDev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ARTICLES</vt:lpstr>
      <vt:lpstr>FACTURE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P830009</dc:creator>
  <cp:lastModifiedBy>Pascal</cp:lastModifiedBy>
  <cp:lastPrinted>2015-08-26T14:33:43Z</cp:lastPrinted>
  <dcterms:created xsi:type="dcterms:W3CDTF">2015-07-29T09:08:31Z</dcterms:created>
  <dcterms:modified xsi:type="dcterms:W3CDTF">2015-08-29T15:13:51Z</dcterms:modified>
</cp:coreProperties>
</file>