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5200" windowHeight="11145"/>
  </bookViews>
  <sheets>
    <sheet name="Facture" sheetId="1" r:id="rId1"/>
    <sheet name="Clients" sheetId="2" r:id="rId2"/>
  </sheets>
  <definedNames>
    <definedName name="MTTC">Facture!$L$50</definedName>
    <definedName name="suivant">Facture!$C$61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4" i="1" l="1"/>
  <c r="Q40" i="1" l="1"/>
  <c r="P40" i="1"/>
  <c r="O40" i="1"/>
  <c r="L40" i="1"/>
  <c r="Q39" i="1"/>
  <c r="P39" i="1"/>
  <c r="O39" i="1"/>
  <c r="L39" i="1"/>
  <c r="Q37" i="1"/>
  <c r="P37" i="1"/>
  <c r="O37" i="1"/>
  <c r="L37" i="1"/>
  <c r="P36" i="1"/>
  <c r="O36" i="1"/>
  <c r="L36" i="1"/>
  <c r="P35" i="1"/>
  <c r="O35" i="1"/>
  <c r="L35" i="1"/>
  <c r="P34" i="1"/>
  <c r="O34" i="1"/>
  <c r="L34" i="1"/>
  <c r="P33" i="1"/>
  <c r="O33" i="1"/>
  <c r="L33" i="1"/>
  <c r="P32" i="1"/>
  <c r="O32" i="1"/>
  <c r="L32" i="1"/>
  <c r="P31" i="1"/>
  <c r="O31" i="1"/>
  <c r="L31" i="1"/>
  <c r="P30" i="1"/>
  <c r="O30" i="1"/>
  <c r="L30" i="1"/>
  <c r="P29" i="1"/>
  <c r="O29" i="1"/>
  <c r="L29" i="1"/>
  <c r="P28" i="1"/>
  <c r="O28" i="1"/>
  <c r="L28" i="1"/>
  <c r="P27" i="1"/>
  <c r="O27" i="1"/>
  <c r="L27" i="1"/>
  <c r="P26" i="1"/>
  <c r="O26" i="1"/>
  <c r="L26" i="1"/>
  <c r="Q25" i="1"/>
  <c r="P25" i="1"/>
  <c r="O25" i="1"/>
  <c r="L25" i="1"/>
  <c r="Q24" i="1"/>
  <c r="P24" i="1"/>
  <c r="O24" i="1"/>
  <c r="L24" i="1"/>
  <c r="Q23" i="1"/>
  <c r="P23" i="1"/>
  <c r="O23" i="1"/>
  <c r="L23" i="1"/>
  <c r="Q22" i="1"/>
  <c r="P22" i="1"/>
  <c r="O22" i="1"/>
  <c r="L22" i="1"/>
  <c r="Q21" i="1"/>
  <c r="P21" i="1"/>
  <c r="O21" i="1"/>
  <c r="L21" i="1"/>
  <c r="Q20" i="1"/>
  <c r="P20" i="1"/>
  <c r="O20" i="1"/>
  <c r="L20" i="1"/>
  <c r="A1" i="1"/>
  <c r="A3" i="1" s="1"/>
  <c r="O41" i="1" l="1"/>
  <c r="G45" i="1" s="1"/>
  <c r="L48" i="1" s="1"/>
  <c r="N48" i="1" s="1"/>
  <c r="P41" i="1"/>
  <c r="G46" i="1" s="1"/>
  <c r="L41" i="1"/>
  <c r="L47" i="1" s="1"/>
  <c r="I17" i="1"/>
  <c r="L50" i="1" l="1"/>
</calcChain>
</file>

<file path=xl/sharedStrings.xml><?xml version="1.0" encoding="utf-8"?>
<sst xmlns="http://schemas.openxmlformats.org/spreadsheetml/2006/main" count="110" uniqueCount="79">
  <si>
    <t>DEVIS</t>
  </si>
  <si>
    <t/>
  </si>
  <si>
    <t>chantier :</t>
  </si>
  <si>
    <t>Validité de l'offre : 2 mois</t>
  </si>
  <si>
    <t>DEVIS  N° 2014-03-002</t>
  </si>
  <si>
    <t>Espèce</t>
  </si>
  <si>
    <t xml:space="preserve">LIBELLE </t>
  </si>
  <si>
    <t>Prix HT</t>
  </si>
  <si>
    <t>unité</t>
  </si>
  <si>
    <t>Quantité</t>
  </si>
  <si>
    <t>tva</t>
  </si>
  <si>
    <t>tva 10</t>
  </si>
  <si>
    <t>tva 20</t>
  </si>
  <si>
    <t>MODIFICATION ESPACE BAINS</t>
  </si>
  <si>
    <t>082</t>
  </si>
  <si>
    <t>dépose de l'ancienne baignoire et son bandeau</t>
  </si>
  <si>
    <t>75</t>
  </si>
  <si>
    <t>Mo</t>
  </si>
  <si>
    <t>1</t>
  </si>
  <si>
    <t>083</t>
  </si>
  <si>
    <t>dépose muret d'entrée</t>
  </si>
  <si>
    <t>224</t>
  </si>
  <si>
    <t>modification de la plomberie par rainurage pour brancher le mitigeur  et raccorder l'évacuation</t>
  </si>
  <si>
    <t>016</t>
  </si>
  <si>
    <t>plaque de douche "robifix"pour placo en PER 12</t>
  </si>
  <si>
    <t>47,73</t>
  </si>
  <si>
    <t>U</t>
  </si>
  <si>
    <t>302</t>
  </si>
  <si>
    <t>gaine bleue PER12</t>
  </si>
  <si>
    <t>1,25</t>
  </si>
  <si>
    <t>303</t>
  </si>
  <si>
    <t xml:space="preserve">gaine rouge PER12 </t>
  </si>
  <si>
    <t>faîence "BALTICA" 25 X 40 blanco au m²</t>
  </si>
  <si>
    <t>19,19</t>
  </si>
  <si>
    <t>baguettes sous faience en rebord douche/baignoire "PRO AS 20 BW"</t>
  </si>
  <si>
    <t>25,58</t>
  </si>
  <si>
    <t xml:space="preserve">baguette finition d'angle RE 6 </t>
  </si>
  <si>
    <t>joint blanc 100 (sac de 5kg)</t>
  </si>
  <si>
    <t>pose du mitigeur et colonne avec ses branchements</t>
  </si>
  <si>
    <t>mitigeur grohtherm 2000 spéciale douche</t>
  </si>
  <si>
    <t>barre de douche croma 100</t>
  </si>
  <si>
    <t>113,71</t>
  </si>
  <si>
    <t>pose de la nouvelle paroi, du tabouret et la barre  avec l'étanchéité faite</t>
  </si>
  <si>
    <t>barre d'appui coudée angle 135° symétrique 265 x 265 mm</t>
  </si>
  <si>
    <t>50,69</t>
  </si>
  <si>
    <t>siège rembourré avec dossier et accoudoirs</t>
  </si>
  <si>
    <t>304,66</t>
  </si>
  <si>
    <t>paroi exclusive fumé 90</t>
  </si>
  <si>
    <t>900,9</t>
  </si>
  <si>
    <t>049</t>
  </si>
  <si>
    <t>panneau wedi a recouper pour compenser le manqque entre le sol et le receveur et pour poser de la faïence en plinthe</t>
  </si>
  <si>
    <t>25</t>
  </si>
  <si>
    <t>DIVERS</t>
  </si>
  <si>
    <t>164</t>
  </si>
  <si>
    <t xml:space="preserve">frais de déplacement </t>
  </si>
  <si>
    <t>62</t>
  </si>
  <si>
    <t>069</t>
  </si>
  <si>
    <t>mise en déchetterie des gravas</t>
  </si>
  <si>
    <t>33</t>
  </si>
  <si>
    <t xml:space="preserve">Arrêté le présent devis à la somme de : </t>
  </si>
  <si>
    <t>TVA 10%</t>
  </si>
  <si>
    <t>TVA 20%</t>
  </si>
  <si>
    <t>MONTANT H.T.</t>
  </si>
  <si>
    <t xml:space="preserve">date de paiement </t>
  </si>
  <si>
    <t>à réception du devis</t>
  </si>
  <si>
    <t>TVA GLOBALE</t>
  </si>
  <si>
    <t xml:space="preserve">mode de paiement </t>
  </si>
  <si>
    <t xml:space="preserve">par chèque </t>
  </si>
  <si>
    <t>MONTANT TTC</t>
  </si>
  <si>
    <t xml:space="preserve">Après acceptation, nous retourner un exemplaire de ce devis et de </t>
  </si>
  <si>
    <t>l'attestation daté, signé et précédé de la mention</t>
  </si>
  <si>
    <t xml:space="preserve">Le Client </t>
  </si>
  <si>
    <t xml:space="preserve">artisan... </t>
  </si>
  <si>
    <t xml:space="preserve">Bon pour accord  le......./......./2014 </t>
  </si>
  <si>
    <t>Je verse un acompte de 30% soit: 1413,55€</t>
  </si>
  <si>
    <t xml:space="preserve">Comme suite à votre demande, je vous prie de trouver ci-dessous ma meilleure offre de prix </t>
  </si>
  <si>
    <t xml:space="preserve">établie suivant les éléments que vous avez bien voulu me transmettre: </t>
  </si>
  <si>
    <t>Mme Foire</t>
  </si>
  <si>
    <t>Montant 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</si>
</sst>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64" formatCode="d\ mmmm\ yyyy"/>
    <numFmt numFmtId="165" formatCode="00"/>
    <numFmt numFmtId="166" formatCode="0#&quot; &quot;##&quot; &quot;##&quot; &quot;##&quot; &quot;##"/>
    <numFmt numFmtId="167" formatCode="#,##0.00\ \€"/>
    <numFmt numFmtId="168" formatCode="#,##0.00\€"/>
    <numFmt numFmtId="169" formatCode="_(&quot;€&quot;* #,##0.00_);_(&quot;€&quot;* \(#,##0.00\);_(&quot;€&quot;* &quot;-&quot;??_);_(@_)"/>
    <numFmt numFmtId="170" formatCode="###0"/>
    <numFmt numFmtId="171" formatCode="&quot;€&quot;#,##0.00_);\(&quot;€&quot;#,##0.00\)"/>
    <numFmt numFmtId="172" formatCode="#,##0.00\ &quot;€&quot;"/>
    <numFmt numFmtId="173" formatCode="0.0"/>
    <numFmt numFmtId="174" formatCode="0.0%"/>
    <numFmt numFmtId="175" formatCode="#,##0.00\ [$€-1]"/>
  </numFmts>
  <fonts count="50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Times New Roman"/>
      <family val="1"/>
    </font>
    <font>
      <b/>
      <sz val="28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b/>
      <sz val="28"/>
      <color rgb="FFFF0000"/>
      <name val="Monotype Corsiva"/>
      <family val="4"/>
    </font>
    <font>
      <sz val="28"/>
      <name val="Times New Roman"/>
      <family val="1"/>
    </font>
    <font>
      <b/>
      <sz val="16"/>
      <name val="Arial"/>
      <family val="2"/>
    </font>
    <font>
      <b/>
      <sz val="14"/>
      <name val="Arial"/>
      <family val="2"/>
    </font>
    <font>
      <sz val="16"/>
      <name val="Times New Roman"/>
      <family val="1"/>
    </font>
    <font>
      <sz val="10"/>
      <color indexed="10"/>
      <name val="Times New Roman"/>
      <family val="1"/>
    </font>
    <font>
      <sz val="18"/>
      <color theme="1"/>
      <name val="Calibri"/>
      <family val="2"/>
      <scheme val="minor"/>
    </font>
    <font>
      <sz val="28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b/>
      <sz val="18"/>
      <color indexed="9"/>
      <name val="Arial"/>
      <family val="2"/>
    </font>
    <font>
      <sz val="34"/>
      <color theme="1"/>
      <name val="Calibri"/>
      <family val="2"/>
      <scheme val="minor"/>
    </font>
    <font>
      <sz val="18"/>
      <name val="Arial"/>
      <family val="2"/>
    </font>
    <font>
      <b/>
      <sz val="12"/>
      <color indexed="9"/>
      <name val="Arial"/>
      <family val="2"/>
    </font>
    <font>
      <sz val="16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sz val="16"/>
      <color theme="1"/>
      <name val="Arial"/>
      <family val="2"/>
    </font>
    <font>
      <b/>
      <sz val="10.8"/>
      <name val="Courier New"/>
      <family val="3"/>
    </font>
    <font>
      <b/>
      <sz val="10"/>
      <color indexed="9"/>
      <name val="Arial"/>
      <family val="2"/>
    </font>
    <font>
      <b/>
      <sz val="12"/>
      <color theme="1"/>
      <name val="Arial"/>
      <family val="2"/>
    </font>
    <font>
      <b/>
      <u/>
      <sz val="16"/>
      <name val="Arial"/>
      <family val="2"/>
    </font>
    <font>
      <b/>
      <u/>
      <sz val="14"/>
      <color rgb="FF000000"/>
      <name val="Arial"/>
      <family val="2"/>
    </font>
    <font>
      <sz val="1"/>
      <color rgb="FFFFFFFF"/>
      <name val="Calibri"/>
      <family val="2"/>
      <scheme val="minor"/>
    </font>
    <font>
      <b/>
      <sz val="18"/>
      <name val="Arial"/>
      <family val="2"/>
    </font>
    <font>
      <b/>
      <sz val="16"/>
      <name val="Times New Roman"/>
      <family val="1"/>
    </font>
    <font>
      <b/>
      <sz val="18"/>
      <name val="Times New Roman"/>
      <family val="1"/>
    </font>
    <font>
      <sz val="18"/>
      <color theme="1"/>
      <name val="Arial"/>
      <family val="2"/>
    </font>
    <font>
      <sz val="1"/>
      <color rgb="FFFFFFFF"/>
      <name val="Arial"/>
      <family val="2"/>
    </font>
    <font>
      <u/>
      <sz val="14"/>
      <name val="Arial"/>
      <family val="2"/>
    </font>
    <font>
      <u/>
      <sz val="16"/>
      <name val="Arial"/>
      <family val="2"/>
    </font>
    <font>
      <sz val="12"/>
      <color indexed="9"/>
      <name val="Arial"/>
      <family val="2"/>
    </font>
    <font>
      <sz val="14"/>
      <color indexed="9"/>
      <name val="Arial"/>
      <family val="2"/>
    </font>
    <font>
      <b/>
      <u/>
      <sz val="14"/>
      <name val="Arial"/>
      <family val="2"/>
    </font>
    <font>
      <sz val="14"/>
      <color theme="0"/>
      <name val="Times New Roman"/>
      <family val="1"/>
    </font>
    <font>
      <b/>
      <sz val="14"/>
      <color rgb="FF000000"/>
      <name val="Arial"/>
      <family val="2"/>
    </font>
    <font>
      <sz val="12"/>
      <color theme="1"/>
      <name val="Arial"/>
      <family val="2"/>
    </font>
    <font>
      <b/>
      <sz val="10"/>
      <name val="Arial"/>
      <family val="2"/>
    </font>
    <font>
      <sz val="14"/>
      <name val="Times New Roman"/>
      <family val="1"/>
    </font>
    <font>
      <sz val="14"/>
      <color rgb="FF000000"/>
      <name val="Arial"/>
      <family val="2"/>
    </font>
    <font>
      <sz val="12"/>
      <color theme="0"/>
      <name val="Times New Roman"/>
      <family val="1"/>
    </font>
    <font>
      <u/>
      <sz val="14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169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42">
    <xf numFmtId="0" fontId="0" fillId="0" borderId="0" xfId="0"/>
    <xf numFmtId="14" fontId="2" fillId="0" borderId="0" xfId="0" applyNumberFormat="1" applyFont="1" applyFill="1" applyAlignment="1" applyProtection="1">
      <protection locked="0"/>
    </xf>
    <xf numFmtId="14" fontId="0" fillId="0" borderId="0" xfId="0" applyNumberFormat="1" applyAlignment="1" applyProtection="1">
      <protection locked="0"/>
    </xf>
    <xf numFmtId="0" fontId="1" fillId="0" borderId="0" xfId="0" applyNumberFormat="1" applyFont="1" applyProtection="1">
      <protection locked="0"/>
    </xf>
    <xf numFmtId="0" fontId="0" fillId="0" borderId="0" xfId="0" applyProtection="1">
      <protection locked="0"/>
    </xf>
    <xf numFmtId="14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5" fillId="0" borderId="0" xfId="1" applyProtection="1">
      <protection locked="0"/>
    </xf>
    <xf numFmtId="20" fontId="2" fillId="0" borderId="0" xfId="0" applyNumberFormat="1" applyFont="1"/>
    <xf numFmtId="14" fontId="0" fillId="0" borderId="0" xfId="0" applyNumberFormat="1" applyFill="1" applyAlignment="1" applyProtection="1">
      <protection locked="0"/>
    </xf>
    <xf numFmtId="0" fontId="0" fillId="0" borderId="0" xfId="0" applyFill="1" applyProtection="1">
      <protection locked="0"/>
    </xf>
    <xf numFmtId="0" fontId="3" fillId="0" borderId="0" xfId="0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protection locked="0"/>
    </xf>
    <xf numFmtId="0" fontId="2" fillId="0" borderId="0" xfId="0" applyFont="1" applyAlignment="1" applyProtection="1">
      <protection locked="0"/>
    </xf>
    <xf numFmtId="14" fontId="2" fillId="0" borderId="0" xfId="0" applyNumberFormat="1" applyFont="1" applyProtection="1">
      <protection locked="0"/>
    </xf>
    <xf numFmtId="0" fontId="6" fillId="0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Fill="1" applyAlignment="1" applyProtection="1">
      <alignment horizontal="left" vertical="top"/>
      <protection locked="0"/>
    </xf>
    <xf numFmtId="0" fontId="0" fillId="0" borderId="0" xfId="0" applyFill="1" applyAlignment="1" applyProtection="1">
      <alignment horizontal="left"/>
      <protection locked="0"/>
    </xf>
    <xf numFmtId="0" fontId="7" fillId="0" borderId="0" xfId="0" applyFont="1" applyFill="1" applyAlignment="1" applyProtection="1">
      <protection locked="0"/>
    </xf>
    <xf numFmtId="0" fontId="8" fillId="0" borderId="0" xfId="0" applyFont="1" applyFill="1" applyProtection="1">
      <protection locked="0"/>
    </xf>
    <xf numFmtId="0" fontId="9" fillId="0" borderId="0" xfId="0" applyFont="1" applyFill="1" applyAlignment="1" applyProtection="1">
      <alignment horizontal="center"/>
      <protection locked="0"/>
    </xf>
    <xf numFmtId="0" fontId="10" fillId="0" borderId="0" xfId="0" applyFont="1" applyBorder="1" applyProtection="1">
      <protection locked="0"/>
    </xf>
    <xf numFmtId="164" fontId="11" fillId="0" borderId="0" xfId="0" applyNumberFormat="1" applyFont="1" applyBorder="1" applyProtection="1">
      <protection locked="0"/>
    </xf>
    <xf numFmtId="18" fontId="0" fillId="0" borderId="0" xfId="0" applyNumberFormat="1" applyProtection="1">
      <protection locked="0"/>
    </xf>
    <xf numFmtId="0" fontId="5" fillId="0" borderId="0" xfId="1" applyFont="1" applyProtection="1">
      <protection locked="0"/>
    </xf>
    <xf numFmtId="0" fontId="12" fillId="0" borderId="0" xfId="0" applyFont="1" applyFill="1" applyAlignment="1" applyProtection="1">
      <alignment horizontal="left" vertical="center"/>
      <protection locked="0"/>
    </xf>
    <xf numFmtId="0" fontId="13" fillId="0" borderId="0" xfId="0" applyFont="1" applyAlignment="1" applyProtection="1">
      <protection locked="0"/>
    </xf>
    <xf numFmtId="0" fontId="0" fillId="0" borderId="0" xfId="0" applyAlignment="1" applyProtection="1">
      <protection locked="0"/>
    </xf>
    <xf numFmtId="0" fontId="4" fillId="0" borderId="0" xfId="0" applyFont="1" applyBorder="1" applyProtection="1">
      <protection locked="0"/>
    </xf>
    <xf numFmtId="0" fontId="5" fillId="0" borderId="0" xfId="0" applyFont="1" applyProtection="1">
      <protection locked="0"/>
    </xf>
    <xf numFmtId="14" fontId="14" fillId="0" borderId="0" xfId="0" applyNumberFormat="1" applyFont="1" applyFill="1" applyProtection="1">
      <protection locked="0"/>
    </xf>
    <xf numFmtId="0" fontId="15" fillId="0" borderId="0" xfId="0" applyFont="1" applyFill="1" applyBorder="1" applyAlignment="1" applyProtection="1">
      <alignment horizontal="left"/>
      <protection locked="0"/>
    </xf>
    <xf numFmtId="0" fontId="0" fillId="0" borderId="0" xfId="0" applyFill="1" applyAlignment="1">
      <alignment horizontal="center"/>
    </xf>
    <xf numFmtId="0" fontId="14" fillId="0" borderId="0" xfId="0" applyFont="1" applyFill="1" applyBorder="1" applyAlignment="1" applyProtection="1">
      <alignment horizontal="left"/>
      <protection locked="0"/>
    </xf>
    <xf numFmtId="0" fontId="5" fillId="0" borderId="0" xfId="0" applyFont="1" applyFill="1" applyProtection="1">
      <protection locked="0"/>
    </xf>
    <xf numFmtId="0" fontId="5" fillId="0" borderId="0" xfId="0" applyFont="1" applyBorder="1" applyProtection="1">
      <protection locked="0"/>
    </xf>
    <xf numFmtId="20" fontId="5" fillId="0" borderId="0" xfId="0" applyNumberFormat="1" applyFont="1" applyProtection="1">
      <protection locked="0"/>
    </xf>
    <xf numFmtId="0" fontId="16" fillId="0" borderId="0" xfId="0" applyFont="1" applyFill="1" applyBorder="1" applyProtection="1">
      <protection locked="0"/>
    </xf>
    <xf numFmtId="0" fontId="17" fillId="0" borderId="0" xfId="0" applyFont="1" applyFill="1" applyBorder="1" applyAlignment="1" applyProtection="1">
      <alignment horizontal="left"/>
      <protection locked="0"/>
    </xf>
    <xf numFmtId="0" fontId="14" fillId="0" borderId="0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right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left" vertical="center"/>
    </xf>
    <xf numFmtId="0" fontId="18" fillId="0" borderId="0" xfId="0" applyFont="1" applyFill="1" applyBorder="1" applyAlignment="1" applyProtection="1">
      <alignment horizontal="left" vertical="center"/>
      <protection locked="0"/>
    </xf>
    <xf numFmtId="0" fontId="14" fillId="0" borderId="0" xfId="0" applyFont="1" applyBorder="1" applyProtection="1">
      <protection locked="0"/>
    </xf>
    <xf numFmtId="0" fontId="14" fillId="0" borderId="0" xfId="0" applyFont="1" applyFill="1" applyBorder="1" applyAlignment="1" applyProtection="1">
      <alignment horizontal="center"/>
      <protection locked="0"/>
    </xf>
    <xf numFmtId="0" fontId="15" fillId="0" borderId="0" xfId="0" applyFont="1" applyFill="1" applyAlignment="1">
      <alignment horizontal="left"/>
    </xf>
    <xf numFmtId="0" fontId="19" fillId="0" borderId="0" xfId="0" applyFont="1" applyFill="1" applyProtection="1">
      <protection locked="0"/>
    </xf>
    <xf numFmtId="0" fontId="14" fillId="0" borderId="0" xfId="0" applyFont="1" applyFill="1" applyAlignment="1" applyProtection="1">
      <alignment horizontal="center" vertical="center"/>
      <protection locked="0"/>
    </xf>
    <xf numFmtId="0" fontId="17" fillId="0" borderId="0" xfId="0" applyFont="1" applyFill="1" applyAlignment="1" applyProtection="1">
      <alignment horizontal="center" vertical="center"/>
      <protection locked="0"/>
    </xf>
    <xf numFmtId="0" fontId="9" fillId="0" borderId="0" xfId="0" applyFont="1" applyFill="1" applyAlignment="1">
      <alignment horizontal="center"/>
    </xf>
    <xf numFmtId="0" fontId="5" fillId="0" borderId="0" xfId="0" applyFont="1" applyAlignment="1" applyProtection="1">
      <protection locked="0"/>
    </xf>
    <xf numFmtId="0" fontId="20" fillId="0" borderId="0" xfId="0" applyFont="1" applyAlignment="1" applyProtection="1">
      <alignment horizontal="right"/>
      <protection locked="0"/>
    </xf>
    <xf numFmtId="0" fontId="14" fillId="0" borderId="0" xfId="0" applyFont="1" applyAlignment="1" applyProtection="1">
      <protection locked="0"/>
    </xf>
    <xf numFmtId="0" fontId="16" fillId="0" borderId="0" xfId="0" applyFont="1" applyAlignment="1" applyProtection="1">
      <alignment horizontal="center"/>
      <protection locked="0"/>
    </xf>
    <xf numFmtId="14" fontId="5" fillId="0" borderId="0" xfId="0" applyNumberFormat="1" applyFont="1" applyProtection="1">
      <protection locked="0"/>
    </xf>
    <xf numFmtId="0" fontId="16" fillId="0" borderId="0" xfId="0" applyFont="1" applyFill="1" applyBorder="1" applyAlignment="1" applyProtection="1">
      <alignment horizontal="center"/>
      <protection locked="0"/>
    </xf>
    <xf numFmtId="0" fontId="17" fillId="0" borderId="0" xfId="0" applyFont="1" applyFill="1" applyAlignment="1">
      <alignment horizontal="left"/>
    </xf>
    <xf numFmtId="0" fontId="15" fillId="0" borderId="0" xfId="0" applyFont="1" applyFill="1" applyProtection="1">
      <protection locked="0"/>
    </xf>
    <xf numFmtId="0" fontId="8" fillId="0" borderId="0" xfId="0" applyFont="1" applyFill="1" applyAlignment="1" applyProtection="1">
      <alignment horizontal="right" vertical="center"/>
      <protection locked="0"/>
    </xf>
    <xf numFmtId="0" fontId="8" fillId="0" borderId="0" xfId="0" applyFont="1" applyFill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20" fillId="0" borderId="0" xfId="0" applyFont="1" applyAlignment="1" applyProtection="1">
      <alignment horizontal="center"/>
      <protection locked="0"/>
    </xf>
    <xf numFmtId="0" fontId="21" fillId="0" borderId="0" xfId="0" applyFont="1" applyFill="1" applyBorder="1" applyProtection="1">
      <protection locked="0"/>
    </xf>
    <xf numFmtId="0" fontId="16" fillId="0" borderId="0" xfId="0" applyFont="1" applyFill="1" applyAlignment="1" applyProtection="1">
      <alignment horizontal="center"/>
      <protection locked="0"/>
    </xf>
    <xf numFmtId="0" fontId="22" fillId="0" borderId="0" xfId="0" applyFont="1" applyFill="1" applyProtection="1">
      <protection locked="0"/>
    </xf>
    <xf numFmtId="0" fontId="23" fillId="0" borderId="0" xfId="0" applyFont="1" applyFill="1"/>
    <xf numFmtId="0" fontId="15" fillId="0" borderId="0" xfId="0" applyFont="1" applyFill="1" applyAlignment="1" applyProtection="1">
      <alignment horizontal="right" vertical="center"/>
      <protection locked="0"/>
    </xf>
    <xf numFmtId="0" fontId="8" fillId="0" borderId="0" xfId="0" applyFont="1" applyFill="1" applyAlignment="1">
      <alignment horizontal="center"/>
    </xf>
    <xf numFmtId="0" fontId="24" fillId="0" borderId="0" xfId="0" applyFont="1" applyAlignment="1">
      <alignment horizontal="center"/>
    </xf>
    <xf numFmtId="0" fontId="9" fillId="0" borderId="0" xfId="0" applyFont="1" applyAlignment="1" applyProtection="1">
      <alignment horizontal="center"/>
      <protection locked="0"/>
    </xf>
    <xf numFmtId="0" fontId="14" fillId="0" borderId="0" xfId="0" applyFont="1" applyProtection="1">
      <protection locked="0"/>
    </xf>
    <xf numFmtId="0" fontId="16" fillId="0" borderId="0" xfId="0" applyFont="1" applyBorder="1" applyProtection="1">
      <protection locked="0"/>
    </xf>
    <xf numFmtId="0" fontId="16" fillId="0" borderId="0" xfId="0" applyNumberFormat="1" applyFont="1" applyFill="1" applyBorder="1" applyAlignment="1" applyProtection="1">
      <alignment horizontal="center"/>
      <protection locked="0"/>
    </xf>
    <xf numFmtId="0" fontId="25" fillId="0" borderId="0" xfId="0" applyFont="1" applyFill="1"/>
    <xf numFmtId="0" fontId="26" fillId="0" borderId="0" xfId="0" applyFont="1" applyFill="1"/>
    <xf numFmtId="0" fontId="17" fillId="0" borderId="0" xfId="0" applyFont="1" applyFill="1" applyAlignment="1" applyProtection="1">
      <alignment horizontal="center"/>
      <protection locked="0"/>
    </xf>
    <xf numFmtId="0" fontId="15" fillId="0" borderId="0" xfId="0" applyFont="1" applyAlignment="1" applyProtection="1">
      <alignment horizontal="center"/>
      <protection locked="0"/>
    </xf>
    <xf numFmtId="0" fontId="27" fillId="0" borderId="0" xfId="0" applyFont="1" applyFill="1" applyBorder="1" applyProtection="1">
      <protection locked="0"/>
    </xf>
    <xf numFmtId="165" fontId="16" fillId="0" borderId="0" xfId="0" applyNumberFormat="1" applyFont="1" applyFill="1" applyAlignment="1" applyProtection="1">
      <alignment horizontal="center"/>
      <protection locked="0"/>
    </xf>
    <xf numFmtId="0" fontId="5" fillId="0" borderId="0" xfId="0" applyFont="1" applyFill="1" applyBorder="1" applyProtection="1">
      <protection locked="0"/>
    </xf>
    <xf numFmtId="0" fontId="15" fillId="0" borderId="0" xfId="0" applyFont="1" applyFill="1" applyAlignment="1" applyProtection="1">
      <alignment horizontal="center"/>
      <protection locked="0"/>
    </xf>
    <xf numFmtId="0" fontId="28" fillId="0" borderId="0" xfId="0" applyFont="1" applyFill="1" applyAlignment="1">
      <alignment horizontal="center"/>
    </xf>
    <xf numFmtId="0" fontId="28" fillId="0" borderId="0" xfId="0" applyFont="1" applyAlignment="1">
      <alignment horizontal="center"/>
    </xf>
    <xf numFmtId="0" fontId="5" fillId="0" borderId="0" xfId="0" applyFont="1" applyBorder="1" applyAlignment="1" applyProtection="1">
      <protection locked="0"/>
    </xf>
    <xf numFmtId="0" fontId="16" fillId="0" borderId="0" xfId="0" applyFont="1" applyProtection="1">
      <protection locked="0"/>
    </xf>
    <xf numFmtId="0" fontId="5" fillId="0" borderId="0" xfId="0" applyFont="1" applyFill="1" applyAlignment="1" applyProtection="1">
      <protection locked="0"/>
    </xf>
    <xf numFmtId="0" fontId="16" fillId="0" borderId="0" xfId="0" applyNumberFormat="1" applyFont="1" applyFill="1" applyBorder="1" applyAlignment="1" applyProtection="1">
      <alignment horizontal="center" vertical="center"/>
      <protection locked="0"/>
    </xf>
    <xf numFmtId="0" fontId="28" fillId="0" borderId="0" xfId="0" applyFont="1" applyAlignment="1" applyProtection="1">
      <protection locked="0"/>
    </xf>
    <xf numFmtId="0" fontId="5" fillId="0" borderId="0" xfId="0" applyFont="1" applyFill="1" applyBorder="1" applyAlignment="1" applyProtection="1">
      <alignment horizontal="left"/>
      <protection locked="0"/>
    </xf>
    <xf numFmtId="0" fontId="29" fillId="0" borderId="0" xfId="0" applyFont="1" applyFill="1" applyBorder="1" applyProtection="1">
      <protection locked="0"/>
    </xf>
    <xf numFmtId="166" fontId="9" fillId="0" borderId="0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Alignment="1" applyProtection="1">
      <alignment horizontal="left"/>
      <protection locked="0"/>
    </xf>
    <xf numFmtId="0" fontId="5" fillId="0" borderId="0" xfId="0" applyFont="1" applyFill="1" applyAlignment="1" applyProtection="1">
      <alignment horizontal="left"/>
      <protection locked="0"/>
    </xf>
    <xf numFmtId="0" fontId="10" fillId="0" borderId="0" xfId="0" applyFont="1" applyFill="1" applyProtection="1">
      <protection locked="0"/>
    </xf>
    <xf numFmtId="0" fontId="0" fillId="0" borderId="0" xfId="0" applyBorder="1"/>
    <xf numFmtId="49" fontId="17" fillId="0" borderId="0" xfId="0" applyNumberFormat="1" applyFont="1" applyFill="1" applyAlignment="1" applyProtection="1">
      <alignment horizontal="left"/>
      <protection locked="0"/>
    </xf>
    <xf numFmtId="0" fontId="8" fillId="0" borderId="0" xfId="0" applyFont="1" applyFill="1" applyBorder="1" applyAlignment="1" applyProtection="1">
      <alignment horizontal="left" vertical="center"/>
      <protection locked="0"/>
    </xf>
    <xf numFmtId="0" fontId="30" fillId="0" borderId="0" xfId="0" applyFont="1" applyFill="1" applyProtection="1">
      <protection locked="0"/>
    </xf>
    <xf numFmtId="0" fontId="17" fillId="0" borderId="0" xfId="0" applyFont="1" applyFill="1" applyBorder="1" applyAlignment="1" applyProtection="1">
      <protection locked="0"/>
    </xf>
    <xf numFmtId="0" fontId="10" fillId="0" borderId="0" xfId="0" applyFont="1" applyBorder="1" applyAlignment="1"/>
    <xf numFmtId="0" fontId="31" fillId="0" borderId="0" xfId="0" applyFont="1" applyBorder="1"/>
    <xf numFmtId="0" fontId="1" fillId="0" borderId="0" xfId="0" applyFont="1" applyFill="1" applyProtection="1">
      <protection locked="0"/>
    </xf>
    <xf numFmtId="49" fontId="32" fillId="0" borderId="1" xfId="0" applyNumberFormat="1" applyFont="1" applyFill="1" applyBorder="1" applyAlignment="1" applyProtection="1">
      <alignment horizontal="left"/>
      <protection locked="0"/>
    </xf>
    <xf numFmtId="0" fontId="33" fillId="0" borderId="1" xfId="0" applyFont="1" applyFill="1" applyBorder="1" applyAlignment="1">
      <alignment horizontal="left"/>
    </xf>
    <xf numFmtId="0" fontId="34" fillId="0" borderId="1" xfId="0" applyFont="1" applyFill="1" applyBorder="1" applyAlignment="1">
      <alignment horizontal="left"/>
    </xf>
    <xf numFmtId="0" fontId="35" fillId="0" borderId="0" xfId="0" applyFont="1" applyFill="1" applyProtection="1">
      <protection locked="0"/>
    </xf>
    <xf numFmtId="0" fontId="14" fillId="0" borderId="1" xfId="0" applyFont="1" applyBorder="1" applyProtection="1">
      <protection locked="0"/>
    </xf>
    <xf numFmtId="0" fontId="5" fillId="0" borderId="1" xfId="0" applyFont="1" applyBorder="1" applyProtection="1">
      <protection locked="0"/>
    </xf>
    <xf numFmtId="0" fontId="36" fillId="0" borderId="1" xfId="0" applyFont="1" applyBorder="1" applyProtection="1">
      <protection locked="0"/>
    </xf>
    <xf numFmtId="0" fontId="14" fillId="0" borderId="1" xfId="0" applyFont="1" applyFill="1" applyBorder="1" applyAlignment="1" applyProtection="1">
      <alignment vertical="center" wrapText="1"/>
      <protection locked="0"/>
    </xf>
    <xf numFmtId="0" fontId="17" fillId="0" borderId="2" xfId="0" applyFont="1" applyFill="1" applyBorder="1" applyAlignment="1" applyProtection="1">
      <alignment horizontal="center" vertical="center"/>
      <protection locked="0"/>
    </xf>
    <xf numFmtId="0" fontId="17" fillId="0" borderId="5" xfId="0" applyFont="1" applyFill="1" applyBorder="1" applyAlignment="1" applyProtection="1">
      <alignment horizontal="center" vertical="center"/>
      <protection locked="0"/>
    </xf>
    <xf numFmtId="0" fontId="17" fillId="0" borderId="5" xfId="0" applyFont="1" applyBorder="1" applyAlignment="1" applyProtection="1">
      <alignment horizontal="center" vertical="center"/>
      <protection locked="0"/>
    </xf>
    <xf numFmtId="0" fontId="17" fillId="0" borderId="5" xfId="0" applyFont="1" applyBorder="1" applyAlignment="1" applyProtection="1">
      <alignment horizontal="center" vertical="center" wrapText="1"/>
      <protection locked="0"/>
    </xf>
    <xf numFmtId="0" fontId="17" fillId="0" borderId="0" xfId="0" applyFont="1" applyProtection="1">
      <protection locked="0"/>
    </xf>
    <xf numFmtId="0" fontId="17" fillId="0" borderId="5" xfId="0" applyFont="1" applyBorder="1" applyAlignment="1" applyProtection="1">
      <alignment wrapText="1"/>
      <protection locked="0"/>
    </xf>
    <xf numFmtId="0" fontId="1" fillId="0" borderId="0" xfId="0" applyFont="1" applyFill="1"/>
    <xf numFmtId="0" fontId="9" fillId="0" borderId="7" xfId="0" applyFont="1" applyFill="1" applyBorder="1" applyAlignment="1" applyProtection="1">
      <alignment horizontal="left" vertical="center"/>
      <protection locked="0"/>
    </xf>
    <xf numFmtId="0" fontId="23" fillId="0" borderId="8" xfId="0" applyFont="1" applyFill="1" applyBorder="1" applyAlignment="1">
      <alignment horizontal="left" vertical="center"/>
    </xf>
    <xf numFmtId="0" fontId="23" fillId="0" borderId="9" xfId="0" applyFont="1" applyFill="1" applyBorder="1" applyAlignment="1">
      <alignment horizontal="left" vertical="center"/>
    </xf>
    <xf numFmtId="0" fontId="15" fillId="0" borderId="6" xfId="0" applyFont="1" applyFill="1" applyBorder="1" applyAlignment="1" applyProtection="1">
      <alignment horizontal="center" vertical="center"/>
      <protection locked="0"/>
    </xf>
    <xf numFmtId="0" fontId="15" fillId="0" borderId="6" xfId="0" applyFont="1" applyBorder="1" applyAlignment="1" applyProtection="1">
      <alignment horizontal="center" vertical="center"/>
      <protection locked="0"/>
    </xf>
    <xf numFmtId="167" fontId="15" fillId="0" borderId="6" xfId="0" applyNumberFormat="1" applyFont="1" applyBorder="1" applyAlignment="1" applyProtection="1">
      <alignment horizontal="center" vertical="center"/>
      <protection locked="0"/>
    </xf>
    <xf numFmtId="0" fontId="15" fillId="0" borderId="6" xfId="0" applyFont="1" applyBorder="1" applyAlignment="1" applyProtection="1">
      <alignment horizontal="center" vertical="center" wrapText="1"/>
      <protection locked="0"/>
    </xf>
    <xf numFmtId="0" fontId="17" fillId="0" borderId="10" xfId="0" applyFont="1" applyBorder="1" applyProtection="1">
      <protection locked="0"/>
    </xf>
    <xf numFmtId="167" fontId="15" fillId="0" borderId="6" xfId="0" applyNumberFormat="1" applyFont="1" applyBorder="1" applyAlignment="1" applyProtection="1">
      <alignment vertical="center" wrapText="1"/>
      <protection locked="0"/>
    </xf>
    <xf numFmtId="0" fontId="0" fillId="0" borderId="0" xfId="0" applyFill="1"/>
    <xf numFmtId="0" fontId="9" fillId="0" borderId="11" xfId="0" applyFont="1" applyFill="1" applyBorder="1" applyAlignment="1" applyProtection="1">
      <alignment horizontal="left" vertical="center"/>
      <protection locked="0"/>
    </xf>
    <xf numFmtId="167" fontId="15" fillId="0" borderId="10" xfId="0" applyNumberFormat="1" applyFont="1" applyFill="1" applyBorder="1" applyAlignment="1" applyProtection="1">
      <alignment horizontal="center" vertical="center"/>
      <protection locked="0"/>
    </xf>
    <xf numFmtId="0" fontId="15" fillId="0" borderId="10" xfId="0" applyFont="1" applyBorder="1" applyAlignment="1" applyProtection="1">
      <alignment horizontal="center" vertical="center"/>
      <protection locked="0"/>
    </xf>
    <xf numFmtId="167" fontId="15" fillId="0" borderId="10" xfId="0" applyNumberFormat="1" applyFont="1" applyBorder="1" applyAlignment="1" applyProtection="1">
      <alignment horizontal="center" vertical="center"/>
      <protection locked="0"/>
    </xf>
    <xf numFmtId="0" fontId="15" fillId="0" borderId="10" xfId="0" applyFont="1" applyBorder="1" applyAlignment="1" applyProtection="1">
      <alignment horizontal="center" vertical="center" wrapText="1"/>
      <protection locked="0"/>
    </xf>
    <xf numFmtId="167" fontId="15" fillId="0" borderId="10" xfId="0" applyNumberFormat="1" applyFont="1" applyBorder="1" applyAlignment="1" applyProtection="1">
      <alignment vertical="center" wrapText="1"/>
      <protection locked="0"/>
    </xf>
    <xf numFmtId="0" fontId="23" fillId="0" borderId="0" xfId="0" applyFont="1" applyFill="1" applyBorder="1" applyAlignment="1">
      <alignment horizontal="left" vertical="center"/>
    </xf>
    <xf numFmtId="0" fontId="23" fillId="0" borderId="12" xfId="0" applyFont="1" applyFill="1" applyBorder="1" applyAlignment="1">
      <alignment horizontal="left" vertical="center"/>
    </xf>
    <xf numFmtId="0" fontId="15" fillId="0" borderId="10" xfId="0" applyFont="1" applyFill="1" applyBorder="1" applyAlignment="1" applyProtection="1">
      <alignment horizontal="center" vertical="center"/>
      <protection locked="0"/>
    </xf>
    <xf numFmtId="0" fontId="9" fillId="0" borderId="14" xfId="0" applyFont="1" applyFill="1" applyBorder="1" applyAlignment="1" applyProtection="1">
      <alignment horizontal="left" vertical="center"/>
      <protection locked="0"/>
    </xf>
    <xf numFmtId="167" fontId="15" fillId="0" borderId="13" xfId="0" applyNumberFormat="1" applyFont="1" applyBorder="1" applyAlignment="1" applyProtection="1">
      <alignment vertical="center" wrapText="1"/>
      <protection locked="0"/>
    </xf>
    <xf numFmtId="0" fontId="17" fillId="0" borderId="0" xfId="0" applyFont="1" applyFill="1" applyBorder="1" applyAlignment="1" applyProtection="1">
      <alignment horizontal="left" vertical="center"/>
      <protection locked="0"/>
    </xf>
    <xf numFmtId="0" fontId="0" fillId="0" borderId="0" xfId="0" applyFill="1" applyBorder="1" applyAlignment="1">
      <alignment horizontal="left" vertical="center"/>
    </xf>
    <xf numFmtId="167" fontId="17" fillId="0" borderId="0" xfId="0" applyNumberFormat="1" applyFont="1" applyBorder="1" applyAlignment="1" applyProtection="1">
      <alignment wrapText="1"/>
      <protection locked="0"/>
    </xf>
    <xf numFmtId="167" fontId="0" fillId="0" borderId="0" xfId="0" applyNumberFormat="1"/>
    <xf numFmtId="0" fontId="17" fillId="0" borderId="0" xfId="0" applyFont="1" applyFill="1" applyBorder="1" applyAlignment="1" applyProtection="1">
      <alignment horizontal="center" vertical="center"/>
      <protection locked="0"/>
    </xf>
    <xf numFmtId="0" fontId="17" fillId="0" borderId="0" xfId="0" applyFont="1" applyBorder="1" applyAlignment="1" applyProtection="1">
      <alignment horizontal="center" vertical="center"/>
      <protection locked="0"/>
    </xf>
    <xf numFmtId="168" fontId="17" fillId="0" borderId="0" xfId="0" applyNumberFormat="1" applyFont="1" applyBorder="1" applyAlignment="1" applyProtection="1">
      <alignment horizontal="center" vertical="center"/>
      <protection locked="0"/>
    </xf>
    <xf numFmtId="0" fontId="17" fillId="0" borderId="0" xfId="0" applyFont="1" applyBorder="1" applyAlignment="1" applyProtection="1">
      <alignment horizontal="center" vertical="center" wrapText="1"/>
      <protection locked="0"/>
    </xf>
    <xf numFmtId="0" fontId="17" fillId="0" borderId="0" xfId="0" applyFont="1" applyBorder="1" applyProtection="1">
      <protection locked="0"/>
    </xf>
    <xf numFmtId="168" fontId="17" fillId="0" borderId="0" xfId="0" applyNumberFormat="1" applyFont="1" applyBorder="1" applyAlignment="1" applyProtection="1">
      <alignment wrapText="1"/>
      <protection locked="0"/>
    </xf>
    <xf numFmtId="2" fontId="37" fillId="0" borderId="0" xfId="2" quotePrefix="1" applyNumberFormat="1" applyFon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14" fillId="0" borderId="0" xfId="0" applyFont="1" applyFill="1" applyBorder="1" applyAlignment="1">
      <alignment horizontal="left"/>
    </xf>
    <xf numFmtId="0" fontId="38" fillId="0" borderId="0" xfId="0" applyFont="1" applyFill="1" applyBorder="1" applyAlignment="1">
      <alignment horizontal="left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170" fontId="14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2" fontId="14" fillId="0" borderId="0" xfId="0" applyNumberFormat="1" applyFont="1" applyBorder="1" applyAlignment="1">
      <alignment horizontal="center" vertical="center"/>
    </xf>
    <xf numFmtId="2" fontId="15" fillId="0" borderId="0" xfId="2" quotePrefix="1" applyNumberFormat="1" applyFont="1" applyFill="1" applyBorder="1" applyAlignment="1">
      <alignment horizontal="left"/>
    </xf>
    <xf numFmtId="171" fontId="14" fillId="0" borderId="0" xfId="0" applyNumberFormat="1" applyFont="1" applyBorder="1" applyAlignment="1">
      <alignment horizontal="center" vertical="center"/>
    </xf>
    <xf numFmtId="4" fontId="14" fillId="0" borderId="0" xfId="0" applyNumberFormat="1" applyFont="1" applyFill="1" applyBorder="1" applyAlignment="1">
      <alignment horizontal="left"/>
    </xf>
    <xf numFmtId="0" fontId="0" fillId="0" borderId="0" xfId="0" applyFill="1" applyBorder="1" applyAlignment="1" applyProtection="1">
      <alignment horizontal="left"/>
      <protection locked="0"/>
    </xf>
    <xf numFmtId="0" fontId="16" fillId="0" borderId="5" xfId="0" applyFont="1" applyFill="1" applyBorder="1"/>
    <xf numFmtId="172" fontId="14" fillId="0" borderId="5" xfId="0" applyNumberFormat="1" applyFont="1" applyFill="1" applyBorder="1" applyAlignment="1">
      <alignment horizontal="center"/>
    </xf>
    <xf numFmtId="173" fontId="14" fillId="0" borderId="0" xfId="3" applyNumberFormat="1" applyFont="1" applyFill="1" applyBorder="1"/>
    <xf numFmtId="0" fontId="5" fillId="0" borderId="0" xfId="0" applyFont="1" applyFill="1" applyBorder="1"/>
    <xf numFmtId="0" fontId="5" fillId="0" borderId="0" xfId="0" applyFont="1" applyBorder="1"/>
    <xf numFmtId="2" fontId="0" fillId="0" borderId="0" xfId="0" applyNumberFormat="1"/>
    <xf numFmtId="2" fontId="0" fillId="0" borderId="0" xfId="0" applyNumberFormat="1" applyBorder="1"/>
    <xf numFmtId="172" fontId="14" fillId="0" borderId="0" xfId="0" applyNumberFormat="1" applyFont="1" applyFill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174" fontId="39" fillId="0" borderId="0" xfId="3" applyNumberFormat="1" applyFont="1" applyFill="1" applyBorder="1"/>
    <xf numFmtId="0" fontId="14" fillId="0" borderId="1" xfId="0" applyFont="1" applyFill="1" applyBorder="1" applyAlignment="1">
      <alignment horizontal="right"/>
    </xf>
    <xf numFmtId="0" fontId="14" fillId="0" borderId="1" xfId="0" applyFont="1" applyBorder="1" applyAlignment="1">
      <alignment horizontal="right"/>
    </xf>
    <xf numFmtId="174" fontId="14" fillId="0" borderId="1" xfId="3" applyNumberFormat="1" applyFont="1" applyBorder="1" applyAlignment="1">
      <alignment horizontal="center"/>
    </xf>
    <xf numFmtId="172" fontId="40" fillId="0" borderId="1" xfId="0" applyNumberFormat="1" applyFont="1" applyFill="1" applyBorder="1"/>
    <xf numFmtId="0" fontId="14" fillId="0" borderId="8" xfId="0" applyFont="1" applyFill="1" applyBorder="1"/>
    <xf numFmtId="0" fontId="14" fillId="0" borderId="0" xfId="0" applyFont="1" applyFill="1" applyBorder="1"/>
    <xf numFmtId="172" fontId="15" fillId="0" borderId="8" xfId="0" applyNumberFormat="1" applyFont="1" applyBorder="1" applyAlignment="1">
      <alignment horizontal="center"/>
    </xf>
    <xf numFmtId="0" fontId="14" fillId="0" borderId="8" xfId="0" applyFont="1" applyBorder="1" applyAlignment="1"/>
    <xf numFmtId="0" fontId="41" fillId="0" borderId="0" xfId="0" applyFont="1" applyFill="1" applyBorder="1" applyAlignment="1">
      <alignment horizontal="left"/>
    </xf>
    <xf numFmtId="10" fontId="15" fillId="0" borderId="0" xfId="0" applyNumberFormat="1" applyFont="1" applyFill="1" applyBorder="1" applyAlignment="1">
      <alignment horizontal="left"/>
    </xf>
    <xf numFmtId="172" fontId="15" fillId="0" borderId="0" xfId="0" applyNumberFormat="1" applyFont="1" applyBorder="1" applyAlignment="1">
      <alignment horizontal="center"/>
    </xf>
    <xf numFmtId="0" fontId="16" fillId="0" borderId="0" xfId="0" applyFont="1" applyBorder="1" applyAlignment="1">
      <alignment horizontal="right"/>
    </xf>
    <xf numFmtId="172" fontId="42" fillId="0" borderId="0" xfId="0" applyNumberFormat="1" applyFont="1"/>
    <xf numFmtId="0" fontId="15" fillId="0" borderId="0" xfId="0" applyFont="1" applyFill="1" applyBorder="1" applyAlignment="1">
      <alignment horizontal="left"/>
    </xf>
    <xf numFmtId="0" fontId="14" fillId="0" borderId="0" xfId="0" applyFont="1" applyFill="1" applyBorder="1" applyAlignment="1"/>
    <xf numFmtId="175" fontId="44" fillId="0" borderId="0" xfId="0" applyNumberFormat="1" applyFont="1" applyBorder="1" applyAlignment="1">
      <alignment horizontal="center" vertical="center"/>
    </xf>
    <xf numFmtId="172" fontId="15" fillId="0" borderId="0" xfId="0" applyNumberFormat="1" applyFont="1" applyFill="1" applyBorder="1" applyAlignment="1">
      <alignment horizontal="center"/>
    </xf>
    <xf numFmtId="0" fontId="45" fillId="0" borderId="0" xfId="0" applyFont="1" applyBorder="1"/>
    <xf numFmtId="0" fontId="37" fillId="0" borderId="0" xfId="0" applyFont="1" applyFill="1" applyBorder="1" applyAlignment="1">
      <alignment horizontal="left"/>
    </xf>
    <xf numFmtId="172" fontId="15" fillId="0" borderId="0" xfId="0" applyNumberFormat="1" applyFont="1" applyFill="1" applyBorder="1" applyAlignment="1">
      <alignment horizontal="left"/>
    </xf>
    <xf numFmtId="0" fontId="9" fillId="0" borderId="0" xfId="0" applyFont="1" applyFill="1" applyBorder="1"/>
    <xf numFmtId="0" fontId="9" fillId="0" borderId="0" xfId="0" applyFont="1" applyBorder="1"/>
    <xf numFmtId="0" fontId="15" fillId="0" borderId="0" xfId="0" applyFont="1" applyBorder="1"/>
    <xf numFmtId="4" fontId="9" fillId="0" borderId="0" xfId="0" applyNumberFormat="1" applyFont="1" applyBorder="1"/>
    <xf numFmtId="0" fontId="46" fillId="0" borderId="0" xfId="0" applyFont="1" applyFill="1" applyBorder="1" applyAlignment="1">
      <alignment horizontal="left"/>
    </xf>
    <xf numFmtId="0" fontId="46" fillId="0" borderId="0" xfId="0" applyFont="1" applyFill="1" applyBorder="1" applyAlignment="1"/>
    <xf numFmtId="0" fontId="0" fillId="0" borderId="0" xfId="0" applyFill="1" applyBorder="1" applyProtection="1">
      <protection locked="0"/>
    </xf>
    <xf numFmtId="0" fontId="15" fillId="0" borderId="0" xfId="0" applyFont="1" applyFill="1" applyBorder="1" applyAlignment="1">
      <alignment horizontal="right"/>
    </xf>
    <xf numFmtId="171" fontId="15" fillId="0" borderId="0" xfId="0" applyNumberFormat="1" applyFont="1" applyBorder="1"/>
    <xf numFmtId="0" fontId="47" fillId="0" borderId="0" xfId="0" applyFont="1" applyFill="1" applyBorder="1" applyAlignment="1">
      <alignment horizontal="left"/>
    </xf>
    <xf numFmtId="0" fontId="46" fillId="0" borderId="0" xfId="0" applyFont="1" applyFill="1" applyBorder="1" applyAlignment="1" applyProtection="1">
      <alignment horizontal="left"/>
      <protection locked="0"/>
    </xf>
    <xf numFmtId="0" fontId="46" fillId="0" borderId="0" xfId="0" applyFont="1" applyFill="1" applyBorder="1" applyProtection="1">
      <protection locked="0"/>
    </xf>
    <xf numFmtId="0" fontId="46" fillId="0" borderId="0" xfId="0" applyFont="1" applyBorder="1" applyProtection="1">
      <protection locked="0"/>
    </xf>
    <xf numFmtId="0" fontId="0" fillId="0" borderId="0" xfId="0" applyBorder="1" applyProtection="1">
      <protection locked="0"/>
    </xf>
    <xf numFmtId="172" fontId="46" fillId="0" borderId="0" xfId="0" applyNumberFormat="1" applyFont="1" applyFill="1" applyBorder="1" applyAlignment="1" applyProtection="1">
      <alignment horizontal="left"/>
      <protection locked="0"/>
    </xf>
    <xf numFmtId="0" fontId="2" fillId="0" borderId="0" xfId="0" applyFont="1" applyFill="1" applyBorder="1" applyProtection="1">
      <protection locked="0"/>
    </xf>
    <xf numFmtId="0" fontId="48" fillId="0" borderId="0" xfId="0" applyFont="1" applyFill="1" applyBorder="1" applyAlignment="1" applyProtection="1">
      <alignment horizontal="left"/>
      <protection locked="0"/>
    </xf>
    <xf numFmtId="0" fontId="47" fillId="0" borderId="0" xfId="0" applyFont="1" applyFill="1" applyBorder="1" applyAlignment="1" applyProtection="1">
      <alignment horizontal="left"/>
      <protection locked="0"/>
    </xf>
    <xf numFmtId="0" fontId="0" fillId="0" borderId="0" xfId="0" applyFont="1" applyFill="1" applyBorder="1" applyAlignment="1" applyProtection="1">
      <alignment horizontal="left"/>
      <protection locked="0"/>
    </xf>
    <xf numFmtId="0" fontId="2" fillId="0" borderId="0" xfId="0" applyFont="1" applyFill="1" applyBorder="1" applyAlignment="1" applyProtection="1">
      <alignment horizontal="left"/>
      <protection locked="0"/>
    </xf>
    <xf numFmtId="0" fontId="49" fillId="0" borderId="0" xfId="0" applyFont="1" applyFill="1" applyBorder="1" applyAlignment="1" applyProtection="1">
      <alignment horizontal="left"/>
      <protection locked="0"/>
    </xf>
    <xf numFmtId="0" fontId="2" fillId="0" borderId="0" xfId="0" applyFont="1" applyBorder="1" applyProtection="1">
      <protection locked="0"/>
    </xf>
    <xf numFmtId="0" fontId="0" fillId="0" borderId="0" xfId="0" applyFill="1" applyAlignment="1">
      <alignment horizontal="left"/>
    </xf>
    <xf numFmtId="0" fontId="0" fillId="0" borderId="8" xfId="0" applyFill="1" applyBorder="1" applyAlignment="1">
      <alignment horizontal="left" vertical="center"/>
    </xf>
    <xf numFmtId="0" fontId="17" fillId="0" borderId="8" xfId="0" applyFont="1" applyFill="1" applyBorder="1" applyAlignment="1" applyProtection="1">
      <alignment horizontal="center" vertical="center"/>
      <protection locked="0"/>
    </xf>
    <xf numFmtId="0" fontId="17" fillId="0" borderId="8" xfId="0" applyFont="1" applyBorder="1" applyAlignment="1" applyProtection="1">
      <alignment horizontal="center" vertical="center"/>
      <protection locked="0"/>
    </xf>
    <xf numFmtId="167" fontId="17" fillId="0" borderId="8" xfId="0" applyNumberFormat="1" applyFont="1" applyBorder="1" applyAlignment="1" applyProtection="1">
      <alignment horizontal="center" vertical="center"/>
      <protection locked="0"/>
    </xf>
    <xf numFmtId="0" fontId="17" fillId="0" borderId="8" xfId="0" applyFont="1" applyBorder="1" applyAlignment="1" applyProtection="1">
      <alignment horizontal="center" vertical="center" wrapText="1"/>
      <protection locked="0"/>
    </xf>
    <xf numFmtId="0" fontId="17" fillId="0" borderId="8" xfId="0" applyFont="1" applyBorder="1" applyProtection="1">
      <protection locked="0"/>
    </xf>
    <xf numFmtId="167" fontId="23" fillId="0" borderId="11" xfId="0" applyNumberFormat="1" applyFont="1" applyBorder="1" applyAlignment="1">
      <alignment vertical="center"/>
    </xf>
    <xf numFmtId="0" fontId="25" fillId="0" borderId="11" xfId="0" applyFont="1" applyBorder="1"/>
    <xf numFmtId="0" fontId="9" fillId="0" borderId="0" xfId="0" applyFont="1" applyFill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23" fillId="0" borderId="0" xfId="0" applyFont="1" applyFill="1" applyBorder="1" applyAlignment="1">
      <alignment horizontal="left" vertical="center" wrapText="1"/>
    </xf>
    <xf numFmtId="0" fontId="23" fillId="0" borderId="12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horizontal="left" vertical="center" wrapText="1"/>
    </xf>
    <xf numFmtId="0" fontId="9" fillId="0" borderId="8" xfId="0" applyFont="1" applyFill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43" fillId="0" borderId="0" xfId="0" applyFont="1" applyFill="1" applyBorder="1" applyAlignment="1">
      <alignment horizontal="center"/>
    </xf>
    <xf numFmtId="0" fontId="43" fillId="0" borderId="0" xfId="0" applyFont="1" applyBorder="1" applyAlignment="1">
      <alignment horizont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protection locked="0"/>
    </xf>
    <xf numFmtId="0" fontId="2" fillId="0" borderId="0" xfId="0" applyFont="1" applyAlignment="1" applyProtection="1">
      <protection locked="0"/>
    </xf>
    <xf numFmtId="0" fontId="8" fillId="0" borderId="0" xfId="0" applyFont="1" applyFill="1" applyBorder="1" applyAlignment="1" applyProtection="1">
      <alignment horizontal="left" vertical="center"/>
      <protection locked="0"/>
    </xf>
    <xf numFmtId="0" fontId="0" fillId="0" borderId="0" xfId="0" applyFill="1" applyAlignment="1"/>
    <xf numFmtId="0" fontId="0" fillId="0" borderId="0" xfId="0" applyAlignment="1"/>
    <xf numFmtId="0" fontId="17" fillId="0" borderId="3" xfId="0" applyFont="1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</cellXfs>
  <cellStyles count="4">
    <cellStyle name="Monétaire 18" xfId="2"/>
    <cellStyle name="Normal" xfId="0" builtinId="0"/>
    <cellStyle name="Normal 2 20" xfId="1"/>
    <cellStyle name="Pourcentage 19" xfId="3"/>
  </cellStyles>
  <dxfs count="4">
    <dxf>
      <font>
        <color theme="0"/>
      </font>
      <border>
        <left/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font>
        <color theme="0"/>
      </font>
      <border>
        <left style="thin">
          <color auto="1"/>
        </left>
        <right/>
        <top/>
        <bottom/>
        <vertical/>
        <horizontal/>
      </border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330200</xdr:colOff>
      <xdr:row>16</xdr:row>
      <xdr:rowOff>0</xdr:rowOff>
    </xdr:from>
    <xdr:to>
      <xdr:col>1</xdr:col>
      <xdr:colOff>469900</xdr:colOff>
      <xdr:row>18</xdr:row>
      <xdr:rowOff>155575</xdr:rowOff>
    </xdr:to>
    <xdr:sp macro="" textlink="">
      <xdr:nvSpPr>
        <xdr:cNvPr id="14" name="Rectangle à coins arrondis 13"/>
        <xdr:cNvSpPr/>
      </xdr:nvSpPr>
      <xdr:spPr>
        <a:xfrm>
          <a:off x="330200" y="3819525"/>
          <a:ext cx="1292225" cy="5365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1">
              <a:solidFill>
                <a:sysClr val="windowText" lastClr="000000"/>
              </a:solidFill>
            </a:rPr>
            <a:t>Boutons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194"/>
  <sheetViews>
    <sheetView tabSelected="1" topLeftCell="A31" zoomScale="75" zoomScaleNormal="75" workbookViewId="0">
      <selection activeCell="A42" sqref="A42"/>
    </sheetView>
  </sheetViews>
  <sheetFormatPr baseColWidth="10" defaultRowHeight="15" x14ac:dyDescent="0.25"/>
  <cols>
    <col min="1" max="1" width="17.28515625" customWidth="1"/>
    <col min="3" max="4" width="4.140625" customWidth="1"/>
    <col min="5" max="5" width="45.28515625" customWidth="1"/>
    <col min="6" max="6" width="15.7109375" customWidth="1"/>
    <col min="7" max="7" width="15.85546875" customWidth="1"/>
    <col min="8" max="8" width="12.5703125" customWidth="1"/>
    <col min="9" max="9" width="12.85546875" customWidth="1"/>
    <col min="10" max="10" width="14.28515625" customWidth="1"/>
    <col min="12" max="12" width="17.140625" customWidth="1"/>
    <col min="13" max="13" width="7.85546875" customWidth="1"/>
    <col min="14" max="14" width="12.85546875" bestFit="1" customWidth="1"/>
    <col min="15" max="15" width="15.28515625" bestFit="1" customWidth="1"/>
    <col min="16" max="16" width="17.5703125" bestFit="1" customWidth="1"/>
    <col min="19" max="19" width="17.5703125" customWidth="1"/>
  </cols>
  <sheetData>
    <row r="1" spans="1:21" ht="35.25" x14ac:dyDescent="0.25">
      <c r="A1" s="1">
        <f ca="1">TODAY()</f>
        <v>41987</v>
      </c>
      <c r="B1" s="2"/>
      <c r="C1" s="3">
        <v>3</v>
      </c>
      <c r="D1" s="233" t="s">
        <v>0</v>
      </c>
      <c r="E1" s="234"/>
      <c r="F1" s="234"/>
      <c r="G1" s="234"/>
      <c r="H1" s="234"/>
      <c r="I1" s="234"/>
      <c r="J1" s="235"/>
      <c r="K1" s="4"/>
      <c r="L1" s="4"/>
      <c r="M1" s="4"/>
      <c r="N1" s="4"/>
      <c r="O1" s="4"/>
      <c r="P1" s="5"/>
      <c r="Q1" s="4"/>
      <c r="R1" s="4"/>
      <c r="S1" s="6"/>
      <c r="T1" s="7"/>
      <c r="U1" s="8"/>
    </row>
    <row r="2" spans="1:21" ht="35.25" x14ac:dyDescent="0.25">
      <c r="A2" s="9"/>
      <c r="B2" s="10"/>
      <c r="C2" s="11"/>
      <c r="D2" s="12"/>
      <c r="E2" s="13"/>
      <c r="F2" s="13"/>
      <c r="G2" s="13"/>
      <c r="H2" s="13"/>
      <c r="I2" s="13"/>
      <c r="J2" s="14"/>
      <c r="K2" s="4"/>
      <c r="L2" s="4"/>
      <c r="M2" s="4"/>
      <c r="N2" s="4"/>
      <c r="O2" s="4"/>
      <c r="P2" s="5"/>
      <c r="Q2" s="4"/>
      <c r="R2" s="4"/>
      <c r="S2" s="6"/>
      <c r="T2" s="7"/>
      <c r="U2" s="8"/>
    </row>
    <row r="3" spans="1:21" ht="36.75" x14ac:dyDescent="0.5">
      <c r="A3" s="15">
        <f ca="1">DATE(YEAR(A1)+1,MONTH(A1),DAY(A1))</f>
        <v>42352</v>
      </c>
      <c r="B3" s="11"/>
      <c r="C3" s="11"/>
      <c r="D3" s="16"/>
      <c r="E3" s="17"/>
      <c r="F3" s="18"/>
      <c r="G3" s="18"/>
      <c r="H3" s="19"/>
      <c r="I3" s="20"/>
      <c r="J3" s="21"/>
      <c r="K3" s="22"/>
      <c r="L3" s="22"/>
      <c r="M3" s="23"/>
      <c r="N3" s="4"/>
      <c r="O3" s="4"/>
      <c r="P3" s="24"/>
      <c r="Q3" s="4"/>
      <c r="R3" s="4"/>
      <c r="S3" s="6"/>
      <c r="T3" s="7"/>
      <c r="U3" s="25"/>
    </row>
    <row r="4" spans="1:21" ht="34.5" x14ac:dyDescent="0.45">
      <c r="A4" s="4"/>
      <c r="B4" s="11"/>
      <c r="C4" s="11"/>
      <c r="D4" s="18"/>
      <c r="E4" s="26"/>
      <c r="F4" s="11"/>
      <c r="G4" s="11"/>
      <c r="H4" s="11"/>
      <c r="I4" s="11"/>
      <c r="J4" s="21" t="s">
        <v>77</v>
      </c>
      <c r="K4" s="27"/>
      <c r="L4" s="27"/>
      <c r="M4" s="27"/>
      <c r="N4" s="28"/>
      <c r="O4" s="29"/>
      <c r="P4" s="4"/>
      <c r="Q4" s="29"/>
      <c r="R4" s="4"/>
      <c r="S4" s="30"/>
      <c r="T4" s="7"/>
      <c r="U4" s="8"/>
    </row>
    <row r="5" spans="1:21" ht="23.25" x14ac:dyDescent="0.25">
      <c r="A5" s="30"/>
      <c r="B5" s="31"/>
      <c r="C5" s="11"/>
      <c r="D5" s="32"/>
      <c r="E5" s="26"/>
      <c r="F5" s="33"/>
      <c r="G5" s="34"/>
      <c r="H5" s="35"/>
      <c r="I5" s="11"/>
      <c r="J5" s="21"/>
      <c r="K5" s="30"/>
      <c r="L5" s="36"/>
      <c r="M5" s="36"/>
      <c r="N5" s="30"/>
      <c r="O5" s="30"/>
      <c r="P5" s="37"/>
      <c r="Q5" s="30"/>
      <c r="R5" s="30"/>
      <c r="S5" s="30"/>
      <c r="T5" s="30"/>
      <c r="U5" s="8"/>
    </row>
    <row r="6" spans="1:21" ht="23.25" x14ac:dyDescent="0.3">
      <c r="A6" s="38"/>
      <c r="B6" s="35"/>
      <c r="C6" s="39"/>
      <c r="D6" s="32"/>
      <c r="E6" s="11"/>
      <c r="F6" s="33"/>
      <c r="G6" s="40"/>
      <c r="H6" s="41"/>
      <c r="I6" s="11"/>
      <c r="J6" s="42"/>
      <c r="K6" s="43"/>
      <c r="L6" s="44"/>
      <c r="M6" s="44"/>
      <c r="N6" s="44"/>
      <c r="O6" s="30"/>
      <c r="P6" s="30"/>
      <c r="Q6" s="30"/>
      <c r="R6" s="30"/>
      <c r="S6" s="30"/>
      <c r="T6" s="30"/>
      <c r="U6" s="8"/>
    </row>
    <row r="7" spans="1:21" ht="43.5" x14ac:dyDescent="0.65">
      <c r="A7" s="45"/>
      <c r="B7" s="46"/>
      <c r="C7" s="39"/>
      <c r="D7" s="47"/>
      <c r="E7" s="48"/>
      <c r="F7" s="33"/>
      <c r="G7" s="49"/>
      <c r="H7" s="50"/>
      <c r="I7" s="11"/>
      <c r="J7" s="51"/>
      <c r="K7" s="52"/>
      <c r="L7" s="53"/>
      <c r="M7" s="53"/>
      <c r="N7" s="54"/>
      <c r="O7" s="55"/>
      <c r="P7" s="56"/>
      <c r="Q7" s="30"/>
      <c r="R7" s="30"/>
      <c r="S7" s="30"/>
      <c r="T7" s="30"/>
      <c r="U7" s="8"/>
    </row>
    <row r="8" spans="1:21" ht="23.25" x14ac:dyDescent="0.35">
      <c r="A8" s="38"/>
      <c r="B8" s="57"/>
      <c r="C8" s="58"/>
      <c r="D8" s="11"/>
      <c r="E8" s="59"/>
      <c r="F8" s="60"/>
      <c r="G8" s="61"/>
      <c r="H8" s="33"/>
      <c r="I8" s="11"/>
      <c r="J8" s="51"/>
      <c r="K8" s="62"/>
      <c r="L8" s="63"/>
      <c r="M8" s="64"/>
      <c r="N8" s="30"/>
      <c r="O8" s="30"/>
      <c r="P8" s="30"/>
      <c r="Q8" s="30"/>
      <c r="R8" s="30"/>
      <c r="S8" s="30"/>
      <c r="T8" s="30"/>
      <c r="U8" s="8"/>
    </row>
    <row r="9" spans="1:21" ht="23.25" x14ac:dyDescent="0.35">
      <c r="A9" s="38"/>
      <c r="B9" s="65"/>
      <c r="C9" s="66"/>
      <c r="D9" s="67"/>
      <c r="E9" s="59"/>
      <c r="F9" s="35"/>
      <c r="G9" s="68"/>
      <c r="H9" s="50"/>
      <c r="I9" s="69"/>
      <c r="J9" s="70"/>
      <c r="K9" s="71"/>
      <c r="L9" s="63"/>
      <c r="M9" s="64"/>
      <c r="N9" s="72"/>
      <c r="O9" s="30"/>
      <c r="P9" s="30"/>
      <c r="Q9" s="30"/>
      <c r="R9" s="30"/>
      <c r="S9" s="30"/>
      <c r="T9" s="30"/>
      <c r="U9" s="8"/>
    </row>
    <row r="10" spans="1:21" ht="23.25" x14ac:dyDescent="0.35">
      <c r="A10" s="73"/>
      <c r="B10" s="74"/>
      <c r="C10" s="75"/>
      <c r="D10" s="11"/>
      <c r="E10" s="59"/>
      <c r="F10" s="76"/>
      <c r="G10" s="11"/>
      <c r="H10" s="77"/>
      <c r="I10" s="33"/>
      <c r="J10" s="4"/>
      <c r="K10" s="78"/>
      <c r="L10" s="63"/>
      <c r="M10" s="79"/>
      <c r="N10" s="72"/>
      <c r="O10" s="72"/>
      <c r="P10" s="30"/>
      <c r="Q10" s="30"/>
      <c r="R10" s="30"/>
      <c r="S10" s="30"/>
      <c r="T10" s="30"/>
      <c r="U10" s="25"/>
    </row>
    <row r="11" spans="1:21" ht="21" x14ac:dyDescent="0.35">
      <c r="A11" s="73"/>
      <c r="B11" s="80"/>
      <c r="C11" s="66"/>
      <c r="D11" s="32"/>
      <c r="E11" s="81"/>
      <c r="F11" s="11"/>
      <c r="G11" s="68" t="s">
        <v>2</v>
      </c>
      <c r="H11" s="82"/>
      <c r="I11" s="83"/>
      <c r="J11" s="84"/>
      <c r="K11" s="78"/>
      <c r="L11" s="85"/>
      <c r="M11" s="36"/>
      <c r="N11" s="72"/>
      <c r="O11" s="72"/>
      <c r="P11" s="30"/>
      <c r="Q11" s="30"/>
      <c r="R11" s="30"/>
      <c r="S11" s="30"/>
      <c r="T11" s="30"/>
      <c r="U11" s="8"/>
    </row>
    <row r="12" spans="1:21" ht="20.25" x14ac:dyDescent="0.3">
      <c r="A12" s="86"/>
      <c r="B12" s="65"/>
      <c r="C12" s="39"/>
      <c r="D12" s="11"/>
      <c r="E12" s="81"/>
      <c r="F12" s="11"/>
      <c r="G12" s="35"/>
      <c r="H12" s="87"/>
      <c r="I12" s="88"/>
      <c r="J12" s="89"/>
      <c r="K12" s="28"/>
      <c r="L12" s="85"/>
      <c r="M12" s="36"/>
      <c r="N12" s="72"/>
      <c r="O12" s="72"/>
      <c r="P12" s="30"/>
      <c r="Q12" s="30"/>
      <c r="R12" s="30"/>
      <c r="S12" s="4"/>
      <c r="T12" s="4"/>
      <c r="U12" s="8"/>
    </row>
    <row r="13" spans="1:21" ht="20.25" x14ac:dyDescent="0.3">
      <c r="A13" s="86"/>
      <c r="B13" s="65"/>
      <c r="C13" s="35"/>
      <c r="D13" s="90"/>
      <c r="E13" s="91"/>
      <c r="F13" s="11"/>
      <c r="G13" s="35"/>
      <c r="H13" s="87"/>
      <c r="I13" s="92"/>
      <c r="J13" s="28"/>
      <c r="K13" s="28"/>
      <c r="L13" s="85"/>
      <c r="M13" s="36"/>
      <c r="N13" s="72"/>
      <c r="O13" s="72"/>
      <c r="P13" s="30"/>
      <c r="Q13" s="30"/>
      <c r="R13" s="30"/>
      <c r="S13" s="30"/>
      <c r="T13" s="30"/>
      <c r="U13" s="8"/>
    </row>
    <row r="14" spans="1:21" ht="20.25" x14ac:dyDescent="0.3">
      <c r="A14" s="86"/>
      <c r="B14" s="65"/>
      <c r="C14" s="35"/>
      <c r="D14" s="90"/>
      <c r="E14" s="93"/>
      <c r="F14" s="236" t="s">
        <v>1</v>
      </c>
      <c r="G14" s="237"/>
      <c r="H14" s="237"/>
      <c r="I14" s="237"/>
      <c r="J14" s="238"/>
      <c r="K14" s="238"/>
      <c r="L14" s="238"/>
      <c r="M14" s="36" t="s">
        <v>1</v>
      </c>
      <c r="N14" s="72" t="s">
        <v>1</v>
      </c>
      <c r="O14" s="72"/>
      <c r="P14" s="30"/>
      <c r="Q14" s="30"/>
      <c r="R14" s="30"/>
      <c r="S14" s="30"/>
      <c r="T14" s="30"/>
      <c r="U14" s="8"/>
    </row>
    <row r="15" spans="1:21" ht="20.25" x14ac:dyDescent="0.3">
      <c r="B15" s="35"/>
      <c r="C15" s="35"/>
      <c r="D15" s="94"/>
      <c r="E15" s="95"/>
      <c r="F15" s="11"/>
      <c r="G15" s="11"/>
      <c r="H15" s="11"/>
      <c r="I15" s="11"/>
      <c r="J15" s="4"/>
      <c r="K15" s="4"/>
      <c r="L15" s="4"/>
      <c r="M15" s="36"/>
      <c r="N15" s="72"/>
      <c r="O15" s="72"/>
      <c r="P15" s="30"/>
      <c r="Q15" s="30"/>
      <c r="R15" s="30"/>
      <c r="S15" s="30"/>
      <c r="T15" s="30"/>
      <c r="U15" s="30"/>
    </row>
    <row r="16" spans="1:21" ht="20.25" x14ac:dyDescent="0.3">
      <c r="A16" s="96"/>
      <c r="B16" s="81"/>
      <c r="C16" s="59"/>
      <c r="D16" s="97" t="s">
        <v>1</v>
      </c>
      <c r="E16" s="98"/>
      <c r="F16" s="99" t="s">
        <v>3</v>
      </c>
      <c r="G16" s="35"/>
      <c r="H16" s="35"/>
      <c r="I16" s="100"/>
      <c r="J16" s="101"/>
      <c r="K16" s="101"/>
      <c r="L16" s="101"/>
      <c r="M16" s="101"/>
      <c r="N16" s="72"/>
      <c r="O16" s="72"/>
      <c r="P16" s="30"/>
      <c r="Q16" s="30"/>
      <c r="R16" s="30"/>
      <c r="S16" s="30"/>
      <c r="T16" s="30"/>
      <c r="U16" s="30"/>
    </row>
    <row r="17" spans="1:21" ht="23.25" x14ac:dyDescent="0.35">
      <c r="A17" s="102">
        <v>1</v>
      </c>
      <c r="B17" s="81"/>
      <c r="C17" s="103" t="b">
        <v>1</v>
      </c>
      <c r="D17" s="104" t="s">
        <v>4</v>
      </c>
      <c r="E17" s="105"/>
      <c r="F17" s="105"/>
      <c r="G17" s="105"/>
      <c r="H17" s="106"/>
      <c r="I17" s="107" t="str">
        <f ca="1">" en date du "&amp;TEXT(A1,"j mmmm aaaa")</f>
        <v xml:space="preserve"> en date du 14 décembre 2014</v>
      </c>
      <c r="J17" s="4"/>
      <c r="K17" s="4"/>
      <c r="L17" s="4"/>
      <c r="M17" s="4"/>
      <c r="N17" s="72"/>
      <c r="O17" s="108"/>
      <c r="P17" s="109"/>
      <c r="Q17" s="36"/>
      <c r="R17" s="30"/>
      <c r="S17" s="30"/>
      <c r="T17" s="30"/>
      <c r="U17" s="30"/>
    </row>
    <row r="18" spans="1:21" ht="20.25" x14ac:dyDescent="0.3">
      <c r="A18" s="110" t="s">
        <v>5</v>
      </c>
      <c r="B18" s="111"/>
      <c r="C18" s="112"/>
      <c r="D18" s="239" t="s">
        <v>6</v>
      </c>
      <c r="E18" s="240"/>
      <c r="F18" s="240"/>
      <c r="G18" s="240"/>
      <c r="H18" s="241"/>
      <c r="I18" s="113" t="s">
        <v>7</v>
      </c>
      <c r="J18" s="114" t="s">
        <v>8</v>
      </c>
      <c r="K18" s="114" t="s">
        <v>9</v>
      </c>
      <c r="L18" s="114" t="s">
        <v>78</v>
      </c>
      <c r="M18" s="115" t="s">
        <v>10</v>
      </c>
      <c r="N18" s="116"/>
      <c r="O18" s="117" t="s">
        <v>11</v>
      </c>
      <c r="P18" s="117" t="s">
        <v>12</v>
      </c>
      <c r="Q18" s="223"/>
      <c r="R18" s="96"/>
    </row>
    <row r="19" spans="1:21" ht="20.25" x14ac:dyDescent="0.3">
      <c r="B19" s="118">
        <v>1</v>
      </c>
      <c r="C19" s="119" t="s">
        <v>13</v>
      </c>
      <c r="D19" s="120"/>
      <c r="E19" s="120"/>
      <c r="F19" s="120"/>
      <c r="G19" s="120"/>
      <c r="H19" s="121"/>
      <c r="I19" s="122"/>
      <c r="J19" s="123"/>
      <c r="K19" s="123"/>
      <c r="L19" s="124"/>
      <c r="M19" s="125"/>
      <c r="N19" s="126"/>
      <c r="O19" s="127"/>
      <c r="P19" s="127"/>
      <c r="Q19" s="222"/>
      <c r="R19" s="96"/>
    </row>
    <row r="20" spans="1:21" ht="20.25" x14ac:dyDescent="0.3">
      <c r="B20" s="128" t="s">
        <v>14</v>
      </c>
      <c r="C20" s="129"/>
      <c r="D20" s="226" t="s">
        <v>15</v>
      </c>
      <c r="E20" s="226"/>
      <c r="F20" s="226"/>
      <c r="G20" s="226"/>
      <c r="H20" s="227"/>
      <c r="I20" s="130" t="s">
        <v>16</v>
      </c>
      <c r="J20" s="131" t="s">
        <v>17</v>
      </c>
      <c r="K20" s="131" t="s">
        <v>18</v>
      </c>
      <c r="L20" s="132">
        <f>$I$20*$K$20</f>
        <v>75</v>
      </c>
      <c r="M20" s="133">
        <v>1</v>
      </c>
      <c r="N20" s="126"/>
      <c r="O20" s="134">
        <f t="shared" ref="O20:O25" si="0">IF(M20=1,I20*K20*0.1,"")</f>
        <v>7.5</v>
      </c>
      <c r="P20" s="134" t="str">
        <f t="shared" ref="P20:P25" si="1">IF(M20=2,I20*K20*0.2,"")</f>
        <v/>
      </c>
      <c r="Q20" s="222" t="str">
        <f t="shared" ref="Q20:Q25" si="2">IF(M20=3,I20*K20*0,"")</f>
        <v/>
      </c>
      <c r="R20" s="96"/>
    </row>
    <row r="21" spans="1:21" ht="20.25" x14ac:dyDescent="0.3">
      <c r="B21" s="128" t="s">
        <v>19</v>
      </c>
      <c r="C21" s="129"/>
      <c r="D21" s="226" t="s">
        <v>20</v>
      </c>
      <c r="E21" s="226"/>
      <c r="F21" s="226"/>
      <c r="G21" s="226"/>
      <c r="H21" s="227"/>
      <c r="I21" s="130" t="s">
        <v>16</v>
      </c>
      <c r="J21" s="131" t="s">
        <v>17</v>
      </c>
      <c r="K21" s="131" t="s">
        <v>18</v>
      </c>
      <c r="L21" s="132">
        <f>$I$21*$K$21</f>
        <v>75</v>
      </c>
      <c r="M21" s="133">
        <v>1</v>
      </c>
      <c r="N21" s="126"/>
      <c r="O21" s="134">
        <f t="shared" si="0"/>
        <v>7.5</v>
      </c>
      <c r="P21" s="134" t="str">
        <f t="shared" si="1"/>
        <v/>
      </c>
      <c r="Q21" s="222" t="str">
        <f t="shared" si="2"/>
        <v/>
      </c>
      <c r="R21" s="96"/>
    </row>
    <row r="22" spans="1:21" ht="32.25" customHeight="1" x14ac:dyDescent="0.3">
      <c r="B22" s="128" t="s">
        <v>21</v>
      </c>
      <c r="C22" s="129"/>
      <c r="D22" s="226" t="s">
        <v>22</v>
      </c>
      <c r="E22" s="226"/>
      <c r="F22" s="226"/>
      <c r="G22" s="226"/>
      <c r="H22" s="227"/>
      <c r="I22" s="130">
        <v>85</v>
      </c>
      <c r="J22" s="131" t="s">
        <v>17</v>
      </c>
      <c r="K22" s="131" t="s">
        <v>18</v>
      </c>
      <c r="L22" s="132">
        <f>$I$22*$K$22</f>
        <v>85</v>
      </c>
      <c r="M22" s="133">
        <v>1</v>
      </c>
      <c r="N22" s="126"/>
      <c r="O22" s="134">
        <f t="shared" si="0"/>
        <v>8.5</v>
      </c>
      <c r="P22" s="134" t="str">
        <f t="shared" si="1"/>
        <v/>
      </c>
      <c r="Q22" s="222" t="str">
        <f t="shared" si="2"/>
        <v/>
      </c>
      <c r="R22" s="96"/>
    </row>
    <row r="23" spans="1:21" ht="20.25" x14ac:dyDescent="0.3">
      <c r="B23" s="128" t="s">
        <v>23</v>
      </c>
      <c r="C23" s="129"/>
      <c r="D23" s="226" t="s">
        <v>24</v>
      </c>
      <c r="E23" s="226"/>
      <c r="F23" s="226"/>
      <c r="G23" s="226"/>
      <c r="H23" s="227"/>
      <c r="I23" s="130" t="s">
        <v>25</v>
      </c>
      <c r="J23" s="131" t="s">
        <v>26</v>
      </c>
      <c r="K23" s="131" t="s">
        <v>18</v>
      </c>
      <c r="L23" s="132">
        <f>$I$23*$K$23</f>
        <v>47.73</v>
      </c>
      <c r="M23" s="133">
        <v>1</v>
      </c>
      <c r="N23" s="126"/>
      <c r="O23" s="134">
        <f t="shared" si="0"/>
        <v>4.7729999999999997</v>
      </c>
      <c r="P23" s="134" t="str">
        <f t="shared" si="1"/>
        <v/>
      </c>
      <c r="Q23" s="222" t="str">
        <f t="shared" si="2"/>
        <v/>
      </c>
      <c r="R23" s="96"/>
    </row>
    <row r="24" spans="1:21" ht="20.25" x14ac:dyDescent="0.3">
      <c r="B24" s="128" t="s">
        <v>27</v>
      </c>
      <c r="C24" s="129"/>
      <c r="D24" s="226" t="s">
        <v>28</v>
      </c>
      <c r="E24" s="226"/>
      <c r="F24" s="226"/>
      <c r="G24" s="226"/>
      <c r="H24" s="227"/>
      <c r="I24" s="130" t="s">
        <v>29</v>
      </c>
      <c r="J24" s="131" t="s">
        <v>26</v>
      </c>
      <c r="K24" s="131" t="s">
        <v>18</v>
      </c>
      <c r="L24" s="132">
        <f>$I$24*$K$24</f>
        <v>1.25</v>
      </c>
      <c r="M24" s="133">
        <v>1</v>
      </c>
      <c r="N24" s="126"/>
      <c r="O24" s="134">
        <f t="shared" si="0"/>
        <v>0.125</v>
      </c>
      <c r="P24" s="134" t="str">
        <f t="shared" si="1"/>
        <v/>
      </c>
      <c r="Q24" s="222" t="str">
        <f t="shared" si="2"/>
        <v/>
      </c>
      <c r="R24" s="96"/>
    </row>
    <row r="25" spans="1:21" ht="20.25" x14ac:dyDescent="0.3">
      <c r="B25" s="128" t="s">
        <v>30</v>
      </c>
      <c r="C25" s="129"/>
      <c r="D25" s="226" t="s">
        <v>31</v>
      </c>
      <c r="E25" s="226"/>
      <c r="F25" s="226"/>
      <c r="G25" s="226"/>
      <c r="H25" s="227"/>
      <c r="I25" s="130" t="s">
        <v>29</v>
      </c>
      <c r="J25" s="131" t="s">
        <v>26</v>
      </c>
      <c r="K25" s="131" t="s">
        <v>18</v>
      </c>
      <c r="L25" s="132">
        <f>$I$25*$K$25</f>
        <v>1.25</v>
      </c>
      <c r="M25" s="133">
        <v>1</v>
      </c>
      <c r="N25" s="126"/>
      <c r="O25" s="134">
        <f t="shared" si="0"/>
        <v>0.125</v>
      </c>
      <c r="P25" s="134" t="str">
        <f t="shared" si="1"/>
        <v/>
      </c>
      <c r="Q25" s="222" t="str">
        <f t="shared" si="2"/>
        <v/>
      </c>
      <c r="R25" s="96"/>
    </row>
    <row r="26" spans="1:21" ht="20.25" x14ac:dyDescent="0.3">
      <c r="B26" s="128">
        <v>33</v>
      </c>
      <c r="C26" s="129"/>
      <c r="D26" s="226" t="s">
        <v>32</v>
      </c>
      <c r="E26" s="226"/>
      <c r="F26" s="226"/>
      <c r="G26" s="226"/>
      <c r="H26" s="227"/>
      <c r="I26" s="130" t="s">
        <v>33</v>
      </c>
      <c r="J26" s="131" t="s">
        <v>26</v>
      </c>
      <c r="K26" s="131">
        <v>10</v>
      </c>
      <c r="L26" s="132">
        <f t="shared" ref="L26:L32" si="3">$I26*$K26</f>
        <v>191.9</v>
      </c>
      <c r="M26" s="133">
        <v>1</v>
      </c>
      <c r="N26" s="126"/>
      <c r="O26" s="134">
        <f t="shared" ref="O26:O32" si="4">IF(M26=1,I26*K26*0.1,"")</f>
        <v>19.190000000000001</v>
      </c>
      <c r="P26" s="134" t="str">
        <f t="shared" ref="P26:P32" si="5">IF(N26=1,I26*K26*0.196,"")</f>
        <v/>
      </c>
      <c r="Q26" s="222"/>
      <c r="R26" s="96"/>
    </row>
    <row r="27" spans="1:21" ht="20.25" x14ac:dyDescent="0.3">
      <c r="B27" s="128">
        <v>31</v>
      </c>
      <c r="C27" s="129"/>
      <c r="D27" s="226" t="s">
        <v>34</v>
      </c>
      <c r="E27" s="226"/>
      <c r="F27" s="226"/>
      <c r="G27" s="226"/>
      <c r="H27" s="227"/>
      <c r="I27" s="130" t="s">
        <v>35</v>
      </c>
      <c r="J27" s="131" t="s">
        <v>26</v>
      </c>
      <c r="K27" s="131">
        <v>1</v>
      </c>
      <c r="L27" s="132">
        <f t="shared" si="3"/>
        <v>25.58</v>
      </c>
      <c r="M27" s="133">
        <v>1</v>
      </c>
      <c r="N27" s="126"/>
      <c r="O27" s="134">
        <f t="shared" si="4"/>
        <v>2.5579999999999998</v>
      </c>
      <c r="P27" s="134" t="str">
        <f t="shared" si="5"/>
        <v/>
      </c>
      <c r="Q27" s="222"/>
      <c r="R27" s="96"/>
    </row>
    <row r="28" spans="1:21" ht="20.25" x14ac:dyDescent="0.3">
      <c r="B28" s="128">
        <v>22</v>
      </c>
      <c r="C28" s="129"/>
      <c r="D28" s="226" t="s">
        <v>36</v>
      </c>
      <c r="E28" s="226"/>
      <c r="F28" s="226"/>
      <c r="G28" s="226"/>
      <c r="H28" s="227"/>
      <c r="I28" s="130">
        <v>15.218</v>
      </c>
      <c r="J28" s="131" t="s">
        <v>26</v>
      </c>
      <c r="K28" s="131">
        <v>4</v>
      </c>
      <c r="L28" s="132">
        <f t="shared" si="3"/>
        <v>60.872</v>
      </c>
      <c r="M28" s="133">
        <v>1</v>
      </c>
      <c r="N28" s="126"/>
      <c r="O28" s="134">
        <f t="shared" si="4"/>
        <v>6.0872000000000002</v>
      </c>
      <c r="P28" s="134" t="str">
        <f t="shared" si="5"/>
        <v/>
      </c>
      <c r="Q28" s="222"/>
      <c r="R28" s="96"/>
    </row>
    <row r="29" spans="1:21" ht="20.25" x14ac:dyDescent="0.3">
      <c r="B29" s="128">
        <v>6</v>
      </c>
      <c r="C29" s="129"/>
      <c r="D29" s="226" t="s">
        <v>37</v>
      </c>
      <c r="E29" s="226"/>
      <c r="F29" s="226"/>
      <c r="G29" s="226"/>
      <c r="H29" s="227"/>
      <c r="I29" s="130">
        <v>15.868</v>
      </c>
      <c r="J29" s="131" t="s">
        <v>26</v>
      </c>
      <c r="K29" s="131">
        <v>1</v>
      </c>
      <c r="L29" s="132">
        <f t="shared" si="3"/>
        <v>15.868</v>
      </c>
      <c r="M29" s="133">
        <v>1</v>
      </c>
      <c r="N29" s="126"/>
      <c r="O29" s="134">
        <f t="shared" si="4"/>
        <v>1.5868000000000002</v>
      </c>
      <c r="P29" s="134" t="str">
        <f t="shared" si="5"/>
        <v/>
      </c>
      <c r="Q29" s="222"/>
      <c r="R29" s="96"/>
    </row>
    <row r="30" spans="1:21" ht="20.25" x14ac:dyDescent="0.3">
      <c r="B30" s="128">
        <v>216</v>
      </c>
      <c r="C30" s="129"/>
      <c r="D30" s="226" t="s">
        <v>38</v>
      </c>
      <c r="E30" s="226"/>
      <c r="F30" s="226"/>
      <c r="G30" s="226"/>
      <c r="H30" s="227"/>
      <c r="I30" s="130">
        <v>65</v>
      </c>
      <c r="J30" s="131" t="s">
        <v>17</v>
      </c>
      <c r="K30" s="131">
        <v>1</v>
      </c>
      <c r="L30" s="132">
        <f t="shared" si="3"/>
        <v>65</v>
      </c>
      <c r="M30" s="133">
        <v>1</v>
      </c>
      <c r="N30" s="126"/>
      <c r="O30" s="134">
        <f t="shared" si="4"/>
        <v>6.5</v>
      </c>
      <c r="P30" s="134" t="str">
        <f t="shared" si="5"/>
        <v/>
      </c>
      <c r="Q30" s="222"/>
      <c r="R30" s="96"/>
    </row>
    <row r="31" spans="1:21" ht="20.25" x14ac:dyDescent="0.3">
      <c r="B31" s="128">
        <v>62</v>
      </c>
      <c r="C31" s="129"/>
      <c r="D31" s="226" t="s">
        <v>39</v>
      </c>
      <c r="E31" s="226"/>
      <c r="F31" s="226"/>
      <c r="G31" s="226"/>
      <c r="H31" s="227"/>
      <c r="I31" s="130">
        <v>365</v>
      </c>
      <c r="J31" s="131" t="s">
        <v>26</v>
      </c>
      <c r="K31" s="131">
        <v>1</v>
      </c>
      <c r="L31" s="132">
        <f t="shared" si="3"/>
        <v>365</v>
      </c>
      <c r="M31" s="133">
        <v>1</v>
      </c>
      <c r="N31" s="126"/>
      <c r="O31" s="134">
        <f t="shared" si="4"/>
        <v>36.5</v>
      </c>
      <c r="P31" s="134" t="str">
        <f t="shared" si="5"/>
        <v/>
      </c>
      <c r="Q31" s="222"/>
      <c r="R31" s="96"/>
    </row>
    <row r="32" spans="1:21" ht="20.25" x14ac:dyDescent="0.3">
      <c r="B32" s="128">
        <v>63</v>
      </c>
      <c r="C32" s="129"/>
      <c r="D32" s="226" t="s">
        <v>40</v>
      </c>
      <c r="E32" s="226"/>
      <c r="F32" s="226"/>
      <c r="G32" s="226"/>
      <c r="H32" s="227"/>
      <c r="I32" s="130" t="s">
        <v>41</v>
      </c>
      <c r="J32" s="131" t="s">
        <v>26</v>
      </c>
      <c r="K32" s="131">
        <v>1</v>
      </c>
      <c r="L32" s="132">
        <f t="shared" si="3"/>
        <v>113.71</v>
      </c>
      <c r="M32" s="133">
        <v>1</v>
      </c>
      <c r="N32" s="126"/>
      <c r="O32" s="134">
        <f t="shared" si="4"/>
        <v>11.371</v>
      </c>
      <c r="P32" s="134" t="str">
        <f t="shared" si="5"/>
        <v/>
      </c>
      <c r="Q32" s="222"/>
      <c r="R32" s="96"/>
    </row>
    <row r="33" spans="2:18" ht="20.25" x14ac:dyDescent="0.3">
      <c r="B33" s="128">
        <v>173</v>
      </c>
      <c r="C33" s="129"/>
      <c r="D33" s="226" t="s">
        <v>42</v>
      </c>
      <c r="E33" s="226"/>
      <c r="F33" s="226"/>
      <c r="G33" s="226"/>
      <c r="H33" s="227"/>
      <c r="I33" s="130">
        <v>150</v>
      </c>
      <c r="J33" s="131" t="s">
        <v>17</v>
      </c>
      <c r="K33" s="131">
        <v>1</v>
      </c>
      <c r="L33" s="132">
        <f>$I33*$K33</f>
        <v>150</v>
      </c>
      <c r="M33" s="133">
        <v>1</v>
      </c>
      <c r="N33" s="126"/>
      <c r="O33" s="134">
        <f>IF(M33=1,I33*K33*0.07,"")</f>
        <v>10.500000000000002</v>
      </c>
      <c r="P33" s="134" t="str">
        <f>IF(N33=1,I33*K33*0.196,"")</f>
        <v/>
      </c>
      <c r="Q33" s="222"/>
      <c r="R33" s="96"/>
    </row>
    <row r="34" spans="2:18" ht="20.25" x14ac:dyDescent="0.3">
      <c r="B34" s="128">
        <v>66</v>
      </c>
      <c r="C34" s="129"/>
      <c r="D34" s="226" t="s">
        <v>43</v>
      </c>
      <c r="E34" s="226"/>
      <c r="F34" s="226"/>
      <c r="G34" s="226"/>
      <c r="H34" s="227"/>
      <c r="I34" s="130" t="s">
        <v>44</v>
      </c>
      <c r="J34" s="131" t="s">
        <v>26</v>
      </c>
      <c r="K34" s="131">
        <v>1</v>
      </c>
      <c r="L34" s="132">
        <f>$I34*$K34</f>
        <v>50.69</v>
      </c>
      <c r="M34" s="133">
        <v>1</v>
      </c>
      <c r="N34" s="126"/>
      <c r="O34" s="134">
        <f>IF(M34=1,I34*K34*0.07,"")</f>
        <v>3.5483000000000002</v>
      </c>
      <c r="P34" s="134" t="str">
        <f>IF(N34=1,I34*K34*0.196,"")</f>
        <v/>
      </c>
      <c r="Q34" s="222"/>
      <c r="R34" s="96"/>
    </row>
    <row r="35" spans="2:18" ht="20.25" x14ac:dyDescent="0.3">
      <c r="B35" s="128">
        <v>65</v>
      </c>
      <c r="C35" s="129"/>
      <c r="D35" s="226" t="s">
        <v>45</v>
      </c>
      <c r="E35" s="226"/>
      <c r="F35" s="226"/>
      <c r="G35" s="226"/>
      <c r="H35" s="227"/>
      <c r="I35" s="130" t="s">
        <v>46</v>
      </c>
      <c r="J35" s="131" t="s">
        <v>26</v>
      </c>
      <c r="K35" s="131">
        <v>1</v>
      </c>
      <c r="L35" s="132">
        <f>$I35*$K35</f>
        <v>304.66000000000003</v>
      </c>
      <c r="M35" s="133">
        <v>1</v>
      </c>
      <c r="N35" s="126"/>
      <c r="O35" s="134">
        <f>IF(M35=1,I35*K35*0.07,"")</f>
        <v>21.326200000000004</v>
      </c>
      <c r="P35" s="134" t="str">
        <f>IF(N35=1,I35*K35*0.196,"")</f>
        <v/>
      </c>
      <c r="Q35" s="222"/>
      <c r="R35" s="96"/>
    </row>
    <row r="36" spans="2:18" ht="20.25" x14ac:dyDescent="0.3">
      <c r="B36" s="128">
        <v>64</v>
      </c>
      <c r="C36" s="129"/>
      <c r="D36" s="226" t="s">
        <v>47</v>
      </c>
      <c r="E36" s="226"/>
      <c r="F36" s="226"/>
      <c r="G36" s="226"/>
      <c r="H36" s="227"/>
      <c r="I36" s="130" t="s">
        <v>48</v>
      </c>
      <c r="J36" s="131" t="s">
        <v>26</v>
      </c>
      <c r="K36" s="131">
        <v>1</v>
      </c>
      <c r="L36" s="132">
        <f>$I36*$K36</f>
        <v>900.9</v>
      </c>
      <c r="M36" s="133">
        <v>1</v>
      </c>
      <c r="N36" s="126"/>
      <c r="O36" s="134">
        <f>IF(M36=1,I36*K36*0.07,"")</f>
        <v>63.063000000000002</v>
      </c>
      <c r="P36" s="134" t="str">
        <f>IF(N36=1,I36*K36*0.196,"")</f>
        <v/>
      </c>
      <c r="Q36" s="222"/>
      <c r="R36" s="96"/>
    </row>
    <row r="37" spans="2:18" ht="36" customHeight="1" x14ac:dyDescent="0.3">
      <c r="B37" s="128" t="s">
        <v>49</v>
      </c>
      <c r="C37" s="129"/>
      <c r="D37" s="226" t="s">
        <v>50</v>
      </c>
      <c r="E37" s="226"/>
      <c r="F37" s="226"/>
      <c r="G37" s="226"/>
      <c r="H37" s="227"/>
      <c r="I37" s="130" t="s">
        <v>51</v>
      </c>
      <c r="J37" s="131" t="s">
        <v>26</v>
      </c>
      <c r="K37" s="131" t="s">
        <v>18</v>
      </c>
      <c r="L37" s="132">
        <f>$I$37*$K$37</f>
        <v>25</v>
      </c>
      <c r="M37" s="133">
        <v>1</v>
      </c>
      <c r="N37" s="126"/>
      <c r="O37" s="134">
        <f>IF(M37=1,I37*K37*0.1,"")</f>
        <v>2.5</v>
      </c>
      <c r="P37" s="134" t="str">
        <f>IF(M37=2,I37*K37*0.2,"")</f>
        <v/>
      </c>
      <c r="Q37" s="222" t="str">
        <f>IF(M37=3,I37*K37*0,"")</f>
        <v/>
      </c>
      <c r="R37" s="96"/>
    </row>
    <row r="38" spans="2:18" ht="20.25" x14ac:dyDescent="0.3">
      <c r="B38" s="118">
        <v>1</v>
      </c>
      <c r="C38" s="129" t="s">
        <v>52</v>
      </c>
      <c r="D38" s="135"/>
      <c r="E38" s="135"/>
      <c r="F38" s="135"/>
      <c r="G38" s="135"/>
      <c r="H38" s="136"/>
      <c r="I38" s="137"/>
      <c r="J38" s="131"/>
      <c r="K38" s="131"/>
      <c r="L38" s="132"/>
      <c r="M38" s="133"/>
      <c r="N38" s="126"/>
      <c r="O38" s="134"/>
      <c r="P38" s="134"/>
      <c r="Q38" s="222"/>
      <c r="R38" s="96"/>
    </row>
    <row r="39" spans="2:18" ht="20.25" x14ac:dyDescent="0.3">
      <c r="B39" s="128" t="s">
        <v>53</v>
      </c>
      <c r="C39" s="129"/>
      <c r="D39" s="226" t="s">
        <v>54</v>
      </c>
      <c r="E39" s="226"/>
      <c r="F39" s="226"/>
      <c r="G39" s="226"/>
      <c r="H39" s="227"/>
      <c r="I39" s="130" t="s">
        <v>55</v>
      </c>
      <c r="J39" s="131" t="s">
        <v>26</v>
      </c>
      <c r="K39" s="131" t="s">
        <v>18</v>
      </c>
      <c r="L39" s="132">
        <f>$I$39*$K$39</f>
        <v>62</v>
      </c>
      <c r="M39" s="133">
        <v>1</v>
      </c>
      <c r="N39" s="126"/>
      <c r="O39" s="134">
        <f>IF(M39=1,I39*K39*0.1,"")</f>
        <v>6.2</v>
      </c>
      <c r="P39" s="134" t="str">
        <f>IF(M39=2,I39*K39*0.2,"")</f>
        <v/>
      </c>
      <c r="Q39" s="222" t="str">
        <f>IF(M39=3,I39*K39*0,"")</f>
        <v/>
      </c>
      <c r="R39" s="96"/>
    </row>
    <row r="40" spans="2:18" ht="20.25" x14ac:dyDescent="0.3">
      <c r="B40" s="128" t="s">
        <v>56</v>
      </c>
      <c r="C40" s="138"/>
      <c r="D40" s="228" t="s">
        <v>57</v>
      </c>
      <c r="E40" s="228"/>
      <c r="F40" s="226"/>
      <c r="G40" s="226"/>
      <c r="H40" s="227"/>
      <c r="I40" s="130" t="s">
        <v>58</v>
      </c>
      <c r="J40" s="131" t="s">
        <v>17</v>
      </c>
      <c r="K40" s="131" t="s">
        <v>18</v>
      </c>
      <c r="L40" s="132">
        <f>$I$40*$K$40</f>
        <v>33</v>
      </c>
      <c r="M40" s="133">
        <v>1</v>
      </c>
      <c r="N40" s="126"/>
      <c r="O40" s="139">
        <f>IF(M40=1,I40*K40*0.1,"")</f>
        <v>3.3000000000000003</v>
      </c>
      <c r="P40" s="139" t="str">
        <f>IF(M40=2,I40*K40*0.2,"")</f>
        <v/>
      </c>
      <c r="Q40" s="222" t="str">
        <f>IF(M40=3,I40*K40*0,"")</f>
        <v/>
      </c>
      <c r="R40" s="96"/>
    </row>
    <row r="41" spans="2:18" ht="20.25" x14ac:dyDescent="0.3">
      <c r="B41" s="128"/>
      <c r="C41" s="140"/>
      <c r="D41" s="141"/>
      <c r="E41" s="141"/>
      <c r="F41" s="216"/>
      <c r="G41" s="216"/>
      <c r="H41" s="216"/>
      <c r="I41" s="217"/>
      <c r="J41" s="218"/>
      <c r="K41" s="218"/>
      <c r="L41" s="219">
        <f>SUM($L$19:$L$40)</f>
        <v>2649.4100000000003</v>
      </c>
      <c r="M41" s="220"/>
      <c r="N41" s="221"/>
      <c r="O41" s="142">
        <f>SUM($O$19:$O$40)</f>
        <v>222.75350000000003</v>
      </c>
      <c r="P41" s="142">
        <f>SUM($P$19:$P$40)</f>
        <v>0</v>
      </c>
      <c r="Q41" s="143"/>
      <c r="R41" s="96"/>
    </row>
    <row r="42" spans="2:18" ht="20.25" x14ac:dyDescent="0.3">
      <c r="B42" s="128"/>
      <c r="C42" s="140"/>
      <c r="D42" s="141"/>
      <c r="E42" s="141"/>
      <c r="F42" s="141"/>
      <c r="G42" s="141"/>
      <c r="H42" s="141"/>
      <c r="I42" s="144"/>
      <c r="J42" s="145"/>
      <c r="K42" s="145"/>
      <c r="L42" s="146"/>
      <c r="M42" s="147"/>
      <c r="N42" s="148"/>
      <c r="O42" s="149"/>
      <c r="P42" s="149"/>
    </row>
    <row r="43" spans="2:18" ht="20.25" x14ac:dyDescent="0.3">
      <c r="B43" s="128"/>
      <c r="C43" s="150" t="s">
        <v>59</v>
      </c>
      <c r="D43" s="151"/>
      <c r="E43" s="152"/>
      <c r="F43" s="152"/>
      <c r="G43" s="153"/>
      <c r="H43" s="152"/>
      <c r="I43" s="154"/>
      <c r="J43" s="155"/>
      <c r="K43" s="155"/>
      <c r="L43" s="96"/>
      <c r="M43" s="156"/>
      <c r="N43" s="157"/>
      <c r="O43" s="96"/>
      <c r="P43" s="158"/>
    </row>
    <row r="44" spans="2:18" ht="20.25" x14ac:dyDescent="0.3">
      <c r="B44" s="128"/>
      <c r="C44" s="159" t="e">
        <f ca="1">chiffrelettre(MTTC)</f>
        <v>#NAME?</v>
      </c>
      <c r="D44" s="151"/>
      <c r="E44" s="152"/>
      <c r="F44" s="152"/>
      <c r="G44" s="153"/>
      <c r="H44" s="152"/>
      <c r="I44" s="154"/>
      <c r="J44" s="155"/>
      <c r="K44" s="155"/>
      <c r="L44" s="160"/>
      <c r="M44" s="156"/>
      <c r="N44" s="157"/>
      <c r="O44" s="158"/>
      <c r="P44" s="158"/>
    </row>
    <row r="45" spans="2:18" ht="15.75" x14ac:dyDescent="0.25">
      <c r="B45" s="128"/>
      <c r="C45" s="152"/>
      <c r="D45" s="161"/>
      <c r="E45" s="162"/>
      <c r="F45" s="163" t="s">
        <v>60</v>
      </c>
      <c r="G45" s="164">
        <f ca="1">OFFSET(F45,-4,9)</f>
        <v>222.75350000000003</v>
      </c>
      <c r="H45" s="165"/>
      <c r="I45" s="166"/>
      <c r="J45" s="166"/>
      <c r="K45" s="167"/>
      <c r="L45" s="167"/>
      <c r="M45" s="167"/>
      <c r="O45" s="168"/>
      <c r="P45" s="169"/>
    </row>
    <row r="46" spans="2:18" ht="18" x14ac:dyDescent="0.25">
      <c r="B46" s="128"/>
      <c r="C46" s="152"/>
      <c r="D46" s="170"/>
      <c r="E46" s="171"/>
      <c r="F46" s="163" t="s">
        <v>61</v>
      </c>
      <c r="G46" s="164">
        <f ca="1">OFFSET(F45,-4,10)</f>
        <v>0</v>
      </c>
      <c r="H46" s="172"/>
      <c r="I46" s="173"/>
      <c r="J46" s="174"/>
      <c r="K46" s="175"/>
      <c r="L46" s="176"/>
      <c r="M46" s="174"/>
      <c r="O46" s="168"/>
      <c r="P46" s="169"/>
    </row>
    <row r="47" spans="2:18" ht="18" x14ac:dyDescent="0.25">
      <c r="B47" s="128"/>
      <c r="C47" s="152"/>
      <c r="D47" s="152"/>
      <c r="E47" s="152"/>
      <c r="F47" s="177"/>
      <c r="G47" s="177"/>
      <c r="H47" s="178"/>
      <c r="I47" s="229" t="s">
        <v>62</v>
      </c>
      <c r="J47" s="230"/>
      <c r="K47" s="230"/>
      <c r="L47" s="179">
        <f ca="1">OFFSET(L46,-5,0)</f>
        <v>2649.4100000000003</v>
      </c>
      <c r="M47" s="180"/>
      <c r="O47" s="168"/>
      <c r="P47" s="169"/>
    </row>
    <row r="48" spans="2:18" ht="18.75" x14ac:dyDescent="0.3">
      <c r="B48" s="128"/>
      <c r="C48" s="162"/>
      <c r="D48" s="162"/>
      <c r="E48" s="181" t="s">
        <v>63</v>
      </c>
      <c r="F48" s="182" t="s">
        <v>64</v>
      </c>
      <c r="G48" s="152"/>
      <c r="H48" s="152"/>
      <c r="I48" s="224" t="s">
        <v>65</v>
      </c>
      <c r="J48" s="225"/>
      <c r="K48" s="225"/>
      <c r="L48" s="183">
        <f ca="1">SUM(G45:G46)</f>
        <v>222.75350000000003</v>
      </c>
      <c r="M48" s="184"/>
      <c r="N48" s="185">
        <f ca="1">L48</f>
        <v>222.75350000000003</v>
      </c>
      <c r="O48" s="168"/>
      <c r="P48" s="169"/>
    </row>
    <row r="49" spans="2:16" ht="18" x14ac:dyDescent="0.25">
      <c r="B49" s="128"/>
      <c r="C49" s="162"/>
      <c r="D49" s="162"/>
      <c r="E49" s="186" t="s">
        <v>66</v>
      </c>
      <c r="F49" s="186" t="s">
        <v>67</v>
      </c>
      <c r="G49" s="187"/>
      <c r="H49" s="166"/>
      <c r="I49" s="231"/>
      <c r="J49" s="232"/>
      <c r="K49" s="232"/>
      <c r="L49" s="188"/>
      <c r="M49" s="96"/>
      <c r="O49" s="168"/>
      <c r="P49" s="169"/>
    </row>
    <row r="50" spans="2:16" ht="18" x14ac:dyDescent="0.25">
      <c r="B50" s="128"/>
      <c r="C50" s="171"/>
      <c r="D50" s="171"/>
      <c r="E50" s="171"/>
      <c r="F50" s="166"/>
      <c r="G50" s="166"/>
      <c r="H50" s="166"/>
      <c r="I50" s="224" t="s">
        <v>68</v>
      </c>
      <c r="J50" s="225"/>
      <c r="K50" s="225"/>
      <c r="L50" s="189">
        <f ca="1">SUM(L47:L48)-L49</f>
        <v>2872.1635000000006</v>
      </c>
      <c r="M50" s="190"/>
      <c r="O50" s="168"/>
      <c r="P50" s="169"/>
    </row>
    <row r="51" spans="2:16" ht="18" x14ac:dyDescent="0.25">
      <c r="B51" s="128"/>
      <c r="C51" s="151"/>
      <c r="D51" s="151"/>
      <c r="E51" s="191"/>
      <c r="F51" s="192"/>
      <c r="G51" s="166"/>
      <c r="H51" s="166"/>
      <c r="I51" s="193"/>
      <c r="J51" s="194"/>
      <c r="K51" s="195"/>
      <c r="L51" s="196"/>
    </row>
    <row r="52" spans="2:16" ht="18.75" x14ac:dyDescent="0.3">
      <c r="B52" s="128"/>
      <c r="C52" s="151"/>
      <c r="D52" s="151"/>
      <c r="E52" s="197"/>
      <c r="F52" s="198"/>
      <c r="G52" s="198"/>
      <c r="H52" s="166"/>
      <c r="I52" s="193"/>
      <c r="J52" s="96"/>
      <c r="K52" s="96"/>
      <c r="L52" s="183"/>
    </row>
    <row r="53" spans="2:16" ht="18" x14ac:dyDescent="0.25">
      <c r="B53" s="128"/>
      <c r="C53" s="151"/>
      <c r="D53" s="162"/>
      <c r="E53" s="162"/>
      <c r="F53" s="199"/>
      <c r="G53" s="199"/>
      <c r="H53" s="199"/>
      <c r="I53" s="200"/>
      <c r="J53" s="201"/>
      <c r="K53" s="195"/>
      <c r="L53" s="167"/>
    </row>
    <row r="54" spans="2:16" ht="18.75" x14ac:dyDescent="0.3">
      <c r="B54" s="128"/>
      <c r="C54" s="202" t="s">
        <v>69</v>
      </c>
      <c r="D54" s="151"/>
      <c r="E54" s="203"/>
      <c r="F54" s="199"/>
      <c r="G54" s="199"/>
      <c r="H54" s="204"/>
      <c r="I54" s="204"/>
      <c r="J54" s="205"/>
      <c r="K54" s="205"/>
      <c r="L54" s="206"/>
    </row>
    <row r="55" spans="2:16" ht="18.75" x14ac:dyDescent="0.3">
      <c r="B55" s="128"/>
      <c r="C55" s="202" t="s">
        <v>70</v>
      </c>
      <c r="D55" s="151"/>
      <c r="E55" s="203"/>
      <c r="F55" s="207"/>
      <c r="G55" s="199"/>
      <c r="H55" s="204" t="s">
        <v>71</v>
      </c>
      <c r="I55" s="208"/>
      <c r="J55" s="206"/>
      <c r="K55" s="205" t="s">
        <v>72</v>
      </c>
      <c r="L55" s="206"/>
    </row>
    <row r="56" spans="2:16" ht="15.75" x14ac:dyDescent="0.25">
      <c r="B56" s="128"/>
      <c r="C56" s="162"/>
      <c r="D56" s="162"/>
      <c r="E56" s="209"/>
      <c r="F56" s="199"/>
      <c r="G56" s="199"/>
      <c r="H56" s="199"/>
      <c r="I56" s="199"/>
      <c r="J56" s="206"/>
      <c r="K56" s="206"/>
      <c r="L56" s="206"/>
    </row>
    <row r="57" spans="2:16" ht="18" x14ac:dyDescent="0.25">
      <c r="B57" s="128"/>
      <c r="C57" s="210" t="s">
        <v>73</v>
      </c>
      <c r="D57" s="211"/>
      <c r="E57" s="212"/>
      <c r="F57" s="199"/>
      <c r="G57" s="199"/>
      <c r="H57" s="199"/>
      <c r="I57" s="199"/>
      <c r="J57" s="206"/>
      <c r="K57" s="206"/>
      <c r="L57" s="206"/>
    </row>
    <row r="58" spans="2:16" ht="18" x14ac:dyDescent="0.25">
      <c r="B58" s="128"/>
      <c r="C58" s="213" t="s">
        <v>74</v>
      </c>
      <c r="D58" s="211"/>
      <c r="E58" s="212"/>
      <c r="F58" s="199"/>
      <c r="G58" s="199"/>
      <c r="H58" s="199"/>
      <c r="I58" s="199"/>
      <c r="J58" s="206"/>
      <c r="K58" s="206"/>
      <c r="L58" s="206"/>
    </row>
    <row r="59" spans="2:16" x14ac:dyDescent="0.25">
      <c r="B59" s="128"/>
      <c r="C59" s="162"/>
      <c r="D59" s="162"/>
      <c r="E59" s="162"/>
      <c r="F59" s="199"/>
      <c r="G59" s="199"/>
      <c r="H59" s="199"/>
      <c r="I59" s="199"/>
      <c r="J59" s="206"/>
      <c r="K59" s="206"/>
      <c r="L59" s="206"/>
    </row>
    <row r="60" spans="2:16" ht="18" x14ac:dyDescent="0.25">
      <c r="B60" s="128"/>
      <c r="C60" s="210" t="s">
        <v>75</v>
      </c>
      <c r="D60" s="162"/>
      <c r="E60" s="162"/>
      <c r="F60" s="208"/>
      <c r="G60" s="208"/>
      <c r="H60" s="208"/>
      <c r="I60" s="208"/>
      <c r="J60" s="214"/>
      <c r="K60" s="214"/>
      <c r="L60" s="206"/>
    </row>
    <row r="61" spans="2:16" ht="18" x14ac:dyDescent="0.25">
      <c r="B61" s="128"/>
      <c r="C61" s="210" t="s">
        <v>76</v>
      </c>
      <c r="D61" s="162"/>
      <c r="E61" s="162"/>
      <c r="F61" s="208"/>
      <c r="G61" s="208"/>
      <c r="H61" s="208"/>
      <c r="I61" s="208"/>
      <c r="J61" s="214"/>
      <c r="K61" s="214"/>
      <c r="L61" s="206"/>
    </row>
    <row r="62" spans="2:16" x14ac:dyDescent="0.25">
      <c r="B62" s="128"/>
      <c r="C62" s="128"/>
      <c r="D62" s="215"/>
      <c r="E62" s="128"/>
      <c r="F62" s="128"/>
      <c r="G62" s="128"/>
      <c r="H62" s="128"/>
      <c r="I62" s="128"/>
    </row>
    <row r="63" spans="2:16" x14ac:dyDescent="0.25">
      <c r="B63" s="128"/>
      <c r="C63" s="128"/>
      <c r="D63" s="215"/>
      <c r="E63" s="128"/>
      <c r="F63" s="128"/>
      <c r="G63" s="128"/>
      <c r="H63" s="128"/>
      <c r="I63" s="128"/>
    </row>
    <row r="64" spans="2:16" x14ac:dyDescent="0.25">
      <c r="B64" s="128"/>
      <c r="C64" s="128"/>
      <c r="D64" s="215"/>
      <c r="E64" s="128"/>
      <c r="F64" s="128"/>
      <c r="G64" s="128"/>
      <c r="H64" s="128"/>
      <c r="I64" s="128"/>
    </row>
    <row r="65" spans="2:9" x14ac:dyDescent="0.25">
      <c r="B65" s="128"/>
      <c r="C65" s="128"/>
      <c r="D65" s="215"/>
      <c r="E65" s="128"/>
      <c r="F65" s="128"/>
      <c r="G65" s="128"/>
      <c r="H65" s="128"/>
      <c r="I65" s="128"/>
    </row>
    <row r="66" spans="2:9" x14ac:dyDescent="0.25">
      <c r="B66" s="128"/>
      <c r="C66" s="128"/>
      <c r="D66" s="215"/>
      <c r="E66" s="128"/>
      <c r="F66" s="128"/>
      <c r="G66" s="128"/>
      <c r="H66" s="128"/>
      <c r="I66" s="128"/>
    </row>
    <row r="67" spans="2:9" x14ac:dyDescent="0.25">
      <c r="B67" s="128"/>
      <c r="C67" s="128"/>
      <c r="D67" s="215"/>
      <c r="E67" s="128"/>
      <c r="F67" s="128"/>
      <c r="G67" s="128"/>
      <c r="H67" s="128"/>
      <c r="I67" s="128"/>
    </row>
    <row r="68" spans="2:9" x14ac:dyDescent="0.25">
      <c r="B68" s="128"/>
      <c r="C68" s="128"/>
      <c r="D68" s="215"/>
      <c r="E68" s="128"/>
      <c r="F68" s="128"/>
      <c r="G68" s="128"/>
      <c r="H68" s="128"/>
      <c r="I68" s="128"/>
    </row>
    <row r="69" spans="2:9" x14ac:dyDescent="0.25">
      <c r="B69" s="128"/>
      <c r="C69" s="128"/>
      <c r="D69" s="215"/>
      <c r="E69" s="128"/>
      <c r="F69" s="128"/>
      <c r="G69" s="128"/>
      <c r="H69" s="128"/>
      <c r="I69" s="128"/>
    </row>
    <row r="70" spans="2:9" x14ac:dyDescent="0.25">
      <c r="B70" s="128"/>
      <c r="C70" s="128"/>
      <c r="D70" s="215"/>
      <c r="E70" s="128"/>
      <c r="F70" s="128"/>
      <c r="G70" s="128"/>
      <c r="H70" s="128"/>
      <c r="I70" s="128"/>
    </row>
    <row r="71" spans="2:9" x14ac:dyDescent="0.25">
      <c r="B71" s="128"/>
      <c r="C71" s="128"/>
      <c r="D71" s="215"/>
      <c r="E71" s="128"/>
      <c r="F71" s="128"/>
      <c r="G71" s="128"/>
      <c r="H71" s="128"/>
      <c r="I71" s="128"/>
    </row>
    <row r="72" spans="2:9" x14ac:dyDescent="0.25">
      <c r="B72" s="128"/>
      <c r="C72" s="128"/>
      <c r="D72" s="215"/>
      <c r="E72" s="128"/>
      <c r="F72" s="128"/>
      <c r="G72" s="128"/>
      <c r="H72" s="128"/>
      <c r="I72" s="128"/>
    </row>
    <row r="73" spans="2:9" x14ac:dyDescent="0.25">
      <c r="B73" s="128"/>
      <c r="C73" s="128"/>
      <c r="D73" s="215"/>
      <c r="E73" s="128"/>
      <c r="F73" s="128"/>
      <c r="G73" s="128"/>
      <c r="H73" s="128"/>
      <c r="I73" s="128"/>
    </row>
    <row r="74" spans="2:9" x14ac:dyDescent="0.25">
      <c r="B74" s="128"/>
      <c r="C74" s="128"/>
      <c r="D74" s="215"/>
      <c r="E74" s="128"/>
      <c r="F74" s="128"/>
      <c r="G74" s="128"/>
      <c r="H74" s="128"/>
      <c r="I74" s="128"/>
    </row>
    <row r="75" spans="2:9" x14ac:dyDescent="0.25">
      <c r="B75" s="128"/>
      <c r="C75" s="128"/>
      <c r="D75" s="215"/>
      <c r="E75" s="128"/>
      <c r="F75" s="128"/>
      <c r="G75" s="128"/>
      <c r="H75" s="128"/>
      <c r="I75" s="128"/>
    </row>
    <row r="76" spans="2:9" x14ac:dyDescent="0.25">
      <c r="B76" s="128"/>
      <c r="C76" s="128"/>
      <c r="D76" s="215"/>
      <c r="E76" s="128"/>
      <c r="F76" s="128"/>
      <c r="G76" s="128"/>
      <c r="H76" s="128"/>
      <c r="I76" s="128"/>
    </row>
    <row r="77" spans="2:9" x14ac:dyDescent="0.25">
      <c r="B77" s="128"/>
      <c r="C77" s="128"/>
      <c r="D77" s="215"/>
      <c r="E77" s="128"/>
      <c r="F77" s="128"/>
      <c r="G77" s="128"/>
      <c r="H77" s="128"/>
      <c r="I77" s="128"/>
    </row>
    <row r="78" spans="2:9" x14ac:dyDescent="0.25">
      <c r="B78" s="128"/>
      <c r="C78" s="128"/>
      <c r="D78" s="215"/>
      <c r="E78" s="128"/>
      <c r="F78" s="128"/>
      <c r="G78" s="128"/>
      <c r="H78" s="128"/>
      <c r="I78" s="128"/>
    </row>
    <row r="79" spans="2:9" x14ac:dyDescent="0.25">
      <c r="B79" s="128"/>
      <c r="C79" s="128"/>
      <c r="D79" s="215"/>
      <c r="E79" s="128"/>
      <c r="F79" s="128"/>
      <c r="G79" s="128"/>
      <c r="H79" s="128"/>
      <c r="I79" s="128"/>
    </row>
    <row r="80" spans="2:9" x14ac:dyDescent="0.25">
      <c r="B80" s="128"/>
      <c r="C80" s="128"/>
      <c r="D80" s="215"/>
      <c r="E80" s="128"/>
      <c r="F80" s="128"/>
      <c r="G80" s="128"/>
      <c r="H80" s="128"/>
      <c r="I80" s="128"/>
    </row>
    <row r="81" spans="2:9" x14ac:dyDescent="0.25">
      <c r="B81" s="128"/>
      <c r="C81" s="128"/>
      <c r="D81" s="215"/>
      <c r="E81" s="128"/>
      <c r="F81" s="128"/>
      <c r="G81" s="128"/>
      <c r="H81" s="128"/>
      <c r="I81" s="128"/>
    </row>
    <row r="82" spans="2:9" x14ac:dyDescent="0.25">
      <c r="B82" s="128"/>
      <c r="C82" s="128"/>
      <c r="D82" s="215"/>
      <c r="E82" s="128"/>
      <c r="F82" s="128"/>
      <c r="G82" s="128"/>
      <c r="H82" s="128"/>
      <c r="I82" s="128"/>
    </row>
    <row r="83" spans="2:9" x14ac:dyDescent="0.25">
      <c r="B83" s="128"/>
      <c r="C83" s="128"/>
      <c r="D83" s="215"/>
      <c r="E83" s="128"/>
      <c r="F83" s="128"/>
      <c r="G83" s="128"/>
      <c r="H83" s="128"/>
      <c r="I83" s="128"/>
    </row>
    <row r="84" spans="2:9" x14ac:dyDescent="0.25">
      <c r="B84" s="128"/>
      <c r="C84" s="128"/>
      <c r="D84" s="215"/>
      <c r="E84" s="128"/>
      <c r="F84" s="128"/>
      <c r="G84" s="128"/>
      <c r="H84" s="128"/>
      <c r="I84" s="128"/>
    </row>
    <row r="85" spans="2:9" x14ac:dyDescent="0.25">
      <c r="B85" s="128"/>
      <c r="C85" s="128"/>
      <c r="D85" s="215"/>
      <c r="E85" s="128"/>
      <c r="F85" s="128"/>
      <c r="G85" s="128"/>
      <c r="H85" s="128"/>
      <c r="I85" s="128"/>
    </row>
    <row r="86" spans="2:9" x14ac:dyDescent="0.25">
      <c r="B86" s="128"/>
      <c r="C86" s="128"/>
      <c r="D86" s="215"/>
      <c r="E86" s="128"/>
      <c r="F86" s="128"/>
      <c r="G86" s="128"/>
      <c r="H86" s="128"/>
      <c r="I86" s="128"/>
    </row>
    <row r="87" spans="2:9" x14ac:dyDescent="0.25">
      <c r="B87" s="128"/>
      <c r="C87" s="128"/>
      <c r="D87" s="215"/>
      <c r="E87" s="128"/>
      <c r="F87" s="128"/>
      <c r="G87" s="128"/>
      <c r="H87" s="128"/>
      <c r="I87" s="128"/>
    </row>
    <row r="88" spans="2:9" x14ac:dyDescent="0.25">
      <c r="B88" s="128"/>
      <c r="C88" s="128"/>
      <c r="D88" s="215"/>
      <c r="E88" s="128"/>
      <c r="F88" s="128"/>
      <c r="G88" s="128"/>
      <c r="H88" s="128"/>
      <c r="I88" s="128"/>
    </row>
    <row r="89" spans="2:9" x14ac:dyDescent="0.25">
      <c r="B89" s="128"/>
      <c r="C89" s="128"/>
      <c r="D89" s="215"/>
      <c r="E89" s="128"/>
      <c r="F89" s="128"/>
      <c r="G89" s="128"/>
      <c r="H89" s="128"/>
      <c r="I89" s="128"/>
    </row>
    <row r="90" spans="2:9" x14ac:dyDescent="0.25">
      <c r="B90" s="128"/>
      <c r="C90" s="128"/>
      <c r="D90" s="215"/>
      <c r="E90" s="128"/>
      <c r="F90" s="128"/>
      <c r="G90" s="128"/>
      <c r="H90" s="128"/>
      <c r="I90" s="128"/>
    </row>
    <row r="91" spans="2:9" x14ac:dyDescent="0.25">
      <c r="B91" s="128"/>
      <c r="C91" s="128"/>
      <c r="D91" s="215"/>
      <c r="E91" s="128"/>
      <c r="F91" s="128"/>
      <c r="G91" s="128"/>
      <c r="H91" s="128"/>
      <c r="I91" s="128"/>
    </row>
    <row r="92" spans="2:9" x14ac:dyDescent="0.25">
      <c r="B92" s="128"/>
      <c r="C92" s="128"/>
      <c r="D92" s="215"/>
      <c r="E92" s="128"/>
      <c r="F92" s="128"/>
      <c r="G92" s="128"/>
      <c r="H92" s="128"/>
      <c r="I92" s="128"/>
    </row>
    <row r="93" spans="2:9" x14ac:dyDescent="0.25">
      <c r="B93" s="128"/>
      <c r="C93" s="128"/>
      <c r="D93" s="215"/>
      <c r="E93" s="128"/>
      <c r="F93" s="128"/>
      <c r="G93" s="128"/>
      <c r="H93" s="128"/>
      <c r="I93" s="128"/>
    </row>
    <row r="94" spans="2:9" x14ac:dyDescent="0.25">
      <c r="B94" s="128"/>
      <c r="C94" s="128"/>
      <c r="D94" s="215"/>
      <c r="E94" s="128"/>
      <c r="F94" s="128"/>
      <c r="G94" s="128"/>
      <c r="H94" s="128"/>
      <c r="I94" s="128"/>
    </row>
    <row r="95" spans="2:9" x14ac:dyDescent="0.25">
      <c r="B95" s="128"/>
      <c r="C95" s="128"/>
      <c r="D95" s="215"/>
      <c r="E95" s="128"/>
      <c r="F95" s="128"/>
      <c r="G95" s="128"/>
      <c r="H95" s="128"/>
      <c r="I95" s="128"/>
    </row>
    <row r="96" spans="2:9" x14ac:dyDescent="0.25">
      <c r="B96" s="128"/>
      <c r="C96" s="128"/>
      <c r="D96" s="215"/>
      <c r="E96" s="128"/>
      <c r="F96" s="128"/>
      <c r="G96" s="128"/>
      <c r="H96" s="128"/>
      <c r="I96" s="128"/>
    </row>
    <row r="97" spans="2:9" x14ac:dyDescent="0.25">
      <c r="B97" s="128"/>
      <c r="C97" s="128"/>
      <c r="D97" s="215"/>
      <c r="E97" s="128"/>
      <c r="F97" s="128"/>
      <c r="G97" s="128"/>
      <c r="H97" s="128"/>
      <c r="I97" s="128"/>
    </row>
    <row r="98" spans="2:9" x14ac:dyDescent="0.25">
      <c r="B98" s="128"/>
      <c r="C98" s="128"/>
      <c r="D98" s="215"/>
      <c r="E98" s="128"/>
      <c r="F98" s="128"/>
      <c r="G98" s="128"/>
      <c r="H98" s="128"/>
      <c r="I98" s="128"/>
    </row>
    <row r="99" spans="2:9" x14ac:dyDescent="0.25">
      <c r="B99" s="128"/>
      <c r="C99" s="128"/>
      <c r="D99" s="215"/>
      <c r="E99" s="128"/>
      <c r="F99" s="128"/>
      <c r="G99" s="128"/>
      <c r="H99" s="128"/>
      <c r="I99" s="128"/>
    </row>
    <row r="100" spans="2:9" x14ac:dyDescent="0.25">
      <c r="B100" s="128"/>
      <c r="C100" s="128"/>
      <c r="D100" s="215"/>
      <c r="E100" s="128"/>
      <c r="F100" s="128"/>
      <c r="G100" s="128"/>
      <c r="H100" s="128"/>
      <c r="I100" s="128"/>
    </row>
    <row r="101" spans="2:9" x14ac:dyDescent="0.25">
      <c r="B101" s="128"/>
      <c r="C101" s="128"/>
      <c r="D101" s="215"/>
      <c r="E101" s="128"/>
      <c r="F101" s="128"/>
      <c r="G101" s="128"/>
      <c r="H101" s="128"/>
      <c r="I101" s="128"/>
    </row>
    <row r="102" spans="2:9" x14ac:dyDescent="0.25">
      <c r="B102" s="128"/>
      <c r="C102" s="128"/>
      <c r="D102" s="215"/>
      <c r="E102" s="128"/>
      <c r="F102" s="128"/>
      <c r="G102" s="128"/>
      <c r="H102" s="128"/>
      <c r="I102" s="128"/>
    </row>
    <row r="103" spans="2:9" x14ac:dyDescent="0.25">
      <c r="B103" s="128"/>
      <c r="C103" s="128"/>
      <c r="D103" s="215"/>
      <c r="E103" s="128"/>
      <c r="F103" s="128"/>
      <c r="G103" s="128"/>
      <c r="H103" s="128"/>
      <c r="I103" s="128"/>
    </row>
    <row r="104" spans="2:9" x14ac:dyDescent="0.25">
      <c r="B104" s="128"/>
      <c r="C104" s="128"/>
      <c r="D104" s="215"/>
      <c r="E104" s="128"/>
      <c r="F104" s="128"/>
      <c r="G104" s="128"/>
      <c r="H104" s="128"/>
      <c r="I104" s="128"/>
    </row>
    <row r="105" spans="2:9" x14ac:dyDescent="0.25">
      <c r="B105" s="128"/>
      <c r="C105" s="128"/>
      <c r="D105" s="215"/>
      <c r="E105" s="128"/>
      <c r="F105" s="128"/>
      <c r="G105" s="128"/>
      <c r="H105" s="128"/>
      <c r="I105" s="128"/>
    </row>
    <row r="106" spans="2:9" x14ac:dyDescent="0.25">
      <c r="B106" s="128"/>
      <c r="C106" s="128"/>
      <c r="D106" s="215"/>
      <c r="E106" s="128"/>
      <c r="F106" s="128"/>
      <c r="G106" s="128"/>
      <c r="H106" s="128"/>
      <c r="I106" s="128"/>
    </row>
    <row r="107" spans="2:9" x14ac:dyDescent="0.25">
      <c r="B107" s="128"/>
      <c r="C107" s="128"/>
      <c r="D107" s="215"/>
      <c r="E107" s="128"/>
      <c r="F107" s="128"/>
      <c r="G107" s="128"/>
      <c r="H107" s="128"/>
      <c r="I107" s="128"/>
    </row>
    <row r="108" spans="2:9" x14ac:dyDescent="0.25">
      <c r="B108" s="128"/>
      <c r="C108" s="128"/>
      <c r="D108" s="215"/>
      <c r="E108" s="128"/>
      <c r="F108" s="128"/>
      <c r="G108" s="128"/>
      <c r="H108" s="128"/>
      <c r="I108" s="128"/>
    </row>
    <row r="109" spans="2:9" x14ac:dyDescent="0.25">
      <c r="B109" s="128"/>
      <c r="C109" s="128"/>
      <c r="D109" s="215"/>
      <c r="E109" s="128"/>
      <c r="F109" s="128"/>
      <c r="G109" s="128"/>
      <c r="H109" s="128"/>
      <c r="I109" s="128"/>
    </row>
    <row r="110" spans="2:9" x14ac:dyDescent="0.25">
      <c r="B110" s="128"/>
      <c r="C110" s="128"/>
      <c r="D110" s="215"/>
      <c r="E110" s="128"/>
      <c r="F110" s="128"/>
      <c r="G110" s="128"/>
      <c r="H110" s="128"/>
      <c r="I110" s="128"/>
    </row>
    <row r="111" spans="2:9" x14ac:dyDescent="0.25">
      <c r="B111" s="128"/>
      <c r="C111" s="128"/>
      <c r="D111" s="215"/>
      <c r="E111" s="128"/>
      <c r="F111" s="128"/>
      <c r="G111" s="128"/>
      <c r="H111" s="128"/>
      <c r="I111" s="128"/>
    </row>
    <row r="112" spans="2:9" x14ac:dyDescent="0.25">
      <c r="B112" s="128"/>
      <c r="C112" s="128"/>
      <c r="D112" s="215"/>
      <c r="E112" s="128"/>
      <c r="F112" s="128"/>
      <c r="G112" s="128"/>
      <c r="H112" s="128"/>
      <c r="I112" s="128"/>
    </row>
    <row r="113" spans="2:9" x14ac:dyDescent="0.25">
      <c r="B113" s="128"/>
      <c r="C113" s="128"/>
      <c r="D113" s="215"/>
      <c r="E113" s="128"/>
      <c r="F113" s="128"/>
      <c r="G113" s="128"/>
      <c r="H113" s="128"/>
      <c r="I113" s="128"/>
    </row>
    <row r="114" spans="2:9" x14ac:dyDescent="0.25">
      <c r="B114" s="128"/>
      <c r="C114" s="128"/>
      <c r="D114" s="215"/>
      <c r="E114" s="128"/>
      <c r="F114" s="128"/>
      <c r="G114" s="128"/>
      <c r="H114" s="128"/>
      <c r="I114" s="128"/>
    </row>
    <row r="115" spans="2:9" x14ac:dyDescent="0.25">
      <c r="B115" s="128"/>
      <c r="C115" s="128"/>
      <c r="D115" s="215"/>
      <c r="E115" s="128"/>
      <c r="F115" s="128"/>
      <c r="G115" s="128"/>
      <c r="H115" s="128"/>
      <c r="I115" s="128"/>
    </row>
    <row r="116" spans="2:9" x14ac:dyDescent="0.25">
      <c r="B116" s="128"/>
      <c r="C116" s="128"/>
      <c r="D116" s="215"/>
      <c r="E116" s="128"/>
      <c r="F116" s="128"/>
      <c r="G116" s="128"/>
      <c r="H116" s="128"/>
      <c r="I116" s="128"/>
    </row>
    <row r="117" spans="2:9" x14ac:dyDescent="0.25">
      <c r="B117" s="128"/>
      <c r="C117" s="128"/>
      <c r="D117" s="215"/>
      <c r="E117" s="128"/>
      <c r="F117" s="128"/>
      <c r="G117" s="128"/>
      <c r="H117" s="128"/>
      <c r="I117" s="128"/>
    </row>
    <row r="118" spans="2:9" x14ac:dyDescent="0.25">
      <c r="B118" s="128"/>
      <c r="C118" s="128"/>
      <c r="D118" s="215"/>
      <c r="E118" s="128"/>
      <c r="F118" s="128"/>
      <c r="G118" s="128"/>
      <c r="H118" s="128"/>
      <c r="I118" s="128"/>
    </row>
    <row r="119" spans="2:9" x14ac:dyDescent="0.25">
      <c r="B119" s="128"/>
      <c r="C119" s="128"/>
      <c r="D119" s="215"/>
      <c r="E119" s="128"/>
      <c r="F119" s="128"/>
      <c r="G119" s="128"/>
      <c r="H119" s="128"/>
      <c r="I119" s="128"/>
    </row>
    <row r="120" spans="2:9" x14ac:dyDescent="0.25">
      <c r="B120" s="128"/>
      <c r="C120" s="128"/>
      <c r="D120" s="215"/>
      <c r="E120" s="128"/>
      <c r="F120" s="128"/>
      <c r="G120" s="128"/>
      <c r="H120" s="128"/>
      <c r="I120" s="128"/>
    </row>
    <row r="121" spans="2:9" x14ac:dyDescent="0.25">
      <c r="B121" s="128"/>
      <c r="C121" s="128"/>
      <c r="D121" s="215"/>
      <c r="E121" s="128"/>
      <c r="F121" s="128"/>
      <c r="G121" s="128"/>
      <c r="H121" s="128"/>
      <c r="I121" s="128"/>
    </row>
    <row r="122" spans="2:9" x14ac:dyDescent="0.25">
      <c r="B122" s="128"/>
      <c r="C122" s="128"/>
      <c r="D122" s="215"/>
      <c r="E122" s="128"/>
      <c r="F122" s="128"/>
      <c r="G122" s="128"/>
      <c r="H122" s="128"/>
      <c r="I122" s="128"/>
    </row>
    <row r="123" spans="2:9" x14ac:dyDescent="0.25">
      <c r="B123" s="128"/>
      <c r="C123" s="128"/>
      <c r="D123" s="215"/>
      <c r="E123" s="128"/>
      <c r="F123" s="128"/>
      <c r="G123" s="128"/>
      <c r="H123" s="128"/>
      <c r="I123" s="128"/>
    </row>
    <row r="124" spans="2:9" x14ac:dyDescent="0.25">
      <c r="B124" s="128"/>
      <c r="C124" s="128"/>
      <c r="D124" s="215"/>
      <c r="E124" s="128"/>
      <c r="F124" s="128"/>
      <c r="G124" s="128"/>
      <c r="H124" s="128"/>
      <c r="I124" s="128"/>
    </row>
    <row r="125" spans="2:9" x14ac:dyDescent="0.25">
      <c r="B125" s="128"/>
      <c r="C125" s="128"/>
      <c r="D125" s="215"/>
      <c r="E125" s="128"/>
      <c r="F125" s="128"/>
      <c r="G125" s="128"/>
      <c r="H125" s="128"/>
      <c r="I125" s="128"/>
    </row>
    <row r="126" spans="2:9" x14ac:dyDescent="0.25">
      <c r="B126" s="128"/>
      <c r="C126" s="128"/>
      <c r="D126" s="215"/>
      <c r="E126" s="128"/>
      <c r="F126" s="128"/>
      <c r="G126" s="128"/>
      <c r="H126" s="128"/>
      <c r="I126" s="128"/>
    </row>
    <row r="127" spans="2:9" x14ac:dyDescent="0.25">
      <c r="B127" s="128"/>
      <c r="C127" s="128"/>
      <c r="D127" s="215"/>
      <c r="E127" s="128"/>
      <c r="F127" s="128"/>
      <c r="G127" s="128"/>
      <c r="H127" s="128"/>
      <c r="I127" s="128"/>
    </row>
    <row r="128" spans="2:9" x14ac:dyDescent="0.25">
      <c r="B128" s="128"/>
      <c r="C128" s="128"/>
      <c r="D128" s="215"/>
      <c r="E128" s="128"/>
      <c r="F128" s="128"/>
      <c r="G128" s="128"/>
      <c r="H128" s="128"/>
      <c r="I128" s="128"/>
    </row>
    <row r="129" spans="2:9" x14ac:dyDescent="0.25">
      <c r="B129" s="128"/>
      <c r="C129" s="128"/>
      <c r="D129" s="215"/>
      <c r="E129" s="128"/>
      <c r="F129" s="128"/>
      <c r="G129" s="128"/>
      <c r="H129" s="128"/>
      <c r="I129" s="128"/>
    </row>
    <row r="130" spans="2:9" x14ac:dyDescent="0.25">
      <c r="B130" s="128"/>
      <c r="C130" s="128"/>
      <c r="D130" s="215"/>
      <c r="E130" s="128"/>
      <c r="F130" s="128"/>
      <c r="G130" s="128"/>
      <c r="H130" s="128"/>
      <c r="I130" s="128"/>
    </row>
    <row r="131" spans="2:9" x14ac:dyDescent="0.25">
      <c r="B131" s="128"/>
      <c r="C131" s="128"/>
      <c r="D131" s="215"/>
      <c r="E131" s="128"/>
      <c r="F131" s="128"/>
      <c r="G131" s="128"/>
      <c r="H131" s="128"/>
      <c r="I131" s="128"/>
    </row>
    <row r="132" spans="2:9" x14ac:dyDescent="0.25">
      <c r="B132" s="128"/>
      <c r="C132" s="128"/>
      <c r="D132" s="215"/>
      <c r="E132" s="128"/>
      <c r="F132" s="128"/>
      <c r="G132" s="128"/>
      <c r="H132" s="128"/>
      <c r="I132" s="128"/>
    </row>
    <row r="133" spans="2:9" x14ac:dyDescent="0.25">
      <c r="B133" s="128"/>
      <c r="C133" s="128"/>
      <c r="D133" s="215"/>
      <c r="E133" s="128"/>
      <c r="F133" s="128"/>
      <c r="G133" s="128"/>
      <c r="H133" s="128"/>
      <c r="I133" s="128"/>
    </row>
    <row r="134" spans="2:9" x14ac:dyDescent="0.25">
      <c r="B134" s="128"/>
      <c r="C134" s="128"/>
      <c r="D134" s="215"/>
      <c r="E134" s="128"/>
      <c r="F134" s="128"/>
      <c r="G134" s="128"/>
      <c r="H134" s="128"/>
      <c r="I134" s="128"/>
    </row>
    <row r="135" spans="2:9" x14ac:dyDescent="0.25">
      <c r="B135" s="128"/>
      <c r="C135" s="128"/>
      <c r="D135" s="215"/>
      <c r="E135" s="128"/>
      <c r="F135" s="128"/>
      <c r="G135" s="128"/>
      <c r="H135" s="128"/>
      <c r="I135" s="128"/>
    </row>
    <row r="136" spans="2:9" x14ac:dyDescent="0.25">
      <c r="B136" s="128"/>
      <c r="C136" s="128"/>
      <c r="D136" s="215"/>
      <c r="E136" s="128"/>
      <c r="F136" s="128"/>
      <c r="G136" s="128"/>
      <c r="H136" s="128"/>
      <c r="I136" s="128"/>
    </row>
    <row r="137" spans="2:9" x14ac:dyDescent="0.25">
      <c r="B137" s="128"/>
      <c r="C137" s="128"/>
      <c r="D137" s="215"/>
      <c r="E137" s="128"/>
      <c r="F137" s="128"/>
      <c r="G137" s="128"/>
      <c r="H137" s="128"/>
      <c r="I137" s="128"/>
    </row>
    <row r="138" spans="2:9" x14ac:dyDescent="0.25">
      <c r="B138" s="128"/>
      <c r="C138" s="128"/>
      <c r="D138" s="215"/>
      <c r="E138" s="128"/>
      <c r="F138" s="128"/>
      <c r="G138" s="128"/>
      <c r="H138" s="128"/>
      <c r="I138" s="128"/>
    </row>
    <row r="139" spans="2:9" x14ac:dyDescent="0.25">
      <c r="B139" s="128"/>
      <c r="C139" s="128"/>
      <c r="D139" s="215"/>
      <c r="E139" s="128"/>
      <c r="F139" s="128"/>
      <c r="G139" s="128"/>
      <c r="H139" s="128"/>
      <c r="I139" s="128"/>
    </row>
    <row r="140" spans="2:9" x14ac:dyDescent="0.25">
      <c r="B140" s="128"/>
      <c r="C140" s="128"/>
      <c r="D140" s="215"/>
      <c r="E140" s="128"/>
      <c r="F140" s="128"/>
      <c r="G140" s="128"/>
      <c r="H140" s="128"/>
      <c r="I140" s="128"/>
    </row>
    <row r="141" spans="2:9" x14ac:dyDescent="0.25">
      <c r="B141" s="128"/>
      <c r="C141" s="128"/>
      <c r="D141" s="215"/>
      <c r="E141" s="128"/>
      <c r="F141" s="128"/>
      <c r="G141" s="128"/>
      <c r="H141" s="128"/>
      <c r="I141" s="128"/>
    </row>
    <row r="142" spans="2:9" x14ac:dyDescent="0.25">
      <c r="B142" s="128"/>
      <c r="C142" s="128"/>
      <c r="D142" s="215"/>
      <c r="E142" s="128"/>
      <c r="F142" s="128"/>
      <c r="G142" s="128"/>
      <c r="H142" s="128"/>
      <c r="I142" s="128"/>
    </row>
    <row r="143" spans="2:9" x14ac:dyDescent="0.25">
      <c r="B143" s="128"/>
      <c r="C143" s="128"/>
      <c r="D143" s="215"/>
      <c r="E143" s="128"/>
      <c r="F143" s="128"/>
      <c r="G143" s="128"/>
      <c r="H143" s="128"/>
      <c r="I143" s="128"/>
    </row>
    <row r="144" spans="2:9" x14ac:dyDescent="0.25">
      <c r="B144" s="128"/>
      <c r="C144" s="128"/>
      <c r="D144" s="215"/>
      <c r="E144" s="128"/>
      <c r="F144" s="128"/>
      <c r="G144" s="128"/>
      <c r="H144" s="128"/>
      <c r="I144" s="128"/>
    </row>
    <row r="145" spans="2:9" x14ac:dyDescent="0.25">
      <c r="B145" s="128"/>
      <c r="C145" s="128"/>
      <c r="D145" s="215"/>
      <c r="E145" s="128"/>
      <c r="F145" s="128"/>
      <c r="G145" s="128"/>
      <c r="H145" s="128"/>
      <c r="I145" s="128"/>
    </row>
    <row r="146" spans="2:9" x14ac:dyDescent="0.25">
      <c r="B146" s="128"/>
      <c r="C146" s="128"/>
      <c r="D146" s="215"/>
      <c r="E146" s="128"/>
      <c r="F146" s="128"/>
      <c r="G146" s="128"/>
      <c r="H146" s="128"/>
      <c r="I146" s="128"/>
    </row>
    <row r="147" spans="2:9" x14ac:dyDescent="0.25">
      <c r="B147" s="128"/>
      <c r="C147" s="128"/>
      <c r="D147" s="215"/>
      <c r="E147" s="128"/>
      <c r="F147" s="128"/>
      <c r="G147" s="128"/>
      <c r="H147" s="128"/>
      <c r="I147" s="128"/>
    </row>
    <row r="148" spans="2:9" x14ac:dyDescent="0.25">
      <c r="B148" s="128"/>
      <c r="C148" s="128"/>
      <c r="D148" s="215"/>
      <c r="E148" s="128"/>
      <c r="F148" s="128"/>
      <c r="G148" s="128"/>
      <c r="H148" s="128"/>
      <c r="I148" s="128"/>
    </row>
    <row r="149" spans="2:9" x14ac:dyDescent="0.25">
      <c r="B149" s="128"/>
      <c r="C149" s="128"/>
      <c r="D149" s="215"/>
      <c r="E149" s="128"/>
      <c r="F149" s="128"/>
      <c r="G149" s="128"/>
      <c r="H149" s="128"/>
      <c r="I149" s="128"/>
    </row>
    <row r="150" spans="2:9" x14ac:dyDescent="0.25">
      <c r="B150" s="128"/>
      <c r="C150" s="128"/>
      <c r="D150" s="215"/>
      <c r="E150" s="128"/>
      <c r="F150" s="128"/>
      <c r="G150" s="128"/>
      <c r="H150" s="128"/>
      <c r="I150" s="128"/>
    </row>
    <row r="151" spans="2:9" x14ac:dyDescent="0.25">
      <c r="B151" s="128"/>
      <c r="C151" s="128"/>
      <c r="D151" s="215"/>
      <c r="E151" s="128"/>
      <c r="F151" s="128"/>
      <c r="G151" s="128"/>
      <c r="H151" s="128"/>
      <c r="I151" s="128"/>
    </row>
    <row r="152" spans="2:9" x14ac:dyDescent="0.25">
      <c r="B152" s="128"/>
      <c r="C152" s="128"/>
      <c r="D152" s="215"/>
      <c r="E152" s="128"/>
      <c r="F152" s="128"/>
      <c r="G152" s="128"/>
      <c r="H152" s="128"/>
      <c r="I152" s="128"/>
    </row>
    <row r="153" spans="2:9" x14ac:dyDescent="0.25">
      <c r="B153" s="128"/>
      <c r="C153" s="128"/>
      <c r="D153" s="215"/>
      <c r="E153" s="128"/>
      <c r="F153" s="128"/>
      <c r="G153" s="128"/>
      <c r="H153" s="128"/>
      <c r="I153" s="128"/>
    </row>
    <row r="154" spans="2:9" x14ac:dyDescent="0.25">
      <c r="B154" s="128"/>
      <c r="C154" s="128"/>
      <c r="D154" s="215"/>
      <c r="E154" s="128"/>
      <c r="F154" s="128"/>
      <c r="G154" s="128"/>
      <c r="H154" s="128"/>
      <c r="I154" s="128"/>
    </row>
    <row r="155" spans="2:9" x14ac:dyDescent="0.25">
      <c r="B155" s="128"/>
      <c r="C155" s="128"/>
      <c r="D155" s="215"/>
      <c r="E155" s="128"/>
      <c r="F155" s="128"/>
      <c r="G155" s="128"/>
      <c r="H155" s="128"/>
      <c r="I155" s="128"/>
    </row>
    <row r="156" spans="2:9" x14ac:dyDescent="0.25">
      <c r="B156" s="128"/>
      <c r="C156" s="128"/>
      <c r="D156" s="215"/>
      <c r="E156" s="128"/>
      <c r="F156" s="128"/>
      <c r="G156" s="128"/>
      <c r="H156" s="128"/>
      <c r="I156" s="128"/>
    </row>
    <row r="157" spans="2:9" x14ac:dyDescent="0.25">
      <c r="B157" s="128"/>
      <c r="C157" s="128"/>
      <c r="D157" s="215"/>
      <c r="E157" s="128"/>
      <c r="F157" s="128"/>
      <c r="G157" s="128"/>
      <c r="H157" s="128"/>
      <c r="I157" s="128"/>
    </row>
    <row r="158" spans="2:9" x14ac:dyDescent="0.25">
      <c r="B158" s="128"/>
      <c r="C158" s="128"/>
      <c r="D158" s="215"/>
      <c r="E158" s="128"/>
      <c r="F158" s="128"/>
      <c r="G158" s="128"/>
      <c r="H158" s="128"/>
      <c r="I158" s="128"/>
    </row>
    <row r="159" spans="2:9" x14ac:dyDescent="0.25">
      <c r="B159" s="128"/>
      <c r="C159" s="128"/>
      <c r="D159" s="215"/>
      <c r="E159" s="128"/>
      <c r="F159" s="128"/>
      <c r="G159" s="128"/>
      <c r="H159" s="128"/>
      <c r="I159" s="128"/>
    </row>
    <row r="160" spans="2:9" x14ac:dyDescent="0.25">
      <c r="B160" s="128"/>
      <c r="C160" s="128"/>
      <c r="D160" s="215"/>
      <c r="E160" s="128"/>
      <c r="F160" s="128"/>
      <c r="G160" s="128"/>
      <c r="H160" s="128"/>
      <c r="I160" s="128"/>
    </row>
    <row r="161" spans="2:9" x14ac:dyDescent="0.25">
      <c r="B161" s="128"/>
      <c r="C161" s="128"/>
      <c r="D161" s="215"/>
      <c r="E161" s="128"/>
      <c r="F161" s="128"/>
      <c r="G161" s="128"/>
      <c r="H161" s="128"/>
      <c r="I161" s="128"/>
    </row>
    <row r="162" spans="2:9" x14ac:dyDescent="0.25">
      <c r="B162" s="128"/>
      <c r="C162" s="128"/>
      <c r="D162" s="215"/>
      <c r="E162" s="128"/>
      <c r="F162" s="128"/>
      <c r="G162" s="128"/>
      <c r="H162" s="128"/>
      <c r="I162" s="128"/>
    </row>
    <row r="163" spans="2:9" x14ac:dyDescent="0.25">
      <c r="B163" s="128"/>
      <c r="C163" s="128"/>
      <c r="D163" s="215"/>
      <c r="E163" s="128"/>
      <c r="F163" s="128"/>
      <c r="G163" s="128"/>
      <c r="H163" s="128"/>
      <c r="I163" s="128"/>
    </row>
    <row r="164" spans="2:9" x14ac:dyDescent="0.25">
      <c r="B164" s="128"/>
      <c r="C164" s="128"/>
      <c r="D164" s="215"/>
      <c r="E164" s="128"/>
      <c r="F164" s="128"/>
      <c r="G164" s="128"/>
      <c r="H164" s="128"/>
      <c r="I164" s="128"/>
    </row>
    <row r="165" spans="2:9" x14ac:dyDescent="0.25">
      <c r="B165" s="128"/>
      <c r="C165" s="128"/>
      <c r="D165" s="215"/>
      <c r="E165" s="128"/>
      <c r="F165" s="128"/>
      <c r="G165" s="128"/>
      <c r="H165" s="128"/>
      <c r="I165" s="128"/>
    </row>
    <row r="166" spans="2:9" x14ac:dyDescent="0.25">
      <c r="B166" s="128"/>
      <c r="C166" s="128"/>
      <c r="D166" s="215"/>
      <c r="E166" s="128"/>
      <c r="F166" s="128"/>
      <c r="G166" s="128"/>
      <c r="H166" s="128"/>
      <c r="I166" s="128"/>
    </row>
    <row r="167" spans="2:9" x14ac:dyDescent="0.25">
      <c r="B167" s="128"/>
      <c r="C167" s="128"/>
      <c r="D167" s="215"/>
      <c r="E167" s="128"/>
      <c r="F167" s="128"/>
      <c r="G167" s="128"/>
      <c r="H167" s="128"/>
      <c r="I167" s="128"/>
    </row>
    <row r="168" spans="2:9" x14ac:dyDescent="0.25">
      <c r="B168" s="128"/>
      <c r="C168" s="128"/>
      <c r="D168" s="215"/>
      <c r="E168" s="128"/>
      <c r="F168" s="128"/>
      <c r="G168" s="128"/>
      <c r="H168" s="128"/>
      <c r="I168" s="128"/>
    </row>
    <row r="169" spans="2:9" x14ac:dyDescent="0.25">
      <c r="B169" s="128"/>
      <c r="C169" s="128"/>
      <c r="D169" s="215"/>
      <c r="E169" s="128"/>
      <c r="F169" s="128"/>
      <c r="G169" s="128"/>
      <c r="H169" s="128"/>
      <c r="I169" s="128"/>
    </row>
    <row r="170" spans="2:9" x14ac:dyDescent="0.25">
      <c r="B170" s="128"/>
      <c r="C170" s="128"/>
      <c r="D170" s="215"/>
      <c r="E170" s="128"/>
      <c r="F170" s="128"/>
      <c r="G170" s="128"/>
      <c r="H170" s="128"/>
      <c r="I170" s="128"/>
    </row>
    <row r="171" spans="2:9" x14ac:dyDescent="0.25">
      <c r="B171" s="128"/>
      <c r="C171" s="128"/>
      <c r="D171" s="215"/>
      <c r="E171" s="128"/>
      <c r="F171" s="128"/>
      <c r="G171" s="128"/>
      <c r="H171" s="128"/>
      <c r="I171" s="128"/>
    </row>
    <row r="172" spans="2:9" x14ac:dyDescent="0.25">
      <c r="B172" s="128"/>
      <c r="C172" s="128"/>
      <c r="D172" s="215"/>
      <c r="E172" s="128"/>
      <c r="F172" s="128"/>
      <c r="G172" s="128"/>
      <c r="H172" s="128"/>
      <c r="I172" s="128"/>
    </row>
    <row r="173" spans="2:9" x14ac:dyDescent="0.25">
      <c r="B173" s="128"/>
      <c r="C173" s="128"/>
      <c r="D173" s="215"/>
      <c r="E173" s="128"/>
      <c r="F173" s="128"/>
      <c r="G173" s="128"/>
      <c r="H173" s="128"/>
      <c r="I173" s="128"/>
    </row>
    <row r="174" spans="2:9" x14ac:dyDescent="0.25">
      <c r="B174" s="128"/>
      <c r="C174" s="128"/>
      <c r="D174" s="215"/>
      <c r="E174" s="128"/>
      <c r="F174" s="128"/>
      <c r="G174" s="128"/>
      <c r="H174" s="128"/>
      <c r="I174" s="128"/>
    </row>
    <row r="175" spans="2:9" x14ac:dyDescent="0.25">
      <c r="B175" s="128"/>
      <c r="C175" s="128"/>
      <c r="D175" s="215"/>
      <c r="E175" s="128"/>
      <c r="F175" s="128"/>
      <c r="G175" s="128"/>
      <c r="H175" s="128"/>
      <c r="I175" s="128"/>
    </row>
    <row r="176" spans="2:9" x14ac:dyDescent="0.25">
      <c r="B176" s="128"/>
      <c r="C176" s="128"/>
      <c r="D176" s="215"/>
      <c r="E176" s="128"/>
      <c r="F176" s="128"/>
      <c r="G176" s="128"/>
      <c r="H176" s="128"/>
      <c r="I176" s="128"/>
    </row>
    <row r="177" spans="2:9" x14ac:dyDescent="0.25">
      <c r="B177" s="128"/>
      <c r="C177" s="128"/>
      <c r="D177" s="215"/>
      <c r="E177" s="128"/>
      <c r="F177" s="128"/>
      <c r="G177" s="128"/>
      <c r="H177" s="128"/>
      <c r="I177" s="128"/>
    </row>
    <row r="178" spans="2:9" x14ac:dyDescent="0.25">
      <c r="B178" s="128"/>
      <c r="C178" s="128"/>
      <c r="D178" s="215"/>
      <c r="E178" s="128"/>
      <c r="F178" s="128"/>
      <c r="G178" s="128"/>
      <c r="H178" s="128"/>
      <c r="I178" s="128"/>
    </row>
    <row r="179" spans="2:9" x14ac:dyDescent="0.25">
      <c r="B179" s="128"/>
      <c r="C179" s="128"/>
      <c r="D179" s="215"/>
      <c r="E179" s="128"/>
      <c r="F179" s="128"/>
      <c r="G179" s="128"/>
      <c r="H179" s="128"/>
      <c r="I179" s="128"/>
    </row>
    <row r="180" spans="2:9" x14ac:dyDescent="0.25">
      <c r="B180" s="128"/>
      <c r="C180" s="128"/>
      <c r="D180" s="215"/>
      <c r="E180" s="128"/>
      <c r="F180" s="128"/>
      <c r="G180" s="128"/>
      <c r="H180" s="128"/>
      <c r="I180" s="128"/>
    </row>
    <row r="181" spans="2:9" x14ac:dyDescent="0.25">
      <c r="B181" s="128"/>
      <c r="C181" s="128"/>
      <c r="D181" s="215"/>
      <c r="E181" s="128"/>
      <c r="F181" s="128"/>
      <c r="G181" s="128"/>
      <c r="H181" s="128"/>
      <c r="I181" s="128"/>
    </row>
    <row r="182" spans="2:9" x14ac:dyDescent="0.25">
      <c r="B182" s="128"/>
      <c r="C182" s="128"/>
      <c r="D182" s="215"/>
      <c r="E182" s="128"/>
      <c r="F182" s="128"/>
      <c r="G182" s="128"/>
      <c r="H182" s="128"/>
      <c r="I182" s="128"/>
    </row>
    <row r="183" spans="2:9" x14ac:dyDescent="0.25">
      <c r="B183" s="128"/>
      <c r="C183" s="128"/>
      <c r="D183" s="215"/>
      <c r="E183" s="128"/>
      <c r="F183" s="128"/>
      <c r="G183" s="128"/>
      <c r="H183" s="128"/>
      <c r="I183" s="128"/>
    </row>
    <row r="184" spans="2:9" x14ac:dyDescent="0.25">
      <c r="B184" s="128"/>
      <c r="C184" s="128"/>
      <c r="D184" s="215"/>
      <c r="E184" s="128"/>
      <c r="F184" s="128"/>
      <c r="G184" s="128"/>
      <c r="H184" s="128"/>
      <c r="I184" s="128"/>
    </row>
    <row r="185" spans="2:9" x14ac:dyDescent="0.25">
      <c r="B185" s="128"/>
      <c r="C185" s="128"/>
      <c r="D185" s="215"/>
      <c r="E185" s="128"/>
      <c r="F185" s="128"/>
      <c r="G185" s="128"/>
      <c r="H185" s="128"/>
      <c r="I185" s="128"/>
    </row>
    <row r="186" spans="2:9" x14ac:dyDescent="0.25">
      <c r="B186" s="128"/>
      <c r="C186" s="128"/>
      <c r="D186" s="215"/>
      <c r="E186" s="128"/>
      <c r="F186" s="128"/>
      <c r="G186" s="128"/>
      <c r="H186" s="128"/>
      <c r="I186" s="128"/>
    </row>
    <row r="187" spans="2:9" x14ac:dyDescent="0.25">
      <c r="B187" s="128"/>
      <c r="C187" s="128"/>
      <c r="D187" s="215"/>
      <c r="E187" s="128"/>
      <c r="F187" s="128"/>
      <c r="G187" s="128"/>
      <c r="H187" s="128"/>
      <c r="I187" s="128"/>
    </row>
    <row r="188" spans="2:9" x14ac:dyDescent="0.25">
      <c r="B188" s="128"/>
      <c r="C188" s="128"/>
      <c r="D188" s="215"/>
      <c r="E188" s="128"/>
      <c r="F188" s="128"/>
      <c r="G188" s="128"/>
      <c r="H188" s="128"/>
      <c r="I188" s="128"/>
    </row>
    <row r="189" spans="2:9" x14ac:dyDescent="0.25">
      <c r="B189" s="128"/>
      <c r="C189" s="128"/>
      <c r="D189" s="215"/>
      <c r="E189" s="128"/>
      <c r="F189" s="128"/>
      <c r="G189" s="128"/>
      <c r="H189" s="128"/>
      <c r="I189" s="128"/>
    </row>
    <row r="190" spans="2:9" x14ac:dyDescent="0.25">
      <c r="B190" s="128"/>
      <c r="C190" s="128"/>
      <c r="D190" s="215"/>
      <c r="E190" s="128"/>
      <c r="F190" s="128"/>
      <c r="G190" s="128"/>
      <c r="H190" s="128"/>
      <c r="I190" s="128"/>
    </row>
    <row r="191" spans="2:9" x14ac:dyDescent="0.25">
      <c r="B191" s="128"/>
      <c r="C191" s="128"/>
      <c r="D191" s="215"/>
      <c r="E191" s="128"/>
      <c r="F191" s="128"/>
      <c r="G191" s="128"/>
      <c r="H191" s="128"/>
      <c r="I191" s="128"/>
    </row>
    <row r="192" spans="2:9" x14ac:dyDescent="0.25">
      <c r="B192" s="128"/>
      <c r="C192" s="128"/>
      <c r="D192" s="215"/>
      <c r="E192" s="128"/>
      <c r="F192" s="128"/>
      <c r="G192" s="128"/>
      <c r="H192" s="128"/>
      <c r="I192" s="128"/>
    </row>
    <row r="193" spans="2:9" x14ac:dyDescent="0.25">
      <c r="B193" s="128"/>
      <c r="C193" s="128"/>
      <c r="D193" s="215"/>
      <c r="E193" s="128"/>
      <c r="F193" s="128"/>
      <c r="G193" s="128"/>
      <c r="H193" s="128"/>
      <c r="I193" s="128"/>
    </row>
    <row r="194" spans="2:9" x14ac:dyDescent="0.25">
      <c r="B194" s="128"/>
      <c r="C194" s="128"/>
      <c r="D194" s="215"/>
      <c r="E194" s="128"/>
      <c r="F194" s="128"/>
      <c r="G194" s="128"/>
      <c r="H194" s="128"/>
      <c r="I194" s="128"/>
    </row>
  </sheetData>
  <mergeCells count="27">
    <mergeCell ref="D22:H22"/>
    <mergeCell ref="D1:J1"/>
    <mergeCell ref="F14:L14"/>
    <mergeCell ref="D18:H18"/>
    <mergeCell ref="D20:H20"/>
    <mergeCell ref="D21:H21"/>
    <mergeCell ref="D23:H23"/>
    <mergeCell ref="D24:H24"/>
    <mergeCell ref="D25:H25"/>
    <mergeCell ref="D36:H36"/>
    <mergeCell ref="D26:H26"/>
    <mergeCell ref="D27:H27"/>
    <mergeCell ref="D28:H28"/>
    <mergeCell ref="D29:H29"/>
    <mergeCell ref="D30:H30"/>
    <mergeCell ref="D31:H31"/>
    <mergeCell ref="D32:H32"/>
    <mergeCell ref="D33:H33"/>
    <mergeCell ref="D34:H34"/>
    <mergeCell ref="D35:H35"/>
    <mergeCell ref="I50:K50"/>
    <mergeCell ref="D37:H37"/>
    <mergeCell ref="D39:H39"/>
    <mergeCell ref="D40:H40"/>
    <mergeCell ref="I47:K47"/>
    <mergeCell ref="I48:K48"/>
    <mergeCell ref="I49:K49"/>
  </mergeCells>
  <conditionalFormatting sqref="G11">
    <cfRule type="expression" dxfId="3" priority="1">
      <formula>ISBLANK($J$11)</formula>
    </cfRule>
  </conditionalFormatting>
  <conditionalFormatting sqref="M18">
    <cfRule type="expression" dxfId="2" priority="4">
      <formula>$C$1=1</formula>
    </cfRule>
  </conditionalFormatting>
  <conditionalFormatting sqref="O18:P18">
    <cfRule type="expression" dxfId="1" priority="3">
      <formula>$C$1=1</formula>
    </cfRule>
  </conditionalFormatting>
  <conditionalFormatting sqref="I18:K18">
    <cfRule type="expression" dxfId="0" priority="2">
      <formula>$C$1=1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K14" sqref="K1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Facture</vt:lpstr>
      <vt:lpstr>Clients</vt:lpstr>
      <vt:lpstr>MTTC</vt:lpstr>
      <vt:lpstr>suivant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PRIGENT</dc:creator>
  <cp:lastModifiedBy>Pascal PRIGENT</cp:lastModifiedBy>
  <dcterms:created xsi:type="dcterms:W3CDTF">2014-12-14T07:57:28Z</dcterms:created>
  <dcterms:modified xsi:type="dcterms:W3CDTF">2014-12-14T12:24:26Z</dcterms:modified>
</cp:coreProperties>
</file>