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D:\XL\"/>
    </mc:Choice>
  </mc:AlternateContent>
  <bookViews>
    <workbookView xWindow="0" yWindow="0" windowWidth="20685" windowHeight="9360" tabRatio="601" firstSheet="2" activeTab="2"/>
  </bookViews>
  <sheets>
    <sheet name="Commentaires" sheetId="6" state="hidden" r:id="rId1"/>
    <sheet name="Data" sheetId="5" state="hidden" r:id="rId2"/>
    <sheet name="Projet" sheetId="4" r:id="rId3"/>
  </sheets>
  <functionGroups builtInGroupCount="18"/>
  <definedNames>
    <definedName name="feries">Projet!$HL$1:$HM$13</definedName>
    <definedName name="Zone">Commentaires!$L$2:$O$6</definedName>
  </definedNames>
  <calcPr calcId="152511"/>
</workbook>
</file>

<file path=xl/calcChain.xml><?xml version="1.0" encoding="utf-8"?>
<calcChain xmlns="http://schemas.openxmlformats.org/spreadsheetml/2006/main">
  <c r="DX1" i="5" l="1"/>
  <c r="DO1" i="5"/>
  <c r="DF1" i="5"/>
  <c r="CW1" i="5" l="1"/>
  <c r="CN1" i="5"/>
  <c r="CE1" i="5"/>
  <c r="BV1" i="5"/>
  <c r="BM1" i="5"/>
  <c r="BD1" i="5"/>
  <c r="AU1" i="5"/>
  <c r="AL1" i="5"/>
  <c r="AC1" i="5"/>
  <c r="T1" i="5"/>
  <c r="K1" i="5"/>
  <c r="B1" i="5"/>
  <c r="HM14" i="4" l="1"/>
  <c r="HL14" i="4"/>
  <c r="HM13" i="4"/>
  <c r="HL13" i="4"/>
  <c r="HM12" i="4"/>
  <c r="HL12" i="4"/>
  <c r="HM11" i="4"/>
  <c r="HL11" i="4"/>
  <c r="HM10" i="4"/>
  <c r="HL10" i="4"/>
  <c r="HM6" i="4"/>
  <c r="HL6" i="4"/>
  <c r="HM5" i="4"/>
  <c r="HL5" i="4"/>
  <c r="HM3" i="4"/>
  <c r="HM8" i="4" s="1"/>
  <c r="HM9" i="4" s="1"/>
  <c r="HL3" i="4"/>
  <c r="HL8" i="4" s="1"/>
  <c r="HL9" i="4" s="1"/>
  <c r="HM2" i="4"/>
  <c r="HL2" i="4"/>
  <c r="HL7" i="4" l="1"/>
  <c r="HM7" i="4"/>
  <c r="HL4" i="4"/>
  <c r="HM4" i="4"/>
  <c r="HH3" i="4" l="1"/>
  <c r="HH4" i="4"/>
  <c r="HH5" i="4"/>
  <c r="HH6" i="4"/>
  <c r="HH7" i="4" s="1"/>
  <c r="HH8" i="4" s="1"/>
  <c r="HH9" i="4" s="1"/>
  <c r="HH10" i="4" s="1"/>
  <c r="HH11" i="4" s="1"/>
  <c r="HH12" i="4" s="1"/>
  <c r="HH13" i="4" s="1"/>
  <c r="HH14" i="4" s="1"/>
  <c r="HH15" i="4" s="1"/>
  <c r="HH16" i="4" s="1"/>
  <c r="HH17" i="4" s="1"/>
  <c r="HH18" i="4" s="1"/>
  <c r="HH19" i="4" s="1"/>
  <c r="HH20" i="4" s="1"/>
  <c r="HH21" i="4" s="1"/>
  <c r="HH22" i="4" s="1"/>
  <c r="HH23" i="4" s="1"/>
  <c r="HH24" i="4" s="1"/>
  <c r="HH25" i="4" s="1"/>
  <c r="HH26" i="4" s="1"/>
  <c r="HH27" i="4" s="1"/>
  <c r="HH28" i="4" s="1"/>
  <c r="HH29" i="4" s="1"/>
  <c r="HH30" i="4" s="1"/>
  <c r="HH31" i="4" s="1"/>
  <c r="HH32" i="4" s="1"/>
  <c r="HH33" i="4" s="1"/>
  <c r="HH34" i="4" s="1"/>
  <c r="HH35" i="4" s="1"/>
  <c r="HH36" i="4" s="1"/>
  <c r="HH37" i="4" s="1"/>
  <c r="HH38" i="4" s="1"/>
  <c r="HH39" i="4" s="1"/>
  <c r="HH40" i="4" s="1"/>
  <c r="HH41" i="4" s="1"/>
  <c r="HH42" i="4" s="1"/>
  <c r="HH43" i="4" s="1"/>
  <c r="HH44" i="4" s="1"/>
  <c r="HH45" i="4" s="1"/>
  <c r="HH46" i="4" s="1"/>
  <c r="HH47" i="4" s="1"/>
  <c r="HH48" i="4" s="1"/>
  <c r="HH49" i="4" s="1"/>
  <c r="HH50" i="4" s="1"/>
  <c r="HH51" i="4" s="1"/>
  <c r="HH52" i="4" s="1"/>
  <c r="HH2" i="4"/>
  <c r="A2" i="4" l="1"/>
  <c r="D3" i="4" l="1"/>
  <c r="E3" i="4" s="1"/>
  <c r="F3" i="4" l="1"/>
  <c r="G3" i="4" s="1"/>
  <c r="H3" i="4" l="1"/>
  <c r="I3" i="4" l="1"/>
  <c r="J3" i="4" l="1"/>
  <c r="K3" i="4" l="1"/>
  <c r="L3" i="4" l="1"/>
  <c r="M3" i="4" l="1"/>
  <c r="N3" i="4" l="1"/>
  <c r="O3" i="4" l="1"/>
  <c r="P3" i="4" l="1"/>
  <c r="Q3" i="4" l="1"/>
  <c r="R3" i="4" l="1"/>
  <c r="S3" i="4" l="1"/>
  <c r="T3" i="4" l="1"/>
  <c r="U3" i="4" l="1"/>
  <c r="V3" i="4" l="1"/>
  <c r="W3" i="4" l="1"/>
  <c r="X3" i="4" l="1"/>
  <c r="Y3" i="4" l="1"/>
  <c r="Z3" i="4" l="1"/>
  <c r="AA3" i="4" l="1"/>
  <c r="AB3" i="4" l="1"/>
  <c r="AC3" i="4" l="1"/>
  <c r="AD3" i="4" l="1"/>
  <c r="AE3" i="4" l="1"/>
  <c r="AF3" i="4" l="1"/>
  <c r="AG3" i="4" s="1"/>
  <c r="AH3" i="4" s="1"/>
  <c r="AI3" i="4" s="1"/>
  <c r="AJ3" i="4" s="1"/>
  <c r="AK3" i="4" s="1"/>
  <c r="AL3" i="4" s="1"/>
  <c r="AM3" i="4" s="1"/>
  <c r="AN3" i="4" s="1"/>
  <c r="AO3" i="4" s="1"/>
  <c r="AP3" i="4" s="1"/>
  <c r="AQ3" i="4" s="1"/>
  <c r="AR3" i="4" s="1"/>
  <c r="AS3" i="4" s="1"/>
  <c r="AT3" i="4" s="1"/>
  <c r="AU3" i="4" s="1"/>
  <c r="AV3" i="4" s="1"/>
  <c r="AW3" i="4" s="1"/>
  <c r="AX3" i="4" s="1"/>
  <c r="AY3" i="4" s="1"/>
  <c r="AZ3" i="4" s="1"/>
  <c r="BA3" i="4" s="1"/>
  <c r="BB3" i="4" s="1"/>
  <c r="BC3" i="4" s="1"/>
  <c r="BD3" i="4" s="1"/>
  <c r="BE3" i="4" s="1"/>
  <c r="BF3" i="4" s="1"/>
  <c r="BG3" i="4" s="1"/>
  <c r="BH3" i="4" s="1"/>
  <c r="BI3" i="4" s="1"/>
  <c r="BJ3" i="4" s="1"/>
  <c r="BK3" i="4" s="1"/>
  <c r="BL3" i="4" s="1"/>
  <c r="BM3" i="4" s="1"/>
  <c r="BN3" i="4" s="1"/>
  <c r="BO3" i="4" s="1"/>
  <c r="BP3" i="4" s="1"/>
  <c r="BQ3" i="4" s="1"/>
  <c r="BR3" i="4" s="1"/>
  <c r="BS3" i="4" s="1"/>
  <c r="BT3" i="4" s="1"/>
  <c r="BU3" i="4" s="1"/>
  <c r="BV3" i="4" s="1"/>
  <c r="BW3" i="4" s="1"/>
  <c r="BX3" i="4" s="1"/>
  <c r="BY3" i="4" s="1"/>
  <c r="BZ3" i="4" s="1"/>
  <c r="CA3" i="4" s="1"/>
  <c r="CB3" i="4" s="1"/>
  <c r="CC3" i="4" s="1"/>
  <c r="CD3" i="4" s="1"/>
  <c r="CE3" i="4" s="1"/>
  <c r="CF3" i="4" s="1"/>
  <c r="CG3" i="4" s="1"/>
  <c r="CH3" i="4" s="1"/>
  <c r="CI3" i="4" s="1"/>
  <c r="CJ3" i="4" s="1"/>
  <c r="CK3" i="4" s="1"/>
  <c r="CL3" i="4" s="1"/>
  <c r="CM3" i="4" s="1"/>
  <c r="CN3" i="4" s="1"/>
  <c r="CO3" i="4" s="1"/>
  <c r="CP3" i="4" s="1"/>
  <c r="CQ3" i="4" s="1"/>
  <c r="CR3" i="4" s="1"/>
  <c r="CS3" i="4" s="1"/>
  <c r="CT3" i="4" s="1"/>
  <c r="CU3" i="4" s="1"/>
  <c r="CV3" i="4" s="1"/>
  <c r="CW3" i="4" s="1"/>
  <c r="CX3" i="4" s="1"/>
  <c r="CY3" i="4" s="1"/>
  <c r="CZ3" i="4" s="1"/>
  <c r="DA3" i="4" s="1"/>
  <c r="DB3" i="4" s="1"/>
  <c r="DC3" i="4" s="1"/>
  <c r="DD3" i="4" s="1"/>
  <c r="DE3" i="4" s="1"/>
  <c r="DF3" i="4" s="1"/>
  <c r="DG3" i="4" s="1"/>
  <c r="DH3" i="4" s="1"/>
  <c r="DI3" i="4" s="1"/>
  <c r="DJ3" i="4" s="1"/>
  <c r="DK3" i="4" s="1"/>
  <c r="DL3" i="4" s="1"/>
  <c r="DM3" i="4" s="1"/>
  <c r="DN3" i="4" s="1"/>
  <c r="DO3" i="4" s="1"/>
  <c r="DP3" i="4" s="1"/>
  <c r="DQ3" i="4" s="1"/>
  <c r="DR3" i="4" s="1"/>
  <c r="DS3" i="4" s="1"/>
  <c r="DT3" i="4" s="1"/>
  <c r="DU3" i="4" s="1"/>
  <c r="DV3" i="4" s="1"/>
  <c r="DW3" i="4" s="1"/>
  <c r="DX3" i="4" s="1"/>
  <c r="DY3" i="4" s="1"/>
  <c r="DZ3" i="4" s="1"/>
  <c r="EA3" i="4" s="1"/>
  <c r="EB3" i="4" s="1"/>
  <c r="EC3" i="4" s="1"/>
  <c r="ED3" i="4" s="1"/>
  <c r="EE3" i="4" s="1"/>
  <c r="EF3" i="4" s="1"/>
  <c r="EG3" i="4" s="1"/>
  <c r="EH3" i="4" s="1"/>
  <c r="EI3" i="4" s="1"/>
  <c r="EJ3" i="4" s="1"/>
  <c r="EK3" i="4" s="1"/>
  <c r="EL3" i="4" s="1"/>
  <c r="EM3" i="4" s="1"/>
  <c r="EN3" i="4" s="1"/>
  <c r="EO3" i="4" s="1"/>
  <c r="EP3" i="4" s="1"/>
  <c r="EQ3" i="4" s="1"/>
  <c r="ER3" i="4" s="1"/>
  <c r="ES3" i="4" s="1"/>
  <c r="ET3" i="4" s="1"/>
  <c r="EU3" i="4" s="1"/>
  <c r="EV3" i="4" s="1"/>
  <c r="EW3" i="4" s="1"/>
  <c r="EX3" i="4" s="1"/>
  <c r="EY3" i="4" s="1"/>
  <c r="EZ3" i="4" s="1"/>
  <c r="FA3" i="4" s="1"/>
  <c r="FB3" i="4" s="1"/>
  <c r="FC3" i="4" s="1"/>
  <c r="FD3" i="4" s="1"/>
  <c r="FE3" i="4" s="1"/>
  <c r="FF3" i="4" s="1"/>
  <c r="FG3" i="4" s="1"/>
  <c r="FH3" i="4" s="1"/>
  <c r="FI3" i="4" s="1"/>
  <c r="FJ3" i="4" s="1"/>
  <c r="FK3" i="4" s="1"/>
  <c r="FL3" i="4" s="1"/>
  <c r="FM3" i="4" s="1"/>
  <c r="FN3" i="4" s="1"/>
  <c r="FO3" i="4" s="1"/>
  <c r="FP3" i="4" s="1"/>
  <c r="FQ3" i="4" s="1"/>
  <c r="FR3" i="4" s="1"/>
  <c r="FS3" i="4" s="1"/>
  <c r="FT3" i="4" s="1"/>
  <c r="FU3" i="4" s="1"/>
  <c r="FV3" i="4" s="1"/>
  <c r="FW3" i="4" s="1"/>
  <c r="FX3" i="4" s="1"/>
  <c r="FY3" i="4" s="1"/>
  <c r="FZ3" i="4" s="1"/>
  <c r="GA3" i="4" s="1"/>
  <c r="GB3" i="4" s="1"/>
  <c r="GC3" i="4" s="1"/>
</calcChain>
</file>

<file path=xl/sharedStrings.xml><?xml version="1.0" encoding="utf-8"?>
<sst xmlns="http://schemas.openxmlformats.org/spreadsheetml/2006/main" count="281" uniqueCount="113">
  <si>
    <t xml:space="preserve">Echelle de temps : </t>
  </si>
  <si>
    <t>Début</t>
  </si>
  <si>
    <t>Fin</t>
  </si>
  <si>
    <t>rg</t>
  </si>
  <si>
    <t xml:space="preserve">Début du graphe, année : </t>
  </si>
  <si>
    <t>1 jour</t>
  </si>
  <si>
    <t>2 jours</t>
  </si>
  <si>
    <t>3 jours</t>
  </si>
  <si>
    <t>4 jours</t>
  </si>
  <si>
    <t>5 jours</t>
  </si>
  <si>
    <t>6 jours</t>
  </si>
  <si>
    <t>7 jours</t>
  </si>
  <si>
    <t>Feries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</si>
  <si>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</si>
  <si>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</si>
  <si>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</si>
  <si>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</si>
  <si>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</si>
  <si>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</si>
  <si>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</si>
  <si>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</si>
  <si>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</si>
  <si>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</si>
  <si>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</si>
  <si>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</si>
  <si>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</si>
  <si>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Commentaire</t>
  </si>
  <si>
    <t>code</t>
  </si>
  <si>
    <t>L3C4</t>
  </si>
  <si>
    <t>Point d'étape</t>
  </si>
  <si>
    <t>Date</t>
  </si>
  <si>
    <t>De</t>
  </si>
  <si>
    <t>Urgent</t>
  </si>
  <si>
    <t xml:space="preserve">Traité </t>
  </si>
  <si>
    <t>L4C4</t>
  </si>
  <si>
    <t>Commentaire général</t>
  </si>
  <si>
    <t>dfgdfg</t>
  </si>
  <si>
    <t>L3C14</t>
  </si>
  <si>
    <t>L4C14</t>
  </si>
  <si>
    <t>L5C14</t>
  </si>
  <si>
    <t>Constitution de l'équipe</t>
  </si>
  <si>
    <t>Analyse</t>
  </si>
  <si>
    <t>Définir Spécifications</t>
  </si>
  <si>
    <t>Développement</t>
  </si>
  <si>
    <t>Evaluation</t>
  </si>
  <si>
    <t>Mise en production</t>
  </si>
  <si>
    <t>Formation utilisateurs</t>
  </si>
  <si>
    <t>Suivi des utilsateurs (hotline)</t>
  </si>
  <si>
    <t>L6C14</t>
  </si>
  <si>
    <t>L7C14</t>
  </si>
  <si>
    <t>L9C14</t>
  </si>
  <si>
    <t>L15C14</t>
  </si>
  <si>
    <t>L14C14</t>
  </si>
  <si>
    <t>L16C14</t>
  </si>
  <si>
    <t>L18C14</t>
  </si>
  <si>
    <t>L19C14</t>
  </si>
  <si>
    <t>Descriptif</t>
  </si>
  <si>
    <t>Avancée</t>
  </si>
  <si>
    <t>Relecture</t>
  </si>
  <si>
    <t>Relecture pour confirmer les connaissances</t>
  </si>
  <si>
    <t>CLIQUEZ SUR MOI!</t>
  </si>
  <si>
    <t>Dans cette case, la saisie sur plusieurs lignes est possible_x000D_
Retour à la ligne par touche "Entrée" de votre clavier</t>
  </si>
  <si>
    <t>Ceci est une fenêtre de saisie/consultation/modification pour préciser chaque phase du projet</t>
  </si>
  <si>
    <t xml:space="preserve">Test de saisie sur plusieurs lignes_x000D_
La touche "Entree" permet de passer à la ligne_x000D_
</t>
  </si>
  <si>
    <t>TOM</t>
  </si>
  <si>
    <t>FRED</t>
  </si>
  <si>
    <t>LEA</t>
  </si>
  <si>
    <t>Ce sera pas facile vu le contexte</t>
  </si>
  <si>
    <t>Attention : fournisseur sous tension</t>
  </si>
  <si>
    <t>BOB</t>
  </si>
  <si>
    <t>Traité à 30%</t>
  </si>
  <si>
    <t>Retour de fin Analyse au 20 février</t>
  </si>
  <si>
    <t>BOSS</t>
  </si>
  <si>
    <t>Avancées confirmées, on continue avec la même équipe</t>
  </si>
  <si>
    <t>Fini dans les temps</t>
  </si>
  <si>
    <t>dans cette colonne</t>
  </si>
  <si>
    <t>Etape 5</t>
  </si>
  <si>
    <t>Etape 8</t>
  </si>
  <si>
    <t>Etape 9</t>
  </si>
  <si>
    <t>Etape 10</t>
  </si>
  <si>
    <t>Etape 11</t>
  </si>
  <si>
    <t>Etape 12</t>
  </si>
  <si>
    <t>Etape 13</t>
  </si>
  <si>
    <t>Etape 14</t>
  </si>
  <si>
    <t>Etape 15</t>
  </si>
  <si>
    <t>Inscrivez vos étapes</t>
  </si>
  <si>
    <t>Choisir la couleur des actions</t>
  </si>
  <si>
    <t>en colorant la cellule à gauche</t>
  </si>
  <si>
    <t>Actions</t>
  </si>
  <si>
    <t>Modification des objectifs : fin le 24 février</t>
  </si>
  <si>
    <t>Analyse de la problématique pour rédaction du cahier des charges_x000D_
Cahier des charges à transmettre au DSI en fin d'action</t>
  </si>
  <si>
    <t>PIERRE</t>
  </si>
  <si>
    <t>Double-cliquez sur moi pour modifier ce commentaire</t>
  </si>
  <si>
    <t>Ajour d'un commentaire en cliquant sur le bouton-entête de colonne</t>
  </si>
  <si>
    <t>id</t>
  </si>
  <si>
    <t>Régler l'avancée de l'action avec la glissière "Avancée"</t>
  </si>
  <si>
    <t>Tri des commentaires par intervenant : clic sur bouton-entête "Qui"</t>
  </si>
  <si>
    <t>Tri des commentaires par date : clis sur le bouton-entête "Date"</t>
  </si>
  <si>
    <t>Chaque action est "cliquable"</t>
  </si>
  <si>
    <t>L5C4</t>
  </si>
  <si>
    <t>Clic!</t>
  </si>
  <si>
    <t>Clic</t>
  </si>
  <si>
    <t>Je suis une action de niveau 1</t>
  </si>
  <si>
    <t>L3C22</t>
  </si>
  <si>
    <t>Je suis une action de niveau 2</t>
  </si>
  <si>
    <t>Je suis une action de niveau 3</t>
  </si>
  <si>
    <t>L4C22</t>
  </si>
  <si>
    <t>L5C22</t>
  </si>
  <si>
    <t>Mode d'emploi : A lire!</t>
  </si>
  <si>
    <t>Action pontuelle</t>
  </si>
  <si>
    <t>L6C22</t>
  </si>
  <si>
    <t>Je peux avoir 10 niveaux différents</t>
  </si>
  <si>
    <t>Exemple  : Installation d'un logiciel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</si>
</sst>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h:mm;@"/>
    <numFmt numFmtId="165" formatCode="dd/mm/yy;@"/>
    <numFmt numFmtId="166" formatCode="[$-40C]d\-mmm;@"/>
    <numFmt numFmtId="167" formatCode="dd\ mmm\ yyyy"/>
  </numFmts>
  <fonts count="19" x14ac:knownFonts="1">
    <font>
      <sz val="10"/>
      <name val="Arial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theme="0"/>
      <name val="Calibri"/>
      <family val="2"/>
      <scheme val="minor"/>
    </font>
    <font>
      <sz val="10"/>
      <color theme="1" tint="0.34998626667073579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8"/>
      <color theme="1" tint="0.34998626667073579"/>
      <name val="Calibri"/>
      <family val="2"/>
      <scheme val="minor"/>
    </font>
    <font>
      <sz val="10"/>
      <color theme="3"/>
      <name val="Calibri"/>
      <family val="2"/>
      <scheme val="minor"/>
    </font>
    <font>
      <sz val="10"/>
      <name val="Arial"/>
      <family val="2"/>
    </font>
    <font>
      <b/>
      <sz val="18"/>
      <color theme="0"/>
      <name val="Calibri"/>
      <family val="2"/>
      <scheme val="minor"/>
    </font>
    <font>
      <b/>
      <sz val="10"/>
      <color theme="1" tint="0.249977111117893"/>
      <name val="Calibri"/>
      <family val="2"/>
      <scheme val="minor"/>
    </font>
    <font>
      <sz val="10"/>
      <color theme="3" tint="0.3999755851924192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0"/>
      <color theme="0"/>
      <name val="Calibri"/>
      <family val="2"/>
      <scheme val="minor"/>
    </font>
    <font>
      <sz val="14"/>
      <color theme="1" tint="0.249977111117893"/>
      <name val="Calibri"/>
      <family val="2"/>
      <scheme val="minor"/>
    </font>
    <font>
      <sz val="11"/>
      <color theme="0" tint="-0.249977111117893"/>
      <name val="Calibri"/>
      <family val="2"/>
      <scheme val="minor"/>
    </font>
    <font>
      <sz val="10"/>
      <color theme="0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FF3300"/>
        <bgColor indexed="64"/>
      </patternFill>
    </fill>
    <fill>
      <patternFill patternType="solid">
        <fgColor theme="9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8" fillId="0" borderId="0">
      <alignment vertical="center"/>
    </xf>
  </cellStyleXfs>
  <cellXfs count="72">
    <xf numFmtId="0" fontId="0" fillId="0" borderId="0" xfId="0"/>
    <xf numFmtId="0" fontId="0" fillId="0" borderId="0" xfId="0" applyNumberFormat="1"/>
    <xf numFmtId="0" fontId="9" fillId="0" borderId="0" xfId="0" applyNumberFormat="1" applyFont="1"/>
    <xf numFmtId="0" fontId="3" fillId="4" borderId="0" xfId="0" applyFont="1" applyFill="1" applyAlignment="1">
      <alignment horizontal="left" vertical="center"/>
    </xf>
    <xf numFmtId="0" fontId="5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4" fillId="0" borderId="0" xfId="0" applyFont="1" applyFill="1"/>
    <xf numFmtId="0" fontId="3" fillId="0" borderId="0" xfId="0" applyFont="1" applyFill="1" applyAlignment="1">
      <alignment vertical="center"/>
    </xf>
    <xf numFmtId="0" fontId="3" fillId="0" borderId="0" xfId="0" applyNumberFormat="1" applyFont="1" applyFill="1" applyAlignment="1">
      <alignment horizontal="center"/>
    </xf>
    <xf numFmtId="164" fontId="3" fillId="0" borderId="0" xfId="0" applyNumberFormat="1" applyFont="1" applyFill="1"/>
    <xf numFmtId="0" fontId="3" fillId="0" borderId="0" xfId="0" applyNumberFormat="1" applyFont="1" applyFill="1" applyAlignment="1"/>
    <xf numFmtId="0" fontId="3" fillId="0" borderId="0" xfId="0" applyFont="1" applyFill="1"/>
    <xf numFmtId="0" fontId="4" fillId="0" borderId="0" xfId="0" applyFont="1" applyFill="1" applyAlignment="1">
      <alignment horizontal="left"/>
    </xf>
    <xf numFmtId="0" fontId="3" fillId="0" borderId="0" xfId="0" applyNumberFormat="1" applyFont="1" applyFill="1"/>
    <xf numFmtId="0" fontId="6" fillId="0" borderId="0" xfId="0" applyFont="1" applyFill="1" applyAlignment="1">
      <alignment vertical="center"/>
    </xf>
    <xf numFmtId="0" fontId="6" fillId="0" borderId="6" xfId="0" applyFont="1" applyFill="1" applyBorder="1" applyAlignment="1">
      <alignment vertical="center"/>
    </xf>
    <xf numFmtId="0" fontId="3" fillId="0" borderId="0" xfId="0" applyNumberFormat="1" applyFont="1" applyFill="1" applyAlignment="1">
      <alignment horizontal="left"/>
    </xf>
    <xf numFmtId="164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horizontal="left" vertical="center"/>
    </xf>
    <xf numFmtId="20" fontId="3" fillId="0" borderId="0" xfId="0" applyNumberFormat="1" applyFont="1" applyFill="1" applyAlignment="1">
      <alignment vertical="center"/>
    </xf>
    <xf numFmtId="0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center"/>
    </xf>
    <xf numFmtId="0" fontId="0" fillId="0" borderId="0" xfId="0" applyFill="1"/>
    <xf numFmtId="166" fontId="11" fillId="3" borderId="1" xfId="0" applyNumberFormat="1" applyFont="1" applyFill="1" applyBorder="1" applyAlignment="1">
      <alignment horizontal="center" textRotation="90"/>
    </xf>
    <xf numFmtId="166" fontId="11" fillId="3" borderId="2" xfId="0" applyNumberFormat="1" applyFont="1" applyFill="1" applyBorder="1" applyAlignment="1">
      <alignment horizontal="center" textRotation="90"/>
    </xf>
    <xf numFmtId="165" fontId="0" fillId="0" borderId="0" xfId="0" applyNumberFormat="1"/>
    <xf numFmtId="0" fontId="3" fillId="0" borderId="0" xfId="0" applyFont="1" applyAlignment="1">
      <alignment horizontal="centerContinuous"/>
    </xf>
    <xf numFmtId="0" fontId="13" fillId="0" borderId="0" xfId="0" applyFont="1" applyBorder="1"/>
    <xf numFmtId="14" fontId="3" fillId="0" borderId="0" xfId="0" applyNumberFormat="1" applyFont="1"/>
    <xf numFmtId="0" fontId="13" fillId="0" borderId="0" xfId="0" applyFont="1" applyBorder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6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vertical="center"/>
    </xf>
    <xf numFmtId="0" fontId="3" fillId="7" borderId="0" xfId="0" applyFont="1" applyFill="1" applyAlignment="1">
      <alignment horizontal="left" vertical="center"/>
    </xf>
    <xf numFmtId="0" fontId="12" fillId="8" borderId="0" xfId="0" applyFont="1" applyFill="1" applyAlignment="1">
      <alignment horizontal="left" vertical="center"/>
    </xf>
    <xf numFmtId="0" fontId="3" fillId="9" borderId="0" xfId="0" applyFont="1" applyFill="1" applyAlignment="1">
      <alignment horizontal="left" vertical="center"/>
    </xf>
    <xf numFmtId="0" fontId="5" fillId="0" borderId="0" xfId="0" applyNumberFormat="1" applyFont="1" applyFill="1" applyBorder="1" applyAlignment="1">
      <alignment vertical="center"/>
    </xf>
    <xf numFmtId="165" fontId="7" fillId="0" borderId="0" xfId="0" applyNumberFormat="1" applyFont="1" applyFill="1" applyBorder="1" applyAlignment="1">
      <alignment horizontal="center" vertical="center"/>
    </xf>
    <xf numFmtId="0" fontId="15" fillId="2" borderId="0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Border="1"/>
    <xf numFmtId="0" fontId="7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Border="1"/>
    <xf numFmtId="0" fontId="10" fillId="5" borderId="0" xfId="0" applyNumberFormat="1" applyFont="1" applyFill="1" applyBorder="1" applyAlignment="1">
      <alignment horizontal="left" vertical="center"/>
    </xf>
    <xf numFmtId="0" fontId="10" fillId="5" borderId="0" xfId="0" applyNumberFormat="1" applyFont="1" applyFill="1" applyBorder="1" applyAlignment="1">
      <alignment horizontal="centerContinuous" vertical="center" wrapText="1"/>
    </xf>
    <xf numFmtId="165" fontId="10" fillId="5" borderId="0" xfId="0" applyNumberFormat="1" applyFont="1" applyFill="1" applyBorder="1" applyAlignment="1">
      <alignment horizontal="centerContinuous" vertical="center" wrapText="1"/>
    </xf>
    <xf numFmtId="0" fontId="2" fillId="5" borderId="0" xfId="0" applyNumberFormat="1" applyFont="1" applyFill="1" applyBorder="1" applyAlignment="1">
      <alignment horizontal="center" vertical="center" wrapText="1"/>
    </xf>
    <xf numFmtId="0" fontId="15" fillId="5" borderId="0" xfId="0" applyNumberFormat="1" applyFont="1" applyFill="1" applyBorder="1" applyAlignment="1">
      <alignment horizontal="center" vertical="center" wrapText="1"/>
    </xf>
    <xf numFmtId="165" fontId="2" fillId="5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Border="1"/>
    <xf numFmtId="0" fontId="9" fillId="0" borderId="0" xfId="0" applyNumberFormat="1" applyFont="1" applyFill="1" applyBorder="1"/>
    <xf numFmtId="165" fontId="0" fillId="0" borderId="0" xfId="0" applyNumberFormat="1" applyFill="1" applyBorder="1"/>
    <xf numFmtId="0" fontId="5" fillId="0" borderId="0" xfId="0" applyNumberFormat="1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vertical="center"/>
    </xf>
    <xf numFmtId="0" fontId="6" fillId="0" borderId="9" xfId="0" applyFont="1" applyFill="1" applyBorder="1" applyAlignment="1">
      <alignment vertical="center"/>
    </xf>
    <xf numFmtId="167" fontId="3" fillId="0" borderId="0" xfId="0" applyNumberFormat="1" applyFont="1" applyFill="1" applyAlignment="1">
      <alignment horizontal="center"/>
    </xf>
    <xf numFmtId="167" fontId="2" fillId="2" borderId="0" xfId="0" applyNumberFormat="1" applyFont="1" applyFill="1" applyBorder="1" applyAlignment="1">
      <alignment horizontal="center" vertical="center" wrapText="1"/>
    </xf>
    <xf numFmtId="167" fontId="0" fillId="0" borderId="0" xfId="0" applyNumberFormat="1"/>
    <xf numFmtId="14" fontId="5" fillId="0" borderId="0" xfId="0" applyNumberFormat="1" applyFont="1" applyFill="1" applyBorder="1" applyAlignment="1">
      <alignment vertical="center"/>
    </xf>
    <xf numFmtId="0" fontId="3" fillId="10" borderId="0" xfId="0" applyFont="1" applyFill="1" applyAlignment="1">
      <alignment horizontal="left" vertical="center"/>
    </xf>
    <xf numFmtId="14" fontId="5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vertical="center"/>
    </xf>
    <xf numFmtId="0" fontId="16" fillId="0" borderId="4" xfId="0" applyFont="1" applyFill="1" applyBorder="1" applyAlignment="1">
      <alignment vertical="center"/>
    </xf>
    <xf numFmtId="0" fontId="16" fillId="0" borderId="5" xfId="0" applyFont="1" applyFill="1" applyBorder="1" applyAlignment="1">
      <alignment vertical="center"/>
    </xf>
    <xf numFmtId="0" fontId="16" fillId="0" borderId="6" xfId="0" applyFont="1" applyFill="1" applyBorder="1" applyAlignment="1">
      <alignment vertical="center"/>
    </xf>
    <xf numFmtId="0" fontId="16" fillId="0" borderId="8" xfId="0" applyFont="1" applyFill="1" applyBorder="1" applyAlignment="1">
      <alignment vertical="center"/>
    </xf>
    <xf numFmtId="0" fontId="16" fillId="0" borderId="7" xfId="0" applyFont="1" applyFill="1" applyBorder="1" applyAlignment="1">
      <alignment vertical="center"/>
    </xf>
    <xf numFmtId="0" fontId="17" fillId="5" borderId="4" xfId="0" applyNumberFormat="1" applyFont="1" applyFill="1" applyBorder="1" applyAlignment="1">
      <alignment horizontal="center" vertical="center"/>
    </xf>
    <xf numFmtId="0" fontId="18" fillId="5" borderId="7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right" vertical="center" indent="9"/>
    </xf>
    <xf numFmtId="0" fontId="1" fillId="5" borderId="8" xfId="0" applyFont="1" applyFill="1" applyBorder="1" applyAlignment="1">
      <alignment horizontal="right" vertical="center" indent="9"/>
    </xf>
  </cellXfs>
  <cellStyles count="2">
    <cellStyle name="Normal" xfId="0" builtinId="0"/>
    <cellStyle name="Normal 2" xfId="1"/>
  </cellStyles>
  <dxfs count="8">
    <dxf>
      <fill>
        <patternFill>
          <bgColor theme="3" tint="0.79998168889431442"/>
        </patternFill>
      </fill>
    </dxf>
    <dxf>
      <font>
        <color theme="0"/>
      </font>
      <fill>
        <patternFill>
          <bgColor rgb="FFFFC000"/>
        </patternFill>
      </fill>
    </dxf>
    <dxf>
      <fill>
        <patternFill>
          <bgColor theme="3" tint="0.79998168889431442"/>
        </patternFill>
      </fill>
    </dxf>
    <dxf>
      <fill>
        <patternFill>
          <bgColor theme="0" tint="-0.14996795556505021"/>
        </patternFill>
      </fill>
    </dxf>
    <dxf>
      <font>
        <color theme="3"/>
      </font>
      <fill>
        <patternFill>
          <bgColor theme="2"/>
        </patternFill>
      </fill>
    </dxf>
    <dxf>
      <font>
        <color theme="3"/>
      </font>
    </dxf>
    <dxf>
      <font>
        <color theme="0"/>
      </font>
      <fill>
        <patternFill patternType="solid">
          <fgColor theme="4"/>
          <bgColor theme="3"/>
        </patternFill>
      </fill>
      <border diagonalUp="0" diagonalDown="0">
        <left/>
        <right/>
        <top/>
        <bottom/>
        <vertical/>
        <horizontal/>
      </border>
    </dxf>
    <dxf>
      <font>
        <color theme="1"/>
      </font>
      <border diagonalUp="0" diagonalDown="0">
        <left/>
        <right/>
        <top/>
        <bottom/>
        <vertical style="thin">
          <color theme="3" tint="0.59996337778862885"/>
        </vertical>
        <horizontal/>
      </border>
    </dxf>
  </dxfs>
  <tableStyles count="1" defaultTableStyle="TableStyleMedium9" defaultPivotStyle="PivotStyleLight16">
    <tableStyle name="Project Timeline" pivot="0" count="4">
      <tableStyleElement type="wholeTable" dxfId="7"/>
      <tableStyleElement type="headerRow" dxfId="6"/>
      <tableStyleElement type="firstRowStripe" dxfId="5"/>
      <tableStyleElement type="secondRowStripe" dxfId="4"/>
    </tableStyle>
  </tableStyles>
  <colors>
    <mruColors>
      <color rgb="FFFF3300"/>
      <color rgb="FF3399FF"/>
      <color rgb="FF0066FF"/>
      <color rgb="FFFFFFCC"/>
      <color rgb="FF00CC00"/>
      <color rgb="FF66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Lines="7" dropStyle="combo" dx="26" fmlaLink="$C$2" fmlaRange="$HI$1:$HI$7" sel="1" val="0"/>
</file>

<file path=xl/ctrlProps/ctrlProp2.xml><?xml version="1.0" encoding="utf-8"?>
<formControlPr xmlns="http://schemas.microsoft.com/office/spreadsheetml/2009/9/main" objectType="Drop" dropStyle="combo" dx="26" fmlaLink="C3" fmlaRange="$HH$1:$HH$52" sel="4" val="2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1704975</xdr:colOff>
          <xdr:row>1</xdr:row>
          <xdr:rowOff>47625</xdr:rowOff>
        </xdr:from>
        <xdr:to>
          <xdr:col>1</xdr:col>
          <xdr:colOff>2628900</xdr:colOff>
          <xdr:row>1</xdr:row>
          <xdr:rowOff>238125</xdr:rowOff>
        </xdr:to>
        <xdr:sp macro="" textlink="">
          <xdr:nvSpPr>
            <xdr:cNvPr id="18433" name="Choix1" hidden="1">
              <a:extLst>
                <a:ext uri="{63B3BB69-23CF-44E3-9099-C40C66FF867C}">
                  <a14:compatExt spid="_x0000_s184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1695450</xdr:colOff>
          <xdr:row>2</xdr:row>
          <xdr:rowOff>180975</xdr:rowOff>
        </xdr:from>
        <xdr:to>
          <xdr:col>1</xdr:col>
          <xdr:colOff>2619375</xdr:colOff>
          <xdr:row>2</xdr:row>
          <xdr:rowOff>371475</xdr:rowOff>
        </xdr:to>
        <xdr:sp macro="" textlink="">
          <xdr:nvSpPr>
            <xdr:cNvPr id="18434" name="Choix3" hidden="1">
              <a:extLst>
                <a:ext uri="{63B3BB69-23CF-44E3-9099-C40C66FF867C}">
                  <a14:compatExt spid="_x0000_s184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171450</xdr:colOff>
          <xdr:row>0</xdr:row>
          <xdr:rowOff>47625</xdr:rowOff>
        </xdr:from>
        <xdr:to>
          <xdr:col>14</xdr:col>
          <xdr:colOff>171450</xdr:colOff>
          <xdr:row>1</xdr:row>
          <xdr:rowOff>219075</xdr:rowOff>
        </xdr:to>
        <xdr:sp macro="" textlink="">
          <xdr:nvSpPr>
            <xdr:cNvPr id="18435" name="Choix2" hidden="1">
              <a:extLst>
                <a:ext uri="{63B3BB69-23CF-44E3-9099-C40C66FF867C}">
                  <a14:compatExt spid="_x0000_s184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Nouvelle Action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9525</xdr:colOff>
          <xdr:row>0</xdr:row>
          <xdr:rowOff>38100</xdr:rowOff>
        </xdr:from>
        <xdr:to>
          <xdr:col>18</xdr:col>
          <xdr:colOff>238125</xdr:colOff>
          <xdr:row>1</xdr:row>
          <xdr:rowOff>209550</xdr:rowOff>
        </xdr:to>
        <xdr:sp macro="" textlink="">
          <xdr:nvSpPr>
            <xdr:cNvPr id="18438" name="Choix5" hidden="1">
              <a:extLst>
                <a:ext uri="{63B3BB69-23CF-44E3-9099-C40C66FF867C}">
                  <a14:compatExt spid="_x0000_s184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171450</xdr:colOff>
          <xdr:row>0</xdr:row>
          <xdr:rowOff>57150</xdr:rowOff>
        </xdr:from>
        <xdr:to>
          <xdr:col>6</xdr:col>
          <xdr:colOff>152400</xdr:colOff>
          <xdr:row>1</xdr:row>
          <xdr:rowOff>228600</xdr:rowOff>
        </xdr:to>
        <xdr:sp macro="" textlink="">
          <xdr:nvSpPr>
            <xdr:cNvPr id="18442" name="Choix6" hidden="1">
              <a:extLst>
                <a:ext uri="{63B3BB69-23CF-44E3-9099-C40C66FF867C}">
                  <a14:compatExt spid="_x0000_s184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Rafraichir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10</xdr:col>
      <xdr:colOff>1270</xdr:colOff>
      <xdr:row>3</xdr:row>
      <xdr:rowOff>12700</xdr:rowOff>
    </xdr:from>
    <xdr:to>
      <xdr:col>31</xdr:col>
      <xdr:colOff>0</xdr:colOff>
      <xdr:row>3</xdr:row>
      <xdr:rowOff>215900</xdr:rowOff>
    </xdr:to>
    <xdr:sp macro="_xludf.message" textlink="">
      <xdr:nvSpPr>
        <xdr:cNvPr id="18443" name="L3C4"/>
        <xdr:cNvSpPr/>
      </xdr:nvSpPr>
      <xdr:spPr bwMode="auto">
        <a:xfrm>
          <a:off x="4535170" y="889000"/>
          <a:ext cx="5199380" cy="203200"/>
        </a:xfrm>
        <a:prstGeom prst="roundRect">
          <a:avLst/>
        </a:prstGeom>
        <a:solidFill>
          <a:srgbClr val="3399FF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CLIQUEZ SUR MOI!</a:t>
          </a:r>
        </a:p>
      </xdr:txBody>
    </xdr:sp>
    <xdr:clientData/>
  </xdr:twoCellAnchor>
  <xdr:twoCellAnchor>
    <xdr:from>
      <xdr:col>10</xdr:col>
      <xdr:colOff>1270</xdr:colOff>
      <xdr:row>3</xdr:row>
      <xdr:rowOff>139700</xdr:rowOff>
    </xdr:from>
    <xdr:to>
      <xdr:col>14</xdr:col>
      <xdr:colOff>50546</xdr:colOff>
      <xdr:row>3</xdr:row>
      <xdr:rowOff>152400</xdr:rowOff>
    </xdr:to>
    <xdr:sp macro="" textlink="">
      <xdr:nvSpPr>
        <xdr:cNvPr id="18444" name="Rectangle à coins arrondis 18443"/>
        <xdr:cNvSpPr/>
      </xdr:nvSpPr>
      <xdr:spPr bwMode="auto">
        <a:xfrm>
          <a:off x="4535170" y="1016000"/>
          <a:ext cx="1039876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1270</xdr:colOff>
      <xdr:row>3</xdr:row>
      <xdr:rowOff>469900</xdr:rowOff>
    </xdr:from>
    <xdr:to>
      <xdr:col>23</xdr:col>
      <xdr:colOff>0</xdr:colOff>
      <xdr:row>3</xdr:row>
      <xdr:rowOff>673100</xdr:rowOff>
    </xdr:to>
    <xdr:sp macro="_xludf.message" textlink="">
      <xdr:nvSpPr>
        <xdr:cNvPr id="18445" name="L5C4"/>
        <xdr:cNvSpPr/>
      </xdr:nvSpPr>
      <xdr:spPr bwMode="auto">
        <a:xfrm>
          <a:off x="6268720" y="1346200"/>
          <a:ext cx="1484630" cy="203200"/>
        </a:xfrm>
        <a:prstGeom prst="roundRect">
          <a:avLst/>
        </a:prstGeom>
        <a:solidFill>
          <a:srgbClr val="3399FF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Chaque action est "cliquable"</a:t>
          </a:r>
        </a:p>
      </xdr:txBody>
    </xdr:sp>
    <xdr:clientData/>
  </xdr:twoCellAnchor>
  <xdr:twoCellAnchor>
    <xdr:from>
      <xdr:col>17</xdr:col>
      <xdr:colOff>1270</xdr:colOff>
      <xdr:row>3</xdr:row>
      <xdr:rowOff>596900</xdr:rowOff>
    </xdr:from>
    <xdr:to>
      <xdr:col>17</xdr:col>
      <xdr:colOff>1270</xdr:colOff>
      <xdr:row>3</xdr:row>
      <xdr:rowOff>609600</xdr:rowOff>
    </xdr:to>
    <xdr:sp macro="" textlink="">
      <xdr:nvSpPr>
        <xdr:cNvPr id="18446" name="Rectangle à coins arrondis 18445"/>
        <xdr:cNvSpPr/>
      </xdr:nvSpPr>
      <xdr:spPr bwMode="auto">
        <a:xfrm>
          <a:off x="6268720" y="14732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1270</xdr:colOff>
      <xdr:row>3</xdr:row>
      <xdr:rowOff>254000</xdr:rowOff>
    </xdr:from>
    <xdr:to>
      <xdr:col>25</xdr:col>
      <xdr:colOff>90170</xdr:colOff>
      <xdr:row>3</xdr:row>
      <xdr:rowOff>431800</xdr:rowOff>
    </xdr:to>
    <xdr:sp macro="" textlink="">
      <xdr:nvSpPr>
        <xdr:cNvPr id="18447" name="Losange 18446"/>
        <xdr:cNvSpPr/>
      </xdr:nvSpPr>
      <xdr:spPr bwMode="auto">
        <a:xfrm>
          <a:off x="8249920" y="1130300"/>
          <a:ext cx="88900" cy="177800"/>
        </a:xfrm>
        <a:prstGeom prst="diamond">
          <a:avLst/>
        </a:prstGeom>
        <a:solidFill>
          <a:srgbClr val="9933FF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25</xdr:col>
      <xdr:colOff>1270</xdr:colOff>
      <xdr:row>3</xdr:row>
      <xdr:rowOff>241300</xdr:rowOff>
    </xdr:from>
    <xdr:to>
      <xdr:col>29</xdr:col>
      <xdr:colOff>153670</xdr:colOff>
      <xdr:row>3</xdr:row>
      <xdr:rowOff>419100</xdr:rowOff>
    </xdr:to>
    <xdr:sp macro="_xludf.message" textlink="">
      <xdr:nvSpPr>
        <xdr:cNvPr id="18448" name="L4C4"/>
        <xdr:cNvSpPr txBox="1"/>
      </xdr:nvSpPr>
      <xdr:spPr>
        <a:xfrm>
          <a:off x="8249920" y="1117600"/>
          <a:ext cx="1143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Relecture</a:t>
          </a:r>
        </a:p>
      </xdr:txBody>
    </xdr:sp>
    <xdr:clientData/>
  </xdr:twoCellAnchor>
  <xdr:twoCellAnchor>
    <xdr:from>
      <xdr:col>10</xdr:col>
      <xdr:colOff>1270</xdr:colOff>
      <xdr:row>4</xdr:row>
      <xdr:rowOff>12700</xdr:rowOff>
    </xdr:from>
    <xdr:to>
      <xdr:col>12</xdr:col>
      <xdr:colOff>0</xdr:colOff>
      <xdr:row>4</xdr:row>
      <xdr:rowOff>215900</xdr:rowOff>
    </xdr:to>
    <xdr:sp macro="_xludf.message" textlink="">
      <xdr:nvSpPr>
        <xdr:cNvPr id="18449" name="L3C14"/>
        <xdr:cNvSpPr/>
      </xdr:nvSpPr>
      <xdr:spPr bwMode="auto">
        <a:xfrm>
          <a:off x="4535170" y="1574800"/>
          <a:ext cx="49403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Constitution de l'équipe</a:t>
          </a:r>
        </a:p>
      </xdr:txBody>
    </xdr:sp>
    <xdr:clientData/>
  </xdr:twoCellAnchor>
  <xdr:twoCellAnchor>
    <xdr:from>
      <xdr:col>10</xdr:col>
      <xdr:colOff>1270</xdr:colOff>
      <xdr:row>4</xdr:row>
      <xdr:rowOff>139700</xdr:rowOff>
    </xdr:from>
    <xdr:to>
      <xdr:col>12</xdr:col>
      <xdr:colOff>0</xdr:colOff>
      <xdr:row>4</xdr:row>
      <xdr:rowOff>152400</xdr:rowOff>
    </xdr:to>
    <xdr:sp macro="" textlink="">
      <xdr:nvSpPr>
        <xdr:cNvPr id="18450" name="Rectangle à coins arrondis 18449"/>
        <xdr:cNvSpPr/>
      </xdr:nvSpPr>
      <xdr:spPr bwMode="auto">
        <a:xfrm>
          <a:off x="4535170" y="1701800"/>
          <a:ext cx="49403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</xdr:colOff>
      <xdr:row>4</xdr:row>
      <xdr:rowOff>241300</xdr:rowOff>
    </xdr:from>
    <xdr:to>
      <xdr:col>29</xdr:col>
      <xdr:colOff>0</xdr:colOff>
      <xdr:row>4</xdr:row>
      <xdr:rowOff>444500</xdr:rowOff>
    </xdr:to>
    <xdr:sp macro="_xludf.message" textlink="">
      <xdr:nvSpPr>
        <xdr:cNvPr id="18451" name="L4C14"/>
        <xdr:cNvSpPr/>
      </xdr:nvSpPr>
      <xdr:spPr bwMode="auto">
        <a:xfrm>
          <a:off x="4782820" y="1803400"/>
          <a:ext cx="445643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Analyse</a:t>
          </a:r>
        </a:p>
      </xdr:txBody>
    </xdr:sp>
    <xdr:clientData/>
  </xdr:twoCellAnchor>
  <xdr:twoCellAnchor>
    <xdr:from>
      <xdr:col>11</xdr:col>
      <xdr:colOff>1270</xdr:colOff>
      <xdr:row>4</xdr:row>
      <xdr:rowOff>368300</xdr:rowOff>
    </xdr:from>
    <xdr:to>
      <xdr:col>20</xdr:col>
      <xdr:colOff>635</xdr:colOff>
      <xdr:row>4</xdr:row>
      <xdr:rowOff>381000</xdr:rowOff>
    </xdr:to>
    <xdr:sp macro="" textlink="">
      <xdr:nvSpPr>
        <xdr:cNvPr id="18452" name="Rectangle à coins arrondis 18451"/>
        <xdr:cNvSpPr/>
      </xdr:nvSpPr>
      <xdr:spPr bwMode="auto">
        <a:xfrm>
          <a:off x="4782820" y="1930400"/>
          <a:ext cx="2228215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17</xdr:col>
      <xdr:colOff>1270</xdr:colOff>
      <xdr:row>4</xdr:row>
      <xdr:rowOff>469900</xdr:rowOff>
    </xdr:from>
    <xdr:to>
      <xdr:col>22</xdr:col>
      <xdr:colOff>0</xdr:colOff>
      <xdr:row>4</xdr:row>
      <xdr:rowOff>673100</xdr:rowOff>
    </xdr:to>
    <xdr:sp macro="_xludf.message" textlink="">
      <xdr:nvSpPr>
        <xdr:cNvPr id="18453" name="L5C14"/>
        <xdr:cNvSpPr/>
      </xdr:nvSpPr>
      <xdr:spPr bwMode="auto">
        <a:xfrm>
          <a:off x="6268720" y="2032000"/>
          <a:ext cx="123698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Définir Spécifications</a:t>
          </a:r>
        </a:p>
      </xdr:txBody>
    </xdr:sp>
    <xdr:clientData/>
  </xdr:twoCellAnchor>
  <xdr:twoCellAnchor>
    <xdr:from>
      <xdr:col>17</xdr:col>
      <xdr:colOff>1270</xdr:colOff>
      <xdr:row>4</xdr:row>
      <xdr:rowOff>596900</xdr:rowOff>
    </xdr:from>
    <xdr:to>
      <xdr:col>17</xdr:col>
      <xdr:colOff>1270</xdr:colOff>
      <xdr:row>4</xdr:row>
      <xdr:rowOff>609600</xdr:rowOff>
    </xdr:to>
    <xdr:sp macro="" textlink="">
      <xdr:nvSpPr>
        <xdr:cNvPr id="18454" name="Rectangle à coins arrondis 18453"/>
        <xdr:cNvSpPr/>
      </xdr:nvSpPr>
      <xdr:spPr bwMode="auto">
        <a:xfrm>
          <a:off x="6268720" y="21590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20</xdr:col>
      <xdr:colOff>1270</xdr:colOff>
      <xdr:row>4</xdr:row>
      <xdr:rowOff>698500</xdr:rowOff>
    </xdr:from>
    <xdr:to>
      <xdr:col>29</xdr:col>
      <xdr:colOff>0</xdr:colOff>
      <xdr:row>4</xdr:row>
      <xdr:rowOff>901700</xdr:rowOff>
    </xdr:to>
    <xdr:sp macro="_xludf.message" textlink="">
      <xdr:nvSpPr>
        <xdr:cNvPr id="18455" name="L6C14"/>
        <xdr:cNvSpPr/>
      </xdr:nvSpPr>
      <xdr:spPr bwMode="auto">
        <a:xfrm>
          <a:off x="7011670" y="2260600"/>
          <a:ext cx="222758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Développement</a:t>
          </a:r>
        </a:p>
      </xdr:txBody>
    </xdr:sp>
    <xdr:clientData/>
  </xdr:twoCellAnchor>
  <xdr:twoCellAnchor>
    <xdr:from>
      <xdr:col>20</xdr:col>
      <xdr:colOff>1270</xdr:colOff>
      <xdr:row>4</xdr:row>
      <xdr:rowOff>825500</xdr:rowOff>
    </xdr:from>
    <xdr:to>
      <xdr:col>20</xdr:col>
      <xdr:colOff>1270</xdr:colOff>
      <xdr:row>4</xdr:row>
      <xdr:rowOff>838200</xdr:rowOff>
    </xdr:to>
    <xdr:sp macro="" textlink="">
      <xdr:nvSpPr>
        <xdr:cNvPr id="18456" name="Rectangle à coins arrondis 18455"/>
        <xdr:cNvSpPr/>
      </xdr:nvSpPr>
      <xdr:spPr bwMode="auto">
        <a:xfrm>
          <a:off x="7011670" y="23876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1270</xdr:colOff>
      <xdr:row>4</xdr:row>
      <xdr:rowOff>25400</xdr:rowOff>
    </xdr:from>
    <xdr:to>
      <xdr:col>19</xdr:col>
      <xdr:colOff>90170</xdr:colOff>
      <xdr:row>4</xdr:row>
      <xdr:rowOff>203200</xdr:rowOff>
    </xdr:to>
    <xdr:sp macro="" textlink="">
      <xdr:nvSpPr>
        <xdr:cNvPr id="18457" name="Losange 18456"/>
        <xdr:cNvSpPr/>
      </xdr:nvSpPr>
      <xdr:spPr bwMode="auto">
        <a:xfrm>
          <a:off x="6764020" y="1587500"/>
          <a:ext cx="88900" cy="177800"/>
        </a:xfrm>
        <a:prstGeom prst="diamond">
          <a:avLst/>
        </a:prstGeom>
        <a:solidFill>
          <a:srgbClr val="C0FF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19</xdr:col>
      <xdr:colOff>1270</xdr:colOff>
      <xdr:row>4</xdr:row>
      <xdr:rowOff>12700</xdr:rowOff>
    </xdr:from>
    <xdr:to>
      <xdr:col>25</xdr:col>
      <xdr:colOff>166370</xdr:colOff>
      <xdr:row>4</xdr:row>
      <xdr:rowOff>190500</xdr:rowOff>
    </xdr:to>
    <xdr:sp macro="_xludf.message" textlink="">
      <xdr:nvSpPr>
        <xdr:cNvPr id="18458" name="L7C14"/>
        <xdr:cNvSpPr txBox="1"/>
      </xdr:nvSpPr>
      <xdr:spPr>
        <a:xfrm>
          <a:off x="6764020" y="1574800"/>
          <a:ext cx="1651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Point d'étape</a:t>
          </a:r>
        </a:p>
      </xdr:txBody>
    </xdr:sp>
    <xdr:clientData/>
  </xdr:twoCellAnchor>
  <xdr:twoCellAnchor>
    <xdr:from>
      <xdr:col>25</xdr:col>
      <xdr:colOff>1270</xdr:colOff>
      <xdr:row>4</xdr:row>
      <xdr:rowOff>12700</xdr:rowOff>
    </xdr:from>
    <xdr:to>
      <xdr:col>44</xdr:col>
      <xdr:colOff>0</xdr:colOff>
      <xdr:row>4</xdr:row>
      <xdr:rowOff>215900</xdr:rowOff>
    </xdr:to>
    <xdr:sp macro="_xludf.message" textlink="">
      <xdr:nvSpPr>
        <xdr:cNvPr id="18459" name="L9C14"/>
        <xdr:cNvSpPr/>
      </xdr:nvSpPr>
      <xdr:spPr bwMode="auto">
        <a:xfrm>
          <a:off x="8249920" y="1574800"/>
          <a:ext cx="470408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Evaluation</a:t>
          </a:r>
        </a:p>
      </xdr:txBody>
    </xdr:sp>
    <xdr:clientData/>
  </xdr:twoCellAnchor>
  <xdr:twoCellAnchor>
    <xdr:from>
      <xdr:col>25</xdr:col>
      <xdr:colOff>1270</xdr:colOff>
      <xdr:row>4</xdr:row>
      <xdr:rowOff>139700</xdr:rowOff>
    </xdr:from>
    <xdr:to>
      <xdr:col>25</xdr:col>
      <xdr:colOff>1270</xdr:colOff>
      <xdr:row>4</xdr:row>
      <xdr:rowOff>152400</xdr:rowOff>
    </xdr:to>
    <xdr:sp macro="" textlink="">
      <xdr:nvSpPr>
        <xdr:cNvPr id="18460" name="Rectangle à coins arrondis 18459"/>
        <xdr:cNvSpPr/>
      </xdr:nvSpPr>
      <xdr:spPr bwMode="auto">
        <a:xfrm>
          <a:off x="8249920" y="17018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1270</xdr:colOff>
      <xdr:row>4</xdr:row>
      <xdr:rowOff>482600</xdr:rowOff>
    </xdr:from>
    <xdr:to>
      <xdr:col>24</xdr:col>
      <xdr:colOff>90170</xdr:colOff>
      <xdr:row>4</xdr:row>
      <xdr:rowOff>660400</xdr:rowOff>
    </xdr:to>
    <xdr:sp macro="" textlink="">
      <xdr:nvSpPr>
        <xdr:cNvPr id="18461" name="Losange 18460"/>
        <xdr:cNvSpPr/>
      </xdr:nvSpPr>
      <xdr:spPr bwMode="auto">
        <a:xfrm>
          <a:off x="8002270" y="2044700"/>
          <a:ext cx="88900" cy="177800"/>
        </a:xfrm>
        <a:prstGeom prst="diamond">
          <a:avLst/>
        </a:prstGeom>
        <a:solidFill>
          <a:srgbClr val="C0FF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24</xdr:col>
      <xdr:colOff>1270</xdr:colOff>
      <xdr:row>4</xdr:row>
      <xdr:rowOff>469900</xdr:rowOff>
    </xdr:from>
    <xdr:to>
      <xdr:col>30</xdr:col>
      <xdr:colOff>166370</xdr:colOff>
      <xdr:row>4</xdr:row>
      <xdr:rowOff>647700</xdr:rowOff>
    </xdr:to>
    <xdr:sp macro="_xludf.message" textlink="">
      <xdr:nvSpPr>
        <xdr:cNvPr id="18462" name="L15C14"/>
        <xdr:cNvSpPr txBox="1"/>
      </xdr:nvSpPr>
      <xdr:spPr>
        <a:xfrm>
          <a:off x="8002270" y="2032000"/>
          <a:ext cx="1651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Point d'étape</a:t>
          </a:r>
        </a:p>
      </xdr:txBody>
    </xdr:sp>
    <xdr:clientData/>
  </xdr:twoCellAnchor>
  <xdr:twoCellAnchor>
    <xdr:from>
      <xdr:col>31</xdr:col>
      <xdr:colOff>1270</xdr:colOff>
      <xdr:row>4</xdr:row>
      <xdr:rowOff>698500</xdr:rowOff>
    </xdr:from>
    <xdr:to>
      <xdr:col>36</xdr:col>
      <xdr:colOff>0</xdr:colOff>
      <xdr:row>4</xdr:row>
      <xdr:rowOff>901700</xdr:rowOff>
    </xdr:to>
    <xdr:sp macro="_xludf.message" textlink="">
      <xdr:nvSpPr>
        <xdr:cNvPr id="18463" name="L14C14"/>
        <xdr:cNvSpPr/>
      </xdr:nvSpPr>
      <xdr:spPr bwMode="auto">
        <a:xfrm>
          <a:off x="9735820" y="2260600"/>
          <a:ext cx="123698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Mise en production</a:t>
          </a:r>
        </a:p>
      </xdr:txBody>
    </xdr:sp>
    <xdr:clientData/>
  </xdr:twoCellAnchor>
  <xdr:twoCellAnchor>
    <xdr:from>
      <xdr:col>31</xdr:col>
      <xdr:colOff>1270</xdr:colOff>
      <xdr:row>4</xdr:row>
      <xdr:rowOff>825500</xdr:rowOff>
    </xdr:from>
    <xdr:to>
      <xdr:col>31</xdr:col>
      <xdr:colOff>1270</xdr:colOff>
      <xdr:row>4</xdr:row>
      <xdr:rowOff>838200</xdr:rowOff>
    </xdr:to>
    <xdr:sp macro="" textlink="">
      <xdr:nvSpPr>
        <xdr:cNvPr id="41728" name="Rectangle à coins arrondis 41727"/>
        <xdr:cNvSpPr/>
      </xdr:nvSpPr>
      <xdr:spPr bwMode="auto">
        <a:xfrm>
          <a:off x="9735820" y="23876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33</xdr:col>
      <xdr:colOff>1270</xdr:colOff>
      <xdr:row>4</xdr:row>
      <xdr:rowOff>241300</xdr:rowOff>
    </xdr:from>
    <xdr:to>
      <xdr:col>64</xdr:col>
      <xdr:colOff>0</xdr:colOff>
      <xdr:row>4</xdr:row>
      <xdr:rowOff>444500</xdr:rowOff>
    </xdr:to>
    <xdr:sp macro="_xludf.message" textlink="">
      <xdr:nvSpPr>
        <xdr:cNvPr id="41729" name="L16C14"/>
        <xdr:cNvSpPr/>
      </xdr:nvSpPr>
      <xdr:spPr bwMode="auto">
        <a:xfrm>
          <a:off x="10231120" y="1803400"/>
          <a:ext cx="767588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Formation utilisateurs</a:t>
          </a:r>
        </a:p>
      </xdr:txBody>
    </xdr:sp>
    <xdr:clientData/>
  </xdr:twoCellAnchor>
  <xdr:twoCellAnchor>
    <xdr:from>
      <xdr:col>33</xdr:col>
      <xdr:colOff>1270</xdr:colOff>
      <xdr:row>4</xdr:row>
      <xdr:rowOff>368300</xdr:rowOff>
    </xdr:from>
    <xdr:to>
      <xdr:col>33</xdr:col>
      <xdr:colOff>1270</xdr:colOff>
      <xdr:row>4</xdr:row>
      <xdr:rowOff>381000</xdr:rowOff>
    </xdr:to>
    <xdr:sp macro="" textlink="">
      <xdr:nvSpPr>
        <xdr:cNvPr id="41730" name="Rectangle à coins arrondis 41729"/>
        <xdr:cNvSpPr/>
      </xdr:nvSpPr>
      <xdr:spPr bwMode="auto">
        <a:xfrm>
          <a:off x="10231120" y="19304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1270</xdr:colOff>
      <xdr:row>4</xdr:row>
      <xdr:rowOff>254000</xdr:rowOff>
    </xdr:from>
    <xdr:to>
      <xdr:col>52</xdr:col>
      <xdr:colOff>90170</xdr:colOff>
      <xdr:row>4</xdr:row>
      <xdr:rowOff>431800</xdr:rowOff>
    </xdr:to>
    <xdr:sp macro="" textlink="">
      <xdr:nvSpPr>
        <xdr:cNvPr id="41731" name="Losange 41730"/>
        <xdr:cNvSpPr/>
      </xdr:nvSpPr>
      <xdr:spPr bwMode="auto">
        <a:xfrm>
          <a:off x="14936470" y="1816100"/>
          <a:ext cx="88900" cy="177800"/>
        </a:xfrm>
        <a:prstGeom prst="diamond">
          <a:avLst/>
        </a:prstGeom>
        <a:solidFill>
          <a:srgbClr val="C0FF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52</xdr:col>
      <xdr:colOff>1270</xdr:colOff>
      <xdr:row>4</xdr:row>
      <xdr:rowOff>241300</xdr:rowOff>
    </xdr:from>
    <xdr:to>
      <xdr:col>58</xdr:col>
      <xdr:colOff>166370</xdr:colOff>
      <xdr:row>4</xdr:row>
      <xdr:rowOff>419100</xdr:rowOff>
    </xdr:to>
    <xdr:sp macro="_xludf.message" textlink="">
      <xdr:nvSpPr>
        <xdr:cNvPr id="41732" name="L18C14"/>
        <xdr:cNvSpPr txBox="1"/>
      </xdr:nvSpPr>
      <xdr:spPr>
        <a:xfrm>
          <a:off x="14936470" y="1803400"/>
          <a:ext cx="1651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Point d'étape</a:t>
          </a:r>
        </a:p>
      </xdr:txBody>
    </xdr:sp>
    <xdr:clientData/>
  </xdr:twoCellAnchor>
  <xdr:twoCellAnchor>
    <xdr:from>
      <xdr:col>52</xdr:col>
      <xdr:colOff>1270</xdr:colOff>
      <xdr:row>4</xdr:row>
      <xdr:rowOff>698500</xdr:rowOff>
    </xdr:from>
    <xdr:to>
      <xdr:col>98</xdr:col>
      <xdr:colOff>0</xdr:colOff>
      <xdr:row>4</xdr:row>
      <xdr:rowOff>901700</xdr:rowOff>
    </xdr:to>
    <xdr:sp macro="_xludf.message" textlink="">
      <xdr:nvSpPr>
        <xdr:cNvPr id="41733" name="L19C14"/>
        <xdr:cNvSpPr/>
      </xdr:nvSpPr>
      <xdr:spPr bwMode="auto">
        <a:xfrm>
          <a:off x="14936470" y="2260600"/>
          <a:ext cx="11390630" cy="203200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Suivi des utilsateurs (hotline)</a:t>
          </a:r>
        </a:p>
      </xdr:txBody>
    </xdr:sp>
    <xdr:clientData/>
  </xdr:twoCellAnchor>
  <xdr:twoCellAnchor>
    <xdr:from>
      <xdr:col>52</xdr:col>
      <xdr:colOff>1270</xdr:colOff>
      <xdr:row>4</xdr:row>
      <xdr:rowOff>825500</xdr:rowOff>
    </xdr:from>
    <xdr:to>
      <xdr:col>52</xdr:col>
      <xdr:colOff>1270</xdr:colOff>
      <xdr:row>4</xdr:row>
      <xdr:rowOff>838200</xdr:rowOff>
    </xdr:to>
    <xdr:sp macro="" textlink="">
      <xdr:nvSpPr>
        <xdr:cNvPr id="41734" name="Rectangle à coins arrondis 41733"/>
        <xdr:cNvSpPr/>
      </xdr:nvSpPr>
      <xdr:spPr bwMode="auto">
        <a:xfrm>
          <a:off x="14936470" y="23876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11</xdr:col>
      <xdr:colOff>1270</xdr:colOff>
      <xdr:row>5</xdr:row>
      <xdr:rowOff>12700</xdr:rowOff>
    </xdr:from>
    <xdr:to>
      <xdr:col>27</xdr:col>
      <xdr:colOff>0</xdr:colOff>
      <xdr:row>5</xdr:row>
      <xdr:rowOff>215900</xdr:rowOff>
    </xdr:to>
    <xdr:sp macro="_xludf.message" textlink="">
      <xdr:nvSpPr>
        <xdr:cNvPr id="41735" name="L3C22"/>
        <xdr:cNvSpPr/>
      </xdr:nvSpPr>
      <xdr:spPr bwMode="auto">
        <a:xfrm>
          <a:off x="4782820" y="2489200"/>
          <a:ext cx="3961130" cy="203200"/>
        </a:xfrm>
        <a:prstGeom prst="roundRect">
          <a:avLst/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Je suis une action de niveau 1</a:t>
          </a:r>
        </a:p>
      </xdr:txBody>
    </xdr:sp>
    <xdr:clientData/>
  </xdr:twoCellAnchor>
  <xdr:twoCellAnchor>
    <xdr:from>
      <xdr:col>11</xdr:col>
      <xdr:colOff>1270</xdr:colOff>
      <xdr:row>5</xdr:row>
      <xdr:rowOff>139700</xdr:rowOff>
    </xdr:from>
    <xdr:to>
      <xdr:col>11</xdr:col>
      <xdr:colOff>1270</xdr:colOff>
      <xdr:row>5</xdr:row>
      <xdr:rowOff>152400</xdr:rowOff>
    </xdr:to>
    <xdr:sp macro="" textlink="">
      <xdr:nvSpPr>
        <xdr:cNvPr id="41736" name="Rectangle à coins arrondis 41735"/>
        <xdr:cNvSpPr/>
      </xdr:nvSpPr>
      <xdr:spPr bwMode="auto">
        <a:xfrm>
          <a:off x="4782820" y="26162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1270</xdr:colOff>
      <xdr:row>5</xdr:row>
      <xdr:rowOff>241300</xdr:rowOff>
    </xdr:from>
    <xdr:to>
      <xdr:col>28</xdr:col>
      <xdr:colOff>0</xdr:colOff>
      <xdr:row>5</xdr:row>
      <xdr:rowOff>444500</xdr:rowOff>
    </xdr:to>
    <xdr:sp macro="_xludf.message" textlink="">
      <xdr:nvSpPr>
        <xdr:cNvPr id="41737" name="L4C22"/>
        <xdr:cNvSpPr/>
      </xdr:nvSpPr>
      <xdr:spPr bwMode="auto">
        <a:xfrm>
          <a:off x="5030470" y="2717800"/>
          <a:ext cx="3961130" cy="203200"/>
        </a:xfrm>
        <a:prstGeom prst="roundRect">
          <a:avLst/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Je suis une action de niveau 2</a:t>
          </a:r>
        </a:p>
      </xdr:txBody>
    </xdr:sp>
    <xdr:clientData/>
  </xdr:twoCellAnchor>
  <xdr:twoCellAnchor>
    <xdr:from>
      <xdr:col>12</xdr:col>
      <xdr:colOff>1270</xdr:colOff>
      <xdr:row>5</xdr:row>
      <xdr:rowOff>368300</xdr:rowOff>
    </xdr:from>
    <xdr:to>
      <xdr:col>12</xdr:col>
      <xdr:colOff>1270</xdr:colOff>
      <xdr:row>5</xdr:row>
      <xdr:rowOff>381000</xdr:rowOff>
    </xdr:to>
    <xdr:sp macro="" textlink="">
      <xdr:nvSpPr>
        <xdr:cNvPr id="41738" name="Rectangle à coins arrondis 41737"/>
        <xdr:cNvSpPr/>
      </xdr:nvSpPr>
      <xdr:spPr bwMode="auto">
        <a:xfrm>
          <a:off x="5030470" y="28448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13</xdr:col>
      <xdr:colOff>1270</xdr:colOff>
      <xdr:row>5</xdr:row>
      <xdr:rowOff>469900</xdr:rowOff>
    </xdr:from>
    <xdr:to>
      <xdr:col>29</xdr:col>
      <xdr:colOff>0</xdr:colOff>
      <xdr:row>5</xdr:row>
      <xdr:rowOff>673100</xdr:rowOff>
    </xdr:to>
    <xdr:sp macro="_xludf.message" textlink="">
      <xdr:nvSpPr>
        <xdr:cNvPr id="41739" name="L5C22"/>
        <xdr:cNvSpPr/>
      </xdr:nvSpPr>
      <xdr:spPr bwMode="auto">
        <a:xfrm>
          <a:off x="5278120" y="2946400"/>
          <a:ext cx="3961130" cy="203200"/>
        </a:xfrm>
        <a:prstGeom prst="roundRect">
          <a:avLst/>
        </a:prstGeom>
        <a:solidFill>
          <a:srgbClr val="92D0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r>
            <a:rPr lang="fr-FR" sz="900"/>
            <a:t>Je suis une action de niveau 3</a:t>
          </a:r>
        </a:p>
      </xdr:txBody>
    </xdr:sp>
    <xdr:clientData/>
  </xdr:twoCellAnchor>
  <xdr:twoCellAnchor>
    <xdr:from>
      <xdr:col>13</xdr:col>
      <xdr:colOff>1270</xdr:colOff>
      <xdr:row>5</xdr:row>
      <xdr:rowOff>596900</xdr:rowOff>
    </xdr:from>
    <xdr:to>
      <xdr:col>13</xdr:col>
      <xdr:colOff>1270</xdr:colOff>
      <xdr:row>5</xdr:row>
      <xdr:rowOff>609600</xdr:rowOff>
    </xdr:to>
    <xdr:sp macro="" textlink="">
      <xdr:nvSpPr>
        <xdr:cNvPr id="41740" name="Rectangle à coins arrondis 41739"/>
        <xdr:cNvSpPr/>
      </xdr:nvSpPr>
      <xdr:spPr bwMode="auto">
        <a:xfrm>
          <a:off x="5278120" y="3073400"/>
          <a:ext cx="0" cy="12700"/>
        </a:xfrm>
        <a:prstGeom prst="roundRect">
          <a:avLst/>
        </a:prstGeom>
        <a:solidFill>
          <a:srgbClr val="FA5064"/>
        </a:solidFill>
        <a:ln w="9525" cap="flat" cmpd="sng" algn="ctr">
          <a:solidFill>
            <a:srgbClr val="FA5064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1270</xdr:colOff>
      <xdr:row>5</xdr:row>
      <xdr:rowOff>254000</xdr:rowOff>
    </xdr:from>
    <xdr:to>
      <xdr:col>32</xdr:col>
      <xdr:colOff>90170</xdr:colOff>
      <xdr:row>5</xdr:row>
      <xdr:rowOff>431800</xdr:rowOff>
    </xdr:to>
    <xdr:sp macro="" textlink="">
      <xdr:nvSpPr>
        <xdr:cNvPr id="41741" name="Losange 41740"/>
        <xdr:cNvSpPr/>
      </xdr:nvSpPr>
      <xdr:spPr bwMode="auto">
        <a:xfrm>
          <a:off x="9983470" y="2730500"/>
          <a:ext cx="88900" cy="177800"/>
        </a:xfrm>
        <a:prstGeom prst="diamond">
          <a:avLst/>
        </a:prstGeom>
        <a:solidFill>
          <a:srgbClr val="D09250"/>
        </a:solidFill>
        <a:ln w="9525" cap="flat" cmpd="sng" algn="ctr">
          <a:solidFill>
            <a:srgbClr val="969696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t" upright="1"/>
        <a:lstStyle/>
        <a:p>
          <a:pPr algn="l"/>
          <a:endParaRPr lang="fr-FR" sz="1100"/>
        </a:p>
      </xdr:txBody>
    </xdr:sp>
    <xdr:clientData/>
  </xdr:twoCellAnchor>
  <xdr:twoCellAnchor>
    <xdr:from>
      <xdr:col>32</xdr:col>
      <xdr:colOff>1270</xdr:colOff>
      <xdr:row>5</xdr:row>
      <xdr:rowOff>241300</xdr:rowOff>
    </xdr:from>
    <xdr:to>
      <xdr:col>40</xdr:col>
      <xdr:colOff>52070</xdr:colOff>
      <xdr:row>5</xdr:row>
      <xdr:rowOff>419100</xdr:rowOff>
    </xdr:to>
    <xdr:sp macro="_xludf.message" textlink="">
      <xdr:nvSpPr>
        <xdr:cNvPr id="41742" name="L6C22"/>
        <xdr:cNvSpPr txBox="1"/>
      </xdr:nvSpPr>
      <xdr:spPr>
        <a:xfrm>
          <a:off x="9983470" y="2717800"/>
          <a:ext cx="2032000" cy="177800"/>
        </a:xfrm>
        <a:prstGeom prst="rect">
          <a:avLst/>
        </a:prstGeom>
        <a:noFill/>
        <a:ln w="9525" cmpd="sng">
          <a:noFill/>
        </a:ln>
        <a:effectLst/>
        <a:extLst>
          <a:ext uri="{909E8E84-426E-40DD-AFC4-6F175D3DCCD1}">
            <a14:hiddenFill xmlns:a14="http://schemas.microsoft.com/office/drawing/2010/main">
              <a:solidFill>
                <a:schemeClr val="lt1"/>
              </a:solidFill>
            </a14:hiddenFill>
          </a:ext>
          <a:ext uri="{91240B29-F687-4F45-9708-019B960494DF}">
            <a14:hiddenLine xmlns:a14="http://schemas.microsoft.com/office/drawing/2010/main" w="9525" cmpd="sng">
              <a:solidFill>
                <a:schemeClr val="lt1">
                  <a:shade val="50000"/>
                </a:schemeClr>
              </a:solidFill>
            </a14:hiddenLine>
          </a:ext>
        </a:ex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vert="horz" rtlCol="0" anchor="t"/>
        <a:lstStyle/>
        <a:p>
          <a:r>
            <a:rPr lang="fr-FR" sz="900"/>
            <a:t>Action pontuelle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374"/>
  <sheetViews>
    <sheetView workbookViewId="0">
      <selection activeCell="E16" sqref="E16"/>
    </sheetView>
  </sheetViews>
  <sheetFormatPr baseColWidth="10" defaultRowHeight="12.75" x14ac:dyDescent="0.2"/>
  <cols>
    <col min="1" max="1" width="18.42578125" customWidth="1"/>
    <col min="5" max="5" width="25.85546875" customWidth="1"/>
    <col min="13" max="13" width="12.28515625" style="57" bestFit="1" customWidth="1"/>
    <col min="15" max="15" width="17.42578125" customWidth="1"/>
  </cols>
  <sheetData>
    <row r="1" spans="1:15" ht="21" customHeight="1" x14ac:dyDescent="0.2">
      <c r="A1" s="39" t="s">
        <v>88</v>
      </c>
      <c r="B1" s="38" t="s">
        <v>27</v>
      </c>
      <c r="C1" s="39" t="s">
        <v>30</v>
      </c>
      <c r="D1" s="39" t="s">
        <v>31</v>
      </c>
      <c r="E1" s="39" t="s">
        <v>26</v>
      </c>
      <c r="L1" s="56" t="s">
        <v>94</v>
      </c>
      <c r="M1" s="56" t="s">
        <v>30</v>
      </c>
      <c r="N1" s="39" t="s">
        <v>31</v>
      </c>
      <c r="O1" s="39" t="s">
        <v>26</v>
      </c>
    </row>
    <row r="2" spans="1:15" x14ac:dyDescent="0.2">
      <c r="A2" s="36" t="s">
        <v>42</v>
      </c>
      <c r="B2" s="4" t="s">
        <v>37</v>
      </c>
      <c r="C2" s="37">
        <v>42034</v>
      </c>
      <c r="D2" s="36" t="s">
        <v>64</v>
      </c>
      <c r="E2" s="36" t="s">
        <v>32</v>
      </c>
      <c r="L2">
        <v>4</v>
      </c>
      <c r="M2" s="57">
        <v>42036</v>
      </c>
      <c r="N2" t="s">
        <v>91</v>
      </c>
      <c r="O2" t="s">
        <v>93</v>
      </c>
    </row>
    <row r="3" spans="1:15" x14ac:dyDescent="0.2">
      <c r="A3" s="36" t="s">
        <v>41</v>
      </c>
      <c r="B3" s="4" t="s">
        <v>39</v>
      </c>
      <c r="C3" s="37">
        <v>42036</v>
      </c>
      <c r="D3" s="36" t="s">
        <v>65</v>
      </c>
      <c r="E3" s="36" t="s">
        <v>33</v>
      </c>
      <c r="L3">
        <v>6</v>
      </c>
      <c r="M3" s="57">
        <v>42037</v>
      </c>
      <c r="N3" t="s">
        <v>91</v>
      </c>
      <c r="O3" t="s">
        <v>92</v>
      </c>
    </row>
    <row r="4" spans="1:15" x14ac:dyDescent="0.2">
      <c r="A4" s="36" t="s">
        <v>41</v>
      </c>
      <c r="B4" s="4" t="s">
        <v>28</v>
      </c>
      <c r="C4" s="37">
        <v>42036</v>
      </c>
      <c r="D4" s="36" t="s">
        <v>91</v>
      </c>
      <c r="E4" s="36" t="s">
        <v>93</v>
      </c>
      <c r="L4">
        <v>9</v>
      </c>
      <c r="M4" s="57">
        <v>42039</v>
      </c>
      <c r="N4" t="s">
        <v>69</v>
      </c>
      <c r="O4" t="s">
        <v>96</v>
      </c>
    </row>
    <row r="5" spans="1:15" x14ac:dyDescent="0.2">
      <c r="A5" s="36" t="s">
        <v>41</v>
      </c>
      <c r="B5" s="4" t="s">
        <v>38</v>
      </c>
      <c r="C5" s="37">
        <v>42037</v>
      </c>
      <c r="D5" s="36" t="s">
        <v>66</v>
      </c>
      <c r="E5" s="36" t="s">
        <v>67</v>
      </c>
      <c r="L5">
        <v>10</v>
      </c>
      <c r="M5" s="57">
        <v>42040</v>
      </c>
      <c r="N5" t="s">
        <v>64</v>
      </c>
      <c r="O5" t="s">
        <v>97</v>
      </c>
    </row>
    <row r="6" spans="1:15" x14ac:dyDescent="0.2">
      <c r="A6" s="36" t="s">
        <v>40</v>
      </c>
      <c r="B6" s="4" t="s">
        <v>28</v>
      </c>
      <c r="C6" s="37">
        <v>42037</v>
      </c>
      <c r="D6" s="36" t="s">
        <v>91</v>
      </c>
      <c r="E6" s="36" t="s">
        <v>92</v>
      </c>
      <c r="L6">
        <v>15</v>
      </c>
      <c r="M6" s="57">
        <v>42043</v>
      </c>
      <c r="N6" t="s">
        <v>91</v>
      </c>
      <c r="O6" t="s">
        <v>95</v>
      </c>
    </row>
    <row r="7" spans="1:15" x14ac:dyDescent="0.2">
      <c r="A7" s="36" t="s">
        <v>29</v>
      </c>
      <c r="B7" s="4" t="s">
        <v>38</v>
      </c>
      <c r="C7" s="37">
        <v>42038</v>
      </c>
      <c r="D7" s="36" t="s">
        <v>66</v>
      </c>
      <c r="E7" s="36" t="s">
        <v>68</v>
      </c>
    </row>
    <row r="8" spans="1:15" x14ac:dyDescent="0.2">
      <c r="A8" s="36" t="s">
        <v>60</v>
      </c>
      <c r="B8" s="4" t="s">
        <v>38</v>
      </c>
      <c r="C8" s="37">
        <v>42039</v>
      </c>
      <c r="D8" s="36" t="s">
        <v>65</v>
      </c>
      <c r="E8" s="36" t="s">
        <v>70</v>
      </c>
    </row>
    <row r="9" spans="1:15" x14ac:dyDescent="0.2">
      <c r="A9" s="36" t="s">
        <v>41</v>
      </c>
      <c r="B9" s="4" t="s">
        <v>28</v>
      </c>
      <c r="C9" s="37">
        <v>42039</v>
      </c>
      <c r="D9" s="36" t="s">
        <v>69</v>
      </c>
      <c r="E9" s="36" t="s">
        <v>96</v>
      </c>
    </row>
    <row r="10" spans="1:15" x14ac:dyDescent="0.2">
      <c r="A10" s="36" t="s">
        <v>41</v>
      </c>
      <c r="B10" s="4" t="s">
        <v>28</v>
      </c>
      <c r="C10" s="37">
        <v>42040</v>
      </c>
      <c r="D10" s="36" t="s">
        <v>64</v>
      </c>
      <c r="E10" s="36" t="s">
        <v>97</v>
      </c>
    </row>
    <row r="11" spans="1:15" x14ac:dyDescent="0.2">
      <c r="A11" s="36" t="s">
        <v>41</v>
      </c>
      <c r="B11" s="4" t="s">
        <v>38</v>
      </c>
      <c r="C11" s="37">
        <v>42043</v>
      </c>
      <c r="D11" s="36" t="s">
        <v>69</v>
      </c>
      <c r="E11" s="36" t="s">
        <v>89</v>
      </c>
    </row>
    <row r="12" spans="1:15" x14ac:dyDescent="0.2">
      <c r="A12" s="36" t="s">
        <v>41</v>
      </c>
      <c r="B12" s="4" t="s">
        <v>38</v>
      </c>
      <c r="C12" s="37">
        <v>42043</v>
      </c>
      <c r="D12" s="58" t="s">
        <v>64</v>
      </c>
      <c r="E12" s="36" t="s">
        <v>71</v>
      </c>
    </row>
    <row r="13" spans="1:15" x14ac:dyDescent="0.2">
      <c r="A13" s="36" t="s">
        <v>60</v>
      </c>
      <c r="B13" s="4" t="s">
        <v>49</v>
      </c>
      <c r="C13" s="37">
        <v>42043</v>
      </c>
      <c r="D13" s="36" t="s">
        <v>72</v>
      </c>
      <c r="E13" s="36" t="s">
        <v>73</v>
      </c>
    </row>
    <row r="14" spans="1:15" x14ac:dyDescent="0.2">
      <c r="A14" s="36" t="s">
        <v>60</v>
      </c>
      <c r="B14" s="4" t="s">
        <v>37</v>
      </c>
      <c r="C14" s="37">
        <v>42043</v>
      </c>
      <c r="D14" s="36" t="s">
        <v>72</v>
      </c>
      <c r="E14" s="36" t="s">
        <v>74</v>
      </c>
    </row>
    <row r="15" spans="1:15" x14ac:dyDescent="0.2">
      <c r="A15" s="36" t="s">
        <v>60</v>
      </c>
      <c r="B15" s="4" t="s">
        <v>28</v>
      </c>
      <c r="C15" s="37">
        <v>42043</v>
      </c>
      <c r="D15" s="36" t="s">
        <v>91</v>
      </c>
      <c r="E15" s="36" t="s">
        <v>95</v>
      </c>
    </row>
    <row r="16" spans="1:15" x14ac:dyDescent="0.2">
      <c r="A16" s="36"/>
      <c r="B16" s="4"/>
      <c r="C16" s="37"/>
      <c r="D16" s="36"/>
      <c r="E16" s="36"/>
    </row>
    <row r="17" spans="1:5" x14ac:dyDescent="0.2">
      <c r="A17" s="36"/>
      <c r="B17" s="4"/>
      <c r="C17" s="37"/>
      <c r="D17" s="36"/>
      <c r="E17" s="36"/>
    </row>
    <row r="18" spans="1:5" x14ac:dyDescent="0.2">
      <c r="A18" s="36"/>
      <c r="B18" s="4"/>
      <c r="C18" s="37"/>
      <c r="D18" s="36"/>
      <c r="E18" s="36"/>
    </row>
    <row r="19" spans="1:5" x14ac:dyDescent="0.2">
      <c r="A19" s="36"/>
      <c r="B19" s="4"/>
      <c r="C19" s="37"/>
      <c r="D19" s="36"/>
      <c r="E19" s="36"/>
    </row>
    <row r="20" spans="1:5" x14ac:dyDescent="0.2">
      <c r="A20" s="36"/>
      <c r="B20" s="4"/>
      <c r="C20" s="37"/>
      <c r="D20" s="36"/>
      <c r="E20" s="36"/>
    </row>
    <row r="21" spans="1:5" x14ac:dyDescent="0.2">
      <c r="A21" s="36"/>
      <c r="B21" s="4"/>
      <c r="C21" s="37"/>
      <c r="D21" s="36"/>
      <c r="E21" s="36"/>
    </row>
    <row r="22" spans="1:5" x14ac:dyDescent="0.2">
      <c r="A22" s="36"/>
      <c r="B22" s="4"/>
      <c r="C22" s="37"/>
      <c r="D22" s="36"/>
      <c r="E22" s="36"/>
    </row>
    <row r="23" spans="1:5" x14ac:dyDescent="0.2">
      <c r="A23" s="36"/>
      <c r="B23" s="4"/>
      <c r="C23" s="37"/>
      <c r="D23" s="36"/>
      <c r="E23" s="36"/>
    </row>
    <row r="24" spans="1:5" x14ac:dyDescent="0.2">
      <c r="A24" s="36"/>
      <c r="B24" s="4"/>
      <c r="C24" s="37"/>
      <c r="D24" s="36"/>
      <c r="E24" s="36"/>
    </row>
    <row r="25" spans="1:5" x14ac:dyDescent="0.2">
      <c r="A25" s="36"/>
      <c r="B25" s="4"/>
      <c r="C25" s="37"/>
      <c r="D25" s="36"/>
      <c r="E25" s="36"/>
    </row>
    <row r="26" spans="1:5" x14ac:dyDescent="0.2">
      <c r="A26" s="36"/>
      <c r="B26" s="4"/>
      <c r="C26" s="37"/>
      <c r="D26" s="36"/>
      <c r="E26" s="36"/>
    </row>
    <row r="27" spans="1:5" x14ac:dyDescent="0.2">
      <c r="A27" s="36"/>
      <c r="B27" s="4"/>
      <c r="C27" s="37"/>
      <c r="D27" s="36"/>
      <c r="E27" s="36"/>
    </row>
    <row r="28" spans="1:5" x14ac:dyDescent="0.2">
      <c r="A28" s="36"/>
      <c r="B28" s="4"/>
      <c r="C28" s="37"/>
      <c r="D28" s="36"/>
      <c r="E28" s="36"/>
    </row>
    <row r="29" spans="1:5" x14ac:dyDescent="0.2">
      <c r="A29" s="36"/>
      <c r="B29" s="4"/>
      <c r="C29" s="37"/>
      <c r="D29" s="36"/>
      <c r="E29" s="36"/>
    </row>
    <row r="30" spans="1:5" x14ac:dyDescent="0.2">
      <c r="A30" s="36"/>
      <c r="B30" s="4"/>
      <c r="C30" s="37"/>
      <c r="D30" s="36"/>
      <c r="E30" s="36"/>
    </row>
    <row r="31" spans="1:5" x14ac:dyDescent="0.2">
      <c r="A31" s="36"/>
      <c r="B31" s="4"/>
      <c r="C31" s="37"/>
      <c r="D31" s="36"/>
      <c r="E31" s="36"/>
    </row>
    <row r="32" spans="1:5" x14ac:dyDescent="0.2">
      <c r="A32" s="36"/>
      <c r="B32" s="4"/>
      <c r="C32" s="37"/>
      <c r="D32" s="36"/>
      <c r="E32" s="36"/>
    </row>
    <row r="33" spans="1:5" x14ac:dyDescent="0.2">
      <c r="A33" s="36"/>
      <c r="B33" s="4"/>
      <c r="C33" s="37"/>
      <c r="D33" s="36"/>
      <c r="E33" s="36"/>
    </row>
    <row r="34" spans="1:5" x14ac:dyDescent="0.2">
      <c r="A34" s="36"/>
      <c r="B34" s="4"/>
      <c r="C34" s="37"/>
      <c r="D34" s="36"/>
      <c r="E34" s="36"/>
    </row>
    <row r="35" spans="1:5" x14ac:dyDescent="0.2">
      <c r="A35" s="36"/>
      <c r="B35" s="4"/>
      <c r="C35" s="37"/>
      <c r="D35" s="36"/>
      <c r="E35" s="36"/>
    </row>
    <row r="36" spans="1:5" x14ac:dyDescent="0.2">
      <c r="A36" s="36"/>
      <c r="B36" s="4"/>
      <c r="C36" s="37"/>
      <c r="D36" s="36"/>
      <c r="E36" s="36"/>
    </row>
    <row r="37" spans="1:5" x14ac:dyDescent="0.2">
      <c r="A37" s="36"/>
      <c r="B37" s="4"/>
      <c r="C37" s="37"/>
      <c r="D37" s="36"/>
      <c r="E37" s="36"/>
    </row>
    <row r="38" spans="1:5" x14ac:dyDescent="0.2">
      <c r="A38" s="36"/>
      <c r="B38" s="4"/>
      <c r="C38" s="37"/>
      <c r="D38" s="36"/>
      <c r="E38" s="36"/>
    </row>
    <row r="39" spans="1:5" x14ac:dyDescent="0.2">
      <c r="A39" s="36"/>
      <c r="B39" s="4"/>
      <c r="C39" s="37"/>
      <c r="D39" s="36"/>
      <c r="E39" s="36"/>
    </row>
    <row r="40" spans="1:5" x14ac:dyDescent="0.2">
      <c r="A40" s="36"/>
      <c r="B40" s="4"/>
      <c r="C40" s="37"/>
      <c r="D40" s="36"/>
      <c r="E40" s="36"/>
    </row>
    <row r="41" spans="1:5" x14ac:dyDescent="0.2">
      <c r="A41" s="36"/>
      <c r="B41" s="4"/>
      <c r="C41" s="37"/>
      <c r="D41" s="36"/>
      <c r="E41" s="36"/>
    </row>
    <row r="42" spans="1:5" x14ac:dyDescent="0.2">
      <c r="A42" s="36"/>
      <c r="B42" s="4"/>
      <c r="C42" s="37"/>
      <c r="D42" s="36"/>
      <c r="E42" s="36"/>
    </row>
    <row r="43" spans="1:5" x14ac:dyDescent="0.2">
      <c r="A43" s="36"/>
      <c r="B43" s="4"/>
      <c r="C43" s="37"/>
      <c r="D43" s="36"/>
      <c r="E43" s="36"/>
    </row>
    <row r="44" spans="1:5" x14ac:dyDescent="0.2">
      <c r="A44" s="36"/>
      <c r="B44" s="4"/>
      <c r="C44" s="37"/>
      <c r="D44" s="36"/>
      <c r="E44" s="36"/>
    </row>
    <row r="45" spans="1:5" x14ac:dyDescent="0.2">
      <c r="A45" s="36"/>
      <c r="B45" s="4"/>
      <c r="C45" s="37"/>
      <c r="D45" s="36"/>
      <c r="E45" s="36"/>
    </row>
    <row r="46" spans="1:5" x14ac:dyDescent="0.2">
      <c r="A46" s="36"/>
      <c r="B46" s="4"/>
      <c r="C46" s="37"/>
      <c r="D46" s="36"/>
      <c r="E46" s="36"/>
    </row>
    <row r="47" spans="1:5" x14ac:dyDescent="0.2">
      <c r="A47" s="36"/>
      <c r="B47" s="4"/>
      <c r="C47" s="37"/>
      <c r="D47" s="36"/>
      <c r="E47" s="36"/>
    </row>
    <row r="48" spans="1:5" x14ac:dyDescent="0.2">
      <c r="A48" s="36"/>
      <c r="B48" s="4"/>
      <c r="C48" s="37"/>
      <c r="D48" s="36"/>
      <c r="E48" s="36"/>
    </row>
    <row r="49" spans="1:5" x14ac:dyDescent="0.2">
      <c r="A49" s="36"/>
      <c r="B49" s="4"/>
      <c r="C49" s="37"/>
      <c r="D49" s="36"/>
      <c r="E49" s="36"/>
    </row>
    <row r="50" spans="1:5" x14ac:dyDescent="0.2">
      <c r="A50" s="36"/>
      <c r="B50" s="4"/>
      <c r="C50" s="37"/>
      <c r="D50" s="36"/>
      <c r="E50" s="36"/>
    </row>
    <row r="51" spans="1:5" x14ac:dyDescent="0.2">
      <c r="A51" s="36"/>
      <c r="B51" s="4"/>
      <c r="C51" s="37"/>
      <c r="D51" s="36"/>
      <c r="E51" s="36"/>
    </row>
    <row r="52" spans="1:5" x14ac:dyDescent="0.2">
      <c r="A52" s="36"/>
      <c r="B52" s="4"/>
      <c r="C52" s="37"/>
      <c r="D52" s="36"/>
      <c r="E52" s="36"/>
    </row>
    <row r="53" spans="1:5" x14ac:dyDescent="0.2">
      <c r="A53" s="36"/>
      <c r="B53" s="4"/>
      <c r="C53" s="37"/>
      <c r="D53" s="36"/>
      <c r="E53" s="36"/>
    </row>
    <row r="54" spans="1:5" x14ac:dyDescent="0.2">
      <c r="A54" s="36"/>
      <c r="B54" s="4"/>
      <c r="C54" s="37"/>
      <c r="D54" s="36"/>
      <c r="E54" s="36"/>
    </row>
    <row r="55" spans="1:5" x14ac:dyDescent="0.2">
      <c r="A55" s="36"/>
      <c r="B55" s="4"/>
      <c r="C55" s="37"/>
      <c r="D55" s="36"/>
      <c r="E55" s="36"/>
    </row>
    <row r="56" spans="1:5" x14ac:dyDescent="0.2">
      <c r="A56" s="36"/>
      <c r="B56" s="4"/>
      <c r="C56" s="37"/>
      <c r="D56" s="36"/>
      <c r="E56" s="36"/>
    </row>
    <row r="57" spans="1:5" x14ac:dyDescent="0.2">
      <c r="A57" s="36"/>
      <c r="B57" s="4"/>
      <c r="C57" s="37"/>
      <c r="D57" s="36"/>
      <c r="E57" s="36"/>
    </row>
    <row r="58" spans="1:5" x14ac:dyDescent="0.2">
      <c r="A58" s="36"/>
      <c r="B58" s="4"/>
      <c r="C58" s="37"/>
      <c r="D58" s="36"/>
      <c r="E58" s="36"/>
    </row>
    <row r="59" spans="1:5" x14ac:dyDescent="0.2">
      <c r="A59" s="36"/>
      <c r="B59" s="4"/>
      <c r="C59" s="37"/>
      <c r="D59" s="36"/>
      <c r="E59" s="36"/>
    </row>
    <row r="60" spans="1:5" x14ac:dyDescent="0.2">
      <c r="A60" s="36"/>
      <c r="B60" s="4"/>
      <c r="C60" s="37"/>
      <c r="D60" s="36"/>
      <c r="E60" s="36"/>
    </row>
    <row r="61" spans="1:5" x14ac:dyDescent="0.2">
      <c r="A61" s="36"/>
      <c r="B61" s="4"/>
      <c r="C61" s="37"/>
      <c r="D61" s="36"/>
      <c r="E61" s="36"/>
    </row>
    <row r="62" spans="1:5" x14ac:dyDescent="0.2">
      <c r="A62" s="36"/>
      <c r="B62" s="4"/>
      <c r="C62" s="37"/>
      <c r="D62" s="36"/>
      <c r="E62" s="36"/>
    </row>
    <row r="63" spans="1:5" x14ac:dyDescent="0.2">
      <c r="A63" s="36"/>
      <c r="B63" s="4"/>
      <c r="C63" s="37"/>
      <c r="D63" s="36"/>
      <c r="E63" s="36"/>
    </row>
    <row r="64" spans="1:5" x14ac:dyDescent="0.2">
      <c r="A64" s="36"/>
      <c r="B64" s="4"/>
      <c r="C64" s="37"/>
      <c r="D64" s="36"/>
      <c r="E64" s="36"/>
    </row>
    <row r="65" spans="1:5" x14ac:dyDescent="0.2">
      <c r="A65" s="36"/>
      <c r="B65" s="4"/>
      <c r="C65" s="37"/>
      <c r="D65" s="36"/>
      <c r="E65" s="36"/>
    </row>
    <row r="66" spans="1:5" x14ac:dyDescent="0.2">
      <c r="A66" s="36"/>
      <c r="B66" s="4"/>
      <c r="C66" s="37"/>
      <c r="D66" s="36"/>
      <c r="E66" s="36"/>
    </row>
    <row r="67" spans="1:5" x14ac:dyDescent="0.2">
      <c r="A67" s="36"/>
      <c r="B67" s="4"/>
      <c r="C67" s="37"/>
      <c r="D67" s="36"/>
      <c r="E67" s="36"/>
    </row>
    <row r="68" spans="1:5" x14ac:dyDescent="0.2">
      <c r="A68" s="36"/>
      <c r="B68" s="4"/>
      <c r="C68" s="37"/>
      <c r="D68" s="36"/>
      <c r="E68" s="36"/>
    </row>
    <row r="69" spans="1:5" x14ac:dyDescent="0.2">
      <c r="A69" s="36"/>
      <c r="B69" s="4"/>
      <c r="C69" s="37"/>
      <c r="D69" s="36"/>
      <c r="E69" s="36"/>
    </row>
    <row r="70" spans="1:5" x14ac:dyDescent="0.2">
      <c r="A70" s="36"/>
      <c r="B70" s="4"/>
      <c r="C70" s="37"/>
      <c r="D70" s="36"/>
      <c r="E70" s="36"/>
    </row>
    <row r="71" spans="1:5" x14ac:dyDescent="0.2">
      <c r="A71" s="36"/>
      <c r="B71" s="4"/>
      <c r="C71" s="37"/>
      <c r="D71" s="36"/>
      <c r="E71" s="36"/>
    </row>
    <row r="72" spans="1:5" x14ac:dyDescent="0.2">
      <c r="A72" s="36"/>
      <c r="B72" s="4"/>
      <c r="C72" s="37"/>
      <c r="D72" s="36"/>
      <c r="E72" s="36"/>
    </row>
    <row r="73" spans="1:5" x14ac:dyDescent="0.2">
      <c r="A73" s="36"/>
      <c r="B73" s="4"/>
      <c r="C73" s="37"/>
      <c r="D73" s="36"/>
      <c r="E73" s="36"/>
    </row>
    <row r="74" spans="1:5" x14ac:dyDescent="0.2">
      <c r="A74" s="36"/>
      <c r="B74" s="4"/>
      <c r="C74" s="37"/>
      <c r="D74" s="36"/>
      <c r="E74" s="36"/>
    </row>
    <row r="75" spans="1:5" x14ac:dyDescent="0.2">
      <c r="A75" s="36"/>
      <c r="B75" s="4"/>
      <c r="C75" s="37"/>
      <c r="D75" s="36"/>
      <c r="E75" s="36"/>
    </row>
    <row r="76" spans="1:5" x14ac:dyDescent="0.2">
      <c r="A76" s="36"/>
      <c r="B76" s="4"/>
      <c r="C76" s="37"/>
      <c r="D76" s="36"/>
      <c r="E76" s="36"/>
    </row>
    <row r="77" spans="1:5" x14ac:dyDescent="0.2">
      <c r="A77" s="36"/>
      <c r="B77" s="4"/>
      <c r="C77" s="37"/>
      <c r="D77" s="36"/>
      <c r="E77" s="36"/>
    </row>
    <row r="78" spans="1:5" x14ac:dyDescent="0.2">
      <c r="A78" s="36"/>
      <c r="B78" s="4"/>
      <c r="C78" s="37"/>
      <c r="D78" s="36"/>
      <c r="E78" s="36"/>
    </row>
    <row r="79" spans="1:5" x14ac:dyDescent="0.2">
      <c r="A79" s="36"/>
      <c r="B79" s="4"/>
      <c r="C79" s="37"/>
      <c r="D79" s="36"/>
      <c r="E79" s="36"/>
    </row>
    <row r="80" spans="1:5" x14ac:dyDescent="0.2">
      <c r="A80" s="36"/>
      <c r="B80" s="4"/>
      <c r="C80" s="37"/>
      <c r="D80" s="36"/>
      <c r="E80" s="36"/>
    </row>
    <row r="81" spans="1:5" x14ac:dyDescent="0.2">
      <c r="A81" s="36"/>
      <c r="B81" s="4"/>
      <c r="C81" s="37"/>
      <c r="D81" s="36"/>
      <c r="E81" s="36"/>
    </row>
    <row r="82" spans="1:5" x14ac:dyDescent="0.2">
      <c r="A82" s="36"/>
      <c r="B82" s="4"/>
      <c r="C82" s="37"/>
      <c r="D82" s="36"/>
      <c r="E82" s="36"/>
    </row>
    <row r="83" spans="1:5" x14ac:dyDescent="0.2">
      <c r="A83" s="36"/>
      <c r="B83" s="4"/>
      <c r="C83" s="37"/>
      <c r="D83" s="36"/>
      <c r="E83" s="36"/>
    </row>
    <row r="84" spans="1:5" x14ac:dyDescent="0.2">
      <c r="A84" s="36"/>
      <c r="B84" s="4"/>
      <c r="C84" s="37"/>
      <c r="D84" s="36"/>
      <c r="E84" s="36"/>
    </row>
    <row r="85" spans="1:5" x14ac:dyDescent="0.2">
      <c r="A85" s="36"/>
      <c r="B85" s="4"/>
      <c r="C85" s="37"/>
      <c r="D85" s="36"/>
      <c r="E85" s="36"/>
    </row>
    <row r="86" spans="1:5" x14ac:dyDescent="0.2">
      <c r="A86" s="36"/>
      <c r="B86" s="4"/>
      <c r="C86" s="37"/>
      <c r="D86" s="36"/>
      <c r="E86" s="36"/>
    </row>
    <row r="87" spans="1:5" x14ac:dyDescent="0.2">
      <c r="A87" s="36"/>
      <c r="B87" s="4"/>
      <c r="C87" s="37"/>
      <c r="D87" s="36"/>
      <c r="E87" s="36"/>
    </row>
    <row r="88" spans="1:5" x14ac:dyDescent="0.2">
      <c r="A88" s="36"/>
      <c r="B88" s="4"/>
      <c r="C88" s="37"/>
      <c r="D88" s="36"/>
      <c r="E88" s="36"/>
    </row>
    <row r="89" spans="1:5" x14ac:dyDescent="0.2">
      <c r="A89" s="36"/>
      <c r="B89" s="4"/>
      <c r="C89" s="37"/>
      <c r="D89" s="36"/>
      <c r="E89" s="36"/>
    </row>
    <row r="90" spans="1:5" x14ac:dyDescent="0.2">
      <c r="A90" s="36"/>
      <c r="B90" s="4"/>
      <c r="C90" s="37"/>
      <c r="D90" s="36"/>
      <c r="E90" s="36"/>
    </row>
    <row r="91" spans="1:5" x14ac:dyDescent="0.2">
      <c r="A91" s="36"/>
      <c r="B91" s="4"/>
      <c r="C91" s="37"/>
      <c r="D91" s="36"/>
      <c r="E91" s="36"/>
    </row>
    <row r="92" spans="1:5" x14ac:dyDescent="0.2">
      <c r="A92" s="36"/>
      <c r="B92" s="4"/>
      <c r="C92" s="37"/>
      <c r="D92" s="36"/>
      <c r="E92" s="36"/>
    </row>
    <row r="93" spans="1:5" x14ac:dyDescent="0.2">
      <c r="A93" s="36"/>
      <c r="B93" s="4"/>
      <c r="C93" s="37"/>
      <c r="D93" s="36"/>
      <c r="E93" s="36"/>
    </row>
    <row r="94" spans="1:5" x14ac:dyDescent="0.2">
      <c r="A94" s="36"/>
      <c r="B94" s="4"/>
      <c r="C94" s="37"/>
      <c r="D94" s="36"/>
      <c r="E94" s="36"/>
    </row>
    <row r="95" spans="1:5" x14ac:dyDescent="0.2">
      <c r="A95" s="36"/>
      <c r="B95" s="4"/>
      <c r="C95" s="37"/>
      <c r="D95" s="36"/>
      <c r="E95" s="36"/>
    </row>
    <row r="96" spans="1:5" x14ac:dyDescent="0.2">
      <c r="A96" s="36"/>
      <c r="B96" s="4"/>
      <c r="C96" s="37"/>
      <c r="D96" s="36"/>
      <c r="E96" s="36"/>
    </row>
    <row r="97" spans="1:5" x14ac:dyDescent="0.2">
      <c r="A97" s="36"/>
      <c r="B97" s="4"/>
      <c r="C97" s="37"/>
      <c r="D97" s="36"/>
      <c r="E97" s="36"/>
    </row>
    <row r="98" spans="1:5" x14ac:dyDescent="0.2">
      <c r="A98" s="36"/>
      <c r="B98" s="4"/>
      <c r="C98" s="37"/>
      <c r="D98" s="36"/>
      <c r="E98" s="36"/>
    </row>
    <row r="99" spans="1:5" x14ac:dyDescent="0.2">
      <c r="A99" s="36"/>
      <c r="B99" s="4"/>
      <c r="C99" s="37"/>
      <c r="D99" s="36"/>
      <c r="E99" s="36"/>
    </row>
    <row r="100" spans="1:5" x14ac:dyDescent="0.2">
      <c r="A100" s="36"/>
      <c r="B100" s="4"/>
      <c r="C100" s="37"/>
      <c r="D100" s="36"/>
      <c r="E100" s="36"/>
    </row>
    <row r="101" spans="1:5" x14ac:dyDescent="0.2">
      <c r="A101" s="36"/>
      <c r="B101" s="4"/>
      <c r="C101" s="37"/>
      <c r="D101" s="36"/>
      <c r="E101" s="36"/>
    </row>
    <row r="102" spans="1:5" x14ac:dyDescent="0.2">
      <c r="A102" s="36"/>
      <c r="B102" s="4"/>
      <c r="C102" s="37"/>
      <c r="D102" s="36"/>
      <c r="E102" s="36"/>
    </row>
    <row r="103" spans="1:5" x14ac:dyDescent="0.2">
      <c r="A103" s="36"/>
      <c r="B103" s="4"/>
      <c r="C103" s="37"/>
      <c r="D103" s="36"/>
      <c r="E103" s="36"/>
    </row>
    <row r="104" spans="1:5" x14ac:dyDescent="0.2">
      <c r="A104" s="36"/>
      <c r="B104" s="4"/>
      <c r="C104" s="37"/>
      <c r="D104" s="36"/>
      <c r="E104" s="36"/>
    </row>
    <row r="105" spans="1:5" x14ac:dyDescent="0.2">
      <c r="A105" s="36"/>
      <c r="B105" s="4"/>
      <c r="C105" s="37"/>
      <c r="D105" s="36"/>
      <c r="E105" s="36"/>
    </row>
    <row r="106" spans="1:5" x14ac:dyDescent="0.2">
      <c r="A106" s="36"/>
      <c r="B106" s="4"/>
      <c r="C106" s="37"/>
      <c r="D106" s="36"/>
      <c r="E106" s="36"/>
    </row>
    <row r="107" spans="1:5" x14ac:dyDescent="0.2">
      <c r="A107" s="36"/>
      <c r="B107" s="4"/>
      <c r="C107" s="37"/>
      <c r="D107" s="36"/>
      <c r="E107" s="36"/>
    </row>
    <row r="108" spans="1:5" x14ac:dyDescent="0.2">
      <c r="A108" s="36"/>
      <c r="B108" s="4"/>
      <c r="C108" s="37"/>
      <c r="D108" s="36"/>
      <c r="E108" s="36"/>
    </row>
    <row r="109" spans="1:5" x14ac:dyDescent="0.2">
      <c r="A109" s="36"/>
      <c r="B109" s="4"/>
      <c r="C109" s="37"/>
      <c r="D109" s="36"/>
      <c r="E109" s="36"/>
    </row>
    <row r="110" spans="1:5" x14ac:dyDescent="0.2">
      <c r="A110" s="36"/>
      <c r="B110" s="4"/>
      <c r="C110" s="37"/>
      <c r="D110" s="36"/>
      <c r="E110" s="36"/>
    </row>
    <row r="111" spans="1:5" x14ac:dyDescent="0.2">
      <c r="A111" s="36"/>
      <c r="B111" s="4"/>
      <c r="C111" s="37"/>
      <c r="D111" s="36"/>
      <c r="E111" s="36"/>
    </row>
    <row r="112" spans="1:5" x14ac:dyDescent="0.2">
      <c r="A112" s="36"/>
      <c r="B112" s="4"/>
      <c r="C112" s="37"/>
      <c r="D112" s="36"/>
      <c r="E112" s="36"/>
    </row>
    <row r="113" spans="1:5" x14ac:dyDescent="0.2">
      <c r="A113" s="36"/>
      <c r="B113" s="4"/>
      <c r="C113" s="37"/>
      <c r="D113" s="36"/>
      <c r="E113" s="36"/>
    </row>
    <row r="114" spans="1:5" x14ac:dyDescent="0.2">
      <c r="A114" s="36"/>
      <c r="B114" s="4"/>
      <c r="C114" s="37"/>
      <c r="D114" s="36"/>
      <c r="E114" s="36"/>
    </row>
    <row r="115" spans="1:5" x14ac:dyDescent="0.2">
      <c r="A115" s="36"/>
      <c r="B115" s="4"/>
      <c r="C115" s="37"/>
      <c r="D115" s="36"/>
      <c r="E115" s="36"/>
    </row>
    <row r="116" spans="1:5" x14ac:dyDescent="0.2">
      <c r="A116" s="36"/>
      <c r="B116" s="4"/>
      <c r="C116" s="37"/>
      <c r="D116" s="36"/>
      <c r="E116" s="36"/>
    </row>
    <row r="117" spans="1:5" x14ac:dyDescent="0.2">
      <c r="A117" s="36"/>
      <c r="B117" s="4"/>
      <c r="C117" s="37"/>
      <c r="D117" s="36"/>
      <c r="E117" s="36"/>
    </row>
    <row r="118" spans="1:5" x14ac:dyDescent="0.2">
      <c r="A118" s="36"/>
      <c r="B118" s="4"/>
      <c r="C118" s="37"/>
      <c r="D118" s="36"/>
      <c r="E118" s="36"/>
    </row>
    <row r="119" spans="1:5" x14ac:dyDescent="0.2">
      <c r="A119" s="36"/>
      <c r="B119" s="4"/>
      <c r="C119" s="37"/>
      <c r="D119" s="36"/>
      <c r="E119" s="36"/>
    </row>
    <row r="120" spans="1:5" x14ac:dyDescent="0.2">
      <c r="A120" s="36"/>
      <c r="B120" s="4"/>
      <c r="C120" s="37"/>
      <c r="D120" s="36"/>
      <c r="E120" s="36"/>
    </row>
    <row r="121" spans="1:5" x14ac:dyDescent="0.2">
      <c r="A121" s="36"/>
      <c r="B121" s="4"/>
      <c r="C121" s="37"/>
      <c r="D121" s="36"/>
      <c r="E121" s="36"/>
    </row>
    <row r="122" spans="1:5" x14ac:dyDescent="0.2">
      <c r="A122" s="36"/>
      <c r="B122" s="4"/>
      <c r="C122" s="37"/>
      <c r="D122" s="36"/>
      <c r="E122" s="36"/>
    </row>
    <row r="123" spans="1:5" x14ac:dyDescent="0.2">
      <c r="A123" s="36"/>
      <c r="B123" s="4"/>
      <c r="C123" s="37"/>
      <c r="D123" s="36"/>
      <c r="E123" s="36"/>
    </row>
    <row r="124" spans="1:5" x14ac:dyDescent="0.2">
      <c r="A124" s="36"/>
      <c r="B124" s="4"/>
      <c r="C124" s="37"/>
      <c r="D124" s="36"/>
      <c r="E124" s="36"/>
    </row>
    <row r="125" spans="1:5" x14ac:dyDescent="0.2">
      <c r="A125" s="36"/>
      <c r="B125" s="4"/>
      <c r="C125" s="37"/>
      <c r="D125" s="36"/>
      <c r="E125" s="36"/>
    </row>
    <row r="126" spans="1:5" x14ac:dyDescent="0.2">
      <c r="A126" s="36"/>
      <c r="B126" s="4"/>
      <c r="C126" s="37"/>
      <c r="D126" s="36"/>
      <c r="E126" s="36"/>
    </row>
    <row r="127" spans="1:5" x14ac:dyDescent="0.2">
      <c r="A127" s="36"/>
      <c r="B127" s="4"/>
      <c r="C127" s="37"/>
      <c r="D127" s="36"/>
      <c r="E127" s="36"/>
    </row>
    <row r="128" spans="1:5" x14ac:dyDescent="0.2">
      <c r="A128" s="36"/>
      <c r="B128" s="4"/>
      <c r="C128" s="37"/>
      <c r="D128" s="36"/>
      <c r="E128" s="36"/>
    </row>
    <row r="129" spans="1:5" x14ac:dyDescent="0.2">
      <c r="A129" s="36"/>
      <c r="B129" s="4"/>
      <c r="C129" s="37"/>
      <c r="D129" s="36"/>
      <c r="E129" s="36"/>
    </row>
    <row r="130" spans="1:5" x14ac:dyDescent="0.2">
      <c r="A130" s="36"/>
      <c r="B130" s="4"/>
      <c r="C130" s="37"/>
      <c r="D130" s="36"/>
      <c r="E130" s="36"/>
    </row>
    <row r="131" spans="1:5" x14ac:dyDescent="0.2">
      <c r="A131" s="36"/>
      <c r="B131" s="4"/>
      <c r="C131" s="37"/>
      <c r="D131" s="36"/>
      <c r="E131" s="36"/>
    </row>
    <row r="132" spans="1:5" x14ac:dyDescent="0.2">
      <c r="A132" s="36"/>
      <c r="B132" s="4"/>
      <c r="C132" s="37"/>
      <c r="D132" s="36"/>
      <c r="E132" s="36"/>
    </row>
    <row r="133" spans="1:5" x14ac:dyDescent="0.2">
      <c r="A133" s="36"/>
      <c r="B133" s="4"/>
      <c r="C133" s="37"/>
      <c r="D133" s="36"/>
      <c r="E133" s="36"/>
    </row>
    <row r="134" spans="1:5" x14ac:dyDescent="0.2">
      <c r="A134" s="36"/>
      <c r="B134" s="4"/>
      <c r="C134" s="37"/>
      <c r="D134" s="36"/>
      <c r="E134" s="36"/>
    </row>
    <row r="135" spans="1:5" x14ac:dyDescent="0.2">
      <c r="A135" s="36"/>
      <c r="B135" s="4"/>
      <c r="C135" s="37"/>
      <c r="D135" s="36"/>
      <c r="E135" s="36"/>
    </row>
    <row r="136" spans="1:5" x14ac:dyDescent="0.2">
      <c r="A136" s="36"/>
      <c r="B136" s="4"/>
      <c r="C136" s="37"/>
      <c r="D136" s="36"/>
      <c r="E136" s="36"/>
    </row>
    <row r="137" spans="1:5" x14ac:dyDescent="0.2">
      <c r="A137" s="36"/>
      <c r="B137" s="4"/>
      <c r="C137" s="37"/>
      <c r="D137" s="36"/>
      <c r="E137" s="36"/>
    </row>
    <row r="138" spans="1:5" x14ac:dyDescent="0.2">
      <c r="A138" s="36"/>
      <c r="B138" s="4"/>
      <c r="C138" s="37"/>
      <c r="D138" s="36"/>
      <c r="E138" s="36"/>
    </row>
    <row r="139" spans="1:5" x14ac:dyDescent="0.2">
      <c r="A139" s="36"/>
      <c r="B139" s="4"/>
      <c r="C139" s="37"/>
      <c r="D139" s="36"/>
      <c r="E139" s="36"/>
    </row>
    <row r="140" spans="1:5" x14ac:dyDescent="0.2">
      <c r="A140" s="36"/>
      <c r="B140" s="4"/>
      <c r="C140" s="37"/>
      <c r="D140" s="36"/>
      <c r="E140" s="36"/>
    </row>
    <row r="141" spans="1:5" x14ac:dyDescent="0.2">
      <c r="A141" s="36"/>
      <c r="B141" s="4"/>
      <c r="C141" s="37"/>
      <c r="D141" s="36"/>
      <c r="E141" s="36"/>
    </row>
    <row r="142" spans="1:5" x14ac:dyDescent="0.2">
      <c r="A142" s="36"/>
      <c r="B142" s="4"/>
      <c r="C142" s="37"/>
      <c r="D142" s="36"/>
      <c r="E142" s="36"/>
    </row>
    <row r="143" spans="1:5" x14ac:dyDescent="0.2">
      <c r="A143" s="36"/>
      <c r="B143" s="4"/>
      <c r="C143" s="37"/>
      <c r="D143" s="36"/>
      <c r="E143" s="36"/>
    </row>
    <row r="144" spans="1:5" x14ac:dyDescent="0.2">
      <c r="A144" s="36"/>
      <c r="B144" s="4"/>
      <c r="C144" s="37"/>
      <c r="D144" s="36"/>
      <c r="E144" s="36"/>
    </row>
    <row r="145" spans="1:5" x14ac:dyDescent="0.2">
      <c r="A145" s="36"/>
      <c r="B145" s="4"/>
      <c r="C145" s="37"/>
      <c r="D145" s="36"/>
      <c r="E145" s="36"/>
    </row>
    <row r="146" spans="1:5" x14ac:dyDescent="0.2">
      <c r="A146" s="36"/>
      <c r="B146" s="4"/>
      <c r="C146" s="37"/>
      <c r="D146" s="36"/>
      <c r="E146" s="36"/>
    </row>
    <row r="147" spans="1:5" x14ac:dyDescent="0.2">
      <c r="A147" s="36"/>
      <c r="B147" s="4"/>
      <c r="C147" s="37"/>
      <c r="D147" s="36"/>
      <c r="E147" s="36"/>
    </row>
    <row r="148" spans="1:5" x14ac:dyDescent="0.2">
      <c r="A148" s="36"/>
      <c r="B148" s="4"/>
      <c r="C148" s="37"/>
      <c r="D148" s="36"/>
      <c r="E148" s="36"/>
    </row>
    <row r="149" spans="1:5" x14ac:dyDescent="0.2">
      <c r="A149" s="36"/>
      <c r="B149" s="4"/>
      <c r="C149" s="37"/>
      <c r="D149" s="36"/>
      <c r="E149" s="36"/>
    </row>
    <row r="150" spans="1:5" x14ac:dyDescent="0.2">
      <c r="A150" s="36"/>
      <c r="B150" s="4"/>
      <c r="C150" s="37"/>
      <c r="D150" s="36"/>
      <c r="E150" s="36"/>
    </row>
    <row r="151" spans="1:5" x14ac:dyDescent="0.2">
      <c r="A151" s="36"/>
      <c r="B151" s="4"/>
      <c r="C151" s="37"/>
      <c r="D151" s="36"/>
      <c r="E151" s="36"/>
    </row>
    <row r="152" spans="1:5" x14ac:dyDescent="0.2">
      <c r="A152" s="36"/>
      <c r="B152" s="4"/>
      <c r="C152" s="37"/>
      <c r="D152" s="36"/>
      <c r="E152" s="36"/>
    </row>
    <row r="153" spans="1:5" x14ac:dyDescent="0.2">
      <c r="A153" s="36"/>
      <c r="B153" s="4"/>
      <c r="C153" s="37"/>
      <c r="D153" s="36"/>
      <c r="E153" s="36"/>
    </row>
    <row r="154" spans="1:5" x14ac:dyDescent="0.2">
      <c r="A154" s="36"/>
      <c r="B154" s="4"/>
      <c r="C154" s="37"/>
      <c r="D154" s="36"/>
      <c r="E154" s="36"/>
    </row>
    <row r="155" spans="1:5" x14ac:dyDescent="0.2">
      <c r="A155" s="36"/>
      <c r="B155" s="4"/>
      <c r="C155" s="37"/>
      <c r="D155" s="36"/>
      <c r="E155" s="36"/>
    </row>
    <row r="156" spans="1:5" x14ac:dyDescent="0.2">
      <c r="A156" s="36"/>
      <c r="B156" s="4"/>
      <c r="C156" s="37"/>
      <c r="D156" s="36"/>
      <c r="E156" s="36"/>
    </row>
    <row r="157" spans="1:5" x14ac:dyDescent="0.2">
      <c r="A157" s="36"/>
      <c r="B157" s="4"/>
      <c r="C157" s="37"/>
      <c r="D157" s="36"/>
      <c r="E157" s="36"/>
    </row>
    <row r="158" spans="1:5" x14ac:dyDescent="0.2">
      <c r="A158" s="36"/>
      <c r="B158" s="4"/>
      <c r="C158" s="37"/>
      <c r="D158" s="36"/>
      <c r="E158" s="36"/>
    </row>
    <row r="159" spans="1:5" x14ac:dyDescent="0.2">
      <c r="A159" s="36"/>
      <c r="B159" s="4"/>
      <c r="C159" s="37"/>
      <c r="D159" s="36"/>
      <c r="E159" s="36"/>
    </row>
    <row r="160" spans="1:5" x14ac:dyDescent="0.2">
      <c r="A160" s="36"/>
      <c r="B160" s="4"/>
      <c r="C160" s="37"/>
      <c r="D160" s="36"/>
      <c r="E160" s="36"/>
    </row>
    <row r="161" spans="1:5" x14ac:dyDescent="0.2">
      <c r="A161" s="36"/>
      <c r="B161" s="4"/>
      <c r="C161" s="37"/>
      <c r="D161" s="36"/>
      <c r="E161" s="36"/>
    </row>
    <row r="162" spans="1:5" x14ac:dyDescent="0.2">
      <c r="A162" s="36"/>
      <c r="B162" s="4"/>
      <c r="C162" s="37"/>
      <c r="D162" s="36"/>
      <c r="E162" s="36"/>
    </row>
    <row r="163" spans="1:5" x14ac:dyDescent="0.2">
      <c r="A163" s="36"/>
      <c r="B163" s="4"/>
      <c r="C163" s="37"/>
      <c r="D163" s="36"/>
      <c r="E163" s="36"/>
    </row>
    <row r="164" spans="1:5" x14ac:dyDescent="0.2">
      <c r="A164" s="36"/>
      <c r="B164" s="4"/>
      <c r="C164" s="37"/>
      <c r="D164" s="36"/>
      <c r="E164" s="36"/>
    </row>
    <row r="165" spans="1:5" x14ac:dyDescent="0.2">
      <c r="A165" s="36"/>
      <c r="B165" s="4"/>
      <c r="C165" s="37"/>
      <c r="D165" s="36"/>
      <c r="E165" s="36"/>
    </row>
    <row r="166" spans="1:5" x14ac:dyDescent="0.2">
      <c r="A166" s="36"/>
      <c r="B166" s="4"/>
      <c r="C166" s="37"/>
      <c r="D166" s="36"/>
      <c r="E166" s="36"/>
    </row>
    <row r="167" spans="1:5" x14ac:dyDescent="0.2">
      <c r="A167" s="36"/>
      <c r="B167" s="4"/>
      <c r="C167" s="37"/>
      <c r="D167" s="36"/>
      <c r="E167" s="36"/>
    </row>
    <row r="168" spans="1:5" x14ac:dyDescent="0.2">
      <c r="A168" s="36"/>
      <c r="B168" s="4"/>
      <c r="C168" s="37"/>
      <c r="D168" s="36"/>
      <c r="E168" s="36"/>
    </row>
    <row r="169" spans="1:5" x14ac:dyDescent="0.2">
      <c r="A169" s="36"/>
      <c r="B169" s="4"/>
      <c r="C169" s="37"/>
      <c r="D169" s="36"/>
      <c r="E169" s="36"/>
    </row>
    <row r="170" spans="1:5" x14ac:dyDescent="0.2">
      <c r="A170" s="36"/>
      <c r="B170" s="4"/>
      <c r="C170" s="37"/>
      <c r="D170" s="36"/>
      <c r="E170" s="36"/>
    </row>
    <row r="171" spans="1:5" x14ac:dyDescent="0.2">
      <c r="A171" s="36"/>
      <c r="B171" s="4"/>
      <c r="C171" s="37"/>
      <c r="D171" s="36"/>
      <c r="E171" s="36"/>
    </row>
    <row r="172" spans="1:5" x14ac:dyDescent="0.2">
      <c r="A172" s="36"/>
      <c r="B172" s="4"/>
      <c r="C172" s="37"/>
      <c r="D172" s="36"/>
      <c r="E172" s="36"/>
    </row>
    <row r="173" spans="1:5" x14ac:dyDescent="0.2">
      <c r="A173" s="36"/>
      <c r="B173" s="4"/>
      <c r="C173" s="37"/>
      <c r="D173" s="36"/>
      <c r="E173" s="36"/>
    </row>
    <row r="174" spans="1:5" x14ac:dyDescent="0.2">
      <c r="A174" s="36"/>
      <c r="B174" s="4"/>
      <c r="C174" s="37"/>
      <c r="D174" s="36"/>
      <c r="E174" s="36"/>
    </row>
    <row r="175" spans="1:5" x14ac:dyDescent="0.2">
      <c r="A175" s="36"/>
      <c r="B175" s="4"/>
      <c r="C175" s="37"/>
      <c r="D175" s="36"/>
      <c r="E175" s="36"/>
    </row>
    <row r="176" spans="1:5" x14ac:dyDescent="0.2">
      <c r="A176" s="36"/>
      <c r="B176" s="4"/>
      <c r="C176" s="37"/>
      <c r="D176" s="36"/>
      <c r="E176" s="36"/>
    </row>
    <row r="177" spans="1:5" x14ac:dyDescent="0.2">
      <c r="A177" s="36"/>
      <c r="B177" s="4"/>
      <c r="C177" s="37"/>
      <c r="D177" s="36"/>
      <c r="E177" s="36"/>
    </row>
    <row r="178" spans="1:5" x14ac:dyDescent="0.2">
      <c r="A178" s="36"/>
      <c r="B178" s="4"/>
      <c r="C178" s="37"/>
      <c r="D178" s="36"/>
      <c r="E178" s="36"/>
    </row>
    <row r="179" spans="1:5" x14ac:dyDescent="0.2">
      <c r="A179" s="36"/>
      <c r="B179" s="4"/>
      <c r="C179" s="37"/>
      <c r="D179" s="36"/>
      <c r="E179" s="36"/>
    </row>
    <row r="180" spans="1:5" x14ac:dyDescent="0.2">
      <c r="A180" s="36"/>
      <c r="B180" s="4"/>
      <c r="C180" s="37"/>
      <c r="D180" s="36"/>
      <c r="E180" s="36"/>
    </row>
    <row r="181" spans="1:5" x14ac:dyDescent="0.2">
      <c r="A181" s="36"/>
      <c r="B181" s="4"/>
      <c r="C181" s="37"/>
      <c r="D181" s="36"/>
      <c r="E181" s="36"/>
    </row>
    <row r="182" spans="1:5" x14ac:dyDescent="0.2">
      <c r="A182" s="36"/>
      <c r="B182" s="4"/>
      <c r="C182" s="37"/>
      <c r="D182" s="36"/>
      <c r="E182" s="36"/>
    </row>
    <row r="183" spans="1:5" x14ac:dyDescent="0.2">
      <c r="A183" s="36"/>
      <c r="B183" s="4"/>
      <c r="C183" s="37"/>
      <c r="D183" s="36"/>
      <c r="E183" s="36"/>
    </row>
    <row r="184" spans="1:5" x14ac:dyDescent="0.2">
      <c r="A184" s="36"/>
      <c r="B184" s="4"/>
      <c r="C184" s="37"/>
      <c r="D184" s="36"/>
      <c r="E184" s="36"/>
    </row>
    <row r="185" spans="1:5" x14ac:dyDescent="0.2">
      <c r="A185" s="36"/>
      <c r="B185" s="4"/>
      <c r="C185" s="37"/>
      <c r="D185" s="36"/>
      <c r="E185" s="36"/>
    </row>
    <row r="186" spans="1:5" x14ac:dyDescent="0.2">
      <c r="A186" s="36"/>
      <c r="B186" s="4"/>
      <c r="C186" s="37"/>
      <c r="D186" s="36"/>
      <c r="E186" s="36"/>
    </row>
    <row r="187" spans="1:5" x14ac:dyDescent="0.2">
      <c r="A187" s="36"/>
      <c r="B187" s="4"/>
      <c r="C187" s="37"/>
      <c r="D187" s="36"/>
      <c r="E187" s="36"/>
    </row>
    <row r="188" spans="1:5" x14ac:dyDescent="0.2">
      <c r="A188" s="36"/>
      <c r="B188" s="4"/>
      <c r="C188" s="37"/>
      <c r="D188" s="36"/>
      <c r="E188" s="36"/>
    </row>
    <row r="189" spans="1:5" x14ac:dyDescent="0.2">
      <c r="A189" s="36"/>
      <c r="B189" s="4"/>
      <c r="C189" s="37"/>
      <c r="D189" s="36"/>
      <c r="E189" s="36"/>
    </row>
    <row r="190" spans="1:5" x14ac:dyDescent="0.2">
      <c r="A190" s="36"/>
      <c r="B190" s="4"/>
      <c r="C190" s="37"/>
      <c r="D190" s="36"/>
      <c r="E190" s="36"/>
    </row>
    <row r="191" spans="1:5" x14ac:dyDescent="0.2">
      <c r="A191" s="36"/>
      <c r="B191" s="4"/>
      <c r="C191" s="37"/>
      <c r="D191" s="36"/>
      <c r="E191" s="36"/>
    </row>
    <row r="192" spans="1:5" x14ac:dyDescent="0.2">
      <c r="A192" s="36"/>
      <c r="B192" s="4"/>
      <c r="C192" s="37"/>
      <c r="D192" s="36"/>
      <c r="E192" s="36"/>
    </row>
    <row r="193" spans="1:5" x14ac:dyDescent="0.2">
      <c r="A193" s="36"/>
      <c r="B193" s="4"/>
      <c r="C193" s="37"/>
      <c r="D193" s="36"/>
      <c r="E193" s="36"/>
    </row>
    <row r="194" spans="1:5" x14ac:dyDescent="0.2">
      <c r="A194" s="36"/>
      <c r="B194" s="4"/>
      <c r="C194" s="37"/>
      <c r="D194" s="36"/>
      <c r="E194" s="36"/>
    </row>
    <row r="195" spans="1:5" x14ac:dyDescent="0.2">
      <c r="A195" s="36"/>
      <c r="B195" s="4"/>
      <c r="C195" s="37"/>
      <c r="D195" s="36"/>
      <c r="E195" s="36"/>
    </row>
    <row r="196" spans="1:5" x14ac:dyDescent="0.2">
      <c r="A196" s="36"/>
      <c r="B196" s="4"/>
      <c r="C196" s="37"/>
      <c r="D196" s="36"/>
      <c r="E196" s="36"/>
    </row>
    <row r="197" spans="1:5" x14ac:dyDescent="0.2">
      <c r="A197" s="36"/>
      <c r="B197" s="4"/>
      <c r="C197" s="37"/>
      <c r="D197" s="36"/>
      <c r="E197" s="36"/>
    </row>
    <row r="198" spans="1:5" x14ac:dyDescent="0.2">
      <c r="A198" s="36"/>
      <c r="B198" s="4"/>
      <c r="C198" s="37"/>
      <c r="D198" s="36"/>
      <c r="E198" s="36"/>
    </row>
    <row r="199" spans="1:5" x14ac:dyDescent="0.2">
      <c r="A199" s="36"/>
      <c r="B199" s="4"/>
      <c r="C199" s="37"/>
      <c r="D199" s="36"/>
      <c r="E199" s="36"/>
    </row>
    <row r="200" spans="1:5" x14ac:dyDescent="0.2">
      <c r="A200" s="36"/>
      <c r="B200" s="4"/>
      <c r="C200" s="37"/>
      <c r="D200" s="36"/>
      <c r="E200" s="36"/>
    </row>
    <row r="201" spans="1:5" x14ac:dyDescent="0.2">
      <c r="A201" s="36"/>
      <c r="B201" s="4"/>
      <c r="C201" s="37"/>
      <c r="D201" s="36"/>
      <c r="E201" s="36"/>
    </row>
    <row r="202" spans="1:5" x14ac:dyDescent="0.2">
      <c r="A202" s="36"/>
      <c r="B202" s="4"/>
      <c r="C202" s="37"/>
      <c r="D202" s="36"/>
      <c r="E202" s="36"/>
    </row>
    <row r="203" spans="1:5" x14ac:dyDescent="0.2">
      <c r="A203" s="36"/>
      <c r="B203" s="4"/>
      <c r="C203" s="37"/>
      <c r="D203" s="36"/>
      <c r="E203" s="36"/>
    </row>
    <row r="204" spans="1:5" x14ac:dyDescent="0.2">
      <c r="A204" s="36"/>
      <c r="B204" s="4"/>
      <c r="C204" s="37"/>
      <c r="D204" s="36"/>
      <c r="E204" s="36"/>
    </row>
    <row r="205" spans="1:5" x14ac:dyDescent="0.2">
      <c r="A205" s="36"/>
      <c r="B205" s="4"/>
      <c r="C205" s="37"/>
      <c r="D205" s="36"/>
      <c r="E205" s="36"/>
    </row>
    <row r="206" spans="1:5" x14ac:dyDescent="0.2">
      <c r="A206" s="36"/>
      <c r="B206" s="4"/>
      <c r="C206" s="37"/>
      <c r="D206" s="36"/>
      <c r="E206" s="36"/>
    </row>
    <row r="207" spans="1:5" x14ac:dyDescent="0.2">
      <c r="A207" s="36"/>
      <c r="B207" s="4"/>
      <c r="C207" s="37"/>
      <c r="D207" s="36"/>
      <c r="E207" s="36"/>
    </row>
    <row r="208" spans="1:5" x14ac:dyDescent="0.2">
      <c r="A208" s="36"/>
      <c r="B208" s="4"/>
      <c r="C208" s="37"/>
      <c r="D208" s="36"/>
      <c r="E208" s="36"/>
    </row>
    <row r="209" spans="1:5" x14ac:dyDescent="0.2">
      <c r="A209" s="36"/>
      <c r="B209" s="4"/>
      <c r="C209" s="37"/>
      <c r="D209" s="36"/>
      <c r="E209" s="36"/>
    </row>
    <row r="210" spans="1:5" x14ac:dyDescent="0.2">
      <c r="A210" s="36"/>
      <c r="B210" s="4"/>
      <c r="C210" s="37"/>
      <c r="D210" s="36"/>
      <c r="E210" s="36"/>
    </row>
    <row r="211" spans="1:5" x14ac:dyDescent="0.2">
      <c r="A211" s="36"/>
      <c r="B211" s="4"/>
      <c r="C211" s="37"/>
      <c r="D211" s="36"/>
      <c r="E211" s="36"/>
    </row>
    <row r="212" spans="1:5" x14ac:dyDescent="0.2">
      <c r="A212" s="36"/>
      <c r="B212" s="4"/>
      <c r="C212" s="37"/>
      <c r="D212" s="36"/>
      <c r="E212" s="36"/>
    </row>
    <row r="213" spans="1:5" x14ac:dyDescent="0.2">
      <c r="A213" s="36"/>
      <c r="B213" s="4"/>
      <c r="C213" s="37"/>
      <c r="D213" s="36"/>
      <c r="E213" s="36"/>
    </row>
    <row r="214" spans="1:5" x14ac:dyDescent="0.2">
      <c r="A214" s="36"/>
      <c r="B214" s="4"/>
      <c r="C214" s="37"/>
      <c r="D214" s="36"/>
      <c r="E214" s="36"/>
    </row>
    <row r="215" spans="1:5" x14ac:dyDescent="0.2">
      <c r="A215" s="36"/>
      <c r="B215" s="4"/>
      <c r="C215" s="37"/>
      <c r="D215" s="36"/>
      <c r="E215" s="36"/>
    </row>
    <row r="216" spans="1:5" x14ac:dyDescent="0.2">
      <c r="A216" s="36"/>
      <c r="B216" s="4"/>
      <c r="C216" s="37"/>
      <c r="D216" s="36"/>
      <c r="E216" s="36"/>
    </row>
    <row r="217" spans="1:5" x14ac:dyDescent="0.2">
      <c r="A217" s="36"/>
      <c r="B217" s="4"/>
      <c r="C217" s="37"/>
      <c r="D217" s="36"/>
      <c r="E217" s="36"/>
    </row>
    <row r="218" spans="1:5" x14ac:dyDescent="0.2">
      <c r="A218" s="36"/>
      <c r="B218" s="4"/>
      <c r="C218" s="37"/>
      <c r="D218" s="36"/>
      <c r="E218" s="36"/>
    </row>
    <row r="219" spans="1:5" x14ac:dyDescent="0.2">
      <c r="A219" s="36"/>
      <c r="B219" s="4"/>
      <c r="C219" s="37"/>
      <c r="D219" s="36"/>
      <c r="E219" s="36"/>
    </row>
    <row r="220" spans="1:5" x14ac:dyDescent="0.2">
      <c r="A220" s="36"/>
      <c r="B220" s="4"/>
      <c r="C220" s="37"/>
      <c r="D220" s="36"/>
      <c r="E220" s="36"/>
    </row>
    <row r="221" spans="1:5" x14ac:dyDescent="0.2">
      <c r="A221" s="36"/>
      <c r="B221" s="4"/>
      <c r="C221" s="37"/>
      <c r="D221" s="36"/>
      <c r="E221" s="36"/>
    </row>
    <row r="222" spans="1:5" x14ac:dyDescent="0.2">
      <c r="A222" s="36"/>
      <c r="B222" s="4"/>
      <c r="C222" s="37"/>
      <c r="D222" s="36"/>
      <c r="E222" s="36"/>
    </row>
    <row r="223" spans="1:5" x14ac:dyDescent="0.2">
      <c r="A223" s="36"/>
      <c r="B223" s="4"/>
      <c r="C223" s="37"/>
      <c r="D223" s="36"/>
      <c r="E223" s="36"/>
    </row>
    <row r="224" spans="1:5" x14ac:dyDescent="0.2">
      <c r="A224" s="36"/>
      <c r="B224" s="4"/>
      <c r="C224" s="37"/>
      <c r="D224" s="36"/>
      <c r="E224" s="36"/>
    </row>
    <row r="225" spans="1:5" x14ac:dyDescent="0.2">
      <c r="A225" s="36"/>
      <c r="B225" s="4"/>
      <c r="C225" s="37"/>
      <c r="D225" s="36"/>
      <c r="E225" s="36"/>
    </row>
    <row r="226" spans="1:5" x14ac:dyDescent="0.2">
      <c r="A226" s="36"/>
      <c r="B226" s="4"/>
      <c r="C226" s="37"/>
      <c r="D226" s="36"/>
      <c r="E226" s="36"/>
    </row>
    <row r="227" spans="1:5" x14ac:dyDescent="0.2">
      <c r="A227" s="36"/>
      <c r="B227" s="4"/>
      <c r="C227" s="37"/>
      <c r="D227" s="36"/>
      <c r="E227" s="36"/>
    </row>
    <row r="228" spans="1:5" x14ac:dyDescent="0.2">
      <c r="A228" s="36"/>
      <c r="B228" s="4"/>
      <c r="C228" s="37"/>
      <c r="D228" s="36"/>
      <c r="E228" s="36"/>
    </row>
    <row r="229" spans="1:5" x14ac:dyDescent="0.2">
      <c r="A229" s="36"/>
      <c r="B229" s="4"/>
      <c r="C229" s="37"/>
      <c r="D229" s="36"/>
      <c r="E229" s="36"/>
    </row>
    <row r="230" spans="1:5" x14ac:dyDescent="0.2">
      <c r="A230" s="36"/>
      <c r="B230" s="4"/>
      <c r="C230" s="37"/>
      <c r="D230" s="36"/>
      <c r="E230" s="36"/>
    </row>
    <row r="231" spans="1:5" x14ac:dyDescent="0.2">
      <c r="A231" s="36"/>
      <c r="B231" s="4"/>
      <c r="C231" s="37"/>
      <c r="D231" s="36"/>
      <c r="E231" s="36"/>
    </row>
    <row r="232" spans="1:5" x14ac:dyDescent="0.2">
      <c r="A232" s="36"/>
      <c r="B232" s="4"/>
      <c r="C232" s="37"/>
      <c r="D232" s="36"/>
      <c r="E232" s="36"/>
    </row>
    <row r="233" spans="1:5" x14ac:dyDescent="0.2">
      <c r="A233" s="36"/>
      <c r="B233" s="4"/>
      <c r="C233" s="37"/>
      <c r="D233" s="36"/>
      <c r="E233" s="36"/>
    </row>
    <row r="234" spans="1:5" x14ac:dyDescent="0.2">
      <c r="A234" s="36"/>
      <c r="B234" s="4"/>
      <c r="C234" s="37"/>
      <c r="D234" s="36"/>
      <c r="E234" s="36"/>
    </row>
    <row r="235" spans="1:5" x14ac:dyDescent="0.2">
      <c r="A235" s="36"/>
      <c r="B235" s="4"/>
      <c r="C235" s="37"/>
      <c r="D235" s="36"/>
      <c r="E235" s="36"/>
    </row>
    <row r="236" spans="1:5" x14ac:dyDescent="0.2">
      <c r="A236" s="36"/>
      <c r="B236" s="4"/>
      <c r="C236" s="37"/>
      <c r="D236" s="36"/>
      <c r="E236" s="36"/>
    </row>
    <row r="237" spans="1:5" x14ac:dyDescent="0.2">
      <c r="A237" s="36"/>
      <c r="B237" s="4"/>
      <c r="C237" s="37"/>
      <c r="D237" s="36"/>
      <c r="E237" s="36"/>
    </row>
    <row r="238" spans="1:5" x14ac:dyDescent="0.2">
      <c r="A238" s="36"/>
      <c r="B238" s="4"/>
      <c r="C238" s="37"/>
      <c r="D238" s="36"/>
      <c r="E238" s="36"/>
    </row>
    <row r="239" spans="1:5" x14ac:dyDescent="0.2">
      <c r="A239" s="36"/>
      <c r="B239" s="4"/>
      <c r="C239" s="37"/>
      <c r="D239" s="36"/>
      <c r="E239" s="36"/>
    </row>
    <row r="240" spans="1:5" x14ac:dyDescent="0.2">
      <c r="A240" s="36"/>
      <c r="B240" s="4"/>
      <c r="C240" s="37"/>
      <c r="D240" s="36"/>
      <c r="E240" s="36"/>
    </row>
    <row r="241" spans="1:5" x14ac:dyDescent="0.2">
      <c r="A241" s="36"/>
      <c r="B241" s="4"/>
      <c r="C241" s="37"/>
      <c r="D241" s="36"/>
      <c r="E241" s="36"/>
    </row>
    <row r="242" spans="1:5" x14ac:dyDescent="0.2">
      <c r="A242" s="36"/>
      <c r="B242" s="4"/>
      <c r="C242" s="37"/>
      <c r="D242" s="36"/>
      <c r="E242" s="36"/>
    </row>
    <row r="243" spans="1:5" x14ac:dyDescent="0.2">
      <c r="A243" s="36"/>
      <c r="B243" s="4"/>
      <c r="C243" s="37"/>
      <c r="D243" s="36"/>
      <c r="E243" s="36"/>
    </row>
    <row r="244" spans="1:5" x14ac:dyDescent="0.2">
      <c r="A244" s="36"/>
      <c r="B244" s="4"/>
      <c r="C244" s="37"/>
      <c r="D244" s="36"/>
      <c r="E244" s="36"/>
    </row>
    <row r="245" spans="1:5" x14ac:dyDescent="0.2">
      <c r="A245" s="36"/>
      <c r="B245" s="4"/>
      <c r="C245" s="37"/>
      <c r="D245" s="36"/>
      <c r="E245" s="36"/>
    </row>
    <row r="246" spans="1:5" x14ac:dyDescent="0.2">
      <c r="A246" s="36"/>
      <c r="B246" s="4"/>
      <c r="C246" s="37"/>
      <c r="D246" s="36"/>
      <c r="E246" s="36"/>
    </row>
    <row r="247" spans="1:5" x14ac:dyDescent="0.2">
      <c r="A247" s="36"/>
      <c r="B247" s="4"/>
      <c r="C247" s="37"/>
      <c r="D247" s="36"/>
      <c r="E247" s="36"/>
    </row>
    <row r="248" spans="1:5" x14ac:dyDescent="0.2">
      <c r="A248" s="36"/>
      <c r="B248" s="4"/>
      <c r="C248" s="37"/>
      <c r="D248" s="36"/>
      <c r="E248" s="36"/>
    </row>
    <row r="249" spans="1:5" x14ac:dyDescent="0.2">
      <c r="A249" s="36"/>
      <c r="B249" s="4"/>
      <c r="C249" s="37"/>
      <c r="D249" s="36"/>
      <c r="E249" s="36"/>
    </row>
    <row r="250" spans="1:5" x14ac:dyDescent="0.2">
      <c r="A250" s="36"/>
      <c r="B250" s="4"/>
      <c r="C250" s="37"/>
      <c r="D250" s="36"/>
      <c r="E250" s="36"/>
    </row>
    <row r="251" spans="1:5" x14ac:dyDescent="0.2">
      <c r="A251" s="36"/>
      <c r="B251" s="4"/>
      <c r="C251" s="37"/>
      <c r="D251" s="36"/>
      <c r="E251" s="36"/>
    </row>
    <row r="252" spans="1:5" x14ac:dyDescent="0.2">
      <c r="A252" s="36"/>
      <c r="B252" s="4"/>
      <c r="C252" s="37"/>
      <c r="D252" s="36"/>
      <c r="E252" s="36"/>
    </row>
    <row r="253" spans="1:5" x14ac:dyDescent="0.2">
      <c r="A253" s="36"/>
      <c r="B253" s="4"/>
      <c r="C253" s="37"/>
      <c r="D253" s="36"/>
      <c r="E253" s="36"/>
    </row>
    <row r="254" spans="1:5" x14ac:dyDescent="0.2">
      <c r="A254" s="36"/>
      <c r="B254" s="4"/>
      <c r="C254" s="37"/>
      <c r="D254" s="36"/>
      <c r="E254" s="36"/>
    </row>
    <row r="255" spans="1:5" x14ac:dyDescent="0.2">
      <c r="A255" s="36"/>
      <c r="B255" s="4"/>
      <c r="C255" s="37"/>
      <c r="D255" s="36"/>
      <c r="E255" s="36"/>
    </row>
    <row r="256" spans="1:5" x14ac:dyDescent="0.2">
      <c r="A256" s="36"/>
      <c r="B256" s="4"/>
      <c r="C256" s="37"/>
      <c r="D256" s="36"/>
      <c r="E256" s="36"/>
    </row>
    <row r="257" spans="1:5" x14ac:dyDescent="0.2">
      <c r="A257" s="36"/>
      <c r="B257" s="4"/>
      <c r="C257" s="37"/>
      <c r="D257" s="36"/>
      <c r="E257" s="36"/>
    </row>
    <row r="258" spans="1:5" x14ac:dyDescent="0.2">
      <c r="A258" s="36"/>
      <c r="B258" s="4"/>
      <c r="C258" s="37"/>
      <c r="D258" s="36"/>
      <c r="E258" s="36"/>
    </row>
    <row r="259" spans="1:5" x14ac:dyDescent="0.2">
      <c r="A259" s="36"/>
      <c r="B259" s="4"/>
      <c r="C259" s="37"/>
      <c r="D259" s="36"/>
      <c r="E259" s="36"/>
    </row>
    <row r="260" spans="1:5" x14ac:dyDescent="0.2">
      <c r="A260" s="36"/>
      <c r="B260" s="4"/>
      <c r="C260" s="37"/>
      <c r="D260" s="36"/>
      <c r="E260" s="36"/>
    </row>
    <row r="261" spans="1:5" x14ac:dyDescent="0.2">
      <c r="A261" s="36"/>
      <c r="B261" s="4"/>
      <c r="C261" s="37"/>
      <c r="D261" s="36"/>
      <c r="E261" s="36"/>
    </row>
    <row r="262" spans="1:5" x14ac:dyDescent="0.2">
      <c r="A262" s="36"/>
      <c r="B262" s="4"/>
      <c r="C262" s="37"/>
      <c r="D262" s="36"/>
      <c r="E262" s="36"/>
    </row>
    <row r="263" spans="1:5" x14ac:dyDescent="0.2">
      <c r="A263" s="36"/>
      <c r="B263" s="4"/>
      <c r="C263" s="37"/>
      <c r="D263" s="36"/>
      <c r="E263" s="36"/>
    </row>
    <row r="264" spans="1:5" x14ac:dyDescent="0.2">
      <c r="A264" s="36"/>
      <c r="B264" s="4"/>
      <c r="C264" s="37"/>
      <c r="D264" s="36"/>
      <c r="E264" s="36"/>
    </row>
    <row r="265" spans="1:5" x14ac:dyDescent="0.2">
      <c r="A265" s="36"/>
      <c r="B265" s="4"/>
      <c r="C265" s="37"/>
      <c r="D265" s="36"/>
      <c r="E265" s="36"/>
    </row>
    <row r="266" spans="1:5" x14ac:dyDescent="0.2">
      <c r="A266" s="36"/>
      <c r="B266" s="4"/>
      <c r="C266" s="37"/>
      <c r="D266" s="36"/>
      <c r="E266" s="36"/>
    </row>
    <row r="267" spans="1:5" x14ac:dyDescent="0.2">
      <c r="A267" s="36"/>
      <c r="B267" s="4"/>
      <c r="C267" s="37"/>
      <c r="D267" s="36"/>
      <c r="E267" s="36"/>
    </row>
    <row r="268" spans="1:5" x14ac:dyDescent="0.2">
      <c r="A268" s="36"/>
      <c r="B268" s="4"/>
      <c r="C268" s="37"/>
      <c r="D268" s="36"/>
      <c r="E268" s="36"/>
    </row>
    <row r="269" spans="1:5" x14ac:dyDescent="0.2">
      <c r="A269" s="36"/>
      <c r="B269" s="4"/>
      <c r="C269" s="37"/>
      <c r="D269" s="36"/>
      <c r="E269" s="36"/>
    </row>
    <row r="270" spans="1:5" x14ac:dyDescent="0.2">
      <c r="A270" s="36"/>
      <c r="B270" s="4"/>
      <c r="C270" s="37"/>
      <c r="D270" s="36"/>
      <c r="E270" s="36"/>
    </row>
    <row r="271" spans="1:5" x14ac:dyDescent="0.2">
      <c r="A271" s="36"/>
      <c r="B271" s="4"/>
      <c r="C271" s="37"/>
      <c r="D271" s="36"/>
      <c r="E271" s="36"/>
    </row>
    <row r="272" spans="1:5" x14ac:dyDescent="0.2">
      <c r="A272" s="36"/>
      <c r="B272" s="4"/>
      <c r="C272" s="37"/>
      <c r="D272" s="36"/>
      <c r="E272" s="36"/>
    </row>
    <row r="273" spans="1:5" x14ac:dyDescent="0.2">
      <c r="A273" s="36"/>
      <c r="B273" s="4"/>
      <c r="C273" s="37"/>
      <c r="D273" s="36"/>
      <c r="E273" s="36"/>
    </row>
    <row r="274" spans="1:5" x14ac:dyDescent="0.2">
      <c r="A274" s="36"/>
      <c r="B274" s="4"/>
      <c r="C274" s="37"/>
      <c r="D274" s="36"/>
      <c r="E274" s="36"/>
    </row>
    <row r="275" spans="1:5" x14ac:dyDescent="0.2">
      <c r="A275" s="36"/>
      <c r="B275" s="4"/>
      <c r="C275" s="37"/>
      <c r="D275" s="36"/>
      <c r="E275" s="36"/>
    </row>
    <row r="276" spans="1:5" x14ac:dyDescent="0.2">
      <c r="A276" s="36"/>
      <c r="B276" s="4"/>
      <c r="C276" s="37"/>
      <c r="D276" s="36"/>
      <c r="E276" s="36"/>
    </row>
    <row r="277" spans="1:5" x14ac:dyDescent="0.2">
      <c r="A277" s="36"/>
      <c r="B277" s="4"/>
      <c r="C277" s="37"/>
      <c r="D277" s="36"/>
      <c r="E277" s="36"/>
    </row>
    <row r="278" spans="1:5" x14ac:dyDescent="0.2">
      <c r="A278" s="36"/>
      <c r="B278" s="4"/>
      <c r="C278" s="37"/>
      <c r="D278" s="36"/>
      <c r="E278" s="36"/>
    </row>
    <row r="279" spans="1:5" x14ac:dyDescent="0.2">
      <c r="A279" s="36"/>
      <c r="B279" s="4"/>
      <c r="C279" s="37"/>
      <c r="D279" s="36"/>
      <c r="E279" s="36"/>
    </row>
    <row r="280" spans="1:5" x14ac:dyDescent="0.2">
      <c r="A280" s="36"/>
      <c r="B280" s="4"/>
      <c r="C280" s="37"/>
      <c r="D280" s="36"/>
      <c r="E280" s="36"/>
    </row>
    <row r="281" spans="1:5" x14ac:dyDescent="0.2">
      <c r="A281" s="36"/>
      <c r="B281" s="4"/>
      <c r="C281" s="37"/>
      <c r="D281" s="36"/>
      <c r="E281" s="36"/>
    </row>
    <row r="282" spans="1:5" x14ac:dyDescent="0.2">
      <c r="A282" s="36"/>
      <c r="B282" s="4"/>
      <c r="C282" s="37"/>
      <c r="D282" s="36"/>
      <c r="E282" s="36"/>
    </row>
    <row r="283" spans="1:5" x14ac:dyDescent="0.2">
      <c r="A283" s="36"/>
      <c r="B283" s="4"/>
      <c r="C283" s="37"/>
      <c r="D283" s="36"/>
      <c r="E283" s="36"/>
    </row>
    <row r="284" spans="1:5" x14ac:dyDescent="0.2">
      <c r="A284" s="36"/>
      <c r="B284" s="4"/>
      <c r="C284" s="37"/>
      <c r="D284" s="36"/>
      <c r="E284" s="36"/>
    </row>
    <row r="285" spans="1:5" x14ac:dyDescent="0.2">
      <c r="A285" s="36"/>
      <c r="B285" s="4"/>
      <c r="C285" s="37"/>
      <c r="D285" s="36"/>
      <c r="E285" s="36"/>
    </row>
    <row r="286" spans="1:5" x14ac:dyDescent="0.2">
      <c r="A286" s="36"/>
      <c r="B286" s="4"/>
      <c r="C286" s="37"/>
      <c r="D286" s="36"/>
      <c r="E286" s="36"/>
    </row>
    <row r="287" spans="1:5" x14ac:dyDescent="0.2">
      <c r="A287" s="36"/>
      <c r="B287" s="4"/>
      <c r="C287" s="37"/>
      <c r="D287" s="36"/>
      <c r="E287" s="36"/>
    </row>
    <row r="288" spans="1:5" x14ac:dyDescent="0.2">
      <c r="A288" s="36"/>
      <c r="B288" s="4"/>
      <c r="C288" s="37"/>
      <c r="D288" s="36"/>
      <c r="E288" s="36"/>
    </row>
    <row r="289" spans="1:5" x14ac:dyDescent="0.2">
      <c r="A289" s="36"/>
      <c r="B289" s="4"/>
      <c r="C289" s="37"/>
      <c r="D289" s="36"/>
      <c r="E289" s="36"/>
    </row>
    <row r="290" spans="1:5" x14ac:dyDescent="0.2">
      <c r="A290" s="36"/>
      <c r="B290" s="4"/>
      <c r="C290" s="37"/>
      <c r="D290" s="36"/>
      <c r="E290" s="36"/>
    </row>
    <row r="291" spans="1:5" x14ac:dyDescent="0.2">
      <c r="A291" s="36"/>
      <c r="B291" s="4"/>
      <c r="C291" s="37"/>
      <c r="D291" s="36"/>
      <c r="E291" s="36"/>
    </row>
    <row r="292" spans="1:5" x14ac:dyDescent="0.2">
      <c r="A292" s="36"/>
      <c r="B292" s="4"/>
      <c r="C292" s="37"/>
      <c r="D292" s="36"/>
      <c r="E292" s="36"/>
    </row>
    <row r="293" spans="1:5" x14ac:dyDescent="0.2">
      <c r="A293" s="36"/>
      <c r="B293" s="4"/>
      <c r="C293" s="37"/>
      <c r="D293" s="36"/>
      <c r="E293" s="36"/>
    </row>
    <row r="294" spans="1:5" x14ac:dyDescent="0.2">
      <c r="A294" s="36"/>
      <c r="B294" s="4"/>
      <c r="C294" s="37"/>
      <c r="D294" s="36"/>
      <c r="E294" s="36"/>
    </row>
    <row r="295" spans="1:5" x14ac:dyDescent="0.2">
      <c r="A295" s="36"/>
      <c r="B295" s="4"/>
      <c r="C295" s="37"/>
      <c r="D295" s="36"/>
      <c r="E295" s="36"/>
    </row>
    <row r="296" spans="1:5" x14ac:dyDescent="0.2">
      <c r="A296" s="36"/>
      <c r="B296" s="4"/>
      <c r="C296" s="37"/>
      <c r="D296" s="36"/>
      <c r="E296" s="36"/>
    </row>
    <row r="297" spans="1:5" x14ac:dyDescent="0.2">
      <c r="A297" s="36"/>
      <c r="B297" s="4"/>
      <c r="C297" s="37"/>
      <c r="D297" s="36"/>
      <c r="E297" s="36"/>
    </row>
    <row r="298" spans="1:5" x14ac:dyDescent="0.2">
      <c r="A298" s="36"/>
      <c r="B298" s="4"/>
      <c r="C298" s="37"/>
      <c r="D298" s="36"/>
      <c r="E298" s="36"/>
    </row>
    <row r="299" spans="1:5" x14ac:dyDescent="0.2">
      <c r="A299" s="36"/>
      <c r="B299" s="4"/>
      <c r="C299" s="37"/>
      <c r="D299" s="36"/>
      <c r="E299" s="36"/>
    </row>
    <row r="300" spans="1:5" x14ac:dyDescent="0.2">
      <c r="A300" s="36"/>
      <c r="B300" s="4"/>
      <c r="C300" s="37"/>
      <c r="D300" s="36"/>
      <c r="E300" s="36"/>
    </row>
    <row r="301" spans="1:5" x14ac:dyDescent="0.2">
      <c r="A301" s="36"/>
      <c r="B301" s="4"/>
      <c r="C301" s="37"/>
      <c r="D301" s="36"/>
      <c r="E301" s="36"/>
    </row>
    <row r="302" spans="1:5" x14ac:dyDescent="0.2">
      <c r="A302" s="36"/>
      <c r="B302" s="4"/>
      <c r="C302" s="37"/>
      <c r="D302" s="36"/>
      <c r="E302" s="36"/>
    </row>
    <row r="303" spans="1:5" x14ac:dyDescent="0.2">
      <c r="A303" s="36"/>
      <c r="B303" s="4"/>
      <c r="C303" s="37"/>
      <c r="D303" s="36"/>
      <c r="E303" s="36"/>
    </row>
    <row r="304" spans="1:5" x14ac:dyDescent="0.2">
      <c r="A304" s="36"/>
      <c r="B304" s="4"/>
      <c r="C304" s="37"/>
      <c r="D304" s="36"/>
      <c r="E304" s="36"/>
    </row>
    <row r="305" spans="1:5" x14ac:dyDescent="0.2">
      <c r="A305" s="36"/>
      <c r="B305" s="4"/>
      <c r="C305" s="37"/>
      <c r="D305" s="36"/>
      <c r="E305" s="36"/>
    </row>
    <row r="306" spans="1:5" x14ac:dyDescent="0.2">
      <c r="A306" s="36"/>
      <c r="B306" s="4"/>
      <c r="C306" s="37"/>
      <c r="D306" s="36"/>
      <c r="E306" s="36"/>
    </row>
    <row r="307" spans="1:5" x14ac:dyDescent="0.2">
      <c r="A307" s="36"/>
      <c r="B307" s="4"/>
      <c r="C307" s="37"/>
      <c r="D307" s="36"/>
      <c r="E307" s="36"/>
    </row>
    <row r="308" spans="1:5" x14ac:dyDescent="0.2">
      <c r="A308" s="36"/>
      <c r="B308" s="4"/>
      <c r="C308" s="37"/>
      <c r="D308" s="36"/>
      <c r="E308" s="36"/>
    </row>
    <row r="309" spans="1:5" x14ac:dyDescent="0.2">
      <c r="A309" s="36"/>
      <c r="B309" s="4"/>
      <c r="C309" s="37"/>
      <c r="D309" s="36"/>
      <c r="E309" s="36"/>
    </row>
    <row r="310" spans="1:5" x14ac:dyDescent="0.2">
      <c r="A310" s="36"/>
      <c r="B310" s="4"/>
      <c r="C310" s="37"/>
      <c r="D310" s="36"/>
      <c r="E310" s="36"/>
    </row>
    <row r="311" spans="1:5" x14ac:dyDescent="0.2">
      <c r="A311" s="36"/>
      <c r="B311" s="4"/>
      <c r="C311" s="37"/>
      <c r="D311" s="36"/>
      <c r="E311" s="36"/>
    </row>
    <row r="312" spans="1:5" x14ac:dyDescent="0.2">
      <c r="A312" s="36"/>
      <c r="B312" s="4"/>
      <c r="C312" s="37"/>
      <c r="D312" s="36"/>
      <c r="E312" s="36"/>
    </row>
    <row r="313" spans="1:5" x14ac:dyDescent="0.2">
      <c r="A313" s="36"/>
      <c r="B313" s="4"/>
      <c r="C313" s="37"/>
      <c r="D313" s="36"/>
      <c r="E313" s="36"/>
    </row>
    <row r="314" spans="1:5" x14ac:dyDescent="0.2">
      <c r="A314" s="36"/>
      <c r="B314" s="4"/>
      <c r="C314" s="37"/>
      <c r="D314" s="36"/>
      <c r="E314" s="36"/>
    </row>
    <row r="315" spans="1:5" x14ac:dyDescent="0.2">
      <c r="A315" s="36"/>
      <c r="B315" s="4"/>
      <c r="C315" s="37"/>
      <c r="D315" s="36"/>
      <c r="E315" s="36"/>
    </row>
    <row r="316" spans="1:5" x14ac:dyDescent="0.2">
      <c r="A316" s="36"/>
      <c r="B316" s="4"/>
      <c r="C316" s="37"/>
      <c r="D316" s="36"/>
      <c r="E316" s="36"/>
    </row>
    <row r="317" spans="1:5" x14ac:dyDescent="0.2">
      <c r="A317" s="36"/>
      <c r="B317" s="4"/>
      <c r="C317" s="37"/>
      <c r="D317" s="36"/>
      <c r="E317" s="36"/>
    </row>
    <row r="318" spans="1:5" x14ac:dyDescent="0.2">
      <c r="A318" s="36"/>
      <c r="B318" s="4"/>
      <c r="C318" s="37"/>
      <c r="D318" s="36"/>
      <c r="E318" s="36"/>
    </row>
    <row r="319" spans="1:5" x14ac:dyDescent="0.2">
      <c r="A319" s="36"/>
      <c r="B319" s="4"/>
      <c r="C319" s="37"/>
      <c r="D319" s="36"/>
      <c r="E319" s="36"/>
    </row>
    <row r="320" spans="1:5" x14ac:dyDescent="0.2">
      <c r="A320" s="36"/>
      <c r="B320" s="4"/>
      <c r="C320" s="37"/>
      <c r="D320" s="36"/>
      <c r="E320" s="36"/>
    </row>
    <row r="321" spans="1:5" x14ac:dyDescent="0.2">
      <c r="A321" s="36"/>
      <c r="B321" s="4"/>
      <c r="C321" s="37"/>
      <c r="D321" s="36"/>
      <c r="E321" s="36"/>
    </row>
    <row r="322" spans="1:5" x14ac:dyDescent="0.2">
      <c r="A322" s="36"/>
      <c r="B322" s="4"/>
      <c r="C322" s="37"/>
      <c r="D322" s="36"/>
      <c r="E322" s="36"/>
    </row>
    <row r="323" spans="1:5" x14ac:dyDescent="0.2">
      <c r="A323" s="36"/>
      <c r="B323" s="4"/>
      <c r="C323" s="37"/>
      <c r="D323" s="36"/>
      <c r="E323" s="36"/>
    </row>
    <row r="324" spans="1:5" x14ac:dyDescent="0.2">
      <c r="A324" s="36"/>
      <c r="B324" s="4"/>
      <c r="C324" s="37"/>
      <c r="D324" s="36"/>
      <c r="E324" s="36"/>
    </row>
    <row r="325" spans="1:5" x14ac:dyDescent="0.2">
      <c r="A325" s="36"/>
      <c r="B325" s="4"/>
      <c r="C325" s="37"/>
      <c r="D325" s="36"/>
      <c r="E325" s="36"/>
    </row>
    <row r="326" spans="1:5" x14ac:dyDescent="0.2">
      <c r="A326" s="36"/>
      <c r="B326" s="4"/>
      <c r="C326" s="37"/>
      <c r="D326" s="36"/>
      <c r="E326" s="36"/>
    </row>
    <row r="327" spans="1:5" x14ac:dyDescent="0.2">
      <c r="A327" s="36"/>
      <c r="B327" s="4"/>
      <c r="C327" s="37"/>
      <c r="D327" s="36"/>
      <c r="E327" s="36"/>
    </row>
    <row r="328" spans="1:5" x14ac:dyDescent="0.2">
      <c r="A328" s="36"/>
      <c r="B328" s="4"/>
      <c r="C328" s="37"/>
      <c r="D328" s="36"/>
      <c r="E328" s="36"/>
    </row>
    <row r="329" spans="1:5" x14ac:dyDescent="0.2">
      <c r="A329" s="36"/>
      <c r="B329" s="4"/>
      <c r="C329" s="37"/>
      <c r="D329" s="36"/>
      <c r="E329" s="36"/>
    </row>
    <row r="330" spans="1:5" x14ac:dyDescent="0.2">
      <c r="A330" s="36"/>
      <c r="B330" s="4"/>
      <c r="C330" s="37"/>
      <c r="D330" s="36"/>
      <c r="E330" s="36"/>
    </row>
    <row r="331" spans="1:5" x14ac:dyDescent="0.2">
      <c r="A331" s="36"/>
      <c r="B331" s="4"/>
      <c r="C331" s="37"/>
      <c r="D331" s="36"/>
      <c r="E331" s="36"/>
    </row>
    <row r="332" spans="1:5" x14ac:dyDescent="0.2">
      <c r="A332" s="36"/>
      <c r="B332" s="4"/>
      <c r="C332" s="37"/>
      <c r="D332" s="36"/>
      <c r="E332" s="36"/>
    </row>
    <row r="333" spans="1:5" x14ac:dyDescent="0.2">
      <c r="A333" s="36"/>
      <c r="B333" s="4"/>
      <c r="C333" s="37"/>
      <c r="D333" s="36"/>
      <c r="E333" s="36"/>
    </row>
    <row r="334" spans="1:5" x14ac:dyDescent="0.2">
      <c r="A334" s="36"/>
      <c r="B334" s="4"/>
      <c r="C334" s="37"/>
      <c r="D334" s="36"/>
      <c r="E334" s="36"/>
    </row>
    <row r="335" spans="1:5" x14ac:dyDescent="0.2">
      <c r="A335" s="36"/>
      <c r="B335" s="4"/>
      <c r="C335" s="37"/>
      <c r="D335" s="36"/>
      <c r="E335" s="36"/>
    </row>
    <row r="336" spans="1:5" x14ac:dyDescent="0.2">
      <c r="A336" s="36"/>
      <c r="B336" s="4"/>
      <c r="C336" s="37"/>
      <c r="D336" s="36"/>
      <c r="E336" s="36"/>
    </row>
    <row r="337" spans="1:5" x14ac:dyDescent="0.2">
      <c r="A337" s="36"/>
      <c r="B337" s="4"/>
      <c r="C337" s="37"/>
      <c r="D337" s="36"/>
      <c r="E337" s="36"/>
    </row>
    <row r="338" spans="1:5" x14ac:dyDescent="0.2">
      <c r="A338" s="36"/>
      <c r="B338" s="4"/>
      <c r="C338" s="37"/>
      <c r="D338" s="36"/>
      <c r="E338" s="36"/>
    </row>
    <row r="339" spans="1:5" x14ac:dyDescent="0.2">
      <c r="A339" s="36"/>
      <c r="B339" s="4"/>
      <c r="C339" s="37"/>
      <c r="D339" s="36"/>
      <c r="E339" s="36"/>
    </row>
    <row r="340" spans="1:5" x14ac:dyDescent="0.2">
      <c r="A340" s="36"/>
      <c r="B340" s="4"/>
      <c r="C340" s="37"/>
      <c r="D340" s="36"/>
      <c r="E340" s="36"/>
    </row>
    <row r="341" spans="1:5" x14ac:dyDescent="0.2">
      <c r="A341" s="36"/>
      <c r="B341" s="4"/>
      <c r="C341" s="37"/>
      <c r="D341" s="36"/>
      <c r="E341" s="36"/>
    </row>
    <row r="342" spans="1:5" x14ac:dyDescent="0.2">
      <c r="A342" s="36"/>
      <c r="B342" s="4"/>
      <c r="C342" s="37"/>
      <c r="D342" s="36"/>
      <c r="E342" s="36"/>
    </row>
    <row r="343" spans="1:5" x14ac:dyDescent="0.2">
      <c r="A343" s="36"/>
      <c r="B343" s="4"/>
      <c r="C343" s="37"/>
      <c r="D343" s="36"/>
      <c r="E343" s="36"/>
    </row>
    <row r="344" spans="1:5" x14ac:dyDescent="0.2">
      <c r="A344" s="36"/>
      <c r="B344" s="4"/>
      <c r="C344" s="37"/>
      <c r="D344" s="36"/>
      <c r="E344" s="36"/>
    </row>
    <row r="345" spans="1:5" x14ac:dyDescent="0.2">
      <c r="A345" s="36"/>
      <c r="B345" s="4"/>
      <c r="C345" s="37"/>
      <c r="D345" s="36"/>
      <c r="E345" s="36"/>
    </row>
    <row r="346" spans="1:5" x14ac:dyDescent="0.2">
      <c r="A346" s="36"/>
      <c r="B346" s="4"/>
      <c r="C346" s="37"/>
      <c r="D346" s="36"/>
      <c r="E346" s="36"/>
    </row>
    <row r="347" spans="1:5" x14ac:dyDescent="0.2">
      <c r="A347" s="36"/>
      <c r="B347" s="4"/>
      <c r="C347" s="37"/>
      <c r="D347" s="36"/>
      <c r="E347" s="36"/>
    </row>
    <row r="348" spans="1:5" x14ac:dyDescent="0.2">
      <c r="A348" s="36"/>
      <c r="B348" s="4"/>
      <c r="C348" s="37"/>
      <c r="D348" s="36"/>
      <c r="E348" s="36"/>
    </row>
    <row r="349" spans="1:5" x14ac:dyDescent="0.2">
      <c r="A349" s="36"/>
      <c r="B349" s="4"/>
      <c r="C349" s="37"/>
      <c r="D349" s="36"/>
      <c r="E349" s="36"/>
    </row>
    <row r="350" spans="1:5" x14ac:dyDescent="0.2">
      <c r="A350" s="36"/>
      <c r="B350" s="4"/>
      <c r="C350" s="37"/>
      <c r="D350" s="36"/>
      <c r="E350" s="36"/>
    </row>
    <row r="351" spans="1:5" x14ac:dyDescent="0.2">
      <c r="A351" s="36"/>
      <c r="B351" s="4"/>
      <c r="C351" s="37"/>
      <c r="D351" s="36"/>
      <c r="E351" s="36"/>
    </row>
    <row r="352" spans="1:5" x14ac:dyDescent="0.2">
      <c r="A352" s="36"/>
      <c r="B352" s="4"/>
      <c r="C352" s="37"/>
      <c r="D352" s="36"/>
      <c r="E352" s="36"/>
    </row>
    <row r="353" spans="1:5" x14ac:dyDescent="0.2">
      <c r="A353" s="36"/>
      <c r="B353" s="4"/>
      <c r="C353" s="37"/>
      <c r="D353" s="36"/>
      <c r="E353" s="36"/>
    </row>
    <row r="354" spans="1:5" x14ac:dyDescent="0.2">
      <c r="A354" s="36"/>
      <c r="B354" s="4"/>
      <c r="C354" s="37"/>
      <c r="D354" s="36"/>
      <c r="E354" s="36"/>
    </row>
    <row r="355" spans="1:5" x14ac:dyDescent="0.2">
      <c r="A355" s="36"/>
      <c r="B355" s="4"/>
      <c r="C355" s="37"/>
      <c r="D355" s="36"/>
      <c r="E355" s="36"/>
    </row>
    <row r="356" spans="1:5" x14ac:dyDescent="0.2">
      <c r="A356" s="36"/>
      <c r="B356" s="4"/>
      <c r="C356" s="37"/>
      <c r="D356" s="36"/>
      <c r="E356" s="36"/>
    </row>
    <row r="357" spans="1:5" x14ac:dyDescent="0.2">
      <c r="A357" s="36"/>
      <c r="B357" s="4"/>
      <c r="C357" s="37"/>
      <c r="D357" s="36"/>
      <c r="E357" s="36"/>
    </row>
    <row r="358" spans="1:5" x14ac:dyDescent="0.2">
      <c r="A358" s="36"/>
      <c r="B358" s="4"/>
      <c r="C358" s="37"/>
      <c r="D358" s="36"/>
      <c r="E358" s="36"/>
    </row>
    <row r="359" spans="1:5" x14ac:dyDescent="0.2">
      <c r="A359" s="36"/>
      <c r="B359" s="4"/>
      <c r="C359" s="37"/>
      <c r="D359" s="36"/>
      <c r="E359" s="36"/>
    </row>
    <row r="360" spans="1:5" x14ac:dyDescent="0.2">
      <c r="A360" s="36"/>
      <c r="B360" s="4"/>
      <c r="C360" s="37"/>
      <c r="D360" s="36"/>
      <c r="E360" s="36"/>
    </row>
    <row r="361" spans="1:5" x14ac:dyDescent="0.2">
      <c r="A361" s="36"/>
      <c r="B361" s="4"/>
      <c r="C361" s="37"/>
      <c r="D361" s="36"/>
      <c r="E361" s="36"/>
    </row>
    <row r="362" spans="1:5" x14ac:dyDescent="0.2">
      <c r="A362" s="36"/>
      <c r="B362" s="4"/>
      <c r="C362" s="37"/>
      <c r="D362" s="36"/>
      <c r="E362" s="36"/>
    </row>
    <row r="363" spans="1:5" x14ac:dyDescent="0.2">
      <c r="A363" s="36"/>
      <c r="B363" s="4"/>
      <c r="C363" s="37"/>
      <c r="D363" s="36"/>
      <c r="E363" s="36"/>
    </row>
    <row r="364" spans="1:5" x14ac:dyDescent="0.2">
      <c r="A364" s="36"/>
      <c r="B364" s="4"/>
      <c r="C364" s="37"/>
      <c r="D364" s="36"/>
      <c r="E364" s="36"/>
    </row>
    <row r="365" spans="1:5" x14ac:dyDescent="0.2">
      <c r="A365" s="36"/>
      <c r="B365" s="4"/>
      <c r="C365" s="37"/>
      <c r="D365" s="36"/>
      <c r="E365" s="36"/>
    </row>
    <row r="366" spans="1:5" x14ac:dyDescent="0.2">
      <c r="A366" s="36"/>
      <c r="B366" s="4"/>
      <c r="C366" s="37"/>
      <c r="D366" s="36"/>
      <c r="E366" s="36"/>
    </row>
    <row r="367" spans="1:5" x14ac:dyDescent="0.2">
      <c r="A367" s="36"/>
      <c r="B367" s="4"/>
      <c r="C367" s="37"/>
      <c r="D367" s="36"/>
      <c r="E367" s="36"/>
    </row>
    <row r="368" spans="1:5" x14ac:dyDescent="0.2">
      <c r="A368" s="36"/>
      <c r="B368" s="4"/>
      <c r="C368" s="37"/>
      <c r="D368" s="36"/>
      <c r="E368" s="36"/>
    </row>
    <row r="369" spans="1:5" x14ac:dyDescent="0.2">
      <c r="A369" s="36"/>
      <c r="B369" s="4"/>
      <c r="C369" s="37"/>
      <c r="D369" s="36"/>
      <c r="E369" s="36"/>
    </row>
    <row r="370" spans="1:5" x14ac:dyDescent="0.2">
      <c r="A370" s="36"/>
      <c r="B370" s="4"/>
      <c r="C370" s="37"/>
      <c r="D370" s="36"/>
      <c r="E370" s="36"/>
    </row>
    <row r="371" spans="1:5" x14ac:dyDescent="0.2">
      <c r="A371" s="36"/>
      <c r="B371" s="4"/>
      <c r="C371" s="37"/>
      <c r="D371" s="36"/>
      <c r="E371" s="36"/>
    </row>
    <row r="372" spans="1:5" x14ac:dyDescent="0.2">
      <c r="A372" s="36"/>
      <c r="B372" s="4"/>
      <c r="C372" s="37"/>
      <c r="D372" s="36"/>
      <c r="E372" s="36"/>
    </row>
    <row r="373" spans="1:5" x14ac:dyDescent="0.2">
      <c r="A373" s="36"/>
      <c r="B373" s="4"/>
      <c r="C373" s="37"/>
      <c r="D373" s="36"/>
      <c r="E373" s="36"/>
    </row>
    <row r="374" spans="1:5" x14ac:dyDescent="0.2">
      <c r="A374" s="36"/>
      <c r="B374" s="4"/>
      <c r="C374" s="37"/>
      <c r="D374" s="36"/>
      <c r="E374" s="36"/>
    </row>
  </sheetData>
  <sortState ref="L2:O6">
    <sortCondition ref="M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EE325"/>
  <sheetViews>
    <sheetView topLeftCell="I4" workbookViewId="0">
      <selection activeCell="T4" sqref="T4"/>
    </sheetView>
  </sheetViews>
  <sheetFormatPr baseColWidth="10" defaultRowHeight="12.75" x14ac:dyDescent="0.2"/>
  <cols>
    <col min="1" max="1" width="2" style="1" customWidth="1"/>
    <col min="2" max="7" width="7.7109375" style="1" customWidth="1"/>
    <col min="8" max="9" width="7.7109375" style="25" customWidth="1"/>
    <col min="10" max="10" width="1.85546875" style="1" customWidth="1"/>
    <col min="11" max="17" width="7.7109375" style="1" customWidth="1"/>
    <col min="18" max="18" width="7.7109375" style="25" customWidth="1"/>
    <col min="19" max="19" width="2" style="1" customWidth="1"/>
    <col min="20" max="25" width="7.7109375" style="1" customWidth="1"/>
    <col min="26" max="27" width="12" style="1" customWidth="1"/>
    <col min="28" max="28" width="1.5703125" style="1" customWidth="1"/>
    <col min="29" max="36" width="7.7109375" style="1" customWidth="1"/>
    <col min="37" max="37" width="1.5703125" style="1" customWidth="1"/>
    <col min="38" max="45" width="7.7109375" style="1" customWidth="1"/>
    <col min="46" max="46" width="1.5703125" style="1" customWidth="1"/>
    <col min="47" max="54" width="7.5703125" style="1" customWidth="1"/>
    <col min="55" max="55" width="1.5703125" style="1" customWidth="1"/>
    <col min="56" max="63" width="7.7109375" style="1" customWidth="1"/>
    <col min="64" max="64" width="1.5703125" style="1" customWidth="1"/>
    <col min="65" max="72" width="7.7109375" style="1" customWidth="1"/>
    <col min="73" max="73" width="1.5703125" style="1" customWidth="1"/>
    <col min="74" max="81" width="7.7109375" style="1" customWidth="1"/>
    <col min="82" max="82" width="1.5703125" style="1" customWidth="1"/>
    <col min="83" max="90" width="7.7109375" style="1" customWidth="1"/>
    <col min="91" max="91" width="2.140625" style="1" customWidth="1"/>
    <col min="92" max="99" width="7.7109375" style="1" customWidth="1"/>
    <col min="100" max="100" width="1.5703125" style="1" customWidth="1"/>
    <col min="101" max="108" width="7.7109375" style="1" customWidth="1"/>
    <col min="109" max="109" width="1.5703125" style="1" customWidth="1"/>
    <col min="110" max="117" width="7.7109375" style="1" customWidth="1"/>
    <col min="118" max="118" width="1.5703125" style="1" customWidth="1"/>
    <col min="119" max="126" width="7.7109375" style="1" customWidth="1"/>
    <col min="127" max="127" width="1.5703125" style="1" customWidth="1"/>
    <col min="128" max="135" width="7.7109375" style="1" customWidth="1"/>
    <col min="136" max="16384" width="11.42578125" style="1"/>
  </cols>
  <sheetData>
    <row r="1" spans="2:135" ht="40.5" customHeight="1" x14ac:dyDescent="0.2">
      <c r="B1" s="43" t="str">
        <f ca="1">OFFSET(Projet!$B$4,(COLUMN()-2)/9,0)</f>
        <v>Mode d'emploi : A lire!</v>
      </c>
      <c r="C1" s="44"/>
      <c r="D1" s="44"/>
      <c r="E1" s="44"/>
      <c r="F1" s="44"/>
      <c r="G1" s="44"/>
      <c r="H1" s="45"/>
      <c r="I1" s="45"/>
      <c r="K1" s="43" t="str">
        <f ca="1">OFFSET(Projet!$B$4,(COLUMN()-2)/9,0)</f>
        <v>Exemple  : Installation d'un logiciel</v>
      </c>
      <c r="L1" s="44"/>
      <c r="M1" s="44"/>
      <c r="N1" s="44"/>
      <c r="O1" s="44"/>
      <c r="P1" s="44"/>
      <c r="Q1" s="45"/>
      <c r="R1" s="45"/>
      <c r="T1" s="43" t="str">
        <f ca="1">OFFSET(Projet!$B$4,(COLUMN()-2)/9,0)</f>
        <v>Inscrivez vos étapes</v>
      </c>
      <c r="U1" s="44"/>
      <c r="V1" s="44"/>
      <c r="W1" s="44"/>
      <c r="X1" s="44"/>
      <c r="Y1" s="44"/>
      <c r="Z1" s="45"/>
      <c r="AA1" s="45"/>
      <c r="AB1" s="2"/>
      <c r="AC1" s="43" t="str">
        <f ca="1">OFFSET(Projet!$B$4,(COLUMN()-2)/9,0)</f>
        <v>dans cette colonne</v>
      </c>
      <c r="AD1" s="44"/>
      <c r="AE1" s="44"/>
      <c r="AF1" s="44"/>
      <c r="AG1" s="44"/>
      <c r="AH1" s="44"/>
      <c r="AI1" s="45"/>
      <c r="AJ1" s="45"/>
      <c r="AK1" s="2"/>
      <c r="AL1" s="43" t="str">
        <f ca="1">OFFSET(Projet!$B$4,(COLUMN()-2)/9,0)</f>
        <v>Etape 5</v>
      </c>
      <c r="AM1" s="44"/>
      <c r="AN1" s="44"/>
      <c r="AO1" s="44"/>
      <c r="AP1" s="44"/>
      <c r="AQ1" s="44"/>
      <c r="AR1" s="45"/>
      <c r="AS1" s="45"/>
      <c r="AT1" s="2"/>
      <c r="AU1" s="43" t="str">
        <f ca="1">OFFSET(Projet!$B$4,(COLUMN()-2)/9,0)</f>
        <v>Choisir la couleur des actions</v>
      </c>
      <c r="AV1" s="44"/>
      <c r="AW1" s="44"/>
      <c r="AX1" s="44"/>
      <c r="AY1" s="44"/>
      <c r="AZ1" s="44"/>
      <c r="BA1" s="45"/>
      <c r="BB1" s="45"/>
      <c r="BC1" s="2"/>
      <c r="BD1" s="43" t="str">
        <f ca="1">OFFSET(Projet!$B$4,(COLUMN()-2)/9,0)</f>
        <v>en colorant la cellule à gauche</v>
      </c>
      <c r="BE1" s="44"/>
      <c r="BF1" s="44"/>
      <c r="BG1" s="44"/>
      <c r="BH1" s="44"/>
      <c r="BI1" s="44"/>
      <c r="BJ1" s="45"/>
      <c r="BK1" s="45"/>
      <c r="BL1" s="2"/>
      <c r="BM1" s="43" t="str">
        <f ca="1">OFFSET(Projet!$B$4,(COLUMN()-2)/9,0)</f>
        <v>Etape 8</v>
      </c>
      <c r="BN1" s="44"/>
      <c r="BO1" s="44"/>
      <c r="BP1" s="44"/>
      <c r="BQ1" s="44"/>
      <c r="BR1" s="44"/>
      <c r="BS1" s="45"/>
      <c r="BT1" s="45"/>
      <c r="BU1" s="2"/>
      <c r="BV1" s="43" t="str">
        <f ca="1">OFFSET(Projet!$B$4,(COLUMN()-2)/9,0)</f>
        <v>Etape 9</v>
      </c>
      <c r="BW1" s="44"/>
      <c r="BX1" s="44"/>
      <c r="BY1" s="44"/>
      <c r="BZ1" s="44"/>
      <c r="CA1" s="44"/>
      <c r="CB1" s="45"/>
      <c r="CC1" s="45"/>
      <c r="CD1" s="2"/>
      <c r="CE1" s="43" t="str">
        <f ca="1">OFFSET(Projet!$B$4,(COLUMN()-2)/9,0)</f>
        <v>Etape 10</v>
      </c>
      <c r="CF1" s="44"/>
      <c r="CG1" s="44"/>
      <c r="CH1" s="44"/>
      <c r="CI1" s="44"/>
      <c r="CJ1" s="44"/>
      <c r="CK1" s="45"/>
      <c r="CL1" s="45"/>
      <c r="CM1" s="2"/>
      <c r="CN1" s="43" t="str">
        <f ca="1">OFFSET(Projet!$B$4,(COLUMN()-2)/9,0)</f>
        <v>Etape 11</v>
      </c>
      <c r="CO1" s="44"/>
      <c r="CP1" s="44"/>
      <c r="CQ1" s="44"/>
      <c r="CR1" s="44"/>
      <c r="CS1" s="44"/>
      <c r="CT1" s="45"/>
      <c r="CU1" s="45"/>
      <c r="CV1" s="2"/>
      <c r="CW1" s="43" t="str">
        <f ca="1">OFFSET(Projet!$B$4,(COLUMN()-2)/9,0)</f>
        <v>Etape 12</v>
      </c>
      <c r="CX1" s="44"/>
      <c r="CY1" s="44"/>
      <c r="CZ1" s="44"/>
      <c r="DA1" s="44"/>
      <c r="DB1" s="44"/>
      <c r="DC1" s="45"/>
      <c r="DD1" s="45"/>
      <c r="DE1" s="2"/>
      <c r="DF1" s="43" t="str">
        <f ca="1">OFFSET(Projet!$B$4,(COLUMN()-2)/9,0)</f>
        <v>Etape 13</v>
      </c>
      <c r="DG1" s="44"/>
      <c r="DH1" s="44"/>
      <c r="DI1" s="44"/>
      <c r="DJ1" s="44"/>
      <c r="DK1" s="44"/>
      <c r="DL1" s="45"/>
      <c r="DM1" s="45"/>
      <c r="DN1" s="2"/>
      <c r="DO1" s="43" t="str">
        <f ca="1">OFFSET(Projet!$B$4,(COLUMN()-2)/9,0)</f>
        <v>Etape 14</v>
      </c>
      <c r="DP1" s="44"/>
      <c r="DQ1" s="44"/>
      <c r="DR1" s="44"/>
      <c r="DS1" s="44"/>
      <c r="DT1" s="44"/>
      <c r="DU1" s="45"/>
      <c r="DV1" s="45"/>
      <c r="DW1" s="2"/>
      <c r="DX1" s="43" t="str">
        <f ca="1">OFFSET(Projet!$B$4,(COLUMN()-2)/9,0)</f>
        <v>Etape 15</v>
      </c>
      <c r="DY1" s="44"/>
      <c r="DZ1" s="44"/>
      <c r="EA1" s="44"/>
      <c r="EB1" s="44"/>
      <c r="EC1" s="44"/>
      <c r="ED1" s="45"/>
      <c r="EE1" s="45"/>
    </row>
    <row r="2" spans="2:135" ht="39" customHeight="1" x14ac:dyDescent="0.2">
      <c r="B2" s="46" t="s">
        <v>88</v>
      </c>
      <c r="C2" s="47" t="s">
        <v>3</v>
      </c>
      <c r="D2" s="47" t="s">
        <v>27</v>
      </c>
      <c r="E2" s="47" t="s">
        <v>56</v>
      </c>
      <c r="F2" s="47" t="s">
        <v>26</v>
      </c>
      <c r="G2" s="47" t="s">
        <v>57</v>
      </c>
      <c r="H2" s="48" t="s">
        <v>1</v>
      </c>
      <c r="I2" s="48" t="s">
        <v>2</v>
      </c>
      <c r="K2" s="46" t="s">
        <v>88</v>
      </c>
      <c r="L2" s="47" t="s">
        <v>3</v>
      </c>
      <c r="M2" s="47" t="s">
        <v>27</v>
      </c>
      <c r="N2" s="47" t="s">
        <v>56</v>
      </c>
      <c r="O2" s="47" t="s">
        <v>26</v>
      </c>
      <c r="P2" s="47" t="s">
        <v>57</v>
      </c>
      <c r="Q2" s="48" t="s">
        <v>1</v>
      </c>
      <c r="R2" s="48" t="s">
        <v>2</v>
      </c>
      <c r="T2" s="46" t="s">
        <v>88</v>
      </c>
      <c r="U2" s="47" t="s">
        <v>3</v>
      </c>
      <c r="V2" s="47" t="s">
        <v>27</v>
      </c>
      <c r="W2" s="47" t="s">
        <v>56</v>
      </c>
      <c r="X2" s="47" t="s">
        <v>26</v>
      </c>
      <c r="Y2" s="47" t="s">
        <v>57</v>
      </c>
      <c r="Z2" s="48" t="s">
        <v>1</v>
      </c>
      <c r="AA2" s="48" t="s">
        <v>2</v>
      </c>
      <c r="AB2" s="2"/>
      <c r="AC2" s="46" t="s">
        <v>88</v>
      </c>
      <c r="AD2" s="47" t="s">
        <v>3</v>
      </c>
      <c r="AE2" s="47" t="s">
        <v>27</v>
      </c>
      <c r="AF2" s="47" t="s">
        <v>56</v>
      </c>
      <c r="AG2" s="47" t="s">
        <v>26</v>
      </c>
      <c r="AH2" s="47" t="s">
        <v>57</v>
      </c>
      <c r="AI2" s="48" t="s">
        <v>1</v>
      </c>
      <c r="AJ2" s="48" t="s">
        <v>2</v>
      </c>
      <c r="AK2" s="2"/>
      <c r="AL2" s="46" t="s">
        <v>88</v>
      </c>
      <c r="AM2" s="47" t="s">
        <v>3</v>
      </c>
      <c r="AN2" s="47" t="s">
        <v>27</v>
      </c>
      <c r="AO2" s="47" t="s">
        <v>56</v>
      </c>
      <c r="AP2" s="47" t="s">
        <v>26</v>
      </c>
      <c r="AQ2" s="47" t="s">
        <v>57</v>
      </c>
      <c r="AR2" s="48" t="s">
        <v>1</v>
      </c>
      <c r="AS2" s="48" t="s">
        <v>2</v>
      </c>
      <c r="AT2" s="2"/>
      <c r="AU2" s="46" t="s">
        <v>88</v>
      </c>
      <c r="AV2" s="47" t="s">
        <v>3</v>
      </c>
      <c r="AW2" s="47" t="s">
        <v>27</v>
      </c>
      <c r="AX2" s="47" t="s">
        <v>56</v>
      </c>
      <c r="AY2" s="47" t="s">
        <v>26</v>
      </c>
      <c r="AZ2" s="47" t="s">
        <v>57</v>
      </c>
      <c r="BA2" s="48" t="s">
        <v>1</v>
      </c>
      <c r="BB2" s="48" t="s">
        <v>2</v>
      </c>
      <c r="BC2" s="2"/>
      <c r="BD2" s="46" t="s">
        <v>88</v>
      </c>
      <c r="BE2" s="47" t="s">
        <v>3</v>
      </c>
      <c r="BF2" s="47" t="s">
        <v>27</v>
      </c>
      <c r="BG2" s="47" t="s">
        <v>56</v>
      </c>
      <c r="BH2" s="47" t="s">
        <v>26</v>
      </c>
      <c r="BI2" s="47" t="s">
        <v>57</v>
      </c>
      <c r="BJ2" s="48" t="s">
        <v>1</v>
      </c>
      <c r="BK2" s="48" t="s">
        <v>2</v>
      </c>
      <c r="BL2" s="2"/>
      <c r="BM2" s="46" t="s">
        <v>88</v>
      </c>
      <c r="BN2" s="47" t="s">
        <v>3</v>
      </c>
      <c r="BO2" s="47" t="s">
        <v>27</v>
      </c>
      <c r="BP2" s="47" t="s">
        <v>56</v>
      </c>
      <c r="BQ2" s="47" t="s">
        <v>26</v>
      </c>
      <c r="BR2" s="47" t="s">
        <v>57</v>
      </c>
      <c r="BS2" s="48" t="s">
        <v>1</v>
      </c>
      <c r="BT2" s="48" t="s">
        <v>2</v>
      </c>
      <c r="BU2" s="2"/>
      <c r="BV2" s="46" t="s">
        <v>88</v>
      </c>
      <c r="BW2" s="47" t="s">
        <v>3</v>
      </c>
      <c r="BX2" s="47" t="s">
        <v>27</v>
      </c>
      <c r="BY2" s="47" t="s">
        <v>56</v>
      </c>
      <c r="BZ2" s="47" t="s">
        <v>26</v>
      </c>
      <c r="CA2" s="47" t="s">
        <v>57</v>
      </c>
      <c r="CB2" s="48" t="s">
        <v>1</v>
      </c>
      <c r="CC2" s="48" t="s">
        <v>2</v>
      </c>
      <c r="CD2" s="2"/>
      <c r="CE2" s="46" t="s">
        <v>88</v>
      </c>
      <c r="CF2" s="47" t="s">
        <v>3</v>
      </c>
      <c r="CG2" s="47" t="s">
        <v>27</v>
      </c>
      <c r="CH2" s="47" t="s">
        <v>56</v>
      </c>
      <c r="CI2" s="47" t="s">
        <v>26</v>
      </c>
      <c r="CJ2" s="47" t="s">
        <v>57</v>
      </c>
      <c r="CK2" s="48" t="s">
        <v>1</v>
      </c>
      <c r="CL2" s="48" t="s">
        <v>2</v>
      </c>
      <c r="CM2" s="2"/>
      <c r="CN2" s="46" t="s">
        <v>88</v>
      </c>
      <c r="CO2" s="47" t="s">
        <v>3</v>
      </c>
      <c r="CP2" s="47" t="s">
        <v>27</v>
      </c>
      <c r="CQ2" s="47" t="s">
        <v>56</v>
      </c>
      <c r="CR2" s="47" t="s">
        <v>26</v>
      </c>
      <c r="CS2" s="47" t="s">
        <v>57</v>
      </c>
      <c r="CT2" s="48" t="s">
        <v>1</v>
      </c>
      <c r="CU2" s="48" t="s">
        <v>2</v>
      </c>
      <c r="CV2" s="2"/>
      <c r="CW2" s="46" t="s">
        <v>88</v>
      </c>
      <c r="CX2" s="47" t="s">
        <v>3</v>
      </c>
      <c r="CY2" s="47" t="s">
        <v>27</v>
      </c>
      <c r="CZ2" s="47" t="s">
        <v>56</v>
      </c>
      <c r="DA2" s="47" t="s">
        <v>26</v>
      </c>
      <c r="DB2" s="47" t="s">
        <v>57</v>
      </c>
      <c r="DC2" s="48" t="s">
        <v>1</v>
      </c>
      <c r="DD2" s="48" t="s">
        <v>2</v>
      </c>
      <c r="DE2" s="2"/>
      <c r="DF2" s="46" t="s">
        <v>88</v>
      </c>
      <c r="DG2" s="47" t="s">
        <v>3</v>
      </c>
      <c r="DH2" s="47" t="s">
        <v>27</v>
      </c>
      <c r="DI2" s="47" t="s">
        <v>56</v>
      </c>
      <c r="DJ2" s="47" t="s">
        <v>26</v>
      </c>
      <c r="DK2" s="47" t="s">
        <v>57</v>
      </c>
      <c r="DL2" s="48" t="s">
        <v>1</v>
      </c>
      <c r="DM2" s="48" t="s">
        <v>2</v>
      </c>
      <c r="DN2" s="2"/>
      <c r="DO2" s="46" t="s">
        <v>88</v>
      </c>
      <c r="DP2" s="47" t="s">
        <v>3</v>
      </c>
      <c r="DQ2" s="47" t="s">
        <v>27</v>
      </c>
      <c r="DR2" s="47" t="s">
        <v>56</v>
      </c>
      <c r="DS2" s="47" t="s">
        <v>26</v>
      </c>
      <c r="DT2" s="47" t="s">
        <v>57</v>
      </c>
      <c r="DU2" s="48" t="s">
        <v>1</v>
      </c>
      <c r="DV2" s="48" t="s">
        <v>2</v>
      </c>
      <c r="DW2" s="2"/>
      <c r="DX2" s="46" t="s">
        <v>88</v>
      </c>
      <c r="DY2" s="47" t="s">
        <v>3</v>
      </c>
      <c r="DZ2" s="47" t="s">
        <v>27</v>
      </c>
      <c r="EA2" s="47" t="s">
        <v>56</v>
      </c>
      <c r="EB2" s="47" t="s">
        <v>26</v>
      </c>
      <c r="EC2" s="47" t="s">
        <v>57</v>
      </c>
      <c r="ED2" s="48" t="s">
        <v>1</v>
      </c>
      <c r="EE2" s="48" t="s">
        <v>2</v>
      </c>
    </row>
    <row r="3" spans="2:135" s="40" customFormat="1" ht="204" x14ac:dyDescent="0.2">
      <c r="B3" s="36" t="s">
        <v>60</v>
      </c>
      <c r="C3" s="4">
        <v>1</v>
      </c>
      <c r="D3" s="4" t="s">
        <v>28</v>
      </c>
      <c r="E3" s="52" t="s">
        <v>61</v>
      </c>
      <c r="F3" s="4" t="s">
        <v>62</v>
      </c>
      <c r="G3" s="4">
        <v>20</v>
      </c>
      <c r="H3" s="37">
        <v>42037</v>
      </c>
      <c r="I3" s="37">
        <v>42057</v>
      </c>
      <c r="J3" s="49"/>
      <c r="K3" s="36" t="s">
        <v>40</v>
      </c>
      <c r="L3" s="4">
        <v>1</v>
      </c>
      <c r="M3" s="4" t="s">
        <v>37</v>
      </c>
      <c r="N3" s="52" t="s">
        <v>63</v>
      </c>
      <c r="O3" s="4" t="s">
        <v>35</v>
      </c>
      <c r="P3" s="4">
        <v>100</v>
      </c>
      <c r="Q3" s="37">
        <v>42037</v>
      </c>
      <c r="R3" s="37">
        <v>42038</v>
      </c>
      <c r="S3" s="49"/>
      <c r="T3" s="36" t="s">
        <v>102</v>
      </c>
      <c r="U3" s="4">
        <v>1</v>
      </c>
      <c r="V3" s="4" t="s">
        <v>103</v>
      </c>
      <c r="W3" s="4"/>
      <c r="X3" s="4" t="s">
        <v>111</v>
      </c>
      <c r="Y3" s="4">
        <v>0</v>
      </c>
      <c r="Z3" s="60">
        <v>42038</v>
      </c>
      <c r="AA3" s="61">
        <v>42053</v>
      </c>
      <c r="AB3" s="50"/>
      <c r="AC3" s="36"/>
      <c r="AD3" s="4"/>
      <c r="AE3" s="4"/>
      <c r="AF3" s="4"/>
      <c r="AG3" s="4"/>
      <c r="AH3" s="4"/>
      <c r="AI3" s="41"/>
      <c r="AJ3" s="41"/>
      <c r="AK3" s="50"/>
      <c r="AL3" s="36"/>
      <c r="AM3" s="4"/>
      <c r="AN3" s="4"/>
      <c r="AO3" s="4"/>
      <c r="AP3" s="4"/>
      <c r="AQ3" s="4"/>
      <c r="AR3" s="41"/>
      <c r="AS3" s="41"/>
      <c r="AT3" s="50"/>
      <c r="AU3" s="36"/>
      <c r="AV3" s="4"/>
      <c r="AW3" s="4"/>
      <c r="AX3" s="4"/>
      <c r="AY3" s="4"/>
      <c r="AZ3" s="4"/>
      <c r="BA3" s="41"/>
      <c r="BB3" s="41"/>
      <c r="BC3" s="50"/>
      <c r="BD3" s="36"/>
      <c r="BE3" s="4"/>
      <c r="BF3" s="4"/>
      <c r="BG3" s="4"/>
      <c r="BH3" s="4"/>
      <c r="BI3" s="4"/>
      <c r="BJ3" s="41"/>
      <c r="BK3" s="41"/>
      <c r="BL3" s="50"/>
      <c r="BM3" s="36"/>
      <c r="BN3" s="4"/>
      <c r="BO3" s="4"/>
      <c r="BP3" s="4"/>
      <c r="BQ3" s="4"/>
      <c r="BR3" s="4"/>
      <c r="BS3" s="41"/>
      <c r="BT3" s="41"/>
      <c r="BU3" s="50"/>
      <c r="BV3" s="36"/>
      <c r="BW3" s="4"/>
      <c r="BX3" s="4"/>
      <c r="BY3" s="4"/>
      <c r="BZ3" s="4"/>
      <c r="CA3" s="4"/>
      <c r="CB3" s="41"/>
      <c r="CC3" s="41"/>
      <c r="CD3" s="49"/>
      <c r="CE3" s="49"/>
    </row>
    <row r="4" spans="2:135" s="40" customFormat="1" ht="242.25" x14ac:dyDescent="0.2">
      <c r="B4" s="36" t="s">
        <v>98</v>
      </c>
      <c r="C4" s="4">
        <v>3</v>
      </c>
      <c r="D4" s="4" t="s">
        <v>99</v>
      </c>
      <c r="E4" s="4" t="s">
        <v>100</v>
      </c>
      <c r="F4" s="4" t="s">
        <v>101</v>
      </c>
      <c r="G4" s="4">
        <v>0</v>
      </c>
      <c r="H4" s="37">
        <v>42044</v>
      </c>
      <c r="I4" s="37">
        <v>42049</v>
      </c>
      <c r="J4" s="49"/>
      <c r="K4" s="36" t="s">
        <v>41</v>
      </c>
      <c r="L4" s="4">
        <v>2</v>
      </c>
      <c r="M4" s="4" t="s">
        <v>38</v>
      </c>
      <c r="N4" s="52" t="s">
        <v>90</v>
      </c>
      <c r="O4" s="4"/>
      <c r="P4" s="4">
        <v>50</v>
      </c>
      <c r="Q4" s="37">
        <v>42038</v>
      </c>
      <c r="R4" s="37">
        <v>42055</v>
      </c>
      <c r="S4" s="49"/>
      <c r="T4" s="36" t="s">
        <v>104</v>
      </c>
      <c r="U4" s="4">
        <v>2</v>
      </c>
      <c r="V4" s="4" t="s">
        <v>106</v>
      </c>
      <c r="W4" s="4"/>
      <c r="X4" s="4" t="s">
        <v>111</v>
      </c>
      <c r="Y4" s="4">
        <v>0</v>
      </c>
      <c r="Z4" s="60">
        <v>42039</v>
      </c>
      <c r="AA4" s="61">
        <v>42054</v>
      </c>
      <c r="AB4" s="50"/>
      <c r="AC4" s="36"/>
      <c r="AD4" s="4"/>
      <c r="AE4" s="4"/>
      <c r="AF4" s="4"/>
      <c r="AG4" s="4"/>
      <c r="AH4" s="4"/>
      <c r="AI4" s="41"/>
      <c r="AJ4" s="41"/>
      <c r="AK4" s="50"/>
      <c r="AL4" s="36"/>
      <c r="AM4" s="4"/>
      <c r="AN4" s="4"/>
      <c r="AO4" s="4"/>
      <c r="AP4" s="4"/>
      <c r="AQ4" s="4"/>
      <c r="AR4" s="41"/>
      <c r="AS4" s="41"/>
      <c r="AT4" s="50"/>
      <c r="AU4" s="36"/>
      <c r="AV4" s="4"/>
      <c r="AW4" s="4"/>
      <c r="AX4" s="4"/>
      <c r="AY4" s="4"/>
      <c r="AZ4" s="4"/>
      <c r="BA4" s="41"/>
      <c r="BB4" s="41"/>
      <c r="BC4" s="50"/>
      <c r="BD4" s="36"/>
      <c r="BE4" s="4"/>
      <c r="BF4" s="4"/>
      <c r="BG4" s="4"/>
      <c r="BH4" s="4"/>
      <c r="BI4" s="4"/>
      <c r="BJ4" s="41"/>
      <c r="BK4" s="41"/>
      <c r="BL4" s="50"/>
      <c r="BM4" s="36"/>
      <c r="BN4" s="4"/>
      <c r="BO4" s="4"/>
      <c r="BP4" s="4"/>
      <c r="BQ4" s="4"/>
      <c r="BR4" s="4"/>
      <c r="BS4" s="41"/>
      <c r="BT4" s="41"/>
      <c r="BU4" s="50"/>
      <c r="BV4" s="36"/>
      <c r="BW4" s="4"/>
      <c r="BX4" s="4"/>
      <c r="BY4" s="4"/>
      <c r="BZ4" s="4"/>
      <c r="CA4" s="4"/>
      <c r="CB4" s="41"/>
      <c r="CC4" s="41"/>
      <c r="CD4" s="49"/>
      <c r="CE4" s="49"/>
    </row>
    <row r="5" spans="2:135" s="40" customFormat="1" x14ac:dyDescent="0.2">
      <c r="B5" s="36" t="s">
        <v>58</v>
      </c>
      <c r="C5" s="4">
        <v>2</v>
      </c>
      <c r="D5" s="4" t="s">
        <v>34</v>
      </c>
      <c r="E5" s="4" t="s">
        <v>59</v>
      </c>
      <c r="F5" s="4"/>
      <c r="G5" s="4"/>
      <c r="H5" s="37">
        <v>42052</v>
      </c>
      <c r="I5" s="37"/>
      <c r="J5" s="49"/>
      <c r="K5" s="36" t="s">
        <v>42</v>
      </c>
      <c r="L5" s="4">
        <v>3</v>
      </c>
      <c r="M5" s="4" t="s">
        <v>39</v>
      </c>
      <c r="N5" s="4"/>
      <c r="O5" s="4"/>
      <c r="P5" s="4"/>
      <c r="Q5" s="37">
        <v>42044</v>
      </c>
      <c r="R5" s="37">
        <v>42048</v>
      </c>
      <c r="S5" s="49"/>
      <c r="T5" s="36" t="s">
        <v>105</v>
      </c>
      <c r="U5" s="4">
        <v>3</v>
      </c>
      <c r="V5" s="4" t="s">
        <v>107</v>
      </c>
      <c r="W5" s="4"/>
      <c r="X5" s="4" t="s">
        <v>111</v>
      </c>
      <c r="Y5" s="4">
        <v>0</v>
      </c>
      <c r="Z5" s="60">
        <v>42040</v>
      </c>
      <c r="AA5" s="61">
        <v>42055</v>
      </c>
      <c r="AB5" s="50"/>
      <c r="AC5" s="36"/>
      <c r="AD5" s="4"/>
      <c r="AE5" s="4"/>
      <c r="AF5" s="4"/>
      <c r="AG5" s="4"/>
      <c r="AH5" s="4"/>
      <c r="AI5" s="41"/>
      <c r="AJ5" s="41"/>
      <c r="AK5" s="50"/>
      <c r="AL5" s="36"/>
      <c r="AM5" s="4"/>
      <c r="AN5" s="4"/>
      <c r="AO5" s="4"/>
      <c r="AP5" s="4"/>
      <c r="AQ5" s="4"/>
      <c r="AR5" s="41"/>
      <c r="AS5" s="41"/>
      <c r="AT5" s="50"/>
      <c r="AU5" s="36"/>
      <c r="AV5" s="4"/>
      <c r="AW5" s="4"/>
      <c r="AX5" s="4"/>
      <c r="AY5" s="4"/>
      <c r="AZ5" s="4"/>
      <c r="BA5" s="41"/>
      <c r="BB5" s="41"/>
      <c r="BC5" s="50"/>
      <c r="BD5" s="36"/>
      <c r="BE5" s="4"/>
      <c r="BF5" s="4"/>
      <c r="BG5" s="4"/>
      <c r="BH5" s="4"/>
      <c r="BI5" s="4"/>
      <c r="BJ5" s="41"/>
      <c r="BK5" s="41"/>
      <c r="BL5" s="50"/>
      <c r="BM5" s="36"/>
      <c r="BN5" s="4"/>
      <c r="BO5" s="4"/>
      <c r="BP5" s="4"/>
      <c r="BQ5" s="4"/>
      <c r="BR5" s="4"/>
      <c r="BS5" s="41"/>
      <c r="BT5" s="41"/>
      <c r="BU5" s="50"/>
      <c r="BV5" s="36"/>
      <c r="BW5" s="4"/>
      <c r="BX5" s="4"/>
      <c r="BY5" s="4"/>
      <c r="BZ5" s="4"/>
      <c r="CA5" s="4"/>
      <c r="CB5" s="41"/>
      <c r="CC5" s="41"/>
      <c r="CD5" s="49"/>
      <c r="CE5" s="49"/>
    </row>
    <row r="6" spans="2:135" s="40" customFormat="1" x14ac:dyDescent="0.2">
      <c r="B6" s="36"/>
      <c r="C6" s="4"/>
      <c r="D6" s="4"/>
      <c r="E6" s="4"/>
      <c r="F6" s="4"/>
      <c r="G6" s="4"/>
      <c r="H6" s="37"/>
      <c r="I6" s="37"/>
      <c r="J6" s="49"/>
      <c r="K6" s="36" t="s">
        <v>43</v>
      </c>
      <c r="L6" s="4">
        <v>4</v>
      </c>
      <c r="M6" s="4" t="s">
        <v>48</v>
      </c>
      <c r="N6" s="4"/>
      <c r="O6" s="4"/>
      <c r="P6" s="4"/>
      <c r="Q6" s="37">
        <v>42047</v>
      </c>
      <c r="R6" s="37">
        <v>42055</v>
      </c>
      <c r="S6" s="49"/>
      <c r="T6" s="36" t="s">
        <v>109</v>
      </c>
      <c r="U6" s="4">
        <v>2</v>
      </c>
      <c r="V6" s="4" t="s">
        <v>110</v>
      </c>
      <c r="W6" s="4"/>
      <c r="X6" s="4"/>
      <c r="Y6" s="4">
        <v>0</v>
      </c>
      <c r="Z6" s="60">
        <v>42059</v>
      </c>
      <c r="AA6" s="41"/>
      <c r="AB6" s="50"/>
      <c r="AC6" s="36"/>
      <c r="AD6" s="4"/>
      <c r="AE6" s="4"/>
      <c r="AF6" s="4"/>
      <c r="AG6" s="4"/>
      <c r="AH6" s="4"/>
      <c r="AI6" s="41"/>
      <c r="AJ6" s="41"/>
      <c r="AK6" s="50"/>
      <c r="AL6" s="36"/>
      <c r="AM6" s="4"/>
      <c r="AN6" s="4"/>
      <c r="AO6" s="4"/>
      <c r="AP6" s="4"/>
      <c r="AQ6" s="4"/>
      <c r="AR6" s="41"/>
      <c r="AS6" s="41"/>
      <c r="AT6" s="50"/>
      <c r="AU6" s="36"/>
      <c r="AV6" s="4"/>
      <c r="AW6" s="4"/>
      <c r="AX6" s="4"/>
      <c r="AY6" s="4"/>
      <c r="AZ6" s="4"/>
      <c r="BA6" s="41"/>
      <c r="BB6" s="41"/>
      <c r="BC6" s="50"/>
      <c r="BD6" s="36"/>
      <c r="BE6" s="4"/>
      <c r="BF6" s="4"/>
      <c r="BG6" s="4"/>
      <c r="BH6" s="4"/>
      <c r="BI6" s="4"/>
      <c r="BJ6" s="41"/>
      <c r="BK6" s="41"/>
      <c r="BL6" s="50"/>
      <c r="BM6" s="36"/>
      <c r="BN6" s="4"/>
      <c r="BO6" s="4"/>
      <c r="BP6" s="4"/>
      <c r="BQ6" s="4"/>
      <c r="BR6" s="4"/>
      <c r="BS6" s="41"/>
      <c r="BT6" s="41"/>
      <c r="BU6" s="50"/>
      <c r="BV6" s="36"/>
      <c r="BW6" s="4"/>
      <c r="BX6" s="4"/>
      <c r="BY6" s="4"/>
      <c r="BZ6" s="4"/>
      <c r="CA6" s="4"/>
      <c r="CB6" s="41"/>
      <c r="CC6" s="41"/>
      <c r="CD6" s="49"/>
      <c r="CE6" s="49"/>
    </row>
    <row r="7" spans="2:135" s="40" customFormat="1" x14ac:dyDescent="0.2">
      <c r="B7" s="36"/>
      <c r="C7" s="4"/>
      <c r="D7" s="4"/>
      <c r="E7" s="4"/>
      <c r="F7" s="4"/>
      <c r="G7" s="4"/>
      <c r="H7" s="37"/>
      <c r="I7" s="37"/>
      <c r="J7" s="49"/>
      <c r="K7" s="36" t="s">
        <v>29</v>
      </c>
      <c r="L7" s="4">
        <v>1</v>
      </c>
      <c r="M7" s="4" t="s">
        <v>49</v>
      </c>
      <c r="N7" s="4"/>
      <c r="O7" s="4"/>
      <c r="P7" s="4">
        <v>0</v>
      </c>
      <c r="Q7" s="37">
        <v>42046</v>
      </c>
      <c r="R7" s="37"/>
      <c r="S7" s="49"/>
      <c r="T7" s="36"/>
      <c r="U7" s="4"/>
      <c r="V7" s="4"/>
      <c r="W7" s="4"/>
      <c r="X7" s="4"/>
      <c r="Y7" s="4"/>
      <c r="Z7" s="4"/>
      <c r="AA7" s="41"/>
      <c r="AB7" s="50"/>
      <c r="AC7" s="36"/>
      <c r="AD7" s="4"/>
      <c r="AE7" s="4"/>
      <c r="AF7" s="4"/>
      <c r="AG7" s="4"/>
      <c r="AH7" s="4"/>
      <c r="AI7" s="41"/>
      <c r="AJ7" s="41"/>
      <c r="AK7" s="50"/>
      <c r="AL7" s="36"/>
      <c r="AM7" s="4"/>
      <c r="AN7" s="4"/>
      <c r="AO7" s="4"/>
      <c r="AP7" s="4"/>
      <c r="AQ7" s="4"/>
      <c r="AR7" s="41"/>
      <c r="AS7" s="41"/>
      <c r="AT7" s="50"/>
      <c r="AU7" s="36"/>
      <c r="AV7" s="4"/>
      <c r="AW7" s="4"/>
      <c r="AX7" s="4"/>
      <c r="AY7" s="4"/>
      <c r="AZ7" s="4"/>
      <c r="BA7" s="41"/>
      <c r="BB7" s="41"/>
      <c r="BC7" s="50"/>
      <c r="BD7" s="36"/>
      <c r="BE7" s="4"/>
      <c r="BF7" s="4"/>
      <c r="BG7" s="4"/>
      <c r="BH7" s="4"/>
      <c r="BI7" s="4"/>
      <c r="BJ7" s="41"/>
      <c r="BK7" s="41"/>
      <c r="BL7" s="50"/>
      <c r="BM7" s="36"/>
      <c r="BN7" s="4"/>
      <c r="BO7" s="4"/>
      <c r="BP7" s="4"/>
      <c r="BQ7" s="4"/>
      <c r="BR7" s="4"/>
      <c r="BS7" s="41"/>
      <c r="BT7" s="41"/>
      <c r="BU7" s="50"/>
      <c r="BV7" s="36"/>
      <c r="BW7" s="4"/>
      <c r="BX7" s="4"/>
      <c r="BY7" s="4"/>
      <c r="BZ7" s="4"/>
      <c r="CA7" s="4"/>
      <c r="CB7" s="41"/>
      <c r="CC7" s="41"/>
      <c r="CD7" s="49"/>
      <c r="CE7" s="49"/>
    </row>
    <row r="8" spans="2:135" s="40" customFormat="1" x14ac:dyDescent="0.2">
      <c r="B8" s="36"/>
      <c r="C8" s="4"/>
      <c r="D8" s="4"/>
      <c r="E8" s="4"/>
      <c r="F8" s="4"/>
      <c r="G8" s="4"/>
      <c r="H8" s="37"/>
      <c r="I8" s="37"/>
      <c r="J8" s="49"/>
      <c r="K8" s="36" t="s">
        <v>44</v>
      </c>
      <c r="L8" s="4">
        <v>1</v>
      </c>
      <c r="M8" s="4" t="s">
        <v>50</v>
      </c>
      <c r="N8" s="4"/>
      <c r="O8" s="4" t="s">
        <v>36</v>
      </c>
      <c r="P8" s="4"/>
      <c r="Q8" s="37">
        <v>42052</v>
      </c>
      <c r="R8" s="37">
        <v>42070</v>
      </c>
      <c r="S8" s="49"/>
      <c r="T8" s="36"/>
      <c r="U8" s="4"/>
      <c r="V8" s="4"/>
      <c r="W8" s="4"/>
      <c r="X8" s="4"/>
      <c r="Y8" s="4"/>
      <c r="Z8" s="4"/>
      <c r="AA8" s="41"/>
      <c r="AB8" s="50"/>
      <c r="AC8" s="36"/>
      <c r="AD8" s="4"/>
      <c r="AE8" s="4"/>
      <c r="AF8" s="4"/>
      <c r="AG8" s="4"/>
      <c r="AH8" s="4"/>
      <c r="AI8" s="41"/>
      <c r="AJ8" s="41"/>
      <c r="AK8" s="50"/>
      <c r="AL8" s="36"/>
      <c r="AM8" s="4"/>
      <c r="AN8" s="4"/>
      <c r="AO8" s="4"/>
      <c r="AP8" s="4"/>
      <c r="AQ8" s="4"/>
      <c r="AR8" s="41"/>
      <c r="AS8" s="41"/>
      <c r="AT8" s="50"/>
      <c r="AU8" s="36"/>
      <c r="AV8" s="4"/>
      <c r="AW8" s="4"/>
      <c r="AX8" s="4"/>
      <c r="AY8" s="4"/>
      <c r="AZ8" s="4"/>
      <c r="BA8" s="41"/>
      <c r="BB8" s="41"/>
      <c r="BC8" s="50"/>
      <c r="BD8" s="36"/>
      <c r="BE8" s="4"/>
      <c r="BF8" s="4"/>
      <c r="BG8" s="4"/>
      <c r="BH8" s="4"/>
      <c r="BI8" s="4"/>
      <c r="BJ8" s="41"/>
      <c r="BK8" s="41"/>
      <c r="BL8" s="50"/>
      <c r="BM8" s="36"/>
      <c r="BN8" s="4"/>
      <c r="BO8" s="4"/>
      <c r="BP8" s="4"/>
      <c r="BQ8" s="4"/>
      <c r="BR8" s="4"/>
      <c r="BS8" s="41"/>
      <c r="BT8" s="41"/>
      <c r="BU8" s="50"/>
      <c r="BV8" s="36"/>
      <c r="BW8" s="4"/>
      <c r="BX8" s="4"/>
      <c r="BY8" s="4"/>
      <c r="BZ8" s="4"/>
      <c r="CA8" s="4"/>
      <c r="CB8" s="41"/>
      <c r="CC8" s="41"/>
      <c r="CD8" s="49"/>
      <c r="CE8" s="49"/>
    </row>
    <row r="9" spans="2:135" s="40" customFormat="1" x14ac:dyDescent="0.2">
      <c r="B9" s="36"/>
      <c r="C9" s="4"/>
      <c r="D9" s="4"/>
      <c r="E9" s="4"/>
      <c r="F9" s="4"/>
      <c r="G9" s="4"/>
      <c r="H9" s="37"/>
      <c r="I9" s="37"/>
      <c r="J9" s="49"/>
      <c r="K9" s="36" t="s">
        <v>29</v>
      </c>
      <c r="L9" s="4">
        <v>3</v>
      </c>
      <c r="M9" s="4" t="s">
        <v>51</v>
      </c>
      <c r="N9" s="4"/>
      <c r="O9" s="4"/>
      <c r="P9" s="4">
        <v>0</v>
      </c>
      <c r="Q9" s="37">
        <v>42051</v>
      </c>
      <c r="R9" s="37"/>
      <c r="S9" s="49"/>
      <c r="T9" s="36"/>
      <c r="U9" s="4"/>
      <c r="V9" s="4"/>
      <c r="W9" s="4"/>
      <c r="X9" s="4"/>
      <c r="Y9" s="4"/>
      <c r="Z9" s="4"/>
      <c r="AA9" s="41"/>
      <c r="AB9" s="50"/>
      <c r="AC9" s="36"/>
      <c r="AD9" s="4"/>
      <c r="AE9" s="4"/>
      <c r="AF9" s="4"/>
      <c r="AG9" s="4"/>
      <c r="AH9" s="4"/>
      <c r="AI9" s="41"/>
      <c r="AJ9" s="41"/>
      <c r="AK9" s="50"/>
      <c r="AL9" s="36"/>
      <c r="AM9" s="4"/>
      <c r="AN9" s="4"/>
      <c r="AO9" s="4"/>
      <c r="AP9" s="4"/>
      <c r="AQ9" s="4"/>
      <c r="AR9" s="41"/>
      <c r="AS9" s="41"/>
      <c r="AT9" s="50"/>
      <c r="AU9" s="36"/>
      <c r="AV9" s="4"/>
      <c r="AW9" s="4"/>
      <c r="AX9" s="4"/>
      <c r="AY9" s="4"/>
      <c r="AZ9" s="4"/>
      <c r="BA9" s="41"/>
      <c r="BB9" s="41"/>
      <c r="BC9" s="50"/>
      <c r="BD9" s="36"/>
      <c r="BE9" s="4"/>
      <c r="BF9" s="4"/>
      <c r="BG9" s="4"/>
      <c r="BH9" s="4"/>
      <c r="BI9" s="4"/>
      <c r="BJ9" s="41"/>
      <c r="BK9" s="41"/>
      <c r="BL9" s="50"/>
      <c r="BM9" s="36"/>
      <c r="BN9" s="4"/>
      <c r="BO9" s="4"/>
      <c r="BP9" s="4"/>
      <c r="BQ9" s="4"/>
      <c r="BR9" s="4"/>
      <c r="BS9" s="41"/>
      <c r="BT9" s="41"/>
      <c r="BU9" s="50"/>
      <c r="BV9" s="36"/>
      <c r="BW9" s="4"/>
      <c r="BX9" s="4"/>
      <c r="BY9" s="4"/>
      <c r="BZ9" s="4"/>
      <c r="CA9" s="4"/>
      <c r="CB9" s="41"/>
      <c r="CC9" s="41"/>
      <c r="CD9" s="49"/>
      <c r="CE9" s="49"/>
    </row>
    <row r="10" spans="2:135" s="40" customFormat="1" x14ac:dyDescent="0.2">
      <c r="B10" s="36"/>
      <c r="C10" s="4"/>
      <c r="D10" s="4"/>
      <c r="E10" s="4"/>
      <c r="F10" s="4"/>
      <c r="G10" s="4"/>
      <c r="H10" s="37"/>
      <c r="I10" s="37"/>
      <c r="J10" s="49"/>
      <c r="K10" s="36" t="s">
        <v>45</v>
      </c>
      <c r="L10" s="4">
        <v>4</v>
      </c>
      <c r="M10" s="4" t="s">
        <v>52</v>
      </c>
      <c r="N10" s="4"/>
      <c r="O10" s="4"/>
      <c r="P10" s="4"/>
      <c r="Q10" s="37">
        <v>42058</v>
      </c>
      <c r="R10" s="37">
        <v>42062</v>
      </c>
      <c r="S10" s="49"/>
      <c r="T10" s="36"/>
      <c r="U10" s="4"/>
      <c r="V10" s="4"/>
      <c r="W10" s="4"/>
      <c r="X10" s="4"/>
      <c r="Y10" s="4"/>
      <c r="Z10" s="4"/>
      <c r="AA10" s="41"/>
      <c r="AB10" s="50"/>
      <c r="AC10" s="36"/>
      <c r="AD10" s="4"/>
      <c r="AE10" s="4"/>
      <c r="AF10" s="4"/>
      <c r="AG10" s="4"/>
      <c r="AH10" s="4"/>
      <c r="AI10" s="41"/>
      <c r="AJ10" s="41"/>
      <c r="AK10" s="50"/>
      <c r="AL10" s="36"/>
      <c r="AM10" s="4"/>
      <c r="AN10" s="4"/>
      <c r="AO10" s="4"/>
      <c r="AP10" s="4"/>
      <c r="AQ10" s="4"/>
      <c r="AR10" s="41"/>
      <c r="AS10" s="41"/>
      <c r="AT10" s="50"/>
      <c r="AU10" s="36"/>
      <c r="AV10" s="4"/>
      <c r="AW10" s="4"/>
      <c r="AX10" s="4"/>
      <c r="AY10" s="4"/>
      <c r="AZ10" s="4"/>
      <c r="BA10" s="41"/>
      <c r="BB10" s="41"/>
      <c r="BC10" s="50"/>
      <c r="BD10" s="36"/>
      <c r="BE10" s="4"/>
      <c r="BF10" s="4"/>
      <c r="BG10" s="4"/>
      <c r="BH10" s="4"/>
      <c r="BI10" s="4"/>
      <c r="BJ10" s="41"/>
      <c r="BK10" s="41"/>
      <c r="BL10" s="50"/>
      <c r="BM10" s="36"/>
      <c r="BN10" s="4"/>
      <c r="BO10" s="4"/>
      <c r="BP10" s="4"/>
      <c r="BQ10" s="4"/>
      <c r="BR10" s="4"/>
      <c r="BS10" s="41"/>
      <c r="BT10" s="41"/>
      <c r="BU10" s="50"/>
      <c r="BV10" s="36"/>
      <c r="BW10" s="4"/>
      <c r="BX10" s="4"/>
      <c r="BY10" s="4"/>
      <c r="BZ10" s="4"/>
      <c r="CA10" s="4"/>
      <c r="CB10" s="41"/>
      <c r="CC10" s="41"/>
      <c r="CD10" s="49"/>
      <c r="CE10" s="49"/>
    </row>
    <row r="11" spans="2:135" s="40" customFormat="1" x14ac:dyDescent="0.2">
      <c r="B11" s="36"/>
      <c r="C11" s="4"/>
      <c r="D11" s="4"/>
      <c r="E11" s="4"/>
      <c r="F11" s="4"/>
      <c r="G11" s="4"/>
      <c r="H11" s="37"/>
      <c r="I11" s="37"/>
      <c r="J11" s="49"/>
      <c r="K11" s="36" t="s">
        <v>46</v>
      </c>
      <c r="L11" s="4">
        <v>2</v>
      </c>
      <c r="M11" s="4" t="s">
        <v>53</v>
      </c>
      <c r="N11" s="4"/>
      <c r="O11" s="4"/>
      <c r="P11" s="4"/>
      <c r="Q11" s="37">
        <v>42060</v>
      </c>
      <c r="R11" s="37">
        <v>42090</v>
      </c>
      <c r="S11" s="49"/>
      <c r="T11" s="36"/>
      <c r="U11" s="4"/>
      <c r="V11" s="4"/>
      <c r="W11" s="4"/>
      <c r="X11" s="4"/>
      <c r="Y11" s="4"/>
      <c r="Z11" s="4"/>
      <c r="AA11" s="41"/>
      <c r="AB11" s="50"/>
      <c r="AC11" s="36"/>
      <c r="AD11" s="4"/>
      <c r="AE11" s="4"/>
      <c r="AF11" s="4"/>
      <c r="AG11" s="4"/>
      <c r="AH11" s="4"/>
      <c r="AI11" s="41"/>
      <c r="AJ11" s="41"/>
      <c r="AK11" s="50"/>
      <c r="AL11" s="36"/>
      <c r="AM11" s="4"/>
      <c r="AN11" s="4"/>
      <c r="AO11" s="4"/>
      <c r="AP11" s="4"/>
      <c r="AQ11" s="4"/>
      <c r="AR11" s="41"/>
      <c r="AS11" s="41"/>
      <c r="AT11" s="50"/>
      <c r="AU11" s="36"/>
      <c r="AV11" s="4"/>
      <c r="AW11" s="4"/>
      <c r="AX11" s="4"/>
      <c r="AY11" s="4"/>
      <c r="AZ11" s="4"/>
      <c r="BA11" s="41"/>
      <c r="BB11" s="41"/>
      <c r="BC11" s="50"/>
      <c r="BD11" s="36"/>
      <c r="BE11" s="4"/>
      <c r="BF11" s="4"/>
      <c r="BG11" s="4"/>
      <c r="BH11" s="4"/>
      <c r="BI11" s="4"/>
      <c r="BJ11" s="41"/>
      <c r="BK11" s="41"/>
      <c r="BL11" s="50"/>
      <c r="BM11" s="36"/>
      <c r="BN11" s="4"/>
      <c r="BO11" s="4"/>
      <c r="BP11" s="4"/>
      <c r="BQ11" s="4"/>
      <c r="BR11" s="4"/>
      <c r="BS11" s="41"/>
      <c r="BT11" s="41"/>
      <c r="BU11" s="50"/>
      <c r="BV11" s="36"/>
      <c r="BW11" s="4"/>
      <c r="BX11" s="4"/>
      <c r="BY11" s="4"/>
      <c r="BZ11" s="4"/>
      <c r="CA11" s="4"/>
      <c r="CB11" s="41"/>
      <c r="CC11" s="41"/>
      <c r="CD11" s="49"/>
      <c r="CE11" s="49"/>
    </row>
    <row r="12" spans="2:135" s="40" customFormat="1" x14ac:dyDescent="0.2">
      <c r="B12" s="36"/>
      <c r="C12" s="4"/>
      <c r="D12" s="4"/>
      <c r="E12" s="4"/>
      <c r="F12" s="4"/>
      <c r="G12" s="4"/>
      <c r="H12" s="37"/>
      <c r="I12" s="37"/>
      <c r="J12" s="49"/>
      <c r="K12" s="36" t="s">
        <v>29</v>
      </c>
      <c r="L12" s="4">
        <v>2</v>
      </c>
      <c r="M12" s="4" t="s">
        <v>54</v>
      </c>
      <c r="N12" s="4"/>
      <c r="O12" s="4"/>
      <c r="P12" s="4"/>
      <c r="Q12" s="37">
        <v>42079</v>
      </c>
      <c r="R12" s="37"/>
      <c r="S12" s="49"/>
      <c r="T12" s="36"/>
      <c r="U12" s="4"/>
      <c r="V12" s="4"/>
      <c r="W12" s="4"/>
      <c r="X12" s="4"/>
      <c r="Y12" s="4"/>
      <c r="Z12" s="4"/>
      <c r="AA12" s="41"/>
      <c r="AB12" s="50"/>
      <c r="AC12" s="36"/>
      <c r="AD12" s="4"/>
      <c r="AE12" s="4"/>
      <c r="AF12" s="4"/>
      <c r="AG12" s="4"/>
      <c r="AH12" s="4"/>
      <c r="AI12" s="41"/>
      <c r="AJ12" s="41"/>
      <c r="AK12" s="50"/>
      <c r="AL12" s="36"/>
      <c r="AM12" s="4"/>
      <c r="AN12" s="4"/>
      <c r="AO12" s="4"/>
      <c r="AP12" s="4"/>
      <c r="AQ12" s="4"/>
      <c r="AR12" s="41"/>
      <c r="AS12" s="41"/>
      <c r="AT12" s="50"/>
      <c r="AU12" s="36"/>
      <c r="AV12" s="4"/>
      <c r="AW12" s="4"/>
      <c r="AX12" s="4"/>
      <c r="AY12" s="4"/>
      <c r="AZ12" s="4"/>
      <c r="BA12" s="41"/>
      <c r="BB12" s="41"/>
      <c r="BC12" s="50"/>
      <c r="BD12" s="36"/>
      <c r="BE12" s="4"/>
      <c r="BF12" s="4"/>
      <c r="BG12" s="4"/>
      <c r="BH12" s="4"/>
      <c r="BI12" s="4"/>
      <c r="BJ12" s="41"/>
      <c r="BK12" s="41"/>
      <c r="BL12" s="50"/>
      <c r="BM12" s="36"/>
      <c r="BN12" s="4"/>
      <c r="BO12" s="4"/>
      <c r="BP12" s="4"/>
      <c r="BQ12" s="4"/>
      <c r="BR12" s="4"/>
      <c r="BS12" s="41"/>
      <c r="BT12" s="41"/>
      <c r="BU12" s="50"/>
      <c r="BV12" s="36"/>
      <c r="BW12" s="4"/>
      <c r="BX12" s="4"/>
      <c r="BY12" s="4"/>
      <c r="BZ12" s="4"/>
      <c r="CA12" s="4"/>
      <c r="CB12" s="41"/>
      <c r="CC12" s="41"/>
      <c r="CD12" s="49"/>
      <c r="CE12" s="49"/>
    </row>
    <row r="13" spans="2:135" s="40" customFormat="1" x14ac:dyDescent="0.2">
      <c r="B13" s="36"/>
      <c r="C13" s="4"/>
      <c r="D13" s="4"/>
      <c r="E13" s="4"/>
      <c r="F13" s="4"/>
      <c r="G13" s="4"/>
      <c r="H13" s="37"/>
      <c r="I13" s="37"/>
      <c r="J13" s="49"/>
      <c r="K13" s="36" t="s">
        <v>47</v>
      </c>
      <c r="L13" s="4">
        <v>4</v>
      </c>
      <c r="M13" s="4" t="s">
        <v>55</v>
      </c>
      <c r="N13" s="4"/>
      <c r="O13" s="4"/>
      <c r="P13" s="4"/>
      <c r="Q13" s="37">
        <v>42079</v>
      </c>
      <c r="R13" s="37">
        <v>42124</v>
      </c>
      <c r="S13" s="49"/>
      <c r="T13" s="36"/>
      <c r="U13" s="4"/>
      <c r="V13" s="4"/>
      <c r="W13" s="4"/>
      <c r="X13" s="4"/>
      <c r="Y13" s="4"/>
      <c r="Z13" s="4"/>
      <c r="AA13" s="41"/>
      <c r="AB13" s="49"/>
      <c r="AC13" s="36"/>
      <c r="AD13" s="4"/>
      <c r="AE13" s="4"/>
      <c r="AF13" s="4"/>
      <c r="AG13" s="4"/>
      <c r="AH13" s="4"/>
      <c r="AI13" s="41"/>
      <c r="AJ13" s="41"/>
      <c r="AK13" s="49"/>
      <c r="AL13" s="36"/>
      <c r="AM13" s="4"/>
      <c r="AN13" s="4"/>
      <c r="AO13" s="4"/>
      <c r="AP13" s="4"/>
      <c r="AQ13" s="4"/>
      <c r="AR13" s="41"/>
      <c r="AS13" s="41"/>
      <c r="AT13" s="49"/>
      <c r="AU13" s="36"/>
      <c r="AV13" s="4"/>
      <c r="AW13" s="4"/>
      <c r="AX13" s="4"/>
      <c r="AY13" s="4"/>
      <c r="AZ13" s="4"/>
      <c r="BA13" s="41"/>
      <c r="BB13" s="41"/>
      <c r="BC13" s="49"/>
      <c r="BD13" s="36"/>
      <c r="BE13" s="4"/>
      <c r="BF13" s="4"/>
      <c r="BG13" s="4"/>
      <c r="BH13" s="4"/>
      <c r="BI13" s="4"/>
      <c r="BJ13" s="41"/>
      <c r="BK13" s="41"/>
      <c r="BL13" s="49"/>
      <c r="BM13" s="36"/>
      <c r="BN13" s="4"/>
      <c r="BO13" s="4"/>
      <c r="BP13" s="4"/>
      <c r="BQ13" s="4"/>
      <c r="BR13" s="4"/>
      <c r="BS13" s="41"/>
      <c r="BT13" s="41"/>
      <c r="BU13" s="49"/>
      <c r="BV13" s="36"/>
      <c r="BW13" s="4"/>
      <c r="BX13" s="4"/>
      <c r="BY13" s="4"/>
      <c r="BZ13" s="4"/>
      <c r="CA13" s="4"/>
      <c r="CB13" s="41"/>
      <c r="CC13" s="41"/>
      <c r="CD13" s="49"/>
      <c r="CE13" s="49"/>
    </row>
    <row r="14" spans="2:135" s="40" customFormat="1" x14ac:dyDescent="0.2">
      <c r="B14" s="36"/>
      <c r="C14" s="4"/>
      <c r="D14" s="4"/>
      <c r="E14" s="4"/>
      <c r="F14" s="4"/>
      <c r="G14" s="4"/>
      <c r="H14" s="37"/>
      <c r="I14" s="37"/>
      <c r="J14" s="49"/>
      <c r="K14" s="36"/>
      <c r="L14" s="4"/>
      <c r="M14" s="4"/>
      <c r="N14" s="4"/>
      <c r="O14" s="4"/>
      <c r="P14" s="4"/>
      <c r="Q14" s="37"/>
      <c r="R14" s="37"/>
      <c r="S14" s="49"/>
      <c r="T14" s="36"/>
      <c r="U14" s="4"/>
      <c r="V14" s="4"/>
      <c r="W14" s="4"/>
      <c r="X14" s="4"/>
      <c r="Y14" s="4"/>
      <c r="Z14" s="4"/>
      <c r="AA14" s="41"/>
      <c r="AB14" s="49"/>
      <c r="AC14" s="36"/>
      <c r="AD14" s="4"/>
      <c r="AE14" s="4"/>
      <c r="AF14" s="4"/>
      <c r="AG14" s="4"/>
      <c r="AH14" s="4"/>
      <c r="AI14" s="41"/>
      <c r="AJ14" s="41"/>
      <c r="AK14" s="49"/>
      <c r="AL14" s="36"/>
      <c r="AM14" s="4"/>
      <c r="AN14" s="4"/>
      <c r="AO14" s="4"/>
      <c r="AP14" s="4"/>
      <c r="AQ14" s="4"/>
      <c r="AR14" s="41"/>
      <c r="AS14" s="41"/>
      <c r="AT14" s="49"/>
      <c r="AU14" s="36"/>
      <c r="AV14" s="4"/>
      <c r="AW14" s="4"/>
      <c r="AX14" s="4"/>
      <c r="AY14" s="4"/>
      <c r="AZ14" s="4"/>
      <c r="BA14" s="41"/>
      <c r="BB14" s="41"/>
      <c r="BC14" s="49"/>
      <c r="BD14" s="36"/>
      <c r="BE14" s="4"/>
      <c r="BF14" s="4"/>
      <c r="BG14" s="4"/>
      <c r="BH14" s="4"/>
      <c r="BI14" s="4"/>
      <c r="BJ14" s="41"/>
      <c r="BK14" s="41"/>
      <c r="BL14" s="49"/>
      <c r="BM14" s="36"/>
      <c r="BN14" s="4"/>
      <c r="BO14" s="4"/>
      <c r="BP14" s="4"/>
      <c r="BQ14" s="4"/>
      <c r="BR14" s="4"/>
      <c r="BS14" s="41"/>
      <c r="BT14" s="41"/>
      <c r="BU14" s="49"/>
      <c r="BV14" s="36"/>
      <c r="BW14" s="4"/>
      <c r="BX14" s="4"/>
      <c r="BY14" s="4"/>
      <c r="BZ14" s="4"/>
      <c r="CA14" s="4"/>
      <c r="CB14" s="41"/>
      <c r="CC14" s="41"/>
      <c r="CD14" s="49"/>
      <c r="CE14" s="49"/>
    </row>
    <row r="15" spans="2:135" s="40" customFormat="1" x14ac:dyDescent="0.2">
      <c r="B15" s="36"/>
      <c r="C15" s="4"/>
      <c r="D15" s="4"/>
      <c r="E15" s="4"/>
      <c r="F15" s="4"/>
      <c r="G15" s="4"/>
      <c r="H15" s="37"/>
      <c r="I15" s="37"/>
      <c r="J15" s="49"/>
      <c r="K15" s="36"/>
      <c r="L15" s="4"/>
      <c r="M15" s="4"/>
      <c r="N15" s="4"/>
      <c r="O15" s="4"/>
      <c r="P15" s="4"/>
      <c r="Q15" s="4"/>
      <c r="R15" s="37"/>
      <c r="S15" s="49"/>
      <c r="T15" s="36"/>
      <c r="U15" s="4"/>
      <c r="V15" s="4"/>
      <c r="W15" s="4"/>
      <c r="X15" s="4"/>
      <c r="Y15" s="4"/>
      <c r="Z15" s="4"/>
      <c r="AA15" s="41"/>
      <c r="AB15" s="49"/>
      <c r="AC15" s="36"/>
      <c r="AD15" s="4"/>
      <c r="AE15" s="4"/>
      <c r="AF15" s="4"/>
      <c r="AG15" s="4"/>
      <c r="AH15" s="4"/>
      <c r="AI15" s="41"/>
      <c r="AJ15" s="41"/>
      <c r="AK15" s="49"/>
      <c r="AL15" s="36"/>
      <c r="AM15" s="4"/>
      <c r="AN15" s="4"/>
      <c r="AO15" s="4"/>
      <c r="AP15" s="4"/>
      <c r="AQ15" s="4"/>
      <c r="AR15" s="41"/>
      <c r="AS15" s="41"/>
      <c r="AT15" s="49"/>
      <c r="AU15" s="36"/>
      <c r="AV15" s="4"/>
      <c r="AW15" s="4"/>
      <c r="AX15" s="4"/>
      <c r="AY15" s="4"/>
      <c r="AZ15" s="4"/>
      <c r="BA15" s="41"/>
      <c r="BB15" s="41"/>
      <c r="BC15" s="49"/>
      <c r="BD15" s="36"/>
      <c r="BE15" s="4"/>
      <c r="BF15" s="4"/>
      <c r="BG15" s="4"/>
      <c r="BH15" s="4"/>
      <c r="BI15" s="4"/>
      <c r="BJ15" s="41"/>
      <c r="BK15" s="41"/>
      <c r="BL15" s="49"/>
      <c r="BM15" s="36"/>
      <c r="BN15" s="4"/>
      <c r="BO15" s="4"/>
      <c r="BP15" s="4"/>
      <c r="BQ15" s="4"/>
      <c r="BR15" s="4"/>
      <c r="BS15" s="41"/>
      <c r="BT15" s="41"/>
      <c r="BU15" s="49"/>
      <c r="BV15" s="36"/>
      <c r="BW15" s="4"/>
      <c r="BX15" s="4"/>
      <c r="BY15" s="4"/>
      <c r="BZ15" s="4"/>
      <c r="CA15" s="4"/>
      <c r="CB15" s="41"/>
      <c r="CC15" s="41"/>
      <c r="CD15" s="49"/>
      <c r="CE15" s="49"/>
    </row>
    <row r="16" spans="2:135" s="40" customFormat="1" x14ac:dyDescent="0.2">
      <c r="B16" s="36"/>
      <c r="C16" s="4"/>
      <c r="D16" s="4"/>
      <c r="E16" s="4"/>
      <c r="F16" s="4"/>
      <c r="G16" s="4"/>
      <c r="H16" s="37"/>
      <c r="I16" s="37"/>
      <c r="J16" s="49"/>
      <c r="K16" s="36"/>
      <c r="L16" s="4"/>
      <c r="M16" s="4"/>
      <c r="N16" s="4"/>
      <c r="O16" s="4"/>
      <c r="P16" s="4"/>
      <c r="Q16" s="4"/>
      <c r="R16" s="37"/>
      <c r="S16" s="49"/>
      <c r="T16" s="36"/>
      <c r="U16" s="4"/>
      <c r="V16" s="4"/>
      <c r="W16" s="4"/>
      <c r="X16" s="4"/>
      <c r="Y16" s="4"/>
      <c r="Z16" s="4"/>
      <c r="AA16" s="41"/>
      <c r="AB16" s="49"/>
      <c r="AC16" s="36"/>
      <c r="AD16" s="4"/>
      <c r="AE16" s="4"/>
      <c r="AF16" s="4"/>
      <c r="AG16" s="4"/>
      <c r="AH16" s="4"/>
      <c r="AI16" s="41"/>
      <c r="AJ16" s="41"/>
      <c r="AK16" s="49"/>
      <c r="AL16" s="36"/>
      <c r="AM16" s="4"/>
      <c r="AN16" s="4"/>
      <c r="AO16" s="4"/>
      <c r="AP16" s="4"/>
      <c r="AQ16" s="4"/>
      <c r="AR16" s="41"/>
      <c r="AS16" s="41"/>
      <c r="AT16" s="49"/>
      <c r="AU16" s="36"/>
      <c r="AV16" s="4"/>
      <c r="AW16" s="4"/>
      <c r="AX16" s="4"/>
      <c r="AY16" s="4"/>
      <c r="AZ16" s="4"/>
      <c r="BA16" s="41"/>
      <c r="BB16" s="41"/>
      <c r="BC16" s="49"/>
      <c r="BD16" s="36"/>
      <c r="BE16" s="4"/>
      <c r="BF16" s="4"/>
      <c r="BG16" s="4"/>
      <c r="BH16" s="4"/>
      <c r="BI16" s="4"/>
      <c r="BJ16" s="41"/>
      <c r="BK16" s="41"/>
      <c r="BL16" s="49"/>
      <c r="BM16" s="36"/>
      <c r="BN16" s="4"/>
      <c r="BO16" s="4"/>
      <c r="BP16" s="4"/>
      <c r="BQ16" s="4"/>
      <c r="BR16" s="4"/>
      <c r="BS16" s="41"/>
      <c r="BT16" s="41"/>
      <c r="BU16" s="49"/>
      <c r="BV16" s="36"/>
      <c r="BW16" s="4"/>
      <c r="BX16" s="4"/>
      <c r="BY16" s="4"/>
      <c r="BZ16" s="4"/>
      <c r="CA16" s="4"/>
      <c r="CB16" s="41"/>
      <c r="CC16" s="41"/>
      <c r="CD16" s="49"/>
      <c r="CE16" s="49"/>
    </row>
    <row r="17" spans="2:83" s="40" customFormat="1" x14ac:dyDescent="0.2">
      <c r="B17" s="36"/>
      <c r="C17" s="4"/>
      <c r="D17" s="4"/>
      <c r="E17" s="4"/>
      <c r="F17" s="4"/>
      <c r="G17" s="4"/>
      <c r="H17" s="37"/>
      <c r="I17" s="37"/>
      <c r="J17" s="49"/>
      <c r="K17" s="36"/>
      <c r="L17" s="4"/>
      <c r="M17" s="4"/>
      <c r="N17" s="4"/>
      <c r="O17" s="4"/>
      <c r="P17" s="4"/>
      <c r="Q17" s="4"/>
      <c r="R17" s="37"/>
      <c r="S17" s="49"/>
      <c r="T17" s="36"/>
      <c r="U17" s="4"/>
      <c r="V17" s="4"/>
      <c r="W17" s="4"/>
      <c r="X17" s="4"/>
      <c r="Y17" s="4"/>
      <c r="Z17" s="4"/>
      <c r="AA17" s="41"/>
      <c r="AB17" s="49"/>
      <c r="AC17" s="36"/>
      <c r="AD17" s="4"/>
      <c r="AE17" s="4"/>
      <c r="AF17" s="4"/>
      <c r="AG17" s="4"/>
      <c r="AH17" s="4"/>
      <c r="AI17" s="41"/>
      <c r="AJ17" s="41"/>
      <c r="AK17" s="49"/>
      <c r="AL17" s="36"/>
      <c r="AM17" s="4"/>
      <c r="AN17" s="4"/>
      <c r="AO17" s="4"/>
      <c r="AP17" s="4"/>
      <c r="AQ17" s="4"/>
      <c r="AR17" s="41"/>
      <c r="AS17" s="41"/>
      <c r="AT17" s="49"/>
      <c r="AU17" s="36"/>
      <c r="AV17" s="4"/>
      <c r="AW17" s="4"/>
      <c r="AX17" s="4"/>
      <c r="AY17" s="4"/>
      <c r="AZ17" s="4"/>
      <c r="BA17" s="41"/>
      <c r="BB17" s="41"/>
      <c r="BC17" s="49"/>
      <c r="BD17" s="36"/>
      <c r="BE17" s="4"/>
      <c r="BF17" s="4"/>
      <c r="BG17" s="4"/>
      <c r="BH17" s="4"/>
      <c r="BI17" s="4"/>
      <c r="BJ17" s="41"/>
      <c r="BK17" s="41"/>
      <c r="BL17" s="49"/>
      <c r="BM17" s="36"/>
      <c r="BN17" s="4"/>
      <c r="BO17" s="4"/>
      <c r="BP17" s="4"/>
      <c r="BQ17" s="4"/>
      <c r="BR17" s="4"/>
      <c r="BS17" s="41"/>
      <c r="BT17" s="41"/>
      <c r="BU17" s="49"/>
      <c r="BV17" s="36"/>
      <c r="BW17" s="4"/>
      <c r="BX17" s="4"/>
      <c r="BY17" s="4"/>
      <c r="BZ17" s="4"/>
      <c r="CA17" s="4"/>
      <c r="CB17" s="41"/>
      <c r="CC17" s="41"/>
      <c r="CD17" s="49"/>
      <c r="CE17" s="49"/>
    </row>
    <row r="18" spans="2:83" s="40" customFormat="1" x14ac:dyDescent="0.2">
      <c r="B18" s="36"/>
      <c r="C18" s="4"/>
      <c r="D18" s="4"/>
      <c r="E18" s="4"/>
      <c r="F18" s="4"/>
      <c r="G18" s="4"/>
      <c r="H18" s="37"/>
      <c r="I18" s="37"/>
      <c r="J18" s="49"/>
      <c r="K18" s="36"/>
      <c r="L18" s="4"/>
      <c r="M18" s="4"/>
      <c r="N18" s="4"/>
      <c r="O18" s="4"/>
      <c r="P18" s="4"/>
      <c r="Q18" s="4"/>
      <c r="R18" s="37"/>
      <c r="S18" s="49"/>
      <c r="T18" s="36"/>
      <c r="U18" s="4"/>
      <c r="V18" s="4"/>
      <c r="W18" s="4"/>
      <c r="X18" s="4"/>
      <c r="Y18" s="4"/>
      <c r="Z18" s="4"/>
      <c r="AA18" s="41"/>
      <c r="AB18" s="49"/>
      <c r="AC18" s="36"/>
      <c r="AD18" s="4"/>
      <c r="AE18" s="4"/>
      <c r="AF18" s="4"/>
      <c r="AG18" s="4"/>
      <c r="AH18" s="4"/>
      <c r="AI18" s="41"/>
      <c r="AJ18" s="41"/>
      <c r="AK18" s="49"/>
      <c r="AL18" s="36"/>
      <c r="AM18" s="4"/>
      <c r="AN18" s="4"/>
      <c r="AO18" s="4"/>
      <c r="AP18" s="4"/>
      <c r="AQ18" s="4"/>
      <c r="AR18" s="41"/>
      <c r="AS18" s="41"/>
      <c r="AT18" s="49"/>
      <c r="AU18" s="36"/>
      <c r="AV18" s="4"/>
      <c r="AW18" s="4"/>
      <c r="AX18" s="4"/>
      <c r="AY18" s="4"/>
      <c r="AZ18" s="4"/>
      <c r="BA18" s="41"/>
      <c r="BB18" s="41"/>
      <c r="BC18" s="49"/>
      <c r="BD18" s="36"/>
      <c r="BE18" s="4"/>
      <c r="BF18" s="4"/>
      <c r="BG18" s="4"/>
      <c r="BH18" s="4"/>
      <c r="BI18" s="4"/>
      <c r="BJ18" s="41"/>
      <c r="BK18" s="41"/>
      <c r="BL18" s="49"/>
      <c r="BM18" s="36"/>
      <c r="BN18" s="4"/>
      <c r="BO18" s="4"/>
      <c r="BP18" s="4"/>
      <c r="BQ18" s="4"/>
      <c r="BR18" s="4"/>
      <c r="BS18" s="41"/>
      <c r="BT18" s="41"/>
      <c r="BU18" s="49"/>
      <c r="BV18" s="36"/>
      <c r="BW18" s="4"/>
      <c r="BX18" s="4"/>
      <c r="BY18" s="4"/>
      <c r="BZ18" s="4"/>
      <c r="CA18" s="4"/>
      <c r="CB18" s="41"/>
      <c r="CC18" s="41"/>
      <c r="CD18" s="49"/>
      <c r="CE18" s="49"/>
    </row>
    <row r="19" spans="2:83" s="40" customFormat="1" x14ac:dyDescent="0.2">
      <c r="B19" s="36"/>
      <c r="C19" s="4"/>
      <c r="D19" s="4"/>
      <c r="E19" s="4"/>
      <c r="F19" s="4"/>
      <c r="G19" s="4"/>
      <c r="H19" s="37"/>
      <c r="I19" s="37"/>
      <c r="J19" s="49"/>
      <c r="K19" s="36"/>
      <c r="L19" s="4"/>
      <c r="M19" s="4"/>
      <c r="N19" s="4"/>
      <c r="O19" s="4"/>
      <c r="P19" s="4"/>
      <c r="Q19" s="4"/>
      <c r="R19" s="37"/>
      <c r="S19" s="49"/>
      <c r="T19" s="36"/>
      <c r="U19" s="4"/>
      <c r="V19" s="4"/>
      <c r="W19" s="4"/>
      <c r="X19" s="4"/>
      <c r="Y19" s="4"/>
      <c r="Z19" s="4"/>
      <c r="AA19" s="41"/>
      <c r="AB19" s="49"/>
      <c r="AC19" s="36"/>
      <c r="AD19" s="4"/>
      <c r="AE19" s="4"/>
      <c r="AF19" s="4"/>
      <c r="AG19" s="4"/>
      <c r="AH19" s="4"/>
      <c r="AI19" s="41"/>
      <c r="AJ19" s="41"/>
      <c r="AK19" s="49"/>
      <c r="AL19" s="36"/>
      <c r="AM19" s="4"/>
      <c r="AN19" s="4"/>
      <c r="AO19" s="4"/>
      <c r="AP19" s="4"/>
      <c r="AQ19" s="4"/>
      <c r="AR19" s="41"/>
      <c r="AS19" s="41"/>
      <c r="AT19" s="49"/>
      <c r="AU19" s="36"/>
      <c r="AV19" s="4"/>
      <c r="AW19" s="4"/>
      <c r="AX19" s="4"/>
      <c r="AY19" s="4"/>
      <c r="AZ19" s="4"/>
      <c r="BA19" s="41"/>
      <c r="BB19" s="41"/>
      <c r="BC19" s="49"/>
      <c r="BD19" s="36"/>
      <c r="BE19" s="4"/>
      <c r="BF19" s="4"/>
      <c r="BG19" s="4"/>
      <c r="BH19" s="4"/>
      <c r="BI19" s="4"/>
      <c r="BJ19" s="41"/>
      <c r="BK19" s="41"/>
      <c r="BL19" s="49"/>
      <c r="BM19" s="36"/>
      <c r="BN19" s="4"/>
      <c r="BO19" s="4"/>
      <c r="BP19" s="4"/>
      <c r="BQ19" s="4"/>
      <c r="BR19" s="4"/>
      <c r="BS19" s="41"/>
      <c r="BT19" s="41"/>
      <c r="BU19" s="49"/>
      <c r="BV19" s="36"/>
      <c r="BW19" s="4"/>
      <c r="BX19" s="4"/>
      <c r="BY19" s="4"/>
      <c r="BZ19" s="4"/>
      <c r="CA19" s="4"/>
      <c r="CB19" s="41"/>
      <c r="CC19" s="41"/>
      <c r="CD19" s="49"/>
      <c r="CE19" s="49"/>
    </row>
    <row r="20" spans="2:83" s="40" customFormat="1" x14ac:dyDescent="0.2">
      <c r="B20" s="36"/>
      <c r="C20" s="4"/>
      <c r="D20" s="4"/>
      <c r="E20" s="4"/>
      <c r="F20" s="4"/>
      <c r="G20" s="4"/>
      <c r="H20" s="37"/>
      <c r="I20" s="37"/>
      <c r="J20" s="49"/>
      <c r="K20" s="36"/>
      <c r="L20" s="4"/>
      <c r="M20" s="4"/>
      <c r="N20" s="4"/>
      <c r="O20" s="4"/>
      <c r="P20" s="4"/>
      <c r="Q20" s="4"/>
      <c r="R20" s="37"/>
      <c r="S20" s="49"/>
      <c r="T20" s="36"/>
      <c r="U20" s="4"/>
      <c r="V20" s="4"/>
      <c r="W20" s="4"/>
      <c r="X20" s="4"/>
      <c r="Y20" s="4"/>
      <c r="Z20" s="4"/>
      <c r="AA20" s="41"/>
      <c r="AB20" s="49"/>
      <c r="AC20" s="36"/>
      <c r="AD20" s="4"/>
      <c r="AE20" s="4"/>
      <c r="AF20" s="4"/>
      <c r="AG20" s="4"/>
      <c r="AH20" s="4"/>
      <c r="AI20" s="41"/>
      <c r="AJ20" s="41"/>
      <c r="AK20" s="49"/>
      <c r="AL20" s="36"/>
      <c r="AM20" s="4"/>
      <c r="AN20" s="4"/>
      <c r="AO20" s="4"/>
      <c r="AP20" s="4"/>
      <c r="AQ20" s="4"/>
      <c r="AR20" s="41"/>
      <c r="AS20" s="41"/>
      <c r="AT20" s="49"/>
      <c r="AU20" s="36"/>
      <c r="AV20" s="4"/>
      <c r="AW20" s="4"/>
      <c r="AX20" s="4"/>
      <c r="AY20" s="4"/>
      <c r="AZ20" s="4"/>
      <c r="BA20" s="41"/>
      <c r="BB20" s="41"/>
      <c r="BC20" s="49"/>
      <c r="BD20" s="36"/>
      <c r="BE20" s="4"/>
      <c r="BF20" s="4"/>
      <c r="BG20" s="4"/>
      <c r="BH20" s="4"/>
      <c r="BI20" s="4"/>
      <c r="BJ20" s="41"/>
      <c r="BK20" s="41"/>
      <c r="BL20" s="49"/>
      <c r="BM20" s="36"/>
      <c r="BN20" s="4"/>
      <c r="BO20" s="4"/>
      <c r="BP20" s="4"/>
      <c r="BQ20" s="4"/>
      <c r="BR20" s="4"/>
      <c r="BS20" s="41"/>
      <c r="BT20" s="41"/>
      <c r="BU20" s="49"/>
      <c r="BV20" s="36"/>
      <c r="BW20" s="4"/>
      <c r="BX20" s="4"/>
      <c r="BY20" s="4"/>
      <c r="BZ20" s="4"/>
      <c r="CA20" s="4"/>
      <c r="CB20" s="41"/>
      <c r="CC20" s="41"/>
      <c r="CD20" s="49"/>
      <c r="CE20" s="49"/>
    </row>
    <row r="21" spans="2:83" s="40" customFormat="1" x14ac:dyDescent="0.2">
      <c r="B21" s="36"/>
      <c r="C21" s="4"/>
      <c r="D21" s="4"/>
      <c r="E21" s="4"/>
      <c r="F21" s="4"/>
      <c r="G21" s="4"/>
      <c r="H21" s="37"/>
      <c r="I21" s="37"/>
      <c r="J21" s="49"/>
      <c r="K21" s="36"/>
      <c r="L21" s="4"/>
      <c r="M21" s="4"/>
      <c r="N21" s="4"/>
      <c r="O21" s="4"/>
      <c r="P21" s="4"/>
      <c r="Q21" s="4"/>
      <c r="R21" s="37"/>
      <c r="S21" s="49"/>
      <c r="T21" s="36"/>
      <c r="U21" s="4"/>
      <c r="V21" s="4"/>
      <c r="W21" s="4"/>
      <c r="X21" s="4"/>
      <c r="Y21" s="4"/>
      <c r="Z21" s="4"/>
      <c r="AA21" s="41"/>
      <c r="AB21" s="49"/>
      <c r="AC21" s="36"/>
      <c r="AD21" s="4"/>
      <c r="AE21" s="4"/>
      <c r="AF21" s="4"/>
      <c r="AG21" s="4"/>
      <c r="AH21" s="4"/>
      <c r="AI21" s="41"/>
      <c r="AJ21" s="41"/>
      <c r="AK21" s="49"/>
      <c r="AL21" s="36"/>
      <c r="AM21" s="4"/>
      <c r="AN21" s="4"/>
      <c r="AO21" s="4"/>
      <c r="AP21" s="4"/>
      <c r="AQ21" s="4"/>
      <c r="AR21" s="41"/>
      <c r="AS21" s="41"/>
      <c r="AT21" s="49"/>
      <c r="AU21" s="36"/>
      <c r="AV21" s="4"/>
      <c r="AW21" s="4"/>
      <c r="AX21" s="4"/>
      <c r="AY21" s="4"/>
      <c r="AZ21" s="4"/>
      <c r="BA21" s="41"/>
      <c r="BB21" s="41"/>
      <c r="BC21" s="49"/>
      <c r="BD21" s="36"/>
      <c r="BE21" s="4"/>
      <c r="BF21" s="4"/>
      <c r="BG21" s="4"/>
      <c r="BH21" s="4"/>
      <c r="BI21" s="4"/>
      <c r="BJ21" s="41"/>
      <c r="BK21" s="41"/>
      <c r="BL21" s="49"/>
      <c r="BM21" s="36"/>
      <c r="BN21" s="4"/>
      <c r="BO21" s="4"/>
      <c r="BP21" s="4"/>
      <c r="BQ21" s="4"/>
      <c r="BR21" s="4"/>
      <c r="BS21" s="41"/>
      <c r="BT21" s="41"/>
      <c r="BU21" s="49"/>
      <c r="BV21" s="36"/>
      <c r="BW21" s="4"/>
      <c r="BX21" s="4"/>
      <c r="BY21" s="4"/>
      <c r="BZ21" s="4"/>
      <c r="CA21" s="4"/>
      <c r="CB21" s="41"/>
      <c r="CC21" s="41"/>
      <c r="CD21" s="49"/>
      <c r="CE21" s="49"/>
    </row>
    <row r="22" spans="2:83" s="40" customFormat="1" x14ac:dyDescent="0.2">
      <c r="B22" s="36"/>
      <c r="C22" s="4"/>
      <c r="D22" s="4"/>
      <c r="E22" s="4"/>
      <c r="F22" s="4"/>
      <c r="G22" s="4"/>
      <c r="H22" s="37"/>
      <c r="I22" s="37"/>
      <c r="J22" s="49"/>
      <c r="K22" s="36"/>
      <c r="L22" s="4"/>
      <c r="M22" s="4"/>
      <c r="N22" s="4"/>
      <c r="O22" s="4"/>
      <c r="P22" s="4"/>
      <c r="Q22" s="4"/>
      <c r="R22" s="37"/>
      <c r="S22" s="49"/>
      <c r="T22" s="36"/>
      <c r="U22" s="4"/>
      <c r="V22" s="4"/>
      <c r="W22" s="4"/>
      <c r="X22" s="4"/>
      <c r="Y22" s="4"/>
      <c r="Z22" s="4"/>
      <c r="AA22" s="41"/>
      <c r="AB22" s="49"/>
      <c r="AC22" s="36"/>
      <c r="AD22" s="4"/>
      <c r="AE22" s="4"/>
      <c r="AF22" s="4"/>
      <c r="AG22" s="4"/>
      <c r="AH22" s="4"/>
      <c r="AI22" s="41"/>
      <c r="AJ22" s="41"/>
      <c r="AK22" s="49"/>
      <c r="AL22" s="36"/>
      <c r="AM22" s="4"/>
      <c r="AN22" s="4"/>
      <c r="AO22" s="4"/>
      <c r="AP22" s="4"/>
      <c r="AQ22" s="4"/>
      <c r="AR22" s="41"/>
      <c r="AS22" s="41"/>
      <c r="AT22" s="49"/>
      <c r="AU22" s="36"/>
      <c r="AV22" s="4"/>
      <c r="AW22" s="4"/>
      <c r="AX22" s="4"/>
      <c r="AY22" s="4"/>
      <c r="AZ22" s="4"/>
      <c r="BA22" s="41"/>
      <c r="BB22" s="41"/>
      <c r="BC22" s="49"/>
      <c r="BD22" s="36"/>
      <c r="BE22" s="4"/>
      <c r="BF22" s="4"/>
      <c r="BG22" s="4"/>
      <c r="BH22" s="4"/>
      <c r="BI22" s="4"/>
      <c r="BJ22" s="41"/>
      <c r="BK22" s="41"/>
      <c r="BL22" s="49"/>
      <c r="BM22" s="36"/>
      <c r="BN22" s="4"/>
      <c r="BO22" s="4"/>
      <c r="BP22" s="4"/>
      <c r="BQ22" s="4"/>
      <c r="BR22" s="4"/>
      <c r="BS22" s="41"/>
      <c r="BT22" s="41"/>
      <c r="BU22" s="49"/>
      <c r="BV22" s="36"/>
      <c r="BW22" s="4"/>
      <c r="BX22" s="4"/>
      <c r="BY22" s="4"/>
      <c r="BZ22" s="4"/>
      <c r="CA22" s="4"/>
      <c r="CB22" s="41"/>
      <c r="CC22" s="41"/>
      <c r="CD22" s="49"/>
      <c r="CE22" s="49"/>
    </row>
    <row r="23" spans="2:83" s="40" customFormat="1" x14ac:dyDescent="0.2">
      <c r="B23" s="36"/>
      <c r="C23" s="4"/>
      <c r="D23" s="4"/>
      <c r="E23" s="4"/>
      <c r="F23" s="4"/>
      <c r="G23" s="4"/>
      <c r="H23" s="37"/>
      <c r="I23" s="37"/>
      <c r="J23" s="49"/>
      <c r="K23" s="36"/>
      <c r="L23" s="4"/>
      <c r="M23" s="4"/>
      <c r="N23" s="4"/>
      <c r="O23" s="4"/>
      <c r="P23" s="4"/>
      <c r="Q23" s="4"/>
      <c r="R23" s="37"/>
      <c r="S23" s="49"/>
      <c r="T23" s="36"/>
      <c r="U23" s="4"/>
      <c r="V23" s="4"/>
      <c r="W23" s="4"/>
      <c r="X23" s="4"/>
      <c r="Y23" s="4"/>
      <c r="Z23" s="4"/>
      <c r="AA23" s="41"/>
      <c r="AB23" s="49"/>
      <c r="AC23" s="36"/>
      <c r="AD23" s="4"/>
      <c r="AE23" s="4"/>
      <c r="AF23" s="4"/>
      <c r="AG23" s="4"/>
      <c r="AH23" s="4"/>
      <c r="AI23" s="41"/>
      <c r="AJ23" s="41"/>
      <c r="AK23" s="49"/>
      <c r="AL23" s="36"/>
      <c r="AM23" s="4"/>
      <c r="AN23" s="4"/>
      <c r="AO23" s="4"/>
      <c r="AP23" s="4"/>
      <c r="AQ23" s="4"/>
      <c r="AR23" s="41"/>
      <c r="AS23" s="41"/>
      <c r="AT23" s="49"/>
      <c r="AU23" s="36"/>
      <c r="AV23" s="4"/>
      <c r="AW23" s="4"/>
      <c r="AX23" s="4"/>
      <c r="AY23" s="4"/>
      <c r="AZ23" s="4"/>
      <c r="BA23" s="41"/>
      <c r="BB23" s="41"/>
      <c r="BC23" s="49"/>
      <c r="BD23" s="36"/>
      <c r="BE23" s="4"/>
      <c r="BF23" s="4"/>
      <c r="BG23" s="4"/>
      <c r="BH23" s="4"/>
      <c r="BI23" s="4"/>
      <c r="BJ23" s="41"/>
      <c r="BK23" s="41"/>
      <c r="BL23" s="49"/>
      <c r="BM23" s="36"/>
      <c r="BN23" s="4"/>
      <c r="BO23" s="4"/>
      <c r="BP23" s="4"/>
      <c r="BQ23" s="4"/>
      <c r="BR23" s="4"/>
      <c r="BS23" s="41"/>
      <c r="BT23" s="41"/>
      <c r="BU23" s="49"/>
      <c r="BV23" s="36"/>
      <c r="BW23" s="4"/>
      <c r="BX23" s="4"/>
      <c r="BY23" s="4"/>
      <c r="BZ23" s="4"/>
      <c r="CA23" s="4"/>
      <c r="CB23" s="41"/>
      <c r="CC23" s="41"/>
      <c r="CD23" s="49"/>
      <c r="CE23" s="49"/>
    </row>
    <row r="24" spans="2:83" s="40" customFormat="1" x14ac:dyDescent="0.2">
      <c r="B24" s="36"/>
      <c r="C24" s="4"/>
      <c r="D24" s="4"/>
      <c r="E24" s="4"/>
      <c r="F24" s="4"/>
      <c r="G24" s="4"/>
      <c r="H24" s="37"/>
      <c r="I24" s="37"/>
      <c r="J24" s="49"/>
      <c r="K24" s="36"/>
      <c r="L24" s="4"/>
      <c r="M24" s="4"/>
      <c r="N24" s="4"/>
      <c r="O24" s="4"/>
      <c r="P24" s="4"/>
      <c r="Q24" s="4"/>
      <c r="R24" s="37"/>
      <c r="S24" s="49"/>
      <c r="T24" s="36"/>
      <c r="U24" s="4"/>
      <c r="V24" s="4"/>
      <c r="W24" s="4"/>
      <c r="X24" s="4"/>
      <c r="Y24" s="4"/>
      <c r="Z24" s="4"/>
      <c r="AA24" s="41"/>
      <c r="AB24" s="49"/>
      <c r="AC24" s="36"/>
      <c r="AD24" s="4"/>
      <c r="AE24" s="4"/>
      <c r="AF24" s="4"/>
      <c r="AG24" s="4"/>
      <c r="AH24" s="4"/>
      <c r="AI24" s="41"/>
      <c r="AJ24" s="41"/>
      <c r="AK24" s="49"/>
      <c r="AL24" s="36"/>
      <c r="AM24" s="4"/>
      <c r="AN24" s="4"/>
      <c r="AO24" s="4"/>
      <c r="AP24" s="4"/>
      <c r="AQ24" s="4"/>
      <c r="AR24" s="41"/>
      <c r="AS24" s="41"/>
      <c r="AT24" s="49"/>
      <c r="AU24" s="36"/>
      <c r="AV24" s="4"/>
      <c r="AW24" s="4"/>
      <c r="AX24" s="4"/>
      <c r="AY24" s="4"/>
      <c r="AZ24" s="4"/>
      <c r="BA24" s="41"/>
      <c r="BB24" s="41"/>
      <c r="BC24" s="49"/>
      <c r="BD24" s="36"/>
      <c r="BE24" s="4"/>
      <c r="BF24" s="4"/>
      <c r="BG24" s="4"/>
      <c r="BH24" s="4"/>
      <c r="BI24" s="4"/>
      <c r="BJ24" s="41"/>
      <c r="BK24" s="41"/>
      <c r="BL24" s="49"/>
      <c r="BM24" s="36"/>
      <c r="BN24" s="4"/>
      <c r="BO24" s="4"/>
      <c r="BP24" s="4"/>
      <c r="BQ24" s="4"/>
      <c r="BR24" s="4"/>
      <c r="BS24" s="41"/>
      <c r="BT24" s="41"/>
      <c r="BU24" s="49"/>
      <c r="BV24" s="36"/>
      <c r="BW24" s="4"/>
      <c r="BX24" s="4"/>
      <c r="BY24" s="4"/>
      <c r="BZ24" s="4"/>
      <c r="CA24" s="4"/>
      <c r="CB24" s="41"/>
      <c r="CC24" s="41"/>
      <c r="CD24" s="49"/>
      <c r="CE24" s="49"/>
    </row>
    <row r="25" spans="2:83" s="40" customFormat="1" x14ac:dyDescent="0.2">
      <c r="B25" s="36"/>
      <c r="C25" s="4"/>
      <c r="D25" s="4"/>
      <c r="E25" s="4"/>
      <c r="F25" s="4"/>
      <c r="G25" s="4"/>
      <c r="H25" s="37"/>
      <c r="I25" s="37"/>
      <c r="J25" s="49"/>
      <c r="K25" s="36"/>
      <c r="L25" s="4"/>
      <c r="M25" s="4"/>
      <c r="N25" s="4"/>
      <c r="O25" s="4"/>
      <c r="P25" s="4"/>
      <c r="Q25" s="4"/>
      <c r="R25" s="37"/>
      <c r="S25" s="49"/>
      <c r="T25" s="36"/>
      <c r="U25" s="4"/>
      <c r="V25" s="4"/>
      <c r="W25" s="4"/>
      <c r="X25" s="4"/>
      <c r="Y25" s="4"/>
      <c r="Z25" s="4"/>
      <c r="AA25" s="41"/>
      <c r="AB25" s="49"/>
      <c r="AC25" s="36"/>
      <c r="AD25" s="4"/>
      <c r="AE25" s="4"/>
      <c r="AF25" s="4"/>
      <c r="AG25" s="4"/>
      <c r="AH25" s="4"/>
      <c r="AI25" s="41"/>
      <c r="AJ25" s="41"/>
      <c r="AK25" s="49"/>
      <c r="AL25" s="36"/>
      <c r="AM25" s="4"/>
      <c r="AN25" s="4"/>
      <c r="AO25" s="4"/>
      <c r="AP25" s="4"/>
      <c r="AQ25" s="4"/>
      <c r="AR25" s="41"/>
      <c r="AS25" s="41"/>
      <c r="AT25" s="49"/>
      <c r="AU25" s="36"/>
      <c r="AV25" s="4"/>
      <c r="AW25" s="4"/>
      <c r="AX25" s="4"/>
      <c r="AY25" s="4"/>
      <c r="AZ25" s="4"/>
      <c r="BA25" s="41"/>
      <c r="BB25" s="41"/>
      <c r="BC25" s="49"/>
      <c r="BD25" s="36"/>
      <c r="BE25" s="4"/>
      <c r="BF25" s="4"/>
      <c r="BG25" s="4"/>
      <c r="BH25" s="4"/>
      <c r="BI25" s="4"/>
      <c r="BJ25" s="41"/>
      <c r="BK25" s="41"/>
      <c r="BL25" s="49"/>
      <c r="BM25" s="36"/>
      <c r="BN25" s="4"/>
      <c r="BO25" s="4"/>
      <c r="BP25" s="4"/>
      <c r="BQ25" s="4"/>
      <c r="BR25" s="4"/>
      <c r="BS25" s="41"/>
      <c r="BT25" s="41"/>
      <c r="BU25" s="49"/>
      <c r="BV25" s="36"/>
      <c r="BW25" s="4"/>
      <c r="BX25" s="4"/>
      <c r="BY25" s="4"/>
      <c r="BZ25" s="4"/>
      <c r="CA25" s="4"/>
      <c r="CB25" s="41"/>
      <c r="CC25" s="41"/>
      <c r="CD25" s="49"/>
      <c r="CE25" s="49"/>
    </row>
    <row r="26" spans="2:83" s="40" customFormat="1" x14ac:dyDescent="0.2">
      <c r="B26" s="36"/>
      <c r="C26" s="4"/>
      <c r="D26" s="4"/>
      <c r="E26" s="4"/>
      <c r="F26" s="4"/>
      <c r="G26" s="4"/>
      <c r="H26" s="37"/>
      <c r="I26" s="37"/>
      <c r="J26" s="49"/>
      <c r="K26" s="36"/>
      <c r="L26" s="4"/>
      <c r="M26" s="4"/>
      <c r="N26" s="4"/>
      <c r="O26" s="4"/>
      <c r="P26" s="4"/>
      <c r="Q26" s="4"/>
      <c r="R26" s="37"/>
      <c r="S26" s="49"/>
      <c r="T26" s="36"/>
      <c r="U26" s="4"/>
      <c r="V26" s="4"/>
      <c r="W26" s="4"/>
      <c r="X26" s="4"/>
      <c r="Y26" s="4"/>
      <c r="Z26" s="4"/>
      <c r="AA26" s="41"/>
      <c r="AB26" s="49"/>
      <c r="AC26" s="36"/>
      <c r="AD26" s="4"/>
      <c r="AE26" s="4"/>
      <c r="AF26" s="4"/>
      <c r="AG26" s="4"/>
      <c r="AH26" s="4"/>
      <c r="AI26" s="41"/>
      <c r="AJ26" s="41"/>
      <c r="AK26" s="49"/>
      <c r="AL26" s="36"/>
      <c r="AM26" s="4"/>
      <c r="AN26" s="4"/>
      <c r="AO26" s="4"/>
      <c r="AP26" s="4"/>
      <c r="AQ26" s="4"/>
      <c r="AR26" s="41"/>
      <c r="AS26" s="41"/>
      <c r="AT26" s="49"/>
      <c r="AU26" s="36"/>
      <c r="AV26" s="4"/>
      <c r="AW26" s="4"/>
      <c r="AX26" s="4"/>
      <c r="AY26" s="4"/>
      <c r="AZ26" s="4"/>
      <c r="BA26" s="41"/>
      <c r="BB26" s="41"/>
      <c r="BC26" s="49"/>
      <c r="BD26" s="36"/>
      <c r="BE26" s="4"/>
      <c r="BF26" s="4"/>
      <c r="BG26" s="4"/>
      <c r="BH26" s="4"/>
      <c r="BI26" s="4"/>
      <c r="BJ26" s="41"/>
      <c r="BK26" s="41"/>
      <c r="BL26" s="49"/>
      <c r="BM26" s="36"/>
      <c r="BN26" s="4"/>
      <c r="BO26" s="4"/>
      <c r="BP26" s="4"/>
      <c r="BQ26" s="4"/>
      <c r="BR26" s="4"/>
      <c r="BS26" s="41"/>
      <c r="BT26" s="41"/>
      <c r="BU26" s="49"/>
      <c r="BV26" s="36"/>
      <c r="BW26" s="4"/>
      <c r="BX26" s="4"/>
      <c r="BY26" s="4"/>
      <c r="BZ26" s="4"/>
      <c r="CA26" s="4"/>
      <c r="CB26" s="41"/>
      <c r="CC26" s="41"/>
      <c r="CD26" s="49"/>
      <c r="CE26" s="49"/>
    </row>
    <row r="27" spans="2:83" s="40" customFormat="1" x14ac:dyDescent="0.2">
      <c r="B27" s="36"/>
      <c r="C27" s="4"/>
      <c r="D27" s="4"/>
      <c r="E27" s="4"/>
      <c r="F27" s="4"/>
      <c r="G27" s="4"/>
      <c r="H27" s="37"/>
      <c r="I27" s="37"/>
      <c r="J27" s="49"/>
      <c r="K27" s="36"/>
      <c r="L27" s="4"/>
      <c r="M27" s="4"/>
      <c r="N27" s="4"/>
      <c r="O27" s="4"/>
      <c r="P27" s="4"/>
      <c r="Q27" s="4"/>
      <c r="R27" s="37"/>
      <c r="S27" s="49"/>
      <c r="T27" s="36"/>
      <c r="U27" s="4"/>
      <c r="V27" s="4"/>
      <c r="W27" s="4"/>
      <c r="X27" s="4"/>
      <c r="Y27" s="4"/>
      <c r="Z27" s="4"/>
      <c r="AA27" s="41"/>
      <c r="AB27" s="49"/>
      <c r="AC27" s="36"/>
      <c r="AD27" s="4"/>
      <c r="AE27" s="4"/>
      <c r="AF27" s="4"/>
      <c r="AG27" s="4"/>
      <c r="AH27" s="4"/>
      <c r="AI27" s="41"/>
      <c r="AJ27" s="41"/>
      <c r="AK27" s="49"/>
      <c r="AL27" s="36"/>
      <c r="AM27" s="4"/>
      <c r="AN27" s="4"/>
      <c r="AO27" s="4"/>
      <c r="AP27" s="4"/>
      <c r="AQ27" s="4"/>
      <c r="AR27" s="41"/>
      <c r="AS27" s="41"/>
      <c r="AT27" s="49"/>
      <c r="AU27" s="36"/>
      <c r="AV27" s="4"/>
      <c r="AW27" s="4"/>
      <c r="AX27" s="4"/>
      <c r="AY27" s="4"/>
      <c r="AZ27" s="4"/>
      <c r="BA27" s="41"/>
      <c r="BB27" s="41"/>
      <c r="BC27" s="49"/>
      <c r="BD27" s="36"/>
      <c r="BE27" s="4"/>
      <c r="BF27" s="4"/>
      <c r="BG27" s="4"/>
      <c r="BH27" s="4"/>
      <c r="BI27" s="4"/>
      <c r="BJ27" s="41"/>
      <c r="BK27" s="41"/>
      <c r="BL27" s="49"/>
      <c r="BM27" s="36"/>
      <c r="BN27" s="4"/>
      <c r="BO27" s="4"/>
      <c r="BP27" s="4"/>
      <c r="BQ27" s="4"/>
      <c r="BR27" s="4"/>
      <c r="BS27" s="41"/>
      <c r="BT27" s="41"/>
      <c r="BU27" s="49"/>
      <c r="BV27" s="36"/>
      <c r="BW27" s="4"/>
      <c r="BX27" s="4"/>
      <c r="BY27" s="4"/>
      <c r="BZ27" s="4"/>
      <c r="CA27" s="4"/>
      <c r="CB27" s="41"/>
      <c r="CC27" s="41"/>
      <c r="CD27" s="49"/>
      <c r="CE27" s="49"/>
    </row>
    <row r="28" spans="2:83" s="40" customFormat="1" x14ac:dyDescent="0.2">
      <c r="B28" s="36"/>
      <c r="C28" s="4"/>
      <c r="D28" s="4"/>
      <c r="E28" s="4"/>
      <c r="F28" s="4"/>
      <c r="G28" s="4"/>
      <c r="H28" s="37"/>
      <c r="I28" s="37"/>
      <c r="J28" s="49"/>
      <c r="K28" s="36"/>
      <c r="L28" s="4"/>
      <c r="M28" s="4"/>
      <c r="N28" s="4"/>
      <c r="O28" s="4"/>
      <c r="P28" s="4"/>
      <c r="Q28" s="4"/>
      <c r="R28" s="37"/>
      <c r="S28" s="49"/>
      <c r="T28" s="36"/>
      <c r="U28" s="4"/>
      <c r="V28" s="4"/>
      <c r="W28" s="4"/>
      <c r="X28" s="4"/>
      <c r="Y28" s="4"/>
      <c r="Z28" s="4"/>
      <c r="AA28" s="41"/>
      <c r="AB28" s="49"/>
      <c r="AC28" s="36"/>
      <c r="AD28" s="4"/>
      <c r="AE28" s="4"/>
      <c r="AF28" s="4"/>
      <c r="AG28" s="4"/>
      <c r="AH28" s="4"/>
      <c r="AI28" s="41"/>
      <c r="AJ28" s="41"/>
      <c r="AK28" s="49"/>
      <c r="AL28" s="36"/>
      <c r="AM28" s="4"/>
      <c r="AN28" s="4"/>
      <c r="AO28" s="4"/>
      <c r="AP28" s="4"/>
      <c r="AQ28" s="4"/>
      <c r="AR28" s="41"/>
      <c r="AS28" s="41"/>
      <c r="AT28" s="49"/>
      <c r="AU28" s="36"/>
      <c r="AV28" s="4"/>
      <c r="AW28" s="4"/>
      <c r="AX28" s="4"/>
      <c r="AY28" s="4"/>
      <c r="AZ28" s="4"/>
      <c r="BA28" s="41"/>
      <c r="BB28" s="41"/>
      <c r="BC28" s="49"/>
      <c r="BD28" s="36"/>
      <c r="BE28" s="4"/>
      <c r="BF28" s="4"/>
      <c r="BG28" s="4"/>
      <c r="BH28" s="4"/>
      <c r="BI28" s="4"/>
      <c r="BJ28" s="41"/>
      <c r="BK28" s="41"/>
      <c r="BL28" s="49"/>
      <c r="BM28" s="36"/>
      <c r="BN28" s="4"/>
      <c r="BO28" s="4"/>
      <c r="BP28" s="4"/>
      <c r="BQ28" s="4"/>
      <c r="BR28" s="4"/>
      <c r="BS28" s="41"/>
      <c r="BT28" s="41"/>
      <c r="BU28" s="49"/>
      <c r="BV28" s="36"/>
      <c r="BW28" s="4"/>
      <c r="BX28" s="4"/>
      <c r="BY28" s="4"/>
      <c r="BZ28" s="4"/>
      <c r="CA28" s="4"/>
      <c r="CB28" s="41"/>
      <c r="CC28" s="41"/>
      <c r="CD28" s="49"/>
      <c r="CE28" s="49"/>
    </row>
    <row r="29" spans="2:83" s="40" customFormat="1" x14ac:dyDescent="0.2">
      <c r="B29" s="36"/>
      <c r="C29" s="4"/>
      <c r="D29" s="4"/>
      <c r="E29" s="4"/>
      <c r="F29" s="4"/>
      <c r="G29" s="4"/>
      <c r="H29" s="37"/>
      <c r="I29" s="37"/>
      <c r="J29" s="49"/>
      <c r="K29" s="36"/>
      <c r="L29" s="4"/>
      <c r="M29" s="4"/>
      <c r="N29" s="4"/>
      <c r="O29" s="4"/>
      <c r="P29" s="4"/>
      <c r="Q29" s="4"/>
      <c r="R29" s="37"/>
      <c r="S29" s="49"/>
      <c r="T29" s="36"/>
      <c r="U29" s="4"/>
      <c r="V29" s="4"/>
      <c r="W29" s="4"/>
      <c r="X29" s="4"/>
      <c r="Y29" s="4"/>
      <c r="Z29" s="4"/>
      <c r="AA29" s="41"/>
      <c r="AB29" s="49"/>
      <c r="AC29" s="36"/>
      <c r="AD29" s="4"/>
      <c r="AE29" s="4"/>
      <c r="AF29" s="4"/>
      <c r="AG29" s="4"/>
      <c r="AH29" s="4"/>
      <c r="AI29" s="41"/>
      <c r="AJ29" s="41"/>
      <c r="AK29" s="49"/>
      <c r="AL29" s="36"/>
      <c r="AM29" s="4"/>
      <c r="AN29" s="4"/>
      <c r="AO29" s="4"/>
      <c r="AP29" s="4"/>
      <c r="AQ29" s="4"/>
      <c r="AR29" s="41"/>
      <c r="AS29" s="41"/>
      <c r="AT29" s="49"/>
      <c r="AU29" s="36"/>
      <c r="AV29" s="4"/>
      <c r="AW29" s="4"/>
      <c r="AX29" s="4"/>
      <c r="AY29" s="4"/>
      <c r="AZ29" s="4"/>
      <c r="BA29" s="41"/>
      <c r="BB29" s="41"/>
      <c r="BC29" s="49"/>
      <c r="BD29" s="36"/>
      <c r="BE29" s="4"/>
      <c r="BF29" s="4"/>
      <c r="BG29" s="4"/>
      <c r="BH29" s="4"/>
      <c r="BI29" s="4"/>
      <c r="BJ29" s="41"/>
      <c r="BK29" s="41"/>
      <c r="BL29" s="49"/>
      <c r="BM29" s="36"/>
      <c r="BN29" s="4"/>
      <c r="BO29" s="4"/>
      <c r="BP29" s="4"/>
      <c r="BQ29" s="4"/>
      <c r="BR29" s="4"/>
      <c r="BS29" s="41"/>
      <c r="BT29" s="41"/>
      <c r="BU29" s="49"/>
      <c r="BV29" s="36"/>
      <c r="BW29" s="4"/>
      <c r="BX29" s="4"/>
      <c r="BY29" s="4"/>
      <c r="BZ29" s="4"/>
      <c r="CA29" s="4"/>
      <c r="CB29" s="41"/>
      <c r="CC29" s="41"/>
      <c r="CD29" s="49"/>
      <c r="CE29" s="49"/>
    </row>
    <row r="30" spans="2:83" s="40" customFormat="1" x14ac:dyDescent="0.2">
      <c r="B30" s="36"/>
      <c r="C30" s="4"/>
      <c r="D30" s="4"/>
      <c r="E30" s="4"/>
      <c r="F30" s="4"/>
      <c r="G30" s="4"/>
      <c r="H30" s="37"/>
      <c r="I30" s="37"/>
      <c r="J30" s="49"/>
      <c r="K30" s="36"/>
      <c r="L30" s="4"/>
      <c r="M30" s="4"/>
      <c r="N30" s="4"/>
      <c r="O30" s="4"/>
      <c r="P30" s="4"/>
      <c r="Q30" s="4"/>
      <c r="R30" s="37"/>
      <c r="S30" s="49"/>
      <c r="T30" s="36"/>
      <c r="U30" s="4"/>
      <c r="V30" s="4"/>
      <c r="W30" s="4"/>
      <c r="X30" s="4"/>
      <c r="Y30" s="4"/>
      <c r="Z30" s="4"/>
      <c r="AA30" s="41"/>
      <c r="AB30" s="49"/>
      <c r="AC30" s="36"/>
      <c r="AD30" s="4"/>
      <c r="AE30" s="4"/>
      <c r="AF30" s="4"/>
      <c r="AG30" s="4"/>
      <c r="AH30" s="4"/>
      <c r="AI30" s="41"/>
      <c r="AJ30" s="41"/>
      <c r="AK30" s="49"/>
      <c r="AL30" s="36"/>
      <c r="AM30" s="4"/>
      <c r="AN30" s="4"/>
      <c r="AO30" s="4"/>
      <c r="AP30" s="4"/>
      <c r="AQ30" s="4"/>
      <c r="AR30" s="41"/>
      <c r="AS30" s="41"/>
      <c r="AT30" s="49"/>
      <c r="AU30" s="36"/>
      <c r="AV30" s="4"/>
      <c r="AW30" s="4"/>
      <c r="AX30" s="4"/>
      <c r="AY30" s="4"/>
      <c r="AZ30" s="4"/>
      <c r="BA30" s="41"/>
      <c r="BB30" s="41"/>
      <c r="BC30" s="49"/>
      <c r="BD30" s="36"/>
      <c r="BE30" s="4"/>
      <c r="BF30" s="4"/>
      <c r="BG30" s="4"/>
      <c r="BH30" s="4"/>
      <c r="BI30" s="4"/>
      <c r="BJ30" s="41"/>
      <c r="BK30" s="41"/>
      <c r="BL30" s="49"/>
      <c r="BM30" s="36"/>
      <c r="BN30" s="4"/>
      <c r="BO30" s="4"/>
      <c r="BP30" s="4"/>
      <c r="BQ30" s="4"/>
      <c r="BR30" s="4"/>
      <c r="BS30" s="41"/>
      <c r="BT30" s="41"/>
      <c r="BU30" s="49"/>
      <c r="BV30" s="36"/>
      <c r="BW30" s="4"/>
      <c r="BX30" s="4"/>
      <c r="BY30" s="4"/>
      <c r="BZ30" s="4"/>
      <c r="CA30" s="4"/>
      <c r="CB30" s="41"/>
      <c r="CC30" s="41"/>
      <c r="CD30" s="49"/>
      <c r="CE30" s="49"/>
    </row>
    <row r="31" spans="2:83" s="40" customFormat="1" x14ac:dyDescent="0.2">
      <c r="B31" s="36"/>
      <c r="C31" s="4"/>
      <c r="D31" s="4"/>
      <c r="E31" s="4"/>
      <c r="F31" s="4"/>
      <c r="G31" s="4"/>
      <c r="H31" s="37"/>
      <c r="I31" s="37"/>
      <c r="J31" s="49"/>
      <c r="K31" s="36"/>
      <c r="L31" s="4"/>
      <c r="M31" s="4"/>
      <c r="N31" s="4"/>
      <c r="O31" s="4"/>
      <c r="P31" s="4"/>
      <c r="Q31" s="4"/>
      <c r="R31" s="37"/>
      <c r="S31" s="49"/>
      <c r="T31" s="36"/>
      <c r="U31" s="4"/>
      <c r="V31" s="4"/>
      <c r="W31" s="4"/>
      <c r="X31" s="4"/>
      <c r="Y31" s="4"/>
      <c r="Z31" s="4"/>
      <c r="AA31" s="41"/>
      <c r="AB31" s="49"/>
      <c r="AC31" s="36"/>
      <c r="AD31" s="4"/>
      <c r="AE31" s="4"/>
      <c r="AF31" s="4"/>
      <c r="AG31" s="4"/>
      <c r="AH31" s="4"/>
      <c r="AI31" s="41"/>
      <c r="AJ31" s="41"/>
      <c r="AK31" s="49"/>
      <c r="AL31" s="36"/>
      <c r="AM31" s="4"/>
      <c r="AN31" s="4"/>
      <c r="AO31" s="4"/>
      <c r="AP31" s="4"/>
      <c r="AQ31" s="4"/>
      <c r="AR31" s="41"/>
      <c r="AS31" s="41"/>
      <c r="AT31" s="49"/>
      <c r="AU31" s="36"/>
      <c r="AV31" s="4"/>
      <c r="AW31" s="4"/>
      <c r="AX31" s="4"/>
      <c r="AY31" s="4"/>
      <c r="AZ31" s="4"/>
      <c r="BA31" s="41"/>
      <c r="BB31" s="41"/>
      <c r="BC31" s="49"/>
      <c r="BD31" s="36"/>
      <c r="BE31" s="4"/>
      <c r="BF31" s="4"/>
      <c r="BG31" s="4"/>
      <c r="BH31" s="4"/>
      <c r="BI31" s="4"/>
      <c r="BJ31" s="41"/>
      <c r="BK31" s="41"/>
      <c r="BL31" s="49"/>
      <c r="BM31" s="36"/>
      <c r="BN31" s="4"/>
      <c r="BO31" s="4"/>
      <c r="BP31" s="4"/>
      <c r="BQ31" s="4"/>
      <c r="BR31" s="4"/>
      <c r="BS31" s="41"/>
      <c r="BT31" s="41"/>
      <c r="BU31" s="49"/>
      <c r="BV31" s="36"/>
      <c r="BW31" s="4"/>
      <c r="BX31" s="4"/>
      <c r="BY31" s="4"/>
      <c r="BZ31" s="4"/>
      <c r="CA31" s="4"/>
      <c r="CB31" s="41"/>
      <c r="CC31" s="41"/>
      <c r="CD31" s="49"/>
      <c r="CE31" s="49"/>
    </row>
    <row r="32" spans="2:83" s="40" customFormat="1" x14ac:dyDescent="0.2">
      <c r="B32" s="36"/>
      <c r="C32" s="4"/>
      <c r="D32" s="4"/>
      <c r="E32" s="4"/>
      <c r="F32" s="4"/>
      <c r="G32" s="4"/>
      <c r="H32" s="37"/>
      <c r="I32" s="37"/>
      <c r="J32" s="49"/>
      <c r="K32" s="36"/>
      <c r="L32" s="4"/>
      <c r="M32" s="4"/>
      <c r="N32" s="4"/>
      <c r="O32" s="4"/>
      <c r="P32" s="4"/>
      <c r="Q32" s="4"/>
      <c r="R32" s="37"/>
      <c r="S32" s="49"/>
      <c r="T32" s="36"/>
      <c r="U32" s="4"/>
      <c r="V32" s="4"/>
      <c r="W32" s="4"/>
      <c r="X32" s="4"/>
      <c r="Y32" s="4"/>
      <c r="Z32" s="4"/>
      <c r="AA32" s="41"/>
      <c r="AB32" s="49"/>
      <c r="AC32" s="36"/>
      <c r="AD32" s="4"/>
      <c r="AE32" s="4"/>
      <c r="AF32" s="4"/>
      <c r="AG32" s="4"/>
      <c r="AH32" s="4"/>
      <c r="AI32" s="41"/>
      <c r="AJ32" s="41"/>
      <c r="AK32" s="49"/>
      <c r="AL32" s="36"/>
      <c r="AM32" s="4"/>
      <c r="AN32" s="4"/>
      <c r="AO32" s="4"/>
      <c r="AP32" s="4"/>
      <c r="AQ32" s="4"/>
      <c r="AR32" s="41"/>
      <c r="AS32" s="41"/>
      <c r="AT32" s="49"/>
      <c r="AU32" s="36"/>
      <c r="AV32" s="4"/>
      <c r="AW32" s="4"/>
      <c r="AX32" s="4"/>
      <c r="AY32" s="4"/>
      <c r="AZ32" s="4"/>
      <c r="BA32" s="41"/>
      <c r="BB32" s="41"/>
      <c r="BC32" s="49"/>
      <c r="BD32" s="36"/>
      <c r="BE32" s="4"/>
      <c r="BF32" s="4"/>
      <c r="BG32" s="4"/>
      <c r="BH32" s="4"/>
      <c r="BI32" s="4"/>
      <c r="BJ32" s="41"/>
      <c r="BK32" s="41"/>
      <c r="BL32" s="49"/>
      <c r="BM32" s="36"/>
      <c r="BN32" s="4"/>
      <c r="BO32" s="4"/>
      <c r="BP32" s="4"/>
      <c r="BQ32" s="4"/>
      <c r="BR32" s="4"/>
      <c r="BS32" s="41"/>
      <c r="BT32" s="41"/>
      <c r="BU32" s="49"/>
      <c r="BV32" s="36"/>
      <c r="BW32" s="4"/>
      <c r="BX32" s="4"/>
      <c r="BY32" s="4"/>
      <c r="BZ32" s="4"/>
      <c r="CA32" s="4"/>
      <c r="CB32" s="41"/>
      <c r="CC32" s="41"/>
      <c r="CD32" s="49"/>
      <c r="CE32" s="49"/>
    </row>
    <row r="33" spans="2:83" s="40" customFormat="1" x14ac:dyDescent="0.2">
      <c r="B33" s="36"/>
      <c r="C33" s="4"/>
      <c r="D33" s="4"/>
      <c r="E33" s="4"/>
      <c r="F33" s="4"/>
      <c r="G33" s="4"/>
      <c r="H33" s="37"/>
      <c r="I33" s="37"/>
      <c r="J33" s="49"/>
      <c r="K33" s="36"/>
      <c r="L33" s="4"/>
      <c r="M33" s="4"/>
      <c r="N33" s="4"/>
      <c r="O33" s="4"/>
      <c r="P33" s="4"/>
      <c r="Q33" s="4"/>
      <c r="R33" s="37"/>
      <c r="S33" s="49"/>
      <c r="T33" s="36"/>
      <c r="U33" s="4"/>
      <c r="V33" s="4"/>
      <c r="W33" s="4"/>
      <c r="X33" s="4"/>
      <c r="Y33" s="4"/>
      <c r="Z33" s="4"/>
      <c r="AA33" s="41"/>
      <c r="AB33" s="49"/>
      <c r="AC33" s="36"/>
      <c r="AD33" s="4"/>
      <c r="AE33" s="4"/>
      <c r="AF33" s="4"/>
      <c r="AG33" s="4"/>
      <c r="AH33" s="4"/>
      <c r="AI33" s="41"/>
      <c r="AJ33" s="41"/>
      <c r="AK33" s="49"/>
      <c r="AL33" s="36"/>
      <c r="AM33" s="4"/>
      <c r="AN33" s="4"/>
      <c r="AO33" s="4"/>
      <c r="AP33" s="4"/>
      <c r="AQ33" s="4"/>
      <c r="AR33" s="41"/>
      <c r="AS33" s="41"/>
      <c r="AT33" s="49"/>
      <c r="AU33" s="36"/>
      <c r="AV33" s="4"/>
      <c r="AW33" s="4"/>
      <c r="AX33" s="4"/>
      <c r="AY33" s="4"/>
      <c r="AZ33" s="4"/>
      <c r="BA33" s="41"/>
      <c r="BB33" s="41"/>
      <c r="BC33" s="49"/>
      <c r="BD33" s="36"/>
      <c r="BE33" s="4"/>
      <c r="BF33" s="4"/>
      <c r="BG33" s="4"/>
      <c r="BH33" s="4"/>
      <c r="BI33" s="4"/>
      <c r="BJ33" s="41"/>
      <c r="BK33" s="41"/>
      <c r="BL33" s="49"/>
      <c r="BM33" s="36"/>
      <c r="BN33" s="4"/>
      <c r="BO33" s="4"/>
      <c r="BP33" s="4"/>
      <c r="BQ33" s="4"/>
      <c r="BR33" s="4"/>
      <c r="BS33" s="41"/>
      <c r="BT33" s="41"/>
      <c r="BU33" s="49"/>
      <c r="BV33" s="36"/>
      <c r="BW33" s="4"/>
      <c r="BX33" s="4"/>
      <c r="BY33" s="4"/>
      <c r="BZ33" s="4"/>
      <c r="CA33" s="4"/>
      <c r="CB33" s="41"/>
      <c r="CC33" s="41"/>
      <c r="CD33" s="49"/>
      <c r="CE33" s="49"/>
    </row>
    <row r="34" spans="2:83" s="40" customFormat="1" x14ac:dyDescent="0.2">
      <c r="B34" s="36"/>
      <c r="C34" s="4"/>
      <c r="D34" s="4"/>
      <c r="E34" s="4"/>
      <c r="F34" s="4"/>
      <c r="G34" s="4"/>
      <c r="H34" s="37"/>
      <c r="I34" s="37"/>
      <c r="J34" s="49"/>
      <c r="K34" s="36"/>
      <c r="L34" s="4"/>
      <c r="M34" s="4"/>
      <c r="N34" s="4"/>
      <c r="O34" s="4"/>
      <c r="P34" s="4"/>
      <c r="Q34" s="4"/>
      <c r="R34" s="37"/>
      <c r="S34" s="49"/>
      <c r="T34" s="36"/>
      <c r="U34" s="4"/>
      <c r="V34" s="4"/>
      <c r="W34" s="4"/>
      <c r="X34" s="4"/>
      <c r="Y34" s="4"/>
      <c r="Z34" s="4"/>
      <c r="AA34" s="41"/>
      <c r="AB34" s="49"/>
      <c r="AC34" s="36"/>
      <c r="AD34" s="4"/>
      <c r="AE34" s="4"/>
      <c r="AF34" s="4"/>
      <c r="AG34" s="4"/>
      <c r="AH34" s="4"/>
      <c r="AI34" s="41"/>
      <c r="AJ34" s="41"/>
      <c r="AK34" s="49"/>
      <c r="AL34" s="36"/>
      <c r="AM34" s="4"/>
      <c r="AN34" s="4"/>
      <c r="AO34" s="4"/>
      <c r="AP34" s="4"/>
      <c r="AQ34" s="4"/>
      <c r="AR34" s="41"/>
      <c r="AS34" s="41"/>
      <c r="AT34" s="49"/>
      <c r="AU34" s="36"/>
      <c r="AV34" s="4"/>
      <c r="AW34" s="4"/>
      <c r="AX34" s="4"/>
      <c r="AY34" s="4"/>
      <c r="AZ34" s="4"/>
      <c r="BA34" s="41"/>
      <c r="BB34" s="41"/>
      <c r="BC34" s="49"/>
      <c r="BD34" s="36"/>
      <c r="BE34" s="4"/>
      <c r="BF34" s="4"/>
      <c r="BG34" s="4"/>
      <c r="BH34" s="4"/>
      <c r="BI34" s="4"/>
      <c r="BJ34" s="41"/>
      <c r="BK34" s="41"/>
      <c r="BL34" s="49"/>
      <c r="BM34" s="36"/>
      <c r="BN34" s="4"/>
      <c r="BO34" s="4"/>
      <c r="BP34" s="4"/>
      <c r="BQ34" s="4"/>
      <c r="BR34" s="4"/>
      <c r="BS34" s="41"/>
      <c r="BT34" s="41"/>
      <c r="BU34" s="49"/>
      <c r="BV34" s="36"/>
      <c r="BW34" s="4"/>
      <c r="BX34" s="4"/>
      <c r="BY34" s="4"/>
      <c r="BZ34" s="4"/>
      <c r="CA34" s="4"/>
      <c r="CB34" s="41"/>
      <c r="CC34" s="41"/>
      <c r="CD34" s="49"/>
      <c r="CE34" s="49"/>
    </row>
    <row r="35" spans="2:83" s="40" customFormat="1" x14ac:dyDescent="0.2">
      <c r="B35" s="36"/>
      <c r="C35" s="4"/>
      <c r="D35" s="4"/>
      <c r="E35" s="4"/>
      <c r="F35" s="4"/>
      <c r="G35" s="4"/>
      <c r="H35" s="37"/>
      <c r="I35" s="37"/>
      <c r="J35" s="49"/>
      <c r="K35" s="36"/>
      <c r="L35" s="4"/>
      <c r="M35" s="4"/>
      <c r="N35" s="4"/>
      <c r="O35" s="4"/>
      <c r="P35" s="4"/>
      <c r="Q35" s="4"/>
      <c r="R35" s="37"/>
      <c r="S35" s="49"/>
      <c r="T35" s="36"/>
      <c r="U35" s="4"/>
      <c r="V35" s="4"/>
      <c r="W35" s="4"/>
      <c r="X35" s="4"/>
      <c r="Y35" s="4"/>
      <c r="Z35" s="4"/>
      <c r="AA35" s="41"/>
      <c r="AB35" s="49"/>
      <c r="AC35" s="36"/>
      <c r="AD35" s="4"/>
      <c r="AE35" s="4"/>
      <c r="AF35" s="4"/>
      <c r="AG35" s="4"/>
      <c r="AH35" s="4"/>
      <c r="AI35" s="41"/>
      <c r="AJ35" s="41"/>
      <c r="AK35" s="49"/>
      <c r="AL35" s="36"/>
      <c r="AM35" s="4"/>
      <c r="AN35" s="4"/>
      <c r="AO35" s="4"/>
      <c r="AP35" s="4"/>
      <c r="AQ35" s="4"/>
      <c r="AR35" s="41"/>
      <c r="AS35" s="41"/>
      <c r="AT35" s="49"/>
      <c r="AU35" s="36"/>
      <c r="AV35" s="4"/>
      <c r="AW35" s="4"/>
      <c r="AX35" s="4"/>
      <c r="AY35" s="4"/>
      <c r="AZ35" s="4"/>
      <c r="BA35" s="41"/>
      <c r="BB35" s="41"/>
      <c r="BC35" s="49"/>
      <c r="BD35" s="36"/>
      <c r="BE35" s="4"/>
      <c r="BF35" s="4"/>
      <c r="BG35" s="4"/>
      <c r="BH35" s="4"/>
      <c r="BI35" s="4"/>
      <c r="BJ35" s="41"/>
      <c r="BK35" s="41"/>
      <c r="BL35" s="49"/>
      <c r="BM35" s="36"/>
      <c r="BN35" s="4"/>
      <c r="BO35" s="4"/>
      <c r="BP35" s="4"/>
      <c r="BQ35" s="4"/>
      <c r="BR35" s="4"/>
      <c r="BS35" s="41"/>
      <c r="BT35" s="41"/>
      <c r="BU35" s="49"/>
      <c r="BV35" s="36"/>
      <c r="BW35" s="4"/>
      <c r="BX35" s="4"/>
      <c r="BY35" s="4"/>
      <c r="BZ35" s="4"/>
      <c r="CA35" s="4"/>
      <c r="CB35" s="41"/>
      <c r="CC35" s="41"/>
      <c r="CD35" s="49"/>
      <c r="CE35" s="49"/>
    </row>
    <row r="36" spans="2:83" s="40" customFormat="1" x14ac:dyDescent="0.2">
      <c r="B36" s="36"/>
      <c r="C36" s="4"/>
      <c r="D36" s="4"/>
      <c r="E36" s="4"/>
      <c r="F36" s="4"/>
      <c r="G36" s="4"/>
      <c r="H36" s="37"/>
      <c r="I36" s="37"/>
      <c r="J36" s="49"/>
      <c r="K36" s="36"/>
      <c r="L36" s="4"/>
      <c r="M36" s="4"/>
      <c r="N36" s="4"/>
      <c r="O36" s="4"/>
      <c r="P36" s="4"/>
      <c r="Q36" s="4"/>
      <c r="R36" s="37"/>
      <c r="S36" s="49"/>
      <c r="T36" s="36"/>
      <c r="U36" s="4"/>
      <c r="V36" s="4"/>
      <c r="W36" s="4"/>
      <c r="X36" s="4"/>
      <c r="Y36" s="4"/>
      <c r="Z36" s="4"/>
      <c r="AA36" s="41"/>
      <c r="AB36" s="49"/>
      <c r="AC36" s="36"/>
      <c r="AD36" s="4"/>
      <c r="AE36" s="4"/>
      <c r="AF36" s="4"/>
      <c r="AG36" s="4"/>
      <c r="AH36" s="4"/>
      <c r="AI36" s="41"/>
      <c r="AJ36" s="41"/>
      <c r="AK36" s="49"/>
      <c r="AL36" s="36"/>
      <c r="AM36" s="4"/>
      <c r="AN36" s="4"/>
      <c r="AO36" s="4"/>
      <c r="AP36" s="4"/>
      <c r="AQ36" s="4"/>
      <c r="AR36" s="41"/>
      <c r="AS36" s="41"/>
      <c r="AT36" s="49"/>
      <c r="AU36" s="36"/>
      <c r="AV36" s="4"/>
      <c r="AW36" s="4"/>
      <c r="AX36" s="4"/>
      <c r="AY36" s="4"/>
      <c r="AZ36" s="4"/>
      <c r="BA36" s="41"/>
      <c r="BB36" s="41"/>
      <c r="BC36" s="49"/>
      <c r="BD36" s="36"/>
      <c r="BE36" s="4"/>
      <c r="BF36" s="4"/>
      <c r="BG36" s="4"/>
      <c r="BH36" s="4"/>
      <c r="BI36" s="4"/>
      <c r="BJ36" s="41"/>
      <c r="BK36" s="41"/>
      <c r="BL36" s="49"/>
      <c r="BM36" s="36"/>
      <c r="BN36" s="4"/>
      <c r="BO36" s="4"/>
      <c r="BP36" s="4"/>
      <c r="BQ36" s="4"/>
      <c r="BR36" s="4"/>
      <c r="BS36" s="41"/>
      <c r="BT36" s="41"/>
      <c r="BU36" s="49"/>
      <c r="BV36" s="36"/>
      <c r="BW36" s="4"/>
      <c r="BX36" s="4"/>
      <c r="BY36" s="4"/>
      <c r="BZ36" s="4"/>
      <c r="CA36" s="4"/>
      <c r="CB36" s="41"/>
      <c r="CC36" s="41"/>
      <c r="CD36" s="49"/>
      <c r="CE36" s="49"/>
    </row>
    <row r="37" spans="2:83" s="40" customFormat="1" x14ac:dyDescent="0.2">
      <c r="B37" s="36"/>
      <c r="C37" s="4"/>
      <c r="D37" s="4"/>
      <c r="E37" s="4"/>
      <c r="F37" s="4"/>
      <c r="G37" s="4"/>
      <c r="H37" s="37"/>
      <c r="I37" s="37"/>
      <c r="J37" s="49"/>
      <c r="K37" s="36"/>
      <c r="L37" s="4"/>
      <c r="M37" s="4"/>
      <c r="N37" s="4"/>
      <c r="O37" s="4"/>
      <c r="P37" s="4"/>
      <c r="Q37" s="4"/>
      <c r="R37" s="37"/>
      <c r="S37" s="49"/>
      <c r="T37" s="36"/>
      <c r="U37" s="4"/>
      <c r="V37" s="4"/>
      <c r="W37" s="4"/>
      <c r="X37" s="4"/>
      <c r="Y37" s="4"/>
      <c r="Z37" s="4"/>
      <c r="AA37" s="41"/>
      <c r="AB37" s="49"/>
      <c r="AC37" s="36"/>
      <c r="AD37" s="4"/>
      <c r="AE37" s="4"/>
      <c r="AF37" s="4"/>
      <c r="AG37" s="4"/>
      <c r="AH37" s="4"/>
      <c r="AI37" s="41"/>
      <c r="AJ37" s="41"/>
      <c r="AK37" s="49"/>
      <c r="AL37" s="36"/>
      <c r="AM37" s="4"/>
      <c r="AN37" s="4"/>
      <c r="AO37" s="4"/>
      <c r="AP37" s="4"/>
      <c r="AQ37" s="4"/>
      <c r="AR37" s="41"/>
      <c r="AS37" s="41"/>
      <c r="AT37" s="49"/>
      <c r="AU37" s="36"/>
      <c r="AV37" s="4"/>
      <c r="AW37" s="4"/>
      <c r="AX37" s="4"/>
      <c r="AY37" s="4"/>
      <c r="AZ37" s="4"/>
      <c r="BA37" s="41"/>
      <c r="BB37" s="41"/>
      <c r="BC37" s="49"/>
      <c r="BD37" s="36"/>
      <c r="BE37" s="4"/>
      <c r="BF37" s="4"/>
      <c r="BG37" s="4"/>
      <c r="BH37" s="4"/>
      <c r="BI37" s="4"/>
      <c r="BJ37" s="41"/>
      <c r="BK37" s="41"/>
      <c r="BL37" s="49"/>
      <c r="BM37" s="36"/>
      <c r="BN37" s="4"/>
      <c r="BO37" s="4"/>
      <c r="BP37" s="4"/>
      <c r="BQ37" s="4"/>
      <c r="BR37" s="4"/>
      <c r="BS37" s="41"/>
      <c r="BT37" s="41"/>
      <c r="BU37" s="49"/>
      <c r="BV37" s="36"/>
      <c r="BW37" s="4"/>
      <c r="BX37" s="4"/>
      <c r="BY37" s="4"/>
      <c r="BZ37" s="4"/>
      <c r="CA37" s="4"/>
      <c r="CB37" s="41"/>
      <c r="CC37" s="41"/>
      <c r="CD37" s="49"/>
      <c r="CE37" s="49"/>
    </row>
    <row r="38" spans="2:83" s="40" customFormat="1" x14ac:dyDescent="0.2">
      <c r="B38" s="36"/>
      <c r="C38" s="4"/>
      <c r="D38" s="4"/>
      <c r="E38" s="4"/>
      <c r="F38" s="4"/>
      <c r="G38" s="4"/>
      <c r="H38" s="37"/>
      <c r="I38" s="37"/>
      <c r="J38" s="49"/>
      <c r="K38" s="36"/>
      <c r="L38" s="4"/>
      <c r="M38" s="4"/>
      <c r="N38" s="4"/>
      <c r="O38" s="4"/>
      <c r="P38" s="4"/>
      <c r="Q38" s="4"/>
      <c r="R38" s="37"/>
      <c r="S38" s="49"/>
      <c r="T38" s="36"/>
      <c r="U38" s="4"/>
      <c r="V38" s="4"/>
      <c r="W38" s="4"/>
      <c r="X38" s="4"/>
      <c r="Y38" s="4"/>
      <c r="Z38" s="4"/>
      <c r="AA38" s="41"/>
      <c r="AB38" s="49"/>
      <c r="AC38" s="36"/>
      <c r="AD38" s="4"/>
      <c r="AE38" s="4"/>
      <c r="AF38" s="4"/>
      <c r="AG38" s="4"/>
      <c r="AH38" s="4"/>
      <c r="AI38" s="41"/>
      <c r="AJ38" s="41"/>
      <c r="AK38" s="49"/>
      <c r="AL38" s="36"/>
      <c r="AM38" s="4"/>
      <c r="AN38" s="4"/>
      <c r="AO38" s="4"/>
      <c r="AP38" s="4"/>
      <c r="AQ38" s="4"/>
      <c r="AR38" s="41"/>
      <c r="AS38" s="41"/>
      <c r="AT38" s="49"/>
      <c r="AU38" s="36"/>
      <c r="AV38" s="4"/>
      <c r="AW38" s="4"/>
      <c r="AX38" s="4"/>
      <c r="AY38" s="4"/>
      <c r="AZ38" s="4"/>
      <c r="BA38" s="41"/>
      <c r="BB38" s="41"/>
      <c r="BC38" s="49"/>
      <c r="BD38" s="36"/>
      <c r="BE38" s="4"/>
      <c r="BF38" s="4"/>
      <c r="BG38" s="4"/>
      <c r="BH38" s="4"/>
      <c r="BI38" s="4"/>
      <c r="BJ38" s="41"/>
      <c r="BK38" s="41"/>
      <c r="BL38" s="49"/>
      <c r="BM38" s="36"/>
      <c r="BN38" s="4"/>
      <c r="BO38" s="4"/>
      <c r="BP38" s="4"/>
      <c r="BQ38" s="4"/>
      <c r="BR38" s="4"/>
      <c r="BS38" s="41"/>
      <c r="BT38" s="41"/>
      <c r="BU38" s="49"/>
      <c r="BV38" s="36"/>
      <c r="BW38" s="4"/>
      <c r="BX38" s="4"/>
      <c r="BY38" s="4"/>
      <c r="BZ38" s="4"/>
      <c r="CA38" s="4"/>
      <c r="CB38" s="41"/>
      <c r="CC38" s="41"/>
      <c r="CD38" s="49"/>
      <c r="CE38" s="49"/>
    </row>
    <row r="39" spans="2:83" s="40" customFormat="1" x14ac:dyDescent="0.2">
      <c r="B39" s="36"/>
      <c r="C39" s="4"/>
      <c r="D39" s="4"/>
      <c r="E39" s="4"/>
      <c r="F39" s="4"/>
      <c r="G39" s="4"/>
      <c r="H39" s="37"/>
      <c r="I39" s="37"/>
      <c r="J39" s="49"/>
      <c r="K39" s="36"/>
      <c r="L39" s="4"/>
      <c r="M39" s="4"/>
      <c r="N39" s="4"/>
      <c r="O39" s="4"/>
      <c r="P39" s="4"/>
      <c r="Q39" s="4"/>
      <c r="R39" s="37"/>
      <c r="S39" s="49"/>
      <c r="T39" s="36"/>
      <c r="U39" s="4"/>
      <c r="V39" s="4"/>
      <c r="W39" s="4"/>
      <c r="X39" s="4"/>
      <c r="Y39" s="4"/>
      <c r="Z39" s="4"/>
      <c r="AA39" s="41"/>
      <c r="AB39" s="49"/>
      <c r="AC39" s="36"/>
      <c r="AD39" s="4"/>
      <c r="AE39" s="4"/>
      <c r="AF39" s="4"/>
      <c r="AG39" s="4"/>
      <c r="AH39" s="4"/>
      <c r="AI39" s="41"/>
      <c r="AJ39" s="41"/>
      <c r="AK39" s="49"/>
      <c r="AL39" s="36"/>
      <c r="AM39" s="4"/>
      <c r="AN39" s="4"/>
      <c r="AO39" s="4"/>
      <c r="AP39" s="4"/>
      <c r="AQ39" s="4"/>
      <c r="AR39" s="41"/>
      <c r="AS39" s="41"/>
      <c r="AT39" s="49"/>
      <c r="AU39" s="36"/>
      <c r="AV39" s="4"/>
      <c r="AW39" s="4"/>
      <c r="AX39" s="4"/>
      <c r="AY39" s="4"/>
      <c r="AZ39" s="4"/>
      <c r="BA39" s="41"/>
      <c r="BB39" s="41"/>
      <c r="BC39" s="49"/>
      <c r="BD39" s="36"/>
      <c r="BE39" s="4"/>
      <c r="BF39" s="4"/>
      <c r="BG39" s="4"/>
      <c r="BH39" s="4"/>
      <c r="BI39" s="4"/>
      <c r="BJ39" s="41"/>
      <c r="BK39" s="41"/>
      <c r="BL39" s="49"/>
      <c r="BM39" s="36"/>
      <c r="BN39" s="4"/>
      <c r="BO39" s="4"/>
      <c r="BP39" s="4"/>
      <c r="BQ39" s="4"/>
      <c r="BR39" s="4"/>
      <c r="BS39" s="41"/>
      <c r="BT39" s="41"/>
      <c r="BU39" s="49"/>
      <c r="BV39" s="36"/>
      <c r="BW39" s="4"/>
      <c r="BX39" s="4"/>
      <c r="BY39" s="4"/>
      <c r="BZ39" s="4"/>
      <c r="CA39" s="4"/>
      <c r="CB39" s="41"/>
      <c r="CC39" s="41"/>
      <c r="CD39" s="49"/>
      <c r="CE39" s="49"/>
    </row>
    <row r="40" spans="2:83" s="40" customFormat="1" x14ac:dyDescent="0.2">
      <c r="B40" s="36"/>
      <c r="C40" s="4"/>
      <c r="D40" s="4"/>
      <c r="E40" s="4"/>
      <c r="F40" s="4"/>
      <c r="G40" s="4"/>
      <c r="H40" s="37"/>
      <c r="I40" s="37"/>
      <c r="J40" s="49"/>
      <c r="K40" s="36"/>
      <c r="L40" s="4"/>
      <c r="M40" s="4"/>
      <c r="N40" s="4"/>
      <c r="O40" s="4"/>
      <c r="P40" s="4"/>
      <c r="Q40" s="4"/>
      <c r="R40" s="37"/>
      <c r="S40" s="49"/>
      <c r="T40" s="36"/>
      <c r="U40" s="4"/>
      <c r="V40" s="4"/>
      <c r="W40" s="4"/>
      <c r="X40" s="4"/>
      <c r="Y40" s="4"/>
      <c r="Z40" s="4"/>
      <c r="AA40" s="41"/>
      <c r="AB40" s="49"/>
      <c r="AC40" s="36"/>
      <c r="AD40" s="4"/>
      <c r="AE40" s="4"/>
      <c r="AF40" s="4"/>
      <c r="AG40" s="4"/>
      <c r="AH40" s="4"/>
      <c r="AI40" s="41"/>
      <c r="AJ40" s="41"/>
      <c r="AK40" s="49"/>
      <c r="AL40" s="36"/>
      <c r="AM40" s="4"/>
      <c r="AN40" s="4"/>
      <c r="AO40" s="4"/>
      <c r="AP40" s="4"/>
      <c r="AQ40" s="4"/>
      <c r="AR40" s="41"/>
      <c r="AS40" s="41"/>
      <c r="AT40" s="49"/>
      <c r="AU40" s="36"/>
      <c r="AV40" s="4"/>
      <c r="AW40" s="4"/>
      <c r="AX40" s="4"/>
      <c r="AY40" s="4"/>
      <c r="AZ40" s="4"/>
      <c r="BA40" s="41"/>
      <c r="BB40" s="41"/>
      <c r="BC40" s="49"/>
      <c r="BD40" s="36"/>
      <c r="BE40" s="4"/>
      <c r="BF40" s="4"/>
      <c r="BG40" s="4"/>
      <c r="BH40" s="4"/>
      <c r="BI40" s="4"/>
      <c r="BJ40" s="41"/>
      <c r="BK40" s="41"/>
      <c r="BL40" s="49"/>
      <c r="BM40" s="36"/>
      <c r="BN40" s="4"/>
      <c r="BO40" s="4"/>
      <c r="BP40" s="4"/>
      <c r="BQ40" s="4"/>
      <c r="BR40" s="4"/>
      <c r="BS40" s="41"/>
      <c r="BT40" s="41"/>
      <c r="BU40" s="49"/>
      <c r="BV40" s="36"/>
      <c r="BW40" s="4"/>
      <c r="BX40" s="4"/>
      <c r="BY40" s="4"/>
      <c r="BZ40" s="4"/>
      <c r="CA40" s="4"/>
      <c r="CB40" s="41"/>
      <c r="CC40" s="41"/>
      <c r="CD40" s="49"/>
      <c r="CE40" s="49"/>
    </row>
    <row r="41" spans="2:83" s="40" customFormat="1" x14ac:dyDescent="0.2">
      <c r="B41" s="36"/>
      <c r="C41" s="4"/>
      <c r="D41" s="4"/>
      <c r="E41" s="4"/>
      <c r="F41" s="4"/>
      <c r="G41" s="4"/>
      <c r="H41" s="37"/>
      <c r="I41" s="37"/>
      <c r="J41" s="49"/>
      <c r="K41" s="36"/>
      <c r="L41" s="4"/>
      <c r="M41" s="4"/>
      <c r="N41" s="4"/>
      <c r="O41" s="4"/>
      <c r="P41" s="4"/>
      <c r="Q41" s="4"/>
      <c r="R41" s="37"/>
      <c r="S41" s="49"/>
      <c r="T41" s="36"/>
      <c r="U41" s="4"/>
      <c r="V41" s="4"/>
      <c r="W41" s="4"/>
      <c r="X41" s="4"/>
      <c r="Y41" s="4"/>
      <c r="Z41" s="4"/>
      <c r="AA41" s="41"/>
      <c r="AB41" s="49"/>
      <c r="AC41" s="36"/>
      <c r="AD41" s="4"/>
      <c r="AE41" s="4"/>
      <c r="AF41" s="4"/>
      <c r="AG41" s="4"/>
      <c r="AH41" s="4"/>
      <c r="AI41" s="41"/>
      <c r="AJ41" s="41"/>
      <c r="AK41" s="49"/>
      <c r="AL41" s="36"/>
      <c r="AM41" s="4"/>
      <c r="AN41" s="4"/>
      <c r="AO41" s="4"/>
      <c r="AP41" s="4"/>
      <c r="AQ41" s="4"/>
      <c r="AR41" s="41"/>
      <c r="AS41" s="41"/>
      <c r="AT41" s="49"/>
      <c r="AU41" s="36"/>
      <c r="AV41" s="4"/>
      <c r="AW41" s="4"/>
      <c r="AX41" s="4"/>
      <c r="AY41" s="4"/>
      <c r="AZ41" s="4"/>
      <c r="BA41" s="41"/>
      <c r="BB41" s="41"/>
      <c r="BC41" s="49"/>
      <c r="BD41" s="36"/>
      <c r="BE41" s="4"/>
      <c r="BF41" s="4"/>
      <c r="BG41" s="4"/>
      <c r="BH41" s="4"/>
      <c r="BI41" s="4"/>
      <c r="BJ41" s="41"/>
      <c r="BK41" s="41"/>
      <c r="BL41" s="49"/>
      <c r="BM41" s="36"/>
      <c r="BN41" s="4"/>
      <c r="BO41" s="4"/>
      <c r="BP41" s="4"/>
      <c r="BQ41" s="4"/>
      <c r="BR41" s="4"/>
      <c r="BS41" s="41"/>
      <c r="BT41" s="41"/>
      <c r="BU41" s="49"/>
      <c r="BV41" s="36"/>
      <c r="BW41" s="4"/>
      <c r="BX41" s="4"/>
      <c r="BY41" s="4"/>
      <c r="BZ41" s="4"/>
      <c r="CA41" s="4"/>
      <c r="CB41" s="41"/>
      <c r="CC41" s="41"/>
      <c r="CD41" s="49"/>
      <c r="CE41" s="49"/>
    </row>
    <row r="42" spans="2:83" s="40" customFormat="1" x14ac:dyDescent="0.2">
      <c r="B42" s="36"/>
      <c r="C42" s="4"/>
      <c r="D42" s="4"/>
      <c r="E42" s="4"/>
      <c r="F42" s="4"/>
      <c r="G42" s="4"/>
      <c r="H42" s="37"/>
      <c r="I42" s="37"/>
      <c r="J42" s="49"/>
      <c r="K42" s="36"/>
      <c r="L42" s="4"/>
      <c r="M42" s="4"/>
      <c r="N42" s="4"/>
      <c r="O42" s="4"/>
      <c r="P42" s="4"/>
      <c r="Q42" s="4"/>
      <c r="R42" s="37"/>
      <c r="S42" s="49"/>
      <c r="T42" s="36"/>
      <c r="U42" s="4"/>
      <c r="V42" s="4"/>
      <c r="W42" s="4"/>
      <c r="X42" s="4"/>
      <c r="Y42" s="4"/>
      <c r="Z42" s="4"/>
      <c r="AA42" s="41"/>
      <c r="AB42" s="49"/>
      <c r="AC42" s="36"/>
      <c r="AD42" s="4"/>
      <c r="AE42" s="4"/>
      <c r="AF42" s="4"/>
      <c r="AG42" s="4"/>
      <c r="AH42" s="4"/>
      <c r="AI42" s="41"/>
      <c r="AJ42" s="41"/>
      <c r="AK42" s="49"/>
      <c r="AL42" s="36"/>
      <c r="AM42" s="4"/>
      <c r="AN42" s="4"/>
      <c r="AO42" s="4"/>
      <c r="AP42" s="4"/>
      <c r="AQ42" s="4"/>
      <c r="AR42" s="41"/>
      <c r="AS42" s="41"/>
      <c r="AT42" s="49"/>
      <c r="AU42" s="36"/>
      <c r="AV42" s="4"/>
      <c r="AW42" s="4"/>
      <c r="AX42" s="4"/>
      <c r="AY42" s="4"/>
      <c r="AZ42" s="4"/>
      <c r="BA42" s="41"/>
      <c r="BB42" s="41"/>
      <c r="BC42" s="49"/>
      <c r="BD42" s="36"/>
      <c r="BE42" s="4"/>
      <c r="BF42" s="4"/>
      <c r="BG42" s="4"/>
      <c r="BH42" s="4"/>
      <c r="BI42" s="4"/>
      <c r="BJ42" s="41"/>
      <c r="BK42" s="41"/>
      <c r="BL42" s="49"/>
      <c r="BM42" s="36"/>
      <c r="BN42" s="4"/>
      <c r="BO42" s="4"/>
      <c r="BP42" s="4"/>
      <c r="BQ42" s="4"/>
      <c r="BR42" s="4"/>
      <c r="BS42" s="41"/>
      <c r="BT42" s="41"/>
      <c r="BU42" s="49"/>
      <c r="BV42" s="36"/>
      <c r="BW42" s="4"/>
      <c r="BX42" s="4"/>
      <c r="BY42" s="4"/>
      <c r="BZ42" s="4"/>
      <c r="CA42" s="4"/>
      <c r="CB42" s="41"/>
      <c r="CC42" s="41"/>
      <c r="CD42" s="49"/>
      <c r="CE42" s="49"/>
    </row>
    <row r="43" spans="2:83" s="40" customFormat="1" x14ac:dyDescent="0.2">
      <c r="B43" s="36"/>
      <c r="C43" s="4"/>
      <c r="D43" s="4"/>
      <c r="E43" s="4"/>
      <c r="F43" s="4"/>
      <c r="G43" s="4"/>
      <c r="H43" s="37"/>
      <c r="I43" s="37"/>
      <c r="J43" s="49"/>
      <c r="K43" s="36"/>
      <c r="L43" s="4"/>
      <c r="M43" s="4"/>
      <c r="N43" s="4"/>
      <c r="O43" s="4"/>
      <c r="P43" s="4"/>
      <c r="Q43" s="4"/>
      <c r="R43" s="37"/>
      <c r="S43" s="49"/>
      <c r="T43" s="36"/>
      <c r="U43" s="4"/>
      <c r="V43" s="4"/>
      <c r="W43" s="4"/>
      <c r="X43" s="4"/>
      <c r="Y43" s="4"/>
      <c r="Z43" s="4"/>
      <c r="AA43" s="41"/>
      <c r="AB43" s="49"/>
      <c r="AC43" s="36"/>
      <c r="AD43" s="4"/>
      <c r="AE43" s="4"/>
      <c r="AF43" s="4"/>
      <c r="AG43" s="4"/>
      <c r="AH43" s="4"/>
      <c r="AI43" s="41"/>
      <c r="AJ43" s="41"/>
      <c r="AK43" s="49"/>
      <c r="AL43" s="36"/>
      <c r="AM43" s="4"/>
      <c r="AN43" s="4"/>
      <c r="AO43" s="4"/>
      <c r="AP43" s="4"/>
      <c r="AQ43" s="4"/>
      <c r="AR43" s="41"/>
      <c r="AS43" s="41"/>
      <c r="AT43" s="49"/>
      <c r="AU43" s="36"/>
      <c r="AV43" s="4"/>
      <c r="AW43" s="4"/>
      <c r="AX43" s="4"/>
      <c r="AY43" s="4"/>
      <c r="AZ43" s="4"/>
      <c r="BA43" s="41"/>
      <c r="BB43" s="41"/>
      <c r="BC43" s="49"/>
      <c r="BD43" s="36"/>
      <c r="BE43" s="4"/>
      <c r="BF43" s="4"/>
      <c r="BG43" s="4"/>
      <c r="BH43" s="4"/>
      <c r="BI43" s="4"/>
      <c r="BJ43" s="41"/>
      <c r="BK43" s="41"/>
      <c r="BL43" s="49"/>
      <c r="BM43" s="36"/>
      <c r="BN43" s="4"/>
      <c r="BO43" s="4"/>
      <c r="BP43" s="4"/>
      <c r="BQ43" s="4"/>
      <c r="BR43" s="4"/>
      <c r="BS43" s="41"/>
      <c r="BT43" s="41"/>
      <c r="BU43" s="49"/>
      <c r="BV43" s="36"/>
      <c r="BW43" s="4"/>
      <c r="BX43" s="4"/>
      <c r="BY43" s="4"/>
      <c r="BZ43" s="4"/>
      <c r="CA43" s="4"/>
      <c r="CB43" s="41"/>
      <c r="CC43" s="41"/>
      <c r="CD43" s="49"/>
      <c r="CE43" s="49"/>
    </row>
    <row r="44" spans="2:83" s="40" customFormat="1" x14ac:dyDescent="0.2">
      <c r="B44" s="36"/>
      <c r="C44" s="4"/>
      <c r="D44" s="4"/>
      <c r="E44" s="4"/>
      <c r="F44" s="4"/>
      <c r="G44" s="4"/>
      <c r="H44" s="37"/>
      <c r="I44" s="37"/>
      <c r="J44" s="49"/>
      <c r="K44" s="36"/>
      <c r="L44" s="4"/>
      <c r="M44" s="4"/>
      <c r="N44" s="4"/>
      <c r="O44" s="4"/>
      <c r="P44" s="4"/>
      <c r="Q44" s="4"/>
      <c r="R44" s="37"/>
      <c r="S44" s="49"/>
      <c r="T44" s="36"/>
      <c r="U44" s="4"/>
      <c r="V44" s="4"/>
      <c r="W44" s="4"/>
      <c r="X44" s="4"/>
      <c r="Y44" s="4"/>
      <c r="Z44" s="4"/>
      <c r="AA44" s="41"/>
      <c r="AB44" s="49"/>
      <c r="AC44" s="36"/>
      <c r="AD44" s="4"/>
      <c r="AE44" s="4"/>
      <c r="AF44" s="4"/>
      <c r="AG44" s="4"/>
      <c r="AH44" s="4"/>
      <c r="AI44" s="41"/>
      <c r="AJ44" s="41"/>
      <c r="AK44" s="49"/>
      <c r="AL44" s="36"/>
      <c r="AM44" s="4"/>
      <c r="AN44" s="4"/>
      <c r="AO44" s="4"/>
      <c r="AP44" s="4"/>
      <c r="AQ44" s="4"/>
      <c r="AR44" s="41"/>
      <c r="AS44" s="41"/>
      <c r="AT44" s="49"/>
      <c r="AU44" s="36"/>
      <c r="AV44" s="4"/>
      <c r="AW44" s="4"/>
      <c r="AX44" s="4"/>
      <c r="AY44" s="4"/>
      <c r="AZ44" s="4"/>
      <c r="BA44" s="41"/>
      <c r="BB44" s="41"/>
      <c r="BC44" s="49"/>
      <c r="BD44" s="36"/>
      <c r="BE44" s="4"/>
      <c r="BF44" s="4"/>
      <c r="BG44" s="4"/>
      <c r="BH44" s="4"/>
      <c r="BI44" s="4"/>
      <c r="BJ44" s="41"/>
      <c r="BK44" s="41"/>
      <c r="BL44" s="49"/>
      <c r="BM44" s="36"/>
      <c r="BN44" s="4"/>
      <c r="BO44" s="4"/>
      <c r="BP44" s="4"/>
      <c r="BQ44" s="4"/>
      <c r="BR44" s="4"/>
      <c r="BS44" s="41"/>
      <c r="BT44" s="41"/>
      <c r="BU44" s="49"/>
      <c r="BV44" s="36"/>
      <c r="BW44" s="4"/>
      <c r="BX44" s="4"/>
      <c r="BY44" s="4"/>
      <c r="BZ44" s="4"/>
      <c r="CA44" s="4"/>
      <c r="CB44" s="41"/>
      <c r="CC44" s="41"/>
      <c r="CD44" s="49"/>
      <c r="CE44" s="49"/>
    </row>
    <row r="45" spans="2:83" s="40" customFormat="1" x14ac:dyDescent="0.2">
      <c r="B45" s="36"/>
      <c r="C45" s="4"/>
      <c r="D45" s="4"/>
      <c r="E45" s="4"/>
      <c r="F45" s="4"/>
      <c r="G45" s="4"/>
      <c r="H45" s="37"/>
      <c r="I45" s="37"/>
      <c r="J45" s="49"/>
      <c r="K45" s="36"/>
      <c r="L45" s="4"/>
      <c r="M45" s="4"/>
      <c r="N45" s="4"/>
      <c r="O45" s="4"/>
      <c r="P45" s="4"/>
      <c r="Q45" s="4"/>
      <c r="R45" s="37"/>
      <c r="S45" s="49"/>
      <c r="T45" s="36"/>
      <c r="U45" s="4"/>
      <c r="V45" s="4"/>
      <c r="W45" s="4"/>
      <c r="X45" s="4"/>
      <c r="Y45" s="4"/>
      <c r="Z45" s="4"/>
      <c r="AA45" s="41"/>
      <c r="AB45" s="49"/>
      <c r="AC45" s="36"/>
      <c r="AD45" s="4"/>
      <c r="AE45" s="4"/>
      <c r="AF45" s="4"/>
      <c r="AG45" s="4"/>
      <c r="AH45" s="4"/>
      <c r="AI45" s="41"/>
      <c r="AJ45" s="41"/>
      <c r="AK45" s="49"/>
      <c r="AL45" s="36"/>
      <c r="AM45" s="4"/>
      <c r="AN45" s="4"/>
      <c r="AO45" s="4"/>
      <c r="AP45" s="4"/>
      <c r="AQ45" s="4"/>
      <c r="AR45" s="41"/>
      <c r="AS45" s="41"/>
      <c r="AT45" s="49"/>
      <c r="AU45" s="36"/>
      <c r="AV45" s="4"/>
      <c r="AW45" s="4"/>
      <c r="AX45" s="4"/>
      <c r="AY45" s="4"/>
      <c r="AZ45" s="4"/>
      <c r="BA45" s="41"/>
      <c r="BB45" s="41"/>
      <c r="BC45" s="49"/>
      <c r="BD45" s="36"/>
      <c r="BE45" s="4"/>
      <c r="BF45" s="4"/>
      <c r="BG45" s="4"/>
      <c r="BH45" s="4"/>
      <c r="BI45" s="4"/>
      <c r="BJ45" s="41"/>
      <c r="BK45" s="41"/>
      <c r="BL45" s="49"/>
      <c r="BM45" s="36"/>
      <c r="BN45" s="4"/>
      <c r="BO45" s="4"/>
      <c r="BP45" s="4"/>
      <c r="BQ45" s="4"/>
      <c r="BR45" s="4"/>
      <c r="BS45" s="41"/>
      <c r="BT45" s="41"/>
      <c r="BU45" s="49"/>
      <c r="BV45" s="36"/>
      <c r="BW45" s="4"/>
      <c r="BX45" s="4"/>
      <c r="BY45" s="4"/>
      <c r="BZ45" s="4"/>
      <c r="CA45" s="4"/>
      <c r="CB45" s="41"/>
      <c r="CC45" s="41"/>
      <c r="CD45" s="49"/>
      <c r="CE45" s="49"/>
    </row>
    <row r="46" spans="2:83" s="40" customFormat="1" x14ac:dyDescent="0.2">
      <c r="B46" s="36"/>
      <c r="C46" s="4"/>
      <c r="D46" s="4"/>
      <c r="E46" s="4"/>
      <c r="F46" s="4"/>
      <c r="G46" s="4"/>
      <c r="H46" s="37"/>
      <c r="I46" s="37"/>
      <c r="J46" s="49"/>
      <c r="K46" s="36"/>
      <c r="L46" s="4"/>
      <c r="M46" s="4"/>
      <c r="N46" s="4"/>
      <c r="O46" s="4"/>
      <c r="P46" s="4"/>
      <c r="Q46" s="4"/>
      <c r="R46" s="37"/>
      <c r="S46" s="49"/>
      <c r="T46" s="36"/>
      <c r="U46" s="4"/>
      <c r="V46" s="4"/>
      <c r="W46" s="4"/>
      <c r="X46" s="4"/>
      <c r="Y46" s="4"/>
      <c r="Z46" s="4"/>
      <c r="AA46" s="41"/>
      <c r="AB46" s="49"/>
      <c r="AC46" s="36"/>
      <c r="AD46" s="4"/>
      <c r="AE46" s="4"/>
      <c r="AF46" s="4"/>
      <c r="AG46" s="4"/>
      <c r="AH46" s="4"/>
      <c r="AI46" s="41"/>
      <c r="AJ46" s="41"/>
      <c r="AK46" s="49"/>
      <c r="AL46" s="36"/>
      <c r="AM46" s="4"/>
      <c r="AN46" s="4"/>
      <c r="AO46" s="4"/>
      <c r="AP46" s="4"/>
      <c r="AQ46" s="4"/>
      <c r="AR46" s="41"/>
      <c r="AS46" s="41"/>
      <c r="AT46" s="49"/>
      <c r="AU46" s="36"/>
      <c r="AV46" s="4"/>
      <c r="AW46" s="4"/>
      <c r="AX46" s="4"/>
      <c r="AY46" s="4"/>
      <c r="AZ46" s="4"/>
      <c r="BA46" s="41"/>
      <c r="BB46" s="41"/>
      <c r="BC46" s="49"/>
      <c r="BD46" s="36"/>
      <c r="BE46" s="4"/>
      <c r="BF46" s="4"/>
      <c r="BG46" s="4"/>
      <c r="BH46" s="4"/>
      <c r="BI46" s="4"/>
      <c r="BJ46" s="41"/>
      <c r="BK46" s="41"/>
      <c r="BL46" s="49"/>
      <c r="BM46" s="36"/>
      <c r="BN46" s="4"/>
      <c r="BO46" s="4"/>
      <c r="BP46" s="4"/>
      <c r="BQ46" s="4"/>
      <c r="BR46" s="4"/>
      <c r="BS46" s="41"/>
      <c r="BT46" s="41"/>
      <c r="BU46" s="49"/>
      <c r="BV46" s="36"/>
      <c r="BW46" s="4"/>
      <c r="BX46" s="4"/>
      <c r="BY46" s="4"/>
      <c r="BZ46" s="4"/>
      <c r="CA46" s="4"/>
      <c r="CB46" s="41"/>
      <c r="CC46" s="41"/>
      <c r="CD46" s="49"/>
      <c r="CE46" s="49"/>
    </row>
    <row r="47" spans="2:83" s="40" customFormat="1" x14ac:dyDescent="0.2">
      <c r="B47" s="36"/>
      <c r="C47" s="4"/>
      <c r="D47" s="4"/>
      <c r="E47" s="4"/>
      <c r="F47" s="4"/>
      <c r="G47" s="4"/>
      <c r="H47" s="37"/>
      <c r="I47" s="37"/>
      <c r="J47" s="49"/>
      <c r="K47" s="36"/>
      <c r="L47" s="4"/>
      <c r="M47" s="4"/>
      <c r="N47" s="4"/>
      <c r="O47" s="4"/>
      <c r="P47" s="4"/>
      <c r="Q47" s="4"/>
      <c r="R47" s="37"/>
      <c r="S47" s="49"/>
      <c r="T47" s="36"/>
      <c r="U47" s="4"/>
      <c r="V47" s="4"/>
      <c r="W47" s="4"/>
      <c r="X47" s="4"/>
      <c r="Y47" s="4"/>
      <c r="Z47" s="4"/>
      <c r="AA47" s="41"/>
      <c r="AB47" s="49"/>
      <c r="AC47" s="36"/>
      <c r="AD47" s="4"/>
      <c r="AE47" s="4"/>
      <c r="AF47" s="4"/>
      <c r="AG47" s="4"/>
      <c r="AH47" s="4"/>
      <c r="AI47" s="41"/>
      <c r="AJ47" s="41"/>
      <c r="AK47" s="49"/>
      <c r="AL47" s="36"/>
      <c r="AM47" s="4"/>
      <c r="AN47" s="4"/>
      <c r="AO47" s="4"/>
      <c r="AP47" s="4"/>
      <c r="AQ47" s="4"/>
      <c r="AR47" s="41"/>
      <c r="AS47" s="41"/>
      <c r="AT47" s="49"/>
      <c r="AU47" s="36"/>
      <c r="AV47" s="4"/>
      <c r="AW47" s="4"/>
      <c r="AX47" s="4"/>
      <c r="AY47" s="4"/>
      <c r="AZ47" s="4"/>
      <c r="BA47" s="41"/>
      <c r="BB47" s="41"/>
      <c r="BC47" s="49"/>
      <c r="BD47" s="36"/>
      <c r="BE47" s="4"/>
      <c r="BF47" s="4"/>
      <c r="BG47" s="4"/>
      <c r="BH47" s="4"/>
      <c r="BI47" s="4"/>
      <c r="BJ47" s="41"/>
      <c r="BK47" s="41"/>
      <c r="BL47" s="49"/>
      <c r="BM47" s="36"/>
      <c r="BN47" s="4"/>
      <c r="BO47" s="4"/>
      <c r="BP47" s="4"/>
      <c r="BQ47" s="4"/>
      <c r="BR47" s="4"/>
      <c r="BS47" s="41"/>
      <c r="BT47" s="41"/>
      <c r="BU47" s="49"/>
      <c r="BV47" s="36"/>
      <c r="BW47" s="4"/>
      <c r="BX47" s="4"/>
      <c r="BY47" s="4"/>
      <c r="BZ47" s="4"/>
      <c r="CA47" s="4"/>
      <c r="CB47" s="41"/>
      <c r="CC47" s="41"/>
      <c r="CD47" s="49"/>
      <c r="CE47" s="49"/>
    </row>
    <row r="48" spans="2:83" s="40" customFormat="1" x14ac:dyDescent="0.2">
      <c r="B48" s="36"/>
      <c r="C48" s="4"/>
      <c r="D48" s="4"/>
      <c r="E48" s="4"/>
      <c r="F48" s="4"/>
      <c r="G48" s="4"/>
      <c r="H48" s="37"/>
      <c r="I48" s="37"/>
      <c r="J48" s="49"/>
      <c r="K48" s="36"/>
      <c r="L48" s="4"/>
      <c r="M48" s="4"/>
      <c r="N48" s="4"/>
      <c r="O48" s="4"/>
      <c r="P48" s="4"/>
      <c r="Q48" s="4"/>
      <c r="R48" s="37"/>
      <c r="S48" s="49"/>
      <c r="T48" s="36"/>
      <c r="U48" s="4"/>
      <c r="V48" s="4"/>
      <c r="W48" s="4"/>
      <c r="X48" s="4"/>
      <c r="Y48" s="4"/>
      <c r="Z48" s="4"/>
      <c r="AA48" s="41"/>
      <c r="AB48" s="49"/>
      <c r="AC48" s="36"/>
      <c r="AD48" s="4"/>
      <c r="AE48" s="4"/>
      <c r="AF48" s="4"/>
      <c r="AG48" s="4"/>
      <c r="AH48" s="4"/>
      <c r="AI48" s="41"/>
      <c r="AJ48" s="41"/>
      <c r="AK48" s="49"/>
      <c r="AL48" s="36"/>
      <c r="AM48" s="4"/>
      <c r="AN48" s="4"/>
      <c r="AO48" s="4"/>
      <c r="AP48" s="4"/>
      <c r="AQ48" s="4"/>
      <c r="AR48" s="41"/>
      <c r="AS48" s="41"/>
      <c r="AT48" s="49"/>
      <c r="AU48" s="36"/>
      <c r="AV48" s="4"/>
      <c r="AW48" s="4"/>
      <c r="AX48" s="4"/>
      <c r="AY48" s="4"/>
      <c r="AZ48" s="4"/>
      <c r="BA48" s="41"/>
      <c r="BB48" s="41"/>
      <c r="BC48" s="49"/>
      <c r="BD48" s="36"/>
      <c r="BE48" s="4"/>
      <c r="BF48" s="4"/>
      <c r="BG48" s="4"/>
      <c r="BH48" s="4"/>
      <c r="BI48" s="4"/>
      <c r="BJ48" s="41"/>
      <c r="BK48" s="41"/>
      <c r="BL48" s="49"/>
      <c r="BM48" s="36"/>
      <c r="BN48" s="4"/>
      <c r="BO48" s="4"/>
      <c r="BP48" s="4"/>
      <c r="BQ48" s="4"/>
      <c r="BR48" s="4"/>
      <c r="BS48" s="41"/>
      <c r="BT48" s="41"/>
      <c r="BU48" s="49"/>
      <c r="BV48" s="36"/>
      <c r="BW48" s="4"/>
      <c r="BX48" s="4"/>
      <c r="BY48" s="4"/>
      <c r="BZ48" s="4"/>
      <c r="CA48" s="4"/>
      <c r="CB48" s="41"/>
      <c r="CC48" s="41"/>
      <c r="CD48" s="49"/>
      <c r="CE48" s="49"/>
    </row>
    <row r="49" spans="2:83" s="40" customFormat="1" x14ac:dyDescent="0.2">
      <c r="B49" s="36"/>
      <c r="C49" s="4"/>
      <c r="D49" s="4"/>
      <c r="E49" s="4"/>
      <c r="F49" s="4"/>
      <c r="G49" s="4"/>
      <c r="H49" s="37"/>
      <c r="I49" s="37"/>
      <c r="J49" s="49"/>
      <c r="K49" s="36"/>
      <c r="L49" s="4"/>
      <c r="M49" s="4"/>
      <c r="N49" s="4"/>
      <c r="O49" s="4"/>
      <c r="P49" s="4"/>
      <c r="Q49" s="4"/>
      <c r="R49" s="37"/>
      <c r="S49" s="49"/>
      <c r="T49" s="36"/>
      <c r="U49" s="4"/>
      <c r="V49" s="4"/>
      <c r="W49" s="4"/>
      <c r="X49" s="4"/>
      <c r="Y49" s="4"/>
      <c r="Z49" s="4"/>
      <c r="AA49" s="41"/>
      <c r="AB49" s="49"/>
      <c r="AC49" s="36"/>
      <c r="AD49" s="4"/>
      <c r="AE49" s="4"/>
      <c r="AF49" s="4"/>
      <c r="AG49" s="4"/>
      <c r="AH49" s="4"/>
      <c r="AI49" s="41"/>
      <c r="AJ49" s="41"/>
      <c r="AK49" s="49"/>
      <c r="AL49" s="36"/>
      <c r="AM49" s="4"/>
      <c r="AN49" s="4"/>
      <c r="AO49" s="4"/>
      <c r="AP49" s="4"/>
      <c r="AQ49" s="4"/>
      <c r="AR49" s="41"/>
      <c r="AS49" s="41"/>
      <c r="AT49" s="49"/>
      <c r="AU49" s="36"/>
      <c r="AV49" s="4"/>
      <c r="AW49" s="4"/>
      <c r="AX49" s="4"/>
      <c r="AY49" s="4"/>
      <c r="AZ49" s="4"/>
      <c r="BA49" s="41"/>
      <c r="BB49" s="41"/>
      <c r="BC49" s="49"/>
      <c r="BD49" s="36"/>
      <c r="BE49" s="4"/>
      <c r="BF49" s="4"/>
      <c r="BG49" s="4"/>
      <c r="BH49" s="4"/>
      <c r="BI49" s="4"/>
      <c r="BJ49" s="41"/>
      <c r="BK49" s="41"/>
      <c r="BL49" s="49"/>
      <c r="BM49" s="36"/>
      <c r="BN49" s="4"/>
      <c r="BO49" s="4"/>
      <c r="BP49" s="4"/>
      <c r="BQ49" s="4"/>
      <c r="BR49" s="4"/>
      <c r="BS49" s="41"/>
      <c r="BT49" s="41"/>
      <c r="BU49" s="49"/>
      <c r="BV49" s="36"/>
      <c r="BW49" s="4"/>
      <c r="BX49" s="4"/>
      <c r="BY49" s="4"/>
      <c r="BZ49" s="4"/>
      <c r="CA49" s="4"/>
      <c r="CB49" s="41"/>
      <c r="CC49" s="41"/>
      <c r="CD49" s="49"/>
      <c r="CE49" s="49"/>
    </row>
    <row r="50" spans="2:83" s="40" customFormat="1" x14ac:dyDescent="0.2">
      <c r="B50" s="36"/>
      <c r="C50" s="4"/>
      <c r="D50" s="4"/>
      <c r="E50" s="4"/>
      <c r="F50" s="4"/>
      <c r="G50" s="4"/>
      <c r="H50" s="37"/>
      <c r="I50" s="37"/>
      <c r="J50" s="49"/>
      <c r="K50" s="36"/>
      <c r="L50" s="4"/>
      <c r="M50" s="4"/>
      <c r="N50" s="4"/>
      <c r="O50" s="4"/>
      <c r="P50" s="4"/>
      <c r="Q50" s="4"/>
      <c r="R50" s="37"/>
      <c r="S50" s="49"/>
      <c r="T50" s="36"/>
      <c r="U50" s="4"/>
      <c r="V50" s="4"/>
      <c r="W50" s="4"/>
      <c r="X50" s="4"/>
      <c r="Y50" s="4"/>
      <c r="Z50" s="4"/>
      <c r="AA50" s="41"/>
      <c r="AB50" s="49"/>
      <c r="AC50" s="36"/>
      <c r="AD50" s="4"/>
      <c r="AE50" s="4"/>
      <c r="AF50" s="4"/>
      <c r="AG50" s="4"/>
      <c r="AH50" s="4"/>
      <c r="AI50" s="41"/>
      <c r="AJ50" s="41"/>
      <c r="AK50" s="49"/>
      <c r="AL50" s="36"/>
      <c r="AM50" s="4"/>
      <c r="AN50" s="4"/>
      <c r="AO50" s="4"/>
      <c r="AP50" s="4"/>
      <c r="AQ50" s="4"/>
      <c r="AR50" s="41"/>
      <c r="AS50" s="41"/>
      <c r="AT50" s="49"/>
      <c r="AU50" s="36"/>
      <c r="AV50" s="4"/>
      <c r="AW50" s="4"/>
      <c r="AX50" s="4"/>
      <c r="AY50" s="4"/>
      <c r="AZ50" s="4"/>
      <c r="BA50" s="41"/>
      <c r="BB50" s="41"/>
      <c r="BC50" s="49"/>
      <c r="BD50" s="36"/>
      <c r="BE50" s="4"/>
      <c r="BF50" s="4"/>
      <c r="BG50" s="4"/>
      <c r="BH50" s="4"/>
      <c r="BI50" s="4"/>
      <c r="BJ50" s="41"/>
      <c r="BK50" s="41"/>
      <c r="BL50" s="49"/>
      <c r="BM50" s="36"/>
      <c r="BN50" s="4"/>
      <c r="BO50" s="4"/>
      <c r="BP50" s="4"/>
      <c r="BQ50" s="4"/>
      <c r="BR50" s="4"/>
      <c r="BS50" s="41"/>
      <c r="BT50" s="41"/>
      <c r="BU50" s="49"/>
      <c r="BV50" s="36"/>
      <c r="BW50" s="4"/>
      <c r="BX50" s="4"/>
      <c r="BY50" s="4"/>
      <c r="BZ50" s="4"/>
      <c r="CA50" s="4"/>
      <c r="CB50" s="41"/>
      <c r="CC50" s="41"/>
      <c r="CD50" s="49"/>
      <c r="CE50" s="49"/>
    </row>
    <row r="51" spans="2:83" s="40" customFormat="1" x14ac:dyDescent="0.2">
      <c r="B51" s="36"/>
      <c r="C51" s="4"/>
      <c r="D51" s="4"/>
      <c r="E51" s="4"/>
      <c r="F51" s="4"/>
      <c r="G51" s="4"/>
      <c r="H51" s="37"/>
      <c r="I51" s="37"/>
      <c r="J51" s="49"/>
      <c r="K51" s="36"/>
      <c r="L51" s="4"/>
      <c r="M51" s="4"/>
      <c r="N51" s="4"/>
      <c r="O51" s="4"/>
      <c r="P51" s="4"/>
      <c r="Q51" s="4"/>
      <c r="R51" s="37"/>
      <c r="S51" s="49"/>
      <c r="T51" s="36"/>
      <c r="U51" s="4"/>
      <c r="V51" s="4"/>
      <c r="W51" s="4"/>
      <c r="X51" s="4"/>
      <c r="Y51" s="4"/>
      <c r="Z51" s="4"/>
      <c r="AA51" s="41"/>
      <c r="AB51" s="49"/>
      <c r="AC51" s="36"/>
      <c r="AD51" s="4"/>
      <c r="AE51" s="4"/>
      <c r="AF51" s="4"/>
      <c r="AG51" s="4"/>
      <c r="AH51" s="4"/>
      <c r="AI51" s="41"/>
      <c r="AJ51" s="41"/>
      <c r="AK51" s="49"/>
      <c r="AL51" s="36"/>
      <c r="AM51" s="4"/>
      <c r="AN51" s="4"/>
      <c r="AO51" s="4"/>
      <c r="AP51" s="4"/>
      <c r="AQ51" s="4"/>
      <c r="AR51" s="41"/>
      <c r="AS51" s="41"/>
      <c r="AT51" s="49"/>
      <c r="AU51" s="36"/>
      <c r="AV51" s="4"/>
      <c r="AW51" s="4"/>
      <c r="AX51" s="4"/>
      <c r="AY51" s="4"/>
      <c r="AZ51" s="4"/>
      <c r="BA51" s="41"/>
      <c r="BB51" s="41"/>
      <c r="BC51" s="49"/>
      <c r="BD51" s="36"/>
      <c r="BE51" s="4"/>
      <c r="BF51" s="4"/>
      <c r="BG51" s="4"/>
      <c r="BH51" s="4"/>
      <c r="BI51" s="4"/>
      <c r="BJ51" s="41"/>
      <c r="BK51" s="41"/>
      <c r="BL51" s="49"/>
      <c r="BM51" s="36"/>
      <c r="BN51" s="4"/>
      <c r="BO51" s="4"/>
      <c r="BP51" s="4"/>
      <c r="BQ51" s="4"/>
      <c r="BR51" s="4"/>
      <c r="BS51" s="41"/>
      <c r="BT51" s="41"/>
      <c r="BU51" s="49"/>
      <c r="BV51" s="36"/>
      <c r="BW51" s="4"/>
      <c r="BX51" s="4"/>
      <c r="BY51" s="4"/>
      <c r="BZ51" s="4"/>
      <c r="CA51" s="4"/>
      <c r="CB51" s="41"/>
      <c r="CC51" s="41"/>
      <c r="CD51" s="49"/>
      <c r="CE51" s="49"/>
    </row>
    <row r="52" spans="2:83" s="40" customFormat="1" x14ac:dyDescent="0.2">
      <c r="B52" s="36"/>
      <c r="C52" s="4"/>
      <c r="D52" s="4"/>
      <c r="E52" s="4"/>
      <c r="F52" s="4"/>
      <c r="G52" s="4"/>
      <c r="H52" s="37"/>
      <c r="I52" s="37"/>
      <c r="J52" s="49"/>
      <c r="K52" s="36"/>
      <c r="L52" s="4"/>
      <c r="M52" s="4"/>
      <c r="N52" s="4"/>
      <c r="O52" s="4"/>
      <c r="P52" s="4"/>
      <c r="Q52" s="4"/>
      <c r="R52" s="37"/>
      <c r="S52" s="49"/>
      <c r="T52" s="36"/>
      <c r="U52" s="4"/>
      <c r="V52" s="4"/>
      <c r="W52" s="4"/>
      <c r="X52" s="4"/>
      <c r="Y52" s="4"/>
      <c r="Z52" s="4"/>
      <c r="AA52" s="41"/>
      <c r="AB52" s="49"/>
      <c r="AC52" s="36"/>
      <c r="AD52" s="4"/>
      <c r="AE52" s="4"/>
      <c r="AF52" s="4"/>
      <c r="AG52" s="4"/>
      <c r="AH52" s="4"/>
      <c r="AI52" s="41"/>
      <c r="AJ52" s="41"/>
      <c r="AK52" s="49"/>
      <c r="AL52" s="36"/>
      <c r="AM52" s="4"/>
      <c r="AN52" s="4"/>
      <c r="AO52" s="4"/>
      <c r="AP52" s="4"/>
      <c r="AQ52" s="4"/>
      <c r="AR52" s="41"/>
      <c r="AS52" s="41"/>
      <c r="AT52" s="49"/>
      <c r="AU52" s="36"/>
      <c r="AV52" s="4"/>
      <c r="AW52" s="4"/>
      <c r="AX52" s="4"/>
      <c r="AY52" s="4"/>
      <c r="AZ52" s="4"/>
      <c r="BA52" s="41"/>
      <c r="BB52" s="41"/>
      <c r="BC52" s="49"/>
      <c r="BD52" s="36"/>
      <c r="BE52" s="4"/>
      <c r="BF52" s="4"/>
      <c r="BG52" s="4"/>
      <c r="BH52" s="4"/>
      <c r="BI52" s="4"/>
      <c r="BJ52" s="41"/>
      <c r="BK52" s="41"/>
      <c r="BL52" s="49"/>
      <c r="BM52" s="36"/>
      <c r="BN52" s="4"/>
      <c r="BO52" s="4"/>
      <c r="BP52" s="4"/>
      <c r="BQ52" s="4"/>
      <c r="BR52" s="4"/>
      <c r="BS52" s="41"/>
      <c r="BT52" s="41"/>
      <c r="BU52" s="49"/>
      <c r="BV52" s="36"/>
      <c r="BW52" s="4"/>
      <c r="BX52" s="4"/>
      <c r="BY52" s="4"/>
      <c r="BZ52" s="4"/>
      <c r="CA52" s="4"/>
      <c r="CB52" s="41"/>
      <c r="CC52" s="41"/>
      <c r="CD52" s="49"/>
      <c r="CE52" s="49"/>
    </row>
    <row r="53" spans="2:83" s="40" customFormat="1" x14ac:dyDescent="0.2">
      <c r="B53" s="36"/>
      <c r="C53" s="4"/>
      <c r="D53" s="4"/>
      <c r="E53" s="4"/>
      <c r="F53" s="4"/>
      <c r="G53" s="4"/>
      <c r="H53" s="37"/>
      <c r="I53" s="37"/>
      <c r="J53" s="49"/>
      <c r="K53" s="36"/>
      <c r="L53" s="4"/>
      <c r="M53" s="4"/>
      <c r="N53" s="4"/>
      <c r="O53" s="4"/>
      <c r="P53" s="4"/>
      <c r="Q53" s="4"/>
      <c r="R53" s="37"/>
      <c r="S53" s="49"/>
      <c r="T53" s="36"/>
      <c r="U53" s="4"/>
      <c r="V53" s="4"/>
      <c r="W53" s="4"/>
      <c r="X53" s="4"/>
      <c r="Y53" s="4"/>
      <c r="Z53" s="4"/>
      <c r="AA53" s="41"/>
      <c r="AB53" s="49"/>
      <c r="AC53" s="36"/>
      <c r="AD53" s="4"/>
      <c r="AE53" s="4"/>
      <c r="AF53" s="4"/>
      <c r="AG53" s="4"/>
      <c r="AH53" s="4"/>
      <c r="AI53" s="41"/>
      <c r="AJ53" s="41"/>
      <c r="AK53" s="49"/>
      <c r="AL53" s="36"/>
      <c r="AM53" s="4"/>
      <c r="AN53" s="4"/>
      <c r="AO53" s="4"/>
      <c r="AP53" s="4"/>
      <c r="AQ53" s="4"/>
      <c r="AR53" s="41"/>
      <c r="AS53" s="41"/>
      <c r="AT53" s="49"/>
      <c r="AU53" s="36"/>
      <c r="AV53" s="4"/>
      <c r="AW53" s="4"/>
      <c r="AX53" s="4"/>
      <c r="AY53" s="4"/>
      <c r="AZ53" s="4"/>
      <c r="BA53" s="41"/>
      <c r="BB53" s="41"/>
      <c r="BC53" s="49"/>
      <c r="BD53" s="36"/>
      <c r="BE53" s="4"/>
      <c r="BF53" s="4"/>
      <c r="BG53" s="4"/>
      <c r="BH53" s="4"/>
      <c r="BI53" s="4"/>
      <c r="BJ53" s="41"/>
      <c r="BK53" s="41"/>
      <c r="BL53" s="49"/>
      <c r="BM53" s="36"/>
      <c r="BN53" s="4"/>
      <c r="BO53" s="4"/>
      <c r="BP53" s="4"/>
      <c r="BQ53" s="4"/>
      <c r="BR53" s="4"/>
      <c r="BS53" s="41"/>
      <c r="BT53" s="41"/>
      <c r="BU53" s="49"/>
      <c r="BV53" s="36"/>
      <c r="BW53" s="4"/>
      <c r="BX53" s="4"/>
      <c r="BY53" s="4"/>
      <c r="BZ53" s="4"/>
      <c r="CA53" s="4"/>
      <c r="CB53" s="41"/>
      <c r="CC53" s="41"/>
      <c r="CD53" s="49"/>
      <c r="CE53" s="49"/>
    </row>
    <row r="54" spans="2:83" s="40" customFormat="1" x14ac:dyDescent="0.2">
      <c r="B54" s="36"/>
      <c r="C54" s="4"/>
      <c r="D54" s="4"/>
      <c r="E54" s="4"/>
      <c r="F54" s="4"/>
      <c r="G54" s="4"/>
      <c r="H54" s="37"/>
      <c r="I54" s="37"/>
      <c r="J54" s="49"/>
      <c r="K54" s="36"/>
      <c r="L54" s="4"/>
      <c r="M54" s="4"/>
      <c r="N54" s="4"/>
      <c r="O54" s="4"/>
      <c r="P54" s="4"/>
      <c r="Q54" s="4"/>
      <c r="R54" s="37"/>
      <c r="S54" s="49"/>
      <c r="T54" s="36"/>
      <c r="U54" s="4"/>
      <c r="V54" s="4"/>
      <c r="W54" s="4"/>
      <c r="X54" s="4"/>
      <c r="Y54" s="4"/>
      <c r="Z54" s="4"/>
      <c r="AA54" s="41"/>
      <c r="AB54" s="49"/>
      <c r="AC54" s="36"/>
      <c r="AD54" s="4"/>
      <c r="AE54" s="4"/>
      <c r="AF54" s="4"/>
      <c r="AG54" s="4"/>
      <c r="AH54" s="4"/>
      <c r="AI54" s="41"/>
      <c r="AJ54" s="41"/>
      <c r="AK54" s="49"/>
      <c r="AL54" s="36"/>
      <c r="AM54" s="4"/>
      <c r="AN54" s="4"/>
      <c r="AO54" s="4"/>
      <c r="AP54" s="4"/>
      <c r="AQ54" s="4"/>
      <c r="AR54" s="41"/>
      <c r="AS54" s="41"/>
      <c r="AT54" s="49"/>
      <c r="AU54" s="36"/>
      <c r="AV54" s="4"/>
      <c r="AW54" s="4"/>
      <c r="AX54" s="4"/>
      <c r="AY54" s="4"/>
      <c r="AZ54" s="4"/>
      <c r="BA54" s="41"/>
      <c r="BB54" s="41"/>
      <c r="BC54" s="49"/>
      <c r="BD54" s="36"/>
      <c r="BE54" s="4"/>
      <c r="BF54" s="4"/>
      <c r="BG54" s="4"/>
      <c r="BH54" s="4"/>
      <c r="BI54" s="4"/>
      <c r="BJ54" s="41"/>
      <c r="BK54" s="41"/>
      <c r="BL54" s="49"/>
      <c r="BM54" s="36"/>
      <c r="BN54" s="4"/>
      <c r="BO54" s="4"/>
      <c r="BP54" s="4"/>
      <c r="BQ54" s="4"/>
      <c r="BR54" s="4"/>
      <c r="BS54" s="41"/>
      <c r="BT54" s="41"/>
      <c r="BU54" s="49"/>
      <c r="BV54" s="36"/>
      <c r="BW54" s="4"/>
      <c r="BX54" s="4"/>
      <c r="BY54" s="4"/>
      <c r="BZ54" s="4"/>
      <c r="CA54" s="4"/>
      <c r="CB54" s="41"/>
      <c r="CC54" s="41"/>
      <c r="CD54" s="49"/>
      <c r="CE54" s="49"/>
    </row>
    <row r="55" spans="2:83" s="40" customFormat="1" x14ac:dyDescent="0.2">
      <c r="B55" s="36"/>
      <c r="C55" s="4"/>
      <c r="D55" s="4"/>
      <c r="E55" s="4"/>
      <c r="F55" s="4"/>
      <c r="G55" s="4"/>
      <c r="H55" s="37"/>
      <c r="I55" s="37"/>
      <c r="J55" s="49"/>
      <c r="K55" s="36"/>
      <c r="L55" s="4"/>
      <c r="M55" s="4"/>
      <c r="N55" s="4"/>
      <c r="O55" s="4"/>
      <c r="P55" s="4"/>
      <c r="Q55" s="4"/>
      <c r="R55" s="37"/>
      <c r="S55" s="49"/>
      <c r="T55" s="36"/>
      <c r="U55" s="4"/>
      <c r="V55" s="4"/>
      <c r="W55" s="4"/>
      <c r="X55" s="4"/>
      <c r="Y55" s="4"/>
      <c r="Z55" s="4"/>
      <c r="AA55" s="41"/>
      <c r="AB55" s="49"/>
      <c r="AC55" s="36"/>
      <c r="AD55" s="4"/>
      <c r="AE55" s="4"/>
      <c r="AF55" s="4"/>
      <c r="AG55" s="4"/>
      <c r="AH55" s="4"/>
      <c r="AI55" s="41"/>
      <c r="AJ55" s="41"/>
      <c r="AK55" s="49"/>
      <c r="AL55" s="36"/>
      <c r="AM55" s="4"/>
      <c r="AN55" s="4"/>
      <c r="AO55" s="4"/>
      <c r="AP55" s="4"/>
      <c r="AQ55" s="4"/>
      <c r="AR55" s="41"/>
      <c r="AS55" s="41"/>
      <c r="AT55" s="49"/>
      <c r="AU55" s="36"/>
      <c r="AV55" s="4"/>
      <c r="AW55" s="4"/>
      <c r="AX55" s="4"/>
      <c r="AY55" s="4"/>
      <c r="AZ55" s="4"/>
      <c r="BA55" s="41"/>
      <c r="BB55" s="41"/>
      <c r="BC55" s="49"/>
      <c r="BD55" s="36"/>
      <c r="BE55" s="4"/>
      <c r="BF55" s="4"/>
      <c r="BG55" s="4"/>
      <c r="BH55" s="4"/>
      <c r="BI55" s="4"/>
      <c r="BJ55" s="41"/>
      <c r="BK55" s="41"/>
      <c r="BL55" s="49"/>
      <c r="BM55" s="36"/>
      <c r="BN55" s="4"/>
      <c r="BO55" s="4"/>
      <c r="BP55" s="4"/>
      <c r="BQ55" s="4"/>
      <c r="BR55" s="4"/>
      <c r="BS55" s="41"/>
      <c r="BT55" s="41"/>
      <c r="BU55" s="49"/>
      <c r="BV55" s="36"/>
      <c r="BW55" s="4"/>
      <c r="BX55" s="4"/>
      <c r="BY55" s="4"/>
      <c r="BZ55" s="4"/>
      <c r="CA55" s="4"/>
      <c r="CB55" s="41"/>
      <c r="CC55" s="41"/>
      <c r="CD55" s="49"/>
      <c r="CE55" s="49"/>
    </row>
    <row r="56" spans="2:83" s="40" customFormat="1" x14ac:dyDescent="0.2">
      <c r="B56" s="36"/>
      <c r="C56" s="4"/>
      <c r="D56" s="4"/>
      <c r="E56" s="4"/>
      <c r="F56" s="4"/>
      <c r="G56" s="4"/>
      <c r="H56" s="37"/>
      <c r="I56" s="37"/>
      <c r="J56" s="49"/>
      <c r="K56" s="36"/>
      <c r="L56" s="4"/>
      <c r="M56" s="4"/>
      <c r="N56" s="4"/>
      <c r="O56" s="4"/>
      <c r="P56" s="4"/>
      <c r="Q56" s="4"/>
      <c r="R56" s="37"/>
      <c r="S56" s="49"/>
      <c r="T56" s="36"/>
      <c r="U56" s="4"/>
      <c r="V56" s="4"/>
      <c r="W56" s="4"/>
      <c r="X56" s="4"/>
      <c r="Y56" s="4"/>
      <c r="Z56" s="4"/>
      <c r="AA56" s="41"/>
      <c r="AB56" s="49"/>
      <c r="AC56" s="36"/>
      <c r="AD56" s="4"/>
      <c r="AE56" s="4"/>
      <c r="AF56" s="4"/>
      <c r="AG56" s="4"/>
      <c r="AH56" s="4"/>
      <c r="AI56" s="41"/>
      <c r="AJ56" s="41"/>
      <c r="AK56" s="49"/>
      <c r="AL56" s="36"/>
      <c r="AM56" s="4"/>
      <c r="AN56" s="4"/>
      <c r="AO56" s="4"/>
      <c r="AP56" s="4"/>
      <c r="AQ56" s="4"/>
      <c r="AR56" s="41"/>
      <c r="AS56" s="41"/>
      <c r="AT56" s="49"/>
      <c r="AU56" s="36"/>
      <c r="AV56" s="4"/>
      <c r="AW56" s="4"/>
      <c r="AX56" s="4"/>
      <c r="AY56" s="4"/>
      <c r="AZ56" s="4"/>
      <c r="BA56" s="41"/>
      <c r="BB56" s="41"/>
      <c r="BC56" s="49"/>
      <c r="BD56" s="36"/>
      <c r="BE56" s="4"/>
      <c r="BF56" s="4"/>
      <c r="BG56" s="4"/>
      <c r="BH56" s="4"/>
      <c r="BI56" s="4"/>
      <c r="BJ56" s="41"/>
      <c r="BK56" s="41"/>
      <c r="BL56" s="49"/>
      <c r="BM56" s="36"/>
      <c r="BN56" s="4"/>
      <c r="BO56" s="4"/>
      <c r="BP56" s="4"/>
      <c r="BQ56" s="4"/>
      <c r="BR56" s="4"/>
      <c r="BS56" s="41"/>
      <c r="BT56" s="41"/>
      <c r="BU56" s="49"/>
      <c r="BV56" s="36"/>
      <c r="BW56" s="4"/>
      <c r="BX56" s="4"/>
      <c r="BY56" s="4"/>
      <c r="BZ56" s="4"/>
      <c r="CA56" s="4"/>
      <c r="CB56" s="41"/>
      <c r="CC56" s="41"/>
      <c r="CD56" s="49"/>
      <c r="CE56" s="49"/>
    </row>
    <row r="57" spans="2:83" s="40" customFormat="1" x14ac:dyDescent="0.2">
      <c r="B57" s="36"/>
      <c r="C57" s="4"/>
      <c r="D57" s="4"/>
      <c r="E57" s="4"/>
      <c r="F57" s="4"/>
      <c r="G57" s="4"/>
      <c r="H57" s="37"/>
      <c r="I57" s="37"/>
      <c r="J57" s="49"/>
      <c r="K57" s="36"/>
      <c r="L57" s="4"/>
      <c r="M57" s="4"/>
      <c r="N57" s="4"/>
      <c r="O57" s="4"/>
      <c r="P57" s="4"/>
      <c r="Q57" s="4"/>
      <c r="R57" s="37"/>
      <c r="S57" s="49"/>
      <c r="T57" s="36"/>
      <c r="U57" s="4"/>
      <c r="V57" s="4"/>
      <c r="W57" s="4"/>
      <c r="X57" s="4"/>
      <c r="Y57" s="4"/>
      <c r="Z57" s="4"/>
      <c r="AA57" s="41"/>
      <c r="AB57" s="49"/>
      <c r="AC57" s="36"/>
      <c r="AD57" s="4"/>
      <c r="AE57" s="4"/>
      <c r="AF57" s="4"/>
      <c r="AG57" s="4"/>
      <c r="AH57" s="4"/>
      <c r="AI57" s="41"/>
      <c r="AJ57" s="41"/>
      <c r="AK57" s="49"/>
      <c r="AL57" s="36"/>
      <c r="AM57" s="4"/>
      <c r="AN57" s="4"/>
      <c r="AO57" s="4"/>
      <c r="AP57" s="4"/>
      <c r="AQ57" s="4"/>
      <c r="AR57" s="41"/>
      <c r="AS57" s="41"/>
      <c r="AT57" s="49"/>
      <c r="AU57" s="36"/>
      <c r="AV57" s="4"/>
      <c r="AW57" s="4"/>
      <c r="AX57" s="4"/>
      <c r="AY57" s="4"/>
      <c r="AZ57" s="4"/>
      <c r="BA57" s="41"/>
      <c r="BB57" s="41"/>
      <c r="BC57" s="49"/>
      <c r="BD57" s="36"/>
      <c r="BE57" s="4"/>
      <c r="BF57" s="4"/>
      <c r="BG57" s="4"/>
      <c r="BH57" s="4"/>
      <c r="BI57" s="4"/>
      <c r="BJ57" s="41"/>
      <c r="BK57" s="41"/>
      <c r="BL57" s="49"/>
      <c r="BM57" s="36"/>
      <c r="BN57" s="4"/>
      <c r="BO57" s="4"/>
      <c r="BP57" s="4"/>
      <c r="BQ57" s="4"/>
      <c r="BR57" s="4"/>
      <c r="BS57" s="41"/>
      <c r="BT57" s="41"/>
      <c r="BU57" s="49"/>
      <c r="BV57" s="36"/>
      <c r="BW57" s="4"/>
      <c r="BX57" s="4"/>
      <c r="BY57" s="4"/>
      <c r="BZ57" s="4"/>
      <c r="CA57" s="4"/>
      <c r="CB57" s="41"/>
      <c r="CC57" s="41"/>
      <c r="CD57" s="49"/>
      <c r="CE57" s="49"/>
    </row>
    <row r="58" spans="2:83" s="40" customFormat="1" x14ac:dyDescent="0.2">
      <c r="B58" s="36"/>
      <c r="C58" s="4"/>
      <c r="D58" s="4"/>
      <c r="E58" s="4"/>
      <c r="F58" s="4"/>
      <c r="G58" s="4"/>
      <c r="H58" s="37"/>
      <c r="I58" s="37"/>
      <c r="J58" s="49"/>
      <c r="K58" s="36"/>
      <c r="L58" s="4"/>
      <c r="M58" s="4"/>
      <c r="N58" s="4"/>
      <c r="O58" s="4"/>
      <c r="P58" s="4"/>
      <c r="Q58" s="4"/>
      <c r="R58" s="37"/>
      <c r="S58" s="49"/>
      <c r="T58" s="36"/>
      <c r="U58" s="4"/>
      <c r="V58" s="4"/>
      <c r="W58" s="4"/>
      <c r="X58" s="4"/>
      <c r="Y58" s="4"/>
      <c r="Z58" s="4"/>
      <c r="AA58" s="41"/>
      <c r="AB58" s="49"/>
      <c r="AC58" s="36"/>
      <c r="AD58" s="4"/>
      <c r="AE58" s="4"/>
      <c r="AF58" s="4"/>
      <c r="AG58" s="4"/>
      <c r="AH58" s="4"/>
      <c r="AI58" s="41"/>
      <c r="AJ58" s="41"/>
      <c r="AK58" s="49"/>
      <c r="AL58" s="36"/>
      <c r="AM58" s="4"/>
      <c r="AN58" s="4"/>
      <c r="AO58" s="4"/>
      <c r="AP58" s="4"/>
      <c r="AQ58" s="4"/>
      <c r="AR58" s="41"/>
      <c r="AS58" s="41"/>
      <c r="AT58" s="49"/>
      <c r="AU58" s="36"/>
      <c r="AV58" s="4"/>
      <c r="AW58" s="4"/>
      <c r="AX58" s="4"/>
      <c r="AY58" s="4"/>
      <c r="AZ58" s="4"/>
      <c r="BA58" s="41"/>
      <c r="BB58" s="41"/>
      <c r="BC58" s="49"/>
      <c r="BD58" s="36"/>
      <c r="BE58" s="4"/>
      <c r="BF58" s="4"/>
      <c r="BG58" s="4"/>
      <c r="BH58" s="4"/>
      <c r="BI58" s="4"/>
      <c r="BJ58" s="41"/>
      <c r="BK58" s="41"/>
      <c r="BL58" s="49"/>
      <c r="BM58" s="36"/>
      <c r="BN58" s="4"/>
      <c r="BO58" s="4"/>
      <c r="BP58" s="4"/>
      <c r="BQ58" s="4"/>
      <c r="BR58" s="4"/>
      <c r="BS58" s="41"/>
      <c r="BT58" s="41"/>
      <c r="BU58" s="49"/>
      <c r="BV58" s="36"/>
      <c r="BW58" s="4"/>
      <c r="BX58" s="4"/>
      <c r="BY58" s="4"/>
      <c r="BZ58" s="4"/>
      <c r="CA58" s="4"/>
      <c r="CB58" s="41"/>
      <c r="CC58" s="41"/>
      <c r="CD58" s="49"/>
      <c r="CE58" s="49"/>
    </row>
    <row r="59" spans="2:83" s="40" customFormat="1" x14ac:dyDescent="0.2">
      <c r="B59" s="36"/>
      <c r="C59" s="4"/>
      <c r="D59" s="4"/>
      <c r="E59" s="4"/>
      <c r="F59" s="4"/>
      <c r="G59" s="4"/>
      <c r="H59" s="37"/>
      <c r="I59" s="37"/>
      <c r="J59" s="49"/>
      <c r="K59" s="36"/>
      <c r="L59" s="4"/>
      <c r="M59" s="4"/>
      <c r="N59" s="4"/>
      <c r="O59" s="4"/>
      <c r="P59" s="4"/>
      <c r="Q59" s="4"/>
      <c r="R59" s="37"/>
      <c r="S59" s="49"/>
      <c r="T59" s="36"/>
      <c r="U59" s="4"/>
      <c r="V59" s="4"/>
      <c r="W59" s="4"/>
      <c r="X59" s="4"/>
      <c r="Y59" s="4"/>
      <c r="Z59" s="4"/>
      <c r="AA59" s="41"/>
      <c r="AB59" s="49"/>
      <c r="AC59" s="36"/>
      <c r="AD59" s="4"/>
      <c r="AE59" s="4"/>
      <c r="AF59" s="4"/>
      <c r="AG59" s="4"/>
      <c r="AH59" s="4"/>
      <c r="AI59" s="41"/>
      <c r="AJ59" s="41"/>
      <c r="AK59" s="49"/>
      <c r="AL59" s="36"/>
      <c r="AM59" s="4"/>
      <c r="AN59" s="4"/>
      <c r="AO59" s="4"/>
      <c r="AP59" s="4"/>
      <c r="AQ59" s="4"/>
      <c r="AR59" s="41"/>
      <c r="AS59" s="41"/>
      <c r="AT59" s="49"/>
      <c r="AU59" s="36"/>
      <c r="AV59" s="4"/>
      <c r="AW59" s="4"/>
      <c r="AX59" s="4"/>
      <c r="AY59" s="4"/>
      <c r="AZ59" s="4"/>
      <c r="BA59" s="41"/>
      <c r="BB59" s="41"/>
      <c r="BC59" s="49"/>
      <c r="BD59" s="36"/>
      <c r="BE59" s="4"/>
      <c r="BF59" s="4"/>
      <c r="BG59" s="4"/>
      <c r="BH59" s="4"/>
      <c r="BI59" s="4"/>
      <c r="BJ59" s="41"/>
      <c r="BK59" s="41"/>
      <c r="BL59" s="49"/>
      <c r="BM59" s="36"/>
      <c r="BN59" s="4"/>
      <c r="BO59" s="4"/>
      <c r="BP59" s="4"/>
      <c r="BQ59" s="4"/>
      <c r="BR59" s="4"/>
      <c r="BS59" s="41"/>
      <c r="BT59" s="41"/>
      <c r="BU59" s="49"/>
      <c r="BV59" s="36"/>
      <c r="BW59" s="4"/>
      <c r="BX59" s="4"/>
      <c r="BY59" s="4"/>
      <c r="BZ59" s="4"/>
      <c r="CA59" s="4"/>
      <c r="CB59" s="41"/>
      <c r="CC59" s="41"/>
      <c r="CD59" s="49"/>
      <c r="CE59" s="49"/>
    </row>
    <row r="60" spans="2:83" s="40" customFormat="1" x14ac:dyDescent="0.2">
      <c r="B60" s="36"/>
      <c r="C60" s="4"/>
      <c r="D60" s="4"/>
      <c r="E60" s="4"/>
      <c r="F60" s="4"/>
      <c r="G60" s="4"/>
      <c r="H60" s="37"/>
      <c r="I60" s="37"/>
      <c r="J60" s="49"/>
      <c r="K60" s="36"/>
      <c r="L60" s="4"/>
      <c r="M60" s="4"/>
      <c r="N60" s="4"/>
      <c r="O60" s="4"/>
      <c r="P60" s="4"/>
      <c r="Q60" s="4"/>
      <c r="R60" s="37"/>
      <c r="S60" s="49"/>
      <c r="T60" s="36"/>
      <c r="U60" s="4"/>
      <c r="V60" s="4"/>
      <c r="W60" s="4"/>
      <c r="X60" s="4"/>
      <c r="Y60" s="4"/>
      <c r="Z60" s="4"/>
      <c r="AA60" s="41"/>
      <c r="AB60" s="49"/>
      <c r="AC60" s="36"/>
      <c r="AD60" s="4"/>
      <c r="AE60" s="4"/>
      <c r="AF60" s="4"/>
      <c r="AG60" s="4"/>
      <c r="AH60" s="4"/>
      <c r="AI60" s="41"/>
      <c r="AJ60" s="41"/>
      <c r="AK60" s="49"/>
      <c r="AL60" s="36"/>
      <c r="AM60" s="4"/>
      <c r="AN60" s="4"/>
      <c r="AO60" s="4"/>
      <c r="AP60" s="4"/>
      <c r="AQ60" s="4"/>
      <c r="AR60" s="41"/>
      <c r="AS60" s="41"/>
      <c r="AT60" s="49"/>
      <c r="AU60" s="36"/>
      <c r="AV60" s="4"/>
      <c r="AW60" s="4"/>
      <c r="AX60" s="4"/>
      <c r="AY60" s="4"/>
      <c r="AZ60" s="4"/>
      <c r="BA60" s="41"/>
      <c r="BB60" s="41"/>
      <c r="BC60" s="49"/>
      <c r="BD60" s="36"/>
      <c r="BE60" s="4"/>
      <c r="BF60" s="4"/>
      <c r="BG60" s="4"/>
      <c r="BH60" s="4"/>
      <c r="BI60" s="4"/>
      <c r="BJ60" s="41"/>
      <c r="BK60" s="41"/>
      <c r="BL60" s="49"/>
      <c r="BM60" s="36"/>
      <c r="BN60" s="4"/>
      <c r="BO60" s="4"/>
      <c r="BP60" s="4"/>
      <c r="BQ60" s="4"/>
      <c r="BR60" s="4"/>
      <c r="BS60" s="41"/>
      <c r="BT60" s="41"/>
      <c r="BU60" s="49"/>
      <c r="BV60" s="36"/>
      <c r="BW60" s="4"/>
      <c r="BX60" s="4"/>
      <c r="BY60" s="4"/>
      <c r="BZ60" s="4"/>
      <c r="CA60" s="4"/>
      <c r="CB60" s="41"/>
      <c r="CC60" s="41"/>
      <c r="CD60" s="49"/>
      <c r="CE60" s="49"/>
    </row>
    <row r="61" spans="2:83" s="40" customFormat="1" x14ac:dyDescent="0.2">
      <c r="B61" s="36"/>
      <c r="C61" s="4"/>
      <c r="D61" s="4"/>
      <c r="E61" s="4"/>
      <c r="F61" s="4"/>
      <c r="G61" s="4"/>
      <c r="H61" s="37"/>
      <c r="I61" s="37"/>
      <c r="J61" s="49"/>
      <c r="K61" s="36"/>
      <c r="L61" s="4"/>
      <c r="M61" s="4"/>
      <c r="N61" s="4"/>
      <c r="O61" s="4"/>
      <c r="P61" s="4"/>
      <c r="Q61" s="4"/>
      <c r="R61" s="37"/>
      <c r="S61" s="49"/>
      <c r="T61" s="36"/>
      <c r="U61" s="4"/>
      <c r="V61" s="4"/>
      <c r="W61" s="4"/>
      <c r="X61" s="4"/>
      <c r="Y61" s="4"/>
      <c r="Z61" s="4"/>
      <c r="AA61" s="41"/>
      <c r="AB61" s="49"/>
      <c r="AC61" s="36"/>
      <c r="AD61" s="4"/>
      <c r="AE61" s="4"/>
      <c r="AF61" s="4"/>
      <c r="AG61" s="4"/>
      <c r="AH61" s="4"/>
      <c r="AI61" s="41"/>
      <c r="AJ61" s="41"/>
      <c r="AK61" s="49"/>
      <c r="AL61" s="36"/>
      <c r="AM61" s="4"/>
      <c r="AN61" s="4"/>
      <c r="AO61" s="4"/>
      <c r="AP61" s="4"/>
      <c r="AQ61" s="4"/>
      <c r="AR61" s="41"/>
      <c r="AS61" s="41"/>
      <c r="AT61" s="49"/>
      <c r="AU61" s="36"/>
      <c r="AV61" s="4"/>
      <c r="AW61" s="4"/>
      <c r="AX61" s="4"/>
      <c r="AY61" s="4"/>
      <c r="AZ61" s="4"/>
      <c r="BA61" s="41"/>
      <c r="BB61" s="41"/>
      <c r="BC61" s="49"/>
      <c r="BD61" s="36"/>
      <c r="BE61" s="4"/>
      <c r="BF61" s="4"/>
      <c r="BG61" s="4"/>
      <c r="BH61" s="4"/>
      <c r="BI61" s="4"/>
      <c r="BJ61" s="41"/>
      <c r="BK61" s="41"/>
      <c r="BL61" s="49"/>
      <c r="BM61" s="36"/>
      <c r="BN61" s="4"/>
      <c r="BO61" s="4"/>
      <c r="BP61" s="4"/>
      <c r="BQ61" s="4"/>
      <c r="BR61" s="4"/>
      <c r="BS61" s="41"/>
      <c r="BT61" s="41"/>
      <c r="BU61" s="49"/>
      <c r="BV61" s="36"/>
      <c r="BW61" s="4"/>
      <c r="BX61" s="4"/>
      <c r="BY61" s="4"/>
      <c r="BZ61" s="4"/>
      <c r="CA61" s="4"/>
      <c r="CB61" s="41"/>
      <c r="CC61" s="41"/>
      <c r="CD61" s="49"/>
      <c r="CE61" s="49"/>
    </row>
    <row r="62" spans="2:83" s="40" customFormat="1" x14ac:dyDescent="0.2">
      <c r="B62" s="36"/>
      <c r="C62" s="4"/>
      <c r="D62" s="4"/>
      <c r="E62" s="4"/>
      <c r="F62" s="4"/>
      <c r="G62" s="4"/>
      <c r="H62" s="37"/>
      <c r="I62" s="37"/>
      <c r="J62" s="49"/>
      <c r="K62" s="36"/>
      <c r="L62" s="4"/>
      <c r="M62" s="4"/>
      <c r="N62" s="4"/>
      <c r="O62" s="4"/>
      <c r="P62" s="4"/>
      <c r="Q62" s="4"/>
      <c r="R62" s="37"/>
      <c r="S62" s="49"/>
      <c r="T62" s="36"/>
      <c r="U62" s="4"/>
      <c r="V62" s="4"/>
      <c r="W62" s="4"/>
      <c r="X62" s="4"/>
      <c r="Y62" s="4"/>
      <c r="Z62" s="4"/>
      <c r="AA62" s="41"/>
      <c r="AB62" s="49"/>
      <c r="AC62" s="36"/>
      <c r="AD62" s="4"/>
      <c r="AE62" s="4"/>
      <c r="AF62" s="4"/>
      <c r="AG62" s="4"/>
      <c r="AH62" s="4"/>
      <c r="AI62" s="41"/>
      <c r="AJ62" s="41"/>
      <c r="AK62" s="49"/>
      <c r="AL62" s="36"/>
      <c r="AM62" s="4"/>
      <c r="AN62" s="4"/>
      <c r="AO62" s="4"/>
      <c r="AP62" s="4"/>
      <c r="AQ62" s="4"/>
      <c r="AR62" s="41"/>
      <c r="AS62" s="41"/>
      <c r="AT62" s="49"/>
      <c r="AU62" s="36"/>
      <c r="AV62" s="4"/>
      <c r="AW62" s="4"/>
      <c r="AX62" s="4"/>
      <c r="AY62" s="4"/>
      <c r="AZ62" s="4"/>
      <c r="BA62" s="41"/>
      <c r="BB62" s="41"/>
      <c r="BC62" s="49"/>
      <c r="BD62" s="36"/>
      <c r="BE62" s="4"/>
      <c r="BF62" s="4"/>
      <c r="BG62" s="4"/>
      <c r="BH62" s="4"/>
      <c r="BI62" s="4"/>
      <c r="BJ62" s="41"/>
      <c r="BK62" s="41"/>
      <c r="BL62" s="49"/>
      <c r="BM62" s="36"/>
      <c r="BN62" s="4"/>
      <c r="BO62" s="4"/>
      <c r="BP62" s="4"/>
      <c r="BQ62" s="4"/>
      <c r="BR62" s="4"/>
      <c r="BS62" s="41"/>
      <c r="BT62" s="41"/>
      <c r="BU62" s="49"/>
      <c r="BV62" s="36"/>
      <c r="BW62" s="4"/>
      <c r="BX62" s="4"/>
      <c r="BY62" s="4"/>
      <c r="BZ62" s="4"/>
      <c r="CA62" s="4"/>
      <c r="CB62" s="41"/>
      <c r="CC62" s="41"/>
      <c r="CD62" s="49"/>
      <c r="CE62" s="49"/>
    </row>
    <row r="63" spans="2:83" s="40" customFormat="1" x14ac:dyDescent="0.2">
      <c r="B63" s="36"/>
      <c r="C63" s="4"/>
      <c r="D63" s="4"/>
      <c r="E63" s="4"/>
      <c r="F63" s="4"/>
      <c r="G63" s="4"/>
      <c r="H63" s="37"/>
      <c r="I63" s="37"/>
      <c r="J63" s="49"/>
      <c r="K63" s="36"/>
      <c r="L63" s="4"/>
      <c r="M63" s="4"/>
      <c r="N63" s="4"/>
      <c r="O63" s="4"/>
      <c r="P63" s="4"/>
      <c r="Q63" s="4"/>
      <c r="R63" s="37"/>
      <c r="S63" s="49"/>
      <c r="T63" s="36"/>
      <c r="U63" s="4"/>
      <c r="V63" s="4"/>
      <c r="W63" s="4"/>
      <c r="X63" s="4"/>
      <c r="Y63" s="4"/>
      <c r="Z63" s="4"/>
      <c r="AA63" s="41"/>
      <c r="AB63" s="49"/>
      <c r="AC63" s="36"/>
      <c r="AD63" s="4"/>
      <c r="AE63" s="4"/>
      <c r="AF63" s="4"/>
      <c r="AG63" s="4"/>
      <c r="AH63" s="4"/>
      <c r="AI63" s="41"/>
      <c r="AJ63" s="41"/>
      <c r="AK63" s="49"/>
      <c r="AL63" s="36"/>
      <c r="AM63" s="4"/>
      <c r="AN63" s="4"/>
      <c r="AO63" s="4"/>
      <c r="AP63" s="4"/>
      <c r="AQ63" s="4"/>
      <c r="AR63" s="41"/>
      <c r="AS63" s="41"/>
      <c r="AT63" s="49"/>
      <c r="AU63" s="36"/>
      <c r="AV63" s="4"/>
      <c r="AW63" s="4"/>
      <c r="AX63" s="4"/>
      <c r="AY63" s="4"/>
      <c r="AZ63" s="4"/>
      <c r="BA63" s="41"/>
      <c r="BB63" s="41"/>
      <c r="BC63" s="49"/>
      <c r="BD63" s="36"/>
      <c r="BE63" s="4"/>
      <c r="BF63" s="4"/>
      <c r="BG63" s="4"/>
      <c r="BH63" s="4"/>
      <c r="BI63" s="4"/>
      <c r="BJ63" s="41"/>
      <c r="BK63" s="41"/>
      <c r="BL63" s="49"/>
      <c r="BM63" s="36"/>
      <c r="BN63" s="4"/>
      <c r="BO63" s="4"/>
      <c r="BP63" s="4"/>
      <c r="BQ63" s="4"/>
      <c r="BR63" s="4"/>
      <c r="BS63" s="41"/>
      <c r="BT63" s="41"/>
      <c r="BU63" s="49"/>
      <c r="BV63" s="36"/>
      <c r="BW63" s="4"/>
      <c r="BX63" s="4"/>
      <c r="BY63" s="4"/>
      <c r="BZ63" s="4"/>
      <c r="CA63" s="4"/>
      <c r="CB63" s="41"/>
      <c r="CC63" s="41"/>
      <c r="CD63" s="49"/>
      <c r="CE63" s="49"/>
    </row>
    <row r="64" spans="2:83" s="40" customFormat="1" x14ac:dyDescent="0.2">
      <c r="B64" s="36"/>
      <c r="C64" s="4"/>
      <c r="D64" s="4"/>
      <c r="E64" s="4"/>
      <c r="F64" s="4"/>
      <c r="G64" s="4"/>
      <c r="H64" s="37"/>
      <c r="I64" s="37"/>
      <c r="J64" s="49"/>
      <c r="K64" s="36"/>
      <c r="L64" s="4"/>
      <c r="M64" s="4"/>
      <c r="N64" s="4"/>
      <c r="O64" s="4"/>
      <c r="P64" s="4"/>
      <c r="Q64" s="4"/>
      <c r="R64" s="37"/>
      <c r="S64" s="49"/>
      <c r="T64" s="36"/>
      <c r="U64" s="4"/>
      <c r="V64" s="4"/>
      <c r="W64" s="4"/>
      <c r="X64" s="4"/>
      <c r="Y64" s="4"/>
      <c r="Z64" s="4"/>
      <c r="AA64" s="41"/>
      <c r="AB64" s="49"/>
      <c r="AC64" s="36"/>
      <c r="AD64" s="4"/>
      <c r="AE64" s="4"/>
      <c r="AF64" s="4"/>
      <c r="AG64" s="4"/>
      <c r="AH64" s="4"/>
      <c r="AI64" s="41"/>
      <c r="AJ64" s="41"/>
      <c r="AK64" s="49"/>
      <c r="AL64" s="36"/>
      <c r="AM64" s="4"/>
      <c r="AN64" s="4"/>
      <c r="AO64" s="4"/>
      <c r="AP64" s="4"/>
      <c r="AQ64" s="4"/>
      <c r="AR64" s="41"/>
      <c r="AS64" s="41"/>
      <c r="AT64" s="49"/>
      <c r="AU64" s="36"/>
      <c r="AV64" s="4"/>
      <c r="AW64" s="4"/>
      <c r="AX64" s="4"/>
      <c r="AY64" s="4"/>
      <c r="AZ64" s="4"/>
      <c r="BA64" s="41"/>
      <c r="BB64" s="41"/>
      <c r="BC64" s="49"/>
      <c r="BD64" s="36"/>
      <c r="BE64" s="4"/>
      <c r="BF64" s="4"/>
      <c r="BG64" s="4"/>
      <c r="BH64" s="4"/>
      <c r="BI64" s="4"/>
      <c r="BJ64" s="41"/>
      <c r="BK64" s="41"/>
      <c r="BL64" s="49"/>
      <c r="BM64" s="36"/>
      <c r="BN64" s="4"/>
      <c r="BO64" s="4"/>
      <c r="BP64" s="4"/>
      <c r="BQ64" s="4"/>
      <c r="BR64" s="4"/>
      <c r="BS64" s="41"/>
      <c r="BT64" s="41"/>
      <c r="BU64" s="49"/>
      <c r="BV64" s="36"/>
      <c r="BW64" s="4"/>
      <c r="BX64" s="4"/>
      <c r="BY64" s="4"/>
      <c r="BZ64" s="4"/>
      <c r="CA64" s="4"/>
      <c r="CB64" s="41"/>
      <c r="CC64" s="41"/>
      <c r="CD64" s="49"/>
      <c r="CE64" s="49"/>
    </row>
    <row r="65" spans="2:83" s="40" customFormat="1" x14ac:dyDescent="0.2">
      <c r="B65" s="36"/>
      <c r="C65" s="4"/>
      <c r="D65" s="4"/>
      <c r="E65" s="4"/>
      <c r="F65" s="4"/>
      <c r="G65" s="4"/>
      <c r="H65" s="37"/>
      <c r="I65" s="37"/>
      <c r="J65" s="49"/>
      <c r="K65" s="36"/>
      <c r="L65" s="4"/>
      <c r="M65" s="4"/>
      <c r="N65" s="4"/>
      <c r="O65" s="4"/>
      <c r="P65" s="4"/>
      <c r="Q65" s="4"/>
      <c r="R65" s="37"/>
      <c r="S65" s="49"/>
      <c r="T65" s="36"/>
      <c r="U65" s="4"/>
      <c r="V65" s="4"/>
      <c r="W65" s="4"/>
      <c r="X65" s="4"/>
      <c r="Y65" s="4"/>
      <c r="Z65" s="4"/>
      <c r="AA65" s="41"/>
      <c r="AB65" s="49"/>
      <c r="AC65" s="36"/>
      <c r="AD65" s="4"/>
      <c r="AE65" s="4"/>
      <c r="AF65" s="4"/>
      <c r="AG65" s="4"/>
      <c r="AH65" s="4"/>
      <c r="AI65" s="41"/>
      <c r="AJ65" s="41"/>
      <c r="AK65" s="49"/>
      <c r="AL65" s="36"/>
      <c r="AM65" s="4"/>
      <c r="AN65" s="4"/>
      <c r="AO65" s="4"/>
      <c r="AP65" s="4"/>
      <c r="AQ65" s="4"/>
      <c r="AR65" s="41"/>
      <c r="AS65" s="41"/>
      <c r="AT65" s="49"/>
      <c r="AU65" s="36"/>
      <c r="AV65" s="4"/>
      <c r="AW65" s="4"/>
      <c r="AX65" s="4"/>
      <c r="AY65" s="4"/>
      <c r="AZ65" s="4"/>
      <c r="BA65" s="41"/>
      <c r="BB65" s="41"/>
      <c r="BC65" s="49"/>
      <c r="BD65" s="36"/>
      <c r="BE65" s="4"/>
      <c r="BF65" s="4"/>
      <c r="BG65" s="4"/>
      <c r="BH65" s="4"/>
      <c r="BI65" s="4"/>
      <c r="BJ65" s="41"/>
      <c r="BK65" s="41"/>
      <c r="BL65" s="49"/>
      <c r="BM65" s="36"/>
      <c r="BN65" s="4"/>
      <c r="BO65" s="4"/>
      <c r="BP65" s="4"/>
      <c r="BQ65" s="4"/>
      <c r="BR65" s="4"/>
      <c r="BS65" s="41"/>
      <c r="BT65" s="41"/>
      <c r="BU65" s="49"/>
      <c r="BV65" s="36"/>
      <c r="BW65" s="4"/>
      <c r="BX65" s="4"/>
      <c r="BY65" s="4"/>
      <c r="BZ65" s="4"/>
      <c r="CA65" s="4"/>
      <c r="CB65" s="41"/>
      <c r="CC65" s="41"/>
      <c r="CD65" s="49"/>
      <c r="CE65" s="49"/>
    </row>
    <row r="66" spans="2:83" s="40" customFormat="1" x14ac:dyDescent="0.2">
      <c r="B66" s="36"/>
      <c r="C66" s="4"/>
      <c r="D66" s="4"/>
      <c r="E66" s="4"/>
      <c r="F66" s="4"/>
      <c r="G66" s="4"/>
      <c r="H66" s="37"/>
      <c r="I66" s="37"/>
      <c r="J66" s="49"/>
      <c r="K66" s="36"/>
      <c r="L66" s="4"/>
      <c r="M66" s="4"/>
      <c r="N66" s="4"/>
      <c r="O66" s="4"/>
      <c r="P66" s="4"/>
      <c r="Q66" s="4"/>
      <c r="R66" s="37"/>
      <c r="S66" s="49"/>
      <c r="T66" s="36"/>
      <c r="U66" s="4"/>
      <c r="V66" s="4"/>
      <c r="W66" s="4"/>
      <c r="X66" s="4"/>
      <c r="Y66" s="4"/>
      <c r="Z66" s="4"/>
      <c r="AA66" s="41"/>
      <c r="AB66" s="49"/>
      <c r="AC66" s="36"/>
      <c r="AD66" s="4"/>
      <c r="AE66" s="4"/>
      <c r="AF66" s="4"/>
      <c r="AG66" s="4"/>
      <c r="AH66" s="4"/>
      <c r="AI66" s="41"/>
      <c r="AJ66" s="41"/>
      <c r="AK66" s="49"/>
      <c r="AL66" s="36"/>
      <c r="AM66" s="4"/>
      <c r="AN66" s="4"/>
      <c r="AO66" s="4"/>
      <c r="AP66" s="4"/>
      <c r="AQ66" s="4"/>
      <c r="AR66" s="41"/>
      <c r="AS66" s="41"/>
      <c r="AT66" s="49"/>
      <c r="AU66" s="36"/>
      <c r="AV66" s="4"/>
      <c r="AW66" s="4"/>
      <c r="AX66" s="4"/>
      <c r="AY66" s="4"/>
      <c r="AZ66" s="4"/>
      <c r="BA66" s="41"/>
      <c r="BB66" s="41"/>
      <c r="BC66" s="49"/>
      <c r="BD66" s="36"/>
      <c r="BE66" s="4"/>
      <c r="BF66" s="4"/>
      <c r="BG66" s="4"/>
      <c r="BH66" s="4"/>
      <c r="BI66" s="4"/>
      <c r="BJ66" s="41"/>
      <c r="BK66" s="41"/>
      <c r="BL66" s="49"/>
      <c r="BM66" s="36"/>
      <c r="BN66" s="4"/>
      <c r="BO66" s="4"/>
      <c r="BP66" s="4"/>
      <c r="BQ66" s="4"/>
      <c r="BR66" s="4"/>
      <c r="BS66" s="41"/>
      <c r="BT66" s="41"/>
      <c r="BU66" s="49"/>
      <c r="BV66" s="36"/>
      <c r="BW66" s="4"/>
      <c r="BX66" s="4"/>
      <c r="BY66" s="4"/>
      <c r="BZ66" s="4"/>
      <c r="CA66" s="4"/>
      <c r="CB66" s="41"/>
      <c r="CC66" s="41"/>
      <c r="CD66" s="49"/>
      <c r="CE66" s="49"/>
    </row>
    <row r="67" spans="2:83" s="40" customFormat="1" x14ac:dyDescent="0.2">
      <c r="B67" s="36"/>
      <c r="C67" s="4"/>
      <c r="D67" s="4"/>
      <c r="E67" s="4"/>
      <c r="F67" s="4"/>
      <c r="G67" s="4"/>
      <c r="H67" s="37"/>
      <c r="I67" s="37"/>
      <c r="J67" s="49"/>
      <c r="K67" s="36"/>
      <c r="L67" s="4"/>
      <c r="M67" s="4"/>
      <c r="N67" s="4"/>
      <c r="O67" s="4"/>
      <c r="P67" s="4"/>
      <c r="Q67" s="4"/>
      <c r="R67" s="37"/>
      <c r="S67" s="49"/>
      <c r="T67" s="36"/>
      <c r="U67" s="4"/>
      <c r="V67" s="4"/>
      <c r="W67" s="4"/>
      <c r="X67" s="4"/>
      <c r="Y67" s="4"/>
      <c r="Z67" s="4"/>
      <c r="AA67" s="41"/>
      <c r="AB67" s="49"/>
      <c r="AC67" s="36"/>
      <c r="AD67" s="4"/>
      <c r="AE67" s="4"/>
      <c r="AF67" s="4"/>
      <c r="AG67" s="4"/>
      <c r="AH67" s="4"/>
      <c r="AI67" s="41"/>
      <c r="AJ67" s="41"/>
      <c r="AK67" s="49"/>
      <c r="AL67" s="36"/>
      <c r="AM67" s="4"/>
      <c r="AN67" s="4"/>
      <c r="AO67" s="4"/>
      <c r="AP67" s="4"/>
      <c r="AQ67" s="4"/>
      <c r="AR67" s="41"/>
      <c r="AS67" s="41"/>
      <c r="AT67" s="49"/>
      <c r="AU67" s="36"/>
      <c r="AV67" s="4"/>
      <c r="AW67" s="4"/>
      <c r="AX67" s="4"/>
      <c r="AY67" s="4"/>
      <c r="AZ67" s="4"/>
      <c r="BA67" s="41"/>
      <c r="BB67" s="41"/>
      <c r="BC67" s="49"/>
      <c r="BD67" s="36"/>
      <c r="BE67" s="4"/>
      <c r="BF67" s="4"/>
      <c r="BG67" s="4"/>
      <c r="BH67" s="4"/>
      <c r="BI67" s="4"/>
      <c r="BJ67" s="41"/>
      <c r="BK67" s="41"/>
      <c r="BL67" s="49"/>
      <c r="BM67" s="36"/>
      <c r="BN67" s="4"/>
      <c r="BO67" s="4"/>
      <c r="BP67" s="4"/>
      <c r="BQ67" s="4"/>
      <c r="BR67" s="4"/>
      <c r="BS67" s="41"/>
      <c r="BT67" s="41"/>
      <c r="BU67" s="49"/>
      <c r="BV67" s="36"/>
      <c r="BW67" s="4"/>
      <c r="BX67" s="4"/>
      <c r="BY67" s="4"/>
      <c r="BZ67" s="4"/>
      <c r="CA67" s="4"/>
      <c r="CB67" s="41"/>
      <c r="CC67" s="41"/>
      <c r="CD67" s="49"/>
      <c r="CE67" s="49"/>
    </row>
    <row r="68" spans="2:83" s="40" customFormat="1" x14ac:dyDescent="0.2">
      <c r="B68" s="36"/>
      <c r="C68" s="4"/>
      <c r="D68" s="4"/>
      <c r="E68" s="4"/>
      <c r="F68" s="4"/>
      <c r="G68" s="4"/>
      <c r="H68" s="37"/>
      <c r="I68" s="37"/>
      <c r="J68" s="49"/>
      <c r="K68" s="36"/>
      <c r="L68" s="4"/>
      <c r="M68" s="4"/>
      <c r="N68" s="4"/>
      <c r="O68" s="4"/>
      <c r="P68" s="4"/>
      <c r="Q68" s="4"/>
      <c r="R68" s="37"/>
      <c r="S68" s="49"/>
      <c r="T68" s="36"/>
      <c r="U68" s="4"/>
      <c r="V68" s="4"/>
      <c r="W68" s="4"/>
      <c r="X68" s="4"/>
      <c r="Y68" s="4"/>
      <c r="Z68" s="4"/>
      <c r="AA68" s="41"/>
      <c r="AB68" s="49"/>
      <c r="AC68" s="36"/>
      <c r="AD68" s="4"/>
      <c r="AE68" s="4"/>
      <c r="AF68" s="4"/>
      <c r="AG68" s="4"/>
      <c r="AH68" s="4"/>
      <c r="AI68" s="41"/>
      <c r="AJ68" s="41"/>
      <c r="AK68" s="49"/>
      <c r="AL68" s="36"/>
      <c r="AM68" s="4"/>
      <c r="AN68" s="4"/>
      <c r="AO68" s="4"/>
      <c r="AP68" s="4"/>
      <c r="AQ68" s="4"/>
      <c r="AR68" s="41"/>
      <c r="AS68" s="41"/>
      <c r="AT68" s="49"/>
      <c r="AU68" s="36"/>
      <c r="AV68" s="4"/>
      <c r="AW68" s="4"/>
      <c r="AX68" s="4"/>
      <c r="AY68" s="4"/>
      <c r="AZ68" s="4"/>
      <c r="BA68" s="41"/>
      <c r="BB68" s="41"/>
      <c r="BC68" s="49"/>
      <c r="BD68" s="36"/>
      <c r="BE68" s="4"/>
      <c r="BF68" s="4"/>
      <c r="BG68" s="4"/>
      <c r="BH68" s="4"/>
      <c r="BI68" s="4"/>
      <c r="BJ68" s="41"/>
      <c r="BK68" s="41"/>
      <c r="BL68" s="49"/>
      <c r="BM68" s="36"/>
      <c r="BN68" s="4"/>
      <c r="BO68" s="4"/>
      <c r="BP68" s="4"/>
      <c r="BQ68" s="4"/>
      <c r="BR68" s="4"/>
      <c r="BS68" s="41"/>
      <c r="BT68" s="41"/>
      <c r="BU68" s="49"/>
      <c r="BV68" s="36"/>
      <c r="BW68" s="4"/>
      <c r="BX68" s="4"/>
      <c r="BY68" s="4"/>
      <c r="BZ68" s="4"/>
      <c r="CA68" s="4"/>
      <c r="CB68" s="41"/>
      <c r="CC68" s="41"/>
      <c r="CD68" s="49"/>
      <c r="CE68" s="49"/>
    </row>
    <row r="69" spans="2:83" s="40" customFormat="1" x14ac:dyDescent="0.2">
      <c r="B69" s="36"/>
      <c r="C69" s="4"/>
      <c r="D69" s="4"/>
      <c r="E69" s="4"/>
      <c r="F69" s="4"/>
      <c r="G69" s="4"/>
      <c r="H69" s="37"/>
      <c r="I69" s="37"/>
      <c r="J69" s="49"/>
      <c r="K69" s="36"/>
      <c r="L69" s="4"/>
      <c r="M69" s="4"/>
      <c r="N69" s="4"/>
      <c r="O69" s="4"/>
      <c r="P69" s="4"/>
      <c r="Q69" s="4"/>
      <c r="R69" s="37"/>
      <c r="S69" s="49"/>
      <c r="T69" s="36"/>
      <c r="U69" s="4"/>
      <c r="V69" s="4"/>
      <c r="W69" s="4"/>
      <c r="X69" s="4"/>
      <c r="Y69" s="4"/>
      <c r="Z69" s="4"/>
      <c r="AA69" s="41"/>
      <c r="AB69" s="49"/>
      <c r="AC69" s="36"/>
      <c r="AD69" s="4"/>
      <c r="AE69" s="4"/>
      <c r="AF69" s="4"/>
      <c r="AG69" s="4"/>
      <c r="AH69" s="4"/>
      <c r="AI69" s="41"/>
      <c r="AJ69" s="41"/>
      <c r="AK69" s="49"/>
      <c r="AL69" s="36"/>
      <c r="AM69" s="4"/>
      <c r="AN69" s="4"/>
      <c r="AO69" s="4"/>
      <c r="AP69" s="4"/>
      <c r="AQ69" s="4"/>
      <c r="AR69" s="41"/>
      <c r="AS69" s="41"/>
      <c r="AT69" s="49"/>
      <c r="AU69" s="36"/>
      <c r="AV69" s="4"/>
      <c r="AW69" s="4"/>
      <c r="AX69" s="4"/>
      <c r="AY69" s="4"/>
      <c r="AZ69" s="4"/>
      <c r="BA69" s="41"/>
      <c r="BB69" s="41"/>
      <c r="BC69" s="49"/>
      <c r="BD69" s="36"/>
      <c r="BE69" s="4"/>
      <c r="BF69" s="4"/>
      <c r="BG69" s="4"/>
      <c r="BH69" s="4"/>
      <c r="BI69" s="4"/>
      <c r="BJ69" s="41"/>
      <c r="BK69" s="41"/>
      <c r="BL69" s="49"/>
      <c r="BM69" s="36"/>
      <c r="BN69" s="4"/>
      <c r="BO69" s="4"/>
      <c r="BP69" s="4"/>
      <c r="BQ69" s="4"/>
      <c r="BR69" s="4"/>
      <c r="BS69" s="41"/>
      <c r="BT69" s="41"/>
      <c r="BU69" s="49"/>
      <c r="BV69" s="36"/>
      <c r="BW69" s="4"/>
      <c r="BX69" s="4"/>
      <c r="BY69" s="4"/>
      <c r="BZ69" s="4"/>
      <c r="CA69" s="4"/>
      <c r="CB69" s="41"/>
      <c r="CC69" s="41"/>
      <c r="CD69" s="49"/>
      <c r="CE69" s="49"/>
    </row>
    <row r="70" spans="2:83" s="40" customFormat="1" x14ac:dyDescent="0.2">
      <c r="B70" s="36"/>
      <c r="C70" s="4"/>
      <c r="D70" s="4"/>
      <c r="E70" s="4"/>
      <c r="F70" s="4"/>
      <c r="G70" s="4"/>
      <c r="H70" s="37"/>
      <c r="I70" s="37"/>
      <c r="J70" s="49"/>
      <c r="K70" s="36"/>
      <c r="L70" s="4"/>
      <c r="M70" s="4"/>
      <c r="N70" s="4"/>
      <c r="O70" s="4"/>
      <c r="P70" s="4"/>
      <c r="Q70" s="4"/>
      <c r="R70" s="37"/>
      <c r="S70" s="49"/>
      <c r="T70" s="36"/>
      <c r="U70" s="4"/>
      <c r="V70" s="4"/>
      <c r="W70" s="4"/>
      <c r="X70" s="4"/>
      <c r="Y70" s="4"/>
      <c r="Z70" s="4"/>
      <c r="AA70" s="41"/>
      <c r="AB70" s="49"/>
      <c r="AC70" s="36"/>
      <c r="AD70" s="4"/>
      <c r="AE70" s="4"/>
      <c r="AF70" s="4"/>
      <c r="AG70" s="4"/>
      <c r="AH70" s="4"/>
      <c r="AI70" s="41"/>
      <c r="AJ70" s="41"/>
      <c r="AK70" s="49"/>
      <c r="AL70" s="36"/>
      <c r="AM70" s="4"/>
      <c r="AN70" s="4"/>
      <c r="AO70" s="4"/>
      <c r="AP70" s="4"/>
      <c r="AQ70" s="4"/>
      <c r="AR70" s="41"/>
      <c r="AS70" s="41"/>
      <c r="AT70" s="49"/>
      <c r="AU70" s="36"/>
      <c r="AV70" s="4"/>
      <c r="AW70" s="4"/>
      <c r="AX70" s="4"/>
      <c r="AY70" s="4"/>
      <c r="AZ70" s="4"/>
      <c r="BA70" s="41"/>
      <c r="BB70" s="41"/>
      <c r="BC70" s="49"/>
      <c r="BD70" s="36"/>
      <c r="BE70" s="4"/>
      <c r="BF70" s="4"/>
      <c r="BG70" s="4"/>
      <c r="BH70" s="4"/>
      <c r="BI70" s="4"/>
      <c r="BJ70" s="41"/>
      <c r="BK70" s="41"/>
      <c r="BL70" s="49"/>
      <c r="BM70" s="36"/>
      <c r="BN70" s="4"/>
      <c r="BO70" s="4"/>
      <c r="BP70" s="4"/>
      <c r="BQ70" s="4"/>
      <c r="BR70" s="4"/>
      <c r="BS70" s="41"/>
      <c r="BT70" s="41"/>
      <c r="BU70" s="49"/>
      <c r="BV70" s="36"/>
      <c r="BW70" s="4"/>
      <c r="BX70" s="4"/>
      <c r="BY70" s="4"/>
      <c r="BZ70" s="4"/>
      <c r="CA70" s="4"/>
      <c r="CB70" s="41"/>
      <c r="CC70" s="41"/>
      <c r="CD70" s="49"/>
      <c r="CE70" s="49"/>
    </row>
    <row r="71" spans="2:83" s="40" customFormat="1" x14ac:dyDescent="0.2">
      <c r="B71" s="36"/>
      <c r="C71" s="4"/>
      <c r="D71" s="4"/>
      <c r="E71" s="4"/>
      <c r="F71" s="4"/>
      <c r="G71" s="4"/>
      <c r="H71" s="37"/>
      <c r="I71" s="37"/>
      <c r="J71" s="49"/>
      <c r="K71" s="36"/>
      <c r="L71" s="4"/>
      <c r="M71" s="4"/>
      <c r="N71" s="4"/>
      <c r="O71" s="4"/>
      <c r="P71" s="4"/>
      <c r="Q71" s="4"/>
      <c r="R71" s="37"/>
      <c r="S71" s="49"/>
      <c r="T71" s="36"/>
      <c r="U71" s="4"/>
      <c r="V71" s="4"/>
      <c r="W71" s="4"/>
      <c r="X71" s="4"/>
      <c r="Y71" s="4"/>
      <c r="Z71" s="4"/>
      <c r="AA71" s="41"/>
      <c r="AB71" s="49"/>
      <c r="AC71" s="36"/>
      <c r="AD71" s="4"/>
      <c r="AE71" s="4"/>
      <c r="AF71" s="4"/>
      <c r="AG71" s="4"/>
      <c r="AH71" s="4"/>
      <c r="AI71" s="41"/>
      <c r="AJ71" s="41"/>
      <c r="AK71" s="49"/>
      <c r="AL71" s="36"/>
      <c r="AM71" s="4"/>
      <c r="AN71" s="4"/>
      <c r="AO71" s="4"/>
      <c r="AP71" s="4"/>
      <c r="AQ71" s="4"/>
      <c r="AR71" s="41"/>
      <c r="AS71" s="41"/>
      <c r="AT71" s="49"/>
      <c r="AU71" s="36"/>
      <c r="AV71" s="4"/>
      <c r="AW71" s="4"/>
      <c r="AX71" s="4"/>
      <c r="AY71" s="4"/>
      <c r="AZ71" s="4"/>
      <c r="BA71" s="41"/>
      <c r="BB71" s="41"/>
      <c r="BC71" s="49"/>
      <c r="BD71" s="36"/>
      <c r="BE71" s="4"/>
      <c r="BF71" s="4"/>
      <c r="BG71" s="4"/>
      <c r="BH71" s="4"/>
      <c r="BI71" s="4"/>
      <c r="BJ71" s="41"/>
      <c r="BK71" s="41"/>
      <c r="BL71" s="49"/>
      <c r="BM71" s="36"/>
      <c r="BN71" s="4"/>
      <c r="BO71" s="4"/>
      <c r="BP71" s="4"/>
      <c r="BQ71" s="4"/>
      <c r="BR71" s="4"/>
      <c r="BS71" s="41"/>
      <c r="BT71" s="41"/>
      <c r="BU71" s="49"/>
      <c r="BV71" s="36"/>
      <c r="BW71" s="4"/>
      <c r="BX71" s="4"/>
      <c r="BY71" s="4"/>
      <c r="BZ71" s="4"/>
      <c r="CA71" s="4"/>
      <c r="CB71" s="41"/>
      <c r="CC71" s="41"/>
      <c r="CD71" s="49"/>
      <c r="CE71" s="49"/>
    </row>
    <row r="72" spans="2:83" s="40" customFormat="1" x14ac:dyDescent="0.2">
      <c r="B72" s="36"/>
      <c r="C72" s="4"/>
      <c r="D72" s="4"/>
      <c r="E72" s="4"/>
      <c r="F72" s="4"/>
      <c r="G72" s="4"/>
      <c r="H72" s="37"/>
      <c r="I72" s="37"/>
      <c r="J72" s="49"/>
      <c r="K72" s="36"/>
      <c r="L72" s="4"/>
      <c r="M72" s="4"/>
      <c r="N72" s="4"/>
      <c r="O72" s="4"/>
      <c r="P72" s="4"/>
      <c r="Q72" s="4"/>
      <c r="R72" s="37"/>
      <c r="S72" s="49"/>
      <c r="T72" s="36"/>
      <c r="U72" s="4"/>
      <c r="V72" s="4"/>
      <c r="W72" s="4"/>
      <c r="X72" s="4"/>
      <c r="Y72" s="4"/>
      <c r="Z72" s="4"/>
      <c r="AA72" s="41"/>
      <c r="AB72" s="49"/>
      <c r="AC72" s="36"/>
      <c r="AD72" s="4"/>
      <c r="AE72" s="4"/>
      <c r="AF72" s="4"/>
      <c r="AG72" s="4"/>
      <c r="AH72" s="4"/>
      <c r="AI72" s="41"/>
      <c r="AJ72" s="41"/>
      <c r="AK72" s="49"/>
      <c r="AL72" s="36"/>
      <c r="AM72" s="4"/>
      <c r="AN72" s="4"/>
      <c r="AO72" s="4"/>
      <c r="AP72" s="4"/>
      <c r="AQ72" s="4"/>
      <c r="AR72" s="41"/>
      <c r="AS72" s="41"/>
      <c r="AT72" s="49"/>
      <c r="AU72" s="36"/>
      <c r="AV72" s="4"/>
      <c r="AW72" s="4"/>
      <c r="AX72" s="4"/>
      <c r="AY72" s="4"/>
      <c r="AZ72" s="4"/>
      <c r="BA72" s="41"/>
      <c r="BB72" s="41"/>
      <c r="BC72" s="49"/>
      <c r="BD72" s="36"/>
      <c r="BE72" s="4"/>
      <c r="BF72" s="4"/>
      <c r="BG72" s="4"/>
      <c r="BH72" s="4"/>
      <c r="BI72" s="4"/>
      <c r="BJ72" s="41"/>
      <c r="BK72" s="41"/>
      <c r="BL72" s="49"/>
      <c r="BM72" s="36"/>
      <c r="BN72" s="4"/>
      <c r="BO72" s="4"/>
      <c r="BP72" s="4"/>
      <c r="BQ72" s="4"/>
      <c r="BR72" s="4"/>
      <c r="BS72" s="41"/>
      <c r="BT72" s="41"/>
      <c r="BU72" s="49"/>
      <c r="BV72" s="36"/>
      <c r="BW72" s="4"/>
      <c r="BX72" s="4"/>
      <c r="BY72" s="4"/>
      <c r="BZ72" s="4"/>
      <c r="CA72" s="4"/>
      <c r="CB72" s="41"/>
      <c r="CC72" s="41"/>
      <c r="CD72" s="49"/>
      <c r="CE72" s="49"/>
    </row>
    <row r="73" spans="2:83" s="40" customFormat="1" x14ac:dyDescent="0.2">
      <c r="B73" s="36"/>
      <c r="C73" s="4"/>
      <c r="D73" s="4"/>
      <c r="E73" s="4"/>
      <c r="F73" s="4"/>
      <c r="G73" s="4"/>
      <c r="H73" s="37"/>
      <c r="I73" s="37"/>
      <c r="J73" s="49"/>
      <c r="K73" s="36"/>
      <c r="L73" s="4"/>
      <c r="M73" s="4"/>
      <c r="N73" s="4"/>
      <c r="O73" s="4"/>
      <c r="P73" s="4"/>
      <c r="Q73" s="4"/>
      <c r="R73" s="37"/>
      <c r="S73" s="49"/>
      <c r="T73" s="36"/>
      <c r="U73" s="4"/>
      <c r="V73" s="4"/>
      <c r="W73" s="4"/>
      <c r="X73" s="4"/>
      <c r="Y73" s="4"/>
      <c r="Z73" s="4"/>
      <c r="AA73" s="41"/>
      <c r="AB73" s="49"/>
      <c r="AC73" s="36"/>
      <c r="AD73" s="4"/>
      <c r="AE73" s="4"/>
      <c r="AF73" s="4"/>
      <c r="AG73" s="4"/>
      <c r="AH73" s="4"/>
      <c r="AI73" s="41"/>
      <c r="AJ73" s="41"/>
      <c r="AK73" s="49"/>
      <c r="AL73" s="36"/>
      <c r="AM73" s="4"/>
      <c r="AN73" s="4"/>
      <c r="AO73" s="4"/>
      <c r="AP73" s="4"/>
      <c r="AQ73" s="4"/>
      <c r="AR73" s="41"/>
      <c r="AS73" s="41"/>
      <c r="AT73" s="49"/>
      <c r="AU73" s="36"/>
      <c r="AV73" s="4"/>
      <c r="AW73" s="4"/>
      <c r="AX73" s="4"/>
      <c r="AY73" s="4"/>
      <c r="AZ73" s="4"/>
      <c r="BA73" s="41"/>
      <c r="BB73" s="41"/>
      <c r="BC73" s="49"/>
      <c r="BD73" s="36"/>
      <c r="BE73" s="4"/>
      <c r="BF73" s="4"/>
      <c r="BG73" s="4"/>
      <c r="BH73" s="4"/>
      <c r="BI73" s="4"/>
      <c r="BJ73" s="41"/>
      <c r="BK73" s="41"/>
      <c r="BL73" s="49"/>
      <c r="BM73" s="36"/>
      <c r="BN73" s="4"/>
      <c r="BO73" s="4"/>
      <c r="BP73" s="4"/>
      <c r="BQ73" s="4"/>
      <c r="BR73" s="4"/>
      <c r="BS73" s="41"/>
      <c r="BT73" s="41"/>
      <c r="BU73" s="49"/>
      <c r="BV73" s="36"/>
      <c r="BW73" s="4"/>
      <c r="BX73" s="4"/>
      <c r="BY73" s="4"/>
      <c r="BZ73" s="4"/>
      <c r="CA73" s="4"/>
      <c r="CB73" s="41"/>
      <c r="CC73" s="41"/>
      <c r="CD73" s="49"/>
      <c r="CE73" s="49"/>
    </row>
    <row r="74" spans="2:83" s="40" customFormat="1" x14ac:dyDescent="0.2">
      <c r="B74" s="36"/>
      <c r="C74" s="4"/>
      <c r="D74" s="4"/>
      <c r="E74" s="4"/>
      <c r="F74" s="4"/>
      <c r="G74" s="4"/>
      <c r="H74" s="37"/>
      <c r="I74" s="37"/>
      <c r="J74" s="49"/>
      <c r="K74" s="36"/>
      <c r="L74" s="4"/>
      <c r="M74" s="4"/>
      <c r="N74" s="4"/>
      <c r="O74" s="4"/>
      <c r="P74" s="4"/>
      <c r="Q74" s="4"/>
      <c r="R74" s="37"/>
      <c r="S74" s="49"/>
      <c r="T74" s="36"/>
      <c r="U74" s="4"/>
      <c r="V74" s="4"/>
      <c r="W74" s="4"/>
      <c r="X74" s="4"/>
      <c r="Y74" s="4"/>
      <c r="Z74" s="4"/>
      <c r="AA74" s="41"/>
      <c r="AB74" s="49"/>
      <c r="AC74" s="36"/>
      <c r="AD74" s="4"/>
      <c r="AE74" s="4"/>
      <c r="AF74" s="4"/>
      <c r="AG74" s="4"/>
      <c r="AH74" s="4"/>
      <c r="AI74" s="41"/>
      <c r="AJ74" s="41"/>
      <c r="AK74" s="49"/>
      <c r="AL74" s="36"/>
      <c r="AM74" s="4"/>
      <c r="AN74" s="4"/>
      <c r="AO74" s="4"/>
      <c r="AP74" s="4"/>
      <c r="AQ74" s="4"/>
      <c r="AR74" s="41"/>
      <c r="AS74" s="41"/>
      <c r="AT74" s="49"/>
      <c r="AU74" s="36"/>
      <c r="AV74" s="4"/>
      <c r="AW74" s="4"/>
      <c r="AX74" s="4"/>
      <c r="AY74" s="4"/>
      <c r="AZ74" s="4"/>
      <c r="BA74" s="41"/>
      <c r="BB74" s="41"/>
      <c r="BC74" s="49"/>
      <c r="BD74" s="36"/>
      <c r="BE74" s="4"/>
      <c r="BF74" s="4"/>
      <c r="BG74" s="4"/>
      <c r="BH74" s="4"/>
      <c r="BI74" s="4"/>
      <c r="BJ74" s="41"/>
      <c r="BK74" s="41"/>
      <c r="BL74" s="49"/>
      <c r="BM74" s="36"/>
      <c r="BN74" s="4"/>
      <c r="BO74" s="4"/>
      <c r="BP74" s="4"/>
      <c r="BQ74" s="4"/>
      <c r="BR74" s="4"/>
      <c r="BS74" s="41"/>
      <c r="BT74" s="41"/>
      <c r="BU74" s="49"/>
      <c r="BV74" s="36"/>
      <c r="BW74" s="4"/>
      <c r="BX74" s="4"/>
      <c r="BY74" s="4"/>
      <c r="BZ74" s="4"/>
      <c r="CA74" s="4"/>
      <c r="CB74" s="41"/>
      <c r="CC74" s="41"/>
      <c r="CD74" s="49"/>
      <c r="CE74" s="49"/>
    </row>
    <row r="75" spans="2:83" s="40" customFormat="1" x14ac:dyDescent="0.2">
      <c r="B75" s="36"/>
      <c r="C75" s="4"/>
      <c r="D75" s="4"/>
      <c r="E75" s="4"/>
      <c r="F75" s="4"/>
      <c r="G75" s="4"/>
      <c r="H75" s="37"/>
      <c r="I75" s="37"/>
      <c r="J75" s="49"/>
      <c r="K75" s="36"/>
      <c r="L75" s="4"/>
      <c r="M75" s="4"/>
      <c r="N75" s="4"/>
      <c r="O75" s="4"/>
      <c r="P75" s="4"/>
      <c r="Q75" s="4"/>
      <c r="R75" s="37"/>
      <c r="S75" s="49"/>
      <c r="T75" s="36"/>
      <c r="U75" s="4"/>
      <c r="V75" s="4"/>
      <c r="W75" s="4"/>
      <c r="X75" s="4"/>
      <c r="Y75" s="4"/>
      <c r="Z75" s="4"/>
      <c r="AA75" s="41"/>
      <c r="AB75" s="49"/>
      <c r="AC75" s="36"/>
      <c r="AD75" s="4"/>
      <c r="AE75" s="4"/>
      <c r="AF75" s="4"/>
      <c r="AG75" s="4"/>
      <c r="AH75" s="4"/>
      <c r="AI75" s="41"/>
      <c r="AJ75" s="41"/>
      <c r="AK75" s="49"/>
      <c r="AL75" s="36"/>
      <c r="AM75" s="4"/>
      <c r="AN75" s="4"/>
      <c r="AO75" s="4"/>
      <c r="AP75" s="4"/>
      <c r="AQ75" s="4"/>
      <c r="AR75" s="41"/>
      <c r="AS75" s="41"/>
      <c r="AT75" s="49"/>
      <c r="AU75" s="36"/>
      <c r="AV75" s="4"/>
      <c r="AW75" s="4"/>
      <c r="AX75" s="4"/>
      <c r="AY75" s="4"/>
      <c r="AZ75" s="4"/>
      <c r="BA75" s="41"/>
      <c r="BB75" s="41"/>
      <c r="BC75" s="49"/>
      <c r="BD75" s="36"/>
      <c r="BE75" s="4"/>
      <c r="BF75" s="4"/>
      <c r="BG75" s="4"/>
      <c r="BH75" s="4"/>
      <c r="BI75" s="4"/>
      <c r="BJ75" s="41"/>
      <c r="BK75" s="41"/>
      <c r="BL75" s="49"/>
      <c r="BM75" s="36"/>
      <c r="BN75" s="4"/>
      <c r="BO75" s="4"/>
      <c r="BP75" s="4"/>
      <c r="BQ75" s="4"/>
      <c r="BR75" s="4"/>
      <c r="BS75" s="41"/>
      <c r="BT75" s="41"/>
      <c r="BU75" s="49"/>
      <c r="BV75" s="36"/>
      <c r="BW75" s="4"/>
      <c r="BX75" s="4"/>
      <c r="BY75" s="4"/>
      <c r="BZ75" s="4"/>
      <c r="CA75" s="4"/>
      <c r="CB75" s="41"/>
      <c r="CC75" s="41"/>
      <c r="CD75" s="49"/>
      <c r="CE75" s="49"/>
    </row>
    <row r="76" spans="2:83" s="40" customFormat="1" x14ac:dyDescent="0.2">
      <c r="B76" s="36"/>
      <c r="C76" s="4"/>
      <c r="D76" s="4"/>
      <c r="E76" s="4"/>
      <c r="F76" s="4"/>
      <c r="G76" s="4"/>
      <c r="H76" s="37"/>
      <c r="I76" s="37"/>
      <c r="J76" s="49"/>
      <c r="K76" s="36"/>
      <c r="L76" s="4"/>
      <c r="M76" s="4"/>
      <c r="N76" s="4"/>
      <c r="O76" s="4"/>
      <c r="P76" s="4"/>
      <c r="Q76" s="4"/>
      <c r="R76" s="37"/>
      <c r="S76" s="49"/>
      <c r="T76" s="36"/>
      <c r="U76" s="4"/>
      <c r="V76" s="4"/>
      <c r="W76" s="4"/>
      <c r="X76" s="4"/>
      <c r="Y76" s="4"/>
      <c r="Z76" s="4"/>
      <c r="AA76" s="41"/>
      <c r="AB76" s="49"/>
      <c r="AC76" s="36"/>
      <c r="AD76" s="4"/>
      <c r="AE76" s="4"/>
      <c r="AF76" s="4"/>
      <c r="AG76" s="4"/>
      <c r="AH76" s="4"/>
      <c r="AI76" s="41"/>
      <c r="AJ76" s="41"/>
      <c r="AK76" s="49"/>
      <c r="AL76" s="36"/>
      <c r="AM76" s="4"/>
      <c r="AN76" s="4"/>
      <c r="AO76" s="4"/>
      <c r="AP76" s="4"/>
      <c r="AQ76" s="4"/>
      <c r="AR76" s="41"/>
      <c r="AS76" s="41"/>
      <c r="AT76" s="49"/>
      <c r="AU76" s="36"/>
      <c r="AV76" s="4"/>
      <c r="AW76" s="4"/>
      <c r="AX76" s="4"/>
      <c r="AY76" s="4"/>
      <c r="AZ76" s="4"/>
      <c r="BA76" s="41"/>
      <c r="BB76" s="41"/>
      <c r="BC76" s="49"/>
      <c r="BD76" s="36"/>
      <c r="BE76" s="4"/>
      <c r="BF76" s="4"/>
      <c r="BG76" s="4"/>
      <c r="BH76" s="4"/>
      <c r="BI76" s="4"/>
      <c r="BJ76" s="41"/>
      <c r="BK76" s="41"/>
      <c r="BL76" s="49"/>
      <c r="BM76" s="36"/>
      <c r="BN76" s="4"/>
      <c r="BO76" s="4"/>
      <c r="BP76" s="4"/>
      <c r="BQ76" s="4"/>
      <c r="BR76" s="4"/>
      <c r="BS76" s="41"/>
      <c r="BT76" s="41"/>
      <c r="BU76" s="49"/>
      <c r="BV76" s="36"/>
      <c r="BW76" s="4"/>
      <c r="BX76" s="4"/>
      <c r="BY76" s="4"/>
      <c r="BZ76" s="4"/>
      <c r="CA76" s="4"/>
      <c r="CB76" s="41"/>
      <c r="CC76" s="41"/>
      <c r="CD76" s="49"/>
      <c r="CE76" s="49"/>
    </row>
    <row r="77" spans="2:83" s="40" customFormat="1" x14ac:dyDescent="0.2">
      <c r="B77" s="36"/>
      <c r="C77" s="4"/>
      <c r="D77" s="4"/>
      <c r="E77" s="4"/>
      <c r="F77" s="4"/>
      <c r="G77" s="4"/>
      <c r="H77" s="37"/>
      <c r="I77" s="37"/>
      <c r="J77" s="49"/>
      <c r="K77" s="36"/>
      <c r="L77" s="4"/>
      <c r="M77" s="4"/>
      <c r="N77" s="4"/>
      <c r="O77" s="4"/>
      <c r="P77" s="4"/>
      <c r="Q77" s="4"/>
      <c r="R77" s="37"/>
      <c r="S77" s="49"/>
      <c r="T77" s="36"/>
      <c r="U77" s="4"/>
      <c r="V77" s="4"/>
      <c r="W77" s="4"/>
      <c r="X77" s="4"/>
      <c r="Y77" s="4"/>
      <c r="Z77" s="4"/>
      <c r="AA77" s="41"/>
      <c r="AB77" s="49"/>
      <c r="AC77" s="36"/>
      <c r="AD77" s="4"/>
      <c r="AE77" s="4"/>
      <c r="AF77" s="4"/>
      <c r="AG77" s="4"/>
      <c r="AH77" s="4"/>
      <c r="AI77" s="41"/>
      <c r="AJ77" s="41"/>
      <c r="AK77" s="49"/>
      <c r="AL77" s="36"/>
      <c r="AM77" s="4"/>
      <c r="AN77" s="4"/>
      <c r="AO77" s="4"/>
      <c r="AP77" s="4"/>
      <c r="AQ77" s="4"/>
      <c r="AR77" s="41"/>
      <c r="AS77" s="41"/>
      <c r="AT77" s="49"/>
      <c r="AU77" s="36"/>
      <c r="AV77" s="4"/>
      <c r="AW77" s="4"/>
      <c r="AX77" s="4"/>
      <c r="AY77" s="4"/>
      <c r="AZ77" s="4"/>
      <c r="BA77" s="41"/>
      <c r="BB77" s="41"/>
      <c r="BC77" s="49"/>
      <c r="BD77" s="36"/>
      <c r="BE77" s="4"/>
      <c r="BF77" s="4"/>
      <c r="BG77" s="4"/>
      <c r="BH77" s="4"/>
      <c r="BI77" s="4"/>
      <c r="BJ77" s="41"/>
      <c r="BK77" s="41"/>
      <c r="BL77" s="49"/>
      <c r="BM77" s="36"/>
      <c r="BN77" s="4"/>
      <c r="BO77" s="4"/>
      <c r="BP77" s="4"/>
      <c r="BQ77" s="4"/>
      <c r="BR77" s="4"/>
      <c r="BS77" s="41"/>
      <c r="BT77" s="41"/>
      <c r="BU77" s="49"/>
      <c r="BV77" s="36"/>
      <c r="BW77" s="4"/>
      <c r="BX77" s="4"/>
      <c r="BY77" s="4"/>
      <c r="BZ77" s="4"/>
      <c r="CA77" s="4"/>
      <c r="CB77" s="41"/>
      <c r="CC77" s="41"/>
      <c r="CD77" s="49"/>
      <c r="CE77" s="49"/>
    </row>
    <row r="78" spans="2:83" s="40" customFormat="1" x14ac:dyDescent="0.2">
      <c r="B78" s="36"/>
      <c r="C78" s="4"/>
      <c r="D78" s="4"/>
      <c r="E78" s="4"/>
      <c r="F78" s="4"/>
      <c r="G78" s="4"/>
      <c r="H78" s="37"/>
      <c r="I78" s="37"/>
      <c r="J78" s="49"/>
      <c r="K78" s="36"/>
      <c r="L78" s="4"/>
      <c r="M78" s="4"/>
      <c r="N78" s="4"/>
      <c r="O78" s="4"/>
      <c r="P78" s="4"/>
      <c r="Q78" s="4"/>
      <c r="R78" s="37"/>
      <c r="S78" s="49"/>
      <c r="T78" s="36"/>
      <c r="U78" s="4"/>
      <c r="V78" s="4"/>
      <c r="W78" s="4"/>
      <c r="X78" s="4"/>
      <c r="Y78" s="4"/>
      <c r="Z78" s="4"/>
      <c r="AA78" s="41"/>
      <c r="AB78" s="49"/>
      <c r="AC78" s="36"/>
      <c r="AD78" s="4"/>
      <c r="AE78" s="4"/>
      <c r="AF78" s="4"/>
      <c r="AG78" s="4"/>
      <c r="AH78" s="4"/>
      <c r="AI78" s="41"/>
      <c r="AJ78" s="41"/>
      <c r="AK78" s="49"/>
      <c r="AL78" s="36"/>
      <c r="AM78" s="4"/>
      <c r="AN78" s="4"/>
      <c r="AO78" s="4"/>
      <c r="AP78" s="4"/>
      <c r="AQ78" s="4"/>
      <c r="AR78" s="41"/>
      <c r="AS78" s="41"/>
      <c r="AT78" s="49"/>
      <c r="AU78" s="36"/>
      <c r="AV78" s="4"/>
      <c r="AW78" s="4"/>
      <c r="AX78" s="4"/>
      <c r="AY78" s="4"/>
      <c r="AZ78" s="4"/>
      <c r="BA78" s="41"/>
      <c r="BB78" s="41"/>
      <c r="BC78" s="49"/>
      <c r="BD78" s="36"/>
      <c r="BE78" s="4"/>
      <c r="BF78" s="4"/>
      <c r="BG78" s="4"/>
      <c r="BH78" s="4"/>
      <c r="BI78" s="4"/>
      <c r="BJ78" s="41"/>
      <c r="BK78" s="41"/>
      <c r="BL78" s="49"/>
      <c r="BM78" s="36"/>
      <c r="BN78" s="4"/>
      <c r="BO78" s="4"/>
      <c r="BP78" s="4"/>
      <c r="BQ78" s="4"/>
      <c r="BR78" s="4"/>
      <c r="BS78" s="41"/>
      <c r="BT78" s="41"/>
      <c r="BU78" s="49"/>
      <c r="BV78" s="36"/>
      <c r="BW78" s="4"/>
      <c r="BX78" s="4"/>
      <c r="BY78" s="4"/>
      <c r="BZ78" s="4"/>
      <c r="CA78" s="4"/>
      <c r="CB78" s="41"/>
      <c r="CC78" s="41"/>
      <c r="CD78" s="49"/>
      <c r="CE78" s="49"/>
    </row>
    <row r="79" spans="2:83" s="40" customFormat="1" x14ac:dyDescent="0.2">
      <c r="B79" s="36"/>
      <c r="C79" s="4"/>
      <c r="D79" s="4"/>
      <c r="E79" s="4"/>
      <c r="F79" s="4"/>
      <c r="G79" s="4"/>
      <c r="H79" s="37"/>
      <c r="I79" s="37"/>
      <c r="J79" s="49"/>
      <c r="K79" s="36"/>
      <c r="L79" s="4"/>
      <c r="M79" s="4"/>
      <c r="N79" s="4"/>
      <c r="O79" s="4"/>
      <c r="P79" s="4"/>
      <c r="Q79" s="4"/>
      <c r="R79" s="37"/>
      <c r="S79" s="49"/>
      <c r="T79" s="36"/>
      <c r="U79" s="4"/>
      <c r="V79" s="4"/>
      <c r="W79" s="4"/>
      <c r="X79" s="4"/>
      <c r="Y79" s="4"/>
      <c r="Z79" s="4"/>
      <c r="AA79" s="41"/>
      <c r="AB79" s="49"/>
      <c r="AC79" s="36"/>
      <c r="AD79" s="4"/>
      <c r="AE79" s="4"/>
      <c r="AF79" s="4"/>
      <c r="AG79" s="4"/>
      <c r="AH79" s="4"/>
      <c r="AI79" s="41"/>
      <c r="AJ79" s="41"/>
      <c r="AK79" s="49"/>
      <c r="AL79" s="36"/>
      <c r="AM79" s="4"/>
      <c r="AN79" s="4"/>
      <c r="AO79" s="4"/>
      <c r="AP79" s="4"/>
      <c r="AQ79" s="4"/>
      <c r="AR79" s="41"/>
      <c r="AS79" s="41"/>
      <c r="AT79" s="49"/>
      <c r="AU79" s="36"/>
      <c r="AV79" s="4"/>
      <c r="AW79" s="4"/>
      <c r="AX79" s="4"/>
      <c r="AY79" s="4"/>
      <c r="AZ79" s="4"/>
      <c r="BA79" s="41"/>
      <c r="BB79" s="41"/>
      <c r="BC79" s="49"/>
      <c r="BD79" s="36"/>
      <c r="BE79" s="4"/>
      <c r="BF79" s="4"/>
      <c r="BG79" s="4"/>
      <c r="BH79" s="4"/>
      <c r="BI79" s="4"/>
      <c r="BJ79" s="41"/>
      <c r="BK79" s="41"/>
      <c r="BL79" s="49"/>
      <c r="BM79" s="36"/>
      <c r="BN79" s="4"/>
      <c r="BO79" s="4"/>
      <c r="BP79" s="4"/>
      <c r="BQ79" s="4"/>
      <c r="BR79" s="4"/>
      <c r="BS79" s="41"/>
      <c r="BT79" s="41"/>
      <c r="BU79" s="49"/>
      <c r="BV79" s="36"/>
      <c r="BW79" s="4"/>
      <c r="BX79" s="4"/>
      <c r="BY79" s="4"/>
      <c r="BZ79" s="4"/>
      <c r="CA79" s="4"/>
      <c r="CB79" s="41"/>
      <c r="CC79" s="41"/>
      <c r="CD79" s="49"/>
      <c r="CE79" s="49"/>
    </row>
    <row r="80" spans="2:83" s="40" customFormat="1" x14ac:dyDescent="0.2">
      <c r="B80" s="36"/>
      <c r="C80" s="4"/>
      <c r="D80" s="4"/>
      <c r="E80" s="4"/>
      <c r="F80" s="4"/>
      <c r="G80" s="4"/>
      <c r="H80" s="37"/>
      <c r="I80" s="37"/>
      <c r="J80" s="49"/>
      <c r="K80" s="36"/>
      <c r="L80" s="4"/>
      <c r="M80" s="4"/>
      <c r="N80" s="4"/>
      <c r="O80" s="4"/>
      <c r="P80" s="4"/>
      <c r="Q80" s="4"/>
      <c r="R80" s="37"/>
      <c r="S80" s="49"/>
      <c r="T80" s="36"/>
      <c r="U80" s="4"/>
      <c r="V80" s="4"/>
      <c r="W80" s="4"/>
      <c r="X80" s="4"/>
      <c r="Y80" s="4"/>
      <c r="Z80" s="4"/>
      <c r="AA80" s="41"/>
      <c r="AB80" s="49"/>
      <c r="AC80" s="36"/>
      <c r="AD80" s="4"/>
      <c r="AE80" s="4"/>
      <c r="AF80" s="4"/>
      <c r="AG80" s="4"/>
      <c r="AH80" s="4"/>
      <c r="AI80" s="41"/>
      <c r="AJ80" s="41"/>
      <c r="AK80" s="49"/>
      <c r="AL80" s="36"/>
      <c r="AM80" s="4"/>
      <c r="AN80" s="4"/>
      <c r="AO80" s="4"/>
      <c r="AP80" s="4"/>
      <c r="AQ80" s="4"/>
      <c r="AR80" s="41"/>
      <c r="AS80" s="41"/>
      <c r="AT80" s="49"/>
      <c r="AU80" s="36"/>
      <c r="AV80" s="4"/>
      <c r="AW80" s="4"/>
      <c r="AX80" s="4"/>
      <c r="AY80" s="4"/>
      <c r="AZ80" s="4"/>
      <c r="BA80" s="41"/>
      <c r="BB80" s="41"/>
      <c r="BC80" s="49"/>
      <c r="BD80" s="36"/>
      <c r="BE80" s="4"/>
      <c r="BF80" s="4"/>
      <c r="BG80" s="4"/>
      <c r="BH80" s="4"/>
      <c r="BI80" s="4"/>
      <c r="BJ80" s="41"/>
      <c r="BK80" s="41"/>
      <c r="BL80" s="49"/>
      <c r="BM80" s="36"/>
      <c r="BN80" s="4"/>
      <c r="BO80" s="4"/>
      <c r="BP80" s="4"/>
      <c r="BQ80" s="4"/>
      <c r="BR80" s="4"/>
      <c r="BS80" s="41"/>
      <c r="BT80" s="41"/>
      <c r="BU80" s="49"/>
      <c r="BV80" s="36"/>
      <c r="BW80" s="4"/>
      <c r="BX80" s="4"/>
      <c r="BY80" s="4"/>
      <c r="BZ80" s="4"/>
      <c r="CA80" s="4"/>
      <c r="CB80" s="41"/>
      <c r="CC80" s="41"/>
      <c r="CD80" s="49"/>
      <c r="CE80" s="49"/>
    </row>
    <row r="81" spans="2:83" s="40" customFormat="1" x14ac:dyDescent="0.2">
      <c r="B81" s="36"/>
      <c r="C81" s="4"/>
      <c r="D81" s="4"/>
      <c r="E81" s="4"/>
      <c r="F81" s="4"/>
      <c r="G81" s="4"/>
      <c r="H81" s="37"/>
      <c r="I81" s="37"/>
      <c r="J81" s="49"/>
      <c r="K81" s="36"/>
      <c r="L81" s="4"/>
      <c r="M81" s="4"/>
      <c r="N81" s="4"/>
      <c r="O81" s="4"/>
      <c r="P81" s="4"/>
      <c r="Q81" s="4"/>
      <c r="R81" s="37"/>
      <c r="S81" s="49"/>
      <c r="T81" s="36"/>
      <c r="U81" s="4"/>
      <c r="V81" s="4"/>
      <c r="W81" s="4"/>
      <c r="X81" s="4"/>
      <c r="Y81" s="4"/>
      <c r="Z81" s="4"/>
      <c r="AA81" s="41"/>
      <c r="AB81" s="49"/>
      <c r="AC81" s="36"/>
      <c r="AD81" s="4"/>
      <c r="AE81" s="4"/>
      <c r="AF81" s="4"/>
      <c r="AG81" s="4"/>
      <c r="AH81" s="4"/>
      <c r="AI81" s="41"/>
      <c r="AJ81" s="41"/>
      <c r="AK81" s="49"/>
      <c r="AL81" s="36"/>
      <c r="AM81" s="4"/>
      <c r="AN81" s="4"/>
      <c r="AO81" s="4"/>
      <c r="AP81" s="4"/>
      <c r="AQ81" s="4"/>
      <c r="AR81" s="41"/>
      <c r="AS81" s="41"/>
      <c r="AT81" s="49"/>
      <c r="AU81" s="36"/>
      <c r="AV81" s="4"/>
      <c r="AW81" s="4"/>
      <c r="AX81" s="4"/>
      <c r="AY81" s="4"/>
      <c r="AZ81" s="4"/>
      <c r="BA81" s="41"/>
      <c r="BB81" s="41"/>
      <c r="BC81" s="49"/>
      <c r="BD81" s="36"/>
      <c r="BE81" s="4"/>
      <c r="BF81" s="4"/>
      <c r="BG81" s="4"/>
      <c r="BH81" s="4"/>
      <c r="BI81" s="4"/>
      <c r="BJ81" s="41"/>
      <c r="BK81" s="41"/>
      <c r="BL81" s="49"/>
      <c r="BM81" s="36"/>
      <c r="BN81" s="4"/>
      <c r="BO81" s="4"/>
      <c r="BP81" s="4"/>
      <c r="BQ81" s="4"/>
      <c r="BR81" s="4"/>
      <c r="BS81" s="41"/>
      <c r="BT81" s="41"/>
      <c r="BU81" s="49"/>
      <c r="BV81" s="36"/>
      <c r="BW81" s="4"/>
      <c r="BX81" s="4"/>
      <c r="BY81" s="4"/>
      <c r="BZ81" s="4"/>
      <c r="CA81" s="4"/>
      <c r="CB81" s="41"/>
      <c r="CC81" s="41"/>
      <c r="CD81" s="49"/>
      <c r="CE81" s="49"/>
    </row>
    <row r="82" spans="2:83" s="40" customFormat="1" x14ac:dyDescent="0.2">
      <c r="B82" s="36"/>
      <c r="C82" s="4"/>
      <c r="D82" s="4"/>
      <c r="E82" s="4"/>
      <c r="F82" s="4"/>
      <c r="G82" s="4"/>
      <c r="H82" s="37"/>
      <c r="I82" s="37"/>
      <c r="J82" s="49"/>
      <c r="K82" s="36"/>
      <c r="L82" s="4"/>
      <c r="M82" s="4"/>
      <c r="N82" s="4"/>
      <c r="O82" s="4"/>
      <c r="P82" s="4"/>
      <c r="Q82" s="4"/>
      <c r="R82" s="37"/>
      <c r="S82" s="49"/>
      <c r="T82" s="36"/>
      <c r="U82" s="4"/>
      <c r="V82" s="4"/>
      <c r="W82" s="4"/>
      <c r="X82" s="4"/>
      <c r="Y82" s="4"/>
      <c r="Z82" s="4"/>
      <c r="AA82" s="41"/>
      <c r="AB82" s="49"/>
      <c r="AC82" s="36"/>
      <c r="AD82" s="4"/>
      <c r="AE82" s="4"/>
      <c r="AF82" s="4"/>
      <c r="AG82" s="4"/>
      <c r="AH82" s="4"/>
      <c r="AI82" s="41"/>
      <c r="AJ82" s="41"/>
      <c r="AK82" s="49"/>
      <c r="AL82" s="36"/>
      <c r="AM82" s="4"/>
      <c r="AN82" s="4"/>
      <c r="AO82" s="4"/>
      <c r="AP82" s="4"/>
      <c r="AQ82" s="4"/>
      <c r="AR82" s="41"/>
      <c r="AS82" s="41"/>
      <c r="AT82" s="49"/>
      <c r="AU82" s="36"/>
      <c r="AV82" s="4"/>
      <c r="AW82" s="4"/>
      <c r="AX82" s="4"/>
      <c r="AY82" s="4"/>
      <c r="AZ82" s="4"/>
      <c r="BA82" s="41"/>
      <c r="BB82" s="41"/>
      <c r="BC82" s="49"/>
      <c r="BD82" s="36"/>
      <c r="BE82" s="4"/>
      <c r="BF82" s="4"/>
      <c r="BG82" s="4"/>
      <c r="BH82" s="4"/>
      <c r="BI82" s="4"/>
      <c r="BJ82" s="41"/>
      <c r="BK82" s="41"/>
      <c r="BL82" s="49"/>
      <c r="BM82" s="36"/>
      <c r="BN82" s="4"/>
      <c r="BO82" s="4"/>
      <c r="BP82" s="4"/>
      <c r="BQ82" s="4"/>
      <c r="BR82" s="4"/>
      <c r="BS82" s="41"/>
      <c r="BT82" s="41"/>
      <c r="BU82" s="49"/>
      <c r="BV82" s="36"/>
      <c r="BW82" s="4"/>
      <c r="BX82" s="4"/>
      <c r="BY82" s="4"/>
      <c r="BZ82" s="4"/>
      <c r="CA82" s="4"/>
      <c r="CB82" s="41"/>
      <c r="CC82" s="41"/>
      <c r="CD82" s="49"/>
      <c r="CE82" s="49"/>
    </row>
    <row r="83" spans="2:83" s="40" customFormat="1" x14ac:dyDescent="0.2">
      <c r="B83" s="36"/>
      <c r="C83" s="4"/>
      <c r="D83" s="4"/>
      <c r="E83" s="4"/>
      <c r="F83" s="4"/>
      <c r="G83" s="4"/>
      <c r="H83" s="37"/>
      <c r="I83" s="37"/>
      <c r="J83" s="49"/>
      <c r="K83" s="36"/>
      <c r="L83" s="4"/>
      <c r="M83" s="4"/>
      <c r="N83" s="4"/>
      <c r="O83" s="4"/>
      <c r="P83" s="4"/>
      <c r="Q83" s="4"/>
      <c r="R83" s="37"/>
      <c r="S83" s="49"/>
      <c r="T83" s="36"/>
      <c r="U83" s="4"/>
      <c r="V83" s="4"/>
      <c r="W83" s="4"/>
      <c r="X83" s="4"/>
      <c r="Y83" s="4"/>
      <c r="Z83" s="4"/>
      <c r="AA83" s="41"/>
      <c r="AB83" s="49"/>
      <c r="AC83" s="36"/>
      <c r="AD83" s="4"/>
      <c r="AE83" s="4"/>
      <c r="AF83" s="4"/>
      <c r="AG83" s="4"/>
      <c r="AH83" s="4"/>
      <c r="AI83" s="41"/>
      <c r="AJ83" s="41"/>
      <c r="AK83" s="49"/>
      <c r="AL83" s="36"/>
      <c r="AM83" s="4"/>
      <c r="AN83" s="4"/>
      <c r="AO83" s="4"/>
      <c r="AP83" s="4"/>
      <c r="AQ83" s="4"/>
      <c r="AR83" s="41"/>
      <c r="AS83" s="41"/>
      <c r="AT83" s="49"/>
      <c r="AU83" s="36"/>
      <c r="AV83" s="4"/>
      <c r="AW83" s="4"/>
      <c r="AX83" s="4"/>
      <c r="AY83" s="4"/>
      <c r="AZ83" s="4"/>
      <c r="BA83" s="41"/>
      <c r="BB83" s="41"/>
      <c r="BC83" s="49"/>
      <c r="BD83" s="36"/>
      <c r="BE83" s="4"/>
      <c r="BF83" s="4"/>
      <c r="BG83" s="4"/>
      <c r="BH83" s="4"/>
      <c r="BI83" s="4"/>
      <c r="BJ83" s="41"/>
      <c r="BK83" s="41"/>
      <c r="BL83" s="49"/>
      <c r="BM83" s="36"/>
      <c r="BN83" s="4"/>
      <c r="BO83" s="4"/>
      <c r="BP83" s="4"/>
      <c r="BQ83" s="4"/>
      <c r="BR83" s="4"/>
      <c r="BS83" s="41"/>
      <c r="BT83" s="41"/>
      <c r="BU83" s="49"/>
      <c r="BV83" s="36"/>
      <c r="BW83" s="4"/>
      <c r="BX83" s="4"/>
      <c r="BY83" s="4"/>
      <c r="BZ83" s="4"/>
      <c r="CA83" s="4"/>
      <c r="CB83" s="41"/>
      <c r="CC83" s="41"/>
      <c r="CD83" s="49"/>
      <c r="CE83" s="49"/>
    </row>
    <row r="84" spans="2:83" s="40" customFormat="1" x14ac:dyDescent="0.2">
      <c r="B84" s="36"/>
      <c r="C84" s="4"/>
      <c r="D84" s="4"/>
      <c r="E84" s="4"/>
      <c r="F84" s="4"/>
      <c r="G84" s="4"/>
      <c r="H84" s="37"/>
      <c r="I84" s="37"/>
      <c r="J84" s="49"/>
      <c r="K84" s="36"/>
      <c r="L84" s="4"/>
      <c r="M84" s="4"/>
      <c r="N84" s="4"/>
      <c r="O84" s="4"/>
      <c r="P84" s="4"/>
      <c r="Q84" s="4"/>
      <c r="R84" s="37"/>
      <c r="S84" s="49"/>
      <c r="T84" s="36"/>
      <c r="U84" s="4"/>
      <c r="V84" s="4"/>
      <c r="W84" s="4"/>
      <c r="X84" s="4"/>
      <c r="Y84" s="4"/>
      <c r="Z84" s="4"/>
      <c r="AA84" s="41"/>
      <c r="AB84" s="49"/>
      <c r="AC84" s="36"/>
      <c r="AD84" s="4"/>
      <c r="AE84" s="4"/>
      <c r="AF84" s="4"/>
      <c r="AG84" s="4"/>
      <c r="AH84" s="4"/>
      <c r="AI84" s="41"/>
      <c r="AJ84" s="41"/>
      <c r="AK84" s="49"/>
      <c r="AL84" s="36"/>
      <c r="AM84" s="4"/>
      <c r="AN84" s="4"/>
      <c r="AO84" s="4"/>
      <c r="AP84" s="4"/>
      <c r="AQ84" s="4"/>
      <c r="AR84" s="41"/>
      <c r="AS84" s="41"/>
      <c r="AT84" s="49"/>
      <c r="AU84" s="36"/>
      <c r="AV84" s="4"/>
      <c r="AW84" s="4"/>
      <c r="AX84" s="4"/>
      <c r="AY84" s="4"/>
      <c r="AZ84" s="4"/>
      <c r="BA84" s="41"/>
      <c r="BB84" s="41"/>
      <c r="BC84" s="49"/>
      <c r="BD84" s="36"/>
      <c r="BE84" s="4"/>
      <c r="BF84" s="4"/>
      <c r="BG84" s="4"/>
      <c r="BH84" s="4"/>
      <c r="BI84" s="4"/>
      <c r="BJ84" s="41"/>
      <c r="BK84" s="41"/>
      <c r="BL84" s="49"/>
      <c r="BM84" s="36"/>
      <c r="BN84" s="4"/>
      <c r="BO84" s="4"/>
      <c r="BP84" s="4"/>
      <c r="BQ84" s="4"/>
      <c r="BR84" s="4"/>
      <c r="BS84" s="41"/>
      <c r="BT84" s="41"/>
      <c r="BU84" s="49"/>
      <c r="BV84" s="36"/>
      <c r="BW84" s="4"/>
      <c r="BX84" s="4"/>
      <c r="BY84" s="4"/>
      <c r="BZ84" s="4"/>
      <c r="CA84" s="4"/>
      <c r="CB84" s="41"/>
      <c r="CC84" s="41"/>
      <c r="CD84" s="49"/>
      <c r="CE84" s="49"/>
    </row>
    <row r="85" spans="2:83" s="40" customFormat="1" x14ac:dyDescent="0.2">
      <c r="B85" s="36"/>
      <c r="C85" s="4"/>
      <c r="D85" s="4"/>
      <c r="E85" s="4"/>
      <c r="F85" s="4"/>
      <c r="G85" s="4"/>
      <c r="H85" s="37"/>
      <c r="I85" s="37"/>
      <c r="J85" s="49"/>
      <c r="K85" s="36"/>
      <c r="L85" s="4"/>
      <c r="M85" s="4"/>
      <c r="N85" s="4"/>
      <c r="O85" s="4"/>
      <c r="P85" s="4"/>
      <c r="Q85" s="4"/>
      <c r="R85" s="37"/>
      <c r="S85" s="49"/>
      <c r="T85" s="36"/>
      <c r="U85" s="4"/>
      <c r="V85" s="4"/>
      <c r="W85" s="4"/>
      <c r="X85" s="4"/>
      <c r="Y85" s="4"/>
      <c r="Z85" s="4"/>
      <c r="AA85" s="41"/>
      <c r="AB85" s="49"/>
      <c r="AC85" s="36"/>
      <c r="AD85" s="4"/>
      <c r="AE85" s="4"/>
      <c r="AF85" s="4"/>
      <c r="AG85" s="4"/>
      <c r="AH85" s="4"/>
      <c r="AI85" s="41"/>
      <c r="AJ85" s="41"/>
      <c r="AK85" s="49"/>
      <c r="AL85" s="36"/>
      <c r="AM85" s="4"/>
      <c r="AN85" s="4"/>
      <c r="AO85" s="4"/>
      <c r="AP85" s="4"/>
      <c r="AQ85" s="4"/>
      <c r="AR85" s="41"/>
      <c r="AS85" s="41"/>
      <c r="AT85" s="49"/>
      <c r="AU85" s="36"/>
      <c r="AV85" s="4"/>
      <c r="AW85" s="4"/>
      <c r="AX85" s="4"/>
      <c r="AY85" s="4"/>
      <c r="AZ85" s="4"/>
      <c r="BA85" s="41"/>
      <c r="BB85" s="41"/>
      <c r="BC85" s="49"/>
      <c r="BD85" s="36"/>
      <c r="BE85" s="4"/>
      <c r="BF85" s="4"/>
      <c r="BG85" s="4"/>
      <c r="BH85" s="4"/>
      <c r="BI85" s="4"/>
      <c r="BJ85" s="41"/>
      <c r="BK85" s="41"/>
      <c r="BL85" s="49"/>
      <c r="BM85" s="36"/>
      <c r="BN85" s="4"/>
      <c r="BO85" s="4"/>
      <c r="BP85" s="4"/>
      <c r="BQ85" s="4"/>
      <c r="BR85" s="4"/>
      <c r="BS85" s="41"/>
      <c r="BT85" s="41"/>
      <c r="BU85" s="49"/>
      <c r="BV85" s="36"/>
      <c r="BW85" s="4"/>
      <c r="BX85" s="4"/>
      <c r="BY85" s="4"/>
      <c r="BZ85" s="4"/>
      <c r="CA85" s="4"/>
      <c r="CB85" s="41"/>
      <c r="CC85" s="41"/>
      <c r="CD85" s="49"/>
      <c r="CE85" s="49"/>
    </row>
    <row r="86" spans="2:83" s="40" customFormat="1" x14ac:dyDescent="0.2">
      <c r="B86" s="36"/>
      <c r="C86" s="4"/>
      <c r="D86" s="4"/>
      <c r="E86" s="4"/>
      <c r="F86" s="4"/>
      <c r="G86" s="4"/>
      <c r="H86" s="37"/>
      <c r="I86" s="37"/>
      <c r="J86" s="49"/>
      <c r="K86" s="36"/>
      <c r="L86" s="4"/>
      <c r="M86" s="4"/>
      <c r="N86" s="4"/>
      <c r="O86" s="4"/>
      <c r="P86" s="4"/>
      <c r="Q86" s="4"/>
      <c r="R86" s="37"/>
      <c r="S86" s="49"/>
      <c r="T86" s="36"/>
      <c r="U86" s="4"/>
      <c r="V86" s="4"/>
      <c r="W86" s="4"/>
      <c r="X86" s="4"/>
      <c r="Y86" s="4"/>
      <c r="Z86" s="4"/>
      <c r="AA86" s="41"/>
      <c r="AB86" s="49"/>
      <c r="AC86" s="36"/>
      <c r="AD86" s="4"/>
      <c r="AE86" s="4"/>
      <c r="AF86" s="4"/>
      <c r="AG86" s="4"/>
      <c r="AH86" s="4"/>
      <c r="AI86" s="41"/>
      <c r="AJ86" s="41"/>
      <c r="AK86" s="49"/>
      <c r="AL86" s="36"/>
      <c r="AM86" s="4"/>
      <c r="AN86" s="4"/>
      <c r="AO86" s="4"/>
      <c r="AP86" s="4"/>
      <c r="AQ86" s="4"/>
      <c r="AR86" s="41"/>
      <c r="AS86" s="41"/>
      <c r="AT86" s="49"/>
      <c r="AU86" s="36"/>
      <c r="AV86" s="4"/>
      <c r="AW86" s="4"/>
      <c r="AX86" s="4"/>
      <c r="AY86" s="4"/>
      <c r="AZ86" s="4"/>
      <c r="BA86" s="41"/>
      <c r="BB86" s="41"/>
      <c r="BC86" s="49"/>
      <c r="BD86" s="36"/>
      <c r="BE86" s="4"/>
      <c r="BF86" s="4"/>
      <c r="BG86" s="4"/>
      <c r="BH86" s="4"/>
      <c r="BI86" s="4"/>
      <c r="BJ86" s="41"/>
      <c r="BK86" s="41"/>
      <c r="BL86" s="49"/>
      <c r="BM86" s="36"/>
      <c r="BN86" s="4"/>
      <c r="BO86" s="4"/>
      <c r="BP86" s="4"/>
      <c r="BQ86" s="4"/>
      <c r="BR86" s="4"/>
      <c r="BS86" s="41"/>
      <c r="BT86" s="41"/>
      <c r="BU86" s="49"/>
      <c r="BV86" s="36"/>
      <c r="BW86" s="4"/>
      <c r="BX86" s="4"/>
      <c r="BY86" s="4"/>
      <c r="BZ86" s="4"/>
      <c r="CA86" s="4"/>
      <c r="CB86" s="41"/>
      <c r="CC86" s="41"/>
      <c r="CD86" s="49"/>
      <c r="CE86" s="49"/>
    </row>
    <row r="87" spans="2:83" s="40" customFormat="1" x14ac:dyDescent="0.2">
      <c r="B87" s="36"/>
      <c r="C87" s="4"/>
      <c r="D87" s="4"/>
      <c r="E87" s="4"/>
      <c r="F87" s="4"/>
      <c r="G87" s="4"/>
      <c r="H87" s="37"/>
      <c r="I87" s="37"/>
      <c r="J87" s="49"/>
      <c r="K87" s="36"/>
      <c r="L87" s="4"/>
      <c r="M87" s="4"/>
      <c r="N87" s="4"/>
      <c r="O87" s="4"/>
      <c r="P87" s="4"/>
      <c r="Q87" s="4"/>
      <c r="R87" s="37"/>
      <c r="S87" s="49"/>
      <c r="T87" s="36"/>
      <c r="U87" s="4"/>
      <c r="V87" s="4"/>
      <c r="W87" s="4"/>
      <c r="X87" s="4"/>
      <c r="Y87" s="4"/>
      <c r="Z87" s="4"/>
      <c r="AA87" s="41"/>
      <c r="AB87" s="49"/>
      <c r="AC87" s="36"/>
      <c r="AD87" s="4"/>
      <c r="AE87" s="4"/>
      <c r="AF87" s="4"/>
      <c r="AG87" s="4"/>
      <c r="AH87" s="4"/>
      <c r="AI87" s="41"/>
      <c r="AJ87" s="41"/>
      <c r="AK87" s="49"/>
      <c r="AL87" s="36"/>
      <c r="AM87" s="4"/>
      <c r="AN87" s="4"/>
      <c r="AO87" s="4"/>
      <c r="AP87" s="4"/>
      <c r="AQ87" s="4"/>
      <c r="AR87" s="41"/>
      <c r="AS87" s="41"/>
      <c r="AT87" s="49"/>
      <c r="AU87" s="36"/>
      <c r="AV87" s="4"/>
      <c r="AW87" s="4"/>
      <c r="AX87" s="4"/>
      <c r="AY87" s="4"/>
      <c r="AZ87" s="4"/>
      <c r="BA87" s="41"/>
      <c r="BB87" s="41"/>
      <c r="BC87" s="49"/>
      <c r="BD87" s="36"/>
      <c r="BE87" s="4"/>
      <c r="BF87" s="4"/>
      <c r="BG87" s="4"/>
      <c r="BH87" s="4"/>
      <c r="BI87" s="4"/>
      <c r="BJ87" s="41"/>
      <c r="BK87" s="41"/>
      <c r="BL87" s="49"/>
      <c r="BM87" s="36"/>
      <c r="BN87" s="4"/>
      <c r="BO87" s="4"/>
      <c r="BP87" s="4"/>
      <c r="BQ87" s="4"/>
      <c r="BR87" s="4"/>
      <c r="BS87" s="41"/>
      <c r="BT87" s="41"/>
      <c r="BU87" s="49"/>
      <c r="BV87" s="36"/>
      <c r="BW87" s="4"/>
      <c r="BX87" s="4"/>
      <c r="BY87" s="4"/>
      <c r="BZ87" s="4"/>
      <c r="CA87" s="4"/>
      <c r="CB87" s="41"/>
      <c r="CC87" s="41"/>
      <c r="CD87" s="49"/>
      <c r="CE87" s="49"/>
    </row>
    <row r="88" spans="2:83" s="40" customFormat="1" x14ac:dyDescent="0.2">
      <c r="B88" s="36"/>
      <c r="C88" s="4"/>
      <c r="D88" s="4"/>
      <c r="E88" s="4"/>
      <c r="F88" s="4"/>
      <c r="G88" s="4"/>
      <c r="H88" s="37"/>
      <c r="I88" s="37"/>
      <c r="J88" s="49"/>
      <c r="K88" s="36"/>
      <c r="L88" s="4"/>
      <c r="M88" s="4"/>
      <c r="N88" s="4"/>
      <c r="O88" s="4"/>
      <c r="P88" s="4"/>
      <c r="Q88" s="4"/>
      <c r="R88" s="37"/>
      <c r="S88" s="49"/>
      <c r="T88" s="36"/>
      <c r="U88" s="4"/>
      <c r="V88" s="4"/>
      <c r="W88" s="4"/>
      <c r="X88" s="4"/>
      <c r="Y88" s="4"/>
      <c r="Z88" s="4"/>
      <c r="AA88" s="41"/>
      <c r="AB88" s="49"/>
      <c r="AC88" s="36"/>
      <c r="AD88" s="4"/>
      <c r="AE88" s="4"/>
      <c r="AF88" s="4"/>
      <c r="AG88" s="4"/>
      <c r="AH88" s="4"/>
      <c r="AI88" s="41"/>
      <c r="AJ88" s="41"/>
      <c r="AK88" s="49"/>
      <c r="AL88" s="36"/>
      <c r="AM88" s="4"/>
      <c r="AN88" s="4"/>
      <c r="AO88" s="4"/>
      <c r="AP88" s="4"/>
      <c r="AQ88" s="4"/>
      <c r="AR88" s="41"/>
      <c r="AS88" s="41"/>
      <c r="AT88" s="49"/>
      <c r="AU88" s="36"/>
      <c r="AV88" s="4"/>
      <c r="AW88" s="4"/>
      <c r="AX88" s="4"/>
      <c r="AY88" s="4"/>
      <c r="AZ88" s="4"/>
      <c r="BA88" s="41"/>
      <c r="BB88" s="41"/>
      <c r="BC88" s="49"/>
      <c r="BD88" s="36"/>
      <c r="BE88" s="4"/>
      <c r="BF88" s="4"/>
      <c r="BG88" s="4"/>
      <c r="BH88" s="4"/>
      <c r="BI88" s="4"/>
      <c r="BJ88" s="41"/>
      <c r="BK88" s="41"/>
      <c r="BL88" s="49"/>
      <c r="BM88" s="36"/>
      <c r="BN88" s="4"/>
      <c r="BO88" s="4"/>
      <c r="BP88" s="4"/>
      <c r="BQ88" s="4"/>
      <c r="BR88" s="4"/>
      <c r="BS88" s="41"/>
      <c r="BT88" s="41"/>
      <c r="BU88" s="49"/>
      <c r="BV88" s="36"/>
      <c r="BW88" s="4"/>
      <c r="BX88" s="4"/>
      <c r="BY88" s="4"/>
      <c r="BZ88" s="4"/>
      <c r="CA88" s="4"/>
      <c r="CB88" s="41"/>
      <c r="CC88" s="41"/>
      <c r="CD88" s="49"/>
      <c r="CE88" s="49"/>
    </row>
    <row r="89" spans="2:83" s="40" customFormat="1" x14ac:dyDescent="0.2">
      <c r="B89" s="36"/>
      <c r="C89" s="4"/>
      <c r="D89" s="4"/>
      <c r="E89" s="4"/>
      <c r="F89" s="4"/>
      <c r="G89" s="4"/>
      <c r="H89" s="37"/>
      <c r="I89" s="37"/>
      <c r="J89" s="49"/>
      <c r="K89" s="36"/>
      <c r="L89" s="4"/>
      <c r="M89" s="4"/>
      <c r="N89" s="4"/>
      <c r="O89" s="4"/>
      <c r="P89" s="4"/>
      <c r="Q89" s="4"/>
      <c r="R89" s="37"/>
      <c r="S89" s="49"/>
      <c r="T89" s="36"/>
      <c r="U89" s="4"/>
      <c r="V89" s="4"/>
      <c r="W89" s="4"/>
      <c r="X89" s="4"/>
      <c r="Y89" s="4"/>
      <c r="Z89" s="4"/>
      <c r="AA89" s="41"/>
      <c r="AB89" s="49"/>
      <c r="AC89" s="36"/>
      <c r="AD89" s="4"/>
      <c r="AE89" s="4"/>
      <c r="AF89" s="4"/>
      <c r="AG89" s="4"/>
      <c r="AH89" s="4"/>
      <c r="AI89" s="41"/>
      <c r="AJ89" s="41"/>
      <c r="AK89" s="49"/>
      <c r="AL89" s="36"/>
      <c r="AM89" s="4"/>
      <c r="AN89" s="4"/>
      <c r="AO89" s="4"/>
      <c r="AP89" s="4"/>
      <c r="AQ89" s="4"/>
      <c r="AR89" s="41"/>
      <c r="AS89" s="41"/>
      <c r="AT89" s="49"/>
      <c r="AU89" s="36"/>
      <c r="AV89" s="4"/>
      <c r="AW89" s="4"/>
      <c r="AX89" s="4"/>
      <c r="AY89" s="4"/>
      <c r="AZ89" s="4"/>
      <c r="BA89" s="41"/>
      <c r="BB89" s="41"/>
      <c r="BC89" s="49"/>
      <c r="BD89" s="36"/>
      <c r="BE89" s="4"/>
      <c r="BF89" s="4"/>
      <c r="BG89" s="4"/>
      <c r="BH89" s="4"/>
      <c r="BI89" s="4"/>
      <c r="BJ89" s="41"/>
      <c r="BK89" s="41"/>
      <c r="BL89" s="49"/>
      <c r="BM89" s="36"/>
      <c r="BN89" s="4"/>
      <c r="BO89" s="4"/>
      <c r="BP89" s="4"/>
      <c r="BQ89" s="4"/>
      <c r="BR89" s="4"/>
      <c r="BS89" s="41"/>
      <c r="BT89" s="41"/>
      <c r="BU89" s="49"/>
      <c r="BV89" s="36"/>
      <c r="BW89" s="4"/>
      <c r="BX89" s="4"/>
      <c r="BY89" s="4"/>
      <c r="BZ89" s="4"/>
      <c r="CA89" s="4"/>
      <c r="CB89" s="41"/>
      <c r="CC89" s="41"/>
      <c r="CD89" s="49"/>
      <c r="CE89" s="49"/>
    </row>
    <row r="90" spans="2:83" s="40" customFormat="1" x14ac:dyDescent="0.2">
      <c r="B90" s="36"/>
      <c r="C90" s="4"/>
      <c r="D90" s="4"/>
      <c r="E90" s="4"/>
      <c r="F90" s="4"/>
      <c r="G90" s="4"/>
      <c r="H90" s="37"/>
      <c r="I90" s="37"/>
      <c r="J90" s="49"/>
      <c r="K90" s="36"/>
      <c r="L90" s="4"/>
      <c r="M90" s="4"/>
      <c r="N90" s="4"/>
      <c r="O90" s="4"/>
      <c r="P90" s="4"/>
      <c r="Q90" s="4"/>
      <c r="R90" s="37"/>
      <c r="S90" s="49"/>
      <c r="T90" s="36"/>
      <c r="U90" s="4"/>
      <c r="V90" s="4"/>
      <c r="W90" s="4"/>
      <c r="X90" s="4"/>
      <c r="Y90" s="4"/>
      <c r="Z90" s="4"/>
      <c r="AA90" s="41"/>
      <c r="AB90" s="49"/>
      <c r="AC90" s="36"/>
      <c r="AD90" s="4"/>
      <c r="AE90" s="4"/>
      <c r="AF90" s="4"/>
      <c r="AG90" s="4"/>
      <c r="AH90" s="4"/>
      <c r="AI90" s="41"/>
      <c r="AJ90" s="41"/>
      <c r="AK90" s="49"/>
      <c r="AL90" s="36"/>
      <c r="AM90" s="4"/>
      <c r="AN90" s="4"/>
      <c r="AO90" s="4"/>
      <c r="AP90" s="4"/>
      <c r="AQ90" s="4"/>
      <c r="AR90" s="41"/>
      <c r="AS90" s="41"/>
      <c r="AT90" s="49"/>
      <c r="AU90" s="36"/>
      <c r="AV90" s="4"/>
      <c r="AW90" s="4"/>
      <c r="AX90" s="4"/>
      <c r="AY90" s="4"/>
      <c r="AZ90" s="4"/>
      <c r="BA90" s="41"/>
      <c r="BB90" s="41"/>
      <c r="BC90" s="49"/>
      <c r="BD90" s="36"/>
      <c r="BE90" s="4"/>
      <c r="BF90" s="4"/>
      <c r="BG90" s="4"/>
      <c r="BH90" s="4"/>
      <c r="BI90" s="4"/>
      <c r="BJ90" s="41"/>
      <c r="BK90" s="41"/>
      <c r="BL90" s="49"/>
      <c r="BM90" s="36"/>
      <c r="BN90" s="4"/>
      <c r="BO90" s="4"/>
      <c r="BP90" s="4"/>
      <c r="BQ90" s="4"/>
      <c r="BR90" s="4"/>
      <c r="BS90" s="41"/>
      <c r="BT90" s="41"/>
      <c r="BU90" s="49"/>
      <c r="BV90" s="36"/>
      <c r="BW90" s="4"/>
      <c r="BX90" s="4"/>
      <c r="BY90" s="4"/>
      <c r="BZ90" s="4"/>
      <c r="CA90" s="4"/>
      <c r="CB90" s="41"/>
      <c r="CC90" s="41"/>
      <c r="CD90" s="49"/>
      <c r="CE90" s="49"/>
    </row>
    <row r="91" spans="2:83" s="40" customFormat="1" x14ac:dyDescent="0.2">
      <c r="B91" s="36"/>
      <c r="C91" s="4"/>
      <c r="D91" s="4"/>
      <c r="E91" s="4"/>
      <c r="F91" s="4"/>
      <c r="G91" s="4"/>
      <c r="H91" s="37"/>
      <c r="I91" s="37"/>
      <c r="J91" s="49"/>
      <c r="K91" s="36"/>
      <c r="L91" s="4"/>
      <c r="M91" s="4"/>
      <c r="N91" s="4"/>
      <c r="O91" s="4"/>
      <c r="P91" s="4"/>
      <c r="Q91" s="4"/>
      <c r="R91" s="37"/>
      <c r="S91" s="49"/>
      <c r="T91" s="36"/>
      <c r="U91" s="4"/>
      <c r="V91" s="4"/>
      <c r="W91" s="4"/>
      <c r="X91" s="4"/>
      <c r="Y91" s="4"/>
      <c r="Z91" s="4"/>
      <c r="AA91" s="41"/>
      <c r="AB91" s="49"/>
      <c r="AC91" s="36"/>
      <c r="AD91" s="4"/>
      <c r="AE91" s="4"/>
      <c r="AF91" s="4"/>
      <c r="AG91" s="4"/>
      <c r="AH91" s="4"/>
      <c r="AI91" s="41"/>
      <c r="AJ91" s="41"/>
      <c r="AK91" s="49"/>
      <c r="AL91" s="36"/>
      <c r="AM91" s="4"/>
      <c r="AN91" s="4"/>
      <c r="AO91" s="4"/>
      <c r="AP91" s="4"/>
      <c r="AQ91" s="4"/>
      <c r="AR91" s="41"/>
      <c r="AS91" s="41"/>
      <c r="AT91" s="49"/>
      <c r="AU91" s="36"/>
      <c r="AV91" s="4"/>
      <c r="AW91" s="4"/>
      <c r="AX91" s="4"/>
      <c r="AY91" s="4"/>
      <c r="AZ91" s="4"/>
      <c r="BA91" s="41"/>
      <c r="BB91" s="41"/>
      <c r="BC91" s="49"/>
      <c r="BD91" s="36"/>
      <c r="BE91" s="4"/>
      <c r="BF91" s="4"/>
      <c r="BG91" s="4"/>
      <c r="BH91" s="4"/>
      <c r="BI91" s="4"/>
      <c r="BJ91" s="41"/>
      <c r="BK91" s="41"/>
      <c r="BL91" s="49"/>
      <c r="BM91" s="36"/>
      <c r="BN91" s="4"/>
      <c r="BO91" s="4"/>
      <c r="BP91" s="4"/>
      <c r="BQ91" s="4"/>
      <c r="BR91" s="4"/>
      <c r="BS91" s="41"/>
      <c r="BT91" s="41"/>
      <c r="BU91" s="49"/>
      <c r="BV91" s="36"/>
      <c r="BW91" s="4"/>
      <c r="BX91" s="4"/>
      <c r="BY91" s="4"/>
      <c r="BZ91" s="4"/>
      <c r="CA91" s="4"/>
      <c r="CB91" s="41"/>
      <c r="CC91" s="41"/>
      <c r="CD91" s="49"/>
      <c r="CE91" s="49"/>
    </row>
    <row r="92" spans="2:83" s="40" customFormat="1" x14ac:dyDescent="0.2">
      <c r="B92" s="36"/>
      <c r="C92" s="4"/>
      <c r="D92" s="4"/>
      <c r="E92" s="4"/>
      <c r="F92" s="4"/>
      <c r="G92" s="4"/>
      <c r="H92" s="37"/>
      <c r="I92" s="37"/>
      <c r="J92" s="49"/>
      <c r="K92" s="36"/>
      <c r="L92" s="4"/>
      <c r="M92" s="4"/>
      <c r="N92" s="4"/>
      <c r="O92" s="4"/>
      <c r="P92" s="4"/>
      <c r="Q92" s="4"/>
      <c r="R92" s="37"/>
      <c r="S92" s="49"/>
      <c r="T92" s="36"/>
      <c r="U92" s="4"/>
      <c r="V92" s="4"/>
      <c r="W92" s="4"/>
      <c r="X92" s="4"/>
      <c r="Y92" s="4"/>
      <c r="Z92" s="4"/>
      <c r="AA92" s="41"/>
      <c r="AB92" s="49"/>
      <c r="AC92" s="36"/>
      <c r="AD92" s="4"/>
      <c r="AE92" s="4"/>
      <c r="AF92" s="4"/>
      <c r="AG92" s="4"/>
      <c r="AH92" s="4"/>
      <c r="AI92" s="41"/>
      <c r="AJ92" s="41"/>
      <c r="AK92" s="49"/>
      <c r="AL92" s="36"/>
      <c r="AM92" s="4"/>
      <c r="AN92" s="4"/>
      <c r="AO92" s="4"/>
      <c r="AP92" s="4"/>
      <c r="AQ92" s="4"/>
      <c r="AR92" s="41"/>
      <c r="AS92" s="41"/>
      <c r="AT92" s="49"/>
      <c r="AU92" s="36"/>
      <c r="AV92" s="4"/>
      <c r="AW92" s="4"/>
      <c r="AX92" s="4"/>
      <c r="AY92" s="4"/>
      <c r="AZ92" s="4"/>
      <c r="BA92" s="41"/>
      <c r="BB92" s="41"/>
      <c r="BC92" s="49"/>
      <c r="BD92" s="36"/>
      <c r="BE92" s="4"/>
      <c r="BF92" s="4"/>
      <c r="BG92" s="4"/>
      <c r="BH92" s="4"/>
      <c r="BI92" s="4"/>
      <c r="BJ92" s="41"/>
      <c r="BK92" s="41"/>
      <c r="BL92" s="49"/>
      <c r="BM92" s="36"/>
      <c r="BN92" s="4"/>
      <c r="BO92" s="4"/>
      <c r="BP92" s="4"/>
      <c r="BQ92" s="4"/>
      <c r="BR92" s="4"/>
      <c r="BS92" s="41"/>
      <c r="BT92" s="41"/>
      <c r="BU92" s="49"/>
      <c r="BV92" s="36"/>
      <c r="BW92" s="4"/>
      <c r="BX92" s="4"/>
      <c r="BY92" s="4"/>
      <c r="BZ92" s="4"/>
      <c r="CA92" s="4"/>
      <c r="CB92" s="41"/>
      <c r="CC92" s="41"/>
      <c r="CD92" s="49"/>
      <c r="CE92" s="49"/>
    </row>
    <row r="93" spans="2:83" s="40" customFormat="1" x14ac:dyDescent="0.2">
      <c r="B93" s="36"/>
      <c r="C93" s="4"/>
      <c r="D93" s="4"/>
      <c r="E93" s="4"/>
      <c r="F93" s="4"/>
      <c r="G93" s="4"/>
      <c r="H93" s="37"/>
      <c r="I93" s="37"/>
      <c r="J93" s="49"/>
      <c r="K93" s="36"/>
      <c r="L93" s="4"/>
      <c r="M93" s="4"/>
      <c r="N93" s="4"/>
      <c r="O93" s="4"/>
      <c r="P93" s="4"/>
      <c r="Q93" s="4"/>
      <c r="R93" s="37"/>
      <c r="S93" s="49"/>
      <c r="T93" s="36"/>
      <c r="U93" s="4"/>
      <c r="V93" s="4"/>
      <c r="W93" s="4"/>
      <c r="X93" s="4"/>
      <c r="Y93" s="4"/>
      <c r="Z93" s="4"/>
      <c r="AA93" s="41"/>
      <c r="AB93" s="49"/>
      <c r="AC93" s="36"/>
      <c r="AD93" s="4"/>
      <c r="AE93" s="4"/>
      <c r="AF93" s="4"/>
      <c r="AG93" s="4"/>
      <c r="AH93" s="4"/>
      <c r="AI93" s="41"/>
      <c r="AJ93" s="41"/>
      <c r="AK93" s="49"/>
      <c r="AL93" s="36"/>
      <c r="AM93" s="4"/>
      <c r="AN93" s="4"/>
      <c r="AO93" s="4"/>
      <c r="AP93" s="4"/>
      <c r="AQ93" s="4"/>
      <c r="AR93" s="41"/>
      <c r="AS93" s="41"/>
      <c r="AT93" s="49"/>
      <c r="AU93" s="36"/>
      <c r="AV93" s="4"/>
      <c r="AW93" s="4"/>
      <c r="AX93" s="4"/>
      <c r="AY93" s="4"/>
      <c r="AZ93" s="4"/>
      <c r="BA93" s="41"/>
      <c r="BB93" s="41"/>
      <c r="BC93" s="49"/>
      <c r="BD93" s="36"/>
      <c r="BE93" s="4"/>
      <c r="BF93" s="4"/>
      <c r="BG93" s="4"/>
      <c r="BH93" s="4"/>
      <c r="BI93" s="4"/>
      <c r="BJ93" s="41"/>
      <c r="BK93" s="41"/>
      <c r="BL93" s="49"/>
      <c r="BM93" s="36"/>
      <c r="BN93" s="4"/>
      <c r="BO93" s="4"/>
      <c r="BP93" s="4"/>
      <c r="BQ93" s="4"/>
      <c r="BR93" s="4"/>
      <c r="BS93" s="41"/>
      <c r="BT93" s="41"/>
      <c r="BU93" s="49"/>
      <c r="BV93" s="36"/>
      <c r="BW93" s="4"/>
      <c r="BX93" s="4"/>
      <c r="BY93" s="4"/>
      <c r="BZ93" s="4"/>
      <c r="CA93" s="4"/>
      <c r="CB93" s="41"/>
      <c r="CC93" s="41"/>
      <c r="CD93" s="49"/>
      <c r="CE93" s="49"/>
    </row>
    <row r="94" spans="2:83" s="40" customFormat="1" x14ac:dyDescent="0.2">
      <c r="B94" s="36"/>
      <c r="C94" s="4"/>
      <c r="D94" s="4"/>
      <c r="E94" s="4"/>
      <c r="F94" s="4"/>
      <c r="G94" s="4"/>
      <c r="H94" s="37"/>
      <c r="I94" s="37"/>
      <c r="J94" s="49"/>
      <c r="K94" s="36"/>
      <c r="L94" s="4"/>
      <c r="M94" s="4"/>
      <c r="N94" s="4"/>
      <c r="O94" s="4"/>
      <c r="P94" s="4"/>
      <c r="Q94" s="4"/>
      <c r="R94" s="37"/>
      <c r="S94" s="49"/>
      <c r="T94" s="36"/>
      <c r="U94" s="4"/>
      <c r="V94" s="4"/>
      <c r="W94" s="4"/>
      <c r="X94" s="4"/>
      <c r="Y94" s="4"/>
      <c r="Z94" s="4"/>
      <c r="AA94" s="41"/>
      <c r="AB94" s="49"/>
      <c r="AC94" s="36"/>
      <c r="AD94" s="4"/>
      <c r="AE94" s="4"/>
      <c r="AF94" s="4"/>
      <c r="AG94" s="4"/>
      <c r="AH94" s="4"/>
      <c r="AI94" s="41"/>
      <c r="AJ94" s="41"/>
      <c r="AK94" s="49"/>
      <c r="AL94" s="36"/>
      <c r="AM94" s="4"/>
      <c r="AN94" s="4"/>
      <c r="AO94" s="4"/>
      <c r="AP94" s="4"/>
      <c r="AQ94" s="4"/>
      <c r="AR94" s="41"/>
      <c r="AS94" s="41"/>
      <c r="AT94" s="49"/>
      <c r="AU94" s="36"/>
      <c r="AV94" s="4"/>
      <c r="AW94" s="4"/>
      <c r="AX94" s="4"/>
      <c r="AY94" s="4"/>
      <c r="AZ94" s="4"/>
      <c r="BA94" s="41"/>
      <c r="BB94" s="41"/>
      <c r="BC94" s="49"/>
      <c r="BD94" s="36"/>
      <c r="BE94" s="4"/>
      <c r="BF94" s="4"/>
      <c r="BG94" s="4"/>
      <c r="BH94" s="4"/>
      <c r="BI94" s="4"/>
      <c r="BJ94" s="41"/>
      <c r="BK94" s="41"/>
      <c r="BL94" s="49"/>
      <c r="BM94" s="36"/>
      <c r="BN94" s="4"/>
      <c r="BO94" s="4"/>
      <c r="BP94" s="4"/>
      <c r="BQ94" s="4"/>
      <c r="BR94" s="4"/>
      <c r="BS94" s="41"/>
      <c r="BT94" s="41"/>
      <c r="BU94" s="49"/>
      <c r="BV94" s="36"/>
      <c r="BW94" s="4"/>
      <c r="BX94" s="4"/>
      <c r="BY94" s="4"/>
      <c r="BZ94" s="4"/>
      <c r="CA94" s="4"/>
      <c r="CB94" s="41"/>
      <c r="CC94" s="41"/>
      <c r="CD94" s="49"/>
      <c r="CE94" s="49"/>
    </row>
    <row r="95" spans="2:83" s="40" customFormat="1" x14ac:dyDescent="0.2">
      <c r="B95" s="36"/>
      <c r="C95" s="4"/>
      <c r="D95" s="4"/>
      <c r="E95" s="4"/>
      <c r="F95" s="4"/>
      <c r="G95" s="4"/>
      <c r="H95" s="37"/>
      <c r="I95" s="37"/>
      <c r="J95" s="49"/>
      <c r="K95" s="36"/>
      <c r="L95" s="4"/>
      <c r="M95" s="4"/>
      <c r="N95" s="4"/>
      <c r="O95" s="4"/>
      <c r="P95" s="4"/>
      <c r="Q95" s="4"/>
      <c r="R95" s="37"/>
      <c r="S95" s="49"/>
      <c r="T95" s="36"/>
      <c r="U95" s="4"/>
      <c r="V95" s="4"/>
      <c r="W95" s="4"/>
      <c r="X95" s="4"/>
      <c r="Y95" s="4"/>
      <c r="Z95" s="4"/>
      <c r="AA95" s="41"/>
      <c r="AB95" s="49"/>
      <c r="AC95" s="36"/>
      <c r="AD95" s="4"/>
      <c r="AE95" s="4"/>
      <c r="AF95" s="4"/>
      <c r="AG95" s="4"/>
      <c r="AH95" s="4"/>
      <c r="AI95" s="41"/>
      <c r="AJ95" s="41"/>
      <c r="AK95" s="49"/>
      <c r="AL95" s="36"/>
      <c r="AM95" s="4"/>
      <c r="AN95" s="4"/>
      <c r="AO95" s="4"/>
      <c r="AP95" s="4"/>
      <c r="AQ95" s="4"/>
      <c r="AR95" s="41"/>
      <c r="AS95" s="41"/>
      <c r="AT95" s="49"/>
      <c r="AU95" s="36"/>
      <c r="AV95" s="4"/>
      <c r="AW95" s="4"/>
      <c r="AX95" s="4"/>
      <c r="AY95" s="4"/>
      <c r="AZ95" s="4"/>
      <c r="BA95" s="41"/>
      <c r="BB95" s="41"/>
      <c r="BC95" s="49"/>
      <c r="BD95" s="36"/>
      <c r="BE95" s="4"/>
      <c r="BF95" s="4"/>
      <c r="BG95" s="4"/>
      <c r="BH95" s="4"/>
      <c r="BI95" s="4"/>
      <c r="BJ95" s="41"/>
      <c r="BK95" s="41"/>
      <c r="BL95" s="49"/>
      <c r="BM95" s="36"/>
      <c r="BN95" s="4"/>
      <c r="BO95" s="4"/>
      <c r="BP95" s="4"/>
      <c r="BQ95" s="4"/>
      <c r="BR95" s="4"/>
      <c r="BS95" s="41"/>
      <c r="BT95" s="41"/>
      <c r="BU95" s="49"/>
      <c r="BV95" s="36"/>
      <c r="BW95" s="4"/>
      <c r="BX95" s="4"/>
      <c r="BY95" s="4"/>
      <c r="BZ95" s="4"/>
      <c r="CA95" s="4"/>
      <c r="CB95" s="41"/>
      <c r="CC95" s="41"/>
      <c r="CD95" s="49"/>
      <c r="CE95" s="49"/>
    </row>
    <row r="96" spans="2:83" s="40" customFormat="1" x14ac:dyDescent="0.2">
      <c r="B96" s="36"/>
      <c r="C96" s="4"/>
      <c r="D96" s="4"/>
      <c r="E96" s="4"/>
      <c r="F96" s="4"/>
      <c r="G96" s="4"/>
      <c r="H96" s="37"/>
      <c r="I96" s="37"/>
      <c r="J96" s="49"/>
      <c r="K96" s="36"/>
      <c r="L96" s="4"/>
      <c r="M96" s="4"/>
      <c r="N96" s="4"/>
      <c r="O96" s="4"/>
      <c r="P96" s="4"/>
      <c r="Q96" s="4"/>
      <c r="R96" s="37"/>
      <c r="S96" s="49"/>
      <c r="T96" s="36"/>
      <c r="U96" s="4"/>
      <c r="V96" s="4"/>
      <c r="W96" s="4"/>
      <c r="X96" s="4"/>
      <c r="Y96" s="4"/>
      <c r="Z96" s="4"/>
      <c r="AA96" s="41"/>
      <c r="AB96" s="49"/>
      <c r="AC96" s="36"/>
      <c r="AD96" s="4"/>
      <c r="AE96" s="4"/>
      <c r="AF96" s="4"/>
      <c r="AG96" s="4"/>
      <c r="AH96" s="4"/>
      <c r="AI96" s="41"/>
      <c r="AJ96" s="41"/>
      <c r="AK96" s="49"/>
      <c r="AL96" s="36"/>
      <c r="AM96" s="4"/>
      <c r="AN96" s="4"/>
      <c r="AO96" s="4"/>
      <c r="AP96" s="4"/>
      <c r="AQ96" s="4"/>
      <c r="AR96" s="41"/>
      <c r="AS96" s="41"/>
      <c r="AT96" s="49"/>
      <c r="AU96" s="36"/>
      <c r="AV96" s="4"/>
      <c r="AW96" s="4"/>
      <c r="AX96" s="4"/>
      <c r="AY96" s="4"/>
      <c r="AZ96" s="4"/>
      <c r="BA96" s="41"/>
      <c r="BB96" s="41"/>
      <c r="BC96" s="49"/>
      <c r="BD96" s="36"/>
      <c r="BE96" s="4"/>
      <c r="BF96" s="4"/>
      <c r="BG96" s="4"/>
      <c r="BH96" s="4"/>
      <c r="BI96" s="4"/>
      <c r="BJ96" s="41"/>
      <c r="BK96" s="41"/>
      <c r="BL96" s="49"/>
      <c r="BM96" s="36"/>
      <c r="BN96" s="4"/>
      <c r="BO96" s="4"/>
      <c r="BP96" s="4"/>
      <c r="BQ96" s="4"/>
      <c r="BR96" s="4"/>
      <c r="BS96" s="41"/>
      <c r="BT96" s="41"/>
      <c r="BU96" s="49"/>
      <c r="BV96" s="36"/>
      <c r="BW96" s="4"/>
      <c r="BX96" s="4"/>
      <c r="BY96" s="4"/>
      <c r="BZ96" s="4"/>
      <c r="CA96" s="4"/>
      <c r="CB96" s="41"/>
      <c r="CC96" s="41"/>
      <c r="CD96" s="49"/>
      <c r="CE96" s="49"/>
    </row>
    <row r="97" spans="2:83" s="40" customFormat="1" x14ac:dyDescent="0.2">
      <c r="B97" s="36"/>
      <c r="C97" s="4"/>
      <c r="D97" s="4"/>
      <c r="E97" s="4"/>
      <c r="F97" s="4"/>
      <c r="G97" s="4"/>
      <c r="H97" s="37"/>
      <c r="I97" s="37"/>
      <c r="J97" s="49"/>
      <c r="K97" s="36"/>
      <c r="L97" s="4"/>
      <c r="M97" s="4"/>
      <c r="N97" s="4"/>
      <c r="O97" s="4"/>
      <c r="P97" s="4"/>
      <c r="Q97" s="4"/>
      <c r="R97" s="37"/>
      <c r="S97" s="49"/>
      <c r="T97" s="36"/>
      <c r="U97" s="4"/>
      <c r="V97" s="4"/>
      <c r="W97" s="4"/>
      <c r="X97" s="4"/>
      <c r="Y97" s="4"/>
      <c r="Z97" s="4"/>
      <c r="AA97" s="41"/>
      <c r="AB97" s="49"/>
      <c r="AC97" s="36"/>
      <c r="AD97" s="4"/>
      <c r="AE97" s="4"/>
      <c r="AF97" s="4"/>
      <c r="AG97" s="4"/>
      <c r="AH97" s="4"/>
      <c r="AI97" s="41"/>
      <c r="AJ97" s="41"/>
      <c r="AK97" s="49"/>
      <c r="AL97" s="36"/>
      <c r="AM97" s="4"/>
      <c r="AN97" s="4"/>
      <c r="AO97" s="4"/>
      <c r="AP97" s="4"/>
      <c r="AQ97" s="4"/>
      <c r="AR97" s="41"/>
      <c r="AS97" s="41"/>
      <c r="AT97" s="49"/>
      <c r="AU97" s="36"/>
      <c r="AV97" s="4"/>
      <c r="AW97" s="4"/>
      <c r="AX97" s="4"/>
      <c r="AY97" s="4"/>
      <c r="AZ97" s="4"/>
      <c r="BA97" s="41"/>
      <c r="BB97" s="41"/>
      <c r="BC97" s="49"/>
      <c r="BD97" s="36"/>
      <c r="BE97" s="4"/>
      <c r="BF97" s="4"/>
      <c r="BG97" s="4"/>
      <c r="BH97" s="4"/>
      <c r="BI97" s="4"/>
      <c r="BJ97" s="41"/>
      <c r="BK97" s="41"/>
      <c r="BL97" s="49"/>
      <c r="BM97" s="36"/>
      <c r="BN97" s="4"/>
      <c r="BO97" s="4"/>
      <c r="BP97" s="4"/>
      <c r="BQ97" s="4"/>
      <c r="BR97" s="4"/>
      <c r="BS97" s="41"/>
      <c r="BT97" s="41"/>
      <c r="BU97" s="49"/>
      <c r="BV97" s="36"/>
      <c r="BW97" s="4"/>
      <c r="BX97" s="4"/>
      <c r="BY97" s="4"/>
      <c r="BZ97" s="4"/>
      <c r="CA97" s="4"/>
      <c r="CB97" s="41"/>
      <c r="CC97" s="41"/>
      <c r="CD97" s="49"/>
      <c r="CE97" s="49"/>
    </row>
    <row r="98" spans="2:83" s="40" customFormat="1" x14ac:dyDescent="0.2">
      <c r="B98" s="36"/>
      <c r="C98" s="4"/>
      <c r="D98" s="4"/>
      <c r="E98" s="4"/>
      <c r="F98" s="4"/>
      <c r="G98" s="4"/>
      <c r="H98" s="37"/>
      <c r="I98" s="37"/>
      <c r="J98" s="49"/>
      <c r="K98" s="36"/>
      <c r="L98" s="4"/>
      <c r="M98" s="4"/>
      <c r="N98" s="4"/>
      <c r="O98" s="4"/>
      <c r="P98" s="4"/>
      <c r="Q98" s="4"/>
      <c r="R98" s="37"/>
      <c r="S98" s="49"/>
      <c r="T98" s="36"/>
      <c r="U98" s="4"/>
      <c r="V98" s="4"/>
      <c r="W98" s="4"/>
      <c r="X98" s="4"/>
      <c r="Y98" s="4"/>
      <c r="Z98" s="4"/>
      <c r="AA98" s="41"/>
      <c r="AB98" s="49"/>
      <c r="AC98" s="36"/>
      <c r="AD98" s="4"/>
      <c r="AE98" s="4"/>
      <c r="AF98" s="4"/>
      <c r="AG98" s="4"/>
      <c r="AH98" s="4"/>
      <c r="AI98" s="41"/>
      <c r="AJ98" s="41"/>
      <c r="AK98" s="49"/>
      <c r="AL98" s="36"/>
      <c r="AM98" s="4"/>
      <c r="AN98" s="4"/>
      <c r="AO98" s="4"/>
      <c r="AP98" s="4"/>
      <c r="AQ98" s="4"/>
      <c r="AR98" s="41"/>
      <c r="AS98" s="41"/>
      <c r="AT98" s="49"/>
      <c r="AU98" s="36"/>
      <c r="AV98" s="4"/>
      <c r="AW98" s="4"/>
      <c r="AX98" s="4"/>
      <c r="AY98" s="4"/>
      <c r="AZ98" s="4"/>
      <c r="BA98" s="41"/>
      <c r="BB98" s="41"/>
      <c r="BC98" s="49"/>
      <c r="BD98" s="36"/>
      <c r="BE98" s="4"/>
      <c r="BF98" s="4"/>
      <c r="BG98" s="4"/>
      <c r="BH98" s="4"/>
      <c r="BI98" s="4"/>
      <c r="BJ98" s="41"/>
      <c r="BK98" s="41"/>
      <c r="BL98" s="49"/>
      <c r="BM98" s="36"/>
      <c r="BN98" s="4"/>
      <c r="BO98" s="4"/>
      <c r="BP98" s="4"/>
      <c r="BQ98" s="4"/>
      <c r="BR98" s="4"/>
      <c r="BS98" s="41"/>
      <c r="BT98" s="41"/>
      <c r="BU98" s="49"/>
      <c r="BV98" s="36"/>
      <c r="BW98" s="4"/>
      <c r="BX98" s="4"/>
      <c r="BY98" s="4"/>
      <c r="BZ98" s="4"/>
      <c r="CA98" s="4"/>
      <c r="CB98" s="41"/>
      <c r="CC98" s="41"/>
      <c r="CD98" s="49"/>
      <c r="CE98" s="49"/>
    </row>
    <row r="99" spans="2:83" s="40" customFormat="1" x14ac:dyDescent="0.2">
      <c r="B99" s="36"/>
      <c r="C99" s="4"/>
      <c r="D99" s="4"/>
      <c r="E99" s="4"/>
      <c r="F99" s="4"/>
      <c r="G99" s="4"/>
      <c r="H99" s="37"/>
      <c r="I99" s="37"/>
      <c r="J99" s="49"/>
      <c r="K99" s="36"/>
      <c r="L99" s="4"/>
      <c r="M99" s="4"/>
      <c r="N99" s="4"/>
      <c r="O99" s="4"/>
      <c r="P99" s="4"/>
      <c r="Q99" s="4"/>
      <c r="R99" s="37"/>
      <c r="S99" s="49"/>
      <c r="T99" s="36"/>
      <c r="U99" s="4"/>
      <c r="V99" s="4"/>
      <c r="W99" s="4"/>
      <c r="X99" s="4"/>
      <c r="Y99" s="4"/>
      <c r="Z99" s="4"/>
      <c r="AA99" s="41"/>
      <c r="AB99" s="49"/>
      <c r="AC99" s="36"/>
      <c r="AD99" s="4"/>
      <c r="AE99" s="4"/>
      <c r="AF99" s="4"/>
      <c r="AG99" s="4"/>
      <c r="AH99" s="4"/>
      <c r="AI99" s="41"/>
      <c r="AJ99" s="41"/>
      <c r="AK99" s="49"/>
      <c r="AL99" s="36"/>
      <c r="AM99" s="4"/>
      <c r="AN99" s="4"/>
      <c r="AO99" s="4"/>
      <c r="AP99" s="4"/>
      <c r="AQ99" s="4"/>
      <c r="AR99" s="41"/>
      <c r="AS99" s="41"/>
      <c r="AT99" s="49"/>
      <c r="AU99" s="36"/>
      <c r="AV99" s="4"/>
      <c r="AW99" s="4"/>
      <c r="AX99" s="4"/>
      <c r="AY99" s="4"/>
      <c r="AZ99" s="4"/>
      <c r="BA99" s="41"/>
      <c r="BB99" s="41"/>
      <c r="BC99" s="49"/>
      <c r="BD99" s="36"/>
      <c r="BE99" s="4"/>
      <c r="BF99" s="4"/>
      <c r="BG99" s="4"/>
      <c r="BH99" s="4"/>
      <c r="BI99" s="4"/>
      <c r="BJ99" s="41"/>
      <c r="BK99" s="41"/>
      <c r="BL99" s="49"/>
      <c r="BM99" s="36"/>
      <c r="BN99" s="4"/>
      <c r="BO99" s="4"/>
      <c r="BP99" s="4"/>
      <c r="BQ99" s="4"/>
      <c r="BR99" s="4"/>
      <c r="BS99" s="41"/>
      <c r="BT99" s="41"/>
      <c r="BU99" s="49"/>
      <c r="BV99" s="36"/>
      <c r="BW99" s="4"/>
      <c r="BX99" s="4"/>
      <c r="BY99" s="4"/>
      <c r="BZ99" s="4"/>
      <c r="CA99" s="4"/>
      <c r="CB99" s="41"/>
      <c r="CC99" s="41"/>
      <c r="CD99" s="49"/>
      <c r="CE99" s="49"/>
    </row>
    <row r="100" spans="2:83" s="40" customFormat="1" x14ac:dyDescent="0.2">
      <c r="B100" s="36"/>
      <c r="C100" s="4"/>
      <c r="D100" s="4"/>
      <c r="E100" s="4"/>
      <c r="F100" s="4"/>
      <c r="G100" s="4"/>
      <c r="H100" s="37"/>
      <c r="I100" s="37"/>
      <c r="J100" s="49"/>
      <c r="K100" s="36"/>
      <c r="L100" s="4"/>
      <c r="M100" s="4"/>
      <c r="N100" s="4"/>
      <c r="O100" s="4"/>
      <c r="P100" s="4"/>
      <c r="Q100" s="4"/>
      <c r="R100" s="37"/>
      <c r="S100" s="49"/>
      <c r="T100" s="36"/>
      <c r="U100" s="4"/>
      <c r="V100" s="4"/>
      <c r="W100" s="4"/>
      <c r="X100" s="4"/>
      <c r="Y100" s="4"/>
      <c r="Z100" s="4"/>
      <c r="AA100" s="41"/>
      <c r="AB100" s="49"/>
      <c r="AC100" s="36"/>
      <c r="AD100" s="4"/>
      <c r="AE100" s="4"/>
      <c r="AF100" s="4"/>
      <c r="AG100" s="4"/>
      <c r="AH100" s="4"/>
      <c r="AI100" s="41"/>
      <c r="AJ100" s="41"/>
      <c r="AK100" s="49"/>
      <c r="AL100" s="36"/>
      <c r="AM100" s="4"/>
      <c r="AN100" s="4"/>
      <c r="AO100" s="4"/>
      <c r="AP100" s="4"/>
      <c r="AQ100" s="4"/>
      <c r="AR100" s="41"/>
      <c r="AS100" s="41"/>
      <c r="AT100" s="49"/>
      <c r="AU100" s="36"/>
      <c r="AV100" s="4"/>
      <c r="AW100" s="4"/>
      <c r="AX100" s="4"/>
      <c r="AY100" s="4"/>
      <c r="AZ100" s="4"/>
      <c r="BA100" s="41"/>
      <c r="BB100" s="41"/>
      <c r="BC100" s="49"/>
      <c r="BD100" s="36"/>
      <c r="BE100" s="4"/>
      <c r="BF100" s="4"/>
      <c r="BG100" s="4"/>
      <c r="BH100" s="4"/>
      <c r="BI100" s="4"/>
      <c r="BJ100" s="41"/>
      <c r="BK100" s="41"/>
      <c r="BL100" s="49"/>
      <c r="BM100" s="36"/>
      <c r="BN100" s="4"/>
      <c r="BO100" s="4"/>
      <c r="BP100" s="4"/>
      <c r="BQ100" s="4"/>
      <c r="BR100" s="4"/>
      <c r="BS100" s="41"/>
      <c r="BT100" s="41"/>
      <c r="BU100" s="49"/>
      <c r="BV100" s="36"/>
      <c r="BW100" s="4"/>
      <c r="BX100" s="4"/>
      <c r="BY100" s="4"/>
      <c r="BZ100" s="4"/>
      <c r="CA100" s="4"/>
      <c r="CB100" s="41"/>
      <c r="CC100" s="41"/>
      <c r="CD100" s="49"/>
      <c r="CE100" s="49"/>
    </row>
    <row r="101" spans="2:83" s="40" customFormat="1" x14ac:dyDescent="0.2">
      <c r="B101" s="36"/>
      <c r="C101" s="4"/>
      <c r="D101" s="4"/>
      <c r="E101" s="4"/>
      <c r="F101" s="4"/>
      <c r="G101" s="4"/>
      <c r="H101" s="37"/>
      <c r="I101" s="37"/>
      <c r="J101" s="49"/>
      <c r="K101" s="36"/>
      <c r="L101" s="4"/>
      <c r="M101" s="4"/>
      <c r="N101" s="4"/>
      <c r="O101" s="4"/>
      <c r="P101" s="4"/>
      <c r="Q101" s="4"/>
      <c r="R101" s="37"/>
      <c r="S101" s="49"/>
      <c r="T101" s="36"/>
      <c r="U101" s="4"/>
      <c r="V101" s="4"/>
      <c r="W101" s="4"/>
      <c r="X101" s="4"/>
      <c r="Y101" s="4"/>
      <c r="Z101" s="4"/>
      <c r="AA101" s="41"/>
      <c r="AB101" s="49"/>
      <c r="AC101" s="36"/>
      <c r="AD101" s="4"/>
      <c r="AE101" s="4"/>
      <c r="AF101" s="4"/>
      <c r="AG101" s="4"/>
      <c r="AH101" s="4"/>
      <c r="AI101" s="41"/>
      <c r="AJ101" s="41"/>
      <c r="AK101" s="49"/>
      <c r="AL101" s="36"/>
      <c r="AM101" s="4"/>
      <c r="AN101" s="4"/>
      <c r="AO101" s="4"/>
      <c r="AP101" s="4"/>
      <c r="AQ101" s="4"/>
      <c r="AR101" s="41"/>
      <c r="AS101" s="41"/>
      <c r="AT101" s="49"/>
      <c r="AU101" s="36"/>
      <c r="AV101" s="4"/>
      <c r="AW101" s="4"/>
      <c r="AX101" s="4"/>
      <c r="AY101" s="4"/>
      <c r="AZ101" s="4"/>
      <c r="BA101" s="41"/>
      <c r="BB101" s="41"/>
      <c r="BC101" s="49"/>
      <c r="BD101" s="36"/>
      <c r="BE101" s="4"/>
      <c r="BF101" s="4"/>
      <c r="BG101" s="4"/>
      <c r="BH101" s="4"/>
      <c r="BI101" s="4"/>
      <c r="BJ101" s="41"/>
      <c r="BK101" s="41"/>
      <c r="BL101" s="49"/>
      <c r="BM101" s="36"/>
      <c r="BN101" s="4"/>
      <c r="BO101" s="4"/>
      <c r="BP101" s="4"/>
      <c r="BQ101" s="4"/>
      <c r="BR101" s="4"/>
      <c r="BS101" s="41"/>
      <c r="BT101" s="41"/>
      <c r="BU101" s="49"/>
      <c r="BV101" s="36"/>
      <c r="BW101" s="4"/>
      <c r="BX101" s="4"/>
      <c r="BY101" s="4"/>
      <c r="BZ101" s="4"/>
      <c r="CA101" s="4"/>
      <c r="CB101" s="41"/>
      <c r="CC101" s="41"/>
      <c r="CD101" s="49"/>
      <c r="CE101" s="49"/>
    </row>
    <row r="102" spans="2:83" s="40" customFormat="1" x14ac:dyDescent="0.2">
      <c r="B102" s="36"/>
      <c r="C102" s="4"/>
      <c r="D102" s="4"/>
      <c r="E102" s="4"/>
      <c r="F102" s="4"/>
      <c r="G102" s="4"/>
      <c r="H102" s="37"/>
      <c r="I102" s="37"/>
      <c r="J102" s="49"/>
      <c r="K102" s="36"/>
      <c r="L102" s="4"/>
      <c r="M102" s="4"/>
      <c r="N102" s="4"/>
      <c r="O102" s="4"/>
      <c r="P102" s="4"/>
      <c r="Q102" s="4"/>
      <c r="R102" s="37"/>
      <c r="S102" s="49"/>
      <c r="T102" s="36"/>
      <c r="U102" s="4"/>
      <c r="V102" s="4"/>
      <c r="W102" s="4"/>
      <c r="X102" s="4"/>
      <c r="Y102" s="4"/>
      <c r="Z102" s="4"/>
      <c r="AA102" s="41"/>
      <c r="AB102" s="49"/>
      <c r="AC102" s="36"/>
      <c r="AD102" s="4"/>
      <c r="AE102" s="4"/>
      <c r="AF102" s="4"/>
      <c r="AG102" s="4"/>
      <c r="AH102" s="4"/>
      <c r="AI102" s="41"/>
      <c r="AJ102" s="41"/>
      <c r="AK102" s="49"/>
      <c r="AL102" s="36"/>
      <c r="AM102" s="4"/>
      <c r="AN102" s="4"/>
      <c r="AO102" s="4"/>
      <c r="AP102" s="4"/>
      <c r="AQ102" s="4"/>
      <c r="AR102" s="41"/>
      <c r="AS102" s="41"/>
      <c r="AT102" s="49"/>
      <c r="AU102" s="36"/>
      <c r="AV102" s="4"/>
      <c r="AW102" s="4"/>
      <c r="AX102" s="4"/>
      <c r="AY102" s="4"/>
      <c r="AZ102" s="4"/>
      <c r="BA102" s="41"/>
      <c r="BB102" s="41"/>
      <c r="BC102" s="49"/>
      <c r="BD102" s="36"/>
      <c r="BE102" s="4"/>
      <c r="BF102" s="4"/>
      <c r="BG102" s="4"/>
      <c r="BH102" s="4"/>
      <c r="BI102" s="4"/>
      <c r="BJ102" s="41"/>
      <c r="BK102" s="41"/>
      <c r="BL102" s="49"/>
      <c r="BM102" s="36"/>
      <c r="BN102" s="4"/>
      <c r="BO102" s="4"/>
      <c r="BP102" s="4"/>
      <c r="BQ102" s="4"/>
      <c r="BR102" s="4"/>
      <c r="BS102" s="41"/>
      <c r="BT102" s="41"/>
      <c r="BU102" s="49"/>
      <c r="BV102" s="36"/>
      <c r="BW102" s="4"/>
      <c r="BX102" s="4"/>
      <c r="BY102" s="4"/>
      <c r="BZ102" s="4"/>
      <c r="CA102" s="4"/>
      <c r="CB102" s="41"/>
      <c r="CC102" s="41"/>
      <c r="CD102" s="49"/>
      <c r="CE102" s="49"/>
    </row>
    <row r="103" spans="2:83" s="40" customFormat="1" x14ac:dyDescent="0.2">
      <c r="B103" s="36"/>
      <c r="C103" s="4"/>
      <c r="D103" s="4"/>
      <c r="E103" s="4"/>
      <c r="F103" s="4"/>
      <c r="G103" s="4"/>
      <c r="H103" s="37"/>
      <c r="I103" s="37"/>
      <c r="J103" s="49"/>
      <c r="K103" s="36"/>
      <c r="L103" s="4"/>
      <c r="M103" s="4"/>
      <c r="N103" s="4"/>
      <c r="O103" s="4"/>
      <c r="P103" s="4"/>
      <c r="Q103" s="4"/>
      <c r="R103" s="37"/>
      <c r="S103" s="49"/>
      <c r="T103" s="36"/>
      <c r="U103" s="4"/>
      <c r="V103" s="4"/>
      <c r="W103" s="4"/>
      <c r="X103" s="4"/>
      <c r="Y103" s="4"/>
      <c r="Z103" s="4"/>
      <c r="AA103" s="41"/>
      <c r="AB103" s="49"/>
      <c r="AC103" s="36"/>
      <c r="AD103" s="4"/>
      <c r="AE103" s="4"/>
      <c r="AF103" s="4"/>
      <c r="AG103" s="4"/>
      <c r="AH103" s="4"/>
      <c r="AI103" s="41"/>
      <c r="AJ103" s="41"/>
      <c r="AK103" s="49"/>
      <c r="AL103" s="36"/>
      <c r="AM103" s="4"/>
      <c r="AN103" s="4"/>
      <c r="AO103" s="4"/>
      <c r="AP103" s="4"/>
      <c r="AQ103" s="4"/>
      <c r="AR103" s="41"/>
      <c r="AS103" s="41"/>
      <c r="AT103" s="49"/>
      <c r="AU103" s="36"/>
      <c r="AV103" s="4"/>
      <c r="AW103" s="4"/>
      <c r="AX103" s="4"/>
      <c r="AY103" s="4"/>
      <c r="AZ103" s="4"/>
      <c r="BA103" s="41"/>
      <c r="BB103" s="41"/>
      <c r="BC103" s="49"/>
      <c r="BD103" s="36"/>
      <c r="BE103" s="4"/>
      <c r="BF103" s="4"/>
      <c r="BG103" s="4"/>
      <c r="BH103" s="4"/>
      <c r="BI103" s="4"/>
      <c r="BJ103" s="41"/>
      <c r="BK103" s="41"/>
      <c r="BL103" s="49"/>
      <c r="BM103" s="36"/>
      <c r="BN103" s="4"/>
      <c r="BO103" s="4"/>
      <c r="BP103" s="4"/>
      <c r="BQ103" s="4"/>
      <c r="BR103" s="4"/>
      <c r="BS103" s="41"/>
      <c r="BT103" s="41"/>
      <c r="BU103" s="49"/>
      <c r="BV103" s="36"/>
      <c r="BW103" s="4"/>
      <c r="BX103" s="4"/>
      <c r="BY103" s="4"/>
      <c r="BZ103" s="4"/>
      <c r="CA103" s="4"/>
      <c r="CB103" s="41"/>
      <c r="CC103" s="41"/>
      <c r="CD103" s="49"/>
      <c r="CE103" s="49"/>
    </row>
    <row r="104" spans="2:83" s="40" customFormat="1" x14ac:dyDescent="0.2">
      <c r="B104" s="36"/>
      <c r="C104" s="4"/>
      <c r="D104" s="4"/>
      <c r="E104" s="4"/>
      <c r="F104" s="4"/>
      <c r="G104" s="4"/>
      <c r="H104" s="37"/>
      <c r="I104" s="37"/>
      <c r="J104" s="49"/>
      <c r="K104" s="36"/>
      <c r="L104" s="4"/>
      <c r="M104" s="4"/>
      <c r="N104" s="4"/>
      <c r="O104" s="4"/>
      <c r="P104" s="4"/>
      <c r="Q104" s="4"/>
      <c r="R104" s="37"/>
      <c r="S104" s="49"/>
      <c r="T104" s="36"/>
      <c r="U104" s="4"/>
      <c r="V104" s="4"/>
      <c r="W104" s="4"/>
      <c r="X104" s="4"/>
      <c r="Y104" s="4"/>
      <c r="Z104" s="4"/>
      <c r="AA104" s="41"/>
      <c r="AB104" s="49"/>
      <c r="AC104" s="36"/>
      <c r="AD104" s="4"/>
      <c r="AE104" s="4"/>
      <c r="AF104" s="4"/>
      <c r="AG104" s="4"/>
      <c r="AH104" s="4"/>
      <c r="AI104" s="41"/>
      <c r="AJ104" s="41"/>
      <c r="AK104" s="49"/>
      <c r="AL104" s="36"/>
      <c r="AM104" s="4"/>
      <c r="AN104" s="4"/>
      <c r="AO104" s="4"/>
      <c r="AP104" s="4"/>
      <c r="AQ104" s="4"/>
      <c r="AR104" s="41"/>
      <c r="AS104" s="41"/>
      <c r="AT104" s="49"/>
      <c r="AU104" s="36"/>
      <c r="AV104" s="4"/>
      <c r="AW104" s="4"/>
      <c r="AX104" s="4"/>
      <c r="AY104" s="4"/>
      <c r="AZ104" s="4"/>
      <c r="BA104" s="41"/>
      <c r="BB104" s="41"/>
      <c r="BC104" s="49"/>
      <c r="BD104" s="36"/>
      <c r="BE104" s="4"/>
      <c r="BF104" s="4"/>
      <c r="BG104" s="4"/>
      <c r="BH104" s="4"/>
      <c r="BI104" s="4"/>
      <c r="BJ104" s="41"/>
      <c r="BK104" s="41"/>
      <c r="BL104" s="49"/>
      <c r="BM104" s="36"/>
      <c r="BN104" s="4"/>
      <c r="BO104" s="4"/>
      <c r="BP104" s="4"/>
      <c r="BQ104" s="4"/>
      <c r="BR104" s="4"/>
      <c r="BS104" s="41"/>
      <c r="BT104" s="41"/>
      <c r="BU104" s="49"/>
      <c r="BV104" s="36"/>
      <c r="BW104" s="4"/>
      <c r="BX104" s="4"/>
      <c r="BY104" s="4"/>
      <c r="BZ104" s="4"/>
      <c r="CA104" s="4"/>
      <c r="CB104" s="41"/>
      <c r="CC104" s="41"/>
      <c r="CD104" s="49"/>
      <c r="CE104" s="49"/>
    </row>
    <row r="105" spans="2:83" s="40" customFormat="1" x14ac:dyDescent="0.2">
      <c r="B105" s="36"/>
      <c r="C105" s="4"/>
      <c r="D105" s="4"/>
      <c r="E105" s="4"/>
      <c r="F105" s="4"/>
      <c r="G105" s="4"/>
      <c r="H105" s="37"/>
      <c r="I105" s="37"/>
      <c r="J105" s="49"/>
      <c r="K105" s="36"/>
      <c r="L105" s="4"/>
      <c r="M105" s="4"/>
      <c r="N105" s="4"/>
      <c r="O105" s="4"/>
      <c r="P105" s="4"/>
      <c r="Q105" s="4"/>
      <c r="R105" s="37"/>
      <c r="S105" s="49"/>
      <c r="T105" s="36"/>
      <c r="U105" s="4"/>
      <c r="V105" s="4"/>
      <c r="W105" s="4"/>
      <c r="X105" s="4"/>
      <c r="Y105" s="4"/>
      <c r="Z105" s="4"/>
      <c r="AA105" s="41"/>
      <c r="AB105" s="49"/>
      <c r="AC105" s="36"/>
      <c r="AD105" s="4"/>
      <c r="AE105" s="4"/>
      <c r="AF105" s="4"/>
      <c r="AG105" s="4"/>
      <c r="AH105" s="4"/>
      <c r="AI105" s="41"/>
      <c r="AJ105" s="41"/>
      <c r="AK105" s="49"/>
      <c r="AL105" s="36"/>
      <c r="AM105" s="4"/>
      <c r="AN105" s="4"/>
      <c r="AO105" s="4"/>
      <c r="AP105" s="4"/>
      <c r="AQ105" s="4"/>
      <c r="AR105" s="41"/>
      <c r="AS105" s="41"/>
      <c r="AT105" s="49"/>
      <c r="AU105" s="36"/>
      <c r="AV105" s="4"/>
      <c r="AW105" s="4"/>
      <c r="AX105" s="4"/>
      <c r="AY105" s="4"/>
      <c r="AZ105" s="4"/>
      <c r="BA105" s="41"/>
      <c r="BB105" s="41"/>
      <c r="BC105" s="49"/>
      <c r="BD105" s="36"/>
      <c r="BE105" s="4"/>
      <c r="BF105" s="4"/>
      <c r="BG105" s="4"/>
      <c r="BH105" s="4"/>
      <c r="BI105" s="4"/>
      <c r="BJ105" s="41"/>
      <c r="BK105" s="41"/>
      <c r="BL105" s="49"/>
      <c r="BM105" s="36"/>
      <c r="BN105" s="4"/>
      <c r="BO105" s="4"/>
      <c r="BP105" s="4"/>
      <c r="BQ105" s="4"/>
      <c r="BR105" s="4"/>
      <c r="BS105" s="41"/>
      <c r="BT105" s="41"/>
      <c r="BU105" s="49"/>
      <c r="BV105" s="36"/>
      <c r="BW105" s="4"/>
      <c r="BX105" s="4"/>
      <c r="BY105" s="4"/>
      <c r="BZ105" s="4"/>
      <c r="CA105" s="4"/>
      <c r="CB105" s="41"/>
      <c r="CC105" s="41"/>
      <c r="CD105" s="49"/>
      <c r="CE105" s="49"/>
    </row>
    <row r="106" spans="2:83" s="40" customFormat="1" x14ac:dyDescent="0.2">
      <c r="B106" s="36"/>
      <c r="C106" s="4"/>
      <c r="D106" s="4"/>
      <c r="E106" s="4"/>
      <c r="F106" s="4"/>
      <c r="G106" s="4"/>
      <c r="H106" s="37"/>
      <c r="I106" s="37"/>
      <c r="J106" s="49"/>
      <c r="K106" s="36"/>
      <c r="L106" s="4"/>
      <c r="M106" s="4"/>
      <c r="N106" s="4"/>
      <c r="O106" s="4"/>
      <c r="P106" s="4"/>
      <c r="Q106" s="4"/>
      <c r="R106" s="37"/>
      <c r="S106" s="49"/>
      <c r="T106" s="36"/>
      <c r="U106" s="4"/>
      <c r="V106" s="4"/>
      <c r="W106" s="4"/>
      <c r="X106" s="4"/>
      <c r="Y106" s="4"/>
      <c r="Z106" s="4"/>
      <c r="AA106" s="41"/>
      <c r="AB106" s="49"/>
      <c r="AC106" s="36"/>
      <c r="AD106" s="4"/>
      <c r="AE106" s="4"/>
      <c r="AF106" s="4"/>
      <c r="AG106" s="4"/>
      <c r="AH106" s="4"/>
      <c r="AI106" s="41"/>
      <c r="AJ106" s="41"/>
      <c r="AK106" s="49"/>
      <c r="AL106" s="36"/>
      <c r="AM106" s="4"/>
      <c r="AN106" s="4"/>
      <c r="AO106" s="4"/>
      <c r="AP106" s="4"/>
      <c r="AQ106" s="4"/>
      <c r="AR106" s="41"/>
      <c r="AS106" s="41"/>
      <c r="AT106" s="49"/>
      <c r="AU106" s="36"/>
      <c r="AV106" s="4"/>
      <c r="AW106" s="4"/>
      <c r="AX106" s="4"/>
      <c r="AY106" s="4"/>
      <c r="AZ106" s="4"/>
      <c r="BA106" s="41"/>
      <c r="BB106" s="41"/>
      <c r="BC106" s="49"/>
      <c r="BD106" s="36"/>
      <c r="BE106" s="4"/>
      <c r="BF106" s="4"/>
      <c r="BG106" s="4"/>
      <c r="BH106" s="4"/>
      <c r="BI106" s="4"/>
      <c r="BJ106" s="41"/>
      <c r="BK106" s="41"/>
      <c r="BL106" s="49"/>
      <c r="BM106" s="36"/>
      <c r="BN106" s="4"/>
      <c r="BO106" s="4"/>
      <c r="BP106" s="4"/>
      <c r="BQ106" s="4"/>
      <c r="BR106" s="4"/>
      <c r="BS106" s="41"/>
      <c r="BT106" s="41"/>
      <c r="BU106" s="49"/>
      <c r="BV106" s="36"/>
      <c r="BW106" s="4"/>
      <c r="BX106" s="4"/>
      <c r="BY106" s="4"/>
      <c r="BZ106" s="4"/>
      <c r="CA106" s="4"/>
      <c r="CB106" s="41"/>
      <c r="CC106" s="41"/>
      <c r="CD106" s="49"/>
      <c r="CE106" s="49"/>
    </row>
    <row r="107" spans="2:83" s="40" customFormat="1" x14ac:dyDescent="0.2">
      <c r="B107" s="36"/>
      <c r="C107" s="4"/>
      <c r="D107" s="4"/>
      <c r="E107" s="4"/>
      <c r="F107" s="4"/>
      <c r="G107" s="4"/>
      <c r="H107" s="37"/>
      <c r="I107" s="37"/>
      <c r="J107" s="49"/>
      <c r="K107" s="36"/>
      <c r="L107" s="4"/>
      <c r="M107" s="4"/>
      <c r="N107" s="4"/>
      <c r="O107" s="4"/>
      <c r="P107" s="4"/>
      <c r="Q107" s="4"/>
      <c r="R107" s="37"/>
      <c r="S107" s="49"/>
      <c r="T107" s="36"/>
      <c r="U107" s="4"/>
      <c r="V107" s="4"/>
      <c r="W107" s="4"/>
      <c r="X107" s="4"/>
      <c r="Y107" s="4"/>
      <c r="Z107" s="4"/>
      <c r="AA107" s="41"/>
      <c r="AB107" s="49"/>
      <c r="AC107" s="36"/>
      <c r="AD107" s="4"/>
      <c r="AE107" s="4"/>
      <c r="AF107" s="4"/>
      <c r="AG107" s="4"/>
      <c r="AH107" s="4"/>
      <c r="AI107" s="41"/>
      <c r="AJ107" s="41"/>
      <c r="AK107" s="49"/>
      <c r="AL107" s="36"/>
      <c r="AM107" s="4"/>
      <c r="AN107" s="4"/>
      <c r="AO107" s="4"/>
      <c r="AP107" s="4"/>
      <c r="AQ107" s="4"/>
      <c r="AR107" s="41"/>
      <c r="AS107" s="41"/>
      <c r="AT107" s="49"/>
      <c r="AU107" s="36"/>
      <c r="AV107" s="4"/>
      <c r="AW107" s="4"/>
      <c r="AX107" s="4"/>
      <c r="AY107" s="4"/>
      <c r="AZ107" s="4"/>
      <c r="BA107" s="41"/>
      <c r="BB107" s="41"/>
      <c r="BC107" s="49"/>
      <c r="BD107" s="36"/>
      <c r="BE107" s="4"/>
      <c r="BF107" s="4"/>
      <c r="BG107" s="4"/>
      <c r="BH107" s="4"/>
      <c r="BI107" s="4"/>
      <c r="BJ107" s="41"/>
      <c r="BK107" s="41"/>
      <c r="BL107" s="49"/>
      <c r="BM107" s="36"/>
      <c r="BN107" s="4"/>
      <c r="BO107" s="4"/>
      <c r="BP107" s="4"/>
      <c r="BQ107" s="4"/>
      <c r="BR107" s="4"/>
      <c r="BS107" s="41"/>
      <c r="BT107" s="41"/>
      <c r="BU107" s="49"/>
      <c r="BV107" s="36"/>
      <c r="BW107" s="4"/>
      <c r="BX107" s="4"/>
      <c r="BY107" s="4"/>
      <c r="BZ107" s="4"/>
      <c r="CA107" s="4"/>
      <c r="CB107" s="41"/>
      <c r="CC107" s="41"/>
      <c r="CD107" s="49"/>
      <c r="CE107" s="49"/>
    </row>
    <row r="108" spans="2:83" s="40" customFormat="1" x14ac:dyDescent="0.2">
      <c r="B108" s="36"/>
      <c r="C108" s="4"/>
      <c r="D108" s="4"/>
      <c r="E108" s="4"/>
      <c r="F108" s="4"/>
      <c r="G108" s="4"/>
      <c r="H108" s="37"/>
      <c r="I108" s="37"/>
      <c r="J108" s="49"/>
      <c r="K108" s="36"/>
      <c r="L108" s="4"/>
      <c r="M108" s="4"/>
      <c r="N108" s="4"/>
      <c r="O108" s="4"/>
      <c r="P108" s="4"/>
      <c r="Q108" s="4"/>
      <c r="R108" s="37"/>
      <c r="S108" s="49"/>
      <c r="T108" s="36"/>
      <c r="U108" s="4"/>
      <c r="V108" s="4"/>
      <c r="W108" s="4"/>
      <c r="X108" s="4"/>
      <c r="Y108" s="4"/>
      <c r="Z108" s="4"/>
      <c r="AA108" s="41"/>
      <c r="AB108" s="49"/>
      <c r="AC108" s="36"/>
      <c r="AD108" s="4"/>
      <c r="AE108" s="4"/>
      <c r="AF108" s="4"/>
      <c r="AG108" s="4"/>
      <c r="AH108" s="4"/>
      <c r="AI108" s="41"/>
      <c r="AJ108" s="41"/>
      <c r="AK108" s="49"/>
      <c r="AL108" s="36"/>
      <c r="AM108" s="4"/>
      <c r="AN108" s="4"/>
      <c r="AO108" s="4"/>
      <c r="AP108" s="4"/>
      <c r="AQ108" s="4"/>
      <c r="AR108" s="41"/>
      <c r="AS108" s="41"/>
      <c r="AT108" s="49"/>
      <c r="AU108" s="36"/>
      <c r="AV108" s="4"/>
      <c r="AW108" s="4"/>
      <c r="AX108" s="4"/>
      <c r="AY108" s="4"/>
      <c r="AZ108" s="4"/>
      <c r="BA108" s="41"/>
      <c r="BB108" s="41"/>
      <c r="BC108" s="49"/>
      <c r="BD108" s="36"/>
      <c r="BE108" s="4"/>
      <c r="BF108" s="4"/>
      <c r="BG108" s="4"/>
      <c r="BH108" s="4"/>
      <c r="BI108" s="4"/>
      <c r="BJ108" s="41"/>
      <c r="BK108" s="41"/>
      <c r="BL108" s="49"/>
      <c r="BM108" s="36"/>
      <c r="BN108" s="4"/>
      <c r="BO108" s="4"/>
      <c r="BP108" s="4"/>
      <c r="BQ108" s="4"/>
      <c r="BR108" s="4"/>
      <c r="BS108" s="41"/>
      <c r="BT108" s="41"/>
      <c r="BU108" s="49"/>
      <c r="BV108" s="36"/>
      <c r="BW108" s="4"/>
      <c r="BX108" s="4"/>
      <c r="BY108" s="4"/>
      <c r="BZ108" s="4"/>
      <c r="CA108" s="4"/>
      <c r="CB108" s="41"/>
      <c r="CC108" s="41"/>
      <c r="CD108" s="49"/>
      <c r="CE108" s="49"/>
    </row>
    <row r="109" spans="2:83" s="40" customFormat="1" x14ac:dyDescent="0.2">
      <c r="B109" s="36"/>
      <c r="C109" s="4"/>
      <c r="D109" s="4"/>
      <c r="E109" s="4"/>
      <c r="F109" s="4"/>
      <c r="G109" s="4"/>
      <c r="H109" s="37"/>
      <c r="I109" s="37"/>
      <c r="J109" s="49"/>
      <c r="K109" s="36"/>
      <c r="L109" s="4"/>
      <c r="M109" s="4"/>
      <c r="N109" s="4"/>
      <c r="O109" s="4"/>
      <c r="P109" s="4"/>
      <c r="Q109" s="4"/>
      <c r="R109" s="37"/>
      <c r="S109" s="49"/>
      <c r="T109" s="36"/>
      <c r="U109" s="4"/>
      <c r="V109" s="4"/>
      <c r="W109" s="4"/>
      <c r="X109" s="4"/>
      <c r="Y109" s="4"/>
      <c r="Z109" s="4"/>
      <c r="AA109" s="41"/>
      <c r="AB109" s="49"/>
      <c r="AC109" s="36"/>
      <c r="AD109" s="4"/>
      <c r="AE109" s="4"/>
      <c r="AF109" s="4"/>
      <c r="AG109" s="4"/>
      <c r="AH109" s="4"/>
      <c r="AI109" s="41"/>
      <c r="AJ109" s="41"/>
      <c r="AK109" s="49"/>
      <c r="AL109" s="36"/>
      <c r="AM109" s="4"/>
      <c r="AN109" s="4"/>
      <c r="AO109" s="4"/>
      <c r="AP109" s="4"/>
      <c r="AQ109" s="4"/>
      <c r="AR109" s="41"/>
      <c r="AS109" s="41"/>
      <c r="AT109" s="49"/>
      <c r="AU109" s="36"/>
      <c r="AV109" s="4"/>
      <c r="AW109" s="4"/>
      <c r="AX109" s="4"/>
      <c r="AY109" s="4"/>
      <c r="AZ109" s="4"/>
      <c r="BA109" s="41"/>
      <c r="BB109" s="41"/>
      <c r="BC109" s="49"/>
      <c r="BD109" s="36"/>
      <c r="BE109" s="4"/>
      <c r="BF109" s="4"/>
      <c r="BG109" s="4"/>
      <c r="BH109" s="4"/>
      <c r="BI109" s="4"/>
      <c r="BJ109" s="41"/>
      <c r="BK109" s="41"/>
      <c r="BL109" s="49"/>
      <c r="BM109" s="36"/>
      <c r="BN109" s="4"/>
      <c r="BO109" s="4"/>
      <c r="BP109" s="4"/>
      <c r="BQ109" s="4"/>
      <c r="BR109" s="4"/>
      <c r="BS109" s="41"/>
      <c r="BT109" s="41"/>
      <c r="BU109" s="49"/>
      <c r="BV109" s="36"/>
      <c r="BW109" s="4"/>
      <c r="BX109" s="4"/>
      <c r="BY109" s="4"/>
      <c r="BZ109" s="4"/>
      <c r="CA109" s="4"/>
      <c r="CB109" s="41"/>
      <c r="CC109" s="41"/>
      <c r="CD109" s="49"/>
      <c r="CE109" s="49"/>
    </row>
    <row r="110" spans="2:83" s="40" customFormat="1" x14ac:dyDescent="0.2">
      <c r="B110" s="36"/>
      <c r="C110" s="4"/>
      <c r="D110" s="4"/>
      <c r="E110" s="4"/>
      <c r="F110" s="4"/>
      <c r="G110" s="4"/>
      <c r="H110" s="37"/>
      <c r="I110" s="37"/>
      <c r="J110" s="49"/>
      <c r="K110" s="36"/>
      <c r="L110" s="4"/>
      <c r="M110" s="4"/>
      <c r="N110" s="4"/>
      <c r="O110" s="4"/>
      <c r="P110" s="4"/>
      <c r="Q110" s="4"/>
      <c r="R110" s="37"/>
      <c r="S110" s="49"/>
      <c r="T110" s="36"/>
      <c r="U110" s="4"/>
      <c r="V110" s="4"/>
      <c r="W110" s="4"/>
      <c r="X110" s="4"/>
      <c r="Y110" s="4"/>
      <c r="Z110" s="4"/>
      <c r="AA110" s="41"/>
      <c r="AB110" s="49"/>
      <c r="AC110" s="36"/>
      <c r="AD110" s="4"/>
      <c r="AE110" s="4"/>
      <c r="AF110" s="4"/>
      <c r="AG110" s="4"/>
      <c r="AH110" s="4"/>
      <c r="AI110" s="41"/>
      <c r="AJ110" s="41"/>
      <c r="AK110" s="49"/>
      <c r="AL110" s="36"/>
      <c r="AM110" s="4"/>
      <c r="AN110" s="4"/>
      <c r="AO110" s="4"/>
      <c r="AP110" s="4"/>
      <c r="AQ110" s="4"/>
      <c r="AR110" s="41"/>
      <c r="AS110" s="41"/>
      <c r="AT110" s="49"/>
      <c r="AU110" s="36"/>
      <c r="AV110" s="4"/>
      <c r="AW110" s="4"/>
      <c r="AX110" s="4"/>
      <c r="AY110" s="4"/>
      <c r="AZ110" s="4"/>
      <c r="BA110" s="41"/>
      <c r="BB110" s="41"/>
      <c r="BC110" s="49"/>
      <c r="BD110" s="36"/>
      <c r="BE110" s="4"/>
      <c r="BF110" s="4"/>
      <c r="BG110" s="4"/>
      <c r="BH110" s="4"/>
      <c r="BI110" s="4"/>
      <c r="BJ110" s="41"/>
      <c r="BK110" s="41"/>
      <c r="BL110" s="49"/>
      <c r="BM110" s="36"/>
      <c r="BN110" s="4"/>
      <c r="BO110" s="4"/>
      <c r="BP110" s="4"/>
      <c r="BQ110" s="4"/>
      <c r="BR110" s="4"/>
      <c r="BS110" s="41"/>
      <c r="BT110" s="41"/>
      <c r="BU110" s="49"/>
      <c r="BV110" s="36"/>
      <c r="BW110" s="4"/>
      <c r="BX110" s="4"/>
      <c r="BY110" s="4"/>
      <c r="BZ110" s="4"/>
      <c r="CA110" s="4"/>
      <c r="CB110" s="41"/>
      <c r="CC110" s="41"/>
      <c r="CD110" s="49"/>
      <c r="CE110" s="49"/>
    </row>
    <row r="111" spans="2:83" s="40" customFormat="1" x14ac:dyDescent="0.2">
      <c r="B111" s="36"/>
      <c r="C111" s="4"/>
      <c r="D111" s="4"/>
      <c r="E111" s="4"/>
      <c r="F111" s="4"/>
      <c r="G111" s="4"/>
      <c r="H111" s="37"/>
      <c r="I111" s="37"/>
      <c r="J111" s="49"/>
      <c r="K111" s="36"/>
      <c r="L111" s="4"/>
      <c r="M111" s="4"/>
      <c r="N111" s="4"/>
      <c r="O111" s="4"/>
      <c r="P111" s="4"/>
      <c r="Q111" s="4"/>
      <c r="R111" s="37"/>
      <c r="S111" s="49"/>
      <c r="T111" s="36"/>
      <c r="U111" s="4"/>
      <c r="V111" s="4"/>
      <c r="W111" s="4"/>
      <c r="X111" s="4"/>
      <c r="Y111" s="4"/>
      <c r="Z111" s="4"/>
      <c r="AA111" s="41"/>
      <c r="AB111" s="49"/>
      <c r="AC111" s="36"/>
      <c r="AD111" s="4"/>
      <c r="AE111" s="4"/>
      <c r="AF111" s="4"/>
      <c r="AG111" s="4"/>
      <c r="AH111" s="4"/>
      <c r="AI111" s="41"/>
      <c r="AJ111" s="41"/>
      <c r="AK111" s="49"/>
      <c r="AL111" s="36"/>
      <c r="AM111" s="4"/>
      <c r="AN111" s="4"/>
      <c r="AO111" s="4"/>
      <c r="AP111" s="4"/>
      <c r="AQ111" s="4"/>
      <c r="AR111" s="41"/>
      <c r="AS111" s="41"/>
      <c r="AT111" s="49"/>
      <c r="AU111" s="36"/>
      <c r="AV111" s="4"/>
      <c r="AW111" s="4"/>
      <c r="AX111" s="4"/>
      <c r="AY111" s="4"/>
      <c r="AZ111" s="4"/>
      <c r="BA111" s="41"/>
      <c r="BB111" s="41"/>
      <c r="BC111" s="49"/>
      <c r="BD111" s="36"/>
      <c r="BE111" s="4"/>
      <c r="BF111" s="4"/>
      <c r="BG111" s="4"/>
      <c r="BH111" s="4"/>
      <c r="BI111" s="4"/>
      <c r="BJ111" s="41"/>
      <c r="BK111" s="41"/>
      <c r="BL111" s="49"/>
      <c r="BM111" s="36"/>
      <c r="BN111" s="4"/>
      <c r="BO111" s="4"/>
      <c r="BP111" s="4"/>
      <c r="BQ111" s="4"/>
      <c r="BR111" s="4"/>
      <c r="BS111" s="41"/>
      <c r="BT111" s="41"/>
      <c r="BU111" s="49"/>
      <c r="BV111" s="36"/>
      <c r="BW111" s="4"/>
      <c r="BX111" s="4"/>
      <c r="BY111" s="4"/>
      <c r="BZ111" s="4"/>
      <c r="CA111" s="4"/>
      <c r="CB111" s="41"/>
      <c r="CC111" s="41"/>
      <c r="CD111" s="49"/>
      <c r="CE111" s="49"/>
    </row>
    <row r="112" spans="2:83" s="40" customFormat="1" x14ac:dyDescent="0.2">
      <c r="B112" s="36"/>
      <c r="C112" s="4"/>
      <c r="D112" s="4"/>
      <c r="E112" s="4"/>
      <c r="F112" s="4"/>
      <c r="G112" s="4"/>
      <c r="H112" s="37"/>
      <c r="I112" s="37"/>
      <c r="J112" s="49"/>
      <c r="K112" s="36"/>
      <c r="L112" s="4"/>
      <c r="M112" s="4"/>
      <c r="N112" s="4"/>
      <c r="O112" s="4"/>
      <c r="P112" s="4"/>
      <c r="Q112" s="4"/>
      <c r="R112" s="37"/>
      <c r="S112" s="49"/>
      <c r="T112" s="36"/>
      <c r="U112" s="4"/>
      <c r="V112" s="4"/>
      <c r="W112" s="4"/>
      <c r="X112" s="4"/>
      <c r="Y112" s="4"/>
      <c r="Z112" s="4"/>
      <c r="AA112" s="41"/>
      <c r="AB112" s="49"/>
      <c r="AC112" s="36"/>
      <c r="AD112" s="4"/>
      <c r="AE112" s="4"/>
      <c r="AF112" s="4"/>
      <c r="AG112" s="4"/>
      <c r="AH112" s="4"/>
      <c r="AI112" s="41"/>
      <c r="AJ112" s="41"/>
      <c r="AK112" s="49"/>
      <c r="AL112" s="36"/>
      <c r="AM112" s="4"/>
      <c r="AN112" s="4"/>
      <c r="AO112" s="4"/>
      <c r="AP112" s="4"/>
      <c r="AQ112" s="4"/>
      <c r="AR112" s="41"/>
      <c r="AS112" s="41"/>
      <c r="AT112" s="49"/>
      <c r="AU112" s="36"/>
      <c r="AV112" s="4"/>
      <c r="AW112" s="4"/>
      <c r="AX112" s="4"/>
      <c r="AY112" s="4"/>
      <c r="AZ112" s="4"/>
      <c r="BA112" s="41"/>
      <c r="BB112" s="41"/>
      <c r="BC112" s="49"/>
      <c r="BD112" s="36"/>
      <c r="BE112" s="4"/>
      <c r="BF112" s="4"/>
      <c r="BG112" s="4"/>
      <c r="BH112" s="4"/>
      <c r="BI112" s="4"/>
      <c r="BJ112" s="41"/>
      <c r="BK112" s="41"/>
      <c r="BL112" s="49"/>
      <c r="BM112" s="36"/>
      <c r="BN112" s="4"/>
      <c r="BO112" s="4"/>
      <c r="BP112" s="4"/>
      <c r="BQ112" s="4"/>
      <c r="BR112" s="4"/>
      <c r="BS112" s="41"/>
      <c r="BT112" s="41"/>
      <c r="BU112" s="49"/>
      <c r="BV112" s="36"/>
      <c r="BW112" s="4"/>
      <c r="BX112" s="4"/>
      <c r="BY112" s="4"/>
      <c r="BZ112" s="4"/>
      <c r="CA112" s="4"/>
      <c r="CB112" s="41"/>
      <c r="CC112" s="41"/>
      <c r="CD112" s="49"/>
      <c r="CE112" s="49"/>
    </row>
    <row r="113" spans="2:83" s="40" customFormat="1" x14ac:dyDescent="0.2">
      <c r="B113" s="36"/>
      <c r="C113" s="4"/>
      <c r="D113" s="4"/>
      <c r="E113" s="4"/>
      <c r="F113" s="4"/>
      <c r="G113" s="4"/>
      <c r="H113" s="37"/>
      <c r="I113" s="37"/>
      <c r="J113" s="49"/>
      <c r="K113" s="36"/>
      <c r="L113" s="4"/>
      <c r="M113" s="4"/>
      <c r="N113" s="4"/>
      <c r="O113" s="4"/>
      <c r="P113" s="4"/>
      <c r="Q113" s="4"/>
      <c r="R113" s="37"/>
      <c r="S113" s="49"/>
      <c r="T113" s="36"/>
      <c r="U113" s="4"/>
      <c r="V113" s="4"/>
      <c r="W113" s="4"/>
      <c r="X113" s="4"/>
      <c r="Y113" s="4"/>
      <c r="Z113" s="4"/>
      <c r="AA113" s="41"/>
      <c r="AB113" s="49"/>
      <c r="AC113" s="36"/>
      <c r="AD113" s="4"/>
      <c r="AE113" s="4"/>
      <c r="AF113" s="4"/>
      <c r="AG113" s="4"/>
      <c r="AH113" s="4"/>
      <c r="AI113" s="41"/>
      <c r="AJ113" s="41"/>
      <c r="AK113" s="49"/>
      <c r="AL113" s="36"/>
      <c r="AM113" s="4"/>
      <c r="AN113" s="4"/>
      <c r="AO113" s="4"/>
      <c r="AP113" s="4"/>
      <c r="AQ113" s="4"/>
      <c r="AR113" s="41"/>
      <c r="AS113" s="41"/>
      <c r="AT113" s="49"/>
      <c r="AU113" s="36"/>
      <c r="AV113" s="4"/>
      <c r="AW113" s="4"/>
      <c r="AX113" s="4"/>
      <c r="AY113" s="4"/>
      <c r="AZ113" s="4"/>
      <c r="BA113" s="41"/>
      <c r="BB113" s="41"/>
      <c r="BC113" s="49"/>
      <c r="BD113" s="36"/>
      <c r="BE113" s="4"/>
      <c r="BF113" s="4"/>
      <c r="BG113" s="4"/>
      <c r="BH113" s="4"/>
      <c r="BI113" s="4"/>
      <c r="BJ113" s="41"/>
      <c r="BK113" s="41"/>
      <c r="BL113" s="49"/>
      <c r="BM113" s="36"/>
      <c r="BN113" s="4"/>
      <c r="BO113" s="4"/>
      <c r="BP113" s="4"/>
      <c r="BQ113" s="4"/>
      <c r="BR113" s="4"/>
      <c r="BS113" s="41"/>
      <c r="BT113" s="41"/>
      <c r="BU113" s="49"/>
      <c r="BV113" s="36"/>
      <c r="BW113" s="4"/>
      <c r="BX113" s="4"/>
      <c r="BY113" s="4"/>
      <c r="BZ113" s="4"/>
      <c r="CA113" s="4"/>
      <c r="CB113" s="41"/>
      <c r="CC113" s="41"/>
      <c r="CD113" s="49"/>
      <c r="CE113" s="49"/>
    </row>
    <row r="114" spans="2:83" s="40" customFormat="1" x14ac:dyDescent="0.2">
      <c r="B114" s="36"/>
      <c r="C114" s="4"/>
      <c r="D114" s="4"/>
      <c r="E114" s="4"/>
      <c r="F114" s="4"/>
      <c r="G114" s="4"/>
      <c r="H114" s="37"/>
      <c r="I114" s="37"/>
      <c r="J114" s="49"/>
      <c r="K114" s="36"/>
      <c r="L114" s="4"/>
      <c r="M114" s="4"/>
      <c r="N114" s="4"/>
      <c r="O114" s="4"/>
      <c r="P114" s="4"/>
      <c r="Q114" s="4"/>
      <c r="R114" s="37"/>
      <c r="S114" s="49"/>
      <c r="T114" s="36"/>
      <c r="U114" s="4"/>
      <c r="V114" s="4"/>
      <c r="W114" s="4"/>
      <c r="X114" s="4"/>
      <c r="Y114" s="4"/>
      <c r="Z114" s="4"/>
      <c r="AA114" s="41"/>
      <c r="AB114" s="49"/>
      <c r="AC114" s="36"/>
      <c r="AD114" s="4"/>
      <c r="AE114" s="4"/>
      <c r="AF114" s="4"/>
      <c r="AG114" s="4"/>
      <c r="AH114" s="4"/>
      <c r="AI114" s="41"/>
      <c r="AJ114" s="41"/>
      <c r="AK114" s="49"/>
      <c r="AL114" s="36"/>
      <c r="AM114" s="4"/>
      <c r="AN114" s="4"/>
      <c r="AO114" s="4"/>
      <c r="AP114" s="4"/>
      <c r="AQ114" s="4"/>
      <c r="AR114" s="41"/>
      <c r="AS114" s="41"/>
      <c r="AT114" s="49"/>
      <c r="AU114" s="36"/>
      <c r="AV114" s="4"/>
      <c r="AW114" s="4"/>
      <c r="AX114" s="4"/>
      <c r="AY114" s="4"/>
      <c r="AZ114" s="4"/>
      <c r="BA114" s="41"/>
      <c r="BB114" s="41"/>
      <c r="BC114" s="49"/>
      <c r="BD114" s="36"/>
      <c r="BE114" s="4"/>
      <c r="BF114" s="4"/>
      <c r="BG114" s="4"/>
      <c r="BH114" s="4"/>
      <c r="BI114" s="4"/>
      <c r="BJ114" s="41"/>
      <c r="BK114" s="41"/>
      <c r="BL114" s="49"/>
      <c r="BM114" s="36"/>
      <c r="BN114" s="4"/>
      <c r="BO114" s="4"/>
      <c r="BP114" s="4"/>
      <c r="BQ114" s="4"/>
      <c r="BR114" s="4"/>
      <c r="BS114" s="41"/>
      <c r="BT114" s="41"/>
      <c r="BU114" s="49"/>
      <c r="BV114" s="36"/>
      <c r="BW114" s="4"/>
      <c r="BX114" s="4"/>
      <c r="BY114" s="4"/>
      <c r="BZ114" s="4"/>
      <c r="CA114" s="4"/>
      <c r="CB114" s="41"/>
      <c r="CC114" s="41"/>
      <c r="CD114" s="49"/>
      <c r="CE114" s="49"/>
    </row>
    <row r="115" spans="2:83" s="40" customFormat="1" x14ac:dyDescent="0.2">
      <c r="B115" s="36"/>
      <c r="C115" s="4"/>
      <c r="D115" s="4"/>
      <c r="E115" s="4"/>
      <c r="F115" s="4"/>
      <c r="G115" s="4"/>
      <c r="H115" s="37"/>
      <c r="I115" s="37"/>
      <c r="J115" s="49"/>
      <c r="K115" s="36"/>
      <c r="L115" s="4"/>
      <c r="M115" s="4"/>
      <c r="N115" s="4"/>
      <c r="O115" s="4"/>
      <c r="P115" s="4"/>
      <c r="Q115" s="4"/>
      <c r="R115" s="37"/>
      <c r="S115" s="49"/>
      <c r="T115" s="36"/>
      <c r="U115" s="4"/>
      <c r="V115" s="4"/>
      <c r="W115" s="4"/>
      <c r="X115" s="4"/>
      <c r="Y115" s="4"/>
      <c r="Z115" s="4"/>
      <c r="AA115" s="41"/>
      <c r="AB115" s="49"/>
      <c r="AC115" s="36"/>
      <c r="AD115" s="4"/>
      <c r="AE115" s="4"/>
      <c r="AF115" s="4"/>
      <c r="AG115" s="4"/>
      <c r="AH115" s="4"/>
      <c r="AI115" s="41"/>
      <c r="AJ115" s="41"/>
      <c r="AK115" s="49"/>
      <c r="AL115" s="36"/>
      <c r="AM115" s="4"/>
      <c r="AN115" s="4"/>
      <c r="AO115" s="4"/>
      <c r="AP115" s="4"/>
      <c r="AQ115" s="4"/>
      <c r="AR115" s="41"/>
      <c r="AS115" s="41"/>
      <c r="AT115" s="49"/>
      <c r="AU115" s="36"/>
      <c r="AV115" s="4"/>
      <c r="AW115" s="4"/>
      <c r="AX115" s="4"/>
      <c r="AY115" s="4"/>
      <c r="AZ115" s="4"/>
      <c r="BA115" s="41"/>
      <c r="BB115" s="41"/>
      <c r="BC115" s="49"/>
      <c r="BD115" s="36"/>
      <c r="BE115" s="4"/>
      <c r="BF115" s="4"/>
      <c r="BG115" s="4"/>
      <c r="BH115" s="4"/>
      <c r="BI115" s="4"/>
      <c r="BJ115" s="41"/>
      <c r="BK115" s="41"/>
      <c r="BL115" s="49"/>
      <c r="BM115" s="36"/>
      <c r="BN115" s="4"/>
      <c r="BO115" s="4"/>
      <c r="BP115" s="4"/>
      <c r="BQ115" s="4"/>
      <c r="BR115" s="4"/>
      <c r="BS115" s="41"/>
      <c r="BT115" s="41"/>
      <c r="BU115" s="49"/>
      <c r="BV115" s="36"/>
      <c r="BW115" s="4"/>
      <c r="BX115" s="4"/>
      <c r="BY115" s="4"/>
      <c r="BZ115" s="4"/>
      <c r="CA115" s="4"/>
      <c r="CB115" s="41"/>
      <c r="CC115" s="41"/>
      <c r="CD115" s="49"/>
      <c r="CE115" s="49"/>
    </row>
    <row r="116" spans="2:83" s="40" customFormat="1" x14ac:dyDescent="0.2">
      <c r="B116" s="36"/>
      <c r="C116" s="4"/>
      <c r="D116" s="4"/>
      <c r="E116" s="4"/>
      <c r="F116" s="4"/>
      <c r="G116" s="4"/>
      <c r="H116" s="37"/>
      <c r="I116" s="37"/>
      <c r="J116" s="49"/>
      <c r="K116" s="36"/>
      <c r="L116" s="4"/>
      <c r="M116" s="4"/>
      <c r="N116" s="4"/>
      <c r="O116" s="4"/>
      <c r="P116" s="4"/>
      <c r="Q116" s="4"/>
      <c r="R116" s="37"/>
      <c r="S116" s="49"/>
      <c r="T116" s="36"/>
      <c r="U116" s="4"/>
      <c r="V116" s="4"/>
      <c r="W116" s="4"/>
      <c r="X116" s="4"/>
      <c r="Y116" s="4"/>
      <c r="Z116" s="4"/>
      <c r="AA116" s="41"/>
      <c r="AB116" s="49"/>
      <c r="AC116" s="36"/>
      <c r="AD116" s="4"/>
      <c r="AE116" s="4"/>
      <c r="AF116" s="4"/>
      <c r="AG116" s="4"/>
      <c r="AH116" s="4"/>
      <c r="AI116" s="41"/>
      <c r="AJ116" s="41"/>
      <c r="AK116" s="49"/>
      <c r="AL116" s="36"/>
      <c r="AM116" s="4"/>
      <c r="AN116" s="4"/>
      <c r="AO116" s="4"/>
      <c r="AP116" s="4"/>
      <c r="AQ116" s="4"/>
      <c r="AR116" s="41"/>
      <c r="AS116" s="41"/>
      <c r="AT116" s="49"/>
      <c r="AU116" s="36"/>
      <c r="AV116" s="4"/>
      <c r="AW116" s="4"/>
      <c r="AX116" s="4"/>
      <c r="AY116" s="4"/>
      <c r="AZ116" s="4"/>
      <c r="BA116" s="41"/>
      <c r="BB116" s="41"/>
      <c r="BC116" s="49"/>
      <c r="BD116" s="36"/>
      <c r="BE116" s="4"/>
      <c r="BF116" s="4"/>
      <c r="BG116" s="4"/>
      <c r="BH116" s="4"/>
      <c r="BI116" s="4"/>
      <c r="BJ116" s="41"/>
      <c r="BK116" s="41"/>
      <c r="BL116" s="49"/>
      <c r="BM116" s="36"/>
      <c r="BN116" s="4"/>
      <c r="BO116" s="4"/>
      <c r="BP116" s="4"/>
      <c r="BQ116" s="4"/>
      <c r="BR116" s="4"/>
      <c r="BS116" s="41"/>
      <c r="BT116" s="41"/>
      <c r="BU116" s="49"/>
      <c r="BV116" s="36"/>
      <c r="BW116" s="4"/>
      <c r="BX116" s="4"/>
      <c r="BY116" s="4"/>
      <c r="BZ116" s="4"/>
      <c r="CA116" s="4"/>
      <c r="CB116" s="41"/>
      <c r="CC116" s="41"/>
      <c r="CD116" s="49"/>
      <c r="CE116" s="49"/>
    </row>
    <row r="117" spans="2:83" s="40" customFormat="1" x14ac:dyDescent="0.2">
      <c r="B117" s="36"/>
      <c r="C117" s="4"/>
      <c r="D117" s="4"/>
      <c r="E117" s="4"/>
      <c r="F117" s="4"/>
      <c r="G117" s="4"/>
      <c r="H117" s="37"/>
      <c r="I117" s="37"/>
      <c r="J117" s="49"/>
      <c r="K117" s="36"/>
      <c r="L117" s="4"/>
      <c r="M117" s="4"/>
      <c r="N117" s="4"/>
      <c r="O117" s="4"/>
      <c r="P117" s="4"/>
      <c r="Q117" s="4"/>
      <c r="R117" s="37"/>
      <c r="S117" s="49"/>
      <c r="T117" s="36"/>
      <c r="U117" s="4"/>
      <c r="V117" s="4"/>
      <c r="W117" s="4"/>
      <c r="X117" s="4"/>
      <c r="Y117" s="4"/>
      <c r="Z117" s="4"/>
      <c r="AA117" s="41"/>
      <c r="AB117" s="49"/>
      <c r="AC117" s="36"/>
      <c r="AD117" s="4"/>
      <c r="AE117" s="4"/>
      <c r="AF117" s="4"/>
      <c r="AG117" s="4"/>
      <c r="AH117" s="4"/>
      <c r="AI117" s="41"/>
      <c r="AJ117" s="41"/>
      <c r="AK117" s="49"/>
      <c r="AL117" s="36"/>
      <c r="AM117" s="4"/>
      <c r="AN117" s="4"/>
      <c r="AO117" s="4"/>
      <c r="AP117" s="4"/>
      <c r="AQ117" s="4"/>
      <c r="AR117" s="41"/>
      <c r="AS117" s="41"/>
      <c r="AT117" s="49"/>
      <c r="AU117" s="36"/>
      <c r="AV117" s="4"/>
      <c r="AW117" s="4"/>
      <c r="AX117" s="4"/>
      <c r="AY117" s="4"/>
      <c r="AZ117" s="4"/>
      <c r="BA117" s="41"/>
      <c r="BB117" s="41"/>
      <c r="BC117" s="49"/>
      <c r="BD117" s="36"/>
      <c r="BE117" s="4"/>
      <c r="BF117" s="4"/>
      <c r="BG117" s="4"/>
      <c r="BH117" s="4"/>
      <c r="BI117" s="4"/>
      <c r="BJ117" s="41"/>
      <c r="BK117" s="41"/>
      <c r="BL117" s="49"/>
      <c r="BM117" s="36"/>
      <c r="BN117" s="4"/>
      <c r="BO117" s="4"/>
      <c r="BP117" s="4"/>
      <c r="BQ117" s="4"/>
      <c r="BR117" s="4"/>
      <c r="BS117" s="41"/>
      <c r="BT117" s="41"/>
      <c r="BU117" s="49"/>
      <c r="BV117" s="36"/>
      <c r="BW117" s="4"/>
      <c r="BX117" s="4"/>
      <c r="BY117" s="4"/>
      <c r="BZ117" s="4"/>
      <c r="CA117" s="4"/>
      <c r="CB117" s="41"/>
      <c r="CC117" s="41"/>
      <c r="CD117" s="49"/>
      <c r="CE117" s="49"/>
    </row>
    <row r="118" spans="2:83" s="40" customFormat="1" x14ac:dyDescent="0.2">
      <c r="B118" s="36"/>
      <c r="C118" s="4"/>
      <c r="D118" s="4"/>
      <c r="E118" s="4"/>
      <c r="F118" s="4"/>
      <c r="G118" s="4"/>
      <c r="H118" s="37"/>
      <c r="I118" s="37"/>
      <c r="J118" s="49"/>
      <c r="K118" s="36"/>
      <c r="L118" s="4"/>
      <c r="M118" s="4"/>
      <c r="N118" s="4"/>
      <c r="O118" s="4"/>
      <c r="P118" s="4"/>
      <c r="Q118" s="4"/>
      <c r="R118" s="37"/>
      <c r="S118" s="49"/>
      <c r="T118" s="36"/>
      <c r="U118" s="4"/>
      <c r="V118" s="4"/>
      <c r="W118" s="4"/>
      <c r="X118" s="4"/>
      <c r="Y118" s="4"/>
      <c r="Z118" s="4"/>
      <c r="AA118" s="41"/>
      <c r="AB118" s="49"/>
      <c r="AC118" s="36"/>
      <c r="AD118" s="4"/>
      <c r="AE118" s="4"/>
      <c r="AF118" s="4"/>
      <c r="AG118" s="4"/>
      <c r="AH118" s="4"/>
      <c r="AI118" s="41"/>
      <c r="AJ118" s="41"/>
      <c r="AK118" s="49"/>
      <c r="AL118" s="36"/>
      <c r="AM118" s="4"/>
      <c r="AN118" s="4"/>
      <c r="AO118" s="4"/>
      <c r="AP118" s="4"/>
      <c r="AQ118" s="4"/>
      <c r="AR118" s="41"/>
      <c r="AS118" s="41"/>
      <c r="AT118" s="49"/>
      <c r="AU118" s="36"/>
      <c r="AV118" s="4"/>
      <c r="AW118" s="4"/>
      <c r="AX118" s="4"/>
      <c r="AY118" s="4"/>
      <c r="AZ118" s="4"/>
      <c r="BA118" s="41"/>
      <c r="BB118" s="41"/>
      <c r="BC118" s="49"/>
      <c r="BD118" s="36"/>
      <c r="BE118" s="4"/>
      <c r="BF118" s="4"/>
      <c r="BG118" s="4"/>
      <c r="BH118" s="4"/>
      <c r="BI118" s="4"/>
      <c r="BJ118" s="41"/>
      <c r="BK118" s="41"/>
      <c r="BL118" s="49"/>
      <c r="BM118" s="36"/>
      <c r="BN118" s="4"/>
      <c r="BO118" s="4"/>
      <c r="BP118" s="4"/>
      <c r="BQ118" s="4"/>
      <c r="BR118" s="4"/>
      <c r="BS118" s="41"/>
      <c r="BT118" s="41"/>
      <c r="BU118" s="49"/>
      <c r="BV118" s="36"/>
      <c r="BW118" s="4"/>
      <c r="BX118" s="4"/>
      <c r="BY118" s="4"/>
      <c r="BZ118" s="4"/>
      <c r="CA118" s="4"/>
      <c r="CB118" s="41"/>
      <c r="CC118" s="41"/>
      <c r="CD118" s="49"/>
      <c r="CE118" s="49"/>
    </row>
    <row r="119" spans="2:83" s="40" customFormat="1" x14ac:dyDescent="0.2">
      <c r="B119" s="36"/>
      <c r="C119" s="4"/>
      <c r="D119" s="4"/>
      <c r="E119" s="4"/>
      <c r="F119" s="4"/>
      <c r="G119" s="4"/>
      <c r="H119" s="37"/>
      <c r="I119" s="37"/>
      <c r="J119" s="49"/>
      <c r="K119" s="36"/>
      <c r="L119" s="4"/>
      <c r="M119" s="4"/>
      <c r="N119" s="4"/>
      <c r="O119" s="4"/>
      <c r="P119" s="4"/>
      <c r="Q119" s="4"/>
      <c r="R119" s="37"/>
      <c r="S119" s="49"/>
      <c r="T119" s="36"/>
      <c r="U119" s="4"/>
      <c r="V119" s="4"/>
      <c r="W119" s="4"/>
      <c r="X119" s="4"/>
      <c r="Y119" s="4"/>
      <c r="Z119" s="4"/>
      <c r="AA119" s="41"/>
      <c r="AB119" s="49"/>
      <c r="AC119" s="36"/>
      <c r="AD119" s="4"/>
      <c r="AE119" s="4"/>
      <c r="AF119" s="4"/>
      <c r="AG119" s="4"/>
      <c r="AH119" s="4"/>
      <c r="AI119" s="41"/>
      <c r="AJ119" s="41"/>
      <c r="AK119" s="49"/>
      <c r="AL119" s="36"/>
      <c r="AM119" s="4"/>
      <c r="AN119" s="4"/>
      <c r="AO119" s="4"/>
      <c r="AP119" s="4"/>
      <c r="AQ119" s="4"/>
      <c r="AR119" s="41"/>
      <c r="AS119" s="41"/>
      <c r="AT119" s="49"/>
      <c r="AU119" s="36"/>
      <c r="AV119" s="4"/>
      <c r="AW119" s="4"/>
      <c r="AX119" s="4"/>
      <c r="AY119" s="4"/>
      <c r="AZ119" s="4"/>
      <c r="BA119" s="41"/>
      <c r="BB119" s="41"/>
      <c r="BC119" s="49"/>
      <c r="BD119" s="36"/>
      <c r="BE119" s="4"/>
      <c r="BF119" s="4"/>
      <c r="BG119" s="4"/>
      <c r="BH119" s="4"/>
      <c r="BI119" s="4"/>
      <c r="BJ119" s="41"/>
      <c r="BK119" s="41"/>
      <c r="BL119" s="49"/>
      <c r="BM119" s="36"/>
      <c r="BN119" s="4"/>
      <c r="BO119" s="4"/>
      <c r="BP119" s="4"/>
      <c r="BQ119" s="4"/>
      <c r="BR119" s="4"/>
      <c r="BS119" s="41"/>
      <c r="BT119" s="41"/>
      <c r="BU119" s="49"/>
      <c r="BV119" s="36"/>
      <c r="BW119" s="4"/>
      <c r="BX119" s="4"/>
      <c r="BY119" s="4"/>
      <c r="BZ119" s="4"/>
      <c r="CA119" s="4"/>
      <c r="CB119" s="41"/>
      <c r="CC119" s="41"/>
      <c r="CD119" s="49"/>
      <c r="CE119" s="49"/>
    </row>
    <row r="120" spans="2:83" s="40" customFormat="1" x14ac:dyDescent="0.2">
      <c r="B120" s="36"/>
      <c r="C120" s="4"/>
      <c r="D120" s="4"/>
      <c r="E120" s="4"/>
      <c r="F120" s="4"/>
      <c r="G120" s="4"/>
      <c r="H120" s="37"/>
      <c r="I120" s="37"/>
      <c r="J120" s="49"/>
      <c r="K120" s="36"/>
      <c r="L120" s="4"/>
      <c r="M120" s="4"/>
      <c r="N120" s="4"/>
      <c r="O120" s="4"/>
      <c r="P120" s="4"/>
      <c r="Q120" s="4"/>
      <c r="R120" s="37"/>
      <c r="S120" s="49"/>
      <c r="T120" s="36"/>
      <c r="U120" s="4"/>
      <c r="V120" s="4"/>
      <c r="W120" s="4"/>
      <c r="X120" s="4"/>
      <c r="Y120" s="4"/>
      <c r="Z120" s="4"/>
      <c r="AA120" s="41"/>
      <c r="AB120" s="49"/>
      <c r="AC120" s="36"/>
      <c r="AD120" s="4"/>
      <c r="AE120" s="4"/>
      <c r="AF120" s="4"/>
      <c r="AG120" s="4"/>
      <c r="AH120" s="4"/>
      <c r="AI120" s="41"/>
      <c r="AJ120" s="41"/>
      <c r="AK120" s="49"/>
      <c r="AL120" s="36"/>
      <c r="AM120" s="4"/>
      <c r="AN120" s="4"/>
      <c r="AO120" s="4"/>
      <c r="AP120" s="4"/>
      <c r="AQ120" s="4"/>
      <c r="AR120" s="41"/>
      <c r="AS120" s="41"/>
      <c r="AT120" s="49"/>
      <c r="AU120" s="36"/>
      <c r="AV120" s="4"/>
      <c r="AW120" s="4"/>
      <c r="AX120" s="4"/>
      <c r="AY120" s="4"/>
      <c r="AZ120" s="4"/>
      <c r="BA120" s="41"/>
      <c r="BB120" s="41"/>
      <c r="BC120" s="49"/>
      <c r="BD120" s="36"/>
      <c r="BE120" s="4"/>
      <c r="BF120" s="4"/>
      <c r="BG120" s="4"/>
      <c r="BH120" s="4"/>
      <c r="BI120" s="4"/>
      <c r="BJ120" s="41"/>
      <c r="BK120" s="41"/>
      <c r="BL120" s="49"/>
      <c r="BM120" s="36"/>
      <c r="BN120" s="4"/>
      <c r="BO120" s="4"/>
      <c r="BP120" s="4"/>
      <c r="BQ120" s="4"/>
      <c r="BR120" s="4"/>
      <c r="BS120" s="41"/>
      <c r="BT120" s="41"/>
      <c r="BU120" s="49"/>
      <c r="BV120" s="36"/>
      <c r="BW120" s="4"/>
      <c r="BX120" s="4"/>
      <c r="BY120" s="4"/>
      <c r="BZ120" s="4"/>
      <c r="CA120" s="4"/>
      <c r="CB120" s="41"/>
      <c r="CC120" s="41"/>
      <c r="CD120" s="49"/>
      <c r="CE120" s="49"/>
    </row>
    <row r="121" spans="2:83" s="40" customFormat="1" x14ac:dyDescent="0.2">
      <c r="B121" s="36"/>
      <c r="C121" s="4"/>
      <c r="D121" s="4"/>
      <c r="E121" s="4"/>
      <c r="F121" s="4"/>
      <c r="G121" s="4"/>
      <c r="H121" s="37"/>
      <c r="I121" s="37"/>
      <c r="J121" s="49"/>
      <c r="K121" s="36"/>
      <c r="L121" s="4"/>
      <c r="M121" s="4"/>
      <c r="N121" s="4"/>
      <c r="O121" s="4"/>
      <c r="P121" s="4"/>
      <c r="Q121" s="4"/>
      <c r="R121" s="37"/>
      <c r="S121" s="49"/>
      <c r="T121" s="36"/>
      <c r="U121" s="4"/>
      <c r="V121" s="4"/>
      <c r="W121" s="4"/>
      <c r="X121" s="4"/>
      <c r="Y121" s="4"/>
      <c r="Z121" s="4"/>
      <c r="AA121" s="41"/>
      <c r="AB121" s="49"/>
      <c r="AC121" s="36"/>
      <c r="AD121" s="4"/>
      <c r="AE121" s="4"/>
      <c r="AF121" s="4"/>
      <c r="AG121" s="4"/>
      <c r="AH121" s="4"/>
      <c r="AI121" s="41"/>
      <c r="AJ121" s="41"/>
      <c r="AK121" s="49"/>
      <c r="AL121" s="36"/>
      <c r="AM121" s="4"/>
      <c r="AN121" s="4"/>
      <c r="AO121" s="4"/>
      <c r="AP121" s="4"/>
      <c r="AQ121" s="4"/>
      <c r="AR121" s="41"/>
      <c r="AS121" s="41"/>
      <c r="AT121" s="49"/>
      <c r="AU121" s="36"/>
      <c r="AV121" s="4"/>
      <c r="AW121" s="4"/>
      <c r="AX121" s="4"/>
      <c r="AY121" s="4"/>
      <c r="AZ121" s="4"/>
      <c r="BA121" s="41"/>
      <c r="BB121" s="41"/>
      <c r="BC121" s="49"/>
      <c r="BD121" s="36"/>
      <c r="BE121" s="4"/>
      <c r="BF121" s="4"/>
      <c r="BG121" s="4"/>
      <c r="BH121" s="4"/>
      <c r="BI121" s="4"/>
      <c r="BJ121" s="41"/>
      <c r="BK121" s="41"/>
      <c r="BL121" s="49"/>
      <c r="BM121" s="36"/>
      <c r="BN121" s="4"/>
      <c r="BO121" s="4"/>
      <c r="BP121" s="4"/>
      <c r="BQ121" s="4"/>
      <c r="BR121" s="4"/>
      <c r="BS121" s="41"/>
      <c r="BT121" s="41"/>
      <c r="BU121" s="49"/>
      <c r="BV121" s="36"/>
      <c r="BW121" s="4"/>
      <c r="BX121" s="4"/>
      <c r="BY121" s="4"/>
      <c r="BZ121" s="4"/>
      <c r="CA121" s="4"/>
      <c r="CB121" s="41"/>
      <c r="CC121" s="41"/>
      <c r="CD121" s="49"/>
      <c r="CE121" s="49"/>
    </row>
    <row r="122" spans="2:83" s="40" customFormat="1" x14ac:dyDescent="0.2">
      <c r="B122" s="36"/>
      <c r="C122" s="4"/>
      <c r="D122" s="4"/>
      <c r="E122" s="4"/>
      <c r="F122" s="4"/>
      <c r="G122" s="4"/>
      <c r="H122" s="37"/>
      <c r="I122" s="37"/>
      <c r="J122" s="49"/>
      <c r="K122" s="36"/>
      <c r="L122" s="4"/>
      <c r="M122" s="4"/>
      <c r="N122" s="4"/>
      <c r="O122" s="4"/>
      <c r="P122" s="4"/>
      <c r="Q122" s="4"/>
      <c r="R122" s="37"/>
      <c r="S122" s="49"/>
      <c r="T122" s="36"/>
      <c r="U122" s="4"/>
      <c r="V122" s="4"/>
      <c r="W122" s="4"/>
      <c r="X122" s="4"/>
      <c r="Y122" s="4"/>
      <c r="Z122" s="4"/>
      <c r="AA122" s="41"/>
      <c r="AB122" s="49"/>
      <c r="AC122" s="36"/>
      <c r="AD122" s="4"/>
      <c r="AE122" s="4"/>
      <c r="AF122" s="4"/>
      <c r="AG122" s="4"/>
      <c r="AH122" s="4"/>
      <c r="AI122" s="41"/>
      <c r="AJ122" s="41"/>
      <c r="AK122" s="49"/>
      <c r="AL122" s="36"/>
      <c r="AM122" s="4"/>
      <c r="AN122" s="4"/>
      <c r="AO122" s="4"/>
      <c r="AP122" s="4"/>
      <c r="AQ122" s="4"/>
      <c r="AR122" s="41"/>
      <c r="AS122" s="41"/>
      <c r="AT122" s="49"/>
      <c r="AU122" s="36"/>
      <c r="AV122" s="4"/>
      <c r="AW122" s="4"/>
      <c r="AX122" s="4"/>
      <c r="AY122" s="4"/>
      <c r="AZ122" s="4"/>
      <c r="BA122" s="41"/>
      <c r="BB122" s="41"/>
      <c r="BC122" s="49"/>
      <c r="BD122" s="36"/>
      <c r="BE122" s="4"/>
      <c r="BF122" s="4"/>
      <c r="BG122" s="4"/>
      <c r="BH122" s="4"/>
      <c r="BI122" s="4"/>
      <c r="BJ122" s="41"/>
      <c r="BK122" s="41"/>
      <c r="BL122" s="49"/>
      <c r="BM122" s="36"/>
      <c r="BN122" s="4"/>
      <c r="BO122" s="4"/>
      <c r="BP122" s="4"/>
      <c r="BQ122" s="4"/>
      <c r="BR122" s="4"/>
      <c r="BS122" s="41"/>
      <c r="BT122" s="41"/>
      <c r="BU122" s="49"/>
      <c r="BV122" s="36"/>
      <c r="BW122" s="4"/>
      <c r="BX122" s="4"/>
      <c r="BY122" s="4"/>
      <c r="BZ122" s="4"/>
      <c r="CA122" s="4"/>
      <c r="CB122" s="41"/>
      <c r="CC122" s="41"/>
      <c r="CD122" s="49"/>
      <c r="CE122" s="49"/>
    </row>
    <row r="123" spans="2:83" s="40" customFormat="1" x14ac:dyDescent="0.2">
      <c r="B123" s="36"/>
      <c r="C123" s="4"/>
      <c r="D123" s="4"/>
      <c r="E123" s="4"/>
      <c r="F123" s="4"/>
      <c r="G123" s="4"/>
      <c r="H123" s="37"/>
      <c r="I123" s="37"/>
      <c r="J123" s="49"/>
      <c r="K123" s="36"/>
      <c r="L123" s="4"/>
      <c r="M123" s="4"/>
      <c r="N123" s="4"/>
      <c r="O123" s="4"/>
      <c r="P123" s="4"/>
      <c r="Q123" s="4"/>
      <c r="R123" s="37"/>
      <c r="S123" s="49"/>
      <c r="T123" s="36"/>
      <c r="U123" s="4"/>
      <c r="V123" s="4"/>
      <c r="W123" s="4"/>
      <c r="X123" s="4"/>
      <c r="Y123" s="4"/>
      <c r="Z123" s="4"/>
      <c r="AA123" s="41"/>
      <c r="AB123" s="49"/>
      <c r="AC123" s="36"/>
      <c r="AD123" s="4"/>
      <c r="AE123" s="4"/>
      <c r="AF123" s="4"/>
      <c r="AG123" s="4"/>
      <c r="AH123" s="4"/>
      <c r="AI123" s="41"/>
      <c r="AJ123" s="41"/>
      <c r="AK123" s="49"/>
      <c r="AL123" s="36"/>
      <c r="AM123" s="4"/>
      <c r="AN123" s="4"/>
      <c r="AO123" s="4"/>
      <c r="AP123" s="4"/>
      <c r="AQ123" s="4"/>
      <c r="AR123" s="41"/>
      <c r="AS123" s="41"/>
      <c r="AT123" s="49"/>
      <c r="AU123" s="36"/>
      <c r="AV123" s="4"/>
      <c r="AW123" s="4"/>
      <c r="AX123" s="4"/>
      <c r="AY123" s="4"/>
      <c r="AZ123" s="4"/>
      <c r="BA123" s="41"/>
      <c r="BB123" s="41"/>
      <c r="BC123" s="49"/>
      <c r="BD123" s="36"/>
      <c r="BE123" s="4"/>
      <c r="BF123" s="4"/>
      <c r="BG123" s="4"/>
      <c r="BH123" s="4"/>
      <c r="BI123" s="4"/>
      <c r="BJ123" s="41"/>
      <c r="BK123" s="41"/>
      <c r="BL123" s="49"/>
      <c r="BM123" s="36"/>
      <c r="BN123" s="4"/>
      <c r="BO123" s="4"/>
      <c r="BP123" s="4"/>
      <c r="BQ123" s="4"/>
      <c r="BR123" s="4"/>
      <c r="BS123" s="41"/>
      <c r="BT123" s="41"/>
      <c r="BU123" s="49"/>
      <c r="BV123" s="36"/>
      <c r="BW123" s="4"/>
      <c r="BX123" s="4"/>
      <c r="BY123" s="4"/>
      <c r="BZ123" s="4"/>
      <c r="CA123" s="4"/>
      <c r="CB123" s="41"/>
      <c r="CC123" s="41"/>
      <c r="CD123" s="49"/>
      <c r="CE123" s="49"/>
    </row>
    <row r="124" spans="2:83" s="40" customFormat="1" x14ac:dyDescent="0.2">
      <c r="B124" s="36"/>
      <c r="C124" s="4"/>
      <c r="D124" s="4"/>
      <c r="E124" s="4"/>
      <c r="F124" s="4"/>
      <c r="G124" s="4"/>
      <c r="H124" s="37"/>
      <c r="I124" s="37"/>
      <c r="J124" s="49"/>
      <c r="K124" s="36"/>
      <c r="L124" s="4"/>
      <c r="M124" s="4"/>
      <c r="N124" s="4"/>
      <c r="O124" s="4"/>
      <c r="P124" s="4"/>
      <c r="Q124" s="4"/>
      <c r="R124" s="37"/>
      <c r="S124" s="49"/>
      <c r="T124" s="36"/>
      <c r="U124" s="4"/>
      <c r="V124" s="4"/>
      <c r="W124" s="4"/>
      <c r="X124" s="4"/>
      <c r="Y124" s="4"/>
      <c r="Z124" s="4"/>
      <c r="AA124" s="41"/>
      <c r="AB124" s="49"/>
      <c r="AC124" s="36"/>
      <c r="AD124" s="4"/>
      <c r="AE124" s="4"/>
      <c r="AF124" s="4"/>
      <c r="AG124" s="4"/>
      <c r="AH124" s="4"/>
      <c r="AI124" s="41"/>
      <c r="AJ124" s="41"/>
      <c r="AK124" s="49"/>
      <c r="AL124" s="36"/>
      <c r="AM124" s="4"/>
      <c r="AN124" s="4"/>
      <c r="AO124" s="4"/>
      <c r="AP124" s="4"/>
      <c r="AQ124" s="4"/>
      <c r="AR124" s="41"/>
      <c r="AS124" s="41"/>
      <c r="AT124" s="49"/>
      <c r="AU124" s="36"/>
      <c r="AV124" s="4"/>
      <c r="AW124" s="4"/>
      <c r="AX124" s="4"/>
      <c r="AY124" s="4"/>
      <c r="AZ124" s="4"/>
      <c r="BA124" s="41"/>
      <c r="BB124" s="41"/>
      <c r="BC124" s="49"/>
      <c r="BD124" s="36"/>
      <c r="BE124" s="4"/>
      <c r="BF124" s="4"/>
      <c r="BG124" s="4"/>
      <c r="BH124" s="4"/>
      <c r="BI124" s="4"/>
      <c r="BJ124" s="41"/>
      <c r="BK124" s="41"/>
      <c r="BL124" s="49"/>
      <c r="BM124" s="36"/>
      <c r="BN124" s="4"/>
      <c r="BO124" s="4"/>
      <c r="BP124" s="4"/>
      <c r="BQ124" s="4"/>
      <c r="BR124" s="4"/>
      <c r="BS124" s="41"/>
      <c r="BT124" s="41"/>
      <c r="BU124" s="49"/>
      <c r="BV124" s="36"/>
      <c r="BW124" s="4"/>
      <c r="BX124" s="4"/>
      <c r="BY124" s="4"/>
      <c r="BZ124" s="4"/>
      <c r="CA124" s="4"/>
      <c r="CB124" s="41"/>
      <c r="CC124" s="41"/>
      <c r="CD124" s="49"/>
      <c r="CE124" s="49"/>
    </row>
    <row r="125" spans="2:83" s="40" customFormat="1" x14ac:dyDescent="0.2">
      <c r="B125" s="36"/>
      <c r="C125" s="4"/>
      <c r="D125" s="4"/>
      <c r="E125" s="4"/>
      <c r="F125" s="4"/>
      <c r="G125" s="4"/>
      <c r="H125" s="37"/>
      <c r="I125" s="37"/>
      <c r="J125" s="49"/>
      <c r="K125" s="36"/>
      <c r="L125" s="4"/>
      <c r="M125" s="4"/>
      <c r="N125" s="4"/>
      <c r="O125" s="4"/>
      <c r="P125" s="4"/>
      <c r="Q125" s="4"/>
      <c r="R125" s="37"/>
      <c r="S125" s="49"/>
      <c r="T125" s="36"/>
      <c r="U125" s="4"/>
      <c r="V125" s="4"/>
      <c r="W125" s="4"/>
      <c r="X125" s="4"/>
      <c r="Y125" s="4"/>
      <c r="Z125" s="4"/>
      <c r="AA125" s="41"/>
      <c r="AB125" s="49"/>
      <c r="AC125" s="36"/>
      <c r="AD125" s="4"/>
      <c r="AE125" s="4"/>
      <c r="AF125" s="4"/>
      <c r="AG125" s="4"/>
      <c r="AH125" s="4"/>
      <c r="AI125" s="41"/>
      <c r="AJ125" s="41"/>
      <c r="AK125" s="49"/>
      <c r="AL125" s="36"/>
      <c r="AM125" s="4"/>
      <c r="AN125" s="4"/>
      <c r="AO125" s="4"/>
      <c r="AP125" s="4"/>
      <c r="AQ125" s="4"/>
      <c r="AR125" s="41"/>
      <c r="AS125" s="41"/>
      <c r="AT125" s="49"/>
      <c r="AU125" s="36"/>
      <c r="AV125" s="4"/>
      <c r="AW125" s="4"/>
      <c r="AX125" s="4"/>
      <c r="AY125" s="4"/>
      <c r="AZ125" s="4"/>
      <c r="BA125" s="41"/>
      <c r="BB125" s="41"/>
      <c r="BC125" s="49"/>
      <c r="BD125" s="36"/>
      <c r="BE125" s="4"/>
      <c r="BF125" s="4"/>
      <c r="BG125" s="4"/>
      <c r="BH125" s="4"/>
      <c r="BI125" s="4"/>
      <c r="BJ125" s="41"/>
      <c r="BK125" s="41"/>
      <c r="BL125" s="49"/>
      <c r="BM125" s="36"/>
      <c r="BN125" s="4"/>
      <c r="BO125" s="4"/>
      <c r="BP125" s="4"/>
      <c r="BQ125" s="4"/>
      <c r="BR125" s="4"/>
      <c r="BS125" s="41"/>
      <c r="BT125" s="41"/>
      <c r="BU125" s="49"/>
      <c r="BV125" s="36"/>
      <c r="BW125" s="4"/>
      <c r="BX125" s="4"/>
      <c r="BY125" s="4"/>
      <c r="BZ125" s="4"/>
      <c r="CA125" s="4"/>
      <c r="CB125" s="41"/>
      <c r="CC125" s="41"/>
      <c r="CD125" s="49"/>
      <c r="CE125" s="49"/>
    </row>
    <row r="126" spans="2:83" s="40" customFormat="1" x14ac:dyDescent="0.2">
      <c r="B126" s="36"/>
      <c r="C126" s="4"/>
      <c r="D126" s="4"/>
      <c r="E126" s="4"/>
      <c r="F126" s="4"/>
      <c r="G126" s="4"/>
      <c r="H126" s="37"/>
      <c r="I126" s="37"/>
      <c r="J126" s="49"/>
      <c r="K126" s="36"/>
      <c r="L126" s="4"/>
      <c r="M126" s="4"/>
      <c r="N126" s="4"/>
      <c r="O126" s="4"/>
      <c r="P126" s="4"/>
      <c r="Q126" s="4"/>
      <c r="R126" s="37"/>
      <c r="S126" s="49"/>
      <c r="T126" s="36"/>
      <c r="U126" s="4"/>
      <c r="V126" s="4"/>
      <c r="W126" s="4"/>
      <c r="X126" s="4"/>
      <c r="Y126" s="4"/>
      <c r="Z126" s="4"/>
      <c r="AA126" s="41"/>
      <c r="AB126" s="49"/>
      <c r="AC126" s="36"/>
      <c r="AD126" s="4"/>
      <c r="AE126" s="4"/>
      <c r="AF126" s="4"/>
      <c r="AG126" s="4"/>
      <c r="AH126" s="4"/>
      <c r="AI126" s="41"/>
      <c r="AJ126" s="41"/>
      <c r="AK126" s="49"/>
      <c r="AL126" s="36"/>
      <c r="AM126" s="4"/>
      <c r="AN126" s="4"/>
      <c r="AO126" s="4"/>
      <c r="AP126" s="4"/>
      <c r="AQ126" s="4"/>
      <c r="AR126" s="41"/>
      <c r="AS126" s="41"/>
      <c r="AT126" s="49"/>
      <c r="AU126" s="36"/>
      <c r="AV126" s="4"/>
      <c r="AW126" s="4"/>
      <c r="AX126" s="4"/>
      <c r="AY126" s="4"/>
      <c r="AZ126" s="4"/>
      <c r="BA126" s="41"/>
      <c r="BB126" s="41"/>
      <c r="BC126" s="49"/>
      <c r="BD126" s="36"/>
      <c r="BE126" s="4"/>
      <c r="BF126" s="4"/>
      <c r="BG126" s="4"/>
      <c r="BH126" s="4"/>
      <c r="BI126" s="4"/>
      <c r="BJ126" s="41"/>
      <c r="BK126" s="41"/>
      <c r="BL126" s="49"/>
      <c r="BM126" s="36"/>
      <c r="BN126" s="4"/>
      <c r="BO126" s="4"/>
      <c r="BP126" s="4"/>
      <c r="BQ126" s="4"/>
      <c r="BR126" s="4"/>
      <c r="BS126" s="41"/>
      <c r="BT126" s="41"/>
      <c r="BU126" s="49"/>
      <c r="BV126" s="36"/>
      <c r="BW126" s="4"/>
      <c r="BX126" s="4"/>
      <c r="BY126" s="4"/>
      <c r="BZ126" s="4"/>
      <c r="CA126" s="4"/>
      <c r="CB126" s="41"/>
      <c r="CC126" s="41"/>
      <c r="CD126" s="49"/>
      <c r="CE126" s="49"/>
    </row>
    <row r="127" spans="2:83" s="40" customFormat="1" x14ac:dyDescent="0.2">
      <c r="B127" s="36"/>
      <c r="C127" s="4"/>
      <c r="D127" s="4"/>
      <c r="E127" s="4"/>
      <c r="F127" s="4"/>
      <c r="G127" s="4"/>
      <c r="H127" s="37"/>
      <c r="I127" s="37"/>
      <c r="J127" s="49"/>
      <c r="K127" s="36"/>
      <c r="L127" s="4"/>
      <c r="M127" s="4"/>
      <c r="N127" s="4"/>
      <c r="O127" s="4"/>
      <c r="P127" s="4"/>
      <c r="Q127" s="4"/>
      <c r="R127" s="37"/>
      <c r="S127" s="49"/>
      <c r="T127" s="36"/>
      <c r="U127" s="4"/>
      <c r="V127" s="4"/>
      <c r="W127" s="4"/>
      <c r="X127" s="4"/>
      <c r="Y127" s="4"/>
      <c r="Z127" s="4"/>
      <c r="AA127" s="41"/>
      <c r="AB127" s="49"/>
      <c r="AC127" s="36"/>
      <c r="AD127" s="4"/>
      <c r="AE127" s="4"/>
      <c r="AF127" s="4"/>
      <c r="AG127" s="4"/>
      <c r="AH127" s="4"/>
      <c r="AI127" s="41"/>
      <c r="AJ127" s="41"/>
      <c r="AK127" s="49"/>
      <c r="AL127" s="36"/>
      <c r="AM127" s="4"/>
      <c r="AN127" s="4"/>
      <c r="AO127" s="4"/>
      <c r="AP127" s="4"/>
      <c r="AQ127" s="4"/>
      <c r="AR127" s="41"/>
      <c r="AS127" s="41"/>
      <c r="AT127" s="49"/>
      <c r="AU127" s="36"/>
      <c r="AV127" s="4"/>
      <c r="AW127" s="4"/>
      <c r="AX127" s="4"/>
      <c r="AY127" s="4"/>
      <c r="AZ127" s="4"/>
      <c r="BA127" s="41"/>
      <c r="BB127" s="41"/>
      <c r="BC127" s="49"/>
      <c r="BD127" s="36"/>
      <c r="BE127" s="4"/>
      <c r="BF127" s="4"/>
      <c r="BG127" s="4"/>
      <c r="BH127" s="4"/>
      <c r="BI127" s="4"/>
      <c r="BJ127" s="41"/>
      <c r="BK127" s="41"/>
      <c r="BL127" s="49"/>
      <c r="BM127" s="36"/>
      <c r="BN127" s="4"/>
      <c r="BO127" s="4"/>
      <c r="BP127" s="4"/>
      <c r="BQ127" s="4"/>
      <c r="BR127" s="4"/>
      <c r="BS127" s="41"/>
      <c r="BT127" s="41"/>
      <c r="BU127" s="49"/>
      <c r="BV127" s="36"/>
      <c r="BW127" s="4"/>
      <c r="BX127" s="4"/>
      <c r="BY127" s="4"/>
      <c r="BZ127" s="4"/>
      <c r="CA127" s="4"/>
      <c r="CB127" s="41"/>
      <c r="CC127" s="41"/>
      <c r="CD127" s="49"/>
      <c r="CE127" s="49"/>
    </row>
    <row r="128" spans="2:83" s="40" customFormat="1" x14ac:dyDescent="0.2">
      <c r="B128" s="36"/>
      <c r="C128" s="4"/>
      <c r="D128" s="4"/>
      <c r="E128" s="4"/>
      <c r="F128" s="4"/>
      <c r="G128" s="4"/>
      <c r="H128" s="37"/>
      <c r="I128" s="37"/>
      <c r="J128" s="49"/>
      <c r="K128" s="36"/>
      <c r="L128" s="4"/>
      <c r="M128" s="4"/>
      <c r="N128" s="4"/>
      <c r="O128" s="4"/>
      <c r="P128" s="4"/>
      <c r="Q128" s="4"/>
      <c r="R128" s="37"/>
      <c r="S128" s="49"/>
      <c r="T128" s="36"/>
      <c r="U128" s="4"/>
      <c r="V128" s="4"/>
      <c r="W128" s="4"/>
      <c r="X128" s="4"/>
      <c r="Y128" s="4"/>
      <c r="Z128" s="4"/>
      <c r="AA128" s="41"/>
      <c r="AB128" s="49"/>
      <c r="AC128" s="36"/>
      <c r="AD128" s="4"/>
      <c r="AE128" s="4"/>
      <c r="AF128" s="4"/>
      <c r="AG128" s="4"/>
      <c r="AH128" s="4"/>
      <c r="AI128" s="41"/>
      <c r="AJ128" s="41"/>
      <c r="AK128" s="49"/>
      <c r="AL128" s="36"/>
      <c r="AM128" s="4"/>
      <c r="AN128" s="4"/>
      <c r="AO128" s="4"/>
      <c r="AP128" s="4"/>
      <c r="AQ128" s="4"/>
      <c r="AR128" s="41"/>
      <c r="AS128" s="41"/>
      <c r="AT128" s="49"/>
      <c r="AU128" s="36"/>
      <c r="AV128" s="4"/>
      <c r="AW128" s="4"/>
      <c r="AX128" s="4"/>
      <c r="AY128" s="4"/>
      <c r="AZ128" s="4"/>
      <c r="BA128" s="41"/>
      <c r="BB128" s="41"/>
      <c r="BC128" s="49"/>
      <c r="BD128" s="36"/>
      <c r="BE128" s="4"/>
      <c r="BF128" s="4"/>
      <c r="BG128" s="4"/>
      <c r="BH128" s="4"/>
      <c r="BI128" s="4"/>
      <c r="BJ128" s="41"/>
      <c r="BK128" s="41"/>
      <c r="BL128" s="49"/>
      <c r="BM128" s="36"/>
      <c r="BN128" s="4"/>
      <c r="BO128" s="4"/>
      <c r="BP128" s="4"/>
      <c r="BQ128" s="4"/>
      <c r="BR128" s="4"/>
      <c r="BS128" s="41"/>
      <c r="BT128" s="41"/>
      <c r="BU128" s="49"/>
      <c r="BV128" s="36"/>
      <c r="BW128" s="4"/>
      <c r="BX128" s="4"/>
      <c r="BY128" s="4"/>
      <c r="BZ128" s="4"/>
      <c r="CA128" s="4"/>
      <c r="CB128" s="41"/>
      <c r="CC128" s="41"/>
      <c r="CD128" s="49"/>
      <c r="CE128" s="49"/>
    </row>
    <row r="129" spans="2:83" s="40" customFormat="1" x14ac:dyDescent="0.2">
      <c r="B129" s="36"/>
      <c r="C129" s="4"/>
      <c r="D129" s="4"/>
      <c r="E129" s="4"/>
      <c r="F129" s="4"/>
      <c r="G129" s="4"/>
      <c r="H129" s="37"/>
      <c r="I129" s="37"/>
      <c r="J129" s="49"/>
      <c r="K129" s="36"/>
      <c r="L129" s="4"/>
      <c r="M129" s="4"/>
      <c r="N129" s="4"/>
      <c r="O129" s="4"/>
      <c r="P129" s="4"/>
      <c r="Q129" s="4"/>
      <c r="R129" s="37"/>
      <c r="S129" s="49"/>
      <c r="T129" s="36"/>
      <c r="U129" s="4"/>
      <c r="V129" s="4"/>
      <c r="W129" s="4"/>
      <c r="X129" s="4"/>
      <c r="Y129" s="4"/>
      <c r="Z129" s="4"/>
      <c r="AA129" s="41"/>
      <c r="AB129" s="49"/>
      <c r="AC129" s="36"/>
      <c r="AD129" s="4"/>
      <c r="AE129" s="4"/>
      <c r="AF129" s="4"/>
      <c r="AG129" s="4"/>
      <c r="AH129" s="4"/>
      <c r="AI129" s="41"/>
      <c r="AJ129" s="41"/>
      <c r="AK129" s="49"/>
      <c r="AL129" s="36"/>
      <c r="AM129" s="4"/>
      <c r="AN129" s="4"/>
      <c r="AO129" s="4"/>
      <c r="AP129" s="4"/>
      <c r="AQ129" s="4"/>
      <c r="AR129" s="41"/>
      <c r="AS129" s="41"/>
      <c r="AT129" s="49"/>
      <c r="AU129" s="36"/>
      <c r="AV129" s="4"/>
      <c r="AW129" s="4"/>
      <c r="AX129" s="4"/>
      <c r="AY129" s="4"/>
      <c r="AZ129" s="4"/>
      <c r="BA129" s="41"/>
      <c r="BB129" s="41"/>
      <c r="BC129" s="49"/>
      <c r="BD129" s="36"/>
      <c r="BE129" s="4"/>
      <c r="BF129" s="4"/>
      <c r="BG129" s="4"/>
      <c r="BH129" s="4"/>
      <c r="BI129" s="4"/>
      <c r="BJ129" s="41"/>
      <c r="BK129" s="41"/>
      <c r="BL129" s="49"/>
      <c r="BM129" s="36"/>
      <c r="BN129" s="4"/>
      <c r="BO129" s="4"/>
      <c r="BP129" s="4"/>
      <c r="BQ129" s="4"/>
      <c r="BR129" s="4"/>
      <c r="BS129" s="41"/>
      <c r="BT129" s="41"/>
      <c r="BU129" s="49"/>
      <c r="BV129" s="36"/>
      <c r="BW129" s="4"/>
      <c r="BX129" s="4"/>
      <c r="BY129" s="4"/>
      <c r="BZ129" s="4"/>
      <c r="CA129" s="4"/>
      <c r="CB129" s="41"/>
      <c r="CC129" s="41"/>
      <c r="CD129" s="49"/>
      <c r="CE129" s="49"/>
    </row>
    <row r="130" spans="2:83" s="40" customFormat="1" x14ac:dyDescent="0.2">
      <c r="B130" s="36"/>
      <c r="C130" s="4"/>
      <c r="D130" s="4"/>
      <c r="E130" s="4"/>
      <c r="F130" s="4"/>
      <c r="G130" s="4"/>
      <c r="H130" s="37"/>
      <c r="I130" s="37"/>
      <c r="J130" s="49"/>
      <c r="K130" s="36"/>
      <c r="L130" s="4"/>
      <c r="M130" s="4"/>
      <c r="N130" s="4"/>
      <c r="O130" s="4"/>
      <c r="P130" s="4"/>
      <c r="Q130" s="4"/>
      <c r="R130" s="37"/>
      <c r="S130" s="49"/>
      <c r="T130" s="36"/>
      <c r="U130" s="4"/>
      <c r="V130" s="4"/>
      <c r="W130" s="4"/>
      <c r="X130" s="4"/>
      <c r="Y130" s="4"/>
      <c r="Z130" s="4"/>
      <c r="AA130" s="41"/>
      <c r="AB130" s="49"/>
      <c r="AC130" s="36"/>
      <c r="AD130" s="4"/>
      <c r="AE130" s="4"/>
      <c r="AF130" s="4"/>
      <c r="AG130" s="4"/>
      <c r="AH130" s="4"/>
      <c r="AI130" s="41"/>
      <c r="AJ130" s="41"/>
      <c r="AK130" s="49"/>
      <c r="AL130" s="36"/>
      <c r="AM130" s="4"/>
      <c r="AN130" s="4"/>
      <c r="AO130" s="4"/>
      <c r="AP130" s="4"/>
      <c r="AQ130" s="4"/>
      <c r="AR130" s="41"/>
      <c r="AS130" s="41"/>
      <c r="AT130" s="49"/>
      <c r="AU130" s="36"/>
      <c r="AV130" s="4"/>
      <c r="AW130" s="4"/>
      <c r="AX130" s="4"/>
      <c r="AY130" s="4"/>
      <c r="AZ130" s="4"/>
      <c r="BA130" s="41"/>
      <c r="BB130" s="41"/>
      <c r="BC130" s="49"/>
      <c r="BD130" s="36"/>
      <c r="BE130" s="4"/>
      <c r="BF130" s="4"/>
      <c r="BG130" s="4"/>
      <c r="BH130" s="4"/>
      <c r="BI130" s="4"/>
      <c r="BJ130" s="41"/>
      <c r="BK130" s="41"/>
      <c r="BL130" s="49"/>
      <c r="BM130" s="36"/>
      <c r="BN130" s="4"/>
      <c r="BO130" s="4"/>
      <c r="BP130" s="4"/>
      <c r="BQ130" s="4"/>
      <c r="BR130" s="4"/>
      <c r="BS130" s="41"/>
      <c r="BT130" s="41"/>
      <c r="BU130" s="49"/>
      <c r="BV130" s="36"/>
      <c r="BW130" s="4"/>
      <c r="BX130" s="4"/>
      <c r="BY130" s="4"/>
      <c r="BZ130" s="4"/>
      <c r="CA130" s="4"/>
      <c r="CB130" s="41"/>
      <c r="CC130" s="41"/>
      <c r="CD130" s="49"/>
      <c r="CE130" s="49"/>
    </row>
    <row r="131" spans="2:83" s="40" customFormat="1" x14ac:dyDescent="0.2">
      <c r="B131" s="36"/>
      <c r="C131" s="4"/>
      <c r="D131" s="4"/>
      <c r="E131" s="4"/>
      <c r="F131" s="4"/>
      <c r="G131" s="4"/>
      <c r="H131" s="37"/>
      <c r="I131" s="37"/>
      <c r="J131" s="49"/>
      <c r="K131" s="36"/>
      <c r="L131" s="4"/>
      <c r="M131" s="4"/>
      <c r="N131" s="4"/>
      <c r="O131" s="4"/>
      <c r="P131" s="4"/>
      <c r="Q131" s="4"/>
      <c r="R131" s="37"/>
      <c r="S131" s="49"/>
      <c r="T131" s="36"/>
      <c r="U131" s="4"/>
      <c r="V131" s="4"/>
      <c r="W131" s="4"/>
      <c r="X131" s="4"/>
      <c r="Y131" s="4"/>
      <c r="Z131" s="4"/>
      <c r="AA131" s="41"/>
      <c r="AB131" s="49"/>
      <c r="AC131" s="36"/>
      <c r="AD131" s="4"/>
      <c r="AE131" s="4"/>
      <c r="AF131" s="4"/>
      <c r="AG131" s="4"/>
      <c r="AH131" s="4"/>
      <c r="AI131" s="41"/>
      <c r="AJ131" s="41"/>
      <c r="AK131" s="49"/>
      <c r="AL131" s="36"/>
      <c r="AM131" s="4"/>
      <c r="AN131" s="4"/>
      <c r="AO131" s="4"/>
      <c r="AP131" s="4"/>
      <c r="AQ131" s="4"/>
      <c r="AR131" s="41"/>
      <c r="AS131" s="41"/>
      <c r="AT131" s="49"/>
      <c r="AU131" s="36"/>
      <c r="AV131" s="4"/>
      <c r="AW131" s="4"/>
      <c r="AX131" s="4"/>
      <c r="AY131" s="4"/>
      <c r="AZ131" s="4"/>
      <c r="BA131" s="41"/>
      <c r="BB131" s="41"/>
      <c r="BC131" s="49"/>
      <c r="BD131" s="36"/>
      <c r="BE131" s="4"/>
      <c r="BF131" s="4"/>
      <c r="BG131" s="4"/>
      <c r="BH131" s="4"/>
      <c r="BI131" s="4"/>
      <c r="BJ131" s="41"/>
      <c r="BK131" s="41"/>
      <c r="BL131" s="49"/>
      <c r="BM131" s="36"/>
      <c r="BN131" s="4"/>
      <c r="BO131" s="4"/>
      <c r="BP131" s="4"/>
      <c r="BQ131" s="4"/>
      <c r="BR131" s="4"/>
      <c r="BS131" s="41"/>
      <c r="BT131" s="41"/>
      <c r="BU131" s="49"/>
      <c r="BV131" s="36"/>
      <c r="BW131" s="4"/>
      <c r="BX131" s="4"/>
      <c r="BY131" s="4"/>
      <c r="BZ131" s="4"/>
      <c r="CA131" s="4"/>
      <c r="CB131" s="41"/>
      <c r="CC131" s="41"/>
      <c r="CD131" s="49"/>
      <c r="CE131" s="49"/>
    </row>
    <row r="132" spans="2:83" s="40" customFormat="1" x14ac:dyDescent="0.2">
      <c r="B132" s="36"/>
      <c r="C132" s="4"/>
      <c r="D132" s="4"/>
      <c r="E132" s="4"/>
      <c r="F132" s="4"/>
      <c r="G132" s="4"/>
      <c r="H132" s="37"/>
      <c r="I132" s="37"/>
      <c r="J132" s="49"/>
      <c r="K132" s="36"/>
      <c r="L132" s="4"/>
      <c r="M132" s="4"/>
      <c r="N132" s="4"/>
      <c r="O132" s="4"/>
      <c r="P132" s="4"/>
      <c r="Q132" s="4"/>
      <c r="R132" s="37"/>
      <c r="S132" s="49"/>
      <c r="T132" s="36"/>
      <c r="U132" s="4"/>
      <c r="V132" s="4"/>
      <c r="W132" s="4"/>
      <c r="X132" s="4"/>
      <c r="Y132" s="4"/>
      <c r="Z132" s="4"/>
      <c r="AA132" s="41"/>
      <c r="AB132" s="49"/>
      <c r="AC132" s="36"/>
      <c r="AD132" s="4"/>
      <c r="AE132" s="4"/>
      <c r="AF132" s="4"/>
      <c r="AG132" s="4"/>
      <c r="AH132" s="4"/>
      <c r="AI132" s="41"/>
      <c r="AJ132" s="41"/>
      <c r="AK132" s="49"/>
      <c r="AL132" s="36"/>
      <c r="AM132" s="4"/>
      <c r="AN132" s="4"/>
      <c r="AO132" s="4"/>
      <c r="AP132" s="4"/>
      <c r="AQ132" s="4"/>
      <c r="AR132" s="41"/>
      <c r="AS132" s="41"/>
      <c r="AT132" s="49"/>
      <c r="AU132" s="36"/>
      <c r="AV132" s="4"/>
      <c r="AW132" s="4"/>
      <c r="AX132" s="4"/>
      <c r="AY132" s="4"/>
      <c r="AZ132" s="4"/>
      <c r="BA132" s="41"/>
      <c r="BB132" s="41"/>
      <c r="BC132" s="49"/>
      <c r="BD132" s="36"/>
      <c r="BE132" s="4"/>
      <c r="BF132" s="4"/>
      <c r="BG132" s="4"/>
      <c r="BH132" s="4"/>
      <c r="BI132" s="4"/>
      <c r="BJ132" s="41"/>
      <c r="BK132" s="41"/>
      <c r="BL132" s="49"/>
      <c r="BM132" s="36"/>
      <c r="BN132" s="4"/>
      <c r="BO132" s="4"/>
      <c r="BP132" s="4"/>
      <c r="BQ132" s="4"/>
      <c r="BR132" s="4"/>
      <c r="BS132" s="41"/>
      <c r="BT132" s="41"/>
      <c r="BU132" s="49"/>
      <c r="BV132" s="36"/>
      <c r="BW132" s="4"/>
      <c r="BX132" s="4"/>
      <c r="BY132" s="4"/>
      <c r="BZ132" s="4"/>
      <c r="CA132" s="4"/>
      <c r="CB132" s="41"/>
      <c r="CC132" s="41"/>
      <c r="CD132" s="49"/>
      <c r="CE132" s="49"/>
    </row>
    <row r="133" spans="2:83" s="40" customFormat="1" x14ac:dyDescent="0.2">
      <c r="B133" s="36"/>
      <c r="C133" s="4"/>
      <c r="D133" s="4"/>
      <c r="E133" s="4"/>
      <c r="F133" s="4"/>
      <c r="G133" s="4"/>
      <c r="H133" s="37"/>
      <c r="I133" s="37"/>
      <c r="J133" s="49"/>
      <c r="K133" s="36"/>
      <c r="L133" s="4"/>
      <c r="M133" s="4"/>
      <c r="N133" s="4"/>
      <c r="O133" s="4"/>
      <c r="P133" s="4"/>
      <c r="Q133" s="4"/>
      <c r="R133" s="37"/>
      <c r="S133" s="49"/>
      <c r="T133" s="36"/>
      <c r="U133" s="4"/>
      <c r="V133" s="4"/>
      <c r="W133" s="4"/>
      <c r="X133" s="4"/>
      <c r="Y133" s="4"/>
      <c r="Z133" s="4"/>
      <c r="AA133" s="41"/>
      <c r="AB133" s="49"/>
      <c r="AC133" s="36"/>
      <c r="AD133" s="4"/>
      <c r="AE133" s="4"/>
      <c r="AF133" s="4"/>
      <c r="AG133" s="4"/>
      <c r="AH133" s="4"/>
      <c r="AI133" s="41"/>
      <c r="AJ133" s="41"/>
      <c r="AK133" s="49"/>
      <c r="AL133" s="36"/>
      <c r="AM133" s="4"/>
      <c r="AN133" s="4"/>
      <c r="AO133" s="4"/>
      <c r="AP133" s="4"/>
      <c r="AQ133" s="4"/>
      <c r="AR133" s="41"/>
      <c r="AS133" s="41"/>
      <c r="AT133" s="49"/>
      <c r="AU133" s="36"/>
      <c r="AV133" s="4"/>
      <c r="AW133" s="4"/>
      <c r="AX133" s="4"/>
      <c r="AY133" s="4"/>
      <c r="AZ133" s="4"/>
      <c r="BA133" s="41"/>
      <c r="BB133" s="41"/>
      <c r="BC133" s="49"/>
      <c r="BD133" s="36"/>
      <c r="BE133" s="4"/>
      <c r="BF133" s="4"/>
      <c r="BG133" s="4"/>
      <c r="BH133" s="4"/>
      <c r="BI133" s="4"/>
      <c r="BJ133" s="41"/>
      <c r="BK133" s="41"/>
      <c r="BL133" s="49"/>
      <c r="BM133" s="36"/>
      <c r="BN133" s="4"/>
      <c r="BO133" s="4"/>
      <c r="BP133" s="4"/>
      <c r="BQ133" s="4"/>
      <c r="BR133" s="4"/>
      <c r="BS133" s="41"/>
      <c r="BT133" s="41"/>
      <c r="BU133" s="49"/>
      <c r="BV133" s="36"/>
      <c r="BW133" s="4"/>
      <c r="BX133" s="4"/>
      <c r="BY133" s="4"/>
      <c r="BZ133" s="4"/>
      <c r="CA133" s="4"/>
      <c r="CB133" s="41"/>
      <c r="CC133" s="41"/>
      <c r="CD133" s="49"/>
      <c r="CE133" s="49"/>
    </row>
    <row r="134" spans="2:83" s="40" customFormat="1" x14ac:dyDescent="0.2">
      <c r="B134" s="36"/>
      <c r="C134" s="4"/>
      <c r="D134" s="4"/>
      <c r="E134" s="4"/>
      <c r="F134" s="4"/>
      <c r="G134" s="4"/>
      <c r="H134" s="37"/>
      <c r="I134" s="37"/>
      <c r="J134" s="49"/>
      <c r="K134" s="36"/>
      <c r="L134" s="4"/>
      <c r="M134" s="4"/>
      <c r="N134" s="4"/>
      <c r="O134" s="4"/>
      <c r="P134" s="4"/>
      <c r="Q134" s="4"/>
      <c r="R134" s="37"/>
      <c r="S134" s="49"/>
      <c r="T134" s="36"/>
      <c r="U134" s="4"/>
      <c r="V134" s="4"/>
      <c r="W134" s="4"/>
      <c r="X134" s="4"/>
      <c r="Y134" s="4"/>
      <c r="Z134" s="4"/>
      <c r="AA134" s="41"/>
      <c r="AB134" s="49"/>
      <c r="AC134" s="36"/>
      <c r="AD134" s="4"/>
      <c r="AE134" s="4"/>
      <c r="AF134" s="4"/>
      <c r="AG134" s="4"/>
      <c r="AH134" s="4"/>
      <c r="AI134" s="41"/>
      <c r="AJ134" s="41"/>
      <c r="AK134" s="49"/>
      <c r="AL134" s="36"/>
      <c r="AM134" s="4"/>
      <c r="AN134" s="4"/>
      <c r="AO134" s="4"/>
      <c r="AP134" s="4"/>
      <c r="AQ134" s="4"/>
      <c r="AR134" s="41"/>
      <c r="AS134" s="41"/>
      <c r="AT134" s="49"/>
      <c r="AU134" s="36"/>
      <c r="AV134" s="4"/>
      <c r="AW134" s="4"/>
      <c r="AX134" s="4"/>
      <c r="AY134" s="4"/>
      <c r="AZ134" s="4"/>
      <c r="BA134" s="41"/>
      <c r="BB134" s="41"/>
      <c r="BC134" s="49"/>
      <c r="BD134" s="36"/>
      <c r="BE134" s="4"/>
      <c r="BF134" s="4"/>
      <c r="BG134" s="4"/>
      <c r="BH134" s="4"/>
      <c r="BI134" s="4"/>
      <c r="BJ134" s="41"/>
      <c r="BK134" s="41"/>
      <c r="BL134" s="49"/>
      <c r="BM134" s="36"/>
      <c r="BN134" s="4"/>
      <c r="BO134" s="4"/>
      <c r="BP134" s="4"/>
      <c r="BQ134" s="4"/>
      <c r="BR134" s="4"/>
      <c r="BS134" s="41"/>
      <c r="BT134" s="41"/>
      <c r="BU134" s="49"/>
      <c r="BV134" s="36"/>
      <c r="BW134" s="4"/>
      <c r="BX134" s="4"/>
      <c r="BY134" s="4"/>
      <c r="BZ134" s="4"/>
      <c r="CA134" s="4"/>
      <c r="CB134" s="41"/>
      <c r="CC134" s="41"/>
      <c r="CD134" s="49"/>
      <c r="CE134" s="49"/>
    </row>
    <row r="135" spans="2:83" s="40" customFormat="1" x14ac:dyDescent="0.2">
      <c r="B135" s="36"/>
      <c r="C135" s="4"/>
      <c r="D135" s="4"/>
      <c r="E135" s="4"/>
      <c r="F135" s="4"/>
      <c r="G135" s="4"/>
      <c r="H135" s="37"/>
      <c r="I135" s="37"/>
      <c r="J135" s="49"/>
      <c r="K135" s="36"/>
      <c r="L135" s="4"/>
      <c r="M135" s="4"/>
      <c r="N135" s="4"/>
      <c r="O135" s="4"/>
      <c r="P135" s="4"/>
      <c r="Q135" s="4"/>
      <c r="R135" s="37"/>
      <c r="S135" s="49"/>
      <c r="T135" s="36"/>
      <c r="U135" s="4"/>
      <c r="V135" s="4"/>
      <c r="W135" s="4"/>
      <c r="X135" s="4"/>
      <c r="Y135" s="4"/>
      <c r="Z135" s="4"/>
      <c r="AA135" s="41"/>
      <c r="AB135" s="49"/>
      <c r="AC135" s="36"/>
      <c r="AD135" s="4"/>
      <c r="AE135" s="4"/>
      <c r="AF135" s="4"/>
      <c r="AG135" s="4"/>
      <c r="AH135" s="4"/>
      <c r="AI135" s="41"/>
      <c r="AJ135" s="41"/>
      <c r="AK135" s="49"/>
      <c r="AL135" s="36"/>
      <c r="AM135" s="4"/>
      <c r="AN135" s="4"/>
      <c r="AO135" s="4"/>
      <c r="AP135" s="4"/>
      <c r="AQ135" s="4"/>
      <c r="AR135" s="41"/>
      <c r="AS135" s="41"/>
      <c r="AT135" s="49"/>
      <c r="AU135" s="36"/>
      <c r="AV135" s="4"/>
      <c r="AW135" s="4"/>
      <c r="AX135" s="4"/>
      <c r="AY135" s="4"/>
      <c r="AZ135" s="4"/>
      <c r="BA135" s="41"/>
      <c r="BB135" s="41"/>
      <c r="BC135" s="49"/>
      <c r="BD135" s="36"/>
      <c r="BE135" s="4"/>
      <c r="BF135" s="4"/>
      <c r="BG135" s="4"/>
      <c r="BH135" s="4"/>
      <c r="BI135" s="4"/>
      <c r="BJ135" s="41"/>
      <c r="BK135" s="41"/>
      <c r="BL135" s="49"/>
      <c r="BM135" s="36"/>
      <c r="BN135" s="4"/>
      <c r="BO135" s="4"/>
      <c r="BP135" s="4"/>
      <c r="BQ135" s="4"/>
      <c r="BR135" s="4"/>
      <c r="BS135" s="41"/>
      <c r="BT135" s="41"/>
      <c r="BU135" s="49"/>
      <c r="BV135" s="36"/>
      <c r="BW135" s="4"/>
      <c r="BX135" s="4"/>
      <c r="BY135" s="4"/>
      <c r="BZ135" s="4"/>
      <c r="CA135" s="4"/>
      <c r="CB135" s="41"/>
      <c r="CC135" s="41"/>
      <c r="CD135" s="49"/>
      <c r="CE135" s="49"/>
    </row>
    <row r="136" spans="2:83" s="40" customFormat="1" x14ac:dyDescent="0.2">
      <c r="B136" s="36"/>
      <c r="C136" s="4"/>
      <c r="D136" s="4"/>
      <c r="E136" s="4"/>
      <c r="F136" s="4"/>
      <c r="G136" s="4"/>
      <c r="H136" s="37"/>
      <c r="I136" s="37"/>
      <c r="J136" s="49"/>
      <c r="K136" s="36"/>
      <c r="L136" s="4"/>
      <c r="M136" s="4"/>
      <c r="N136" s="4"/>
      <c r="O136" s="4"/>
      <c r="P136" s="4"/>
      <c r="Q136" s="4"/>
      <c r="R136" s="37"/>
      <c r="S136" s="49"/>
      <c r="T136" s="36"/>
      <c r="U136" s="4"/>
      <c r="V136" s="4"/>
      <c r="W136" s="4"/>
      <c r="X136" s="4"/>
      <c r="Y136" s="4"/>
      <c r="Z136" s="4"/>
      <c r="AA136" s="41"/>
      <c r="AB136" s="49"/>
      <c r="AC136" s="36"/>
      <c r="AD136" s="4"/>
      <c r="AE136" s="4"/>
      <c r="AF136" s="4"/>
      <c r="AG136" s="4"/>
      <c r="AH136" s="4"/>
      <c r="AI136" s="41"/>
      <c r="AJ136" s="41"/>
      <c r="AK136" s="49"/>
      <c r="AL136" s="36"/>
      <c r="AM136" s="4"/>
      <c r="AN136" s="4"/>
      <c r="AO136" s="4"/>
      <c r="AP136" s="4"/>
      <c r="AQ136" s="4"/>
      <c r="AR136" s="41"/>
      <c r="AS136" s="41"/>
      <c r="AT136" s="49"/>
      <c r="AU136" s="36"/>
      <c r="AV136" s="4"/>
      <c r="AW136" s="4"/>
      <c r="AX136" s="4"/>
      <c r="AY136" s="4"/>
      <c r="AZ136" s="4"/>
      <c r="BA136" s="41"/>
      <c r="BB136" s="41"/>
      <c r="BC136" s="49"/>
      <c r="BD136" s="36"/>
      <c r="BE136" s="4"/>
      <c r="BF136" s="4"/>
      <c r="BG136" s="4"/>
      <c r="BH136" s="4"/>
      <c r="BI136" s="4"/>
      <c r="BJ136" s="41"/>
      <c r="BK136" s="41"/>
      <c r="BL136" s="49"/>
      <c r="BM136" s="36"/>
      <c r="BN136" s="4"/>
      <c r="BO136" s="4"/>
      <c r="BP136" s="4"/>
      <c r="BQ136" s="4"/>
      <c r="BR136" s="4"/>
      <c r="BS136" s="41"/>
      <c r="BT136" s="41"/>
      <c r="BU136" s="49"/>
      <c r="BV136" s="36"/>
      <c r="BW136" s="4"/>
      <c r="BX136" s="4"/>
      <c r="BY136" s="4"/>
      <c r="BZ136" s="4"/>
      <c r="CA136" s="4"/>
      <c r="CB136" s="41"/>
      <c r="CC136" s="41"/>
      <c r="CD136" s="49"/>
      <c r="CE136" s="49"/>
    </row>
    <row r="137" spans="2:83" s="40" customFormat="1" x14ac:dyDescent="0.2">
      <c r="B137" s="36"/>
      <c r="C137" s="4"/>
      <c r="D137" s="4"/>
      <c r="E137" s="4"/>
      <c r="F137" s="4"/>
      <c r="G137" s="4"/>
      <c r="H137" s="37"/>
      <c r="I137" s="37"/>
      <c r="J137" s="49"/>
      <c r="K137" s="36"/>
      <c r="L137" s="4"/>
      <c r="M137" s="4"/>
      <c r="N137" s="4"/>
      <c r="O137" s="4"/>
      <c r="P137" s="4"/>
      <c r="Q137" s="4"/>
      <c r="R137" s="37"/>
      <c r="S137" s="49"/>
      <c r="T137" s="36"/>
      <c r="U137" s="4"/>
      <c r="V137" s="4"/>
      <c r="W137" s="4"/>
      <c r="X137" s="4"/>
      <c r="Y137" s="4"/>
      <c r="Z137" s="4"/>
      <c r="AA137" s="41"/>
      <c r="AB137" s="49"/>
      <c r="AC137" s="36"/>
      <c r="AD137" s="4"/>
      <c r="AE137" s="4"/>
      <c r="AF137" s="4"/>
      <c r="AG137" s="4"/>
      <c r="AH137" s="4"/>
      <c r="AI137" s="41"/>
      <c r="AJ137" s="41"/>
      <c r="AK137" s="49"/>
      <c r="AL137" s="36"/>
      <c r="AM137" s="4"/>
      <c r="AN137" s="4"/>
      <c r="AO137" s="4"/>
      <c r="AP137" s="4"/>
      <c r="AQ137" s="4"/>
      <c r="AR137" s="41"/>
      <c r="AS137" s="41"/>
      <c r="AT137" s="49"/>
      <c r="AU137" s="36"/>
      <c r="AV137" s="4"/>
      <c r="AW137" s="4"/>
      <c r="AX137" s="4"/>
      <c r="AY137" s="4"/>
      <c r="AZ137" s="4"/>
      <c r="BA137" s="41"/>
      <c r="BB137" s="41"/>
      <c r="BC137" s="49"/>
      <c r="BD137" s="36"/>
      <c r="BE137" s="4"/>
      <c r="BF137" s="4"/>
      <c r="BG137" s="4"/>
      <c r="BH137" s="4"/>
      <c r="BI137" s="4"/>
      <c r="BJ137" s="41"/>
      <c r="BK137" s="41"/>
      <c r="BL137" s="49"/>
      <c r="BM137" s="36"/>
      <c r="BN137" s="4"/>
      <c r="BO137" s="4"/>
      <c r="BP137" s="4"/>
      <c r="BQ137" s="4"/>
      <c r="BR137" s="4"/>
      <c r="BS137" s="41"/>
      <c r="BT137" s="41"/>
      <c r="BU137" s="49"/>
      <c r="BV137" s="36"/>
      <c r="BW137" s="4"/>
      <c r="BX137" s="4"/>
      <c r="BY137" s="4"/>
      <c r="BZ137" s="4"/>
      <c r="CA137" s="4"/>
      <c r="CB137" s="41"/>
      <c r="CC137" s="41"/>
      <c r="CD137" s="49"/>
      <c r="CE137" s="49"/>
    </row>
    <row r="138" spans="2:83" s="40" customFormat="1" x14ac:dyDescent="0.2">
      <c r="B138" s="36"/>
      <c r="C138" s="4"/>
      <c r="D138" s="4"/>
      <c r="E138" s="4"/>
      <c r="F138" s="4"/>
      <c r="G138" s="4"/>
      <c r="H138" s="37"/>
      <c r="I138" s="37"/>
      <c r="J138" s="49"/>
      <c r="K138" s="36"/>
      <c r="L138" s="4"/>
      <c r="M138" s="4"/>
      <c r="N138" s="4"/>
      <c r="O138" s="4"/>
      <c r="P138" s="4"/>
      <c r="Q138" s="4"/>
      <c r="R138" s="37"/>
      <c r="S138" s="49"/>
      <c r="T138" s="36"/>
      <c r="U138" s="4"/>
      <c r="V138" s="4"/>
      <c r="W138" s="4"/>
      <c r="X138" s="4"/>
      <c r="Y138" s="4"/>
      <c r="Z138" s="4"/>
      <c r="AA138" s="41"/>
      <c r="AB138" s="49"/>
      <c r="AC138" s="36"/>
      <c r="AD138" s="4"/>
      <c r="AE138" s="4"/>
      <c r="AF138" s="4"/>
      <c r="AG138" s="4"/>
      <c r="AH138" s="4"/>
      <c r="AI138" s="41"/>
      <c r="AJ138" s="41"/>
      <c r="AK138" s="49"/>
      <c r="AL138" s="36"/>
      <c r="AM138" s="4"/>
      <c r="AN138" s="4"/>
      <c r="AO138" s="4"/>
      <c r="AP138" s="4"/>
      <c r="AQ138" s="4"/>
      <c r="AR138" s="41"/>
      <c r="AS138" s="41"/>
      <c r="AT138" s="49"/>
      <c r="AU138" s="36"/>
      <c r="AV138" s="4"/>
      <c r="AW138" s="4"/>
      <c r="AX138" s="4"/>
      <c r="AY138" s="4"/>
      <c r="AZ138" s="4"/>
      <c r="BA138" s="41"/>
      <c r="BB138" s="41"/>
      <c r="BC138" s="49"/>
      <c r="BD138" s="36"/>
      <c r="BE138" s="4"/>
      <c r="BF138" s="4"/>
      <c r="BG138" s="4"/>
      <c r="BH138" s="4"/>
      <c r="BI138" s="4"/>
      <c r="BJ138" s="41"/>
      <c r="BK138" s="41"/>
      <c r="BL138" s="49"/>
      <c r="BM138" s="36"/>
      <c r="BN138" s="4"/>
      <c r="BO138" s="4"/>
      <c r="BP138" s="4"/>
      <c r="BQ138" s="4"/>
      <c r="BR138" s="4"/>
      <c r="BS138" s="41"/>
      <c r="BT138" s="41"/>
      <c r="BU138" s="49"/>
      <c r="BV138" s="36"/>
      <c r="BW138" s="4"/>
      <c r="BX138" s="4"/>
      <c r="BY138" s="4"/>
      <c r="BZ138" s="4"/>
      <c r="CA138" s="4"/>
      <c r="CB138" s="41"/>
      <c r="CC138" s="41"/>
      <c r="CD138" s="49"/>
      <c r="CE138" s="49"/>
    </row>
    <row r="139" spans="2:83" s="40" customFormat="1" x14ac:dyDescent="0.2">
      <c r="B139" s="36"/>
      <c r="C139" s="4"/>
      <c r="D139" s="4"/>
      <c r="E139" s="4"/>
      <c r="F139" s="4"/>
      <c r="G139" s="4"/>
      <c r="H139" s="37"/>
      <c r="I139" s="37"/>
      <c r="J139" s="49"/>
      <c r="K139" s="36"/>
      <c r="L139" s="4"/>
      <c r="M139" s="4"/>
      <c r="N139" s="4"/>
      <c r="O139" s="4"/>
      <c r="P139" s="4"/>
      <c r="Q139" s="4"/>
      <c r="R139" s="37"/>
      <c r="S139" s="49"/>
      <c r="T139" s="36"/>
      <c r="U139" s="4"/>
      <c r="V139" s="4"/>
      <c r="W139" s="4"/>
      <c r="X139" s="4"/>
      <c r="Y139" s="4"/>
      <c r="Z139" s="4"/>
      <c r="AA139" s="41"/>
      <c r="AB139" s="49"/>
      <c r="AC139" s="36"/>
      <c r="AD139" s="4"/>
      <c r="AE139" s="4"/>
      <c r="AF139" s="4"/>
      <c r="AG139" s="4"/>
      <c r="AH139" s="4"/>
      <c r="AI139" s="41"/>
      <c r="AJ139" s="41"/>
      <c r="AK139" s="49"/>
      <c r="AL139" s="36"/>
      <c r="AM139" s="4"/>
      <c r="AN139" s="4"/>
      <c r="AO139" s="4"/>
      <c r="AP139" s="4"/>
      <c r="AQ139" s="4"/>
      <c r="AR139" s="41"/>
      <c r="AS139" s="41"/>
      <c r="AT139" s="49"/>
      <c r="AU139" s="36"/>
      <c r="AV139" s="4"/>
      <c r="AW139" s="4"/>
      <c r="AX139" s="4"/>
      <c r="AY139" s="4"/>
      <c r="AZ139" s="4"/>
      <c r="BA139" s="41"/>
      <c r="BB139" s="41"/>
      <c r="BC139" s="49"/>
      <c r="BD139" s="36"/>
      <c r="BE139" s="4"/>
      <c r="BF139" s="4"/>
      <c r="BG139" s="4"/>
      <c r="BH139" s="4"/>
      <c r="BI139" s="4"/>
      <c r="BJ139" s="41"/>
      <c r="BK139" s="41"/>
      <c r="BL139" s="49"/>
      <c r="BM139" s="36"/>
      <c r="BN139" s="4"/>
      <c r="BO139" s="4"/>
      <c r="BP139" s="4"/>
      <c r="BQ139" s="4"/>
      <c r="BR139" s="4"/>
      <c r="BS139" s="41"/>
      <c r="BT139" s="41"/>
      <c r="BU139" s="49"/>
      <c r="BV139" s="36"/>
      <c r="BW139" s="4"/>
      <c r="BX139" s="4"/>
      <c r="BY139" s="4"/>
      <c r="BZ139" s="4"/>
      <c r="CA139" s="4"/>
      <c r="CB139" s="41"/>
      <c r="CC139" s="41"/>
      <c r="CD139" s="49"/>
      <c r="CE139" s="49"/>
    </row>
    <row r="140" spans="2:83" s="40" customFormat="1" x14ac:dyDescent="0.2">
      <c r="B140" s="36"/>
      <c r="C140" s="4"/>
      <c r="D140" s="4"/>
      <c r="E140" s="4"/>
      <c r="F140" s="4"/>
      <c r="G140" s="4"/>
      <c r="H140" s="37"/>
      <c r="I140" s="37"/>
      <c r="J140" s="49"/>
      <c r="K140" s="36"/>
      <c r="L140" s="4"/>
      <c r="M140" s="4"/>
      <c r="N140" s="4"/>
      <c r="O140" s="4"/>
      <c r="P140" s="4"/>
      <c r="Q140" s="4"/>
      <c r="R140" s="37"/>
      <c r="S140" s="49"/>
      <c r="T140" s="36"/>
      <c r="U140" s="4"/>
      <c r="V140" s="4"/>
      <c r="W140" s="4"/>
      <c r="X140" s="4"/>
      <c r="Y140" s="4"/>
      <c r="Z140" s="4"/>
      <c r="AA140" s="41"/>
      <c r="AB140" s="49"/>
      <c r="AC140" s="36"/>
      <c r="AD140" s="4"/>
      <c r="AE140" s="4"/>
      <c r="AF140" s="4"/>
      <c r="AG140" s="4"/>
      <c r="AH140" s="4"/>
      <c r="AI140" s="41"/>
      <c r="AJ140" s="41"/>
      <c r="AK140" s="49"/>
      <c r="AL140" s="36"/>
      <c r="AM140" s="4"/>
      <c r="AN140" s="4"/>
      <c r="AO140" s="4"/>
      <c r="AP140" s="4"/>
      <c r="AQ140" s="4"/>
      <c r="AR140" s="41"/>
      <c r="AS140" s="41"/>
      <c r="AT140" s="49"/>
      <c r="AU140" s="36"/>
      <c r="AV140" s="4"/>
      <c r="AW140" s="4"/>
      <c r="AX140" s="4"/>
      <c r="AY140" s="4"/>
      <c r="AZ140" s="4"/>
      <c r="BA140" s="41"/>
      <c r="BB140" s="41"/>
      <c r="BC140" s="49"/>
      <c r="BD140" s="36"/>
      <c r="BE140" s="4"/>
      <c r="BF140" s="4"/>
      <c r="BG140" s="4"/>
      <c r="BH140" s="4"/>
      <c r="BI140" s="4"/>
      <c r="BJ140" s="41"/>
      <c r="BK140" s="41"/>
      <c r="BL140" s="49"/>
      <c r="BM140" s="36"/>
      <c r="BN140" s="4"/>
      <c r="BO140" s="4"/>
      <c r="BP140" s="4"/>
      <c r="BQ140" s="4"/>
      <c r="BR140" s="4"/>
      <c r="BS140" s="41"/>
      <c r="BT140" s="41"/>
      <c r="BU140" s="49"/>
      <c r="BV140" s="36"/>
      <c r="BW140" s="4"/>
      <c r="BX140" s="4"/>
      <c r="BY140" s="4"/>
      <c r="BZ140" s="4"/>
      <c r="CA140" s="4"/>
      <c r="CB140" s="41"/>
      <c r="CC140" s="41"/>
      <c r="CD140" s="49"/>
      <c r="CE140" s="49"/>
    </row>
    <row r="141" spans="2:83" s="40" customFormat="1" x14ac:dyDescent="0.2">
      <c r="B141" s="36"/>
      <c r="C141" s="4"/>
      <c r="D141" s="4"/>
      <c r="E141" s="4"/>
      <c r="F141" s="4"/>
      <c r="G141" s="4"/>
      <c r="H141" s="37"/>
      <c r="I141" s="37"/>
      <c r="J141" s="49"/>
      <c r="K141" s="36"/>
      <c r="L141" s="4"/>
      <c r="M141" s="4"/>
      <c r="N141" s="4"/>
      <c r="O141" s="4"/>
      <c r="P141" s="4"/>
      <c r="Q141" s="4"/>
      <c r="R141" s="37"/>
      <c r="S141" s="49"/>
      <c r="T141" s="36"/>
      <c r="U141" s="4"/>
      <c r="V141" s="4"/>
      <c r="W141" s="4"/>
      <c r="X141" s="4"/>
      <c r="Y141" s="4"/>
      <c r="Z141" s="4"/>
      <c r="AA141" s="41"/>
      <c r="AB141" s="49"/>
      <c r="AC141" s="36"/>
      <c r="AD141" s="4"/>
      <c r="AE141" s="4"/>
      <c r="AF141" s="4"/>
      <c r="AG141" s="4"/>
      <c r="AH141" s="4"/>
      <c r="AI141" s="41"/>
      <c r="AJ141" s="41"/>
      <c r="AK141" s="49"/>
      <c r="AL141" s="36"/>
      <c r="AM141" s="4"/>
      <c r="AN141" s="4"/>
      <c r="AO141" s="4"/>
      <c r="AP141" s="4"/>
      <c r="AQ141" s="4"/>
      <c r="AR141" s="41"/>
      <c r="AS141" s="41"/>
      <c r="AT141" s="49"/>
      <c r="AU141" s="36"/>
      <c r="AV141" s="4"/>
      <c r="AW141" s="4"/>
      <c r="AX141" s="4"/>
      <c r="AY141" s="4"/>
      <c r="AZ141" s="4"/>
      <c r="BA141" s="41"/>
      <c r="BB141" s="41"/>
      <c r="BC141" s="49"/>
      <c r="BD141" s="36"/>
      <c r="BE141" s="4"/>
      <c r="BF141" s="4"/>
      <c r="BG141" s="4"/>
      <c r="BH141" s="4"/>
      <c r="BI141" s="4"/>
      <c r="BJ141" s="41"/>
      <c r="BK141" s="41"/>
      <c r="BL141" s="49"/>
      <c r="BM141" s="36"/>
      <c r="BN141" s="4"/>
      <c r="BO141" s="4"/>
      <c r="BP141" s="4"/>
      <c r="BQ141" s="4"/>
      <c r="BR141" s="4"/>
      <c r="BS141" s="41"/>
      <c r="BT141" s="41"/>
      <c r="BU141" s="49"/>
      <c r="BV141" s="36"/>
      <c r="BW141" s="4"/>
      <c r="BX141" s="4"/>
      <c r="BY141" s="4"/>
      <c r="BZ141" s="4"/>
      <c r="CA141" s="4"/>
      <c r="CB141" s="41"/>
      <c r="CC141" s="41"/>
      <c r="CD141" s="49"/>
      <c r="CE141" s="49"/>
    </row>
    <row r="142" spans="2:83" s="40" customFormat="1" x14ac:dyDescent="0.2">
      <c r="B142" s="36"/>
      <c r="C142" s="4"/>
      <c r="D142" s="4"/>
      <c r="E142" s="4"/>
      <c r="F142" s="4"/>
      <c r="G142" s="4"/>
      <c r="H142" s="37"/>
      <c r="I142" s="37"/>
      <c r="J142" s="49"/>
      <c r="K142" s="36"/>
      <c r="L142" s="4"/>
      <c r="M142" s="4"/>
      <c r="N142" s="4"/>
      <c r="O142" s="4"/>
      <c r="P142" s="4"/>
      <c r="Q142" s="4"/>
      <c r="R142" s="37"/>
      <c r="S142" s="49"/>
      <c r="T142" s="36"/>
      <c r="U142" s="4"/>
      <c r="V142" s="4"/>
      <c r="W142" s="4"/>
      <c r="X142" s="4"/>
      <c r="Y142" s="4"/>
      <c r="Z142" s="4"/>
      <c r="AA142" s="41"/>
      <c r="AB142" s="49"/>
      <c r="AC142" s="36"/>
      <c r="AD142" s="4"/>
      <c r="AE142" s="4"/>
      <c r="AF142" s="4"/>
      <c r="AG142" s="4"/>
      <c r="AH142" s="4"/>
      <c r="AI142" s="41"/>
      <c r="AJ142" s="41"/>
      <c r="AK142" s="49"/>
      <c r="AL142" s="36"/>
      <c r="AM142" s="4"/>
      <c r="AN142" s="4"/>
      <c r="AO142" s="4"/>
      <c r="AP142" s="4"/>
      <c r="AQ142" s="4"/>
      <c r="AR142" s="41"/>
      <c r="AS142" s="41"/>
      <c r="AT142" s="49"/>
      <c r="AU142" s="36"/>
      <c r="AV142" s="4"/>
      <c r="AW142" s="4"/>
      <c r="AX142" s="4"/>
      <c r="AY142" s="4"/>
      <c r="AZ142" s="4"/>
      <c r="BA142" s="41"/>
      <c r="BB142" s="41"/>
      <c r="BC142" s="49"/>
      <c r="BD142" s="36"/>
      <c r="BE142" s="4"/>
      <c r="BF142" s="4"/>
      <c r="BG142" s="4"/>
      <c r="BH142" s="4"/>
      <c r="BI142" s="4"/>
      <c r="BJ142" s="41"/>
      <c r="BK142" s="41"/>
      <c r="BL142" s="49"/>
      <c r="BM142" s="36"/>
      <c r="BN142" s="4"/>
      <c r="BO142" s="4"/>
      <c r="BP142" s="4"/>
      <c r="BQ142" s="4"/>
      <c r="BR142" s="4"/>
      <c r="BS142" s="41"/>
      <c r="BT142" s="41"/>
      <c r="BU142" s="49"/>
      <c r="BV142" s="36"/>
      <c r="BW142" s="4"/>
      <c r="BX142" s="4"/>
      <c r="BY142" s="4"/>
      <c r="BZ142" s="4"/>
      <c r="CA142" s="4"/>
      <c r="CB142" s="41"/>
      <c r="CC142" s="41"/>
      <c r="CD142" s="49"/>
      <c r="CE142" s="49"/>
    </row>
    <row r="143" spans="2:83" s="40" customFormat="1" x14ac:dyDescent="0.2">
      <c r="B143" s="36"/>
      <c r="C143" s="4"/>
      <c r="D143" s="4"/>
      <c r="E143" s="4"/>
      <c r="F143" s="4"/>
      <c r="G143" s="4"/>
      <c r="H143" s="37"/>
      <c r="I143" s="37"/>
      <c r="J143" s="49"/>
      <c r="K143" s="36"/>
      <c r="L143" s="4"/>
      <c r="M143" s="4"/>
      <c r="N143" s="4"/>
      <c r="O143" s="4"/>
      <c r="P143" s="4"/>
      <c r="Q143" s="4"/>
      <c r="R143" s="37"/>
      <c r="S143" s="49"/>
      <c r="T143" s="36"/>
      <c r="U143" s="4"/>
      <c r="V143" s="4"/>
      <c r="W143" s="4"/>
      <c r="X143" s="4"/>
      <c r="Y143" s="4"/>
      <c r="Z143" s="4"/>
      <c r="AA143" s="41"/>
      <c r="AB143" s="49"/>
      <c r="AC143" s="36"/>
      <c r="AD143" s="4"/>
      <c r="AE143" s="4"/>
      <c r="AF143" s="4"/>
      <c r="AG143" s="4"/>
      <c r="AH143" s="4"/>
      <c r="AI143" s="41"/>
      <c r="AJ143" s="41"/>
      <c r="AK143" s="49"/>
      <c r="AL143" s="36"/>
      <c r="AM143" s="4"/>
      <c r="AN143" s="4"/>
      <c r="AO143" s="4"/>
      <c r="AP143" s="4"/>
      <c r="AQ143" s="4"/>
      <c r="AR143" s="41"/>
      <c r="AS143" s="41"/>
      <c r="AT143" s="49"/>
      <c r="AU143" s="36"/>
      <c r="AV143" s="4"/>
      <c r="AW143" s="4"/>
      <c r="AX143" s="4"/>
      <c r="AY143" s="4"/>
      <c r="AZ143" s="4"/>
      <c r="BA143" s="41"/>
      <c r="BB143" s="41"/>
      <c r="BC143" s="49"/>
      <c r="BD143" s="36"/>
      <c r="BE143" s="4"/>
      <c r="BF143" s="4"/>
      <c r="BG143" s="4"/>
      <c r="BH143" s="4"/>
      <c r="BI143" s="4"/>
      <c r="BJ143" s="41"/>
      <c r="BK143" s="41"/>
      <c r="BL143" s="49"/>
      <c r="BM143" s="36"/>
      <c r="BN143" s="4"/>
      <c r="BO143" s="4"/>
      <c r="BP143" s="4"/>
      <c r="BQ143" s="4"/>
      <c r="BR143" s="4"/>
      <c r="BS143" s="41"/>
      <c r="BT143" s="41"/>
      <c r="BU143" s="49"/>
      <c r="BV143" s="36"/>
      <c r="BW143" s="4"/>
      <c r="BX143" s="4"/>
      <c r="BY143" s="4"/>
      <c r="BZ143" s="4"/>
      <c r="CA143" s="4"/>
      <c r="CB143" s="41"/>
      <c r="CC143" s="41"/>
      <c r="CD143" s="49"/>
      <c r="CE143" s="49"/>
    </row>
    <row r="144" spans="2:83" s="40" customFormat="1" x14ac:dyDescent="0.2">
      <c r="B144" s="36"/>
      <c r="C144" s="4"/>
      <c r="D144" s="4"/>
      <c r="E144" s="4"/>
      <c r="F144" s="4"/>
      <c r="G144" s="4"/>
      <c r="H144" s="37"/>
      <c r="I144" s="37"/>
      <c r="J144" s="49"/>
      <c r="K144" s="36"/>
      <c r="L144" s="4"/>
      <c r="M144" s="4"/>
      <c r="N144" s="4"/>
      <c r="O144" s="4"/>
      <c r="P144" s="4"/>
      <c r="Q144" s="4"/>
      <c r="R144" s="37"/>
      <c r="S144" s="49"/>
      <c r="T144" s="36"/>
      <c r="U144" s="4"/>
      <c r="V144" s="4"/>
      <c r="W144" s="4"/>
      <c r="X144" s="4"/>
      <c r="Y144" s="4"/>
      <c r="Z144" s="4"/>
      <c r="AA144" s="41"/>
      <c r="AB144" s="49"/>
      <c r="AC144" s="36"/>
      <c r="AD144" s="4"/>
      <c r="AE144" s="4"/>
      <c r="AF144" s="4"/>
      <c r="AG144" s="4"/>
      <c r="AH144" s="4"/>
      <c r="AI144" s="41"/>
      <c r="AJ144" s="41"/>
      <c r="AK144" s="49"/>
      <c r="AL144" s="36"/>
      <c r="AM144" s="4"/>
      <c r="AN144" s="4"/>
      <c r="AO144" s="4"/>
      <c r="AP144" s="4"/>
      <c r="AQ144" s="4"/>
      <c r="AR144" s="41"/>
      <c r="AS144" s="41"/>
      <c r="AT144" s="49"/>
      <c r="AU144" s="36"/>
      <c r="AV144" s="4"/>
      <c r="AW144" s="4"/>
      <c r="AX144" s="4"/>
      <c r="AY144" s="4"/>
      <c r="AZ144" s="4"/>
      <c r="BA144" s="41"/>
      <c r="BB144" s="41"/>
      <c r="BC144" s="49"/>
      <c r="BD144" s="36"/>
      <c r="BE144" s="4"/>
      <c r="BF144" s="4"/>
      <c r="BG144" s="4"/>
      <c r="BH144" s="4"/>
      <c r="BI144" s="4"/>
      <c r="BJ144" s="41"/>
      <c r="BK144" s="41"/>
      <c r="BL144" s="49"/>
      <c r="BM144" s="36"/>
      <c r="BN144" s="4"/>
      <c r="BO144" s="4"/>
      <c r="BP144" s="4"/>
      <c r="BQ144" s="4"/>
      <c r="BR144" s="4"/>
      <c r="BS144" s="41"/>
      <c r="BT144" s="41"/>
      <c r="BU144" s="49"/>
      <c r="BV144" s="36"/>
      <c r="BW144" s="4"/>
      <c r="BX144" s="4"/>
      <c r="BY144" s="4"/>
      <c r="BZ144" s="4"/>
      <c r="CA144" s="4"/>
      <c r="CB144" s="41"/>
      <c r="CC144" s="41"/>
      <c r="CD144" s="49"/>
      <c r="CE144" s="49"/>
    </row>
    <row r="145" spans="2:83" s="40" customFormat="1" x14ac:dyDescent="0.2">
      <c r="B145" s="36"/>
      <c r="C145" s="4"/>
      <c r="D145" s="4"/>
      <c r="E145" s="4"/>
      <c r="F145" s="4"/>
      <c r="G145" s="4"/>
      <c r="H145" s="37"/>
      <c r="I145" s="37"/>
      <c r="J145" s="49"/>
      <c r="K145" s="36"/>
      <c r="L145" s="4"/>
      <c r="M145" s="4"/>
      <c r="N145" s="4"/>
      <c r="O145" s="4"/>
      <c r="P145" s="4"/>
      <c r="Q145" s="4"/>
      <c r="R145" s="37"/>
      <c r="S145" s="49"/>
      <c r="T145" s="36"/>
      <c r="U145" s="4"/>
      <c r="V145" s="4"/>
      <c r="W145" s="4"/>
      <c r="X145" s="4"/>
      <c r="Y145" s="4"/>
      <c r="Z145" s="4"/>
      <c r="AA145" s="41"/>
      <c r="AB145" s="49"/>
      <c r="AC145" s="36"/>
      <c r="AD145" s="4"/>
      <c r="AE145" s="4"/>
      <c r="AF145" s="4"/>
      <c r="AG145" s="4"/>
      <c r="AH145" s="4"/>
      <c r="AI145" s="41"/>
      <c r="AJ145" s="41"/>
      <c r="AK145" s="49"/>
      <c r="AL145" s="36"/>
      <c r="AM145" s="4"/>
      <c r="AN145" s="4"/>
      <c r="AO145" s="4"/>
      <c r="AP145" s="4"/>
      <c r="AQ145" s="4"/>
      <c r="AR145" s="41"/>
      <c r="AS145" s="41"/>
      <c r="AT145" s="49"/>
      <c r="AU145" s="36"/>
      <c r="AV145" s="4"/>
      <c r="AW145" s="4"/>
      <c r="AX145" s="4"/>
      <c r="AY145" s="4"/>
      <c r="AZ145" s="4"/>
      <c r="BA145" s="41"/>
      <c r="BB145" s="41"/>
      <c r="BC145" s="49"/>
      <c r="BD145" s="36"/>
      <c r="BE145" s="4"/>
      <c r="BF145" s="4"/>
      <c r="BG145" s="4"/>
      <c r="BH145" s="4"/>
      <c r="BI145" s="4"/>
      <c r="BJ145" s="41"/>
      <c r="BK145" s="41"/>
      <c r="BL145" s="49"/>
      <c r="BM145" s="36"/>
      <c r="BN145" s="4"/>
      <c r="BO145" s="4"/>
      <c r="BP145" s="4"/>
      <c r="BQ145" s="4"/>
      <c r="BR145" s="4"/>
      <c r="BS145" s="41"/>
      <c r="BT145" s="41"/>
      <c r="BU145" s="49"/>
      <c r="BV145" s="36"/>
      <c r="BW145" s="4"/>
      <c r="BX145" s="4"/>
      <c r="BY145" s="4"/>
      <c r="BZ145" s="4"/>
      <c r="CA145" s="4"/>
      <c r="CB145" s="41"/>
      <c r="CC145" s="41"/>
      <c r="CD145" s="49"/>
      <c r="CE145" s="49"/>
    </row>
    <row r="146" spans="2:83" s="40" customFormat="1" x14ac:dyDescent="0.2">
      <c r="B146" s="36"/>
      <c r="C146" s="4"/>
      <c r="D146" s="4"/>
      <c r="E146" s="4"/>
      <c r="F146" s="4"/>
      <c r="G146" s="4"/>
      <c r="H146" s="37"/>
      <c r="I146" s="37"/>
      <c r="J146" s="49"/>
      <c r="K146" s="36"/>
      <c r="L146" s="4"/>
      <c r="M146" s="4"/>
      <c r="N146" s="4"/>
      <c r="O146" s="4"/>
      <c r="P146" s="4"/>
      <c r="Q146" s="4"/>
      <c r="R146" s="37"/>
      <c r="S146" s="49"/>
      <c r="T146" s="36"/>
      <c r="U146" s="4"/>
      <c r="V146" s="4"/>
      <c r="W146" s="4"/>
      <c r="X146" s="4"/>
      <c r="Y146" s="4"/>
      <c r="Z146" s="4"/>
      <c r="AA146" s="41"/>
      <c r="AB146" s="49"/>
      <c r="AC146" s="36"/>
      <c r="AD146" s="4"/>
      <c r="AE146" s="4"/>
      <c r="AF146" s="4"/>
      <c r="AG146" s="4"/>
      <c r="AH146" s="4"/>
      <c r="AI146" s="41"/>
      <c r="AJ146" s="41"/>
      <c r="AK146" s="49"/>
      <c r="AL146" s="36"/>
      <c r="AM146" s="4"/>
      <c r="AN146" s="4"/>
      <c r="AO146" s="4"/>
      <c r="AP146" s="4"/>
      <c r="AQ146" s="4"/>
      <c r="AR146" s="41"/>
      <c r="AS146" s="41"/>
      <c r="AT146" s="49"/>
      <c r="AU146" s="36"/>
      <c r="AV146" s="4"/>
      <c r="AW146" s="4"/>
      <c r="AX146" s="4"/>
      <c r="AY146" s="4"/>
      <c r="AZ146" s="4"/>
      <c r="BA146" s="41"/>
      <c r="BB146" s="41"/>
      <c r="BC146" s="49"/>
      <c r="BD146" s="36"/>
      <c r="BE146" s="4"/>
      <c r="BF146" s="4"/>
      <c r="BG146" s="4"/>
      <c r="BH146" s="4"/>
      <c r="BI146" s="4"/>
      <c r="BJ146" s="41"/>
      <c r="BK146" s="41"/>
      <c r="BL146" s="49"/>
      <c r="BM146" s="36"/>
      <c r="BN146" s="4"/>
      <c r="BO146" s="4"/>
      <c r="BP146" s="4"/>
      <c r="BQ146" s="4"/>
      <c r="BR146" s="4"/>
      <c r="BS146" s="41"/>
      <c r="BT146" s="41"/>
      <c r="BU146" s="49"/>
      <c r="BV146" s="36"/>
      <c r="BW146" s="4"/>
      <c r="BX146" s="4"/>
      <c r="BY146" s="4"/>
      <c r="BZ146" s="4"/>
      <c r="CA146" s="4"/>
      <c r="CB146" s="41"/>
      <c r="CC146" s="41"/>
      <c r="CD146" s="49"/>
      <c r="CE146" s="49"/>
    </row>
    <row r="147" spans="2:83" s="40" customFormat="1" x14ac:dyDescent="0.2">
      <c r="B147" s="36"/>
      <c r="C147" s="4"/>
      <c r="D147" s="4"/>
      <c r="E147" s="4"/>
      <c r="F147" s="4"/>
      <c r="G147" s="4"/>
      <c r="H147" s="37"/>
      <c r="I147" s="37"/>
      <c r="J147" s="49"/>
      <c r="K147" s="36"/>
      <c r="L147" s="4"/>
      <c r="M147" s="4"/>
      <c r="N147" s="4"/>
      <c r="O147" s="4"/>
      <c r="P147" s="4"/>
      <c r="Q147" s="4"/>
      <c r="R147" s="37"/>
      <c r="S147" s="49"/>
      <c r="T147" s="36"/>
      <c r="U147" s="4"/>
      <c r="V147" s="4"/>
      <c r="W147" s="4"/>
      <c r="X147" s="4"/>
      <c r="Y147" s="4"/>
      <c r="Z147" s="4"/>
      <c r="AA147" s="41"/>
      <c r="AB147" s="49"/>
      <c r="AC147" s="36"/>
      <c r="AD147" s="4"/>
      <c r="AE147" s="4"/>
      <c r="AF147" s="4"/>
      <c r="AG147" s="4"/>
      <c r="AH147" s="4"/>
      <c r="AI147" s="41"/>
      <c r="AJ147" s="41"/>
      <c r="AK147" s="49"/>
      <c r="AL147" s="36"/>
      <c r="AM147" s="4"/>
      <c r="AN147" s="4"/>
      <c r="AO147" s="4"/>
      <c r="AP147" s="4"/>
      <c r="AQ147" s="4"/>
      <c r="AR147" s="41"/>
      <c r="AS147" s="41"/>
      <c r="AT147" s="49"/>
      <c r="AU147" s="36"/>
      <c r="AV147" s="4"/>
      <c r="AW147" s="4"/>
      <c r="AX147" s="4"/>
      <c r="AY147" s="4"/>
      <c r="AZ147" s="4"/>
      <c r="BA147" s="41"/>
      <c r="BB147" s="41"/>
      <c r="BC147" s="49"/>
      <c r="BD147" s="36"/>
      <c r="BE147" s="4"/>
      <c r="BF147" s="4"/>
      <c r="BG147" s="4"/>
      <c r="BH147" s="4"/>
      <c r="BI147" s="4"/>
      <c r="BJ147" s="41"/>
      <c r="BK147" s="41"/>
      <c r="BL147" s="49"/>
      <c r="BM147" s="36"/>
      <c r="BN147" s="4"/>
      <c r="BO147" s="4"/>
      <c r="BP147" s="4"/>
      <c r="BQ147" s="4"/>
      <c r="BR147" s="4"/>
      <c r="BS147" s="41"/>
      <c r="BT147" s="41"/>
      <c r="BU147" s="49"/>
      <c r="BV147" s="36"/>
      <c r="BW147" s="4"/>
      <c r="BX147" s="4"/>
      <c r="BY147" s="4"/>
      <c r="BZ147" s="4"/>
      <c r="CA147" s="4"/>
      <c r="CB147" s="41"/>
      <c r="CC147" s="41"/>
      <c r="CD147" s="49"/>
      <c r="CE147" s="49"/>
    </row>
    <row r="148" spans="2:83" s="40" customFormat="1" x14ac:dyDescent="0.2">
      <c r="B148" s="36"/>
      <c r="C148" s="4"/>
      <c r="D148" s="4"/>
      <c r="E148" s="4"/>
      <c r="F148" s="4"/>
      <c r="G148" s="4"/>
      <c r="H148" s="37"/>
      <c r="I148" s="37"/>
      <c r="J148" s="49"/>
      <c r="K148" s="36"/>
      <c r="L148" s="4"/>
      <c r="M148" s="4"/>
      <c r="N148" s="4"/>
      <c r="O148" s="4"/>
      <c r="P148" s="4"/>
      <c r="Q148" s="4"/>
      <c r="R148" s="37"/>
      <c r="S148" s="49"/>
      <c r="T148" s="36"/>
      <c r="U148" s="4"/>
      <c r="V148" s="4"/>
      <c r="W148" s="4"/>
      <c r="X148" s="4"/>
      <c r="Y148" s="4"/>
      <c r="Z148" s="4"/>
      <c r="AA148" s="41"/>
      <c r="AB148" s="49"/>
      <c r="AC148" s="36"/>
      <c r="AD148" s="4"/>
      <c r="AE148" s="4"/>
      <c r="AF148" s="4"/>
      <c r="AG148" s="4"/>
      <c r="AH148" s="4"/>
      <c r="AI148" s="41"/>
      <c r="AJ148" s="41"/>
      <c r="AK148" s="49"/>
      <c r="AL148" s="36"/>
      <c r="AM148" s="4"/>
      <c r="AN148" s="4"/>
      <c r="AO148" s="4"/>
      <c r="AP148" s="4"/>
      <c r="AQ148" s="4"/>
      <c r="AR148" s="41"/>
      <c r="AS148" s="41"/>
      <c r="AT148" s="49"/>
      <c r="AU148" s="36"/>
      <c r="AV148" s="4"/>
      <c r="AW148" s="4"/>
      <c r="AX148" s="4"/>
      <c r="AY148" s="4"/>
      <c r="AZ148" s="4"/>
      <c r="BA148" s="41"/>
      <c r="BB148" s="41"/>
      <c r="BC148" s="49"/>
      <c r="BD148" s="36"/>
      <c r="BE148" s="4"/>
      <c r="BF148" s="4"/>
      <c r="BG148" s="4"/>
      <c r="BH148" s="4"/>
      <c r="BI148" s="4"/>
      <c r="BJ148" s="41"/>
      <c r="BK148" s="41"/>
      <c r="BL148" s="49"/>
      <c r="BM148" s="36"/>
      <c r="BN148" s="4"/>
      <c r="BO148" s="4"/>
      <c r="BP148" s="4"/>
      <c r="BQ148" s="4"/>
      <c r="BR148" s="4"/>
      <c r="BS148" s="41"/>
      <c r="BT148" s="41"/>
      <c r="BU148" s="49"/>
      <c r="BV148" s="36"/>
      <c r="BW148" s="4"/>
      <c r="BX148" s="4"/>
      <c r="BY148" s="4"/>
      <c r="BZ148" s="4"/>
      <c r="CA148" s="4"/>
      <c r="CB148" s="41"/>
      <c r="CC148" s="41"/>
      <c r="CD148" s="49"/>
      <c r="CE148" s="49"/>
    </row>
    <row r="149" spans="2:83" s="40" customFormat="1" x14ac:dyDescent="0.2">
      <c r="B149" s="36"/>
      <c r="C149" s="4"/>
      <c r="D149" s="4"/>
      <c r="E149" s="4"/>
      <c r="F149" s="4"/>
      <c r="G149" s="4"/>
      <c r="H149" s="37"/>
      <c r="I149" s="37"/>
      <c r="J149" s="49"/>
      <c r="K149" s="36"/>
      <c r="L149" s="4"/>
      <c r="M149" s="4"/>
      <c r="N149" s="4"/>
      <c r="O149" s="4"/>
      <c r="P149" s="4"/>
      <c r="Q149" s="4"/>
      <c r="R149" s="37"/>
      <c r="S149" s="49"/>
      <c r="T149" s="36"/>
      <c r="U149" s="4"/>
      <c r="V149" s="4"/>
      <c r="W149" s="4"/>
      <c r="X149" s="4"/>
      <c r="Y149" s="4"/>
      <c r="Z149" s="4"/>
      <c r="AA149" s="41"/>
      <c r="AB149" s="49"/>
      <c r="AC149" s="36"/>
      <c r="AD149" s="4"/>
      <c r="AE149" s="4"/>
      <c r="AF149" s="4"/>
      <c r="AG149" s="4"/>
      <c r="AH149" s="4"/>
      <c r="AI149" s="41"/>
      <c r="AJ149" s="41"/>
      <c r="AK149" s="49"/>
      <c r="AL149" s="36"/>
      <c r="AM149" s="4"/>
      <c r="AN149" s="4"/>
      <c r="AO149" s="4"/>
      <c r="AP149" s="4"/>
      <c r="AQ149" s="4"/>
      <c r="AR149" s="41"/>
      <c r="AS149" s="41"/>
      <c r="AT149" s="49"/>
      <c r="AU149" s="36"/>
      <c r="AV149" s="4"/>
      <c r="AW149" s="4"/>
      <c r="AX149" s="4"/>
      <c r="AY149" s="4"/>
      <c r="AZ149" s="4"/>
      <c r="BA149" s="41"/>
      <c r="BB149" s="41"/>
      <c r="BC149" s="49"/>
      <c r="BD149" s="36"/>
      <c r="BE149" s="4"/>
      <c r="BF149" s="4"/>
      <c r="BG149" s="4"/>
      <c r="BH149" s="4"/>
      <c r="BI149" s="4"/>
      <c r="BJ149" s="41"/>
      <c r="BK149" s="41"/>
      <c r="BL149" s="49"/>
      <c r="BM149" s="36"/>
      <c r="BN149" s="4"/>
      <c r="BO149" s="4"/>
      <c r="BP149" s="4"/>
      <c r="BQ149" s="4"/>
      <c r="BR149" s="4"/>
      <c r="BS149" s="41"/>
      <c r="BT149" s="41"/>
      <c r="BU149" s="49"/>
      <c r="BV149" s="36"/>
      <c r="BW149" s="4"/>
      <c r="BX149" s="4"/>
      <c r="BY149" s="4"/>
      <c r="BZ149" s="4"/>
      <c r="CA149" s="4"/>
      <c r="CB149" s="41"/>
      <c r="CC149" s="41"/>
      <c r="CD149" s="49"/>
      <c r="CE149" s="49"/>
    </row>
    <row r="150" spans="2:83" s="40" customFormat="1" x14ac:dyDescent="0.2">
      <c r="B150" s="36"/>
      <c r="C150" s="4"/>
      <c r="D150" s="4"/>
      <c r="E150" s="4"/>
      <c r="F150" s="4"/>
      <c r="G150" s="4"/>
      <c r="H150" s="37"/>
      <c r="I150" s="37"/>
      <c r="J150" s="49"/>
      <c r="K150" s="36"/>
      <c r="L150" s="4"/>
      <c r="M150" s="4"/>
      <c r="N150" s="4"/>
      <c r="O150" s="4"/>
      <c r="P150" s="4"/>
      <c r="Q150" s="4"/>
      <c r="R150" s="37"/>
      <c r="S150" s="49"/>
      <c r="T150" s="36"/>
      <c r="U150" s="4"/>
      <c r="V150" s="4"/>
      <c r="W150" s="4"/>
      <c r="X150" s="4"/>
      <c r="Y150" s="4"/>
      <c r="Z150" s="4"/>
      <c r="AA150" s="41"/>
      <c r="AB150" s="49"/>
      <c r="AC150" s="36"/>
      <c r="AD150" s="4"/>
      <c r="AE150" s="4"/>
      <c r="AF150" s="4"/>
      <c r="AG150" s="4"/>
      <c r="AH150" s="4"/>
      <c r="AI150" s="41"/>
      <c r="AJ150" s="41"/>
      <c r="AK150" s="49"/>
      <c r="AL150" s="36"/>
      <c r="AM150" s="4"/>
      <c r="AN150" s="4"/>
      <c r="AO150" s="4"/>
      <c r="AP150" s="4"/>
      <c r="AQ150" s="4"/>
      <c r="AR150" s="41"/>
      <c r="AS150" s="41"/>
      <c r="AT150" s="49"/>
      <c r="AU150" s="36"/>
      <c r="AV150" s="4"/>
      <c r="AW150" s="4"/>
      <c r="AX150" s="4"/>
      <c r="AY150" s="4"/>
      <c r="AZ150" s="4"/>
      <c r="BA150" s="41"/>
      <c r="BB150" s="41"/>
      <c r="BC150" s="49"/>
      <c r="BD150" s="36"/>
      <c r="BE150" s="4"/>
      <c r="BF150" s="4"/>
      <c r="BG150" s="4"/>
      <c r="BH150" s="4"/>
      <c r="BI150" s="4"/>
      <c r="BJ150" s="41"/>
      <c r="BK150" s="41"/>
      <c r="BL150" s="49"/>
      <c r="BM150" s="36"/>
      <c r="BN150" s="4"/>
      <c r="BO150" s="4"/>
      <c r="BP150" s="4"/>
      <c r="BQ150" s="4"/>
      <c r="BR150" s="4"/>
      <c r="BS150" s="41"/>
      <c r="BT150" s="41"/>
      <c r="BU150" s="49"/>
      <c r="BV150" s="36"/>
      <c r="BW150" s="4"/>
      <c r="BX150" s="4"/>
      <c r="BY150" s="4"/>
      <c r="BZ150" s="4"/>
      <c r="CA150" s="4"/>
      <c r="CB150" s="41"/>
      <c r="CC150" s="41"/>
      <c r="CD150" s="49"/>
      <c r="CE150" s="49"/>
    </row>
    <row r="151" spans="2:83" s="40" customFormat="1" x14ac:dyDescent="0.2">
      <c r="B151" s="36"/>
      <c r="C151" s="4"/>
      <c r="D151" s="4"/>
      <c r="E151" s="4"/>
      <c r="F151" s="4"/>
      <c r="G151" s="4"/>
      <c r="H151" s="37"/>
      <c r="I151" s="37"/>
      <c r="J151" s="49"/>
      <c r="K151" s="36"/>
      <c r="L151" s="4"/>
      <c r="M151" s="4"/>
      <c r="N151" s="4"/>
      <c r="O151" s="4"/>
      <c r="P151" s="4"/>
      <c r="Q151" s="4"/>
      <c r="R151" s="37"/>
      <c r="S151" s="49"/>
      <c r="T151" s="36"/>
      <c r="U151" s="4"/>
      <c r="V151" s="4"/>
      <c r="W151" s="4"/>
      <c r="X151" s="4"/>
      <c r="Y151" s="4"/>
      <c r="Z151" s="4"/>
      <c r="AA151" s="41"/>
      <c r="AB151" s="49"/>
      <c r="AC151" s="36"/>
      <c r="AD151" s="4"/>
      <c r="AE151" s="4"/>
      <c r="AF151" s="4"/>
      <c r="AG151" s="4"/>
      <c r="AH151" s="4"/>
      <c r="AI151" s="41"/>
      <c r="AJ151" s="41"/>
      <c r="AK151" s="49"/>
      <c r="AL151" s="36"/>
      <c r="AM151" s="4"/>
      <c r="AN151" s="4"/>
      <c r="AO151" s="4"/>
      <c r="AP151" s="4"/>
      <c r="AQ151" s="4"/>
      <c r="AR151" s="41"/>
      <c r="AS151" s="41"/>
      <c r="AT151" s="49"/>
      <c r="AU151" s="36"/>
      <c r="AV151" s="4"/>
      <c r="AW151" s="4"/>
      <c r="AX151" s="4"/>
      <c r="AY151" s="4"/>
      <c r="AZ151" s="4"/>
      <c r="BA151" s="41"/>
      <c r="BB151" s="41"/>
      <c r="BC151" s="49"/>
      <c r="BD151" s="36"/>
      <c r="BE151" s="4"/>
      <c r="BF151" s="4"/>
      <c r="BG151" s="4"/>
      <c r="BH151" s="4"/>
      <c r="BI151" s="4"/>
      <c r="BJ151" s="41"/>
      <c r="BK151" s="41"/>
      <c r="BL151" s="49"/>
      <c r="BM151" s="36"/>
      <c r="BN151" s="4"/>
      <c r="BO151" s="4"/>
      <c r="BP151" s="4"/>
      <c r="BQ151" s="4"/>
      <c r="BR151" s="4"/>
      <c r="BS151" s="41"/>
      <c r="BT151" s="41"/>
      <c r="BU151" s="49"/>
      <c r="BV151" s="36"/>
      <c r="BW151" s="4"/>
      <c r="BX151" s="4"/>
      <c r="BY151" s="4"/>
      <c r="BZ151" s="4"/>
      <c r="CA151" s="4"/>
      <c r="CB151" s="41"/>
      <c r="CC151" s="41"/>
      <c r="CD151" s="49"/>
      <c r="CE151" s="49"/>
    </row>
    <row r="152" spans="2:83" s="40" customFormat="1" x14ac:dyDescent="0.2">
      <c r="B152" s="36"/>
      <c r="C152" s="4"/>
      <c r="D152" s="4"/>
      <c r="E152" s="4"/>
      <c r="F152" s="4"/>
      <c r="G152" s="4"/>
      <c r="H152" s="37"/>
      <c r="I152" s="37"/>
      <c r="J152" s="49"/>
      <c r="K152" s="36"/>
      <c r="L152" s="4"/>
      <c r="M152" s="4"/>
      <c r="N152" s="4"/>
      <c r="O152" s="4"/>
      <c r="P152" s="4"/>
      <c r="Q152" s="4"/>
      <c r="R152" s="37"/>
      <c r="S152" s="49"/>
      <c r="T152" s="36"/>
      <c r="U152" s="4"/>
      <c r="V152" s="4"/>
      <c r="W152" s="4"/>
      <c r="X152" s="4"/>
      <c r="Y152" s="4"/>
      <c r="Z152" s="4"/>
      <c r="AA152" s="41"/>
      <c r="AB152" s="49"/>
      <c r="AC152" s="36"/>
      <c r="AD152" s="4"/>
      <c r="AE152" s="4"/>
      <c r="AF152" s="4"/>
      <c r="AG152" s="4"/>
      <c r="AH152" s="4"/>
      <c r="AI152" s="41"/>
      <c r="AJ152" s="41"/>
      <c r="AK152" s="49"/>
      <c r="AL152" s="36"/>
      <c r="AM152" s="4"/>
      <c r="AN152" s="4"/>
      <c r="AO152" s="4"/>
      <c r="AP152" s="4"/>
      <c r="AQ152" s="4"/>
      <c r="AR152" s="41"/>
      <c r="AS152" s="41"/>
      <c r="AT152" s="49"/>
      <c r="AU152" s="36"/>
      <c r="AV152" s="4"/>
      <c r="AW152" s="4"/>
      <c r="AX152" s="4"/>
      <c r="AY152" s="4"/>
      <c r="AZ152" s="4"/>
      <c r="BA152" s="41"/>
      <c r="BB152" s="41"/>
      <c r="BC152" s="49"/>
      <c r="BD152" s="36"/>
      <c r="BE152" s="4"/>
      <c r="BF152" s="4"/>
      <c r="BG152" s="4"/>
      <c r="BH152" s="4"/>
      <c r="BI152" s="4"/>
      <c r="BJ152" s="41"/>
      <c r="BK152" s="41"/>
      <c r="BL152" s="49"/>
      <c r="BM152" s="36"/>
      <c r="BN152" s="4"/>
      <c r="BO152" s="4"/>
      <c r="BP152" s="4"/>
      <c r="BQ152" s="4"/>
      <c r="BR152" s="4"/>
      <c r="BS152" s="41"/>
      <c r="BT152" s="41"/>
      <c r="BU152" s="49"/>
      <c r="BV152" s="36"/>
      <c r="BW152" s="4"/>
      <c r="BX152" s="4"/>
      <c r="BY152" s="4"/>
      <c r="BZ152" s="4"/>
      <c r="CA152" s="4"/>
      <c r="CB152" s="41"/>
      <c r="CC152" s="41"/>
      <c r="CD152" s="49"/>
      <c r="CE152" s="49"/>
    </row>
    <row r="153" spans="2:83" s="40" customFormat="1" x14ac:dyDescent="0.2">
      <c r="B153" s="36"/>
      <c r="C153" s="4"/>
      <c r="D153" s="4"/>
      <c r="E153" s="4"/>
      <c r="F153" s="4"/>
      <c r="G153" s="4"/>
      <c r="H153" s="37"/>
      <c r="I153" s="37"/>
      <c r="J153" s="49"/>
      <c r="K153" s="36"/>
      <c r="L153" s="4"/>
      <c r="M153" s="4"/>
      <c r="N153" s="4"/>
      <c r="O153" s="4"/>
      <c r="P153" s="4"/>
      <c r="Q153" s="4"/>
      <c r="R153" s="37"/>
      <c r="S153" s="49"/>
      <c r="T153" s="36"/>
      <c r="U153" s="4"/>
      <c r="V153" s="4"/>
      <c r="W153" s="4"/>
      <c r="X153" s="4"/>
      <c r="Y153" s="4"/>
      <c r="Z153" s="4"/>
      <c r="AA153" s="41"/>
      <c r="AB153" s="49"/>
      <c r="AC153" s="36"/>
      <c r="AD153" s="4"/>
      <c r="AE153" s="4"/>
      <c r="AF153" s="4"/>
      <c r="AG153" s="4"/>
      <c r="AH153" s="4"/>
      <c r="AI153" s="41"/>
      <c r="AJ153" s="41"/>
      <c r="AK153" s="49"/>
      <c r="AL153" s="36"/>
      <c r="AM153" s="4"/>
      <c r="AN153" s="4"/>
      <c r="AO153" s="4"/>
      <c r="AP153" s="4"/>
      <c r="AQ153" s="4"/>
      <c r="AR153" s="41"/>
      <c r="AS153" s="41"/>
      <c r="AT153" s="49"/>
      <c r="AU153" s="36"/>
      <c r="AV153" s="4"/>
      <c r="AW153" s="4"/>
      <c r="AX153" s="4"/>
      <c r="AY153" s="4"/>
      <c r="AZ153" s="4"/>
      <c r="BA153" s="41"/>
      <c r="BB153" s="41"/>
      <c r="BC153" s="49"/>
      <c r="BD153" s="36"/>
      <c r="BE153" s="4"/>
      <c r="BF153" s="4"/>
      <c r="BG153" s="4"/>
      <c r="BH153" s="4"/>
      <c r="BI153" s="4"/>
      <c r="BJ153" s="41"/>
      <c r="BK153" s="41"/>
      <c r="BL153" s="49"/>
      <c r="BM153" s="36"/>
      <c r="BN153" s="4"/>
      <c r="BO153" s="4"/>
      <c r="BP153" s="4"/>
      <c r="BQ153" s="4"/>
      <c r="BR153" s="4"/>
      <c r="BS153" s="41"/>
      <c r="BT153" s="41"/>
      <c r="BU153" s="49"/>
      <c r="BV153" s="36"/>
      <c r="BW153" s="4"/>
      <c r="BX153" s="4"/>
      <c r="BY153" s="4"/>
      <c r="BZ153" s="4"/>
      <c r="CA153" s="4"/>
      <c r="CB153" s="41"/>
      <c r="CC153" s="41"/>
      <c r="CD153" s="49"/>
      <c r="CE153" s="49"/>
    </row>
    <row r="154" spans="2:83" s="40" customFormat="1" x14ac:dyDescent="0.2">
      <c r="B154" s="36"/>
      <c r="C154" s="4"/>
      <c r="D154" s="4"/>
      <c r="E154" s="4"/>
      <c r="F154" s="4"/>
      <c r="G154" s="4"/>
      <c r="H154" s="37"/>
      <c r="I154" s="37"/>
      <c r="J154" s="49"/>
      <c r="K154" s="36"/>
      <c r="L154" s="4"/>
      <c r="M154" s="4"/>
      <c r="N154" s="4"/>
      <c r="O154" s="4"/>
      <c r="P154" s="4"/>
      <c r="Q154" s="4"/>
      <c r="R154" s="37"/>
      <c r="S154" s="49"/>
      <c r="T154" s="36"/>
      <c r="U154" s="4"/>
      <c r="V154" s="4"/>
      <c r="W154" s="4"/>
      <c r="X154" s="4"/>
      <c r="Y154" s="4"/>
      <c r="Z154" s="4"/>
      <c r="AA154" s="41"/>
      <c r="AB154" s="49"/>
      <c r="AC154" s="36"/>
      <c r="AD154" s="4"/>
      <c r="AE154" s="4"/>
      <c r="AF154" s="4"/>
      <c r="AG154" s="4"/>
      <c r="AH154" s="4"/>
      <c r="AI154" s="41"/>
      <c r="AJ154" s="41"/>
      <c r="AK154" s="49"/>
      <c r="AL154" s="36"/>
      <c r="AM154" s="4"/>
      <c r="AN154" s="4"/>
      <c r="AO154" s="4"/>
      <c r="AP154" s="4"/>
      <c r="AQ154" s="4"/>
      <c r="AR154" s="41"/>
      <c r="AS154" s="41"/>
      <c r="AT154" s="49"/>
      <c r="AU154" s="36"/>
      <c r="AV154" s="4"/>
      <c r="AW154" s="4"/>
      <c r="AX154" s="4"/>
      <c r="AY154" s="4"/>
      <c r="AZ154" s="4"/>
      <c r="BA154" s="41"/>
      <c r="BB154" s="41"/>
      <c r="BC154" s="49"/>
      <c r="BD154" s="36"/>
      <c r="BE154" s="4"/>
      <c r="BF154" s="4"/>
      <c r="BG154" s="4"/>
      <c r="BH154" s="4"/>
      <c r="BI154" s="4"/>
      <c r="BJ154" s="41"/>
      <c r="BK154" s="41"/>
      <c r="BL154" s="49"/>
      <c r="BM154" s="36"/>
      <c r="BN154" s="4"/>
      <c r="BO154" s="4"/>
      <c r="BP154" s="4"/>
      <c r="BQ154" s="4"/>
      <c r="BR154" s="4"/>
      <c r="BS154" s="41"/>
      <c r="BT154" s="41"/>
      <c r="BU154" s="49"/>
      <c r="BV154" s="36"/>
      <c r="BW154" s="4"/>
      <c r="BX154" s="4"/>
      <c r="BY154" s="4"/>
      <c r="BZ154" s="4"/>
      <c r="CA154" s="4"/>
      <c r="CB154" s="41"/>
      <c r="CC154" s="41"/>
      <c r="CD154" s="49"/>
      <c r="CE154" s="49"/>
    </row>
    <row r="155" spans="2:83" s="40" customFormat="1" x14ac:dyDescent="0.2">
      <c r="B155" s="36"/>
      <c r="C155" s="4"/>
      <c r="D155" s="4"/>
      <c r="E155" s="4"/>
      <c r="F155" s="4"/>
      <c r="G155" s="4"/>
      <c r="H155" s="37"/>
      <c r="I155" s="37"/>
      <c r="J155" s="49"/>
      <c r="K155" s="36"/>
      <c r="L155" s="4"/>
      <c r="M155" s="4"/>
      <c r="N155" s="4"/>
      <c r="O155" s="4"/>
      <c r="P155" s="4"/>
      <c r="Q155" s="4"/>
      <c r="R155" s="37"/>
      <c r="S155" s="49"/>
      <c r="T155" s="36"/>
      <c r="U155" s="4"/>
      <c r="V155" s="4"/>
      <c r="W155" s="4"/>
      <c r="X155" s="4"/>
      <c r="Y155" s="4"/>
      <c r="Z155" s="4"/>
      <c r="AA155" s="41"/>
      <c r="AB155" s="49"/>
      <c r="AC155" s="36"/>
      <c r="AD155" s="4"/>
      <c r="AE155" s="4"/>
      <c r="AF155" s="4"/>
      <c r="AG155" s="4"/>
      <c r="AH155" s="4"/>
      <c r="AI155" s="41"/>
      <c r="AJ155" s="41"/>
      <c r="AK155" s="49"/>
      <c r="AL155" s="36"/>
      <c r="AM155" s="4"/>
      <c r="AN155" s="4"/>
      <c r="AO155" s="4"/>
      <c r="AP155" s="4"/>
      <c r="AQ155" s="4"/>
      <c r="AR155" s="41"/>
      <c r="AS155" s="41"/>
      <c r="AT155" s="49"/>
      <c r="AU155" s="36"/>
      <c r="AV155" s="4"/>
      <c r="AW155" s="4"/>
      <c r="AX155" s="4"/>
      <c r="AY155" s="4"/>
      <c r="AZ155" s="4"/>
      <c r="BA155" s="41"/>
      <c r="BB155" s="41"/>
      <c r="BC155" s="49"/>
      <c r="BD155" s="36"/>
      <c r="BE155" s="4"/>
      <c r="BF155" s="4"/>
      <c r="BG155" s="4"/>
      <c r="BH155" s="4"/>
      <c r="BI155" s="4"/>
      <c r="BJ155" s="41"/>
      <c r="BK155" s="41"/>
      <c r="BL155" s="49"/>
      <c r="BM155" s="36"/>
      <c r="BN155" s="4"/>
      <c r="BO155" s="4"/>
      <c r="BP155" s="4"/>
      <c r="BQ155" s="4"/>
      <c r="BR155" s="4"/>
      <c r="BS155" s="41"/>
      <c r="BT155" s="41"/>
      <c r="BU155" s="49"/>
      <c r="BV155" s="36"/>
      <c r="BW155" s="4"/>
      <c r="BX155" s="4"/>
      <c r="BY155" s="4"/>
      <c r="BZ155" s="4"/>
      <c r="CA155" s="4"/>
      <c r="CB155" s="41"/>
      <c r="CC155" s="41"/>
      <c r="CD155" s="49"/>
      <c r="CE155" s="49"/>
    </row>
    <row r="156" spans="2:83" s="40" customFormat="1" x14ac:dyDescent="0.2">
      <c r="B156" s="36"/>
      <c r="C156" s="4"/>
      <c r="D156" s="4"/>
      <c r="E156" s="4"/>
      <c r="F156" s="4"/>
      <c r="G156" s="4"/>
      <c r="H156" s="37"/>
      <c r="I156" s="37"/>
      <c r="J156" s="49"/>
      <c r="K156" s="36"/>
      <c r="L156" s="4"/>
      <c r="M156" s="4"/>
      <c r="N156" s="4"/>
      <c r="O156" s="4"/>
      <c r="P156" s="4"/>
      <c r="Q156" s="4"/>
      <c r="R156" s="37"/>
      <c r="S156" s="49"/>
      <c r="T156" s="36"/>
      <c r="U156" s="4"/>
      <c r="V156" s="4"/>
      <c r="W156" s="4"/>
      <c r="X156" s="4"/>
      <c r="Y156" s="4"/>
      <c r="Z156" s="4"/>
      <c r="AA156" s="41"/>
      <c r="AB156" s="49"/>
      <c r="AC156" s="36"/>
      <c r="AD156" s="4"/>
      <c r="AE156" s="4"/>
      <c r="AF156" s="4"/>
      <c r="AG156" s="4"/>
      <c r="AH156" s="4"/>
      <c r="AI156" s="41"/>
      <c r="AJ156" s="41"/>
      <c r="AK156" s="49"/>
      <c r="AL156" s="36"/>
      <c r="AM156" s="4"/>
      <c r="AN156" s="4"/>
      <c r="AO156" s="4"/>
      <c r="AP156" s="4"/>
      <c r="AQ156" s="4"/>
      <c r="AR156" s="41"/>
      <c r="AS156" s="41"/>
      <c r="AT156" s="49"/>
      <c r="AU156" s="36"/>
      <c r="AV156" s="4"/>
      <c r="AW156" s="4"/>
      <c r="AX156" s="4"/>
      <c r="AY156" s="4"/>
      <c r="AZ156" s="4"/>
      <c r="BA156" s="41"/>
      <c r="BB156" s="41"/>
      <c r="BC156" s="49"/>
      <c r="BD156" s="36"/>
      <c r="BE156" s="4"/>
      <c r="BF156" s="4"/>
      <c r="BG156" s="4"/>
      <c r="BH156" s="4"/>
      <c r="BI156" s="4"/>
      <c r="BJ156" s="41"/>
      <c r="BK156" s="41"/>
      <c r="BL156" s="49"/>
      <c r="BM156" s="36"/>
      <c r="BN156" s="4"/>
      <c r="BO156" s="4"/>
      <c r="BP156" s="4"/>
      <c r="BQ156" s="4"/>
      <c r="BR156" s="4"/>
      <c r="BS156" s="41"/>
      <c r="BT156" s="41"/>
      <c r="BU156" s="49"/>
      <c r="BV156" s="36"/>
      <c r="BW156" s="4"/>
      <c r="BX156" s="4"/>
      <c r="BY156" s="4"/>
      <c r="BZ156" s="4"/>
      <c r="CA156" s="4"/>
      <c r="CB156" s="41"/>
      <c r="CC156" s="41"/>
      <c r="CD156" s="49"/>
      <c r="CE156" s="49"/>
    </row>
    <row r="157" spans="2:83" s="40" customFormat="1" x14ac:dyDescent="0.2">
      <c r="B157" s="36"/>
      <c r="C157" s="4"/>
      <c r="D157" s="4"/>
      <c r="E157" s="4"/>
      <c r="F157" s="4"/>
      <c r="G157" s="4"/>
      <c r="H157" s="37"/>
      <c r="I157" s="37"/>
      <c r="J157" s="49"/>
      <c r="K157" s="36"/>
      <c r="L157" s="4"/>
      <c r="M157" s="4"/>
      <c r="N157" s="4"/>
      <c r="O157" s="4"/>
      <c r="P157" s="4"/>
      <c r="Q157" s="4"/>
      <c r="R157" s="37"/>
      <c r="S157" s="49"/>
      <c r="T157" s="36"/>
      <c r="U157" s="4"/>
      <c r="V157" s="4"/>
      <c r="W157" s="4"/>
      <c r="X157" s="4"/>
      <c r="Y157" s="4"/>
      <c r="Z157" s="4"/>
      <c r="AA157" s="41"/>
      <c r="AB157" s="49"/>
      <c r="AC157" s="36"/>
      <c r="AD157" s="4"/>
      <c r="AE157" s="4"/>
      <c r="AF157" s="4"/>
      <c r="AG157" s="4"/>
      <c r="AH157" s="4"/>
      <c r="AI157" s="41"/>
      <c r="AJ157" s="41"/>
      <c r="AK157" s="49"/>
      <c r="AL157" s="36"/>
      <c r="AM157" s="4"/>
      <c r="AN157" s="4"/>
      <c r="AO157" s="4"/>
      <c r="AP157" s="4"/>
      <c r="AQ157" s="4"/>
      <c r="AR157" s="41"/>
      <c r="AS157" s="41"/>
      <c r="AT157" s="49"/>
      <c r="AU157" s="36"/>
      <c r="AV157" s="4"/>
      <c r="AW157" s="4"/>
      <c r="AX157" s="4"/>
      <c r="AY157" s="4"/>
      <c r="AZ157" s="4"/>
      <c r="BA157" s="41"/>
      <c r="BB157" s="41"/>
      <c r="BC157" s="49"/>
      <c r="BD157" s="36"/>
      <c r="BE157" s="4"/>
      <c r="BF157" s="4"/>
      <c r="BG157" s="4"/>
      <c r="BH157" s="4"/>
      <c r="BI157" s="4"/>
      <c r="BJ157" s="41"/>
      <c r="BK157" s="41"/>
      <c r="BL157" s="49"/>
      <c r="BM157" s="36"/>
      <c r="BN157" s="4"/>
      <c r="BO157" s="4"/>
      <c r="BP157" s="4"/>
      <c r="BQ157" s="4"/>
      <c r="BR157" s="4"/>
      <c r="BS157" s="41"/>
      <c r="BT157" s="41"/>
      <c r="BU157" s="49"/>
      <c r="BV157" s="36"/>
      <c r="BW157" s="4"/>
      <c r="BX157" s="4"/>
      <c r="BY157" s="4"/>
      <c r="BZ157" s="4"/>
      <c r="CA157" s="4"/>
      <c r="CB157" s="41"/>
      <c r="CC157" s="41"/>
      <c r="CD157" s="49"/>
      <c r="CE157" s="49"/>
    </row>
    <row r="158" spans="2:83" s="40" customFormat="1" x14ac:dyDescent="0.2">
      <c r="B158" s="36"/>
      <c r="C158" s="4"/>
      <c r="D158" s="4"/>
      <c r="E158" s="4"/>
      <c r="F158" s="4"/>
      <c r="G158" s="4"/>
      <c r="H158" s="37"/>
      <c r="I158" s="37"/>
      <c r="J158" s="49"/>
      <c r="K158" s="36"/>
      <c r="L158" s="4"/>
      <c r="M158" s="4"/>
      <c r="N158" s="4"/>
      <c r="O158" s="4"/>
      <c r="P158" s="4"/>
      <c r="Q158" s="4"/>
      <c r="R158" s="37"/>
      <c r="S158" s="49"/>
      <c r="T158" s="36"/>
      <c r="U158" s="4"/>
      <c r="V158" s="4"/>
      <c r="W158" s="4"/>
      <c r="X158" s="4"/>
      <c r="Y158" s="4"/>
      <c r="Z158" s="4"/>
      <c r="AA158" s="41"/>
      <c r="AB158" s="49"/>
      <c r="AC158" s="36"/>
      <c r="AD158" s="4"/>
      <c r="AE158" s="4"/>
      <c r="AF158" s="4"/>
      <c r="AG158" s="4"/>
      <c r="AH158" s="4"/>
      <c r="AI158" s="41"/>
      <c r="AJ158" s="41"/>
      <c r="AK158" s="49"/>
      <c r="AL158" s="36"/>
      <c r="AM158" s="4"/>
      <c r="AN158" s="4"/>
      <c r="AO158" s="4"/>
      <c r="AP158" s="4"/>
      <c r="AQ158" s="4"/>
      <c r="AR158" s="41"/>
      <c r="AS158" s="41"/>
      <c r="AT158" s="49"/>
      <c r="AU158" s="36"/>
      <c r="AV158" s="4"/>
      <c r="AW158" s="4"/>
      <c r="AX158" s="4"/>
      <c r="AY158" s="4"/>
      <c r="AZ158" s="4"/>
      <c r="BA158" s="41"/>
      <c r="BB158" s="41"/>
      <c r="BC158" s="49"/>
      <c r="BD158" s="36"/>
      <c r="BE158" s="4"/>
      <c r="BF158" s="4"/>
      <c r="BG158" s="4"/>
      <c r="BH158" s="4"/>
      <c r="BI158" s="4"/>
      <c r="BJ158" s="41"/>
      <c r="BK158" s="41"/>
      <c r="BL158" s="49"/>
      <c r="BM158" s="36"/>
      <c r="BN158" s="4"/>
      <c r="BO158" s="4"/>
      <c r="BP158" s="4"/>
      <c r="BQ158" s="4"/>
      <c r="BR158" s="4"/>
      <c r="BS158" s="41"/>
      <c r="BT158" s="41"/>
      <c r="BU158" s="49"/>
      <c r="BV158" s="36"/>
      <c r="BW158" s="4"/>
      <c r="BX158" s="4"/>
      <c r="BY158" s="4"/>
      <c r="BZ158" s="4"/>
      <c r="CA158" s="4"/>
      <c r="CB158" s="41"/>
      <c r="CC158" s="41"/>
      <c r="CD158" s="49"/>
      <c r="CE158" s="49"/>
    </row>
    <row r="159" spans="2:83" s="40" customFormat="1" x14ac:dyDescent="0.2">
      <c r="B159" s="36"/>
      <c r="C159" s="4"/>
      <c r="D159" s="4"/>
      <c r="E159" s="4"/>
      <c r="F159" s="4"/>
      <c r="G159" s="4"/>
      <c r="H159" s="37"/>
      <c r="I159" s="37"/>
      <c r="J159" s="49"/>
      <c r="K159" s="36"/>
      <c r="L159" s="4"/>
      <c r="M159" s="4"/>
      <c r="N159" s="4"/>
      <c r="O159" s="4"/>
      <c r="P159" s="4"/>
      <c r="Q159" s="4"/>
      <c r="R159" s="37"/>
      <c r="S159" s="49"/>
      <c r="T159" s="36"/>
      <c r="U159" s="4"/>
      <c r="V159" s="4"/>
      <c r="W159" s="4"/>
      <c r="X159" s="4"/>
      <c r="Y159" s="4"/>
      <c r="Z159" s="4"/>
      <c r="AA159" s="41"/>
      <c r="AB159" s="49"/>
      <c r="AC159" s="36"/>
      <c r="AD159" s="4"/>
      <c r="AE159" s="4"/>
      <c r="AF159" s="4"/>
      <c r="AG159" s="4"/>
      <c r="AH159" s="4"/>
      <c r="AI159" s="41"/>
      <c r="AJ159" s="41"/>
      <c r="AK159" s="49"/>
      <c r="AL159" s="36"/>
      <c r="AM159" s="4"/>
      <c r="AN159" s="4"/>
      <c r="AO159" s="4"/>
      <c r="AP159" s="4"/>
      <c r="AQ159" s="4"/>
      <c r="AR159" s="41"/>
      <c r="AS159" s="41"/>
      <c r="AT159" s="49"/>
      <c r="AU159" s="36"/>
      <c r="AV159" s="4"/>
      <c r="AW159" s="4"/>
      <c r="AX159" s="4"/>
      <c r="AY159" s="4"/>
      <c r="AZ159" s="4"/>
      <c r="BA159" s="41"/>
      <c r="BB159" s="41"/>
      <c r="BC159" s="49"/>
      <c r="BD159" s="36"/>
      <c r="BE159" s="4"/>
      <c r="BF159" s="4"/>
      <c r="BG159" s="4"/>
      <c r="BH159" s="4"/>
      <c r="BI159" s="4"/>
      <c r="BJ159" s="41"/>
      <c r="BK159" s="41"/>
      <c r="BL159" s="49"/>
      <c r="BM159" s="36"/>
      <c r="BN159" s="4"/>
      <c r="BO159" s="4"/>
      <c r="BP159" s="4"/>
      <c r="BQ159" s="4"/>
      <c r="BR159" s="4"/>
      <c r="BS159" s="41"/>
      <c r="BT159" s="41"/>
      <c r="BU159" s="49"/>
      <c r="BV159" s="36"/>
      <c r="BW159" s="4"/>
      <c r="BX159" s="4"/>
      <c r="BY159" s="4"/>
      <c r="BZ159" s="4"/>
      <c r="CA159" s="4"/>
      <c r="CB159" s="41"/>
      <c r="CC159" s="41"/>
      <c r="CD159" s="49"/>
      <c r="CE159" s="49"/>
    </row>
    <row r="160" spans="2:83" s="40" customFormat="1" x14ac:dyDescent="0.2">
      <c r="B160" s="36"/>
      <c r="C160" s="4"/>
      <c r="D160" s="4"/>
      <c r="E160" s="4"/>
      <c r="F160" s="4"/>
      <c r="G160" s="4"/>
      <c r="H160" s="37"/>
      <c r="I160" s="37"/>
      <c r="J160" s="49"/>
      <c r="K160" s="36"/>
      <c r="L160" s="4"/>
      <c r="M160" s="4"/>
      <c r="N160" s="4"/>
      <c r="O160" s="4"/>
      <c r="P160" s="4"/>
      <c r="Q160" s="4"/>
      <c r="R160" s="37"/>
      <c r="S160" s="49"/>
      <c r="T160" s="36"/>
      <c r="U160" s="4"/>
      <c r="V160" s="4"/>
      <c r="W160" s="4"/>
      <c r="X160" s="4"/>
      <c r="Y160" s="4"/>
      <c r="Z160" s="4"/>
      <c r="AA160" s="41"/>
      <c r="AB160" s="49"/>
      <c r="AC160" s="36"/>
      <c r="AD160" s="4"/>
      <c r="AE160" s="4"/>
      <c r="AF160" s="4"/>
      <c r="AG160" s="4"/>
      <c r="AH160" s="4"/>
      <c r="AI160" s="41"/>
      <c r="AJ160" s="41"/>
      <c r="AK160" s="49"/>
      <c r="AL160" s="36"/>
      <c r="AM160" s="4"/>
      <c r="AN160" s="4"/>
      <c r="AO160" s="4"/>
      <c r="AP160" s="4"/>
      <c r="AQ160" s="4"/>
      <c r="AR160" s="41"/>
      <c r="AS160" s="41"/>
      <c r="AT160" s="49"/>
      <c r="AU160" s="36"/>
      <c r="AV160" s="4"/>
      <c r="AW160" s="4"/>
      <c r="AX160" s="4"/>
      <c r="AY160" s="4"/>
      <c r="AZ160" s="4"/>
      <c r="BA160" s="41"/>
      <c r="BB160" s="41"/>
      <c r="BC160" s="49"/>
      <c r="BD160" s="36"/>
      <c r="BE160" s="4"/>
      <c r="BF160" s="4"/>
      <c r="BG160" s="4"/>
      <c r="BH160" s="4"/>
      <c r="BI160" s="4"/>
      <c r="BJ160" s="41"/>
      <c r="BK160" s="41"/>
      <c r="BL160" s="49"/>
      <c r="BM160" s="36"/>
      <c r="BN160" s="4"/>
      <c r="BO160" s="4"/>
      <c r="BP160" s="4"/>
      <c r="BQ160" s="4"/>
      <c r="BR160" s="4"/>
      <c r="BS160" s="41"/>
      <c r="BT160" s="41"/>
      <c r="BU160" s="49"/>
      <c r="BV160" s="36"/>
      <c r="BW160" s="4"/>
      <c r="BX160" s="4"/>
      <c r="BY160" s="4"/>
      <c r="BZ160" s="4"/>
      <c r="CA160" s="4"/>
      <c r="CB160" s="41"/>
      <c r="CC160" s="41"/>
      <c r="CD160" s="49"/>
      <c r="CE160" s="49"/>
    </row>
    <row r="161" spans="2:83" s="40" customFormat="1" x14ac:dyDescent="0.2">
      <c r="B161" s="36"/>
      <c r="C161" s="4"/>
      <c r="D161" s="4"/>
      <c r="E161" s="4"/>
      <c r="F161" s="4"/>
      <c r="G161" s="4"/>
      <c r="H161" s="37"/>
      <c r="I161" s="37"/>
      <c r="J161" s="49"/>
      <c r="K161" s="36"/>
      <c r="L161" s="4"/>
      <c r="M161" s="4"/>
      <c r="N161" s="4"/>
      <c r="O161" s="4"/>
      <c r="P161" s="4"/>
      <c r="Q161" s="4"/>
      <c r="R161" s="37"/>
      <c r="S161" s="49"/>
      <c r="T161" s="36"/>
      <c r="U161" s="4"/>
      <c r="V161" s="4"/>
      <c r="W161" s="4"/>
      <c r="X161" s="4"/>
      <c r="Y161" s="4"/>
      <c r="Z161" s="4"/>
      <c r="AA161" s="41"/>
      <c r="AB161" s="49"/>
      <c r="AC161" s="36"/>
      <c r="AD161" s="4"/>
      <c r="AE161" s="4"/>
      <c r="AF161" s="4"/>
      <c r="AG161" s="4"/>
      <c r="AH161" s="4"/>
      <c r="AI161" s="41"/>
      <c r="AJ161" s="41"/>
      <c r="AK161" s="49"/>
      <c r="AL161" s="36"/>
      <c r="AM161" s="4"/>
      <c r="AN161" s="4"/>
      <c r="AO161" s="4"/>
      <c r="AP161" s="4"/>
      <c r="AQ161" s="4"/>
      <c r="AR161" s="41"/>
      <c r="AS161" s="41"/>
      <c r="AT161" s="49"/>
      <c r="AU161" s="36"/>
      <c r="AV161" s="4"/>
      <c r="AW161" s="4"/>
      <c r="AX161" s="4"/>
      <c r="AY161" s="4"/>
      <c r="AZ161" s="4"/>
      <c r="BA161" s="41"/>
      <c r="BB161" s="41"/>
      <c r="BC161" s="49"/>
      <c r="BD161" s="36"/>
      <c r="BE161" s="4"/>
      <c r="BF161" s="4"/>
      <c r="BG161" s="4"/>
      <c r="BH161" s="4"/>
      <c r="BI161" s="4"/>
      <c r="BJ161" s="41"/>
      <c r="BK161" s="41"/>
      <c r="BL161" s="49"/>
      <c r="BM161" s="36"/>
      <c r="BN161" s="4"/>
      <c r="BO161" s="4"/>
      <c r="BP161" s="4"/>
      <c r="BQ161" s="4"/>
      <c r="BR161" s="4"/>
      <c r="BS161" s="41"/>
      <c r="BT161" s="41"/>
      <c r="BU161" s="49"/>
      <c r="BV161" s="36"/>
      <c r="BW161" s="4"/>
      <c r="BX161" s="4"/>
      <c r="BY161" s="4"/>
      <c r="BZ161" s="4"/>
      <c r="CA161" s="4"/>
      <c r="CB161" s="41"/>
      <c r="CC161" s="41"/>
      <c r="CD161" s="49"/>
      <c r="CE161" s="49"/>
    </row>
    <row r="162" spans="2:83" s="40" customFormat="1" x14ac:dyDescent="0.2">
      <c r="B162" s="36"/>
      <c r="C162" s="4"/>
      <c r="D162" s="4"/>
      <c r="E162" s="4"/>
      <c r="F162" s="4"/>
      <c r="G162" s="4"/>
      <c r="H162" s="37"/>
      <c r="I162" s="37"/>
      <c r="J162" s="49"/>
      <c r="K162" s="36"/>
      <c r="L162" s="4"/>
      <c r="M162" s="4"/>
      <c r="N162" s="4"/>
      <c r="O162" s="4"/>
      <c r="P162" s="4"/>
      <c r="Q162" s="4"/>
      <c r="R162" s="37"/>
      <c r="S162" s="49"/>
      <c r="T162" s="36"/>
      <c r="U162" s="4"/>
      <c r="V162" s="4"/>
      <c r="W162" s="4"/>
      <c r="X162" s="4"/>
      <c r="Y162" s="4"/>
      <c r="Z162" s="4"/>
      <c r="AA162" s="41"/>
      <c r="AB162" s="49"/>
      <c r="AC162" s="36"/>
      <c r="AD162" s="4"/>
      <c r="AE162" s="4"/>
      <c r="AF162" s="4"/>
      <c r="AG162" s="4"/>
      <c r="AH162" s="4"/>
      <c r="AI162" s="41"/>
      <c r="AJ162" s="41"/>
      <c r="AK162" s="49"/>
      <c r="AL162" s="36"/>
      <c r="AM162" s="4"/>
      <c r="AN162" s="4"/>
      <c r="AO162" s="4"/>
      <c r="AP162" s="4"/>
      <c r="AQ162" s="4"/>
      <c r="AR162" s="41"/>
      <c r="AS162" s="41"/>
      <c r="AT162" s="49"/>
      <c r="AU162" s="36"/>
      <c r="AV162" s="4"/>
      <c r="AW162" s="4"/>
      <c r="AX162" s="4"/>
      <c r="AY162" s="4"/>
      <c r="AZ162" s="4"/>
      <c r="BA162" s="41"/>
      <c r="BB162" s="41"/>
      <c r="BC162" s="49"/>
      <c r="BD162" s="36"/>
      <c r="BE162" s="4"/>
      <c r="BF162" s="4"/>
      <c r="BG162" s="4"/>
      <c r="BH162" s="4"/>
      <c r="BI162" s="4"/>
      <c r="BJ162" s="41"/>
      <c r="BK162" s="41"/>
      <c r="BL162" s="49"/>
      <c r="BM162" s="36"/>
      <c r="BN162" s="4"/>
      <c r="BO162" s="4"/>
      <c r="BP162" s="4"/>
      <c r="BQ162" s="4"/>
      <c r="BR162" s="4"/>
      <c r="BS162" s="41"/>
      <c r="BT162" s="41"/>
      <c r="BU162" s="49"/>
      <c r="BV162" s="36"/>
      <c r="BW162" s="4"/>
      <c r="BX162" s="4"/>
      <c r="BY162" s="4"/>
      <c r="BZ162" s="4"/>
      <c r="CA162" s="4"/>
      <c r="CB162" s="41"/>
      <c r="CC162" s="41"/>
      <c r="CD162" s="49"/>
      <c r="CE162" s="49"/>
    </row>
    <row r="163" spans="2:83" s="40" customFormat="1" x14ac:dyDescent="0.2">
      <c r="B163" s="36"/>
      <c r="C163" s="4"/>
      <c r="D163" s="4"/>
      <c r="E163" s="4"/>
      <c r="F163" s="4"/>
      <c r="G163" s="4"/>
      <c r="H163" s="37"/>
      <c r="I163" s="37"/>
      <c r="J163" s="49"/>
      <c r="K163" s="36"/>
      <c r="L163" s="4"/>
      <c r="M163" s="4"/>
      <c r="N163" s="4"/>
      <c r="O163" s="4"/>
      <c r="P163" s="4"/>
      <c r="Q163" s="4"/>
      <c r="R163" s="37"/>
      <c r="S163" s="49"/>
      <c r="T163" s="36"/>
      <c r="U163" s="4"/>
      <c r="V163" s="4"/>
      <c r="W163" s="4"/>
      <c r="X163" s="4"/>
      <c r="Y163" s="4"/>
      <c r="Z163" s="4"/>
      <c r="AA163" s="41"/>
      <c r="AB163" s="49"/>
      <c r="AC163" s="36"/>
      <c r="AD163" s="4"/>
      <c r="AE163" s="4"/>
      <c r="AF163" s="4"/>
      <c r="AG163" s="4"/>
      <c r="AH163" s="4"/>
      <c r="AI163" s="41"/>
      <c r="AJ163" s="41"/>
      <c r="AK163" s="49"/>
      <c r="AL163" s="36"/>
      <c r="AM163" s="4"/>
      <c r="AN163" s="4"/>
      <c r="AO163" s="4"/>
      <c r="AP163" s="4"/>
      <c r="AQ163" s="4"/>
      <c r="AR163" s="41"/>
      <c r="AS163" s="41"/>
      <c r="AT163" s="49"/>
      <c r="AU163" s="36"/>
      <c r="AV163" s="4"/>
      <c r="AW163" s="4"/>
      <c r="AX163" s="4"/>
      <c r="AY163" s="4"/>
      <c r="AZ163" s="4"/>
      <c r="BA163" s="41"/>
      <c r="BB163" s="41"/>
      <c r="BC163" s="49"/>
      <c r="BD163" s="36"/>
      <c r="BE163" s="4"/>
      <c r="BF163" s="4"/>
      <c r="BG163" s="4"/>
      <c r="BH163" s="4"/>
      <c r="BI163" s="4"/>
      <c r="BJ163" s="41"/>
      <c r="BK163" s="41"/>
      <c r="BL163" s="49"/>
      <c r="BM163" s="36"/>
      <c r="BN163" s="4"/>
      <c r="BO163" s="4"/>
      <c r="BP163" s="4"/>
      <c r="BQ163" s="4"/>
      <c r="BR163" s="4"/>
      <c r="BS163" s="41"/>
      <c r="BT163" s="41"/>
      <c r="BU163" s="49"/>
      <c r="BV163" s="36"/>
      <c r="BW163" s="4"/>
      <c r="BX163" s="4"/>
      <c r="BY163" s="4"/>
      <c r="BZ163" s="4"/>
      <c r="CA163" s="4"/>
      <c r="CB163" s="41"/>
      <c r="CC163" s="41"/>
      <c r="CD163" s="49"/>
      <c r="CE163" s="49"/>
    </row>
    <row r="164" spans="2:83" s="40" customFormat="1" x14ac:dyDescent="0.2">
      <c r="B164" s="36"/>
      <c r="C164" s="4"/>
      <c r="D164" s="4"/>
      <c r="E164" s="4"/>
      <c r="F164" s="4"/>
      <c r="G164" s="4"/>
      <c r="H164" s="37"/>
      <c r="I164" s="37"/>
      <c r="J164" s="49"/>
      <c r="K164" s="36"/>
      <c r="L164" s="4"/>
      <c r="M164" s="4"/>
      <c r="N164" s="4"/>
      <c r="O164" s="4"/>
      <c r="P164" s="4"/>
      <c r="Q164" s="4"/>
      <c r="R164" s="37"/>
      <c r="S164" s="49"/>
      <c r="T164" s="36"/>
      <c r="U164" s="4"/>
      <c r="V164" s="4"/>
      <c r="W164" s="4"/>
      <c r="X164" s="4"/>
      <c r="Y164" s="4"/>
      <c r="Z164" s="4"/>
      <c r="AA164" s="41"/>
      <c r="AB164" s="49"/>
      <c r="AC164" s="36"/>
      <c r="AD164" s="4"/>
      <c r="AE164" s="4"/>
      <c r="AF164" s="4"/>
      <c r="AG164" s="4"/>
      <c r="AH164" s="4"/>
      <c r="AI164" s="41"/>
      <c r="AJ164" s="41"/>
      <c r="AK164" s="49"/>
      <c r="AL164" s="36"/>
      <c r="AM164" s="4"/>
      <c r="AN164" s="4"/>
      <c r="AO164" s="4"/>
      <c r="AP164" s="4"/>
      <c r="AQ164" s="4"/>
      <c r="AR164" s="41"/>
      <c r="AS164" s="41"/>
      <c r="AT164" s="49"/>
      <c r="AU164" s="36"/>
      <c r="AV164" s="4"/>
      <c r="AW164" s="4"/>
      <c r="AX164" s="4"/>
      <c r="AY164" s="4"/>
      <c r="AZ164" s="4"/>
      <c r="BA164" s="41"/>
      <c r="BB164" s="41"/>
      <c r="BC164" s="49"/>
      <c r="BD164" s="36"/>
      <c r="BE164" s="4"/>
      <c r="BF164" s="4"/>
      <c r="BG164" s="4"/>
      <c r="BH164" s="4"/>
      <c r="BI164" s="4"/>
      <c r="BJ164" s="41"/>
      <c r="BK164" s="41"/>
      <c r="BL164" s="49"/>
      <c r="BM164" s="36"/>
      <c r="BN164" s="4"/>
      <c r="BO164" s="4"/>
      <c r="BP164" s="4"/>
      <c r="BQ164" s="4"/>
      <c r="BR164" s="4"/>
      <c r="BS164" s="41"/>
      <c r="BT164" s="41"/>
      <c r="BU164" s="49"/>
      <c r="BV164" s="36"/>
      <c r="BW164" s="4"/>
      <c r="BX164" s="4"/>
      <c r="BY164" s="4"/>
      <c r="BZ164" s="4"/>
      <c r="CA164" s="4"/>
      <c r="CB164" s="41"/>
      <c r="CC164" s="41"/>
      <c r="CD164" s="49"/>
      <c r="CE164" s="49"/>
    </row>
    <row r="165" spans="2:83" s="40" customFormat="1" x14ac:dyDescent="0.2">
      <c r="B165" s="36"/>
      <c r="C165" s="4"/>
      <c r="D165" s="4"/>
      <c r="E165" s="4"/>
      <c r="F165" s="4"/>
      <c r="G165" s="4"/>
      <c r="H165" s="37"/>
      <c r="I165" s="37"/>
      <c r="J165" s="49"/>
      <c r="K165" s="36"/>
      <c r="L165" s="4"/>
      <c r="M165" s="4"/>
      <c r="N165" s="4"/>
      <c r="O165" s="4"/>
      <c r="P165" s="4"/>
      <c r="Q165" s="4"/>
      <c r="R165" s="37"/>
      <c r="S165" s="49"/>
      <c r="T165" s="36"/>
      <c r="U165" s="4"/>
      <c r="V165" s="4"/>
      <c r="W165" s="4"/>
      <c r="X165" s="4"/>
      <c r="Y165" s="4"/>
      <c r="Z165" s="4"/>
      <c r="AA165" s="41"/>
      <c r="AB165" s="49"/>
      <c r="AC165" s="36"/>
      <c r="AD165" s="4"/>
      <c r="AE165" s="4"/>
      <c r="AF165" s="4"/>
      <c r="AG165" s="4"/>
      <c r="AH165" s="4"/>
      <c r="AI165" s="41"/>
      <c r="AJ165" s="41"/>
      <c r="AK165" s="49"/>
      <c r="AL165" s="36"/>
      <c r="AM165" s="4"/>
      <c r="AN165" s="4"/>
      <c r="AO165" s="4"/>
      <c r="AP165" s="4"/>
      <c r="AQ165" s="4"/>
      <c r="AR165" s="41"/>
      <c r="AS165" s="41"/>
      <c r="AT165" s="49"/>
      <c r="AU165" s="36"/>
      <c r="AV165" s="4"/>
      <c r="AW165" s="4"/>
      <c r="AX165" s="4"/>
      <c r="AY165" s="4"/>
      <c r="AZ165" s="4"/>
      <c r="BA165" s="41"/>
      <c r="BB165" s="41"/>
      <c r="BC165" s="49"/>
      <c r="BD165" s="36"/>
      <c r="BE165" s="4"/>
      <c r="BF165" s="4"/>
      <c r="BG165" s="4"/>
      <c r="BH165" s="4"/>
      <c r="BI165" s="4"/>
      <c r="BJ165" s="41"/>
      <c r="BK165" s="41"/>
      <c r="BL165" s="49"/>
      <c r="BM165" s="36"/>
      <c r="BN165" s="4"/>
      <c r="BO165" s="4"/>
      <c r="BP165" s="4"/>
      <c r="BQ165" s="4"/>
      <c r="BR165" s="4"/>
      <c r="BS165" s="41"/>
      <c r="BT165" s="41"/>
      <c r="BU165" s="49"/>
      <c r="BV165" s="36"/>
      <c r="BW165" s="4"/>
      <c r="BX165" s="4"/>
      <c r="BY165" s="4"/>
      <c r="BZ165" s="4"/>
      <c r="CA165" s="4"/>
      <c r="CB165" s="41"/>
      <c r="CC165" s="41"/>
      <c r="CD165" s="49"/>
      <c r="CE165" s="49"/>
    </row>
    <row r="166" spans="2:83" s="40" customFormat="1" x14ac:dyDescent="0.2">
      <c r="B166" s="36"/>
      <c r="C166" s="4"/>
      <c r="D166" s="4"/>
      <c r="E166" s="4"/>
      <c r="F166" s="4"/>
      <c r="G166" s="4"/>
      <c r="H166" s="37"/>
      <c r="I166" s="37"/>
      <c r="J166" s="49"/>
      <c r="K166" s="36"/>
      <c r="L166" s="4"/>
      <c r="M166" s="4"/>
      <c r="N166" s="4"/>
      <c r="O166" s="4"/>
      <c r="P166" s="4"/>
      <c r="Q166" s="4"/>
      <c r="R166" s="37"/>
      <c r="S166" s="49"/>
      <c r="T166" s="36"/>
      <c r="U166" s="4"/>
      <c r="V166" s="4"/>
      <c r="W166" s="4"/>
      <c r="X166" s="4"/>
      <c r="Y166" s="4"/>
      <c r="Z166" s="4"/>
      <c r="AA166" s="41"/>
      <c r="AB166" s="49"/>
      <c r="AC166" s="36"/>
      <c r="AD166" s="4"/>
      <c r="AE166" s="4"/>
      <c r="AF166" s="4"/>
      <c r="AG166" s="4"/>
      <c r="AH166" s="4"/>
      <c r="AI166" s="41"/>
      <c r="AJ166" s="41"/>
      <c r="AK166" s="49"/>
      <c r="AL166" s="36"/>
      <c r="AM166" s="4"/>
      <c r="AN166" s="4"/>
      <c r="AO166" s="4"/>
      <c r="AP166" s="4"/>
      <c r="AQ166" s="4"/>
      <c r="AR166" s="41"/>
      <c r="AS166" s="41"/>
      <c r="AT166" s="49"/>
      <c r="AU166" s="36"/>
      <c r="AV166" s="4"/>
      <c r="AW166" s="4"/>
      <c r="AX166" s="4"/>
      <c r="AY166" s="4"/>
      <c r="AZ166" s="4"/>
      <c r="BA166" s="41"/>
      <c r="BB166" s="41"/>
      <c r="BC166" s="49"/>
      <c r="BD166" s="36"/>
      <c r="BE166" s="4"/>
      <c r="BF166" s="4"/>
      <c r="BG166" s="4"/>
      <c r="BH166" s="4"/>
      <c r="BI166" s="4"/>
      <c r="BJ166" s="41"/>
      <c r="BK166" s="41"/>
      <c r="BL166" s="49"/>
      <c r="BM166" s="36"/>
      <c r="BN166" s="4"/>
      <c r="BO166" s="4"/>
      <c r="BP166" s="4"/>
      <c r="BQ166" s="4"/>
      <c r="BR166" s="4"/>
      <c r="BS166" s="41"/>
      <c r="BT166" s="41"/>
      <c r="BU166" s="49"/>
      <c r="BV166" s="36"/>
      <c r="BW166" s="4"/>
      <c r="BX166" s="4"/>
      <c r="BY166" s="4"/>
      <c r="BZ166" s="4"/>
      <c r="CA166" s="4"/>
      <c r="CB166" s="41"/>
      <c r="CC166" s="41"/>
      <c r="CD166" s="49"/>
      <c r="CE166" s="49"/>
    </row>
    <row r="167" spans="2:83" s="40" customFormat="1" x14ac:dyDescent="0.2">
      <c r="B167" s="36"/>
      <c r="C167" s="4"/>
      <c r="D167" s="4"/>
      <c r="E167" s="4"/>
      <c r="F167" s="4"/>
      <c r="G167" s="4"/>
      <c r="H167" s="37"/>
      <c r="I167" s="37"/>
      <c r="J167" s="49"/>
      <c r="K167" s="36"/>
      <c r="L167" s="4"/>
      <c r="M167" s="4"/>
      <c r="N167" s="4"/>
      <c r="O167" s="4"/>
      <c r="P167" s="4"/>
      <c r="Q167" s="4"/>
      <c r="R167" s="37"/>
      <c r="S167" s="49"/>
      <c r="T167" s="36"/>
      <c r="U167" s="4"/>
      <c r="V167" s="4"/>
      <c r="W167" s="4"/>
      <c r="X167" s="4"/>
      <c r="Y167" s="4"/>
      <c r="Z167" s="4"/>
      <c r="AA167" s="41"/>
      <c r="AB167" s="49"/>
      <c r="AC167" s="36"/>
      <c r="AD167" s="4"/>
      <c r="AE167" s="4"/>
      <c r="AF167" s="4"/>
      <c r="AG167" s="4"/>
      <c r="AH167" s="4"/>
      <c r="AI167" s="41"/>
      <c r="AJ167" s="41"/>
      <c r="AK167" s="49"/>
      <c r="AL167" s="36"/>
      <c r="AM167" s="4"/>
      <c r="AN167" s="4"/>
      <c r="AO167" s="4"/>
      <c r="AP167" s="4"/>
      <c r="AQ167" s="4"/>
      <c r="AR167" s="41"/>
      <c r="AS167" s="41"/>
      <c r="AT167" s="49"/>
      <c r="AU167" s="36"/>
      <c r="AV167" s="4"/>
      <c r="AW167" s="4"/>
      <c r="AX167" s="4"/>
      <c r="AY167" s="4"/>
      <c r="AZ167" s="4"/>
      <c r="BA167" s="41"/>
      <c r="BB167" s="41"/>
      <c r="BC167" s="49"/>
      <c r="BD167" s="36"/>
      <c r="BE167" s="4"/>
      <c r="BF167" s="4"/>
      <c r="BG167" s="4"/>
      <c r="BH167" s="4"/>
      <c r="BI167" s="4"/>
      <c r="BJ167" s="41"/>
      <c r="BK167" s="41"/>
      <c r="BL167" s="49"/>
      <c r="BM167" s="36"/>
      <c r="BN167" s="4"/>
      <c r="BO167" s="4"/>
      <c r="BP167" s="4"/>
      <c r="BQ167" s="4"/>
      <c r="BR167" s="4"/>
      <c r="BS167" s="41"/>
      <c r="BT167" s="41"/>
      <c r="BU167" s="49"/>
      <c r="BV167" s="36"/>
      <c r="BW167" s="4"/>
      <c r="BX167" s="4"/>
      <c r="BY167" s="4"/>
      <c r="BZ167" s="4"/>
      <c r="CA167" s="4"/>
      <c r="CB167" s="41"/>
      <c r="CC167" s="41"/>
      <c r="CD167" s="49"/>
      <c r="CE167" s="49"/>
    </row>
    <row r="168" spans="2:83" s="40" customFormat="1" x14ac:dyDescent="0.2">
      <c r="B168" s="36"/>
      <c r="C168" s="4"/>
      <c r="D168" s="4"/>
      <c r="E168" s="4"/>
      <c r="F168" s="4"/>
      <c r="G168" s="4"/>
      <c r="H168" s="37"/>
      <c r="I168" s="37"/>
      <c r="J168" s="49"/>
      <c r="K168" s="36"/>
      <c r="L168" s="4"/>
      <c r="M168" s="4"/>
      <c r="N168" s="4"/>
      <c r="O168" s="4"/>
      <c r="P168" s="4"/>
      <c r="Q168" s="4"/>
      <c r="R168" s="37"/>
      <c r="S168" s="49"/>
      <c r="T168" s="36"/>
      <c r="U168" s="4"/>
      <c r="V168" s="4"/>
      <c r="W168" s="4"/>
      <c r="X168" s="4"/>
      <c r="Y168" s="4"/>
      <c r="Z168" s="4"/>
      <c r="AA168" s="41"/>
      <c r="AB168" s="49"/>
      <c r="AC168" s="36"/>
      <c r="AD168" s="4"/>
      <c r="AE168" s="4"/>
      <c r="AF168" s="4"/>
      <c r="AG168" s="4"/>
      <c r="AH168" s="4"/>
      <c r="AI168" s="41"/>
      <c r="AJ168" s="41"/>
      <c r="AK168" s="49"/>
      <c r="AL168" s="36"/>
      <c r="AM168" s="4"/>
      <c r="AN168" s="4"/>
      <c r="AO168" s="4"/>
      <c r="AP168" s="4"/>
      <c r="AQ168" s="4"/>
      <c r="AR168" s="41"/>
      <c r="AS168" s="41"/>
      <c r="AT168" s="49"/>
      <c r="AU168" s="36"/>
      <c r="AV168" s="4"/>
      <c r="AW168" s="4"/>
      <c r="AX168" s="4"/>
      <c r="AY168" s="4"/>
      <c r="AZ168" s="4"/>
      <c r="BA168" s="41"/>
      <c r="BB168" s="41"/>
      <c r="BC168" s="49"/>
      <c r="BD168" s="36"/>
      <c r="BE168" s="4"/>
      <c r="BF168" s="4"/>
      <c r="BG168" s="4"/>
      <c r="BH168" s="4"/>
      <c r="BI168" s="4"/>
      <c r="BJ168" s="41"/>
      <c r="BK168" s="41"/>
      <c r="BL168" s="49"/>
      <c r="BM168" s="36"/>
      <c r="BN168" s="4"/>
      <c r="BO168" s="4"/>
      <c r="BP168" s="4"/>
      <c r="BQ168" s="4"/>
      <c r="BR168" s="4"/>
      <c r="BS168" s="41"/>
      <c r="BT168" s="41"/>
      <c r="BU168" s="49"/>
      <c r="BV168" s="36"/>
      <c r="BW168" s="4"/>
      <c r="BX168" s="4"/>
      <c r="BY168" s="4"/>
      <c r="BZ168" s="4"/>
      <c r="CA168" s="4"/>
      <c r="CB168" s="41"/>
      <c r="CC168" s="41"/>
      <c r="CD168" s="49"/>
      <c r="CE168" s="49"/>
    </row>
    <row r="169" spans="2:83" s="40" customFormat="1" x14ac:dyDescent="0.2">
      <c r="B169" s="36"/>
      <c r="C169" s="4"/>
      <c r="D169" s="4"/>
      <c r="E169" s="4"/>
      <c r="F169" s="4"/>
      <c r="G169" s="4"/>
      <c r="H169" s="37"/>
      <c r="I169" s="37"/>
      <c r="J169" s="49"/>
      <c r="K169" s="36"/>
      <c r="L169" s="4"/>
      <c r="M169" s="4"/>
      <c r="N169" s="4"/>
      <c r="O169" s="4"/>
      <c r="P169" s="4"/>
      <c r="Q169" s="4"/>
      <c r="R169" s="37"/>
      <c r="S169" s="49"/>
      <c r="T169" s="36"/>
      <c r="U169" s="4"/>
      <c r="V169" s="4"/>
      <c r="W169" s="4"/>
      <c r="X169" s="4"/>
      <c r="Y169" s="4"/>
      <c r="Z169" s="4"/>
      <c r="AA169" s="41"/>
      <c r="AB169" s="49"/>
      <c r="AC169" s="36"/>
      <c r="AD169" s="4"/>
      <c r="AE169" s="4"/>
      <c r="AF169" s="4"/>
      <c r="AG169" s="4"/>
      <c r="AH169" s="4"/>
      <c r="AI169" s="41"/>
      <c r="AJ169" s="41"/>
      <c r="AK169" s="49"/>
      <c r="AL169" s="36"/>
      <c r="AM169" s="4"/>
      <c r="AN169" s="4"/>
      <c r="AO169" s="4"/>
      <c r="AP169" s="4"/>
      <c r="AQ169" s="4"/>
      <c r="AR169" s="41"/>
      <c r="AS169" s="41"/>
      <c r="AT169" s="49"/>
      <c r="AU169" s="36"/>
      <c r="AV169" s="4"/>
      <c r="AW169" s="4"/>
      <c r="AX169" s="4"/>
      <c r="AY169" s="4"/>
      <c r="AZ169" s="4"/>
      <c r="BA169" s="41"/>
      <c r="BB169" s="41"/>
      <c r="BC169" s="49"/>
      <c r="BD169" s="36"/>
      <c r="BE169" s="4"/>
      <c r="BF169" s="4"/>
      <c r="BG169" s="4"/>
      <c r="BH169" s="4"/>
      <c r="BI169" s="4"/>
      <c r="BJ169" s="41"/>
      <c r="BK169" s="41"/>
      <c r="BL169" s="49"/>
      <c r="BM169" s="36"/>
      <c r="BN169" s="4"/>
      <c r="BO169" s="4"/>
      <c r="BP169" s="4"/>
      <c r="BQ169" s="4"/>
      <c r="BR169" s="4"/>
      <c r="BS169" s="41"/>
      <c r="BT169" s="41"/>
      <c r="BU169" s="49"/>
      <c r="BV169" s="36"/>
      <c r="BW169" s="4"/>
      <c r="BX169" s="4"/>
      <c r="BY169" s="4"/>
      <c r="BZ169" s="4"/>
      <c r="CA169" s="4"/>
      <c r="CB169" s="41"/>
      <c r="CC169" s="41"/>
      <c r="CD169" s="49"/>
      <c r="CE169" s="49"/>
    </row>
    <row r="170" spans="2:83" s="40" customFormat="1" x14ac:dyDescent="0.2">
      <c r="B170" s="36"/>
      <c r="C170" s="4"/>
      <c r="D170" s="4"/>
      <c r="E170" s="4"/>
      <c r="F170" s="4"/>
      <c r="G170" s="4"/>
      <c r="H170" s="37"/>
      <c r="I170" s="37"/>
      <c r="J170" s="49"/>
      <c r="K170" s="36"/>
      <c r="L170" s="4"/>
      <c r="M170" s="4"/>
      <c r="N170" s="4"/>
      <c r="O170" s="4"/>
      <c r="P170" s="4"/>
      <c r="Q170" s="4"/>
      <c r="R170" s="37"/>
      <c r="S170" s="49"/>
      <c r="T170" s="36"/>
      <c r="U170" s="4"/>
      <c r="V170" s="4"/>
      <c r="W170" s="4"/>
      <c r="X170" s="4"/>
      <c r="Y170" s="4"/>
      <c r="Z170" s="4"/>
      <c r="AA170" s="41"/>
      <c r="AB170" s="49"/>
      <c r="AC170" s="36"/>
      <c r="AD170" s="4"/>
      <c r="AE170" s="4"/>
      <c r="AF170" s="4"/>
      <c r="AG170" s="4"/>
      <c r="AH170" s="4"/>
      <c r="AI170" s="41"/>
      <c r="AJ170" s="41"/>
      <c r="AK170" s="49"/>
      <c r="AL170" s="36"/>
      <c r="AM170" s="4"/>
      <c r="AN170" s="4"/>
      <c r="AO170" s="4"/>
      <c r="AP170" s="4"/>
      <c r="AQ170" s="4"/>
      <c r="AR170" s="41"/>
      <c r="AS170" s="41"/>
      <c r="AT170" s="49"/>
      <c r="AU170" s="36"/>
      <c r="AV170" s="4"/>
      <c r="AW170" s="4"/>
      <c r="AX170" s="4"/>
      <c r="AY170" s="4"/>
      <c r="AZ170" s="4"/>
      <c r="BA170" s="41"/>
      <c r="BB170" s="41"/>
      <c r="BC170" s="49"/>
      <c r="BD170" s="36"/>
      <c r="BE170" s="4"/>
      <c r="BF170" s="4"/>
      <c r="BG170" s="4"/>
      <c r="BH170" s="4"/>
      <c r="BI170" s="4"/>
      <c r="BJ170" s="41"/>
      <c r="BK170" s="41"/>
      <c r="BL170" s="49"/>
      <c r="BM170" s="36"/>
      <c r="BN170" s="4"/>
      <c r="BO170" s="4"/>
      <c r="BP170" s="4"/>
      <c r="BQ170" s="4"/>
      <c r="BR170" s="4"/>
      <c r="BS170" s="41"/>
      <c r="BT170" s="41"/>
      <c r="BU170" s="49"/>
      <c r="BV170" s="36"/>
      <c r="BW170" s="4"/>
      <c r="BX170" s="4"/>
      <c r="BY170" s="4"/>
      <c r="BZ170" s="4"/>
      <c r="CA170" s="4"/>
      <c r="CB170" s="41"/>
      <c r="CC170" s="41"/>
      <c r="CD170" s="49"/>
      <c r="CE170" s="49"/>
    </row>
    <row r="171" spans="2:83" s="40" customFormat="1" x14ac:dyDescent="0.2">
      <c r="B171" s="36"/>
      <c r="C171" s="4"/>
      <c r="D171" s="4"/>
      <c r="E171" s="4"/>
      <c r="F171" s="4"/>
      <c r="G171" s="4"/>
      <c r="H171" s="37"/>
      <c r="I171" s="37"/>
      <c r="J171" s="49"/>
      <c r="K171" s="36"/>
      <c r="L171" s="4"/>
      <c r="M171" s="4"/>
      <c r="N171" s="4"/>
      <c r="O171" s="4"/>
      <c r="P171" s="4"/>
      <c r="Q171" s="4"/>
      <c r="R171" s="37"/>
      <c r="S171" s="49"/>
      <c r="T171" s="36"/>
      <c r="U171" s="4"/>
      <c r="V171" s="4"/>
      <c r="W171" s="4"/>
      <c r="X171" s="4"/>
      <c r="Y171" s="4"/>
      <c r="Z171" s="4"/>
      <c r="AA171" s="41"/>
      <c r="AB171" s="49"/>
      <c r="AC171" s="36"/>
      <c r="AD171" s="4"/>
      <c r="AE171" s="4"/>
      <c r="AF171" s="4"/>
      <c r="AG171" s="4"/>
      <c r="AH171" s="4"/>
      <c r="AI171" s="41"/>
      <c r="AJ171" s="41"/>
      <c r="AK171" s="49"/>
      <c r="AL171" s="36"/>
      <c r="AM171" s="4"/>
      <c r="AN171" s="4"/>
      <c r="AO171" s="4"/>
      <c r="AP171" s="4"/>
      <c r="AQ171" s="4"/>
      <c r="AR171" s="41"/>
      <c r="AS171" s="41"/>
      <c r="AT171" s="49"/>
      <c r="AU171" s="36"/>
      <c r="AV171" s="4"/>
      <c r="AW171" s="4"/>
      <c r="AX171" s="4"/>
      <c r="AY171" s="4"/>
      <c r="AZ171" s="4"/>
      <c r="BA171" s="41"/>
      <c r="BB171" s="41"/>
      <c r="BC171" s="49"/>
      <c r="BD171" s="36"/>
      <c r="BE171" s="4"/>
      <c r="BF171" s="4"/>
      <c r="BG171" s="4"/>
      <c r="BH171" s="4"/>
      <c r="BI171" s="4"/>
      <c r="BJ171" s="41"/>
      <c r="BK171" s="41"/>
      <c r="BL171" s="49"/>
      <c r="BM171" s="36"/>
      <c r="BN171" s="4"/>
      <c r="BO171" s="4"/>
      <c r="BP171" s="4"/>
      <c r="BQ171" s="4"/>
      <c r="BR171" s="4"/>
      <c r="BS171" s="41"/>
      <c r="BT171" s="41"/>
      <c r="BU171" s="49"/>
      <c r="BV171" s="36"/>
      <c r="BW171" s="4"/>
      <c r="BX171" s="4"/>
      <c r="BY171" s="4"/>
      <c r="BZ171" s="4"/>
      <c r="CA171" s="4"/>
      <c r="CB171" s="41"/>
      <c r="CC171" s="41"/>
      <c r="CD171" s="49"/>
      <c r="CE171" s="49"/>
    </row>
    <row r="172" spans="2:83" s="40" customFormat="1" x14ac:dyDescent="0.2">
      <c r="B172" s="36"/>
      <c r="C172" s="4"/>
      <c r="D172" s="4"/>
      <c r="E172" s="4"/>
      <c r="F172" s="4"/>
      <c r="G172" s="4"/>
      <c r="H172" s="37"/>
      <c r="I172" s="37"/>
      <c r="J172" s="49"/>
      <c r="K172" s="36"/>
      <c r="L172" s="4"/>
      <c r="M172" s="4"/>
      <c r="N172" s="4"/>
      <c r="O172" s="4"/>
      <c r="P172" s="4"/>
      <c r="Q172" s="4"/>
      <c r="R172" s="37"/>
      <c r="S172" s="49"/>
      <c r="T172" s="36"/>
      <c r="U172" s="4"/>
      <c r="V172" s="4"/>
      <c r="W172" s="4"/>
      <c r="X172" s="4"/>
      <c r="Y172" s="4"/>
      <c r="Z172" s="4"/>
      <c r="AA172" s="41"/>
      <c r="AB172" s="49"/>
      <c r="AC172" s="36"/>
      <c r="AD172" s="4"/>
      <c r="AE172" s="4"/>
      <c r="AF172" s="4"/>
      <c r="AG172" s="4"/>
      <c r="AH172" s="4"/>
      <c r="AI172" s="41"/>
      <c r="AJ172" s="41"/>
      <c r="AK172" s="49"/>
      <c r="AL172" s="36"/>
      <c r="AM172" s="4"/>
      <c r="AN172" s="4"/>
      <c r="AO172" s="4"/>
      <c r="AP172" s="4"/>
      <c r="AQ172" s="4"/>
      <c r="AR172" s="41"/>
      <c r="AS172" s="41"/>
      <c r="AT172" s="49"/>
      <c r="AU172" s="36"/>
      <c r="AV172" s="4"/>
      <c r="AW172" s="4"/>
      <c r="AX172" s="4"/>
      <c r="AY172" s="4"/>
      <c r="AZ172" s="4"/>
      <c r="BA172" s="41"/>
      <c r="BB172" s="41"/>
      <c r="BC172" s="49"/>
      <c r="BD172" s="36"/>
      <c r="BE172" s="4"/>
      <c r="BF172" s="4"/>
      <c r="BG172" s="4"/>
      <c r="BH172" s="4"/>
      <c r="BI172" s="4"/>
      <c r="BJ172" s="41"/>
      <c r="BK172" s="41"/>
      <c r="BL172" s="49"/>
      <c r="BM172" s="36"/>
      <c r="BN172" s="4"/>
      <c r="BO172" s="4"/>
      <c r="BP172" s="4"/>
      <c r="BQ172" s="4"/>
      <c r="BR172" s="4"/>
      <c r="BS172" s="41"/>
      <c r="BT172" s="41"/>
      <c r="BU172" s="49"/>
      <c r="BV172" s="36"/>
      <c r="BW172" s="4"/>
      <c r="BX172" s="4"/>
      <c r="BY172" s="4"/>
      <c r="BZ172" s="4"/>
      <c r="CA172" s="4"/>
      <c r="CB172" s="41"/>
      <c r="CC172" s="41"/>
      <c r="CD172" s="49"/>
      <c r="CE172" s="49"/>
    </row>
    <row r="173" spans="2:83" s="40" customFormat="1" x14ac:dyDescent="0.2">
      <c r="B173" s="36"/>
      <c r="C173" s="4"/>
      <c r="D173" s="4"/>
      <c r="E173" s="4"/>
      <c r="F173" s="4"/>
      <c r="G173" s="4"/>
      <c r="H173" s="37"/>
      <c r="I173" s="37"/>
      <c r="J173" s="49"/>
      <c r="K173" s="36"/>
      <c r="L173" s="4"/>
      <c r="M173" s="4"/>
      <c r="N173" s="4"/>
      <c r="O173" s="4"/>
      <c r="P173" s="4"/>
      <c r="Q173" s="4"/>
      <c r="R173" s="37"/>
      <c r="S173" s="49"/>
      <c r="T173" s="36"/>
      <c r="U173" s="4"/>
      <c r="V173" s="4"/>
      <c r="W173" s="4"/>
      <c r="X173" s="4"/>
      <c r="Y173" s="4"/>
      <c r="Z173" s="4"/>
      <c r="AA173" s="41"/>
      <c r="AB173" s="49"/>
      <c r="AC173" s="36"/>
      <c r="AD173" s="4"/>
      <c r="AE173" s="4"/>
      <c r="AF173" s="4"/>
      <c r="AG173" s="4"/>
      <c r="AH173" s="4"/>
      <c r="AI173" s="41"/>
      <c r="AJ173" s="41"/>
      <c r="AK173" s="49"/>
      <c r="AL173" s="36"/>
      <c r="AM173" s="4"/>
      <c r="AN173" s="4"/>
      <c r="AO173" s="4"/>
      <c r="AP173" s="4"/>
      <c r="AQ173" s="4"/>
      <c r="AR173" s="41"/>
      <c r="AS173" s="41"/>
      <c r="AT173" s="49"/>
      <c r="AU173" s="36"/>
      <c r="AV173" s="4"/>
      <c r="AW173" s="4"/>
      <c r="AX173" s="4"/>
      <c r="AY173" s="4"/>
      <c r="AZ173" s="4"/>
      <c r="BA173" s="41"/>
      <c r="BB173" s="41"/>
      <c r="BC173" s="49"/>
      <c r="BD173" s="36"/>
      <c r="BE173" s="4"/>
      <c r="BF173" s="4"/>
      <c r="BG173" s="4"/>
      <c r="BH173" s="4"/>
      <c r="BI173" s="4"/>
      <c r="BJ173" s="41"/>
      <c r="BK173" s="41"/>
      <c r="BL173" s="49"/>
      <c r="BM173" s="36"/>
      <c r="BN173" s="4"/>
      <c r="BO173" s="4"/>
      <c r="BP173" s="4"/>
      <c r="BQ173" s="4"/>
      <c r="BR173" s="4"/>
      <c r="BS173" s="41"/>
      <c r="BT173" s="41"/>
      <c r="BU173" s="49"/>
      <c r="BV173" s="36"/>
      <c r="BW173" s="4"/>
      <c r="BX173" s="4"/>
      <c r="BY173" s="4"/>
      <c r="BZ173" s="4"/>
      <c r="CA173" s="4"/>
      <c r="CB173" s="41"/>
      <c r="CC173" s="41"/>
      <c r="CD173" s="49"/>
      <c r="CE173" s="49"/>
    </row>
    <row r="174" spans="2:83" s="40" customFormat="1" x14ac:dyDescent="0.2">
      <c r="B174" s="36"/>
      <c r="C174" s="4"/>
      <c r="D174" s="4"/>
      <c r="E174" s="4"/>
      <c r="F174" s="4"/>
      <c r="G174" s="4"/>
      <c r="H174" s="37"/>
      <c r="I174" s="37"/>
      <c r="J174" s="49"/>
      <c r="K174" s="36"/>
      <c r="L174" s="4"/>
      <c r="M174" s="4"/>
      <c r="N174" s="4"/>
      <c r="O174" s="4"/>
      <c r="P174" s="4"/>
      <c r="Q174" s="4"/>
      <c r="R174" s="37"/>
      <c r="S174" s="49"/>
      <c r="T174" s="36"/>
      <c r="U174" s="4"/>
      <c r="V174" s="4"/>
      <c r="W174" s="4"/>
      <c r="X174" s="4"/>
      <c r="Y174" s="4"/>
      <c r="Z174" s="4"/>
      <c r="AA174" s="41"/>
      <c r="AB174" s="49"/>
      <c r="AC174" s="36"/>
      <c r="AD174" s="4"/>
      <c r="AE174" s="4"/>
      <c r="AF174" s="4"/>
      <c r="AG174" s="4"/>
      <c r="AH174" s="4"/>
      <c r="AI174" s="41"/>
      <c r="AJ174" s="41"/>
      <c r="AK174" s="49"/>
      <c r="AL174" s="36"/>
      <c r="AM174" s="4"/>
      <c r="AN174" s="4"/>
      <c r="AO174" s="4"/>
      <c r="AP174" s="4"/>
      <c r="AQ174" s="4"/>
      <c r="AR174" s="41"/>
      <c r="AS174" s="41"/>
      <c r="AT174" s="49"/>
      <c r="AU174" s="36"/>
      <c r="AV174" s="4"/>
      <c r="AW174" s="4"/>
      <c r="AX174" s="4"/>
      <c r="AY174" s="4"/>
      <c r="AZ174" s="4"/>
      <c r="BA174" s="41"/>
      <c r="BB174" s="41"/>
      <c r="BC174" s="49"/>
      <c r="BD174" s="36"/>
      <c r="BE174" s="4"/>
      <c r="BF174" s="4"/>
      <c r="BG174" s="4"/>
      <c r="BH174" s="4"/>
      <c r="BI174" s="4"/>
      <c r="BJ174" s="41"/>
      <c r="BK174" s="41"/>
      <c r="BL174" s="49"/>
      <c r="BM174" s="36"/>
      <c r="BN174" s="4"/>
      <c r="BO174" s="4"/>
      <c r="BP174" s="4"/>
      <c r="BQ174" s="4"/>
      <c r="BR174" s="4"/>
      <c r="BS174" s="41"/>
      <c r="BT174" s="41"/>
      <c r="BU174" s="49"/>
      <c r="BV174" s="36"/>
      <c r="BW174" s="4"/>
      <c r="BX174" s="4"/>
      <c r="BY174" s="4"/>
      <c r="BZ174" s="4"/>
      <c r="CA174" s="4"/>
      <c r="CB174" s="41"/>
      <c r="CC174" s="41"/>
      <c r="CD174" s="49"/>
      <c r="CE174" s="49"/>
    </row>
    <row r="175" spans="2:83" s="40" customFormat="1" x14ac:dyDescent="0.2">
      <c r="B175" s="36"/>
      <c r="C175" s="4"/>
      <c r="D175" s="4"/>
      <c r="E175" s="4"/>
      <c r="F175" s="4"/>
      <c r="G175" s="4"/>
      <c r="H175" s="37"/>
      <c r="I175" s="37"/>
      <c r="J175" s="49"/>
      <c r="K175" s="36"/>
      <c r="L175" s="4"/>
      <c r="M175" s="4"/>
      <c r="N175" s="4"/>
      <c r="O175" s="4"/>
      <c r="P175" s="4"/>
      <c r="Q175" s="4"/>
      <c r="R175" s="37"/>
      <c r="S175" s="49"/>
      <c r="T175" s="36"/>
      <c r="U175" s="4"/>
      <c r="V175" s="4"/>
      <c r="W175" s="4"/>
      <c r="X175" s="4"/>
      <c r="Y175" s="4"/>
      <c r="Z175" s="4"/>
      <c r="AA175" s="41"/>
      <c r="AB175" s="49"/>
      <c r="AC175" s="36"/>
      <c r="AD175" s="4"/>
      <c r="AE175" s="4"/>
      <c r="AF175" s="4"/>
      <c r="AG175" s="4"/>
      <c r="AH175" s="4"/>
      <c r="AI175" s="41"/>
      <c r="AJ175" s="41"/>
      <c r="AK175" s="49"/>
      <c r="AL175" s="36"/>
      <c r="AM175" s="4"/>
      <c r="AN175" s="4"/>
      <c r="AO175" s="4"/>
      <c r="AP175" s="4"/>
      <c r="AQ175" s="4"/>
      <c r="AR175" s="41"/>
      <c r="AS175" s="41"/>
      <c r="AT175" s="49"/>
      <c r="AU175" s="36"/>
      <c r="AV175" s="4"/>
      <c r="AW175" s="4"/>
      <c r="AX175" s="4"/>
      <c r="AY175" s="4"/>
      <c r="AZ175" s="4"/>
      <c r="BA175" s="41"/>
      <c r="BB175" s="41"/>
      <c r="BC175" s="49"/>
      <c r="BD175" s="36"/>
      <c r="BE175" s="4"/>
      <c r="BF175" s="4"/>
      <c r="BG175" s="4"/>
      <c r="BH175" s="4"/>
      <c r="BI175" s="4"/>
      <c r="BJ175" s="41"/>
      <c r="BK175" s="41"/>
      <c r="BL175" s="49"/>
      <c r="BM175" s="36"/>
      <c r="BN175" s="4"/>
      <c r="BO175" s="4"/>
      <c r="BP175" s="4"/>
      <c r="BQ175" s="4"/>
      <c r="BR175" s="4"/>
      <c r="BS175" s="41"/>
      <c r="BT175" s="41"/>
      <c r="BU175" s="49"/>
      <c r="BV175" s="36"/>
      <c r="BW175" s="4"/>
      <c r="BX175" s="4"/>
      <c r="BY175" s="4"/>
      <c r="BZ175" s="4"/>
      <c r="CA175" s="4"/>
      <c r="CB175" s="41"/>
      <c r="CC175" s="41"/>
      <c r="CD175" s="49"/>
      <c r="CE175" s="49"/>
    </row>
    <row r="176" spans="2:83" s="40" customFormat="1" x14ac:dyDescent="0.2">
      <c r="B176" s="36"/>
      <c r="C176" s="4"/>
      <c r="D176" s="4"/>
      <c r="E176" s="4"/>
      <c r="F176" s="4"/>
      <c r="G176" s="4"/>
      <c r="H176" s="37"/>
      <c r="I176" s="37"/>
      <c r="J176" s="49"/>
      <c r="K176" s="36"/>
      <c r="L176" s="4"/>
      <c r="M176" s="4"/>
      <c r="N176" s="4"/>
      <c r="O176" s="4"/>
      <c r="P176" s="4"/>
      <c r="Q176" s="4"/>
      <c r="R176" s="37"/>
      <c r="S176" s="49"/>
      <c r="T176" s="36"/>
      <c r="U176" s="4"/>
      <c r="V176" s="4"/>
      <c r="W176" s="4"/>
      <c r="X176" s="4"/>
      <c r="Y176" s="4"/>
      <c r="Z176" s="4"/>
      <c r="AA176" s="41"/>
      <c r="AB176" s="49"/>
      <c r="AC176" s="36"/>
      <c r="AD176" s="4"/>
      <c r="AE176" s="4"/>
      <c r="AF176" s="4"/>
      <c r="AG176" s="4"/>
      <c r="AH176" s="4"/>
      <c r="AI176" s="41"/>
      <c r="AJ176" s="41"/>
      <c r="AK176" s="49"/>
      <c r="AL176" s="36"/>
      <c r="AM176" s="4"/>
      <c r="AN176" s="4"/>
      <c r="AO176" s="4"/>
      <c r="AP176" s="4"/>
      <c r="AQ176" s="4"/>
      <c r="AR176" s="41"/>
      <c r="AS176" s="41"/>
      <c r="AT176" s="49"/>
      <c r="AU176" s="36"/>
      <c r="AV176" s="4"/>
      <c r="AW176" s="4"/>
      <c r="AX176" s="4"/>
      <c r="AY176" s="4"/>
      <c r="AZ176" s="4"/>
      <c r="BA176" s="41"/>
      <c r="BB176" s="41"/>
      <c r="BC176" s="49"/>
      <c r="BD176" s="36"/>
      <c r="BE176" s="4"/>
      <c r="BF176" s="4"/>
      <c r="BG176" s="4"/>
      <c r="BH176" s="4"/>
      <c r="BI176" s="4"/>
      <c r="BJ176" s="41"/>
      <c r="BK176" s="41"/>
      <c r="BL176" s="49"/>
      <c r="BM176" s="36"/>
      <c r="BN176" s="4"/>
      <c r="BO176" s="4"/>
      <c r="BP176" s="4"/>
      <c r="BQ176" s="4"/>
      <c r="BR176" s="4"/>
      <c r="BS176" s="41"/>
      <c r="BT176" s="41"/>
      <c r="BU176" s="49"/>
      <c r="BV176" s="36"/>
      <c r="BW176" s="4"/>
      <c r="BX176" s="4"/>
      <c r="BY176" s="4"/>
      <c r="BZ176" s="4"/>
      <c r="CA176" s="4"/>
      <c r="CB176" s="41"/>
      <c r="CC176" s="41"/>
      <c r="CD176" s="49"/>
      <c r="CE176" s="49"/>
    </row>
    <row r="177" spans="2:83" s="40" customFormat="1" x14ac:dyDescent="0.2">
      <c r="B177" s="36"/>
      <c r="C177" s="4"/>
      <c r="D177" s="4"/>
      <c r="E177" s="4"/>
      <c r="F177" s="4"/>
      <c r="G177" s="4"/>
      <c r="H177" s="37"/>
      <c r="I177" s="37"/>
      <c r="J177" s="49"/>
      <c r="K177" s="36"/>
      <c r="L177" s="4"/>
      <c r="M177" s="4"/>
      <c r="N177" s="4"/>
      <c r="O177" s="4"/>
      <c r="P177" s="4"/>
      <c r="Q177" s="4"/>
      <c r="R177" s="37"/>
      <c r="S177" s="49"/>
      <c r="T177" s="36"/>
      <c r="U177" s="4"/>
      <c r="V177" s="4"/>
      <c r="W177" s="4"/>
      <c r="X177" s="4"/>
      <c r="Y177" s="4"/>
      <c r="Z177" s="4"/>
      <c r="AA177" s="41"/>
      <c r="AB177" s="49"/>
      <c r="AC177" s="36"/>
      <c r="AD177" s="4"/>
      <c r="AE177" s="4"/>
      <c r="AF177" s="4"/>
      <c r="AG177" s="4"/>
      <c r="AH177" s="4"/>
      <c r="AI177" s="41"/>
      <c r="AJ177" s="41"/>
      <c r="AK177" s="49"/>
      <c r="AL177" s="36"/>
      <c r="AM177" s="4"/>
      <c r="AN177" s="4"/>
      <c r="AO177" s="4"/>
      <c r="AP177" s="4"/>
      <c r="AQ177" s="4"/>
      <c r="AR177" s="41"/>
      <c r="AS177" s="41"/>
      <c r="AT177" s="49"/>
      <c r="AU177" s="36"/>
      <c r="AV177" s="4"/>
      <c r="AW177" s="4"/>
      <c r="AX177" s="4"/>
      <c r="AY177" s="4"/>
      <c r="AZ177" s="4"/>
      <c r="BA177" s="41"/>
      <c r="BB177" s="41"/>
      <c r="BC177" s="49"/>
      <c r="BD177" s="36"/>
      <c r="BE177" s="4"/>
      <c r="BF177" s="4"/>
      <c r="BG177" s="4"/>
      <c r="BH177" s="4"/>
      <c r="BI177" s="4"/>
      <c r="BJ177" s="41"/>
      <c r="BK177" s="41"/>
      <c r="BL177" s="49"/>
      <c r="BM177" s="36"/>
      <c r="BN177" s="4"/>
      <c r="BO177" s="4"/>
      <c r="BP177" s="4"/>
      <c r="BQ177" s="4"/>
      <c r="BR177" s="4"/>
      <c r="BS177" s="41"/>
      <c r="BT177" s="41"/>
      <c r="BU177" s="49"/>
      <c r="BV177" s="36"/>
      <c r="BW177" s="4"/>
      <c r="BX177" s="4"/>
      <c r="BY177" s="4"/>
      <c r="BZ177" s="4"/>
      <c r="CA177" s="4"/>
      <c r="CB177" s="41"/>
      <c r="CC177" s="41"/>
      <c r="CD177" s="49"/>
      <c r="CE177" s="49"/>
    </row>
    <row r="178" spans="2:83" s="40" customFormat="1" x14ac:dyDescent="0.2">
      <c r="B178" s="36"/>
      <c r="C178" s="4"/>
      <c r="D178" s="4"/>
      <c r="E178" s="4"/>
      <c r="F178" s="4"/>
      <c r="G178" s="4"/>
      <c r="H178" s="37"/>
      <c r="I178" s="37"/>
      <c r="J178" s="49"/>
      <c r="K178" s="36"/>
      <c r="L178" s="4"/>
      <c r="M178" s="4"/>
      <c r="N178" s="4"/>
      <c r="O178" s="4"/>
      <c r="P178" s="4"/>
      <c r="Q178" s="4"/>
      <c r="R178" s="37"/>
      <c r="S178" s="49"/>
      <c r="T178" s="36"/>
      <c r="U178" s="4"/>
      <c r="V178" s="4"/>
      <c r="W178" s="4"/>
      <c r="X178" s="4"/>
      <c r="Y178" s="4"/>
      <c r="Z178" s="4"/>
      <c r="AA178" s="41"/>
      <c r="AB178" s="49"/>
      <c r="AC178" s="36"/>
      <c r="AD178" s="4"/>
      <c r="AE178" s="4"/>
      <c r="AF178" s="4"/>
      <c r="AG178" s="4"/>
      <c r="AH178" s="4"/>
      <c r="AI178" s="41"/>
      <c r="AJ178" s="41"/>
      <c r="AK178" s="49"/>
      <c r="AL178" s="36"/>
      <c r="AM178" s="4"/>
      <c r="AN178" s="4"/>
      <c r="AO178" s="4"/>
      <c r="AP178" s="4"/>
      <c r="AQ178" s="4"/>
      <c r="AR178" s="41"/>
      <c r="AS178" s="41"/>
      <c r="AT178" s="49"/>
      <c r="AU178" s="36"/>
      <c r="AV178" s="4"/>
      <c r="AW178" s="4"/>
      <c r="AX178" s="4"/>
      <c r="AY178" s="4"/>
      <c r="AZ178" s="4"/>
      <c r="BA178" s="41"/>
      <c r="BB178" s="41"/>
      <c r="BC178" s="49"/>
      <c r="BD178" s="36"/>
      <c r="BE178" s="4"/>
      <c r="BF178" s="4"/>
      <c r="BG178" s="4"/>
      <c r="BH178" s="4"/>
      <c r="BI178" s="4"/>
      <c r="BJ178" s="41"/>
      <c r="BK178" s="41"/>
      <c r="BL178" s="49"/>
      <c r="BM178" s="36"/>
      <c r="BN178" s="4"/>
      <c r="BO178" s="4"/>
      <c r="BP178" s="4"/>
      <c r="BQ178" s="4"/>
      <c r="BR178" s="4"/>
      <c r="BS178" s="41"/>
      <c r="BT178" s="41"/>
      <c r="BU178" s="49"/>
      <c r="BV178" s="36"/>
      <c r="BW178" s="4"/>
      <c r="BX178" s="4"/>
      <c r="BY178" s="4"/>
      <c r="BZ178" s="4"/>
      <c r="CA178" s="4"/>
      <c r="CB178" s="41"/>
      <c r="CC178" s="41"/>
      <c r="CD178" s="49"/>
      <c r="CE178" s="49"/>
    </row>
    <row r="179" spans="2:83" s="40" customFormat="1" x14ac:dyDescent="0.2">
      <c r="B179" s="36"/>
      <c r="C179" s="4"/>
      <c r="D179" s="4"/>
      <c r="E179" s="4"/>
      <c r="F179" s="4"/>
      <c r="G179" s="4"/>
      <c r="H179" s="37"/>
      <c r="I179" s="37"/>
      <c r="J179" s="49"/>
      <c r="K179" s="36"/>
      <c r="L179" s="4"/>
      <c r="M179" s="4"/>
      <c r="N179" s="4"/>
      <c r="O179" s="4"/>
      <c r="P179" s="4"/>
      <c r="Q179" s="4"/>
      <c r="R179" s="37"/>
      <c r="S179" s="49"/>
      <c r="T179" s="36"/>
      <c r="U179" s="4"/>
      <c r="V179" s="4"/>
      <c r="W179" s="4"/>
      <c r="X179" s="4"/>
      <c r="Y179" s="4"/>
      <c r="Z179" s="4"/>
      <c r="AA179" s="41"/>
      <c r="AB179" s="49"/>
      <c r="AC179" s="36"/>
      <c r="AD179" s="4"/>
      <c r="AE179" s="4"/>
      <c r="AF179" s="4"/>
      <c r="AG179" s="4"/>
      <c r="AH179" s="4"/>
      <c r="AI179" s="41"/>
      <c r="AJ179" s="41"/>
      <c r="AK179" s="49"/>
      <c r="AL179" s="36"/>
      <c r="AM179" s="4"/>
      <c r="AN179" s="4"/>
      <c r="AO179" s="4"/>
      <c r="AP179" s="4"/>
      <c r="AQ179" s="4"/>
      <c r="AR179" s="41"/>
      <c r="AS179" s="41"/>
      <c r="AT179" s="49"/>
      <c r="AU179" s="36"/>
      <c r="AV179" s="4"/>
      <c r="AW179" s="4"/>
      <c r="AX179" s="4"/>
      <c r="AY179" s="4"/>
      <c r="AZ179" s="4"/>
      <c r="BA179" s="41"/>
      <c r="BB179" s="41"/>
      <c r="BC179" s="49"/>
      <c r="BD179" s="36"/>
      <c r="BE179" s="4"/>
      <c r="BF179" s="4"/>
      <c r="BG179" s="4"/>
      <c r="BH179" s="4"/>
      <c r="BI179" s="4"/>
      <c r="BJ179" s="41"/>
      <c r="BK179" s="41"/>
      <c r="BL179" s="49"/>
      <c r="BM179" s="36"/>
      <c r="BN179" s="4"/>
      <c r="BO179" s="4"/>
      <c r="BP179" s="4"/>
      <c r="BQ179" s="4"/>
      <c r="BR179" s="4"/>
      <c r="BS179" s="41"/>
      <c r="BT179" s="41"/>
      <c r="BU179" s="49"/>
      <c r="BV179" s="36"/>
      <c r="BW179" s="4"/>
      <c r="BX179" s="4"/>
      <c r="BY179" s="4"/>
      <c r="BZ179" s="4"/>
      <c r="CA179" s="4"/>
      <c r="CB179" s="41"/>
      <c r="CC179" s="41"/>
      <c r="CD179" s="49"/>
      <c r="CE179" s="49"/>
    </row>
    <row r="180" spans="2:83" s="40" customFormat="1" x14ac:dyDescent="0.2">
      <c r="B180" s="36"/>
      <c r="C180" s="4"/>
      <c r="D180" s="4"/>
      <c r="E180" s="4"/>
      <c r="F180" s="4"/>
      <c r="G180" s="4"/>
      <c r="H180" s="37"/>
      <c r="I180" s="37"/>
      <c r="J180" s="49"/>
      <c r="K180" s="36"/>
      <c r="L180" s="4"/>
      <c r="M180" s="4"/>
      <c r="N180" s="4"/>
      <c r="O180" s="4"/>
      <c r="P180" s="4"/>
      <c r="Q180" s="4"/>
      <c r="R180" s="37"/>
      <c r="S180" s="49"/>
      <c r="T180" s="36"/>
      <c r="U180" s="4"/>
      <c r="V180" s="4"/>
      <c r="W180" s="4"/>
      <c r="X180" s="4"/>
      <c r="Y180" s="4"/>
      <c r="Z180" s="4"/>
      <c r="AA180" s="41"/>
      <c r="AB180" s="49"/>
      <c r="AC180" s="36"/>
      <c r="AD180" s="4"/>
      <c r="AE180" s="4"/>
      <c r="AF180" s="4"/>
      <c r="AG180" s="4"/>
      <c r="AH180" s="4"/>
      <c r="AI180" s="41"/>
      <c r="AJ180" s="41"/>
      <c r="AK180" s="49"/>
      <c r="AL180" s="36"/>
      <c r="AM180" s="4"/>
      <c r="AN180" s="4"/>
      <c r="AO180" s="4"/>
      <c r="AP180" s="4"/>
      <c r="AQ180" s="4"/>
      <c r="AR180" s="41"/>
      <c r="AS180" s="41"/>
      <c r="AT180" s="49"/>
      <c r="AU180" s="36"/>
      <c r="AV180" s="4"/>
      <c r="AW180" s="4"/>
      <c r="AX180" s="4"/>
      <c r="AY180" s="4"/>
      <c r="AZ180" s="4"/>
      <c r="BA180" s="41"/>
      <c r="BB180" s="41"/>
      <c r="BC180" s="49"/>
      <c r="BD180" s="36"/>
      <c r="BE180" s="4"/>
      <c r="BF180" s="4"/>
      <c r="BG180" s="4"/>
      <c r="BH180" s="4"/>
      <c r="BI180" s="4"/>
      <c r="BJ180" s="41"/>
      <c r="BK180" s="41"/>
      <c r="BL180" s="49"/>
      <c r="BM180" s="36"/>
      <c r="BN180" s="4"/>
      <c r="BO180" s="4"/>
      <c r="BP180" s="4"/>
      <c r="BQ180" s="4"/>
      <c r="BR180" s="4"/>
      <c r="BS180" s="41"/>
      <c r="BT180" s="41"/>
      <c r="BU180" s="49"/>
      <c r="BV180" s="36"/>
      <c r="BW180" s="4"/>
      <c r="BX180" s="4"/>
      <c r="BY180" s="4"/>
      <c r="BZ180" s="4"/>
      <c r="CA180" s="4"/>
      <c r="CB180" s="41"/>
      <c r="CC180" s="41"/>
      <c r="CD180" s="49"/>
      <c r="CE180" s="49"/>
    </row>
    <row r="181" spans="2:83" s="40" customFormat="1" x14ac:dyDescent="0.2">
      <c r="B181" s="36"/>
      <c r="C181" s="4"/>
      <c r="D181" s="4"/>
      <c r="E181" s="4"/>
      <c r="F181" s="4"/>
      <c r="G181" s="4"/>
      <c r="H181" s="37"/>
      <c r="I181" s="37"/>
      <c r="J181" s="49"/>
      <c r="K181" s="36"/>
      <c r="L181" s="4"/>
      <c r="M181" s="4"/>
      <c r="N181" s="4"/>
      <c r="O181" s="4"/>
      <c r="P181" s="4"/>
      <c r="Q181" s="4"/>
      <c r="R181" s="37"/>
      <c r="S181" s="49"/>
      <c r="T181" s="36"/>
      <c r="U181" s="4"/>
      <c r="V181" s="4"/>
      <c r="W181" s="4"/>
      <c r="X181" s="4"/>
      <c r="Y181" s="4"/>
      <c r="Z181" s="4"/>
      <c r="AA181" s="41"/>
      <c r="AB181" s="49"/>
      <c r="AC181" s="36"/>
      <c r="AD181" s="4"/>
      <c r="AE181" s="4"/>
      <c r="AF181" s="4"/>
      <c r="AG181" s="4"/>
      <c r="AH181" s="4"/>
      <c r="AI181" s="41"/>
      <c r="AJ181" s="41"/>
      <c r="AK181" s="49"/>
      <c r="AL181" s="36"/>
      <c r="AM181" s="4"/>
      <c r="AN181" s="4"/>
      <c r="AO181" s="4"/>
      <c r="AP181" s="4"/>
      <c r="AQ181" s="4"/>
      <c r="AR181" s="41"/>
      <c r="AS181" s="41"/>
      <c r="AT181" s="49"/>
      <c r="AU181" s="36"/>
      <c r="AV181" s="4"/>
      <c r="AW181" s="4"/>
      <c r="AX181" s="4"/>
      <c r="AY181" s="4"/>
      <c r="AZ181" s="4"/>
      <c r="BA181" s="41"/>
      <c r="BB181" s="41"/>
      <c r="BC181" s="49"/>
      <c r="BD181" s="36"/>
      <c r="BE181" s="4"/>
      <c r="BF181" s="4"/>
      <c r="BG181" s="4"/>
      <c r="BH181" s="4"/>
      <c r="BI181" s="4"/>
      <c r="BJ181" s="41"/>
      <c r="BK181" s="41"/>
      <c r="BL181" s="49"/>
      <c r="BM181" s="36"/>
      <c r="BN181" s="4"/>
      <c r="BO181" s="4"/>
      <c r="BP181" s="4"/>
      <c r="BQ181" s="4"/>
      <c r="BR181" s="4"/>
      <c r="BS181" s="41"/>
      <c r="BT181" s="41"/>
      <c r="BU181" s="49"/>
      <c r="BV181" s="36"/>
      <c r="BW181" s="4"/>
      <c r="BX181" s="4"/>
      <c r="BY181" s="4"/>
      <c r="BZ181" s="4"/>
      <c r="CA181" s="4"/>
      <c r="CB181" s="41"/>
      <c r="CC181" s="41"/>
      <c r="CD181" s="49"/>
      <c r="CE181" s="49"/>
    </row>
    <row r="182" spans="2:83" s="40" customFormat="1" x14ac:dyDescent="0.2">
      <c r="B182" s="36"/>
      <c r="C182" s="4"/>
      <c r="D182" s="4"/>
      <c r="E182" s="4"/>
      <c r="F182" s="4"/>
      <c r="G182" s="4"/>
      <c r="H182" s="37"/>
      <c r="I182" s="37"/>
      <c r="J182" s="49"/>
      <c r="K182" s="36"/>
      <c r="L182" s="4"/>
      <c r="M182" s="4"/>
      <c r="N182" s="4"/>
      <c r="O182" s="4"/>
      <c r="P182" s="4"/>
      <c r="Q182" s="4"/>
      <c r="R182" s="37"/>
      <c r="S182" s="49"/>
      <c r="T182" s="36"/>
      <c r="U182" s="4"/>
      <c r="V182" s="4"/>
      <c r="W182" s="4"/>
      <c r="X182" s="4"/>
      <c r="Y182" s="4"/>
      <c r="Z182" s="4"/>
      <c r="AA182" s="41"/>
      <c r="AB182" s="49"/>
      <c r="AC182" s="36"/>
      <c r="AD182" s="4"/>
      <c r="AE182" s="4"/>
      <c r="AF182" s="4"/>
      <c r="AG182" s="4"/>
      <c r="AH182" s="4"/>
      <c r="AI182" s="41"/>
      <c r="AJ182" s="41"/>
      <c r="AK182" s="49"/>
      <c r="AL182" s="36"/>
      <c r="AM182" s="4"/>
      <c r="AN182" s="4"/>
      <c r="AO182" s="4"/>
      <c r="AP182" s="4"/>
      <c r="AQ182" s="4"/>
      <c r="AR182" s="41"/>
      <c r="AS182" s="41"/>
      <c r="AT182" s="49"/>
      <c r="AU182" s="36"/>
      <c r="AV182" s="4"/>
      <c r="AW182" s="4"/>
      <c r="AX182" s="4"/>
      <c r="AY182" s="4"/>
      <c r="AZ182" s="4"/>
      <c r="BA182" s="41"/>
      <c r="BB182" s="41"/>
      <c r="BC182" s="49"/>
      <c r="BD182" s="36"/>
      <c r="BE182" s="4"/>
      <c r="BF182" s="4"/>
      <c r="BG182" s="4"/>
      <c r="BH182" s="4"/>
      <c r="BI182" s="4"/>
      <c r="BJ182" s="41"/>
      <c r="BK182" s="41"/>
      <c r="BL182" s="49"/>
      <c r="BM182" s="36"/>
      <c r="BN182" s="4"/>
      <c r="BO182" s="4"/>
      <c r="BP182" s="4"/>
      <c r="BQ182" s="4"/>
      <c r="BR182" s="4"/>
      <c r="BS182" s="41"/>
      <c r="BT182" s="41"/>
      <c r="BU182" s="49"/>
      <c r="BV182" s="36"/>
      <c r="BW182" s="4"/>
      <c r="BX182" s="4"/>
      <c r="BY182" s="4"/>
      <c r="BZ182" s="4"/>
      <c r="CA182" s="4"/>
      <c r="CB182" s="41"/>
      <c r="CC182" s="41"/>
      <c r="CD182" s="49"/>
      <c r="CE182" s="49"/>
    </row>
    <row r="183" spans="2:83" s="40" customFormat="1" x14ac:dyDescent="0.2">
      <c r="B183" s="36"/>
      <c r="C183" s="4"/>
      <c r="D183" s="4"/>
      <c r="E183" s="4"/>
      <c r="F183" s="4"/>
      <c r="G183" s="4"/>
      <c r="H183" s="37"/>
      <c r="I183" s="37"/>
      <c r="J183" s="49"/>
      <c r="K183" s="36"/>
      <c r="L183" s="4"/>
      <c r="M183" s="4"/>
      <c r="N183" s="4"/>
      <c r="O183" s="4"/>
      <c r="P183" s="4"/>
      <c r="Q183" s="4"/>
      <c r="R183" s="37"/>
      <c r="S183" s="49"/>
      <c r="T183" s="36"/>
      <c r="U183" s="4"/>
      <c r="V183" s="4"/>
      <c r="W183" s="4"/>
      <c r="X183" s="4"/>
      <c r="Y183" s="4"/>
      <c r="Z183" s="4"/>
      <c r="AA183" s="41"/>
      <c r="AB183" s="49"/>
      <c r="AC183" s="36"/>
      <c r="AD183" s="4"/>
      <c r="AE183" s="4"/>
      <c r="AF183" s="4"/>
      <c r="AG183" s="4"/>
      <c r="AH183" s="4"/>
      <c r="AI183" s="41"/>
      <c r="AJ183" s="41"/>
      <c r="AK183" s="49"/>
      <c r="AL183" s="36"/>
      <c r="AM183" s="4"/>
      <c r="AN183" s="4"/>
      <c r="AO183" s="4"/>
      <c r="AP183" s="4"/>
      <c r="AQ183" s="4"/>
      <c r="AR183" s="41"/>
      <c r="AS183" s="41"/>
      <c r="AT183" s="49"/>
      <c r="AU183" s="36"/>
      <c r="AV183" s="4"/>
      <c r="AW183" s="4"/>
      <c r="AX183" s="4"/>
      <c r="AY183" s="4"/>
      <c r="AZ183" s="4"/>
      <c r="BA183" s="41"/>
      <c r="BB183" s="41"/>
      <c r="BC183" s="49"/>
      <c r="BD183" s="36"/>
      <c r="BE183" s="4"/>
      <c r="BF183" s="4"/>
      <c r="BG183" s="4"/>
      <c r="BH183" s="4"/>
      <c r="BI183" s="4"/>
      <c r="BJ183" s="41"/>
      <c r="BK183" s="41"/>
      <c r="BL183" s="49"/>
      <c r="BM183" s="36"/>
      <c r="BN183" s="4"/>
      <c r="BO183" s="4"/>
      <c r="BP183" s="4"/>
      <c r="BQ183" s="4"/>
      <c r="BR183" s="4"/>
      <c r="BS183" s="41"/>
      <c r="BT183" s="41"/>
      <c r="BU183" s="49"/>
      <c r="BV183" s="36"/>
      <c r="BW183" s="4"/>
      <c r="BX183" s="4"/>
      <c r="BY183" s="4"/>
      <c r="BZ183" s="4"/>
      <c r="CA183" s="4"/>
      <c r="CB183" s="41"/>
      <c r="CC183" s="41"/>
      <c r="CD183" s="49"/>
      <c r="CE183" s="49"/>
    </row>
    <row r="184" spans="2:83" s="40" customFormat="1" x14ac:dyDescent="0.2">
      <c r="B184" s="36"/>
      <c r="C184" s="4"/>
      <c r="D184" s="4"/>
      <c r="E184" s="4"/>
      <c r="F184" s="4"/>
      <c r="G184" s="4"/>
      <c r="H184" s="37"/>
      <c r="I184" s="37"/>
      <c r="J184" s="49"/>
      <c r="K184" s="36"/>
      <c r="L184" s="4"/>
      <c r="M184" s="4"/>
      <c r="N184" s="4"/>
      <c r="O184" s="4"/>
      <c r="P184" s="4"/>
      <c r="Q184" s="4"/>
      <c r="R184" s="37"/>
      <c r="S184" s="49"/>
      <c r="T184" s="36"/>
      <c r="U184" s="4"/>
      <c r="V184" s="4"/>
      <c r="W184" s="4"/>
      <c r="X184" s="4"/>
      <c r="Y184" s="4"/>
      <c r="Z184" s="4"/>
      <c r="AA184" s="41"/>
      <c r="AB184" s="49"/>
      <c r="AC184" s="36"/>
      <c r="AD184" s="4"/>
      <c r="AE184" s="4"/>
      <c r="AF184" s="4"/>
      <c r="AG184" s="4"/>
      <c r="AH184" s="4"/>
      <c r="AI184" s="41"/>
      <c r="AJ184" s="41"/>
      <c r="AK184" s="49"/>
      <c r="AL184" s="36"/>
      <c r="AM184" s="4"/>
      <c r="AN184" s="4"/>
      <c r="AO184" s="4"/>
      <c r="AP184" s="4"/>
      <c r="AQ184" s="4"/>
      <c r="AR184" s="41"/>
      <c r="AS184" s="41"/>
      <c r="AT184" s="49"/>
      <c r="AU184" s="36"/>
      <c r="AV184" s="4"/>
      <c r="AW184" s="4"/>
      <c r="AX184" s="4"/>
      <c r="AY184" s="4"/>
      <c r="AZ184" s="4"/>
      <c r="BA184" s="41"/>
      <c r="BB184" s="41"/>
      <c r="BC184" s="49"/>
      <c r="BD184" s="36"/>
      <c r="BE184" s="4"/>
      <c r="BF184" s="4"/>
      <c r="BG184" s="4"/>
      <c r="BH184" s="4"/>
      <c r="BI184" s="4"/>
      <c r="BJ184" s="41"/>
      <c r="BK184" s="41"/>
      <c r="BL184" s="49"/>
      <c r="BM184" s="36"/>
      <c r="BN184" s="4"/>
      <c r="BO184" s="4"/>
      <c r="BP184" s="4"/>
      <c r="BQ184" s="4"/>
      <c r="BR184" s="4"/>
      <c r="BS184" s="41"/>
      <c r="BT184" s="41"/>
      <c r="BU184" s="49"/>
      <c r="BV184" s="36"/>
      <c r="BW184" s="4"/>
      <c r="BX184" s="4"/>
      <c r="BY184" s="4"/>
      <c r="BZ184" s="4"/>
      <c r="CA184" s="4"/>
      <c r="CB184" s="41"/>
      <c r="CC184" s="41"/>
      <c r="CD184" s="49"/>
      <c r="CE184" s="49"/>
    </row>
    <row r="185" spans="2:83" s="40" customFormat="1" x14ac:dyDescent="0.2">
      <c r="B185" s="36"/>
      <c r="C185" s="4"/>
      <c r="D185" s="4"/>
      <c r="E185" s="4"/>
      <c r="F185" s="4"/>
      <c r="G185" s="4"/>
      <c r="H185" s="37"/>
      <c r="I185" s="37"/>
      <c r="J185" s="49"/>
      <c r="K185" s="36"/>
      <c r="L185" s="4"/>
      <c r="M185" s="4"/>
      <c r="N185" s="4"/>
      <c r="O185" s="4"/>
      <c r="P185" s="4"/>
      <c r="Q185" s="4"/>
      <c r="R185" s="37"/>
      <c r="S185" s="49"/>
      <c r="T185" s="36"/>
      <c r="U185" s="4"/>
      <c r="V185" s="4"/>
      <c r="W185" s="4"/>
      <c r="X185" s="4"/>
      <c r="Y185" s="4"/>
      <c r="Z185" s="4"/>
      <c r="AA185" s="41"/>
      <c r="AB185" s="49"/>
      <c r="AC185" s="36"/>
      <c r="AD185" s="4"/>
      <c r="AE185" s="4"/>
      <c r="AF185" s="4"/>
      <c r="AG185" s="4"/>
      <c r="AH185" s="4"/>
      <c r="AI185" s="41"/>
      <c r="AJ185" s="41"/>
      <c r="AK185" s="49"/>
      <c r="AL185" s="36"/>
      <c r="AM185" s="4"/>
      <c r="AN185" s="4"/>
      <c r="AO185" s="4"/>
      <c r="AP185" s="4"/>
      <c r="AQ185" s="4"/>
      <c r="AR185" s="41"/>
      <c r="AS185" s="41"/>
      <c r="AT185" s="49"/>
      <c r="AU185" s="36"/>
      <c r="AV185" s="4"/>
      <c r="AW185" s="4"/>
      <c r="AX185" s="4"/>
      <c r="AY185" s="4"/>
      <c r="AZ185" s="4"/>
      <c r="BA185" s="41"/>
      <c r="BB185" s="41"/>
      <c r="BC185" s="49"/>
      <c r="BD185" s="36"/>
      <c r="BE185" s="4"/>
      <c r="BF185" s="4"/>
      <c r="BG185" s="4"/>
      <c r="BH185" s="4"/>
      <c r="BI185" s="4"/>
      <c r="BJ185" s="41"/>
      <c r="BK185" s="41"/>
      <c r="BL185" s="49"/>
      <c r="BM185" s="36"/>
      <c r="BN185" s="4"/>
      <c r="BO185" s="4"/>
      <c r="BP185" s="4"/>
      <c r="BQ185" s="4"/>
      <c r="BR185" s="4"/>
      <c r="BS185" s="41"/>
      <c r="BT185" s="41"/>
      <c r="BU185" s="49"/>
      <c r="BV185" s="36"/>
      <c r="BW185" s="4"/>
      <c r="BX185" s="4"/>
      <c r="BY185" s="4"/>
      <c r="BZ185" s="4"/>
      <c r="CA185" s="4"/>
      <c r="CB185" s="41"/>
      <c r="CC185" s="41"/>
      <c r="CD185" s="49"/>
      <c r="CE185" s="49"/>
    </row>
    <row r="186" spans="2:83" s="40" customFormat="1" x14ac:dyDescent="0.2">
      <c r="B186" s="36"/>
      <c r="C186" s="4"/>
      <c r="D186" s="4"/>
      <c r="E186" s="4"/>
      <c r="F186" s="4"/>
      <c r="G186" s="4"/>
      <c r="H186" s="37"/>
      <c r="I186" s="37"/>
      <c r="J186" s="49"/>
      <c r="K186" s="36"/>
      <c r="L186" s="4"/>
      <c r="M186" s="4"/>
      <c r="N186" s="4"/>
      <c r="O186" s="4"/>
      <c r="P186" s="4"/>
      <c r="Q186" s="4"/>
      <c r="R186" s="37"/>
      <c r="S186" s="49"/>
      <c r="T186" s="36"/>
      <c r="U186" s="4"/>
      <c r="V186" s="4"/>
      <c r="W186" s="4"/>
      <c r="X186" s="4"/>
      <c r="Y186" s="4"/>
      <c r="Z186" s="4"/>
      <c r="AA186" s="41"/>
      <c r="AB186" s="49"/>
      <c r="AC186" s="36"/>
      <c r="AD186" s="4"/>
      <c r="AE186" s="4"/>
      <c r="AF186" s="4"/>
      <c r="AG186" s="4"/>
      <c r="AH186" s="4"/>
      <c r="AI186" s="41"/>
      <c r="AJ186" s="41"/>
      <c r="AK186" s="49"/>
      <c r="AL186" s="36"/>
      <c r="AM186" s="4"/>
      <c r="AN186" s="4"/>
      <c r="AO186" s="4"/>
      <c r="AP186" s="4"/>
      <c r="AQ186" s="4"/>
      <c r="AR186" s="41"/>
      <c r="AS186" s="41"/>
      <c r="AT186" s="49"/>
      <c r="AU186" s="36"/>
      <c r="AV186" s="4"/>
      <c r="AW186" s="4"/>
      <c r="AX186" s="4"/>
      <c r="AY186" s="4"/>
      <c r="AZ186" s="4"/>
      <c r="BA186" s="41"/>
      <c r="BB186" s="41"/>
      <c r="BC186" s="49"/>
      <c r="BD186" s="36"/>
      <c r="BE186" s="4"/>
      <c r="BF186" s="4"/>
      <c r="BG186" s="4"/>
      <c r="BH186" s="4"/>
      <c r="BI186" s="4"/>
      <c r="BJ186" s="41"/>
      <c r="BK186" s="41"/>
      <c r="BL186" s="49"/>
      <c r="BM186" s="36"/>
      <c r="BN186" s="4"/>
      <c r="BO186" s="4"/>
      <c r="BP186" s="4"/>
      <c r="BQ186" s="4"/>
      <c r="BR186" s="4"/>
      <c r="BS186" s="41"/>
      <c r="BT186" s="41"/>
      <c r="BU186" s="49"/>
      <c r="BV186" s="36"/>
      <c r="BW186" s="4"/>
      <c r="BX186" s="4"/>
      <c r="BY186" s="4"/>
      <c r="BZ186" s="4"/>
      <c r="CA186" s="4"/>
      <c r="CB186" s="41"/>
      <c r="CC186" s="41"/>
      <c r="CD186" s="49"/>
      <c r="CE186" s="49"/>
    </row>
    <row r="187" spans="2:83" s="40" customFormat="1" x14ac:dyDescent="0.2">
      <c r="B187" s="36"/>
      <c r="C187" s="4"/>
      <c r="D187" s="4"/>
      <c r="E187" s="4"/>
      <c r="F187" s="4"/>
      <c r="G187" s="4"/>
      <c r="H187" s="37"/>
      <c r="I187" s="37"/>
      <c r="J187" s="49"/>
      <c r="K187" s="36"/>
      <c r="L187" s="4"/>
      <c r="M187" s="4"/>
      <c r="N187" s="4"/>
      <c r="O187" s="4"/>
      <c r="P187" s="4"/>
      <c r="Q187" s="4"/>
      <c r="R187" s="37"/>
      <c r="S187" s="49"/>
      <c r="T187" s="36"/>
      <c r="U187" s="4"/>
      <c r="V187" s="4"/>
      <c r="W187" s="4"/>
      <c r="X187" s="4"/>
      <c r="Y187" s="4"/>
      <c r="Z187" s="4"/>
      <c r="AA187" s="41"/>
      <c r="AB187" s="49"/>
      <c r="AC187" s="36"/>
      <c r="AD187" s="4"/>
      <c r="AE187" s="4"/>
      <c r="AF187" s="4"/>
      <c r="AG187" s="4"/>
      <c r="AH187" s="4"/>
      <c r="AI187" s="41"/>
      <c r="AJ187" s="41"/>
      <c r="AK187" s="49"/>
      <c r="AL187" s="36"/>
      <c r="AM187" s="4"/>
      <c r="AN187" s="4"/>
      <c r="AO187" s="4"/>
      <c r="AP187" s="4"/>
      <c r="AQ187" s="4"/>
      <c r="AR187" s="41"/>
      <c r="AS187" s="41"/>
      <c r="AT187" s="49"/>
      <c r="AU187" s="36"/>
      <c r="AV187" s="4"/>
      <c r="AW187" s="4"/>
      <c r="AX187" s="4"/>
      <c r="AY187" s="4"/>
      <c r="AZ187" s="4"/>
      <c r="BA187" s="41"/>
      <c r="BB187" s="41"/>
      <c r="BC187" s="49"/>
      <c r="BD187" s="36"/>
      <c r="BE187" s="4"/>
      <c r="BF187" s="4"/>
      <c r="BG187" s="4"/>
      <c r="BH187" s="4"/>
      <c r="BI187" s="4"/>
      <c r="BJ187" s="41"/>
      <c r="BK187" s="41"/>
      <c r="BL187" s="49"/>
      <c r="BM187" s="36"/>
      <c r="BN187" s="4"/>
      <c r="BO187" s="4"/>
      <c r="BP187" s="4"/>
      <c r="BQ187" s="4"/>
      <c r="BR187" s="4"/>
      <c r="BS187" s="41"/>
      <c r="BT187" s="41"/>
      <c r="BU187" s="49"/>
      <c r="BV187" s="36"/>
      <c r="BW187" s="4"/>
      <c r="BX187" s="4"/>
      <c r="BY187" s="4"/>
      <c r="BZ187" s="4"/>
      <c r="CA187" s="4"/>
      <c r="CB187" s="41"/>
      <c r="CC187" s="41"/>
      <c r="CD187" s="49"/>
      <c r="CE187" s="49"/>
    </row>
    <row r="188" spans="2:83" s="40" customFormat="1" x14ac:dyDescent="0.2">
      <c r="B188" s="36"/>
      <c r="C188" s="4"/>
      <c r="D188" s="4"/>
      <c r="E188" s="4"/>
      <c r="F188" s="4"/>
      <c r="G188" s="4"/>
      <c r="H188" s="37"/>
      <c r="I188" s="37"/>
      <c r="J188" s="49"/>
      <c r="K188" s="36"/>
      <c r="L188" s="4"/>
      <c r="M188" s="4"/>
      <c r="N188" s="4"/>
      <c r="O188" s="4"/>
      <c r="P188" s="4"/>
      <c r="Q188" s="4"/>
      <c r="R188" s="37"/>
      <c r="S188" s="49"/>
      <c r="T188" s="36"/>
      <c r="U188" s="4"/>
      <c r="V188" s="4"/>
      <c r="W188" s="4"/>
      <c r="X188" s="4"/>
      <c r="Y188" s="4"/>
      <c r="Z188" s="4"/>
      <c r="AA188" s="41"/>
      <c r="AB188" s="49"/>
      <c r="AC188" s="36"/>
      <c r="AD188" s="4"/>
      <c r="AE188" s="4"/>
      <c r="AF188" s="4"/>
      <c r="AG188" s="4"/>
      <c r="AH188" s="4"/>
      <c r="AI188" s="41"/>
      <c r="AJ188" s="41"/>
      <c r="AK188" s="49"/>
      <c r="AL188" s="36"/>
      <c r="AM188" s="4"/>
      <c r="AN188" s="4"/>
      <c r="AO188" s="4"/>
      <c r="AP188" s="4"/>
      <c r="AQ188" s="4"/>
      <c r="AR188" s="41"/>
      <c r="AS188" s="41"/>
      <c r="AT188" s="49"/>
      <c r="AU188" s="36"/>
      <c r="AV188" s="4"/>
      <c r="AW188" s="4"/>
      <c r="AX188" s="4"/>
      <c r="AY188" s="4"/>
      <c r="AZ188" s="4"/>
      <c r="BA188" s="41"/>
      <c r="BB188" s="41"/>
      <c r="BC188" s="49"/>
      <c r="BD188" s="36"/>
      <c r="BE188" s="4"/>
      <c r="BF188" s="4"/>
      <c r="BG188" s="4"/>
      <c r="BH188" s="4"/>
      <c r="BI188" s="4"/>
      <c r="BJ188" s="41"/>
      <c r="BK188" s="41"/>
      <c r="BL188" s="49"/>
      <c r="BM188" s="36"/>
      <c r="BN188" s="4"/>
      <c r="BO188" s="4"/>
      <c r="BP188" s="4"/>
      <c r="BQ188" s="4"/>
      <c r="BR188" s="4"/>
      <c r="BS188" s="41"/>
      <c r="BT188" s="41"/>
      <c r="BU188" s="49"/>
      <c r="BV188" s="36"/>
      <c r="BW188" s="4"/>
      <c r="BX188" s="4"/>
      <c r="BY188" s="4"/>
      <c r="BZ188" s="4"/>
      <c r="CA188" s="4"/>
      <c r="CB188" s="41"/>
      <c r="CC188" s="41"/>
      <c r="CD188" s="49"/>
      <c r="CE188" s="49"/>
    </row>
    <row r="189" spans="2:83" s="40" customFormat="1" x14ac:dyDescent="0.2">
      <c r="B189" s="36"/>
      <c r="C189" s="4"/>
      <c r="D189" s="4"/>
      <c r="E189" s="4"/>
      <c r="F189" s="4"/>
      <c r="G189" s="4"/>
      <c r="H189" s="37"/>
      <c r="I189" s="37"/>
      <c r="J189" s="49"/>
      <c r="K189" s="36"/>
      <c r="L189" s="4"/>
      <c r="M189" s="4"/>
      <c r="N189" s="4"/>
      <c r="O189" s="4"/>
      <c r="P189" s="4"/>
      <c r="Q189" s="4"/>
      <c r="R189" s="37"/>
      <c r="S189" s="49"/>
      <c r="T189" s="36"/>
      <c r="U189" s="4"/>
      <c r="V189" s="4"/>
      <c r="W189" s="4"/>
      <c r="X189" s="4"/>
      <c r="Y189" s="4"/>
      <c r="Z189" s="4"/>
      <c r="AA189" s="41"/>
      <c r="AB189" s="49"/>
      <c r="AC189" s="36"/>
      <c r="AD189" s="4"/>
      <c r="AE189" s="4"/>
      <c r="AF189" s="4"/>
      <c r="AG189" s="4"/>
      <c r="AH189" s="4"/>
      <c r="AI189" s="41"/>
      <c r="AJ189" s="41"/>
      <c r="AK189" s="49"/>
      <c r="AL189" s="36"/>
      <c r="AM189" s="4"/>
      <c r="AN189" s="4"/>
      <c r="AO189" s="4"/>
      <c r="AP189" s="4"/>
      <c r="AQ189" s="4"/>
      <c r="AR189" s="41"/>
      <c r="AS189" s="41"/>
      <c r="AT189" s="49"/>
      <c r="AU189" s="36"/>
      <c r="AV189" s="4"/>
      <c r="AW189" s="4"/>
      <c r="AX189" s="4"/>
      <c r="AY189" s="4"/>
      <c r="AZ189" s="4"/>
      <c r="BA189" s="41"/>
      <c r="BB189" s="41"/>
      <c r="BC189" s="49"/>
      <c r="BD189" s="36"/>
      <c r="BE189" s="4"/>
      <c r="BF189" s="4"/>
      <c r="BG189" s="4"/>
      <c r="BH189" s="4"/>
      <c r="BI189" s="4"/>
      <c r="BJ189" s="41"/>
      <c r="BK189" s="41"/>
      <c r="BL189" s="49"/>
      <c r="BM189" s="36"/>
      <c r="BN189" s="4"/>
      <c r="BO189" s="4"/>
      <c r="BP189" s="4"/>
      <c r="BQ189" s="4"/>
      <c r="BR189" s="4"/>
      <c r="BS189" s="41"/>
      <c r="BT189" s="41"/>
      <c r="BU189" s="49"/>
      <c r="BV189" s="36"/>
      <c r="BW189" s="4"/>
      <c r="BX189" s="4"/>
      <c r="BY189" s="4"/>
      <c r="BZ189" s="4"/>
      <c r="CA189" s="4"/>
      <c r="CB189" s="41"/>
      <c r="CC189" s="41"/>
      <c r="CD189" s="49"/>
      <c r="CE189" s="49"/>
    </row>
    <row r="190" spans="2:83" s="40" customFormat="1" x14ac:dyDescent="0.2">
      <c r="B190" s="36"/>
      <c r="C190" s="4"/>
      <c r="D190" s="4"/>
      <c r="E190" s="4"/>
      <c r="F190" s="4"/>
      <c r="G190" s="4"/>
      <c r="H190" s="37"/>
      <c r="I190" s="37"/>
      <c r="J190" s="49"/>
      <c r="K190" s="36"/>
      <c r="L190" s="4"/>
      <c r="M190" s="4"/>
      <c r="N190" s="4"/>
      <c r="O190" s="4"/>
      <c r="P190" s="4"/>
      <c r="Q190" s="4"/>
      <c r="R190" s="37"/>
      <c r="S190" s="49"/>
      <c r="T190" s="36"/>
      <c r="U190" s="4"/>
      <c r="V190" s="4"/>
      <c r="W190" s="4"/>
      <c r="X190" s="4"/>
      <c r="Y190" s="4"/>
      <c r="Z190" s="4"/>
      <c r="AA190" s="41"/>
      <c r="AB190" s="49"/>
      <c r="AC190" s="36"/>
      <c r="AD190" s="4"/>
      <c r="AE190" s="4"/>
      <c r="AF190" s="4"/>
      <c r="AG190" s="4"/>
      <c r="AH190" s="4"/>
      <c r="AI190" s="41"/>
      <c r="AJ190" s="41"/>
      <c r="AK190" s="49"/>
      <c r="AL190" s="36"/>
      <c r="AM190" s="4"/>
      <c r="AN190" s="4"/>
      <c r="AO190" s="4"/>
      <c r="AP190" s="4"/>
      <c r="AQ190" s="4"/>
      <c r="AR190" s="41"/>
      <c r="AS190" s="41"/>
      <c r="AT190" s="49"/>
      <c r="AU190" s="36"/>
      <c r="AV190" s="4"/>
      <c r="AW190" s="4"/>
      <c r="AX190" s="4"/>
      <c r="AY190" s="4"/>
      <c r="AZ190" s="4"/>
      <c r="BA190" s="41"/>
      <c r="BB190" s="41"/>
      <c r="BC190" s="49"/>
      <c r="BD190" s="36"/>
      <c r="BE190" s="4"/>
      <c r="BF190" s="4"/>
      <c r="BG190" s="4"/>
      <c r="BH190" s="4"/>
      <c r="BI190" s="4"/>
      <c r="BJ190" s="41"/>
      <c r="BK190" s="41"/>
      <c r="BL190" s="49"/>
      <c r="BM190" s="36"/>
      <c r="BN190" s="4"/>
      <c r="BO190" s="4"/>
      <c r="BP190" s="4"/>
      <c r="BQ190" s="4"/>
      <c r="BR190" s="4"/>
      <c r="BS190" s="41"/>
      <c r="BT190" s="41"/>
      <c r="BU190" s="49"/>
      <c r="BV190" s="36"/>
      <c r="BW190" s="4"/>
      <c r="BX190" s="4"/>
      <c r="BY190" s="4"/>
      <c r="BZ190" s="4"/>
      <c r="CA190" s="4"/>
      <c r="CB190" s="41"/>
      <c r="CC190" s="41"/>
      <c r="CD190" s="49"/>
      <c r="CE190" s="49"/>
    </row>
    <row r="191" spans="2:83" s="40" customFormat="1" x14ac:dyDescent="0.2">
      <c r="B191" s="36"/>
      <c r="C191" s="4"/>
      <c r="D191" s="4"/>
      <c r="E191" s="4"/>
      <c r="F191" s="4"/>
      <c r="G191" s="4"/>
      <c r="H191" s="37"/>
      <c r="I191" s="37"/>
      <c r="J191" s="49"/>
      <c r="K191" s="36"/>
      <c r="L191" s="4"/>
      <c r="M191" s="4"/>
      <c r="N191" s="4"/>
      <c r="O191" s="4"/>
      <c r="P191" s="4"/>
      <c r="Q191" s="4"/>
      <c r="R191" s="37"/>
      <c r="S191" s="49"/>
      <c r="T191" s="36"/>
      <c r="U191" s="4"/>
      <c r="V191" s="4"/>
      <c r="W191" s="4"/>
      <c r="X191" s="4"/>
      <c r="Y191" s="4"/>
      <c r="Z191" s="4"/>
      <c r="AA191" s="41"/>
      <c r="AB191" s="49"/>
      <c r="AC191" s="36"/>
      <c r="AD191" s="4"/>
      <c r="AE191" s="4"/>
      <c r="AF191" s="4"/>
      <c r="AG191" s="4"/>
      <c r="AH191" s="4"/>
      <c r="AI191" s="41"/>
      <c r="AJ191" s="41"/>
      <c r="AK191" s="49"/>
      <c r="AL191" s="36"/>
      <c r="AM191" s="4"/>
      <c r="AN191" s="4"/>
      <c r="AO191" s="4"/>
      <c r="AP191" s="4"/>
      <c r="AQ191" s="4"/>
      <c r="AR191" s="41"/>
      <c r="AS191" s="41"/>
      <c r="AT191" s="49"/>
      <c r="AU191" s="36"/>
      <c r="AV191" s="4"/>
      <c r="AW191" s="4"/>
      <c r="AX191" s="4"/>
      <c r="AY191" s="4"/>
      <c r="AZ191" s="4"/>
      <c r="BA191" s="41"/>
      <c r="BB191" s="41"/>
      <c r="BC191" s="49"/>
      <c r="BD191" s="36"/>
      <c r="BE191" s="4"/>
      <c r="BF191" s="4"/>
      <c r="BG191" s="4"/>
      <c r="BH191" s="4"/>
      <c r="BI191" s="4"/>
      <c r="BJ191" s="41"/>
      <c r="BK191" s="41"/>
      <c r="BL191" s="49"/>
      <c r="BM191" s="36"/>
      <c r="BN191" s="4"/>
      <c r="BO191" s="4"/>
      <c r="BP191" s="4"/>
      <c r="BQ191" s="4"/>
      <c r="BR191" s="4"/>
      <c r="BS191" s="41"/>
      <c r="BT191" s="41"/>
      <c r="BU191" s="49"/>
      <c r="BV191" s="36"/>
      <c r="BW191" s="4"/>
      <c r="BX191" s="4"/>
      <c r="BY191" s="4"/>
      <c r="BZ191" s="4"/>
      <c r="CA191" s="4"/>
      <c r="CB191" s="41"/>
      <c r="CC191" s="41"/>
      <c r="CD191" s="49"/>
      <c r="CE191" s="49"/>
    </row>
    <row r="192" spans="2:83" s="40" customFormat="1" x14ac:dyDescent="0.2">
      <c r="B192" s="36"/>
      <c r="C192" s="4"/>
      <c r="D192" s="4"/>
      <c r="E192" s="4"/>
      <c r="F192" s="4"/>
      <c r="G192" s="4"/>
      <c r="H192" s="37"/>
      <c r="I192" s="37"/>
      <c r="J192" s="49"/>
      <c r="K192" s="36"/>
      <c r="L192" s="4"/>
      <c r="M192" s="4"/>
      <c r="N192" s="4"/>
      <c r="O192" s="4"/>
      <c r="P192" s="4"/>
      <c r="Q192" s="4"/>
      <c r="R192" s="37"/>
      <c r="S192" s="49"/>
      <c r="T192" s="36"/>
      <c r="U192" s="4"/>
      <c r="V192" s="4"/>
      <c r="W192" s="4"/>
      <c r="X192" s="4"/>
      <c r="Y192" s="4"/>
      <c r="Z192" s="4"/>
      <c r="AA192" s="41"/>
      <c r="AB192" s="49"/>
      <c r="AC192" s="36"/>
      <c r="AD192" s="4"/>
      <c r="AE192" s="4"/>
      <c r="AF192" s="4"/>
      <c r="AG192" s="4"/>
      <c r="AH192" s="4"/>
      <c r="AI192" s="41"/>
      <c r="AJ192" s="41"/>
      <c r="AK192" s="49"/>
      <c r="AL192" s="36"/>
      <c r="AM192" s="4"/>
      <c r="AN192" s="4"/>
      <c r="AO192" s="4"/>
      <c r="AP192" s="4"/>
      <c r="AQ192" s="4"/>
      <c r="AR192" s="41"/>
      <c r="AS192" s="41"/>
      <c r="AT192" s="49"/>
      <c r="AU192" s="36"/>
      <c r="AV192" s="4"/>
      <c r="AW192" s="4"/>
      <c r="AX192" s="4"/>
      <c r="AY192" s="4"/>
      <c r="AZ192" s="4"/>
      <c r="BA192" s="41"/>
      <c r="BB192" s="41"/>
      <c r="BC192" s="49"/>
      <c r="BD192" s="36"/>
      <c r="BE192" s="4"/>
      <c r="BF192" s="4"/>
      <c r="BG192" s="4"/>
      <c r="BH192" s="4"/>
      <c r="BI192" s="4"/>
      <c r="BJ192" s="41"/>
      <c r="BK192" s="41"/>
      <c r="BL192" s="49"/>
      <c r="BM192" s="36"/>
      <c r="BN192" s="4"/>
      <c r="BO192" s="4"/>
      <c r="BP192" s="4"/>
      <c r="BQ192" s="4"/>
      <c r="BR192" s="4"/>
      <c r="BS192" s="41"/>
      <c r="BT192" s="41"/>
      <c r="BU192" s="49"/>
      <c r="BV192" s="36"/>
      <c r="BW192" s="4"/>
      <c r="BX192" s="4"/>
      <c r="BY192" s="4"/>
      <c r="BZ192" s="4"/>
      <c r="CA192" s="4"/>
      <c r="CB192" s="41"/>
      <c r="CC192" s="41"/>
      <c r="CD192" s="49"/>
      <c r="CE192" s="49"/>
    </row>
    <row r="193" spans="2:83" s="40" customFormat="1" x14ac:dyDescent="0.2">
      <c r="B193" s="36"/>
      <c r="C193" s="4"/>
      <c r="D193" s="4"/>
      <c r="E193" s="4"/>
      <c r="F193" s="4"/>
      <c r="G193" s="4"/>
      <c r="H193" s="37"/>
      <c r="I193" s="37"/>
      <c r="J193" s="49"/>
      <c r="K193" s="36"/>
      <c r="L193" s="4"/>
      <c r="M193" s="4"/>
      <c r="N193" s="4"/>
      <c r="O193" s="4"/>
      <c r="P193" s="4"/>
      <c r="Q193" s="4"/>
      <c r="R193" s="37"/>
      <c r="S193" s="49"/>
      <c r="T193" s="36"/>
      <c r="U193" s="4"/>
      <c r="V193" s="4"/>
      <c r="W193" s="4"/>
      <c r="X193" s="4"/>
      <c r="Y193" s="4"/>
      <c r="Z193" s="4"/>
      <c r="AA193" s="41"/>
      <c r="AB193" s="49"/>
      <c r="AC193" s="36"/>
      <c r="AD193" s="4"/>
      <c r="AE193" s="4"/>
      <c r="AF193" s="4"/>
      <c r="AG193" s="4"/>
      <c r="AH193" s="4"/>
      <c r="AI193" s="41"/>
      <c r="AJ193" s="41"/>
      <c r="AK193" s="49"/>
      <c r="AL193" s="36"/>
      <c r="AM193" s="4"/>
      <c r="AN193" s="4"/>
      <c r="AO193" s="4"/>
      <c r="AP193" s="4"/>
      <c r="AQ193" s="4"/>
      <c r="AR193" s="41"/>
      <c r="AS193" s="41"/>
      <c r="AT193" s="49"/>
      <c r="AU193" s="36"/>
      <c r="AV193" s="4"/>
      <c r="AW193" s="4"/>
      <c r="AX193" s="4"/>
      <c r="AY193" s="4"/>
      <c r="AZ193" s="4"/>
      <c r="BA193" s="41"/>
      <c r="BB193" s="41"/>
      <c r="BC193" s="49"/>
      <c r="BD193" s="36"/>
      <c r="BE193" s="4"/>
      <c r="BF193" s="4"/>
      <c r="BG193" s="4"/>
      <c r="BH193" s="4"/>
      <c r="BI193" s="4"/>
      <c r="BJ193" s="41"/>
      <c r="BK193" s="41"/>
      <c r="BL193" s="49"/>
      <c r="BM193" s="36"/>
      <c r="BN193" s="4"/>
      <c r="BO193" s="4"/>
      <c r="BP193" s="4"/>
      <c r="BQ193" s="4"/>
      <c r="BR193" s="4"/>
      <c r="BS193" s="41"/>
      <c r="BT193" s="41"/>
      <c r="BU193" s="49"/>
      <c r="BV193" s="36"/>
      <c r="BW193" s="4"/>
      <c r="BX193" s="4"/>
      <c r="BY193" s="4"/>
      <c r="BZ193" s="4"/>
      <c r="CA193" s="4"/>
      <c r="CB193" s="41"/>
      <c r="CC193" s="41"/>
      <c r="CD193" s="49"/>
      <c r="CE193" s="49"/>
    </row>
    <row r="194" spans="2:83" s="40" customFormat="1" x14ac:dyDescent="0.2">
      <c r="B194" s="36"/>
      <c r="C194" s="4"/>
      <c r="D194" s="4"/>
      <c r="E194" s="4"/>
      <c r="F194" s="4"/>
      <c r="G194" s="4"/>
      <c r="H194" s="37"/>
      <c r="I194" s="37"/>
      <c r="J194" s="49"/>
      <c r="K194" s="36"/>
      <c r="L194" s="4"/>
      <c r="M194" s="4"/>
      <c r="N194" s="4"/>
      <c r="O194" s="4"/>
      <c r="P194" s="4"/>
      <c r="Q194" s="4"/>
      <c r="R194" s="37"/>
      <c r="S194" s="49"/>
      <c r="T194" s="36"/>
      <c r="U194" s="4"/>
      <c r="V194" s="4"/>
      <c r="W194" s="4"/>
      <c r="X194" s="4"/>
      <c r="Y194" s="4"/>
      <c r="Z194" s="4"/>
      <c r="AA194" s="41"/>
      <c r="AB194" s="49"/>
      <c r="AC194" s="36"/>
      <c r="AD194" s="4"/>
      <c r="AE194" s="4"/>
      <c r="AF194" s="4"/>
      <c r="AG194" s="4"/>
      <c r="AH194" s="4"/>
      <c r="AI194" s="41"/>
      <c r="AJ194" s="41"/>
      <c r="AK194" s="49"/>
      <c r="AL194" s="36"/>
      <c r="AM194" s="4"/>
      <c r="AN194" s="4"/>
      <c r="AO194" s="4"/>
      <c r="AP194" s="4"/>
      <c r="AQ194" s="4"/>
      <c r="AR194" s="41"/>
      <c r="AS194" s="41"/>
      <c r="AT194" s="49"/>
      <c r="AU194" s="36"/>
      <c r="AV194" s="4"/>
      <c r="AW194" s="4"/>
      <c r="AX194" s="4"/>
      <c r="AY194" s="4"/>
      <c r="AZ194" s="4"/>
      <c r="BA194" s="41"/>
      <c r="BB194" s="41"/>
      <c r="BC194" s="49"/>
      <c r="BD194" s="36"/>
      <c r="BE194" s="4"/>
      <c r="BF194" s="4"/>
      <c r="BG194" s="4"/>
      <c r="BH194" s="4"/>
      <c r="BI194" s="4"/>
      <c r="BJ194" s="41"/>
      <c r="BK194" s="41"/>
      <c r="BL194" s="49"/>
      <c r="BM194" s="36"/>
      <c r="BN194" s="4"/>
      <c r="BO194" s="4"/>
      <c r="BP194" s="4"/>
      <c r="BQ194" s="4"/>
      <c r="BR194" s="4"/>
      <c r="BS194" s="41"/>
      <c r="BT194" s="41"/>
      <c r="BU194" s="49"/>
      <c r="BV194" s="36"/>
      <c r="BW194" s="4"/>
      <c r="BX194" s="4"/>
      <c r="BY194" s="4"/>
      <c r="BZ194" s="4"/>
      <c r="CA194" s="4"/>
      <c r="CB194" s="41"/>
      <c r="CC194" s="41"/>
      <c r="CD194" s="49"/>
      <c r="CE194" s="49"/>
    </row>
    <row r="195" spans="2:83" s="40" customFormat="1" x14ac:dyDescent="0.2">
      <c r="B195" s="36"/>
      <c r="C195" s="4"/>
      <c r="D195" s="4"/>
      <c r="E195" s="4"/>
      <c r="F195" s="4"/>
      <c r="G195" s="4"/>
      <c r="H195" s="37"/>
      <c r="I195" s="37"/>
      <c r="J195" s="49"/>
      <c r="K195" s="36"/>
      <c r="L195" s="4"/>
      <c r="M195" s="4"/>
      <c r="N195" s="4"/>
      <c r="O195" s="4"/>
      <c r="P195" s="4"/>
      <c r="Q195" s="4"/>
      <c r="R195" s="37"/>
      <c r="S195" s="49"/>
      <c r="T195" s="36"/>
      <c r="U195" s="4"/>
      <c r="V195" s="4"/>
      <c r="W195" s="4"/>
      <c r="X195" s="4"/>
      <c r="Y195" s="4"/>
      <c r="Z195" s="4"/>
      <c r="AA195" s="41"/>
      <c r="AB195" s="49"/>
      <c r="AC195" s="36"/>
      <c r="AD195" s="4"/>
      <c r="AE195" s="4"/>
      <c r="AF195" s="4"/>
      <c r="AG195" s="4"/>
      <c r="AH195" s="4"/>
      <c r="AI195" s="41"/>
      <c r="AJ195" s="41"/>
      <c r="AK195" s="49"/>
      <c r="AL195" s="36"/>
      <c r="AM195" s="4"/>
      <c r="AN195" s="4"/>
      <c r="AO195" s="4"/>
      <c r="AP195" s="4"/>
      <c r="AQ195" s="4"/>
      <c r="AR195" s="41"/>
      <c r="AS195" s="41"/>
      <c r="AT195" s="49"/>
      <c r="AU195" s="36"/>
      <c r="AV195" s="4"/>
      <c r="AW195" s="4"/>
      <c r="AX195" s="4"/>
      <c r="AY195" s="4"/>
      <c r="AZ195" s="4"/>
      <c r="BA195" s="41"/>
      <c r="BB195" s="41"/>
      <c r="BC195" s="49"/>
      <c r="BD195" s="36"/>
      <c r="BE195" s="4"/>
      <c r="BF195" s="4"/>
      <c r="BG195" s="4"/>
      <c r="BH195" s="4"/>
      <c r="BI195" s="4"/>
      <c r="BJ195" s="41"/>
      <c r="BK195" s="41"/>
      <c r="BL195" s="49"/>
      <c r="BM195" s="36"/>
      <c r="BN195" s="4"/>
      <c r="BO195" s="4"/>
      <c r="BP195" s="4"/>
      <c r="BQ195" s="4"/>
      <c r="BR195" s="4"/>
      <c r="BS195" s="41"/>
      <c r="BT195" s="41"/>
      <c r="BU195" s="49"/>
      <c r="BV195" s="36"/>
      <c r="BW195" s="4"/>
      <c r="BX195" s="4"/>
      <c r="BY195" s="4"/>
      <c r="BZ195" s="4"/>
      <c r="CA195" s="4"/>
      <c r="CB195" s="41"/>
      <c r="CC195" s="41"/>
      <c r="CD195" s="49"/>
      <c r="CE195" s="49"/>
    </row>
    <row r="196" spans="2:83" s="40" customFormat="1" x14ac:dyDescent="0.2">
      <c r="B196" s="36"/>
      <c r="C196" s="4"/>
      <c r="D196" s="4"/>
      <c r="E196" s="4"/>
      <c r="F196" s="4"/>
      <c r="G196" s="4"/>
      <c r="H196" s="37"/>
      <c r="I196" s="37"/>
      <c r="J196" s="49"/>
      <c r="K196" s="36"/>
      <c r="L196" s="4"/>
      <c r="M196" s="4"/>
      <c r="N196" s="4"/>
      <c r="O196" s="4"/>
      <c r="P196" s="4"/>
      <c r="Q196" s="4"/>
      <c r="R196" s="37"/>
      <c r="S196" s="49"/>
      <c r="T196" s="36"/>
      <c r="U196" s="4"/>
      <c r="V196" s="4"/>
      <c r="W196" s="4"/>
      <c r="X196" s="4"/>
      <c r="Y196" s="4"/>
      <c r="Z196" s="4"/>
      <c r="AA196" s="41"/>
      <c r="AB196" s="49"/>
      <c r="AC196" s="36"/>
      <c r="AD196" s="4"/>
      <c r="AE196" s="4"/>
      <c r="AF196" s="4"/>
      <c r="AG196" s="4"/>
      <c r="AH196" s="4"/>
      <c r="AI196" s="41"/>
      <c r="AJ196" s="41"/>
      <c r="AK196" s="49"/>
      <c r="AL196" s="36"/>
      <c r="AM196" s="4"/>
      <c r="AN196" s="4"/>
      <c r="AO196" s="4"/>
      <c r="AP196" s="4"/>
      <c r="AQ196" s="4"/>
      <c r="AR196" s="41"/>
      <c r="AS196" s="41"/>
      <c r="AT196" s="49"/>
      <c r="AU196" s="36"/>
      <c r="AV196" s="4"/>
      <c r="AW196" s="4"/>
      <c r="AX196" s="4"/>
      <c r="AY196" s="4"/>
      <c r="AZ196" s="4"/>
      <c r="BA196" s="41"/>
      <c r="BB196" s="41"/>
      <c r="BC196" s="49"/>
      <c r="BD196" s="36"/>
      <c r="BE196" s="4"/>
      <c r="BF196" s="4"/>
      <c r="BG196" s="4"/>
      <c r="BH196" s="4"/>
      <c r="BI196" s="4"/>
      <c r="BJ196" s="41"/>
      <c r="BK196" s="41"/>
      <c r="BL196" s="49"/>
      <c r="BM196" s="36"/>
      <c r="BN196" s="4"/>
      <c r="BO196" s="4"/>
      <c r="BP196" s="4"/>
      <c r="BQ196" s="4"/>
      <c r="BR196" s="4"/>
      <c r="BS196" s="41"/>
      <c r="BT196" s="41"/>
      <c r="BU196" s="49"/>
      <c r="BV196" s="36"/>
      <c r="BW196" s="4"/>
      <c r="BX196" s="4"/>
      <c r="BY196" s="4"/>
      <c r="BZ196" s="4"/>
      <c r="CA196" s="4"/>
      <c r="CB196" s="41"/>
      <c r="CC196" s="41"/>
      <c r="CD196" s="49"/>
      <c r="CE196" s="49"/>
    </row>
    <row r="197" spans="2:83" s="40" customFormat="1" x14ac:dyDescent="0.2">
      <c r="B197" s="36"/>
      <c r="C197" s="4"/>
      <c r="D197" s="4"/>
      <c r="E197" s="4"/>
      <c r="F197" s="4"/>
      <c r="G197" s="4"/>
      <c r="H197" s="37"/>
      <c r="I197" s="37"/>
      <c r="J197" s="49"/>
      <c r="K197" s="36"/>
      <c r="L197" s="4"/>
      <c r="M197" s="4"/>
      <c r="N197" s="4"/>
      <c r="O197" s="4"/>
      <c r="P197" s="4"/>
      <c r="Q197" s="4"/>
      <c r="R197" s="37"/>
      <c r="S197" s="49"/>
      <c r="T197" s="36"/>
      <c r="U197" s="4"/>
      <c r="V197" s="4"/>
      <c r="W197" s="4"/>
      <c r="X197" s="4"/>
      <c r="Y197" s="4"/>
      <c r="Z197" s="4"/>
      <c r="AA197" s="41"/>
      <c r="AB197" s="49"/>
      <c r="AC197" s="36"/>
      <c r="AD197" s="4"/>
      <c r="AE197" s="4"/>
      <c r="AF197" s="4"/>
      <c r="AG197" s="4"/>
      <c r="AH197" s="4"/>
      <c r="AI197" s="41"/>
      <c r="AJ197" s="41"/>
      <c r="AK197" s="49"/>
      <c r="AL197" s="36"/>
      <c r="AM197" s="4"/>
      <c r="AN197" s="4"/>
      <c r="AO197" s="4"/>
      <c r="AP197" s="4"/>
      <c r="AQ197" s="4"/>
      <c r="AR197" s="41"/>
      <c r="AS197" s="41"/>
      <c r="AT197" s="49"/>
      <c r="AU197" s="36"/>
      <c r="AV197" s="4"/>
      <c r="AW197" s="4"/>
      <c r="AX197" s="4"/>
      <c r="AY197" s="4"/>
      <c r="AZ197" s="4"/>
      <c r="BA197" s="41"/>
      <c r="BB197" s="41"/>
      <c r="BC197" s="49"/>
      <c r="BD197" s="36"/>
      <c r="BE197" s="4"/>
      <c r="BF197" s="4"/>
      <c r="BG197" s="4"/>
      <c r="BH197" s="4"/>
      <c r="BI197" s="4"/>
      <c r="BJ197" s="41"/>
      <c r="BK197" s="41"/>
      <c r="BL197" s="49"/>
      <c r="BM197" s="36"/>
      <c r="BN197" s="4"/>
      <c r="BO197" s="4"/>
      <c r="BP197" s="4"/>
      <c r="BQ197" s="4"/>
      <c r="BR197" s="4"/>
      <c r="BS197" s="41"/>
      <c r="BT197" s="41"/>
      <c r="BU197" s="49"/>
      <c r="BV197" s="36"/>
      <c r="BW197" s="4"/>
      <c r="BX197" s="4"/>
      <c r="BY197" s="4"/>
      <c r="BZ197" s="4"/>
      <c r="CA197" s="4"/>
      <c r="CB197" s="41"/>
      <c r="CC197" s="41"/>
      <c r="CD197" s="49"/>
      <c r="CE197" s="49"/>
    </row>
    <row r="198" spans="2:83" s="40" customFormat="1" x14ac:dyDescent="0.2">
      <c r="B198" s="36"/>
      <c r="C198" s="4"/>
      <c r="D198" s="4"/>
      <c r="E198" s="4"/>
      <c r="F198" s="4"/>
      <c r="G198" s="4"/>
      <c r="H198" s="37"/>
      <c r="I198" s="37"/>
      <c r="J198" s="49"/>
      <c r="K198" s="36"/>
      <c r="L198" s="4"/>
      <c r="M198" s="4"/>
      <c r="N198" s="4"/>
      <c r="O198" s="4"/>
      <c r="P198" s="4"/>
      <c r="Q198" s="4"/>
      <c r="R198" s="37"/>
      <c r="S198" s="49"/>
      <c r="T198" s="36"/>
      <c r="U198" s="4"/>
      <c r="V198" s="4"/>
      <c r="W198" s="4"/>
      <c r="X198" s="4"/>
      <c r="Y198" s="4"/>
      <c r="Z198" s="4"/>
      <c r="AA198" s="41"/>
      <c r="AB198" s="49"/>
      <c r="AC198" s="36"/>
      <c r="AD198" s="4"/>
      <c r="AE198" s="4"/>
      <c r="AF198" s="4"/>
      <c r="AG198" s="4"/>
      <c r="AH198" s="4"/>
      <c r="AI198" s="41"/>
      <c r="AJ198" s="41"/>
      <c r="AK198" s="49"/>
      <c r="AL198" s="36"/>
      <c r="AM198" s="4"/>
      <c r="AN198" s="4"/>
      <c r="AO198" s="4"/>
      <c r="AP198" s="4"/>
      <c r="AQ198" s="4"/>
      <c r="AR198" s="41"/>
      <c r="AS198" s="41"/>
      <c r="AT198" s="49"/>
      <c r="AU198" s="36"/>
      <c r="AV198" s="4"/>
      <c r="AW198" s="4"/>
      <c r="AX198" s="4"/>
      <c r="AY198" s="4"/>
      <c r="AZ198" s="4"/>
      <c r="BA198" s="41"/>
      <c r="BB198" s="41"/>
      <c r="BC198" s="49"/>
      <c r="BD198" s="36"/>
      <c r="BE198" s="4"/>
      <c r="BF198" s="4"/>
      <c r="BG198" s="4"/>
      <c r="BH198" s="4"/>
      <c r="BI198" s="4"/>
      <c r="BJ198" s="41"/>
      <c r="BK198" s="41"/>
      <c r="BL198" s="49"/>
      <c r="BM198" s="36"/>
      <c r="BN198" s="4"/>
      <c r="BO198" s="4"/>
      <c r="BP198" s="4"/>
      <c r="BQ198" s="4"/>
      <c r="BR198" s="4"/>
      <c r="BS198" s="41"/>
      <c r="BT198" s="41"/>
      <c r="BU198" s="49"/>
      <c r="BV198" s="36"/>
      <c r="BW198" s="4"/>
      <c r="BX198" s="4"/>
      <c r="BY198" s="4"/>
      <c r="BZ198" s="4"/>
      <c r="CA198" s="4"/>
      <c r="CB198" s="41"/>
      <c r="CC198" s="41"/>
      <c r="CD198" s="49"/>
      <c r="CE198" s="49"/>
    </row>
    <row r="199" spans="2:83" s="40" customFormat="1" x14ac:dyDescent="0.2">
      <c r="B199" s="36"/>
      <c r="C199" s="4"/>
      <c r="D199" s="4"/>
      <c r="E199" s="4"/>
      <c r="F199" s="4"/>
      <c r="G199" s="4"/>
      <c r="H199" s="37"/>
      <c r="I199" s="37"/>
      <c r="J199" s="49"/>
      <c r="K199" s="36"/>
      <c r="L199" s="4"/>
      <c r="M199" s="4"/>
      <c r="N199" s="4"/>
      <c r="O199" s="4"/>
      <c r="P199" s="4"/>
      <c r="Q199" s="4"/>
      <c r="R199" s="37"/>
      <c r="S199" s="49"/>
      <c r="T199" s="36"/>
      <c r="U199" s="4"/>
      <c r="V199" s="4"/>
      <c r="W199" s="4"/>
      <c r="X199" s="4"/>
      <c r="Y199" s="4"/>
      <c r="Z199" s="4"/>
      <c r="AA199" s="41"/>
      <c r="AB199" s="49"/>
      <c r="AC199" s="36"/>
      <c r="AD199" s="4"/>
      <c r="AE199" s="4"/>
      <c r="AF199" s="4"/>
      <c r="AG199" s="4"/>
      <c r="AH199" s="4"/>
      <c r="AI199" s="41"/>
      <c r="AJ199" s="41"/>
      <c r="AK199" s="49"/>
      <c r="AL199" s="36"/>
      <c r="AM199" s="4"/>
      <c r="AN199" s="4"/>
      <c r="AO199" s="4"/>
      <c r="AP199" s="4"/>
      <c r="AQ199" s="4"/>
      <c r="AR199" s="41"/>
      <c r="AS199" s="41"/>
      <c r="AT199" s="49"/>
      <c r="AU199" s="36"/>
      <c r="AV199" s="4"/>
      <c r="AW199" s="4"/>
      <c r="AX199" s="4"/>
      <c r="AY199" s="4"/>
      <c r="AZ199" s="4"/>
      <c r="BA199" s="41"/>
      <c r="BB199" s="41"/>
      <c r="BC199" s="49"/>
      <c r="BD199" s="36"/>
      <c r="BE199" s="4"/>
      <c r="BF199" s="4"/>
      <c r="BG199" s="4"/>
      <c r="BH199" s="4"/>
      <c r="BI199" s="4"/>
      <c r="BJ199" s="41"/>
      <c r="BK199" s="41"/>
      <c r="BL199" s="49"/>
      <c r="BM199" s="36"/>
      <c r="BN199" s="4"/>
      <c r="BO199" s="4"/>
      <c r="BP199" s="4"/>
      <c r="BQ199" s="4"/>
      <c r="BR199" s="4"/>
      <c r="BS199" s="41"/>
      <c r="BT199" s="41"/>
      <c r="BU199" s="49"/>
      <c r="BV199" s="36"/>
      <c r="BW199" s="4"/>
      <c r="BX199" s="4"/>
      <c r="BY199" s="4"/>
      <c r="BZ199" s="4"/>
      <c r="CA199" s="4"/>
      <c r="CB199" s="41"/>
      <c r="CC199" s="41"/>
      <c r="CD199" s="49"/>
      <c r="CE199" s="49"/>
    </row>
    <row r="200" spans="2:83" s="40" customFormat="1" x14ac:dyDescent="0.2">
      <c r="B200" s="36"/>
      <c r="C200" s="4"/>
      <c r="D200" s="4"/>
      <c r="E200" s="4"/>
      <c r="F200" s="4"/>
      <c r="G200" s="4"/>
      <c r="H200" s="37"/>
      <c r="I200" s="37"/>
      <c r="J200" s="49"/>
      <c r="K200" s="36"/>
      <c r="L200" s="4"/>
      <c r="M200" s="4"/>
      <c r="N200" s="4"/>
      <c r="O200" s="4"/>
      <c r="P200" s="4"/>
      <c r="Q200" s="4"/>
      <c r="R200" s="37"/>
      <c r="S200" s="49"/>
      <c r="T200" s="36"/>
      <c r="U200" s="4"/>
      <c r="V200" s="4"/>
      <c r="W200" s="4"/>
      <c r="X200" s="4"/>
      <c r="Y200" s="4"/>
      <c r="Z200" s="4"/>
      <c r="AA200" s="41"/>
      <c r="AB200" s="49"/>
      <c r="AC200" s="36"/>
      <c r="AD200" s="4"/>
      <c r="AE200" s="4"/>
      <c r="AF200" s="4"/>
      <c r="AG200" s="4"/>
      <c r="AH200" s="4"/>
      <c r="AI200" s="41"/>
      <c r="AJ200" s="41"/>
      <c r="AK200" s="49"/>
      <c r="AL200" s="36"/>
      <c r="AM200" s="4"/>
      <c r="AN200" s="4"/>
      <c r="AO200" s="4"/>
      <c r="AP200" s="4"/>
      <c r="AQ200" s="4"/>
      <c r="AR200" s="41"/>
      <c r="AS200" s="41"/>
      <c r="AT200" s="49"/>
      <c r="AU200" s="36"/>
      <c r="AV200" s="4"/>
      <c r="AW200" s="4"/>
      <c r="AX200" s="4"/>
      <c r="AY200" s="4"/>
      <c r="AZ200" s="4"/>
      <c r="BA200" s="41"/>
      <c r="BB200" s="41"/>
      <c r="BC200" s="49"/>
      <c r="BD200" s="36"/>
      <c r="BE200" s="4"/>
      <c r="BF200" s="4"/>
      <c r="BG200" s="4"/>
      <c r="BH200" s="4"/>
      <c r="BI200" s="4"/>
      <c r="BJ200" s="41"/>
      <c r="BK200" s="41"/>
      <c r="BL200" s="49"/>
      <c r="BM200" s="36"/>
      <c r="BN200" s="4"/>
      <c r="BO200" s="4"/>
      <c r="BP200" s="4"/>
      <c r="BQ200" s="4"/>
      <c r="BR200" s="4"/>
      <c r="BS200" s="41"/>
      <c r="BT200" s="41"/>
      <c r="BU200" s="49"/>
      <c r="BV200" s="36"/>
      <c r="BW200" s="4"/>
      <c r="BX200" s="4"/>
      <c r="BY200" s="4"/>
      <c r="BZ200" s="4"/>
      <c r="CA200" s="4"/>
      <c r="CB200" s="41"/>
      <c r="CC200" s="41"/>
      <c r="CD200" s="49"/>
      <c r="CE200" s="49"/>
    </row>
    <row r="201" spans="2:83" s="40" customFormat="1" x14ac:dyDescent="0.2">
      <c r="B201" s="36"/>
      <c r="C201" s="4"/>
      <c r="D201" s="4"/>
      <c r="E201" s="4"/>
      <c r="F201" s="4"/>
      <c r="G201" s="4"/>
      <c r="H201" s="37"/>
      <c r="I201" s="37"/>
      <c r="J201" s="49"/>
      <c r="K201" s="36"/>
      <c r="L201" s="4"/>
      <c r="M201" s="4"/>
      <c r="N201" s="4"/>
      <c r="O201" s="4"/>
      <c r="P201" s="4"/>
      <c r="Q201" s="4"/>
      <c r="R201" s="37"/>
      <c r="S201" s="49"/>
      <c r="T201" s="36"/>
      <c r="U201" s="4"/>
      <c r="V201" s="4"/>
      <c r="W201" s="4"/>
      <c r="X201" s="4"/>
      <c r="Y201" s="4"/>
      <c r="Z201" s="4"/>
      <c r="AA201" s="41"/>
      <c r="AB201" s="49"/>
      <c r="AC201" s="36"/>
      <c r="AD201" s="4"/>
      <c r="AE201" s="4"/>
      <c r="AF201" s="4"/>
      <c r="AG201" s="4"/>
      <c r="AH201" s="4"/>
      <c r="AI201" s="41"/>
      <c r="AJ201" s="41"/>
      <c r="AK201" s="49"/>
      <c r="AL201" s="36"/>
      <c r="AM201" s="4"/>
      <c r="AN201" s="4"/>
      <c r="AO201" s="4"/>
      <c r="AP201" s="4"/>
      <c r="AQ201" s="4"/>
      <c r="AR201" s="41"/>
      <c r="AS201" s="41"/>
      <c r="AT201" s="49"/>
      <c r="AU201" s="36"/>
      <c r="AV201" s="4"/>
      <c r="AW201" s="4"/>
      <c r="AX201" s="4"/>
      <c r="AY201" s="4"/>
      <c r="AZ201" s="4"/>
      <c r="BA201" s="41"/>
      <c r="BB201" s="41"/>
      <c r="BC201" s="49"/>
      <c r="BD201" s="36"/>
      <c r="BE201" s="4"/>
      <c r="BF201" s="4"/>
      <c r="BG201" s="4"/>
      <c r="BH201" s="4"/>
      <c r="BI201" s="4"/>
      <c r="BJ201" s="41"/>
      <c r="BK201" s="41"/>
      <c r="BL201" s="49"/>
      <c r="BM201" s="36"/>
      <c r="BN201" s="4"/>
      <c r="BO201" s="4"/>
      <c r="BP201" s="4"/>
      <c r="BQ201" s="4"/>
      <c r="BR201" s="4"/>
      <c r="BS201" s="41"/>
      <c r="BT201" s="41"/>
      <c r="BU201" s="49"/>
      <c r="BV201" s="36"/>
      <c r="BW201" s="4"/>
      <c r="BX201" s="4"/>
      <c r="BY201" s="4"/>
      <c r="BZ201" s="4"/>
      <c r="CA201" s="4"/>
      <c r="CB201" s="41"/>
      <c r="CC201" s="41"/>
      <c r="CD201" s="49"/>
      <c r="CE201" s="49"/>
    </row>
    <row r="202" spans="2:83" s="40" customFormat="1" x14ac:dyDescent="0.2">
      <c r="B202" s="36"/>
      <c r="C202" s="4"/>
      <c r="D202" s="4"/>
      <c r="E202" s="4"/>
      <c r="F202" s="4"/>
      <c r="G202" s="4"/>
      <c r="H202" s="37"/>
      <c r="I202" s="37"/>
      <c r="J202" s="49"/>
      <c r="K202" s="36"/>
      <c r="L202" s="4"/>
      <c r="M202" s="4"/>
      <c r="N202" s="4"/>
      <c r="O202" s="4"/>
      <c r="P202" s="4"/>
      <c r="Q202" s="4"/>
      <c r="R202" s="37"/>
      <c r="S202" s="49"/>
      <c r="T202" s="36"/>
      <c r="U202" s="4"/>
      <c r="V202" s="4"/>
      <c r="W202" s="4"/>
      <c r="X202" s="4"/>
      <c r="Y202" s="4"/>
      <c r="Z202" s="4"/>
      <c r="AA202" s="41"/>
      <c r="AB202" s="49"/>
      <c r="AC202" s="36"/>
      <c r="AD202" s="4"/>
      <c r="AE202" s="4"/>
      <c r="AF202" s="4"/>
      <c r="AG202" s="4"/>
      <c r="AH202" s="4"/>
      <c r="AI202" s="41"/>
      <c r="AJ202" s="41"/>
      <c r="AK202" s="49"/>
      <c r="AL202" s="36"/>
      <c r="AM202" s="4"/>
      <c r="AN202" s="4"/>
      <c r="AO202" s="4"/>
      <c r="AP202" s="4"/>
      <c r="AQ202" s="4"/>
      <c r="AR202" s="41"/>
      <c r="AS202" s="41"/>
      <c r="AT202" s="49"/>
      <c r="AU202" s="36"/>
      <c r="AV202" s="4"/>
      <c r="AW202" s="4"/>
      <c r="AX202" s="4"/>
      <c r="AY202" s="4"/>
      <c r="AZ202" s="4"/>
      <c r="BA202" s="41"/>
      <c r="BB202" s="41"/>
      <c r="BC202" s="49"/>
      <c r="BD202" s="36"/>
      <c r="BE202" s="4"/>
      <c r="BF202" s="4"/>
      <c r="BG202" s="4"/>
      <c r="BH202" s="4"/>
      <c r="BI202" s="4"/>
      <c r="BJ202" s="41"/>
      <c r="BK202" s="41"/>
      <c r="BL202" s="49"/>
      <c r="BM202" s="36"/>
      <c r="BN202" s="4"/>
      <c r="BO202" s="4"/>
      <c r="BP202" s="4"/>
      <c r="BQ202" s="4"/>
      <c r="BR202" s="4"/>
      <c r="BS202" s="41"/>
      <c r="BT202" s="41"/>
      <c r="BU202" s="49"/>
      <c r="BV202" s="36"/>
      <c r="BW202" s="4"/>
      <c r="BX202" s="4"/>
      <c r="BY202" s="4"/>
      <c r="BZ202" s="4"/>
      <c r="CA202" s="4"/>
      <c r="CB202" s="41"/>
      <c r="CC202" s="41"/>
      <c r="CD202" s="49"/>
      <c r="CE202" s="49"/>
    </row>
    <row r="203" spans="2:83" s="40" customFormat="1" x14ac:dyDescent="0.2">
      <c r="B203" s="36"/>
      <c r="C203" s="4"/>
      <c r="D203" s="4"/>
      <c r="E203" s="4"/>
      <c r="F203" s="4"/>
      <c r="G203" s="4"/>
      <c r="H203" s="37"/>
      <c r="I203" s="37"/>
      <c r="J203" s="49"/>
      <c r="K203" s="36"/>
      <c r="L203" s="4"/>
      <c r="M203" s="4"/>
      <c r="N203" s="4"/>
      <c r="O203" s="4"/>
      <c r="P203" s="4"/>
      <c r="Q203" s="4"/>
      <c r="R203" s="37"/>
      <c r="S203" s="49"/>
      <c r="T203" s="36"/>
      <c r="U203" s="4"/>
      <c r="V203" s="4"/>
      <c r="W203" s="4"/>
      <c r="X203" s="4"/>
      <c r="Y203" s="4"/>
      <c r="Z203" s="4"/>
      <c r="AA203" s="41"/>
      <c r="AB203" s="49"/>
      <c r="AC203" s="36"/>
      <c r="AD203" s="4"/>
      <c r="AE203" s="4"/>
      <c r="AF203" s="4"/>
      <c r="AG203" s="4"/>
      <c r="AH203" s="4"/>
      <c r="AI203" s="41"/>
      <c r="AJ203" s="41"/>
      <c r="AK203" s="49"/>
      <c r="AL203" s="36"/>
      <c r="AM203" s="4"/>
      <c r="AN203" s="4"/>
      <c r="AO203" s="4"/>
      <c r="AP203" s="4"/>
      <c r="AQ203" s="4"/>
      <c r="AR203" s="41"/>
      <c r="AS203" s="41"/>
      <c r="AT203" s="49"/>
      <c r="AU203" s="36"/>
      <c r="AV203" s="4"/>
      <c r="AW203" s="4"/>
      <c r="AX203" s="4"/>
      <c r="AY203" s="4"/>
      <c r="AZ203" s="4"/>
      <c r="BA203" s="41"/>
      <c r="BB203" s="41"/>
      <c r="BC203" s="49"/>
      <c r="BD203" s="36"/>
      <c r="BE203" s="4"/>
      <c r="BF203" s="4"/>
      <c r="BG203" s="4"/>
      <c r="BH203" s="4"/>
      <c r="BI203" s="4"/>
      <c r="BJ203" s="41"/>
      <c r="BK203" s="41"/>
      <c r="BL203" s="49"/>
      <c r="BM203" s="36"/>
      <c r="BN203" s="4"/>
      <c r="BO203" s="4"/>
      <c r="BP203" s="4"/>
      <c r="BQ203" s="4"/>
      <c r="BR203" s="4"/>
      <c r="BS203" s="41"/>
      <c r="BT203" s="41"/>
      <c r="BU203" s="49"/>
      <c r="BV203" s="36"/>
      <c r="BW203" s="4"/>
      <c r="BX203" s="4"/>
      <c r="BY203" s="4"/>
      <c r="BZ203" s="4"/>
      <c r="CA203" s="4"/>
      <c r="CB203" s="41"/>
      <c r="CC203" s="41"/>
      <c r="CD203" s="49"/>
      <c r="CE203" s="49"/>
    </row>
    <row r="204" spans="2:83" s="40" customFormat="1" x14ac:dyDescent="0.2">
      <c r="B204" s="36"/>
      <c r="C204" s="4"/>
      <c r="D204" s="4"/>
      <c r="E204" s="4"/>
      <c r="F204" s="4"/>
      <c r="G204" s="4"/>
      <c r="H204" s="37"/>
      <c r="I204" s="37"/>
      <c r="J204" s="49"/>
      <c r="K204" s="36"/>
      <c r="L204" s="4"/>
      <c r="M204" s="4"/>
      <c r="N204" s="4"/>
      <c r="O204" s="4"/>
      <c r="P204" s="4"/>
      <c r="Q204" s="4"/>
      <c r="R204" s="37"/>
      <c r="S204" s="49"/>
      <c r="T204" s="36"/>
      <c r="U204" s="4"/>
      <c r="V204" s="4"/>
      <c r="W204" s="4"/>
      <c r="X204" s="4"/>
      <c r="Y204" s="4"/>
      <c r="Z204" s="4"/>
      <c r="AA204" s="41"/>
      <c r="AB204" s="49"/>
      <c r="AC204" s="36"/>
      <c r="AD204" s="4"/>
      <c r="AE204" s="4"/>
      <c r="AF204" s="4"/>
      <c r="AG204" s="4"/>
      <c r="AH204" s="4"/>
      <c r="AI204" s="41"/>
      <c r="AJ204" s="41"/>
      <c r="AK204" s="49"/>
      <c r="AL204" s="36"/>
      <c r="AM204" s="4"/>
      <c r="AN204" s="4"/>
      <c r="AO204" s="4"/>
      <c r="AP204" s="4"/>
      <c r="AQ204" s="4"/>
      <c r="AR204" s="41"/>
      <c r="AS204" s="41"/>
      <c r="AT204" s="49"/>
      <c r="AU204" s="36"/>
      <c r="AV204" s="4"/>
      <c r="AW204" s="4"/>
      <c r="AX204" s="4"/>
      <c r="AY204" s="4"/>
      <c r="AZ204" s="4"/>
      <c r="BA204" s="41"/>
      <c r="BB204" s="41"/>
      <c r="BC204" s="49"/>
      <c r="BD204" s="36"/>
      <c r="BE204" s="4"/>
      <c r="BF204" s="4"/>
      <c r="BG204" s="4"/>
      <c r="BH204" s="4"/>
      <c r="BI204" s="4"/>
      <c r="BJ204" s="41"/>
      <c r="BK204" s="41"/>
      <c r="BL204" s="49"/>
      <c r="BM204" s="36"/>
      <c r="BN204" s="4"/>
      <c r="BO204" s="4"/>
      <c r="BP204" s="4"/>
      <c r="BQ204" s="4"/>
      <c r="BR204" s="4"/>
      <c r="BS204" s="41"/>
      <c r="BT204" s="41"/>
      <c r="BU204" s="49"/>
      <c r="BV204" s="36"/>
      <c r="BW204" s="4"/>
      <c r="BX204" s="4"/>
      <c r="BY204" s="4"/>
      <c r="BZ204" s="4"/>
      <c r="CA204" s="4"/>
      <c r="CB204" s="41"/>
      <c r="CC204" s="41"/>
      <c r="CD204" s="49"/>
      <c r="CE204" s="49"/>
    </row>
    <row r="205" spans="2:83" s="40" customFormat="1" x14ac:dyDescent="0.2">
      <c r="B205" s="36"/>
      <c r="C205" s="4"/>
      <c r="D205" s="4"/>
      <c r="E205" s="4"/>
      <c r="F205" s="4"/>
      <c r="G205" s="4"/>
      <c r="H205" s="37"/>
      <c r="I205" s="37"/>
      <c r="J205" s="49"/>
      <c r="K205" s="36"/>
      <c r="L205" s="4"/>
      <c r="M205" s="4"/>
      <c r="N205" s="4"/>
      <c r="O205" s="4"/>
      <c r="P205" s="4"/>
      <c r="Q205" s="4"/>
      <c r="R205" s="37"/>
      <c r="S205" s="49"/>
      <c r="T205" s="36"/>
      <c r="U205" s="4"/>
      <c r="V205" s="4"/>
      <c r="W205" s="4"/>
      <c r="X205" s="4"/>
      <c r="Y205" s="4"/>
      <c r="Z205" s="4"/>
      <c r="AA205" s="41"/>
      <c r="AB205" s="49"/>
      <c r="AC205" s="36"/>
      <c r="AD205" s="4"/>
      <c r="AE205" s="4"/>
      <c r="AF205" s="4"/>
      <c r="AG205" s="4"/>
      <c r="AH205" s="4"/>
      <c r="AI205" s="41"/>
      <c r="AJ205" s="41"/>
      <c r="AK205" s="49"/>
      <c r="AL205" s="36"/>
      <c r="AM205" s="4"/>
      <c r="AN205" s="4"/>
      <c r="AO205" s="4"/>
      <c r="AP205" s="4"/>
      <c r="AQ205" s="4"/>
      <c r="AR205" s="41"/>
      <c r="AS205" s="41"/>
      <c r="AT205" s="49"/>
      <c r="AU205" s="36"/>
      <c r="AV205" s="4"/>
      <c r="AW205" s="4"/>
      <c r="AX205" s="4"/>
      <c r="AY205" s="4"/>
      <c r="AZ205" s="4"/>
      <c r="BA205" s="41"/>
      <c r="BB205" s="41"/>
      <c r="BC205" s="49"/>
      <c r="BD205" s="36"/>
      <c r="BE205" s="4"/>
      <c r="BF205" s="4"/>
      <c r="BG205" s="4"/>
      <c r="BH205" s="4"/>
      <c r="BI205" s="4"/>
      <c r="BJ205" s="41"/>
      <c r="BK205" s="41"/>
      <c r="BL205" s="49"/>
      <c r="BM205" s="36"/>
      <c r="BN205" s="4"/>
      <c r="BO205" s="4"/>
      <c r="BP205" s="4"/>
      <c r="BQ205" s="4"/>
      <c r="BR205" s="4"/>
      <c r="BS205" s="41"/>
      <c r="BT205" s="41"/>
      <c r="BU205" s="49"/>
      <c r="BV205" s="36"/>
      <c r="BW205" s="4"/>
      <c r="BX205" s="4"/>
      <c r="BY205" s="4"/>
      <c r="BZ205" s="4"/>
      <c r="CA205" s="4"/>
      <c r="CB205" s="41"/>
      <c r="CC205" s="41"/>
      <c r="CD205" s="49"/>
      <c r="CE205" s="49"/>
    </row>
    <row r="206" spans="2:83" s="40" customFormat="1" x14ac:dyDescent="0.2">
      <c r="B206" s="36"/>
      <c r="C206" s="4"/>
      <c r="D206" s="4"/>
      <c r="E206" s="4"/>
      <c r="F206" s="4"/>
      <c r="G206" s="4"/>
      <c r="H206" s="37"/>
      <c r="I206" s="37"/>
      <c r="J206" s="49"/>
      <c r="K206" s="36"/>
      <c r="L206" s="4"/>
      <c r="M206" s="4"/>
      <c r="N206" s="4"/>
      <c r="O206" s="4"/>
      <c r="P206" s="4"/>
      <c r="Q206" s="4"/>
      <c r="R206" s="37"/>
      <c r="S206" s="49"/>
      <c r="T206" s="36"/>
      <c r="U206" s="4"/>
      <c r="V206" s="4"/>
      <c r="W206" s="4"/>
      <c r="X206" s="4"/>
      <c r="Y206" s="4"/>
      <c r="Z206" s="4"/>
      <c r="AA206" s="41"/>
      <c r="AB206" s="49"/>
      <c r="AC206" s="36"/>
      <c r="AD206" s="4"/>
      <c r="AE206" s="4"/>
      <c r="AF206" s="4"/>
      <c r="AG206" s="4"/>
      <c r="AH206" s="4"/>
      <c r="AI206" s="41"/>
      <c r="AJ206" s="41"/>
      <c r="AK206" s="49"/>
      <c r="AL206" s="36"/>
      <c r="AM206" s="4"/>
      <c r="AN206" s="4"/>
      <c r="AO206" s="4"/>
      <c r="AP206" s="4"/>
      <c r="AQ206" s="4"/>
      <c r="AR206" s="41"/>
      <c r="AS206" s="41"/>
      <c r="AT206" s="49"/>
      <c r="AU206" s="36"/>
      <c r="AV206" s="4"/>
      <c r="AW206" s="4"/>
      <c r="AX206" s="4"/>
      <c r="AY206" s="4"/>
      <c r="AZ206" s="4"/>
      <c r="BA206" s="41"/>
      <c r="BB206" s="41"/>
      <c r="BC206" s="49"/>
      <c r="BD206" s="36"/>
      <c r="BE206" s="4"/>
      <c r="BF206" s="4"/>
      <c r="BG206" s="4"/>
      <c r="BH206" s="4"/>
      <c r="BI206" s="4"/>
      <c r="BJ206" s="41"/>
      <c r="BK206" s="41"/>
      <c r="BL206" s="49"/>
      <c r="BM206" s="36"/>
      <c r="BN206" s="4"/>
      <c r="BO206" s="4"/>
      <c r="BP206" s="4"/>
      <c r="BQ206" s="4"/>
      <c r="BR206" s="4"/>
      <c r="BS206" s="41"/>
      <c r="BT206" s="41"/>
      <c r="BU206" s="49"/>
      <c r="BV206" s="36"/>
      <c r="BW206" s="4"/>
      <c r="BX206" s="4"/>
      <c r="BY206" s="4"/>
      <c r="BZ206" s="4"/>
      <c r="CA206" s="4"/>
      <c r="CB206" s="41"/>
      <c r="CC206" s="41"/>
      <c r="CD206" s="49"/>
      <c r="CE206" s="49"/>
    </row>
    <row r="207" spans="2:83" s="40" customFormat="1" x14ac:dyDescent="0.2">
      <c r="B207" s="36"/>
      <c r="C207" s="4"/>
      <c r="D207" s="4"/>
      <c r="E207" s="4"/>
      <c r="F207" s="4"/>
      <c r="G207" s="4"/>
      <c r="H207" s="37"/>
      <c r="I207" s="37"/>
      <c r="J207" s="49"/>
      <c r="K207" s="36"/>
      <c r="L207" s="4"/>
      <c r="M207" s="4"/>
      <c r="N207" s="4"/>
      <c r="O207" s="4"/>
      <c r="P207" s="4"/>
      <c r="Q207" s="4"/>
      <c r="R207" s="37"/>
      <c r="S207" s="49"/>
      <c r="T207" s="36"/>
      <c r="U207" s="4"/>
      <c r="V207" s="4"/>
      <c r="W207" s="4"/>
      <c r="X207" s="4"/>
      <c r="Y207" s="4"/>
      <c r="Z207" s="4"/>
      <c r="AA207" s="41"/>
      <c r="AB207" s="49"/>
      <c r="AC207" s="36"/>
      <c r="AD207" s="4"/>
      <c r="AE207" s="4"/>
      <c r="AF207" s="4"/>
      <c r="AG207" s="4"/>
      <c r="AH207" s="4"/>
      <c r="AI207" s="41"/>
      <c r="AJ207" s="41"/>
      <c r="AK207" s="49"/>
      <c r="AL207" s="36"/>
      <c r="AM207" s="4"/>
      <c r="AN207" s="4"/>
      <c r="AO207" s="4"/>
      <c r="AP207" s="4"/>
      <c r="AQ207" s="4"/>
      <c r="AR207" s="41"/>
      <c r="AS207" s="41"/>
      <c r="AT207" s="49"/>
      <c r="AU207" s="36"/>
      <c r="AV207" s="4"/>
      <c r="AW207" s="4"/>
      <c r="AX207" s="4"/>
      <c r="AY207" s="4"/>
      <c r="AZ207" s="4"/>
      <c r="BA207" s="41"/>
      <c r="BB207" s="41"/>
      <c r="BC207" s="49"/>
      <c r="BD207" s="36"/>
      <c r="BE207" s="4"/>
      <c r="BF207" s="4"/>
      <c r="BG207" s="4"/>
      <c r="BH207" s="4"/>
      <c r="BI207" s="4"/>
      <c r="BJ207" s="41"/>
      <c r="BK207" s="41"/>
      <c r="BL207" s="49"/>
      <c r="BM207" s="36"/>
      <c r="BN207" s="4"/>
      <c r="BO207" s="4"/>
      <c r="BP207" s="4"/>
      <c r="BQ207" s="4"/>
      <c r="BR207" s="4"/>
      <c r="BS207" s="41"/>
      <c r="BT207" s="41"/>
      <c r="BU207" s="49"/>
      <c r="BV207" s="36"/>
      <c r="BW207" s="4"/>
      <c r="BX207" s="4"/>
      <c r="BY207" s="4"/>
      <c r="BZ207" s="4"/>
      <c r="CA207" s="4"/>
      <c r="CB207" s="41"/>
      <c r="CC207" s="41"/>
      <c r="CD207" s="49"/>
      <c r="CE207" s="49"/>
    </row>
    <row r="208" spans="2:83" s="40" customFormat="1" x14ac:dyDescent="0.2">
      <c r="B208" s="36"/>
      <c r="C208" s="4"/>
      <c r="D208" s="4"/>
      <c r="E208" s="4"/>
      <c r="F208" s="4"/>
      <c r="G208" s="4"/>
      <c r="H208" s="37"/>
      <c r="I208" s="37"/>
      <c r="J208" s="49"/>
      <c r="K208" s="36"/>
      <c r="L208" s="4"/>
      <c r="M208" s="4"/>
      <c r="N208" s="4"/>
      <c r="O208" s="4"/>
      <c r="P208" s="4"/>
      <c r="Q208" s="4"/>
      <c r="R208" s="37"/>
      <c r="S208" s="49"/>
      <c r="T208" s="36"/>
      <c r="U208" s="4"/>
      <c r="V208" s="4"/>
      <c r="W208" s="4"/>
      <c r="X208" s="4"/>
      <c r="Y208" s="4"/>
      <c r="Z208" s="4"/>
      <c r="AA208" s="41"/>
      <c r="AB208" s="49"/>
      <c r="AC208" s="36"/>
      <c r="AD208" s="4"/>
      <c r="AE208" s="4"/>
      <c r="AF208" s="4"/>
      <c r="AG208" s="4"/>
      <c r="AH208" s="4"/>
      <c r="AI208" s="41"/>
      <c r="AJ208" s="41"/>
      <c r="AK208" s="49"/>
      <c r="AL208" s="36"/>
      <c r="AM208" s="4"/>
      <c r="AN208" s="4"/>
      <c r="AO208" s="4"/>
      <c r="AP208" s="4"/>
      <c r="AQ208" s="4"/>
      <c r="AR208" s="41"/>
      <c r="AS208" s="41"/>
      <c r="AT208" s="49"/>
      <c r="AU208" s="36"/>
      <c r="AV208" s="4"/>
      <c r="AW208" s="4"/>
      <c r="AX208" s="4"/>
      <c r="AY208" s="4"/>
      <c r="AZ208" s="4"/>
      <c r="BA208" s="41"/>
      <c r="BB208" s="41"/>
      <c r="BC208" s="49"/>
      <c r="BD208" s="36"/>
      <c r="BE208" s="4"/>
      <c r="BF208" s="4"/>
      <c r="BG208" s="4"/>
      <c r="BH208" s="4"/>
      <c r="BI208" s="4"/>
      <c r="BJ208" s="41"/>
      <c r="BK208" s="41"/>
      <c r="BL208" s="49"/>
      <c r="BM208" s="36"/>
      <c r="BN208" s="4"/>
      <c r="BO208" s="4"/>
      <c r="BP208" s="4"/>
      <c r="BQ208" s="4"/>
      <c r="BR208" s="4"/>
      <c r="BS208" s="41"/>
      <c r="BT208" s="41"/>
      <c r="BU208" s="49"/>
      <c r="BV208" s="36"/>
      <c r="BW208" s="4"/>
      <c r="BX208" s="4"/>
      <c r="BY208" s="4"/>
      <c r="BZ208" s="4"/>
      <c r="CA208" s="4"/>
      <c r="CB208" s="41"/>
      <c r="CC208" s="41"/>
      <c r="CD208" s="49"/>
      <c r="CE208" s="49"/>
    </row>
    <row r="209" spans="2:83" s="40" customFormat="1" x14ac:dyDescent="0.2">
      <c r="B209" s="36"/>
      <c r="C209" s="4"/>
      <c r="D209" s="4"/>
      <c r="E209" s="4"/>
      <c r="F209" s="4"/>
      <c r="G209" s="4"/>
      <c r="H209" s="37"/>
      <c r="I209" s="37"/>
      <c r="J209" s="49"/>
      <c r="K209" s="36"/>
      <c r="L209" s="4"/>
      <c r="M209" s="4"/>
      <c r="N209" s="4"/>
      <c r="O209" s="4"/>
      <c r="P209" s="4"/>
      <c r="Q209" s="4"/>
      <c r="R209" s="37"/>
      <c r="S209" s="49"/>
      <c r="T209" s="36"/>
      <c r="U209" s="4"/>
      <c r="V209" s="4"/>
      <c r="W209" s="4"/>
      <c r="X209" s="4"/>
      <c r="Y209" s="4"/>
      <c r="Z209" s="4"/>
      <c r="AA209" s="41"/>
      <c r="AB209" s="49"/>
      <c r="AC209" s="36"/>
      <c r="AD209" s="4"/>
      <c r="AE209" s="4"/>
      <c r="AF209" s="4"/>
      <c r="AG209" s="4"/>
      <c r="AH209" s="4"/>
      <c r="AI209" s="41"/>
      <c r="AJ209" s="41"/>
      <c r="AK209" s="49"/>
      <c r="AL209" s="36"/>
      <c r="AM209" s="4"/>
      <c r="AN209" s="4"/>
      <c r="AO209" s="4"/>
      <c r="AP209" s="4"/>
      <c r="AQ209" s="4"/>
      <c r="AR209" s="41"/>
      <c r="AS209" s="41"/>
      <c r="AT209" s="49"/>
      <c r="AU209" s="36"/>
      <c r="AV209" s="4"/>
      <c r="AW209" s="4"/>
      <c r="AX209" s="4"/>
      <c r="AY209" s="4"/>
      <c r="AZ209" s="4"/>
      <c r="BA209" s="41"/>
      <c r="BB209" s="41"/>
      <c r="BC209" s="49"/>
      <c r="BD209" s="36"/>
      <c r="BE209" s="4"/>
      <c r="BF209" s="4"/>
      <c r="BG209" s="4"/>
      <c r="BH209" s="4"/>
      <c r="BI209" s="4"/>
      <c r="BJ209" s="41"/>
      <c r="BK209" s="41"/>
      <c r="BL209" s="49"/>
      <c r="BM209" s="36"/>
      <c r="BN209" s="4"/>
      <c r="BO209" s="4"/>
      <c r="BP209" s="4"/>
      <c r="BQ209" s="4"/>
      <c r="BR209" s="4"/>
      <c r="BS209" s="41"/>
      <c r="BT209" s="41"/>
      <c r="BU209" s="49"/>
      <c r="BV209" s="36"/>
      <c r="BW209" s="4"/>
      <c r="BX209" s="4"/>
      <c r="BY209" s="4"/>
      <c r="BZ209" s="4"/>
      <c r="CA209" s="4"/>
      <c r="CB209" s="41"/>
      <c r="CC209" s="41"/>
      <c r="CD209" s="49"/>
      <c r="CE209" s="49"/>
    </row>
    <row r="210" spans="2:83" s="40" customFormat="1" x14ac:dyDescent="0.2">
      <c r="B210" s="36"/>
      <c r="C210" s="4"/>
      <c r="D210" s="4"/>
      <c r="E210" s="4"/>
      <c r="F210" s="4"/>
      <c r="G210" s="4"/>
      <c r="H210" s="37"/>
      <c r="I210" s="37"/>
      <c r="J210" s="49"/>
      <c r="K210" s="36"/>
      <c r="L210" s="4"/>
      <c r="M210" s="4"/>
      <c r="N210" s="4"/>
      <c r="O210" s="4"/>
      <c r="P210" s="4"/>
      <c r="Q210" s="4"/>
      <c r="R210" s="37"/>
      <c r="S210" s="49"/>
      <c r="T210" s="36"/>
      <c r="U210" s="4"/>
      <c r="V210" s="4"/>
      <c r="W210" s="4"/>
      <c r="X210" s="4"/>
      <c r="Y210" s="4"/>
      <c r="Z210" s="4"/>
      <c r="AA210" s="41"/>
      <c r="AB210" s="49"/>
      <c r="AC210" s="36"/>
      <c r="AD210" s="4"/>
      <c r="AE210" s="4"/>
      <c r="AF210" s="4"/>
      <c r="AG210" s="4"/>
      <c r="AH210" s="4"/>
      <c r="AI210" s="41"/>
      <c r="AJ210" s="41"/>
      <c r="AK210" s="49"/>
      <c r="AL210" s="36"/>
      <c r="AM210" s="4"/>
      <c r="AN210" s="4"/>
      <c r="AO210" s="4"/>
      <c r="AP210" s="4"/>
      <c r="AQ210" s="4"/>
      <c r="AR210" s="41"/>
      <c r="AS210" s="41"/>
      <c r="AT210" s="49"/>
      <c r="AU210" s="36"/>
      <c r="AV210" s="4"/>
      <c r="AW210" s="4"/>
      <c r="AX210" s="4"/>
      <c r="AY210" s="4"/>
      <c r="AZ210" s="4"/>
      <c r="BA210" s="41"/>
      <c r="BB210" s="41"/>
      <c r="BC210" s="49"/>
      <c r="BD210" s="36"/>
      <c r="BE210" s="4"/>
      <c r="BF210" s="4"/>
      <c r="BG210" s="4"/>
      <c r="BH210" s="4"/>
      <c r="BI210" s="4"/>
      <c r="BJ210" s="41"/>
      <c r="BK210" s="41"/>
      <c r="BL210" s="49"/>
      <c r="BM210" s="36"/>
      <c r="BN210" s="4"/>
      <c r="BO210" s="4"/>
      <c r="BP210" s="4"/>
      <c r="BQ210" s="4"/>
      <c r="BR210" s="4"/>
      <c r="BS210" s="41"/>
      <c r="BT210" s="41"/>
      <c r="BU210" s="49"/>
      <c r="BV210" s="36"/>
      <c r="BW210" s="4"/>
      <c r="BX210" s="4"/>
      <c r="BY210" s="4"/>
      <c r="BZ210" s="4"/>
      <c r="CA210" s="4"/>
      <c r="CB210" s="41"/>
      <c r="CC210" s="41"/>
      <c r="CD210" s="49"/>
      <c r="CE210" s="49"/>
    </row>
    <row r="211" spans="2:83" s="40" customFormat="1" x14ac:dyDescent="0.2">
      <c r="B211" s="36"/>
      <c r="C211" s="4"/>
      <c r="D211" s="4"/>
      <c r="E211" s="4"/>
      <c r="F211" s="4"/>
      <c r="G211" s="4"/>
      <c r="H211" s="37"/>
      <c r="I211" s="37"/>
      <c r="J211" s="49"/>
      <c r="K211" s="36"/>
      <c r="L211" s="4"/>
      <c r="M211" s="4"/>
      <c r="N211" s="4"/>
      <c r="O211" s="4"/>
      <c r="P211" s="4"/>
      <c r="Q211" s="4"/>
      <c r="R211" s="37"/>
      <c r="S211" s="49"/>
      <c r="T211" s="36"/>
      <c r="U211" s="4"/>
      <c r="V211" s="4"/>
      <c r="W211" s="4"/>
      <c r="X211" s="4"/>
      <c r="Y211" s="4"/>
      <c r="Z211" s="4"/>
      <c r="AA211" s="41"/>
      <c r="AB211" s="49"/>
      <c r="AC211" s="36"/>
      <c r="AD211" s="4"/>
      <c r="AE211" s="4"/>
      <c r="AF211" s="4"/>
      <c r="AG211" s="4"/>
      <c r="AH211" s="4"/>
      <c r="AI211" s="41"/>
      <c r="AJ211" s="41"/>
      <c r="AK211" s="49"/>
      <c r="AL211" s="36"/>
      <c r="AM211" s="4"/>
      <c r="AN211" s="4"/>
      <c r="AO211" s="4"/>
      <c r="AP211" s="4"/>
      <c r="AQ211" s="4"/>
      <c r="AR211" s="41"/>
      <c r="AS211" s="41"/>
      <c r="AT211" s="49"/>
      <c r="AU211" s="36"/>
      <c r="AV211" s="4"/>
      <c r="AW211" s="4"/>
      <c r="AX211" s="4"/>
      <c r="AY211" s="4"/>
      <c r="AZ211" s="4"/>
      <c r="BA211" s="41"/>
      <c r="BB211" s="41"/>
      <c r="BC211" s="49"/>
      <c r="BD211" s="36"/>
      <c r="BE211" s="4"/>
      <c r="BF211" s="4"/>
      <c r="BG211" s="4"/>
      <c r="BH211" s="4"/>
      <c r="BI211" s="4"/>
      <c r="BJ211" s="41"/>
      <c r="BK211" s="41"/>
      <c r="BL211" s="49"/>
      <c r="BM211" s="36"/>
      <c r="BN211" s="4"/>
      <c r="BO211" s="4"/>
      <c r="BP211" s="4"/>
      <c r="BQ211" s="4"/>
      <c r="BR211" s="4"/>
      <c r="BS211" s="41"/>
      <c r="BT211" s="41"/>
      <c r="BU211" s="49"/>
      <c r="BV211" s="36"/>
      <c r="BW211" s="4"/>
      <c r="BX211" s="4"/>
      <c r="BY211" s="4"/>
      <c r="BZ211" s="4"/>
      <c r="CA211" s="4"/>
      <c r="CB211" s="41"/>
      <c r="CC211" s="41"/>
      <c r="CD211" s="49"/>
      <c r="CE211" s="49"/>
    </row>
    <row r="212" spans="2:83" s="40" customFormat="1" x14ac:dyDescent="0.2">
      <c r="B212" s="36"/>
      <c r="C212" s="4"/>
      <c r="D212" s="4"/>
      <c r="E212" s="4"/>
      <c r="F212" s="4"/>
      <c r="G212" s="4"/>
      <c r="H212" s="37"/>
      <c r="I212" s="37"/>
      <c r="J212" s="49"/>
      <c r="K212" s="36"/>
      <c r="L212" s="4"/>
      <c r="M212" s="4"/>
      <c r="N212" s="4"/>
      <c r="O212" s="4"/>
      <c r="P212" s="4"/>
      <c r="Q212" s="4"/>
      <c r="R212" s="37"/>
      <c r="S212" s="49"/>
      <c r="T212" s="36"/>
      <c r="U212" s="4"/>
      <c r="V212" s="4"/>
      <c r="W212" s="4"/>
      <c r="X212" s="4"/>
      <c r="Y212" s="4"/>
      <c r="Z212" s="4"/>
      <c r="AA212" s="41"/>
      <c r="AB212" s="49"/>
      <c r="AC212" s="36"/>
      <c r="AD212" s="4"/>
      <c r="AE212" s="4"/>
      <c r="AF212" s="4"/>
      <c r="AG212" s="4"/>
      <c r="AH212" s="4"/>
      <c r="AI212" s="41"/>
      <c r="AJ212" s="41"/>
      <c r="AK212" s="49"/>
      <c r="AL212" s="36"/>
      <c r="AM212" s="4"/>
      <c r="AN212" s="4"/>
      <c r="AO212" s="4"/>
      <c r="AP212" s="4"/>
      <c r="AQ212" s="4"/>
      <c r="AR212" s="41"/>
      <c r="AS212" s="41"/>
      <c r="AT212" s="49"/>
      <c r="AU212" s="36"/>
      <c r="AV212" s="4"/>
      <c r="AW212" s="4"/>
      <c r="AX212" s="4"/>
      <c r="AY212" s="4"/>
      <c r="AZ212" s="4"/>
      <c r="BA212" s="41"/>
      <c r="BB212" s="41"/>
      <c r="BC212" s="49"/>
      <c r="BD212" s="36"/>
      <c r="BE212" s="4"/>
      <c r="BF212" s="4"/>
      <c r="BG212" s="4"/>
      <c r="BH212" s="4"/>
      <c r="BI212" s="4"/>
      <c r="BJ212" s="41"/>
      <c r="BK212" s="41"/>
      <c r="BL212" s="49"/>
      <c r="BM212" s="36"/>
      <c r="BN212" s="4"/>
      <c r="BO212" s="4"/>
      <c r="BP212" s="4"/>
      <c r="BQ212" s="4"/>
      <c r="BR212" s="4"/>
      <c r="BS212" s="41"/>
      <c r="BT212" s="41"/>
      <c r="BU212" s="49"/>
      <c r="BV212" s="36"/>
      <c r="BW212" s="4"/>
      <c r="BX212" s="4"/>
      <c r="BY212" s="4"/>
      <c r="BZ212" s="4"/>
      <c r="CA212" s="4"/>
      <c r="CB212" s="41"/>
      <c r="CC212" s="41"/>
      <c r="CD212" s="49"/>
      <c r="CE212" s="49"/>
    </row>
    <row r="213" spans="2:83" s="40" customFormat="1" x14ac:dyDescent="0.2">
      <c r="B213" s="36"/>
      <c r="C213" s="4"/>
      <c r="D213" s="4"/>
      <c r="E213" s="4"/>
      <c r="F213" s="4"/>
      <c r="G213" s="4"/>
      <c r="H213" s="37"/>
      <c r="I213" s="37"/>
      <c r="J213" s="49"/>
      <c r="K213" s="36"/>
      <c r="L213" s="4"/>
      <c r="M213" s="4"/>
      <c r="N213" s="4"/>
      <c r="O213" s="4"/>
      <c r="P213" s="4"/>
      <c r="Q213" s="4"/>
      <c r="R213" s="37"/>
      <c r="S213" s="49"/>
      <c r="T213" s="36"/>
      <c r="U213" s="4"/>
      <c r="V213" s="4"/>
      <c r="W213" s="4"/>
      <c r="X213" s="4"/>
      <c r="Y213" s="4"/>
      <c r="Z213" s="4"/>
      <c r="AA213" s="41"/>
      <c r="AB213" s="49"/>
      <c r="AC213" s="36"/>
      <c r="AD213" s="4"/>
      <c r="AE213" s="4"/>
      <c r="AF213" s="4"/>
      <c r="AG213" s="4"/>
      <c r="AH213" s="4"/>
      <c r="AI213" s="41"/>
      <c r="AJ213" s="41"/>
      <c r="AK213" s="49"/>
      <c r="AL213" s="36"/>
      <c r="AM213" s="4"/>
      <c r="AN213" s="4"/>
      <c r="AO213" s="4"/>
      <c r="AP213" s="4"/>
      <c r="AQ213" s="4"/>
      <c r="AR213" s="41"/>
      <c r="AS213" s="41"/>
      <c r="AT213" s="49"/>
      <c r="AU213" s="36"/>
      <c r="AV213" s="4"/>
      <c r="AW213" s="4"/>
      <c r="AX213" s="4"/>
      <c r="AY213" s="4"/>
      <c r="AZ213" s="4"/>
      <c r="BA213" s="41"/>
      <c r="BB213" s="41"/>
      <c r="BC213" s="49"/>
      <c r="BD213" s="36"/>
      <c r="BE213" s="4"/>
      <c r="BF213" s="4"/>
      <c r="BG213" s="4"/>
      <c r="BH213" s="4"/>
      <c r="BI213" s="4"/>
      <c r="BJ213" s="41"/>
      <c r="BK213" s="41"/>
      <c r="BL213" s="49"/>
      <c r="BM213" s="36"/>
      <c r="BN213" s="4"/>
      <c r="BO213" s="4"/>
      <c r="BP213" s="4"/>
      <c r="BQ213" s="4"/>
      <c r="BR213" s="4"/>
      <c r="BS213" s="41"/>
      <c r="BT213" s="41"/>
      <c r="BU213" s="49"/>
      <c r="BV213" s="36"/>
      <c r="BW213" s="4"/>
      <c r="BX213" s="4"/>
      <c r="BY213" s="4"/>
      <c r="BZ213" s="4"/>
      <c r="CA213" s="4"/>
      <c r="CB213" s="41"/>
      <c r="CC213" s="41"/>
      <c r="CD213" s="49"/>
      <c r="CE213" s="49"/>
    </row>
    <row r="214" spans="2:83" s="40" customFormat="1" x14ac:dyDescent="0.2">
      <c r="B214" s="36"/>
      <c r="C214" s="4"/>
      <c r="D214" s="4"/>
      <c r="E214" s="4"/>
      <c r="F214" s="4"/>
      <c r="G214" s="4"/>
      <c r="H214" s="37"/>
      <c r="I214" s="37"/>
      <c r="J214" s="49"/>
      <c r="K214" s="36"/>
      <c r="L214" s="4"/>
      <c r="M214" s="4"/>
      <c r="N214" s="4"/>
      <c r="O214" s="4"/>
      <c r="P214" s="4"/>
      <c r="Q214" s="4"/>
      <c r="R214" s="37"/>
      <c r="S214" s="49"/>
      <c r="T214" s="36"/>
      <c r="U214" s="4"/>
      <c r="V214" s="4"/>
      <c r="W214" s="4"/>
      <c r="X214" s="4"/>
      <c r="Y214" s="4"/>
      <c r="Z214" s="4"/>
      <c r="AA214" s="41"/>
      <c r="AB214" s="49"/>
      <c r="AC214" s="36"/>
      <c r="AD214" s="4"/>
      <c r="AE214" s="4"/>
      <c r="AF214" s="4"/>
      <c r="AG214" s="4"/>
      <c r="AH214" s="4"/>
      <c r="AI214" s="41"/>
      <c r="AJ214" s="41"/>
      <c r="AK214" s="49"/>
      <c r="AL214" s="36"/>
      <c r="AM214" s="4"/>
      <c r="AN214" s="4"/>
      <c r="AO214" s="4"/>
      <c r="AP214" s="4"/>
      <c r="AQ214" s="4"/>
      <c r="AR214" s="41"/>
      <c r="AS214" s="41"/>
      <c r="AT214" s="49"/>
      <c r="AU214" s="36"/>
      <c r="AV214" s="4"/>
      <c r="AW214" s="4"/>
      <c r="AX214" s="4"/>
      <c r="AY214" s="4"/>
      <c r="AZ214" s="4"/>
      <c r="BA214" s="41"/>
      <c r="BB214" s="41"/>
      <c r="BC214" s="49"/>
      <c r="BD214" s="36"/>
      <c r="BE214" s="4"/>
      <c r="BF214" s="4"/>
      <c r="BG214" s="4"/>
      <c r="BH214" s="4"/>
      <c r="BI214" s="4"/>
      <c r="BJ214" s="41"/>
      <c r="BK214" s="41"/>
      <c r="BL214" s="49"/>
      <c r="BM214" s="36"/>
      <c r="BN214" s="4"/>
      <c r="BO214" s="4"/>
      <c r="BP214" s="4"/>
      <c r="BQ214" s="4"/>
      <c r="BR214" s="4"/>
      <c r="BS214" s="41"/>
      <c r="BT214" s="41"/>
      <c r="BU214" s="49"/>
      <c r="BV214" s="36"/>
      <c r="BW214" s="4"/>
      <c r="BX214" s="4"/>
      <c r="BY214" s="4"/>
      <c r="BZ214" s="4"/>
      <c r="CA214" s="4"/>
      <c r="CB214" s="41"/>
      <c r="CC214" s="41"/>
      <c r="CD214" s="49"/>
      <c r="CE214" s="49"/>
    </row>
    <row r="215" spans="2:83" s="40" customFormat="1" x14ac:dyDescent="0.2">
      <c r="B215" s="36"/>
      <c r="C215" s="4"/>
      <c r="D215" s="4"/>
      <c r="E215" s="4"/>
      <c r="F215" s="4"/>
      <c r="G215" s="4"/>
      <c r="H215" s="37"/>
      <c r="I215" s="37"/>
      <c r="J215" s="49"/>
      <c r="K215" s="36"/>
      <c r="L215" s="4"/>
      <c r="M215" s="4"/>
      <c r="N215" s="4"/>
      <c r="O215" s="4"/>
      <c r="P215" s="4"/>
      <c r="Q215" s="4"/>
      <c r="R215" s="37"/>
      <c r="S215" s="49"/>
      <c r="T215" s="36"/>
      <c r="U215" s="4"/>
      <c r="V215" s="4"/>
      <c r="W215" s="4"/>
      <c r="X215" s="4"/>
      <c r="Y215" s="4"/>
      <c r="Z215" s="4"/>
      <c r="AA215" s="41"/>
      <c r="AB215" s="49"/>
      <c r="AC215" s="36"/>
      <c r="AD215" s="4"/>
      <c r="AE215" s="4"/>
      <c r="AF215" s="4"/>
      <c r="AG215" s="4"/>
      <c r="AH215" s="4"/>
      <c r="AI215" s="41"/>
      <c r="AJ215" s="41"/>
      <c r="AK215" s="49"/>
      <c r="AL215" s="36"/>
      <c r="AM215" s="4"/>
      <c r="AN215" s="4"/>
      <c r="AO215" s="4"/>
      <c r="AP215" s="4"/>
      <c r="AQ215" s="4"/>
      <c r="AR215" s="41"/>
      <c r="AS215" s="41"/>
      <c r="AT215" s="49"/>
      <c r="AU215" s="36"/>
      <c r="AV215" s="4"/>
      <c r="AW215" s="4"/>
      <c r="AX215" s="4"/>
      <c r="AY215" s="4"/>
      <c r="AZ215" s="4"/>
      <c r="BA215" s="41"/>
      <c r="BB215" s="41"/>
      <c r="BC215" s="49"/>
      <c r="BD215" s="36"/>
      <c r="BE215" s="4"/>
      <c r="BF215" s="4"/>
      <c r="BG215" s="4"/>
      <c r="BH215" s="4"/>
      <c r="BI215" s="4"/>
      <c r="BJ215" s="41"/>
      <c r="BK215" s="41"/>
      <c r="BL215" s="49"/>
      <c r="BM215" s="36"/>
      <c r="BN215" s="4"/>
      <c r="BO215" s="4"/>
      <c r="BP215" s="4"/>
      <c r="BQ215" s="4"/>
      <c r="BR215" s="4"/>
      <c r="BS215" s="41"/>
      <c r="BT215" s="41"/>
      <c r="BU215" s="49"/>
      <c r="BV215" s="36"/>
      <c r="BW215" s="4"/>
      <c r="BX215" s="4"/>
      <c r="BY215" s="4"/>
      <c r="BZ215" s="4"/>
      <c r="CA215" s="4"/>
      <c r="CB215" s="41"/>
      <c r="CC215" s="41"/>
      <c r="CD215" s="49"/>
      <c r="CE215" s="49"/>
    </row>
    <row r="216" spans="2:83" s="40" customFormat="1" x14ac:dyDescent="0.2">
      <c r="B216" s="36"/>
      <c r="C216" s="4"/>
      <c r="D216" s="4"/>
      <c r="E216" s="4"/>
      <c r="F216" s="4"/>
      <c r="G216" s="4"/>
      <c r="H216" s="37"/>
      <c r="I216" s="37"/>
      <c r="J216" s="49"/>
      <c r="K216" s="36"/>
      <c r="L216" s="4"/>
      <c r="M216" s="4"/>
      <c r="N216" s="4"/>
      <c r="O216" s="4"/>
      <c r="P216" s="4"/>
      <c r="Q216" s="4"/>
      <c r="R216" s="37"/>
      <c r="S216" s="49"/>
      <c r="T216" s="36"/>
      <c r="U216" s="4"/>
      <c r="V216" s="4"/>
      <c r="W216" s="4"/>
      <c r="X216" s="4"/>
      <c r="Y216" s="4"/>
      <c r="Z216" s="4"/>
      <c r="AA216" s="41"/>
      <c r="AB216" s="49"/>
      <c r="AC216" s="36"/>
      <c r="AD216" s="4"/>
      <c r="AE216" s="4"/>
      <c r="AF216" s="4"/>
      <c r="AG216" s="4"/>
      <c r="AH216" s="4"/>
      <c r="AI216" s="41"/>
      <c r="AJ216" s="41"/>
      <c r="AK216" s="49"/>
      <c r="AL216" s="36"/>
      <c r="AM216" s="4"/>
      <c r="AN216" s="4"/>
      <c r="AO216" s="4"/>
      <c r="AP216" s="4"/>
      <c r="AQ216" s="4"/>
      <c r="AR216" s="41"/>
      <c r="AS216" s="41"/>
      <c r="AT216" s="49"/>
      <c r="AU216" s="36"/>
      <c r="AV216" s="4"/>
      <c r="AW216" s="4"/>
      <c r="AX216" s="4"/>
      <c r="AY216" s="4"/>
      <c r="AZ216" s="4"/>
      <c r="BA216" s="41"/>
      <c r="BB216" s="41"/>
      <c r="BC216" s="49"/>
      <c r="BD216" s="36"/>
      <c r="BE216" s="4"/>
      <c r="BF216" s="4"/>
      <c r="BG216" s="4"/>
      <c r="BH216" s="4"/>
      <c r="BI216" s="4"/>
      <c r="BJ216" s="41"/>
      <c r="BK216" s="41"/>
      <c r="BL216" s="49"/>
      <c r="BM216" s="36"/>
      <c r="BN216" s="4"/>
      <c r="BO216" s="4"/>
      <c r="BP216" s="4"/>
      <c r="BQ216" s="4"/>
      <c r="BR216" s="4"/>
      <c r="BS216" s="41"/>
      <c r="BT216" s="41"/>
      <c r="BU216" s="49"/>
      <c r="BV216" s="36"/>
      <c r="BW216" s="4"/>
      <c r="BX216" s="4"/>
      <c r="BY216" s="4"/>
      <c r="BZ216" s="4"/>
      <c r="CA216" s="4"/>
      <c r="CB216" s="41"/>
      <c r="CC216" s="41"/>
      <c r="CD216" s="49"/>
      <c r="CE216" s="49"/>
    </row>
    <row r="217" spans="2:83" s="40" customFormat="1" x14ac:dyDescent="0.2">
      <c r="B217" s="36"/>
      <c r="C217" s="4"/>
      <c r="D217" s="4"/>
      <c r="E217" s="4"/>
      <c r="F217" s="4"/>
      <c r="G217" s="4"/>
      <c r="H217" s="37"/>
      <c r="I217" s="37"/>
      <c r="J217" s="49"/>
      <c r="K217" s="36"/>
      <c r="L217" s="4"/>
      <c r="M217" s="4"/>
      <c r="N217" s="4"/>
      <c r="O217" s="4"/>
      <c r="P217" s="4"/>
      <c r="Q217" s="4"/>
      <c r="R217" s="37"/>
      <c r="S217" s="49"/>
      <c r="T217" s="36"/>
      <c r="U217" s="4"/>
      <c r="V217" s="4"/>
      <c r="W217" s="4"/>
      <c r="X217" s="4"/>
      <c r="Y217" s="4"/>
      <c r="Z217" s="4"/>
      <c r="AA217" s="41"/>
      <c r="AB217" s="49"/>
      <c r="AC217" s="36"/>
      <c r="AD217" s="4"/>
      <c r="AE217" s="4"/>
      <c r="AF217" s="4"/>
      <c r="AG217" s="4"/>
      <c r="AH217" s="4"/>
      <c r="AI217" s="41"/>
      <c r="AJ217" s="41"/>
      <c r="AK217" s="49"/>
      <c r="AL217" s="36"/>
      <c r="AM217" s="4"/>
      <c r="AN217" s="4"/>
      <c r="AO217" s="4"/>
      <c r="AP217" s="4"/>
      <c r="AQ217" s="4"/>
      <c r="AR217" s="41"/>
      <c r="AS217" s="41"/>
      <c r="AT217" s="49"/>
      <c r="AU217" s="36"/>
      <c r="AV217" s="4"/>
      <c r="AW217" s="4"/>
      <c r="AX217" s="4"/>
      <c r="AY217" s="4"/>
      <c r="AZ217" s="4"/>
      <c r="BA217" s="41"/>
      <c r="BB217" s="41"/>
      <c r="BC217" s="49"/>
      <c r="BD217" s="36"/>
      <c r="BE217" s="4"/>
      <c r="BF217" s="4"/>
      <c r="BG217" s="4"/>
      <c r="BH217" s="4"/>
      <c r="BI217" s="4"/>
      <c r="BJ217" s="41"/>
      <c r="BK217" s="41"/>
      <c r="BL217" s="49"/>
      <c r="BM217" s="36"/>
      <c r="BN217" s="4"/>
      <c r="BO217" s="4"/>
      <c r="BP217" s="4"/>
      <c r="BQ217" s="4"/>
      <c r="BR217" s="4"/>
      <c r="BS217" s="41"/>
      <c r="BT217" s="41"/>
      <c r="BU217" s="49"/>
      <c r="BV217" s="36"/>
      <c r="BW217" s="4"/>
      <c r="BX217" s="4"/>
      <c r="BY217" s="4"/>
      <c r="BZ217" s="4"/>
      <c r="CA217" s="4"/>
      <c r="CB217" s="41"/>
      <c r="CC217" s="41"/>
      <c r="CD217" s="49"/>
      <c r="CE217" s="49"/>
    </row>
    <row r="218" spans="2:83" s="40" customFormat="1" x14ac:dyDescent="0.2">
      <c r="B218" s="36"/>
      <c r="C218" s="4"/>
      <c r="D218" s="4"/>
      <c r="E218" s="4"/>
      <c r="F218" s="4"/>
      <c r="G218" s="4"/>
      <c r="H218" s="37"/>
      <c r="I218" s="37"/>
      <c r="J218" s="49"/>
      <c r="K218" s="36"/>
      <c r="L218" s="4"/>
      <c r="M218" s="4"/>
      <c r="N218" s="4"/>
      <c r="O218" s="4"/>
      <c r="P218" s="4"/>
      <c r="Q218" s="4"/>
      <c r="R218" s="37"/>
      <c r="S218" s="49"/>
      <c r="T218" s="36"/>
      <c r="U218" s="4"/>
      <c r="V218" s="4"/>
      <c r="W218" s="4"/>
      <c r="X218" s="4"/>
      <c r="Y218" s="4"/>
      <c r="Z218" s="4"/>
      <c r="AA218" s="41"/>
      <c r="AB218" s="49"/>
      <c r="AC218" s="36"/>
      <c r="AD218" s="4"/>
      <c r="AE218" s="4"/>
      <c r="AF218" s="4"/>
      <c r="AG218" s="4"/>
      <c r="AH218" s="4"/>
      <c r="AI218" s="41"/>
      <c r="AJ218" s="41"/>
      <c r="AK218" s="49"/>
      <c r="AL218" s="36"/>
      <c r="AM218" s="4"/>
      <c r="AN218" s="4"/>
      <c r="AO218" s="4"/>
      <c r="AP218" s="4"/>
      <c r="AQ218" s="4"/>
      <c r="AR218" s="41"/>
      <c r="AS218" s="41"/>
      <c r="AT218" s="49"/>
      <c r="AU218" s="36"/>
      <c r="AV218" s="4"/>
      <c r="AW218" s="4"/>
      <c r="AX218" s="4"/>
      <c r="AY218" s="4"/>
      <c r="AZ218" s="4"/>
      <c r="BA218" s="41"/>
      <c r="BB218" s="41"/>
      <c r="BC218" s="49"/>
      <c r="BD218" s="36"/>
      <c r="BE218" s="4"/>
      <c r="BF218" s="4"/>
      <c r="BG218" s="4"/>
      <c r="BH218" s="4"/>
      <c r="BI218" s="4"/>
      <c r="BJ218" s="41"/>
      <c r="BK218" s="41"/>
      <c r="BL218" s="49"/>
      <c r="BM218" s="36"/>
      <c r="BN218" s="4"/>
      <c r="BO218" s="4"/>
      <c r="BP218" s="4"/>
      <c r="BQ218" s="4"/>
      <c r="BR218" s="4"/>
      <c r="BS218" s="41"/>
      <c r="BT218" s="41"/>
      <c r="BU218" s="49"/>
      <c r="BV218" s="36"/>
      <c r="BW218" s="4"/>
      <c r="BX218" s="4"/>
      <c r="BY218" s="4"/>
      <c r="BZ218" s="4"/>
      <c r="CA218" s="4"/>
      <c r="CB218" s="41"/>
      <c r="CC218" s="41"/>
      <c r="CD218" s="49"/>
      <c r="CE218" s="49"/>
    </row>
    <row r="219" spans="2:83" s="40" customFormat="1" x14ac:dyDescent="0.2">
      <c r="B219" s="36"/>
      <c r="C219" s="4"/>
      <c r="D219" s="4"/>
      <c r="E219" s="4"/>
      <c r="F219" s="4"/>
      <c r="G219" s="4"/>
      <c r="H219" s="37"/>
      <c r="I219" s="37"/>
      <c r="J219" s="49"/>
      <c r="K219" s="36"/>
      <c r="L219" s="4"/>
      <c r="M219" s="4"/>
      <c r="N219" s="4"/>
      <c r="O219" s="4"/>
      <c r="P219" s="4"/>
      <c r="Q219" s="4"/>
      <c r="R219" s="37"/>
      <c r="S219" s="49"/>
      <c r="T219" s="36"/>
      <c r="U219" s="4"/>
      <c r="V219" s="4"/>
      <c r="W219" s="4"/>
      <c r="X219" s="4"/>
      <c r="Y219" s="4"/>
      <c r="Z219" s="4"/>
      <c r="AA219" s="41"/>
      <c r="AB219" s="49"/>
      <c r="AC219" s="36"/>
      <c r="AD219" s="4"/>
      <c r="AE219" s="4"/>
      <c r="AF219" s="4"/>
      <c r="AG219" s="4"/>
      <c r="AH219" s="4"/>
      <c r="AI219" s="41"/>
      <c r="AJ219" s="41"/>
      <c r="AK219" s="49"/>
      <c r="AL219" s="36"/>
      <c r="AM219" s="4"/>
      <c r="AN219" s="4"/>
      <c r="AO219" s="4"/>
      <c r="AP219" s="4"/>
      <c r="AQ219" s="4"/>
      <c r="AR219" s="41"/>
      <c r="AS219" s="41"/>
      <c r="AT219" s="49"/>
      <c r="AU219" s="36"/>
      <c r="AV219" s="4"/>
      <c r="AW219" s="4"/>
      <c r="AX219" s="4"/>
      <c r="AY219" s="4"/>
      <c r="AZ219" s="4"/>
      <c r="BA219" s="41"/>
      <c r="BB219" s="41"/>
      <c r="BC219" s="49"/>
      <c r="BD219" s="36"/>
      <c r="BE219" s="4"/>
      <c r="BF219" s="4"/>
      <c r="BG219" s="4"/>
      <c r="BH219" s="4"/>
      <c r="BI219" s="4"/>
      <c r="BJ219" s="41"/>
      <c r="BK219" s="41"/>
      <c r="BL219" s="49"/>
      <c r="BM219" s="36"/>
      <c r="BN219" s="4"/>
      <c r="BO219" s="4"/>
      <c r="BP219" s="4"/>
      <c r="BQ219" s="4"/>
      <c r="BR219" s="4"/>
      <c r="BS219" s="41"/>
      <c r="BT219" s="41"/>
      <c r="BU219" s="49"/>
      <c r="BV219" s="36"/>
      <c r="BW219" s="4"/>
      <c r="BX219" s="4"/>
      <c r="BY219" s="4"/>
      <c r="BZ219" s="4"/>
      <c r="CA219" s="4"/>
      <c r="CB219" s="41"/>
      <c r="CC219" s="41"/>
      <c r="CD219" s="49"/>
      <c r="CE219" s="49"/>
    </row>
    <row r="220" spans="2:83" s="40" customFormat="1" x14ac:dyDescent="0.2">
      <c r="B220" s="36"/>
      <c r="C220" s="4"/>
      <c r="D220" s="4"/>
      <c r="E220" s="4"/>
      <c r="F220" s="4"/>
      <c r="G220" s="4"/>
      <c r="H220" s="37"/>
      <c r="I220" s="37"/>
      <c r="J220" s="49"/>
      <c r="K220" s="36"/>
      <c r="L220" s="4"/>
      <c r="M220" s="4"/>
      <c r="N220" s="4"/>
      <c r="O220" s="4"/>
      <c r="P220" s="4"/>
      <c r="Q220" s="4"/>
      <c r="R220" s="37"/>
      <c r="S220" s="49"/>
      <c r="T220" s="36"/>
      <c r="U220" s="4"/>
      <c r="V220" s="4"/>
      <c r="W220" s="4"/>
      <c r="X220" s="4"/>
      <c r="Y220" s="4"/>
      <c r="Z220" s="4"/>
      <c r="AA220" s="41"/>
      <c r="AB220" s="49"/>
      <c r="AC220" s="36"/>
      <c r="AD220" s="4"/>
      <c r="AE220" s="4"/>
      <c r="AF220" s="4"/>
      <c r="AG220" s="4"/>
      <c r="AH220" s="4"/>
      <c r="AI220" s="41"/>
      <c r="AJ220" s="41"/>
      <c r="AK220" s="49"/>
      <c r="AL220" s="36"/>
      <c r="AM220" s="4"/>
      <c r="AN220" s="4"/>
      <c r="AO220" s="4"/>
      <c r="AP220" s="4"/>
      <c r="AQ220" s="4"/>
      <c r="AR220" s="41"/>
      <c r="AS220" s="41"/>
      <c r="AT220" s="49"/>
      <c r="AU220" s="36"/>
      <c r="AV220" s="4"/>
      <c r="AW220" s="4"/>
      <c r="AX220" s="4"/>
      <c r="AY220" s="4"/>
      <c r="AZ220" s="4"/>
      <c r="BA220" s="41"/>
      <c r="BB220" s="41"/>
      <c r="BC220" s="49"/>
      <c r="BD220" s="36"/>
      <c r="BE220" s="4"/>
      <c r="BF220" s="4"/>
      <c r="BG220" s="4"/>
      <c r="BH220" s="4"/>
      <c r="BI220" s="4"/>
      <c r="BJ220" s="41"/>
      <c r="BK220" s="41"/>
      <c r="BL220" s="49"/>
      <c r="BM220" s="36"/>
      <c r="BN220" s="4"/>
      <c r="BO220" s="4"/>
      <c r="BP220" s="4"/>
      <c r="BQ220" s="4"/>
      <c r="BR220" s="4"/>
      <c r="BS220" s="41"/>
      <c r="BT220" s="41"/>
      <c r="BU220" s="49"/>
      <c r="BV220" s="36"/>
      <c r="BW220" s="4"/>
      <c r="BX220" s="4"/>
      <c r="BY220" s="4"/>
      <c r="BZ220" s="4"/>
      <c r="CA220" s="4"/>
      <c r="CB220" s="41"/>
      <c r="CC220" s="41"/>
      <c r="CD220" s="49"/>
      <c r="CE220" s="49"/>
    </row>
    <row r="221" spans="2:83" s="40" customFormat="1" x14ac:dyDescent="0.2">
      <c r="B221" s="36"/>
      <c r="C221" s="4"/>
      <c r="D221" s="4"/>
      <c r="E221" s="4"/>
      <c r="F221" s="4"/>
      <c r="G221" s="4"/>
      <c r="H221" s="37"/>
      <c r="I221" s="37"/>
      <c r="J221" s="49"/>
      <c r="K221" s="36"/>
      <c r="L221" s="4"/>
      <c r="M221" s="4"/>
      <c r="N221" s="4"/>
      <c r="O221" s="4"/>
      <c r="P221" s="4"/>
      <c r="Q221" s="4"/>
      <c r="R221" s="37"/>
      <c r="S221" s="49"/>
      <c r="T221" s="36"/>
      <c r="U221" s="4"/>
      <c r="V221" s="4"/>
      <c r="W221" s="4"/>
      <c r="X221" s="4"/>
      <c r="Y221" s="4"/>
      <c r="Z221" s="4"/>
      <c r="AA221" s="41"/>
      <c r="AB221" s="49"/>
      <c r="AC221" s="36"/>
      <c r="AD221" s="4"/>
      <c r="AE221" s="4"/>
      <c r="AF221" s="4"/>
      <c r="AG221" s="4"/>
      <c r="AH221" s="4"/>
      <c r="AI221" s="41"/>
      <c r="AJ221" s="41"/>
      <c r="AK221" s="49"/>
      <c r="AL221" s="36"/>
      <c r="AM221" s="4"/>
      <c r="AN221" s="4"/>
      <c r="AO221" s="4"/>
      <c r="AP221" s="4"/>
      <c r="AQ221" s="4"/>
      <c r="AR221" s="41"/>
      <c r="AS221" s="41"/>
      <c r="AT221" s="49"/>
      <c r="AU221" s="36"/>
      <c r="AV221" s="4"/>
      <c r="AW221" s="4"/>
      <c r="AX221" s="4"/>
      <c r="AY221" s="4"/>
      <c r="AZ221" s="4"/>
      <c r="BA221" s="41"/>
      <c r="BB221" s="41"/>
      <c r="BC221" s="49"/>
      <c r="BD221" s="36"/>
      <c r="BE221" s="4"/>
      <c r="BF221" s="4"/>
      <c r="BG221" s="4"/>
      <c r="BH221" s="4"/>
      <c r="BI221" s="4"/>
      <c r="BJ221" s="41"/>
      <c r="BK221" s="41"/>
      <c r="BL221" s="49"/>
      <c r="BM221" s="36"/>
      <c r="BN221" s="4"/>
      <c r="BO221" s="4"/>
      <c r="BP221" s="4"/>
      <c r="BQ221" s="4"/>
      <c r="BR221" s="4"/>
      <c r="BS221" s="41"/>
      <c r="BT221" s="41"/>
      <c r="BU221" s="49"/>
      <c r="BV221" s="36"/>
      <c r="BW221" s="4"/>
      <c r="BX221" s="4"/>
      <c r="BY221" s="4"/>
      <c r="BZ221" s="4"/>
      <c r="CA221" s="4"/>
      <c r="CB221" s="41"/>
      <c r="CC221" s="41"/>
      <c r="CD221" s="49"/>
      <c r="CE221" s="49"/>
    </row>
    <row r="222" spans="2:83" s="40" customFormat="1" x14ac:dyDescent="0.2">
      <c r="B222" s="36"/>
      <c r="C222" s="4"/>
      <c r="D222" s="4"/>
      <c r="E222" s="4"/>
      <c r="F222" s="4"/>
      <c r="G222" s="4"/>
      <c r="H222" s="37"/>
      <c r="I222" s="37"/>
      <c r="J222" s="49"/>
      <c r="K222" s="36"/>
      <c r="L222" s="4"/>
      <c r="M222" s="4"/>
      <c r="N222" s="4"/>
      <c r="O222" s="4"/>
      <c r="P222" s="4"/>
      <c r="Q222" s="4"/>
      <c r="R222" s="37"/>
      <c r="S222" s="49"/>
      <c r="T222" s="36"/>
      <c r="U222" s="4"/>
      <c r="V222" s="4"/>
      <c r="W222" s="4"/>
      <c r="X222" s="4"/>
      <c r="Y222" s="4"/>
      <c r="Z222" s="4"/>
      <c r="AA222" s="41"/>
      <c r="AB222" s="49"/>
      <c r="AC222" s="36"/>
      <c r="AD222" s="4"/>
      <c r="AE222" s="4"/>
      <c r="AF222" s="4"/>
      <c r="AG222" s="4"/>
      <c r="AH222" s="4"/>
      <c r="AI222" s="41"/>
      <c r="AJ222" s="41"/>
      <c r="AK222" s="49"/>
      <c r="AL222" s="36"/>
      <c r="AM222" s="4"/>
      <c r="AN222" s="4"/>
      <c r="AO222" s="4"/>
      <c r="AP222" s="4"/>
      <c r="AQ222" s="4"/>
      <c r="AR222" s="41"/>
      <c r="AS222" s="41"/>
      <c r="AT222" s="49"/>
      <c r="AU222" s="36"/>
      <c r="AV222" s="4"/>
      <c r="AW222" s="4"/>
      <c r="AX222" s="4"/>
      <c r="AY222" s="4"/>
      <c r="AZ222" s="4"/>
      <c r="BA222" s="41"/>
      <c r="BB222" s="41"/>
      <c r="BC222" s="49"/>
      <c r="BD222" s="36"/>
      <c r="BE222" s="4"/>
      <c r="BF222" s="4"/>
      <c r="BG222" s="4"/>
      <c r="BH222" s="4"/>
      <c r="BI222" s="4"/>
      <c r="BJ222" s="41"/>
      <c r="BK222" s="41"/>
      <c r="BL222" s="49"/>
      <c r="BM222" s="36"/>
      <c r="BN222" s="4"/>
      <c r="BO222" s="4"/>
      <c r="BP222" s="4"/>
      <c r="BQ222" s="4"/>
      <c r="BR222" s="4"/>
      <c r="BS222" s="41"/>
      <c r="BT222" s="41"/>
      <c r="BU222" s="49"/>
      <c r="BV222" s="36"/>
      <c r="BW222" s="4"/>
      <c r="BX222" s="4"/>
      <c r="BY222" s="4"/>
      <c r="BZ222" s="4"/>
      <c r="CA222" s="4"/>
      <c r="CB222" s="41"/>
      <c r="CC222" s="41"/>
      <c r="CD222" s="49"/>
      <c r="CE222" s="49"/>
    </row>
    <row r="223" spans="2:83" s="40" customFormat="1" x14ac:dyDescent="0.2">
      <c r="B223" s="36"/>
      <c r="C223" s="4"/>
      <c r="D223" s="4"/>
      <c r="E223" s="4"/>
      <c r="F223" s="4"/>
      <c r="G223" s="4"/>
      <c r="H223" s="37"/>
      <c r="I223" s="37"/>
      <c r="J223" s="49"/>
      <c r="K223" s="36"/>
      <c r="L223" s="4"/>
      <c r="M223" s="4"/>
      <c r="N223" s="4"/>
      <c r="O223" s="4"/>
      <c r="P223" s="4"/>
      <c r="Q223" s="4"/>
      <c r="R223" s="37"/>
      <c r="S223" s="49"/>
      <c r="T223" s="36"/>
      <c r="U223" s="4"/>
      <c r="V223" s="4"/>
      <c r="W223" s="4"/>
      <c r="X223" s="4"/>
      <c r="Y223" s="4"/>
      <c r="Z223" s="4"/>
      <c r="AA223" s="41"/>
      <c r="AB223" s="49"/>
      <c r="AC223" s="36"/>
      <c r="AD223" s="4"/>
      <c r="AE223" s="4"/>
      <c r="AF223" s="4"/>
      <c r="AG223" s="4"/>
      <c r="AH223" s="4"/>
      <c r="AI223" s="41"/>
      <c r="AJ223" s="41"/>
      <c r="AK223" s="49"/>
      <c r="AL223" s="36"/>
      <c r="AM223" s="4"/>
      <c r="AN223" s="4"/>
      <c r="AO223" s="4"/>
      <c r="AP223" s="4"/>
      <c r="AQ223" s="4"/>
      <c r="AR223" s="41"/>
      <c r="AS223" s="41"/>
      <c r="AT223" s="49"/>
      <c r="AU223" s="36"/>
      <c r="AV223" s="4"/>
      <c r="AW223" s="4"/>
      <c r="AX223" s="4"/>
      <c r="AY223" s="4"/>
      <c r="AZ223" s="4"/>
      <c r="BA223" s="41"/>
      <c r="BB223" s="41"/>
      <c r="BC223" s="49"/>
      <c r="BD223" s="36"/>
      <c r="BE223" s="4"/>
      <c r="BF223" s="4"/>
      <c r="BG223" s="4"/>
      <c r="BH223" s="4"/>
      <c r="BI223" s="4"/>
      <c r="BJ223" s="41"/>
      <c r="BK223" s="41"/>
      <c r="BL223" s="49"/>
      <c r="BM223" s="36"/>
      <c r="BN223" s="4"/>
      <c r="BO223" s="4"/>
      <c r="BP223" s="4"/>
      <c r="BQ223" s="4"/>
      <c r="BR223" s="4"/>
      <c r="BS223" s="41"/>
      <c r="BT223" s="41"/>
      <c r="BU223" s="49"/>
      <c r="BV223" s="36"/>
      <c r="BW223" s="4"/>
      <c r="BX223" s="4"/>
      <c r="BY223" s="4"/>
      <c r="BZ223" s="4"/>
      <c r="CA223" s="4"/>
      <c r="CB223" s="41"/>
      <c r="CC223" s="41"/>
      <c r="CD223" s="49"/>
      <c r="CE223" s="49"/>
    </row>
    <row r="224" spans="2:83" s="40" customFormat="1" x14ac:dyDescent="0.2">
      <c r="B224" s="36"/>
      <c r="C224" s="4"/>
      <c r="D224" s="4"/>
      <c r="E224" s="4"/>
      <c r="F224" s="4"/>
      <c r="G224" s="4"/>
      <c r="H224" s="37"/>
      <c r="I224" s="37"/>
      <c r="J224" s="49"/>
      <c r="K224" s="36"/>
      <c r="L224" s="4"/>
      <c r="M224" s="4"/>
      <c r="N224" s="4"/>
      <c r="O224" s="4"/>
      <c r="P224" s="4"/>
      <c r="Q224" s="4"/>
      <c r="R224" s="37"/>
      <c r="S224" s="49"/>
      <c r="T224" s="36"/>
      <c r="U224" s="4"/>
      <c r="V224" s="4"/>
      <c r="W224" s="4"/>
      <c r="X224" s="4"/>
      <c r="Y224" s="4"/>
      <c r="Z224" s="4"/>
      <c r="AA224" s="41"/>
      <c r="AB224" s="49"/>
      <c r="AC224" s="36"/>
      <c r="AD224" s="4"/>
      <c r="AE224" s="4"/>
      <c r="AF224" s="4"/>
      <c r="AG224" s="4"/>
      <c r="AH224" s="4"/>
      <c r="AI224" s="41"/>
      <c r="AJ224" s="41"/>
      <c r="AK224" s="49"/>
      <c r="AL224" s="36"/>
      <c r="AM224" s="4"/>
      <c r="AN224" s="4"/>
      <c r="AO224" s="4"/>
      <c r="AP224" s="4"/>
      <c r="AQ224" s="4"/>
      <c r="AR224" s="41"/>
      <c r="AS224" s="41"/>
      <c r="AT224" s="49"/>
      <c r="AU224" s="36"/>
      <c r="AV224" s="4"/>
      <c r="AW224" s="4"/>
      <c r="AX224" s="4"/>
      <c r="AY224" s="4"/>
      <c r="AZ224" s="4"/>
      <c r="BA224" s="41"/>
      <c r="BB224" s="41"/>
      <c r="BC224" s="49"/>
      <c r="BD224" s="36"/>
      <c r="BE224" s="4"/>
      <c r="BF224" s="4"/>
      <c r="BG224" s="4"/>
      <c r="BH224" s="4"/>
      <c r="BI224" s="4"/>
      <c r="BJ224" s="41"/>
      <c r="BK224" s="41"/>
      <c r="BL224" s="49"/>
      <c r="BM224" s="36"/>
      <c r="BN224" s="4"/>
      <c r="BO224" s="4"/>
      <c r="BP224" s="4"/>
      <c r="BQ224" s="4"/>
      <c r="BR224" s="4"/>
      <c r="BS224" s="41"/>
      <c r="BT224" s="41"/>
      <c r="BU224" s="49"/>
      <c r="BV224" s="36"/>
      <c r="BW224" s="4"/>
      <c r="BX224" s="4"/>
      <c r="BY224" s="4"/>
      <c r="BZ224" s="4"/>
      <c r="CA224" s="4"/>
      <c r="CB224" s="41"/>
      <c r="CC224" s="41"/>
      <c r="CD224" s="49"/>
      <c r="CE224" s="49"/>
    </row>
    <row r="225" spans="2:83" s="40" customFormat="1" x14ac:dyDescent="0.2">
      <c r="B225" s="36"/>
      <c r="C225" s="4"/>
      <c r="D225" s="4"/>
      <c r="E225" s="4"/>
      <c r="F225" s="4"/>
      <c r="G225" s="4"/>
      <c r="H225" s="37"/>
      <c r="I225" s="37"/>
      <c r="J225" s="49"/>
      <c r="K225" s="36"/>
      <c r="L225" s="4"/>
      <c r="M225" s="4"/>
      <c r="N225" s="4"/>
      <c r="O225" s="4"/>
      <c r="P225" s="4"/>
      <c r="Q225" s="4"/>
      <c r="R225" s="37"/>
      <c r="S225" s="49"/>
      <c r="T225" s="36"/>
      <c r="U225" s="4"/>
      <c r="V225" s="4"/>
      <c r="W225" s="4"/>
      <c r="X225" s="4"/>
      <c r="Y225" s="4"/>
      <c r="Z225" s="4"/>
      <c r="AA225" s="41"/>
      <c r="AB225" s="49"/>
      <c r="AC225" s="36"/>
      <c r="AD225" s="4"/>
      <c r="AE225" s="4"/>
      <c r="AF225" s="4"/>
      <c r="AG225" s="4"/>
      <c r="AH225" s="4"/>
      <c r="AI225" s="41"/>
      <c r="AJ225" s="41"/>
      <c r="AK225" s="49"/>
      <c r="AL225" s="36"/>
      <c r="AM225" s="4"/>
      <c r="AN225" s="4"/>
      <c r="AO225" s="4"/>
      <c r="AP225" s="4"/>
      <c r="AQ225" s="4"/>
      <c r="AR225" s="41"/>
      <c r="AS225" s="41"/>
      <c r="AT225" s="49"/>
      <c r="AU225" s="36"/>
      <c r="AV225" s="4"/>
      <c r="AW225" s="4"/>
      <c r="AX225" s="4"/>
      <c r="AY225" s="4"/>
      <c r="AZ225" s="4"/>
      <c r="BA225" s="41"/>
      <c r="BB225" s="41"/>
      <c r="BC225" s="49"/>
      <c r="BD225" s="36"/>
      <c r="BE225" s="4"/>
      <c r="BF225" s="4"/>
      <c r="BG225" s="4"/>
      <c r="BH225" s="4"/>
      <c r="BI225" s="4"/>
      <c r="BJ225" s="41"/>
      <c r="BK225" s="41"/>
      <c r="BL225" s="49"/>
      <c r="BM225" s="36"/>
      <c r="BN225" s="4"/>
      <c r="BO225" s="4"/>
      <c r="BP225" s="4"/>
      <c r="BQ225" s="4"/>
      <c r="BR225" s="4"/>
      <c r="BS225" s="41"/>
      <c r="BT225" s="41"/>
      <c r="BU225" s="49"/>
      <c r="BV225" s="36"/>
      <c r="BW225" s="4"/>
      <c r="BX225" s="4"/>
      <c r="BY225" s="4"/>
      <c r="BZ225" s="4"/>
      <c r="CA225" s="4"/>
      <c r="CB225" s="41"/>
      <c r="CC225" s="41"/>
      <c r="CD225" s="49"/>
      <c r="CE225" s="49"/>
    </row>
    <row r="226" spans="2:83" s="40" customFormat="1" x14ac:dyDescent="0.2">
      <c r="B226" s="36"/>
      <c r="C226" s="4"/>
      <c r="D226" s="4"/>
      <c r="E226" s="4"/>
      <c r="F226" s="4"/>
      <c r="G226" s="4"/>
      <c r="H226" s="37"/>
      <c r="I226" s="37"/>
      <c r="J226" s="49"/>
      <c r="K226" s="36"/>
      <c r="L226" s="4"/>
      <c r="M226" s="4"/>
      <c r="N226" s="4"/>
      <c r="O226" s="4"/>
      <c r="P226" s="4"/>
      <c r="Q226" s="4"/>
      <c r="R226" s="37"/>
      <c r="S226" s="49"/>
      <c r="T226" s="36"/>
      <c r="U226" s="4"/>
      <c r="V226" s="4"/>
      <c r="W226" s="4"/>
      <c r="X226" s="4"/>
      <c r="Y226" s="4"/>
      <c r="Z226" s="4"/>
      <c r="AA226" s="41"/>
      <c r="AB226" s="49"/>
      <c r="AC226" s="36"/>
      <c r="AD226" s="4"/>
      <c r="AE226" s="4"/>
      <c r="AF226" s="4"/>
      <c r="AG226" s="4"/>
      <c r="AH226" s="4"/>
      <c r="AI226" s="41"/>
      <c r="AJ226" s="41"/>
      <c r="AK226" s="49"/>
      <c r="AL226" s="36"/>
      <c r="AM226" s="4"/>
      <c r="AN226" s="4"/>
      <c r="AO226" s="4"/>
      <c r="AP226" s="4"/>
      <c r="AQ226" s="4"/>
      <c r="AR226" s="41"/>
      <c r="AS226" s="41"/>
      <c r="AT226" s="49"/>
      <c r="AU226" s="36"/>
      <c r="AV226" s="4"/>
      <c r="AW226" s="4"/>
      <c r="AX226" s="4"/>
      <c r="AY226" s="4"/>
      <c r="AZ226" s="4"/>
      <c r="BA226" s="41"/>
      <c r="BB226" s="41"/>
      <c r="BC226" s="49"/>
      <c r="BD226" s="36"/>
      <c r="BE226" s="4"/>
      <c r="BF226" s="4"/>
      <c r="BG226" s="4"/>
      <c r="BH226" s="4"/>
      <c r="BI226" s="4"/>
      <c r="BJ226" s="41"/>
      <c r="BK226" s="41"/>
      <c r="BL226" s="49"/>
      <c r="BM226" s="36"/>
      <c r="BN226" s="4"/>
      <c r="BO226" s="4"/>
      <c r="BP226" s="4"/>
      <c r="BQ226" s="4"/>
      <c r="BR226" s="4"/>
      <c r="BS226" s="41"/>
      <c r="BT226" s="41"/>
      <c r="BU226" s="49"/>
      <c r="BV226" s="36"/>
      <c r="BW226" s="4"/>
      <c r="BX226" s="4"/>
      <c r="BY226" s="4"/>
      <c r="BZ226" s="4"/>
      <c r="CA226" s="4"/>
      <c r="CB226" s="41"/>
      <c r="CC226" s="41"/>
      <c r="CD226" s="49"/>
      <c r="CE226" s="49"/>
    </row>
    <row r="227" spans="2:83" s="40" customFormat="1" x14ac:dyDescent="0.2">
      <c r="B227" s="36"/>
      <c r="C227" s="4"/>
      <c r="D227" s="4"/>
      <c r="E227" s="4"/>
      <c r="F227" s="4"/>
      <c r="G227" s="4"/>
      <c r="H227" s="37"/>
      <c r="I227" s="37"/>
      <c r="J227" s="49"/>
      <c r="K227" s="36"/>
      <c r="L227" s="4"/>
      <c r="M227" s="4"/>
      <c r="N227" s="4"/>
      <c r="O227" s="4"/>
      <c r="P227" s="4"/>
      <c r="Q227" s="4"/>
      <c r="R227" s="37"/>
      <c r="S227" s="49"/>
      <c r="T227" s="36"/>
      <c r="U227" s="4"/>
      <c r="V227" s="4"/>
      <c r="W227" s="4"/>
      <c r="X227" s="4"/>
      <c r="Y227" s="4"/>
      <c r="Z227" s="4"/>
      <c r="AA227" s="41"/>
      <c r="AB227" s="49"/>
      <c r="AC227" s="36"/>
      <c r="AD227" s="4"/>
      <c r="AE227" s="4"/>
      <c r="AF227" s="4"/>
      <c r="AG227" s="4"/>
      <c r="AH227" s="4"/>
      <c r="AI227" s="41"/>
      <c r="AJ227" s="41"/>
      <c r="AK227" s="49"/>
      <c r="AL227" s="36"/>
      <c r="AM227" s="4"/>
      <c r="AN227" s="4"/>
      <c r="AO227" s="4"/>
      <c r="AP227" s="4"/>
      <c r="AQ227" s="4"/>
      <c r="AR227" s="41"/>
      <c r="AS227" s="41"/>
      <c r="AT227" s="49"/>
      <c r="AU227" s="36"/>
      <c r="AV227" s="4"/>
      <c r="AW227" s="4"/>
      <c r="AX227" s="4"/>
      <c r="AY227" s="4"/>
      <c r="AZ227" s="4"/>
      <c r="BA227" s="41"/>
      <c r="BB227" s="41"/>
      <c r="BC227" s="49"/>
      <c r="BD227" s="36"/>
      <c r="BE227" s="4"/>
      <c r="BF227" s="4"/>
      <c r="BG227" s="4"/>
      <c r="BH227" s="4"/>
      <c r="BI227" s="4"/>
      <c r="BJ227" s="41"/>
      <c r="BK227" s="41"/>
      <c r="BL227" s="49"/>
      <c r="BM227" s="36"/>
      <c r="BN227" s="4"/>
      <c r="BO227" s="4"/>
      <c r="BP227" s="4"/>
      <c r="BQ227" s="4"/>
      <c r="BR227" s="4"/>
      <c r="BS227" s="41"/>
      <c r="BT227" s="41"/>
      <c r="BU227" s="49"/>
      <c r="BV227" s="36"/>
      <c r="BW227" s="4"/>
      <c r="BX227" s="4"/>
      <c r="BY227" s="4"/>
      <c r="BZ227" s="4"/>
      <c r="CA227" s="4"/>
      <c r="CB227" s="41"/>
      <c r="CC227" s="41"/>
      <c r="CD227" s="49"/>
      <c r="CE227" s="49"/>
    </row>
    <row r="228" spans="2:83" s="40" customFormat="1" x14ac:dyDescent="0.2">
      <c r="B228" s="36"/>
      <c r="C228" s="4"/>
      <c r="D228" s="4"/>
      <c r="E228" s="4"/>
      <c r="F228" s="4"/>
      <c r="G228" s="4"/>
      <c r="H228" s="37"/>
      <c r="I228" s="37"/>
      <c r="J228" s="49"/>
      <c r="K228" s="36"/>
      <c r="L228" s="4"/>
      <c r="M228" s="4"/>
      <c r="N228" s="4"/>
      <c r="O228" s="4"/>
      <c r="P228" s="4"/>
      <c r="Q228" s="4"/>
      <c r="R228" s="37"/>
      <c r="S228" s="49"/>
      <c r="T228" s="36"/>
      <c r="U228" s="4"/>
      <c r="V228" s="4"/>
      <c r="W228" s="4"/>
      <c r="X228" s="4"/>
      <c r="Y228" s="4"/>
      <c r="Z228" s="4"/>
      <c r="AA228" s="41"/>
      <c r="AB228" s="49"/>
      <c r="AC228" s="36"/>
      <c r="AD228" s="4"/>
      <c r="AE228" s="4"/>
      <c r="AF228" s="4"/>
      <c r="AG228" s="4"/>
      <c r="AH228" s="4"/>
      <c r="AI228" s="41"/>
      <c r="AJ228" s="41"/>
      <c r="AK228" s="49"/>
      <c r="AL228" s="36"/>
      <c r="AM228" s="4"/>
      <c r="AN228" s="4"/>
      <c r="AO228" s="4"/>
      <c r="AP228" s="4"/>
      <c r="AQ228" s="4"/>
      <c r="AR228" s="41"/>
      <c r="AS228" s="41"/>
      <c r="AT228" s="49"/>
      <c r="AU228" s="36"/>
      <c r="AV228" s="4"/>
      <c r="AW228" s="4"/>
      <c r="AX228" s="4"/>
      <c r="AY228" s="4"/>
      <c r="AZ228" s="4"/>
      <c r="BA228" s="41"/>
      <c r="BB228" s="41"/>
      <c r="BC228" s="49"/>
      <c r="BD228" s="36"/>
      <c r="BE228" s="4"/>
      <c r="BF228" s="4"/>
      <c r="BG228" s="4"/>
      <c r="BH228" s="4"/>
      <c r="BI228" s="4"/>
      <c r="BJ228" s="41"/>
      <c r="BK228" s="41"/>
      <c r="BL228" s="49"/>
      <c r="BM228" s="36"/>
      <c r="BN228" s="4"/>
      <c r="BO228" s="4"/>
      <c r="BP228" s="4"/>
      <c r="BQ228" s="4"/>
      <c r="BR228" s="4"/>
      <c r="BS228" s="41"/>
      <c r="BT228" s="41"/>
      <c r="BU228" s="49"/>
      <c r="BV228" s="36"/>
      <c r="BW228" s="4"/>
      <c r="BX228" s="4"/>
      <c r="BY228" s="4"/>
      <c r="BZ228" s="4"/>
      <c r="CA228" s="4"/>
      <c r="CB228" s="41"/>
      <c r="CC228" s="41"/>
      <c r="CD228" s="49"/>
      <c r="CE228" s="49"/>
    </row>
    <row r="229" spans="2:83" s="40" customFormat="1" x14ac:dyDescent="0.2">
      <c r="B229" s="36"/>
      <c r="C229" s="4"/>
      <c r="D229" s="4"/>
      <c r="E229" s="4"/>
      <c r="F229" s="4"/>
      <c r="G229" s="4"/>
      <c r="H229" s="37"/>
      <c r="I229" s="37"/>
      <c r="J229" s="49"/>
      <c r="K229" s="36"/>
      <c r="L229" s="4"/>
      <c r="M229" s="4"/>
      <c r="N229" s="4"/>
      <c r="O229" s="4"/>
      <c r="P229" s="4"/>
      <c r="Q229" s="4"/>
      <c r="R229" s="37"/>
      <c r="S229" s="49"/>
      <c r="T229" s="36"/>
      <c r="U229" s="4"/>
      <c r="V229" s="4"/>
      <c r="W229" s="4"/>
      <c r="X229" s="4"/>
      <c r="Y229" s="4"/>
      <c r="Z229" s="4"/>
      <c r="AA229" s="41"/>
      <c r="AB229" s="49"/>
      <c r="AC229" s="36"/>
      <c r="AD229" s="4"/>
      <c r="AE229" s="4"/>
      <c r="AF229" s="4"/>
      <c r="AG229" s="4"/>
      <c r="AH229" s="4"/>
      <c r="AI229" s="41"/>
      <c r="AJ229" s="41"/>
      <c r="AK229" s="49"/>
      <c r="AL229" s="36"/>
      <c r="AM229" s="4"/>
      <c r="AN229" s="4"/>
      <c r="AO229" s="4"/>
      <c r="AP229" s="4"/>
      <c r="AQ229" s="4"/>
      <c r="AR229" s="41"/>
      <c r="AS229" s="41"/>
      <c r="AT229" s="49"/>
      <c r="AU229" s="36"/>
      <c r="AV229" s="4"/>
      <c r="AW229" s="4"/>
      <c r="AX229" s="4"/>
      <c r="AY229" s="4"/>
      <c r="AZ229" s="4"/>
      <c r="BA229" s="41"/>
      <c r="BB229" s="41"/>
      <c r="BC229" s="49"/>
      <c r="BD229" s="36"/>
      <c r="BE229" s="4"/>
      <c r="BF229" s="4"/>
      <c r="BG229" s="4"/>
      <c r="BH229" s="4"/>
      <c r="BI229" s="4"/>
      <c r="BJ229" s="41"/>
      <c r="BK229" s="41"/>
      <c r="BL229" s="49"/>
      <c r="BM229" s="36"/>
      <c r="BN229" s="4"/>
      <c r="BO229" s="4"/>
      <c r="BP229" s="4"/>
      <c r="BQ229" s="4"/>
      <c r="BR229" s="4"/>
      <c r="BS229" s="41"/>
      <c r="BT229" s="41"/>
      <c r="BU229" s="49"/>
      <c r="BV229" s="36"/>
      <c r="BW229" s="4"/>
      <c r="BX229" s="4"/>
      <c r="BY229" s="4"/>
      <c r="BZ229" s="4"/>
      <c r="CA229" s="4"/>
      <c r="CB229" s="41"/>
      <c r="CC229" s="41"/>
      <c r="CD229" s="49"/>
      <c r="CE229" s="49"/>
    </row>
    <row r="230" spans="2:83" s="40" customFormat="1" x14ac:dyDescent="0.2">
      <c r="B230" s="36"/>
      <c r="C230" s="4"/>
      <c r="D230" s="4"/>
      <c r="E230" s="4"/>
      <c r="F230" s="4"/>
      <c r="G230" s="4"/>
      <c r="H230" s="37"/>
      <c r="I230" s="37"/>
      <c r="J230" s="49"/>
      <c r="K230" s="36"/>
      <c r="L230" s="4"/>
      <c r="M230" s="4"/>
      <c r="N230" s="4"/>
      <c r="O230" s="4"/>
      <c r="P230" s="4"/>
      <c r="Q230" s="4"/>
      <c r="R230" s="37"/>
      <c r="S230" s="49"/>
      <c r="T230" s="36"/>
      <c r="U230" s="4"/>
      <c r="V230" s="4"/>
      <c r="W230" s="4"/>
      <c r="X230" s="4"/>
      <c r="Y230" s="4"/>
      <c r="Z230" s="4"/>
      <c r="AA230" s="41"/>
      <c r="AB230" s="49"/>
      <c r="AC230" s="36"/>
      <c r="AD230" s="4"/>
      <c r="AE230" s="4"/>
      <c r="AF230" s="4"/>
      <c r="AG230" s="4"/>
      <c r="AH230" s="4"/>
      <c r="AI230" s="41"/>
      <c r="AJ230" s="41"/>
      <c r="AK230" s="49"/>
      <c r="AL230" s="36"/>
      <c r="AM230" s="4"/>
      <c r="AN230" s="4"/>
      <c r="AO230" s="4"/>
      <c r="AP230" s="4"/>
      <c r="AQ230" s="4"/>
      <c r="AR230" s="41"/>
      <c r="AS230" s="41"/>
      <c r="AT230" s="49"/>
      <c r="AU230" s="36"/>
      <c r="AV230" s="4"/>
      <c r="AW230" s="4"/>
      <c r="AX230" s="4"/>
      <c r="AY230" s="4"/>
      <c r="AZ230" s="4"/>
      <c r="BA230" s="41"/>
      <c r="BB230" s="41"/>
      <c r="BC230" s="49"/>
      <c r="BD230" s="36"/>
      <c r="BE230" s="4"/>
      <c r="BF230" s="4"/>
      <c r="BG230" s="4"/>
      <c r="BH230" s="4"/>
      <c r="BI230" s="4"/>
      <c r="BJ230" s="41"/>
      <c r="BK230" s="41"/>
      <c r="BL230" s="49"/>
      <c r="BM230" s="36"/>
      <c r="BN230" s="4"/>
      <c r="BO230" s="4"/>
      <c r="BP230" s="4"/>
      <c r="BQ230" s="4"/>
      <c r="BR230" s="4"/>
      <c r="BS230" s="41"/>
      <c r="BT230" s="41"/>
      <c r="BU230" s="49"/>
      <c r="BV230" s="36"/>
      <c r="BW230" s="4"/>
      <c r="BX230" s="4"/>
      <c r="BY230" s="4"/>
      <c r="BZ230" s="4"/>
      <c r="CA230" s="4"/>
      <c r="CB230" s="41"/>
      <c r="CC230" s="41"/>
      <c r="CD230" s="49"/>
      <c r="CE230" s="49"/>
    </row>
    <row r="231" spans="2:83" s="40" customFormat="1" x14ac:dyDescent="0.2">
      <c r="B231" s="36"/>
      <c r="C231" s="4"/>
      <c r="D231" s="4"/>
      <c r="E231" s="4"/>
      <c r="F231" s="4"/>
      <c r="G231" s="4"/>
      <c r="H231" s="37"/>
      <c r="I231" s="37"/>
      <c r="J231" s="49"/>
      <c r="K231" s="36"/>
      <c r="L231" s="4"/>
      <c r="M231" s="4"/>
      <c r="N231" s="4"/>
      <c r="O231" s="4"/>
      <c r="P231" s="4"/>
      <c r="Q231" s="4"/>
      <c r="R231" s="37"/>
      <c r="S231" s="49"/>
      <c r="T231" s="36"/>
      <c r="U231" s="4"/>
      <c r="V231" s="4"/>
      <c r="W231" s="4"/>
      <c r="X231" s="4"/>
      <c r="Y231" s="4"/>
      <c r="Z231" s="4"/>
      <c r="AA231" s="41"/>
      <c r="AB231" s="49"/>
      <c r="AC231" s="36"/>
      <c r="AD231" s="4"/>
      <c r="AE231" s="4"/>
      <c r="AF231" s="4"/>
      <c r="AG231" s="4"/>
      <c r="AH231" s="4"/>
      <c r="AI231" s="41"/>
      <c r="AJ231" s="41"/>
      <c r="AK231" s="49"/>
      <c r="AL231" s="36"/>
      <c r="AM231" s="4"/>
      <c r="AN231" s="4"/>
      <c r="AO231" s="4"/>
      <c r="AP231" s="4"/>
      <c r="AQ231" s="4"/>
      <c r="AR231" s="41"/>
      <c r="AS231" s="41"/>
      <c r="AT231" s="49"/>
      <c r="AU231" s="36"/>
      <c r="AV231" s="4"/>
      <c r="AW231" s="4"/>
      <c r="AX231" s="4"/>
      <c r="AY231" s="4"/>
      <c r="AZ231" s="4"/>
      <c r="BA231" s="41"/>
      <c r="BB231" s="41"/>
      <c r="BC231" s="49"/>
      <c r="BD231" s="36"/>
      <c r="BE231" s="4"/>
      <c r="BF231" s="4"/>
      <c r="BG231" s="4"/>
      <c r="BH231" s="4"/>
      <c r="BI231" s="4"/>
      <c r="BJ231" s="41"/>
      <c r="BK231" s="41"/>
      <c r="BL231" s="49"/>
      <c r="BM231" s="36"/>
      <c r="BN231" s="4"/>
      <c r="BO231" s="4"/>
      <c r="BP231" s="4"/>
      <c r="BQ231" s="4"/>
      <c r="BR231" s="4"/>
      <c r="BS231" s="41"/>
      <c r="BT231" s="41"/>
      <c r="BU231" s="49"/>
      <c r="BV231" s="36"/>
      <c r="BW231" s="4"/>
      <c r="BX231" s="4"/>
      <c r="BY231" s="4"/>
      <c r="BZ231" s="4"/>
      <c r="CA231" s="4"/>
      <c r="CB231" s="41"/>
      <c r="CC231" s="41"/>
      <c r="CD231" s="49"/>
      <c r="CE231" s="49"/>
    </row>
    <row r="232" spans="2:83" s="40" customFormat="1" x14ac:dyDescent="0.2">
      <c r="B232" s="36"/>
      <c r="C232" s="4"/>
      <c r="D232" s="4"/>
      <c r="E232" s="4"/>
      <c r="F232" s="4"/>
      <c r="G232" s="4"/>
      <c r="H232" s="37"/>
      <c r="I232" s="37"/>
      <c r="J232" s="49"/>
      <c r="K232" s="36"/>
      <c r="L232" s="4"/>
      <c r="M232" s="4"/>
      <c r="N232" s="4"/>
      <c r="O232" s="4"/>
      <c r="P232" s="4"/>
      <c r="Q232" s="4"/>
      <c r="R232" s="37"/>
      <c r="S232" s="49"/>
      <c r="T232" s="36"/>
      <c r="U232" s="4"/>
      <c r="V232" s="4"/>
      <c r="W232" s="4"/>
      <c r="X232" s="4"/>
      <c r="Y232" s="4"/>
      <c r="Z232" s="4"/>
      <c r="AA232" s="41"/>
      <c r="AB232" s="49"/>
      <c r="AC232" s="36"/>
      <c r="AD232" s="4"/>
      <c r="AE232" s="4"/>
      <c r="AF232" s="4"/>
      <c r="AG232" s="4"/>
      <c r="AH232" s="4"/>
      <c r="AI232" s="41"/>
      <c r="AJ232" s="41"/>
      <c r="AK232" s="49"/>
      <c r="AL232" s="36"/>
      <c r="AM232" s="4"/>
      <c r="AN232" s="4"/>
      <c r="AO232" s="4"/>
      <c r="AP232" s="4"/>
      <c r="AQ232" s="4"/>
      <c r="AR232" s="41"/>
      <c r="AS232" s="41"/>
      <c r="AT232" s="49"/>
      <c r="AU232" s="36"/>
      <c r="AV232" s="4"/>
      <c r="AW232" s="4"/>
      <c r="AX232" s="4"/>
      <c r="AY232" s="4"/>
      <c r="AZ232" s="4"/>
      <c r="BA232" s="41"/>
      <c r="BB232" s="41"/>
      <c r="BC232" s="49"/>
      <c r="BD232" s="36"/>
      <c r="BE232" s="4"/>
      <c r="BF232" s="4"/>
      <c r="BG232" s="4"/>
      <c r="BH232" s="4"/>
      <c r="BI232" s="4"/>
      <c r="BJ232" s="41"/>
      <c r="BK232" s="41"/>
      <c r="BL232" s="49"/>
      <c r="BM232" s="36"/>
      <c r="BN232" s="4"/>
      <c r="BO232" s="4"/>
      <c r="BP232" s="4"/>
      <c r="BQ232" s="4"/>
      <c r="BR232" s="4"/>
      <c r="BS232" s="41"/>
      <c r="BT232" s="41"/>
      <c r="BU232" s="49"/>
      <c r="BV232" s="36"/>
      <c r="BW232" s="4"/>
      <c r="BX232" s="4"/>
      <c r="BY232" s="4"/>
      <c r="BZ232" s="4"/>
      <c r="CA232" s="4"/>
      <c r="CB232" s="41"/>
      <c r="CC232" s="41"/>
      <c r="CD232" s="49"/>
      <c r="CE232" s="49"/>
    </row>
    <row r="233" spans="2:83" s="40" customFormat="1" x14ac:dyDescent="0.2">
      <c r="B233" s="36"/>
      <c r="C233" s="4"/>
      <c r="D233" s="4"/>
      <c r="E233" s="4"/>
      <c r="F233" s="4"/>
      <c r="G233" s="4"/>
      <c r="H233" s="37"/>
      <c r="I233" s="37"/>
      <c r="J233" s="49"/>
      <c r="K233" s="36"/>
      <c r="L233" s="4"/>
      <c r="M233" s="4"/>
      <c r="N233" s="4"/>
      <c r="O233" s="4"/>
      <c r="P233" s="4"/>
      <c r="Q233" s="4"/>
      <c r="R233" s="37"/>
      <c r="S233" s="49"/>
      <c r="T233" s="36"/>
      <c r="U233" s="4"/>
      <c r="V233" s="4"/>
      <c r="W233" s="4"/>
      <c r="X233" s="4"/>
      <c r="Y233" s="4"/>
      <c r="Z233" s="4"/>
      <c r="AA233" s="41"/>
      <c r="AB233" s="49"/>
      <c r="AC233" s="36"/>
      <c r="AD233" s="4"/>
      <c r="AE233" s="4"/>
      <c r="AF233" s="4"/>
      <c r="AG233" s="4"/>
      <c r="AH233" s="4"/>
      <c r="AI233" s="41"/>
      <c r="AJ233" s="41"/>
      <c r="AK233" s="49"/>
      <c r="AL233" s="36"/>
      <c r="AM233" s="4"/>
      <c r="AN233" s="4"/>
      <c r="AO233" s="4"/>
      <c r="AP233" s="4"/>
      <c r="AQ233" s="4"/>
      <c r="AR233" s="41"/>
      <c r="AS233" s="41"/>
      <c r="AT233" s="49"/>
      <c r="AU233" s="36"/>
      <c r="AV233" s="4"/>
      <c r="AW233" s="4"/>
      <c r="AX233" s="4"/>
      <c r="AY233" s="4"/>
      <c r="AZ233" s="4"/>
      <c r="BA233" s="41"/>
      <c r="BB233" s="41"/>
      <c r="BC233" s="49"/>
      <c r="BD233" s="36"/>
      <c r="BE233" s="4"/>
      <c r="BF233" s="4"/>
      <c r="BG233" s="4"/>
      <c r="BH233" s="4"/>
      <c r="BI233" s="4"/>
      <c r="BJ233" s="41"/>
      <c r="BK233" s="41"/>
      <c r="BL233" s="49"/>
      <c r="BM233" s="36"/>
      <c r="BN233" s="4"/>
      <c r="BO233" s="4"/>
      <c r="BP233" s="4"/>
      <c r="BQ233" s="4"/>
      <c r="BR233" s="4"/>
      <c r="BS233" s="41"/>
      <c r="BT233" s="41"/>
      <c r="BU233" s="49"/>
      <c r="BV233" s="36"/>
      <c r="BW233" s="4"/>
      <c r="BX233" s="4"/>
      <c r="BY233" s="4"/>
      <c r="BZ233" s="4"/>
      <c r="CA233" s="4"/>
      <c r="CB233" s="41"/>
      <c r="CC233" s="41"/>
      <c r="CD233" s="49"/>
      <c r="CE233" s="49"/>
    </row>
    <row r="234" spans="2:83" s="40" customFormat="1" x14ac:dyDescent="0.2">
      <c r="B234" s="36"/>
      <c r="C234" s="4"/>
      <c r="D234" s="4"/>
      <c r="E234" s="4"/>
      <c r="F234" s="4"/>
      <c r="G234" s="4"/>
      <c r="H234" s="37"/>
      <c r="I234" s="37"/>
      <c r="J234" s="49"/>
      <c r="K234" s="36"/>
      <c r="L234" s="4"/>
      <c r="M234" s="4"/>
      <c r="N234" s="4"/>
      <c r="O234" s="4"/>
      <c r="P234" s="4"/>
      <c r="Q234" s="4"/>
      <c r="R234" s="37"/>
      <c r="S234" s="49"/>
      <c r="T234" s="36"/>
      <c r="U234" s="4"/>
      <c r="V234" s="4"/>
      <c r="W234" s="4"/>
      <c r="X234" s="4"/>
      <c r="Y234" s="4"/>
      <c r="Z234" s="4"/>
      <c r="AA234" s="41"/>
      <c r="AB234" s="49"/>
      <c r="AC234" s="36"/>
      <c r="AD234" s="4"/>
      <c r="AE234" s="4"/>
      <c r="AF234" s="4"/>
      <c r="AG234" s="4"/>
      <c r="AH234" s="4"/>
      <c r="AI234" s="41"/>
      <c r="AJ234" s="41"/>
      <c r="AK234" s="49"/>
      <c r="AL234" s="36"/>
      <c r="AM234" s="4"/>
      <c r="AN234" s="4"/>
      <c r="AO234" s="4"/>
      <c r="AP234" s="4"/>
      <c r="AQ234" s="4"/>
      <c r="AR234" s="41"/>
      <c r="AS234" s="41"/>
      <c r="AT234" s="49"/>
      <c r="AU234" s="36"/>
      <c r="AV234" s="4"/>
      <c r="AW234" s="4"/>
      <c r="AX234" s="4"/>
      <c r="AY234" s="4"/>
      <c r="AZ234" s="4"/>
      <c r="BA234" s="41"/>
      <c r="BB234" s="41"/>
      <c r="BC234" s="49"/>
      <c r="BD234" s="36"/>
      <c r="BE234" s="4"/>
      <c r="BF234" s="4"/>
      <c r="BG234" s="4"/>
      <c r="BH234" s="4"/>
      <c r="BI234" s="4"/>
      <c r="BJ234" s="41"/>
      <c r="BK234" s="41"/>
      <c r="BL234" s="49"/>
      <c r="BM234" s="36"/>
      <c r="BN234" s="4"/>
      <c r="BO234" s="4"/>
      <c r="BP234" s="4"/>
      <c r="BQ234" s="4"/>
      <c r="BR234" s="4"/>
      <c r="BS234" s="41"/>
      <c r="BT234" s="41"/>
      <c r="BU234" s="49"/>
      <c r="BV234" s="36"/>
      <c r="BW234" s="4"/>
      <c r="BX234" s="4"/>
      <c r="BY234" s="4"/>
      <c r="BZ234" s="4"/>
      <c r="CA234" s="4"/>
      <c r="CB234" s="41"/>
      <c r="CC234" s="41"/>
      <c r="CD234" s="49"/>
      <c r="CE234" s="49"/>
    </row>
    <row r="235" spans="2:83" s="40" customFormat="1" x14ac:dyDescent="0.2">
      <c r="B235" s="36"/>
      <c r="C235" s="4"/>
      <c r="D235" s="4"/>
      <c r="E235" s="4"/>
      <c r="F235" s="4"/>
      <c r="G235" s="4"/>
      <c r="H235" s="37"/>
      <c r="I235" s="37"/>
      <c r="J235" s="49"/>
      <c r="K235" s="36"/>
      <c r="L235" s="4"/>
      <c r="M235" s="4"/>
      <c r="N235" s="4"/>
      <c r="O235" s="4"/>
      <c r="P235" s="4"/>
      <c r="Q235" s="4"/>
      <c r="R235" s="37"/>
      <c r="S235" s="49"/>
      <c r="T235" s="36"/>
      <c r="U235" s="4"/>
      <c r="V235" s="4"/>
      <c r="W235" s="4"/>
      <c r="X235" s="4"/>
      <c r="Y235" s="4"/>
      <c r="Z235" s="4"/>
      <c r="AA235" s="41"/>
      <c r="AB235" s="49"/>
      <c r="AC235" s="36"/>
      <c r="AD235" s="4"/>
      <c r="AE235" s="4"/>
      <c r="AF235" s="4"/>
      <c r="AG235" s="4"/>
      <c r="AH235" s="4"/>
      <c r="AI235" s="41"/>
      <c r="AJ235" s="41"/>
      <c r="AK235" s="49"/>
      <c r="AL235" s="36"/>
      <c r="AM235" s="4"/>
      <c r="AN235" s="4"/>
      <c r="AO235" s="4"/>
      <c r="AP235" s="4"/>
      <c r="AQ235" s="4"/>
      <c r="AR235" s="41"/>
      <c r="AS235" s="41"/>
      <c r="AT235" s="49"/>
      <c r="AU235" s="36"/>
      <c r="AV235" s="4"/>
      <c r="AW235" s="4"/>
      <c r="AX235" s="4"/>
      <c r="AY235" s="4"/>
      <c r="AZ235" s="4"/>
      <c r="BA235" s="41"/>
      <c r="BB235" s="41"/>
      <c r="BC235" s="49"/>
      <c r="BD235" s="36"/>
      <c r="BE235" s="4"/>
      <c r="BF235" s="4"/>
      <c r="BG235" s="4"/>
      <c r="BH235" s="4"/>
      <c r="BI235" s="4"/>
      <c r="BJ235" s="41"/>
      <c r="BK235" s="41"/>
      <c r="BL235" s="49"/>
      <c r="BM235" s="36"/>
      <c r="BN235" s="4"/>
      <c r="BO235" s="4"/>
      <c r="BP235" s="4"/>
      <c r="BQ235" s="4"/>
      <c r="BR235" s="4"/>
      <c r="BS235" s="41"/>
      <c r="BT235" s="41"/>
      <c r="BU235" s="49"/>
      <c r="BV235" s="36"/>
      <c r="BW235" s="4"/>
      <c r="BX235" s="4"/>
      <c r="BY235" s="4"/>
      <c r="BZ235" s="4"/>
      <c r="CA235" s="4"/>
      <c r="CB235" s="41"/>
      <c r="CC235" s="41"/>
      <c r="CD235" s="49"/>
      <c r="CE235" s="49"/>
    </row>
    <row r="236" spans="2:83" s="40" customFormat="1" x14ac:dyDescent="0.2">
      <c r="B236" s="36"/>
      <c r="C236" s="4"/>
      <c r="D236" s="4"/>
      <c r="E236" s="4"/>
      <c r="F236" s="4"/>
      <c r="G236" s="4"/>
      <c r="H236" s="37"/>
      <c r="I236" s="37"/>
      <c r="J236" s="49"/>
      <c r="K236" s="36"/>
      <c r="L236" s="4"/>
      <c r="M236" s="4"/>
      <c r="N236" s="4"/>
      <c r="O236" s="4"/>
      <c r="P236" s="4"/>
      <c r="Q236" s="4"/>
      <c r="R236" s="37"/>
      <c r="S236" s="49"/>
      <c r="T236" s="36"/>
      <c r="U236" s="4"/>
      <c r="V236" s="4"/>
      <c r="W236" s="4"/>
      <c r="X236" s="4"/>
      <c r="Y236" s="4"/>
      <c r="Z236" s="4"/>
      <c r="AA236" s="41"/>
      <c r="AB236" s="49"/>
      <c r="AC236" s="36"/>
      <c r="AD236" s="4"/>
      <c r="AE236" s="4"/>
      <c r="AF236" s="4"/>
      <c r="AG236" s="4"/>
      <c r="AH236" s="4"/>
      <c r="AI236" s="41"/>
      <c r="AJ236" s="41"/>
      <c r="AK236" s="49"/>
      <c r="AL236" s="36"/>
      <c r="AM236" s="4"/>
      <c r="AN236" s="4"/>
      <c r="AO236" s="4"/>
      <c r="AP236" s="4"/>
      <c r="AQ236" s="4"/>
      <c r="AR236" s="41"/>
      <c r="AS236" s="41"/>
      <c r="AT236" s="49"/>
      <c r="AU236" s="36"/>
      <c r="AV236" s="4"/>
      <c r="AW236" s="4"/>
      <c r="AX236" s="4"/>
      <c r="AY236" s="4"/>
      <c r="AZ236" s="4"/>
      <c r="BA236" s="41"/>
      <c r="BB236" s="41"/>
      <c r="BC236" s="49"/>
      <c r="BD236" s="36"/>
      <c r="BE236" s="4"/>
      <c r="BF236" s="4"/>
      <c r="BG236" s="4"/>
      <c r="BH236" s="4"/>
      <c r="BI236" s="4"/>
      <c r="BJ236" s="41"/>
      <c r="BK236" s="41"/>
      <c r="BL236" s="49"/>
      <c r="BM236" s="36"/>
      <c r="BN236" s="4"/>
      <c r="BO236" s="4"/>
      <c r="BP236" s="4"/>
      <c r="BQ236" s="4"/>
      <c r="BR236" s="4"/>
      <c r="BS236" s="41"/>
      <c r="BT236" s="41"/>
      <c r="BU236" s="49"/>
      <c r="BV236" s="36"/>
      <c r="BW236" s="4"/>
      <c r="BX236" s="4"/>
      <c r="BY236" s="4"/>
      <c r="BZ236" s="4"/>
      <c r="CA236" s="4"/>
      <c r="CB236" s="41"/>
      <c r="CC236" s="41"/>
      <c r="CD236" s="49"/>
      <c r="CE236" s="49"/>
    </row>
    <row r="237" spans="2:83" s="40" customFormat="1" x14ac:dyDescent="0.2">
      <c r="B237" s="36"/>
      <c r="C237" s="4"/>
      <c r="D237" s="4"/>
      <c r="E237" s="4"/>
      <c r="F237" s="4"/>
      <c r="G237" s="4"/>
      <c r="H237" s="37"/>
      <c r="I237" s="37"/>
      <c r="J237" s="49"/>
      <c r="K237" s="36"/>
      <c r="L237" s="4"/>
      <c r="M237" s="4"/>
      <c r="N237" s="4"/>
      <c r="O237" s="4"/>
      <c r="P237" s="4"/>
      <c r="Q237" s="4"/>
      <c r="R237" s="37"/>
      <c r="S237" s="49"/>
      <c r="T237" s="36"/>
      <c r="U237" s="4"/>
      <c r="V237" s="4"/>
      <c r="W237" s="4"/>
      <c r="X237" s="4"/>
      <c r="Y237" s="4"/>
      <c r="Z237" s="4"/>
      <c r="AA237" s="41"/>
      <c r="AB237" s="49"/>
      <c r="AC237" s="36"/>
      <c r="AD237" s="4"/>
      <c r="AE237" s="4"/>
      <c r="AF237" s="4"/>
      <c r="AG237" s="4"/>
      <c r="AH237" s="4"/>
      <c r="AI237" s="41"/>
      <c r="AJ237" s="41"/>
      <c r="AK237" s="49"/>
      <c r="AL237" s="36"/>
      <c r="AM237" s="4"/>
      <c r="AN237" s="4"/>
      <c r="AO237" s="4"/>
      <c r="AP237" s="4"/>
      <c r="AQ237" s="4"/>
      <c r="AR237" s="41"/>
      <c r="AS237" s="41"/>
      <c r="AT237" s="49"/>
      <c r="AU237" s="36"/>
      <c r="AV237" s="4"/>
      <c r="AW237" s="4"/>
      <c r="AX237" s="4"/>
      <c r="AY237" s="4"/>
      <c r="AZ237" s="4"/>
      <c r="BA237" s="41"/>
      <c r="BB237" s="41"/>
      <c r="BC237" s="49"/>
      <c r="BD237" s="36"/>
      <c r="BE237" s="4"/>
      <c r="BF237" s="4"/>
      <c r="BG237" s="4"/>
      <c r="BH237" s="4"/>
      <c r="BI237" s="4"/>
      <c r="BJ237" s="41"/>
      <c r="BK237" s="41"/>
      <c r="BL237" s="49"/>
      <c r="BM237" s="36"/>
      <c r="BN237" s="4"/>
      <c r="BO237" s="4"/>
      <c r="BP237" s="4"/>
      <c r="BQ237" s="4"/>
      <c r="BR237" s="4"/>
      <c r="BS237" s="41"/>
      <c r="BT237" s="41"/>
      <c r="BU237" s="49"/>
      <c r="BV237" s="36"/>
      <c r="BW237" s="4"/>
      <c r="BX237" s="4"/>
      <c r="BY237" s="4"/>
      <c r="BZ237" s="4"/>
      <c r="CA237" s="4"/>
      <c r="CB237" s="41"/>
      <c r="CC237" s="41"/>
      <c r="CD237" s="49"/>
      <c r="CE237" s="49"/>
    </row>
    <row r="238" spans="2:83" s="40" customFormat="1" x14ac:dyDescent="0.2">
      <c r="B238" s="36"/>
      <c r="C238" s="4"/>
      <c r="D238" s="4"/>
      <c r="E238" s="4"/>
      <c r="F238" s="4"/>
      <c r="G238" s="4"/>
      <c r="H238" s="37"/>
      <c r="I238" s="37"/>
      <c r="J238" s="49"/>
      <c r="K238" s="36"/>
      <c r="L238" s="4"/>
      <c r="M238" s="4"/>
      <c r="N238" s="4"/>
      <c r="O238" s="4"/>
      <c r="P238" s="4"/>
      <c r="Q238" s="4"/>
      <c r="R238" s="37"/>
      <c r="S238" s="49"/>
      <c r="T238" s="36"/>
      <c r="U238" s="4"/>
      <c r="V238" s="4"/>
      <c r="W238" s="4"/>
      <c r="X238" s="4"/>
      <c r="Y238" s="4"/>
      <c r="Z238" s="4"/>
      <c r="AA238" s="41"/>
      <c r="AB238" s="49"/>
      <c r="AC238" s="36"/>
      <c r="AD238" s="4"/>
      <c r="AE238" s="4"/>
      <c r="AF238" s="4"/>
      <c r="AG238" s="4"/>
      <c r="AH238" s="4"/>
      <c r="AI238" s="41"/>
      <c r="AJ238" s="41"/>
      <c r="AK238" s="49"/>
      <c r="AL238" s="36"/>
      <c r="AM238" s="4"/>
      <c r="AN238" s="4"/>
      <c r="AO238" s="4"/>
      <c r="AP238" s="4"/>
      <c r="AQ238" s="4"/>
      <c r="AR238" s="41"/>
      <c r="AS238" s="41"/>
      <c r="AT238" s="49"/>
      <c r="AU238" s="36"/>
      <c r="AV238" s="4"/>
      <c r="AW238" s="4"/>
      <c r="AX238" s="4"/>
      <c r="AY238" s="4"/>
      <c r="AZ238" s="4"/>
      <c r="BA238" s="41"/>
      <c r="BB238" s="41"/>
      <c r="BC238" s="49"/>
      <c r="BD238" s="36"/>
      <c r="BE238" s="4"/>
      <c r="BF238" s="4"/>
      <c r="BG238" s="4"/>
      <c r="BH238" s="4"/>
      <c r="BI238" s="4"/>
      <c r="BJ238" s="41"/>
      <c r="BK238" s="41"/>
      <c r="BL238" s="49"/>
      <c r="BM238" s="36"/>
      <c r="BN238" s="4"/>
      <c r="BO238" s="4"/>
      <c r="BP238" s="4"/>
      <c r="BQ238" s="4"/>
      <c r="BR238" s="4"/>
      <c r="BS238" s="41"/>
      <c r="BT238" s="41"/>
      <c r="BU238" s="49"/>
      <c r="BV238" s="36"/>
      <c r="BW238" s="4"/>
      <c r="BX238" s="4"/>
      <c r="BY238" s="4"/>
      <c r="BZ238" s="4"/>
      <c r="CA238" s="4"/>
      <c r="CB238" s="41"/>
      <c r="CC238" s="41"/>
      <c r="CD238" s="49"/>
      <c r="CE238" s="49"/>
    </row>
    <row r="239" spans="2:83" s="40" customFormat="1" x14ac:dyDescent="0.2">
      <c r="B239" s="36"/>
      <c r="C239" s="4"/>
      <c r="D239" s="4"/>
      <c r="E239" s="4"/>
      <c r="F239" s="4"/>
      <c r="G239" s="4"/>
      <c r="H239" s="37"/>
      <c r="I239" s="37"/>
      <c r="J239" s="49"/>
      <c r="K239" s="36"/>
      <c r="L239" s="4"/>
      <c r="M239" s="4"/>
      <c r="N239" s="4"/>
      <c r="O239" s="4"/>
      <c r="P239" s="4"/>
      <c r="Q239" s="4"/>
      <c r="R239" s="37"/>
      <c r="S239" s="49"/>
      <c r="T239" s="36"/>
      <c r="U239" s="4"/>
      <c r="V239" s="4"/>
      <c r="W239" s="4"/>
      <c r="X239" s="4"/>
      <c r="Y239" s="4"/>
      <c r="Z239" s="4"/>
      <c r="AA239" s="41"/>
      <c r="AB239" s="49"/>
      <c r="AC239" s="36"/>
      <c r="AD239" s="4"/>
      <c r="AE239" s="4"/>
      <c r="AF239" s="4"/>
      <c r="AG239" s="4"/>
      <c r="AH239" s="4"/>
      <c r="AI239" s="41"/>
      <c r="AJ239" s="41"/>
      <c r="AK239" s="49"/>
      <c r="AL239" s="36"/>
      <c r="AM239" s="4"/>
      <c r="AN239" s="4"/>
      <c r="AO239" s="4"/>
      <c r="AP239" s="4"/>
      <c r="AQ239" s="4"/>
      <c r="AR239" s="41"/>
      <c r="AS239" s="41"/>
      <c r="AT239" s="49"/>
      <c r="AU239" s="36"/>
      <c r="AV239" s="4"/>
      <c r="AW239" s="4"/>
      <c r="AX239" s="4"/>
      <c r="AY239" s="4"/>
      <c r="AZ239" s="4"/>
      <c r="BA239" s="41"/>
      <c r="BB239" s="41"/>
      <c r="BC239" s="49"/>
      <c r="BD239" s="36"/>
      <c r="BE239" s="4"/>
      <c r="BF239" s="4"/>
      <c r="BG239" s="4"/>
      <c r="BH239" s="4"/>
      <c r="BI239" s="4"/>
      <c r="BJ239" s="41"/>
      <c r="BK239" s="41"/>
      <c r="BL239" s="49"/>
      <c r="BM239" s="36"/>
      <c r="BN239" s="4"/>
      <c r="BO239" s="4"/>
      <c r="BP239" s="4"/>
      <c r="BQ239" s="4"/>
      <c r="BR239" s="4"/>
      <c r="BS239" s="41"/>
      <c r="BT239" s="41"/>
      <c r="BU239" s="49"/>
      <c r="BV239" s="36"/>
      <c r="BW239" s="4"/>
      <c r="BX239" s="4"/>
      <c r="BY239" s="4"/>
      <c r="BZ239" s="4"/>
      <c r="CA239" s="4"/>
      <c r="CB239" s="41"/>
      <c r="CC239" s="41"/>
      <c r="CD239" s="49"/>
      <c r="CE239" s="49"/>
    </row>
    <row r="240" spans="2:83" s="40" customFormat="1" x14ac:dyDescent="0.2">
      <c r="B240" s="36"/>
      <c r="C240" s="4"/>
      <c r="D240" s="4"/>
      <c r="E240" s="4"/>
      <c r="F240" s="4"/>
      <c r="G240" s="4"/>
      <c r="H240" s="37"/>
      <c r="I240" s="37"/>
      <c r="J240" s="49"/>
      <c r="K240" s="36"/>
      <c r="L240" s="4"/>
      <c r="M240" s="4"/>
      <c r="N240" s="4"/>
      <c r="O240" s="4"/>
      <c r="P240" s="4"/>
      <c r="Q240" s="4"/>
      <c r="R240" s="37"/>
      <c r="S240" s="49"/>
      <c r="T240" s="36"/>
      <c r="U240" s="4"/>
      <c r="V240" s="4"/>
      <c r="W240" s="4"/>
      <c r="X240" s="4"/>
      <c r="Y240" s="4"/>
      <c r="Z240" s="4"/>
      <c r="AA240" s="41"/>
      <c r="AB240" s="49"/>
      <c r="AC240" s="36"/>
      <c r="AD240" s="4"/>
      <c r="AE240" s="4"/>
      <c r="AF240" s="4"/>
      <c r="AG240" s="4"/>
      <c r="AH240" s="4"/>
      <c r="AI240" s="41"/>
      <c r="AJ240" s="41"/>
      <c r="AK240" s="49"/>
      <c r="AL240" s="36"/>
      <c r="AM240" s="4"/>
      <c r="AN240" s="4"/>
      <c r="AO240" s="4"/>
      <c r="AP240" s="4"/>
      <c r="AQ240" s="4"/>
      <c r="AR240" s="41"/>
      <c r="AS240" s="41"/>
      <c r="AT240" s="49"/>
      <c r="AU240" s="36"/>
      <c r="AV240" s="4"/>
      <c r="AW240" s="4"/>
      <c r="AX240" s="4"/>
      <c r="AY240" s="4"/>
      <c r="AZ240" s="4"/>
      <c r="BA240" s="41"/>
      <c r="BB240" s="41"/>
      <c r="BC240" s="49"/>
      <c r="BD240" s="36"/>
      <c r="BE240" s="4"/>
      <c r="BF240" s="4"/>
      <c r="BG240" s="4"/>
      <c r="BH240" s="4"/>
      <c r="BI240" s="4"/>
      <c r="BJ240" s="41"/>
      <c r="BK240" s="41"/>
      <c r="BL240" s="49"/>
      <c r="BM240" s="36"/>
      <c r="BN240" s="4"/>
      <c r="BO240" s="4"/>
      <c r="BP240" s="4"/>
      <c r="BQ240" s="4"/>
      <c r="BR240" s="4"/>
      <c r="BS240" s="41"/>
      <c r="BT240" s="41"/>
      <c r="BU240" s="49"/>
      <c r="BV240" s="36"/>
      <c r="BW240" s="4"/>
      <c r="BX240" s="4"/>
      <c r="BY240" s="4"/>
      <c r="BZ240" s="4"/>
      <c r="CA240" s="4"/>
      <c r="CB240" s="41"/>
      <c r="CC240" s="41"/>
      <c r="CD240" s="49"/>
      <c r="CE240" s="49"/>
    </row>
    <row r="241" spans="2:83" s="40" customFormat="1" x14ac:dyDescent="0.2">
      <c r="B241" s="36"/>
      <c r="C241" s="4"/>
      <c r="D241" s="4"/>
      <c r="E241" s="4"/>
      <c r="F241" s="4"/>
      <c r="G241" s="4"/>
      <c r="H241" s="37"/>
      <c r="I241" s="37"/>
      <c r="J241" s="49"/>
      <c r="K241" s="36"/>
      <c r="L241" s="4"/>
      <c r="M241" s="4"/>
      <c r="N241" s="4"/>
      <c r="O241" s="4"/>
      <c r="P241" s="4"/>
      <c r="Q241" s="4"/>
      <c r="R241" s="37"/>
      <c r="S241" s="49"/>
      <c r="T241" s="36"/>
      <c r="U241" s="4"/>
      <c r="V241" s="4"/>
      <c r="W241" s="4"/>
      <c r="X241" s="4"/>
      <c r="Y241" s="4"/>
      <c r="Z241" s="4"/>
      <c r="AA241" s="41"/>
      <c r="AB241" s="49"/>
      <c r="AC241" s="36"/>
      <c r="AD241" s="4"/>
      <c r="AE241" s="4"/>
      <c r="AF241" s="4"/>
      <c r="AG241" s="4"/>
      <c r="AH241" s="4"/>
      <c r="AI241" s="41"/>
      <c r="AJ241" s="41"/>
      <c r="AK241" s="49"/>
      <c r="AL241" s="36"/>
      <c r="AM241" s="4"/>
      <c r="AN241" s="4"/>
      <c r="AO241" s="4"/>
      <c r="AP241" s="4"/>
      <c r="AQ241" s="4"/>
      <c r="AR241" s="41"/>
      <c r="AS241" s="41"/>
      <c r="AT241" s="49"/>
      <c r="AU241" s="36"/>
      <c r="AV241" s="4"/>
      <c r="AW241" s="4"/>
      <c r="AX241" s="4"/>
      <c r="AY241" s="4"/>
      <c r="AZ241" s="4"/>
      <c r="BA241" s="41"/>
      <c r="BB241" s="41"/>
      <c r="BC241" s="49"/>
      <c r="BD241" s="36"/>
      <c r="BE241" s="4"/>
      <c r="BF241" s="4"/>
      <c r="BG241" s="4"/>
      <c r="BH241" s="4"/>
      <c r="BI241" s="4"/>
      <c r="BJ241" s="41"/>
      <c r="BK241" s="41"/>
      <c r="BL241" s="49"/>
      <c r="BM241" s="36"/>
      <c r="BN241" s="4"/>
      <c r="BO241" s="4"/>
      <c r="BP241" s="4"/>
      <c r="BQ241" s="4"/>
      <c r="BR241" s="4"/>
      <c r="BS241" s="41"/>
      <c r="BT241" s="41"/>
      <c r="BU241" s="49"/>
      <c r="BV241" s="36"/>
      <c r="BW241" s="4"/>
      <c r="BX241" s="4"/>
      <c r="BY241" s="4"/>
      <c r="BZ241" s="4"/>
      <c r="CA241" s="4"/>
      <c r="CB241" s="41"/>
      <c r="CC241" s="41"/>
      <c r="CD241" s="49"/>
      <c r="CE241" s="49"/>
    </row>
    <row r="242" spans="2:83" s="40" customFormat="1" x14ac:dyDescent="0.2">
      <c r="B242" s="36"/>
      <c r="C242" s="4"/>
      <c r="D242" s="4"/>
      <c r="E242" s="4"/>
      <c r="F242" s="4"/>
      <c r="G242" s="4"/>
      <c r="H242" s="37"/>
      <c r="I242" s="37"/>
      <c r="J242" s="49"/>
      <c r="K242" s="36"/>
      <c r="L242" s="4"/>
      <c r="M242" s="4"/>
      <c r="N242" s="4"/>
      <c r="O242" s="4"/>
      <c r="P242" s="4"/>
      <c r="Q242" s="4"/>
      <c r="R242" s="37"/>
      <c r="S242" s="49"/>
      <c r="T242" s="36"/>
      <c r="U242" s="4"/>
      <c r="V242" s="4"/>
      <c r="W242" s="4"/>
      <c r="X242" s="4"/>
      <c r="Y242" s="4"/>
      <c r="Z242" s="4"/>
      <c r="AA242" s="41"/>
      <c r="AB242" s="49"/>
      <c r="AC242" s="36"/>
      <c r="AD242" s="4"/>
      <c r="AE242" s="4"/>
      <c r="AF242" s="4"/>
      <c r="AG242" s="4"/>
      <c r="AH242" s="4"/>
      <c r="AI242" s="41"/>
      <c r="AJ242" s="41"/>
      <c r="AK242" s="49"/>
      <c r="AL242" s="36"/>
      <c r="AM242" s="4"/>
      <c r="AN242" s="4"/>
      <c r="AO242" s="4"/>
      <c r="AP242" s="4"/>
      <c r="AQ242" s="4"/>
      <c r="AR242" s="41"/>
      <c r="AS242" s="41"/>
      <c r="AT242" s="49"/>
      <c r="AU242" s="36"/>
      <c r="AV242" s="4"/>
      <c r="AW242" s="4"/>
      <c r="AX242" s="4"/>
      <c r="AY242" s="4"/>
      <c r="AZ242" s="4"/>
      <c r="BA242" s="41"/>
      <c r="BB242" s="41"/>
      <c r="BC242" s="49"/>
      <c r="BD242" s="36"/>
      <c r="BE242" s="4"/>
      <c r="BF242" s="4"/>
      <c r="BG242" s="4"/>
      <c r="BH242" s="4"/>
      <c r="BI242" s="4"/>
      <c r="BJ242" s="41"/>
      <c r="BK242" s="41"/>
      <c r="BL242" s="49"/>
      <c r="BM242" s="36"/>
      <c r="BN242" s="4"/>
      <c r="BO242" s="4"/>
      <c r="BP242" s="4"/>
      <c r="BQ242" s="4"/>
      <c r="BR242" s="4"/>
      <c r="BS242" s="41"/>
      <c r="BT242" s="41"/>
      <c r="BU242" s="49"/>
      <c r="BV242" s="36"/>
      <c r="BW242" s="4"/>
      <c r="BX242" s="4"/>
      <c r="BY242" s="4"/>
      <c r="BZ242" s="4"/>
      <c r="CA242" s="4"/>
      <c r="CB242" s="41"/>
      <c r="CC242" s="41"/>
      <c r="CD242" s="49"/>
      <c r="CE242" s="49"/>
    </row>
    <row r="243" spans="2:83" s="40" customFormat="1" x14ac:dyDescent="0.2">
      <c r="B243" s="36"/>
      <c r="C243" s="4"/>
      <c r="D243" s="4"/>
      <c r="E243" s="4"/>
      <c r="F243" s="4"/>
      <c r="G243" s="4"/>
      <c r="H243" s="37"/>
      <c r="I243" s="37"/>
      <c r="J243" s="49"/>
      <c r="K243" s="36"/>
      <c r="L243" s="4"/>
      <c r="M243" s="4"/>
      <c r="N243" s="4"/>
      <c r="O243" s="4"/>
      <c r="P243" s="4"/>
      <c r="Q243" s="4"/>
      <c r="R243" s="37"/>
      <c r="S243" s="49"/>
      <c r="T243" s="36"/>
      <c r="U243" s="4"/>
      <c r="V243" s="4"/>
      <c r="W243" s="4"/>
      <c r="X243" s="4"/>
      <c r="Y243" s="4"/>
      <c r="Z243" s="4"/>
      <c r="AA243" s="41"/>
      <c r="AB243" s="49"/>
      <c r="AC243" s="36"/>
      <c r="AD243" s="4"/>
      <c r="AE243" s="4"/>
      <c r="AF243" s="4"/>
      <c r="AG243" s="4"/>
      <c r="AH243" s="4"/>
      <c r="AI243" s="41"/>
      <c r="AJ243" s="41"/>
      <c r="AK243" s="49"/>
      <c r="AL243" s="36"/>
      <c r="AM243" s="4"/>
      <c r="AN243" s="4"/>
      <c r="AO243" s="4"/>
      <c r="AP243" s="4"/>
      <c r="AQ243" s="4"/>
      <c r="AR243" s="41"/>
      <c r="AS243" s="41"/>
      <c r="AT243" s="49"/>
      <c r="AU243" s="36"/>
      <c r="AV243" s="4"/>
      <c r="AW243" s="4"/>
      <c r="AX243" s="4"/>
      <c r="AY243" s="4"/>
      <c r="AZ243" s="4"/>
      <c r="BA243" s="41"/>
      <c r="BB243" s="41"/>
      <c r="BC243" s="49"/>
      <c r="BD243" s="36"/>
      <c r="BE243" s="4"/>
      <c r="BF243" s="4"/>
      <c r="BG243" s="4"/>
      <c r="BH243" s="4"/>
      <c r="BI243" s="4"/>
      <c r="BJ243" s="41"/>
      <c r="BK243" s="41"/>
      <c r="BL243" s="49"/>
      <c r="BM243" s="36"/>
      <c r="BN243" s="4"/>
      <c r="BO243" s="4"/>
      <c r="BP243" s="4"/>
      <c r="BQ243" s="4"/>
      <c r="BR243" s="4"/>
      <c r="BS243" s="41"/>
      <c r="BT243" s="41"/>
      <c r="BU243" s="49"/>
      <c r="BV243" s="36"/>
      <c r="BW243" s="4"/>
      <c r="BX243" s="4"/>
      <c r="BY243" s="4"/>
      <c r="BZ243" s="4"/>
      <c r="CA243" s="4"/>
      <c r="CB243" s="41"/>
      <c r="CC243" s="41"/>
      <c r="CD243" s="49"/>
      <c r="CE243" s="49"/>
    </row>
    <row r="244" spans="2:83" s="40" customFormat="1" x14ac:dyDescent="0.2">
      <c r="B244" s="36"/>
      <c r="C244" s="4"/>
      <c r="D244" s="4"/>
      <c r="E244" s="4"/>
      <c r="F244" s="4"/>
      <c r="G244" s="4"/>
      <c r="H244" s="37"/>
      <c r="I244" s="37"/>
      <c r="J244" s="49"/>
      <c r="K244" s="36"/>
      <c r="L244" s="4"/>
      <c r="M244" s="4"/>
      <c r="N244" s="4"/>
      <c r="O244" s="4"/>
      <c r="P244" s="4"/>
      <c r="Q244" s="4"/>
      <c r="R244" s="37"/>
      <c r="S244" s="49"/>
      <c r="T244" s="36"/>
      <c r="U244" s="4"/>
      <c r="V244" s="4"/>
      <c r="W244" s="4"/>
      <c r="X244" s="4"/>
      <c r="Y244" s="4"/>
      <c r="Z244" s="4"/>
      <c r="AA244" s="41"/>
      <c r="AB244" s="49"/>
      <c r="AC244" s="36"/>
      <c r="AD244" s="4"/>
      <c r="AE244" s="4"/>
      <c r="AF244" s="4"/>
      <c r="AG244" s="4"/>
      <c r="AH244" s="4"/>
      <c r="AI244" s="41"/>
      <c r="AJ244" s="41"/>
      <c r="AK244" s="49"/>
      <c r="AL244" s="36"/>
      <c r="AM244" s="4"/>
      <c r="AN244" s="4"/>
      <c r="AO244" s="4"/>
      <c r="AP244" s="4"/>
      <c r="AQ244" s="4"/>
      <c r="AR244" s="41"/>
      <c r="AS244" s="41"/>
      <c r="AT244" s="49"/>
      <c r="AU244" s="36"/>
      <c r="AV244" s="4"/>
      <c r="AW244" s="4"/>
      <c r="AX244" s="4"/>
      <c r="AY244" s="4"/>
      <c r="AZ244" s="4"/>
      <c r="BA244" s="41"/>
      <c r="BB244" s="41"/>
      <c r="BC244" s="49"/>
      <c r="BD244" s="36"/>
      <c r="BE244" s="4"/>
      <c r="BF244" s="4"/>
      <c r="BG244" s="4"/>
      <c r="BH244" s="4"/>
      <c r="BI244" s="4"/>
      <c r="BJ244" s="41"/>
      <c r="BK244" s="41"/>
      <c r="BL244" s="49"/>
      <c r="BM244" s="36"/>
      <c r="BN244" s="4"/>
      <c r="BO244" s="4"/>
      <c r="BP244" s="4"/>
      <c r="BQ244" s="4"/>
      <c r="BR244" s="4"/>
      <c r="BS244" s="41"/>
      <c r="BT244" s="41"/>
      <c r="BU244" s="49"/>
      <c r="BV244" s="36"/>
      <c r="BW244" s="4"/>
      <c r="BX244" s="4"/>
      <c r="BY244" s="4"/>
      <c r="BZ244" s="4"/>
      <c r="CA244" s="4"/>
      <c r="CB244" s="41"/>
      <c r="CC244" s="41"/>
      <c r="CD244" s="49"/>
      <c r="CE244" s="49"/>
    </row>
    <row r="245" spans="2:83" s="40" customFormat="1" x14ac:dyDescent="0.2">
      <c r="B245" s="36"/>
      <c r="C245" s="4"/>
      <c r="D245" s="4"/>
      <c r="E245" s="4"/>
      <c r="F245" s="4"/>
      <c r="G245" s="4"/>
      <c r="H245" s="37"/>
      <c r="I245" s="37"/>
      <c r="J245" s="49"/>
      <c r="K245" s="36"/>
      <c r="L245" s="4"/>
      <c r="M245" s="4"/>
      <c r="N245" s="4"/>
      <c r="O245" s="4"/>
      <c r="P245" s="4"/>
      <c r="Q245" s="4"/>
      <c r="R245" s="37"/>
      <c r="S245" s="49"/>
      <c r="T245" s="36"/>
      <c r="U245" s="4"/>
      <c r="V245" s="4"/>
      <c r="W245" s="4"/>
      <c r="X245" s="4"/>
      <c r="Y245" s="4"/>
      <c r="Z245" s="4"/>
      <c r="AA245" s="41"/>
      <c r="AB245" s="49"/>
      <c r="AC245" s="36"/>
      <c r="AD245" s="4"/>
      <c r="AE245" s="4"/>
      <c r="AF245" s="4"/>
      <c r="AG245" s="4"/>
      <c r="AH245" s="4"/>
      <c r="AI245" s="41"/>
      <c r="AJ245" s="41"/>
      <c r="AK245" s="49"/>
      <c r="AL245" s="36"/>
      <c r="AM245" s="4"/>
      <c r="AN245" s="4"/>
      <c r="AO245" s="4"/>
      <c r="AP245" s="4"/>
      <c r="AQ245" s="4"/>
      <c r="AR245" s="41"/>
      <c r="AS245" s="41"/>
      <c r="AT245" s="49"/>
      <c r="AU245" s="36"/>
      <c r="AV245" s="4"/>
      <c r="AW245" s="4"/>
      <c r="AX245" s="4"/>
      <c r="AY245" s="4"/>
      <c r="AZ245" s="4"/>
      <c r="BA245" s="41"/>
      <c r="BB245" s="41"/>
      <c r="BC245" s="49"/>
      <c r="BD245" s="36"/>
      <c r="BE245" s="4"/>
      <c r="BF245" s="4"/>
      <c r="BG245" s="4"/>
      <c r="BH245" s="4"/>
      <c r="BI245" s="4"/>
      <c r="BJ245" s="41"/>
      <c r="BK245" s="41"/>
      <c r="BL245" s="49"/>
      <c r="BM245" s="36"/>
      <c r="BN245" s="4"/>
      <c r="BO245" s="4"/>
      <c r="BP245" s="4"/>
      <c r="BQ245" s="4"/>
      <c r="BR245" s="4"/>
      <c r="BS245" s="41"/>
      <c r="BT245" s="41"/>
      <c r="BU245" s="49"/>
      <c r="BV245" s="36"/>
      <c r="BW245" s="4"/>
      <c r="BX245" s="4"/>
      <c r="BY245" s="4"/>
      <c r="BZ245" s="4"/>
      <c r="CA245" s="4"/>
      <c r="CB245" s="41"/>
      <c r="CC245" s="41"/>
      <c r="CD245" s="49"/>
      <c r="CE245" s="49"/>
    </row>
    <row r="246" spans="2:83" s="40" customFormat="1" x14ac:dyDescent="0.2">
      <c r="B246" s="36"/>
      <c r="C246" s="4"/>
      <c r="D246" s="4"/>
      <c r="E246" s="4"/>
      <c r="F246" s="4"/>
      <c r="G246" s="4"/>
      <c r="H246" s="37"/>
      <c r="I246" s="37"/>
      <c r="J246" s="49"/>
      <c r="K246" s="36"/>
      <c r="L246" s="4"/>
      <c r="M246" s="4"/>
      <c r="N246" s="4"/>
      <c r="O246" s="4"/>
      <c r="P246" s="4"/>
      <c r="Q246" s="4"/>
      <c r="R246" s="37"/>
      <c r="S246" s="49"/>
      <c r="T246" s="36"/>
      <c r="U246" s="4"/>
      <c r="V246" s="4"/>
      <c r="W246" s="4"/>
      <c r="X246" s="4"/>
      <c r="Y246" s="4"/>
      <c r="Z246" s="4"/>
      <c r="AA246" s="41"/>
      <c r="AB246" s="49"/>
      <c r="AC246" s="36"/>
      <c r="AD246" s="4"/>
      <c r="AE246" s="4"/>
      <c r="AF246" s="4"/>
      <c r="AG246" s="4"/>
      <c r="AH246" s="4"/>
      <c r="AI246" s="41"/>
      <c r="AJ246" s="41"/>
      <c r="AK246" s="49"/>
      <c r="AL246" s="36"/>
      <c r="AM246" s="4"/>
      <c r="AN246" s="4"/>
      <c r="AO246" s="4"/>
      <c r="AP246" s="4"/>
      <c r="AQ246" s="4"/>
      <c r="AR246" s="41"/>
      <c r="AS246" s="41"/>
      <c r="AT246" s="49"/>
      <c r="AU246" s="36"/>
      <c r="AV246" s="4"/>
      <c r="AW246" s="4"/>
      <c r="AX246" s="4"/>
      <c r="AY246" s="4"/>
      <c r="AZ246" s="4"/>
      <c r="BA246" s="41"/>
      <c r="BB246" s="41"/>
      <c r="BC246" s="49"/>
      <c r="BD246" s="36"/>
      <c r="BE246" s="4"/>
      <c r="BF246" s="4"/>
      <c r="BG246" s="4"/>
      <c r="BH246" s="4"/>
      <c r="BI246" s="4"/>
      <c r="BJ246" s="41"/>
      <c r="BK246" s="41"/>
      <c r="BL246" s="49"/>
      <c r="BM246" s="36"/>
      <c r="BN246" s="4"/>
      <c r="BO246" s="4"/>
      <c r="BP246" s="4"/>
      <c r="BQ246" s="4"/>
      <c r="BR246" s="4"/>
      <c r="BS246" s="41"/>
      <c r="BT246" s="41"/>
      <c r="BU246" s="49"/>
      <c r="BV246" s="36"/>
      <c r="BW246" s="4"/>
      <c r="BX246" s="4"/>
      <c r="BY246" s="4"/>
      <c r="BZ246" s="4"/>
      <c r="CA246" s="4"/>
      <c r="CB246" s="41"/>
      <c r="CC246" s="41"/>
      <c r="CD246" s="49"/>
      <c r="CE246" s="49"/>
    </row>
    <row r="247" spans="2:83" s="40" customFormat="1" x14ac:dyDescent="0.2">
      <c r="B247" s="36"/>
      <c r="C247" s="4"/>
      <c r="D247" s="4"/>
      <c r="E247" s="4"/>
      <c r="F247" s="4"/>
      <c r="G247" s="4"/>
      <c r="H247" s="37"/>
      <c r="I247" s="37"/>
      <c r="J247" s="49"/>
      <c r="K247" s="36"/>
      <c r="L247" s="4"/>
      <c r="M247" s="4"/>
      <c r="N247" s="4"/>
      <c r="O247" s="4"/>
      <c r="P247" s="4"/>
      <c r="Q247" s="4"/>
      <c r="R247" s="37"/>
      <c r="S247" s="49"/>
      <c r="T247" s="36"/>
      <c r="U247" s="4"/>
      <c r="V247" s="4"/>
      <c r="W247" s="4"/>
      <c r="X247" s="4"/>
      <c r="Y247" s="4"/>
      <c r="Z247" s="4"/>
      <c r="AA247" s="41"/>
      <c r="AB247" s="49"/>
      <c r="AC247" s="36"/>
      <c r="AD247" s="4"/>
      <c r="AE247" s="4"/>
      <c r="AF247" s="4"/>
      <c r="AG247" s="4"/>
      <c r="AH247" s="4"/>
      <c r="AI247" s="41"/>
      <c r="AJ247" s="41"/>
      <c r="AK247" s="49"/>
      <c r="AL247" s="36"/>
      <c r="AM247" s="4"/>
      <c r="AN247" s="4"/>
      <c r="AO247" s="4"/>
      <c r="AP247" s="4"/>
      <c r="AQ247" s="4"/>
      <c r="AR247" s="41"/>
      <c r="AS247" s="41"/>
      <c r="AT247" s="49"/>
      <c r="AU247" s="36"/>
      <c r="AV247" s="4"/>
      <c r="AW247" s="4"/>
      <c r="AX247" s="4"/>
      <c r="AY247" s="4"/>
      <c r="AZ247" s="4"/>
      <c r="BA247" s="41"/>
      <c r="BB247" s="41"/>
      <c r="BC247" s="49"/>
      <c r="BD247" s="36"/>
      <c r="BE247" s="4"/>
      <c r="BF247" s="4"/>
      <c r="BG247" s="4"/>
      <c r="BH247" s="4"/>
      <c r="BI247" s="4"/>
      <c r="BJ247" s="41"/>
      <c r="BK247" s="41"/>
      <c r="BL247" s="49"/>
      <c r="BM247" s="36"/>
      <c r="BN247" s="4"/>
      <c r="BO247" s="4"/>
      <c r="BP247" s="4"/>
      <c r="BQ247" s="4"/>
      <c r="BR247" s="4"/>
      <c r="BS247" s="41"/>
      <c r="BT247" s="41"/>
      <c r="BU247" s="49"/>
      <c r="BV247" s="36"/>
      <c r="BW247" s="4"/>
      <c r="BX247" s="4"/>
      <c r="BY247" s="4"/>
      <c r="BZ247" s="4"/>
      <c r="CA247" s="4"/>
      <c r="CB247" s="41"/>
      <c r="CC247" s="41"/>
      <c r="CD247" s="49"/>
      <c r="CE247" s="49"/>
    </row>
    <row r="248" spans="2:83" s="40" customFormat="1" x14ac:dyDescent="0.2">
      <c r="B248" s="36"/>
      <c r="C248" s="4"/>
      <c r="D248" s="4"/>
      <c r="E248" s="4"/>
      <c r="F248" s="4"/>
      <c r="G248" s="4"/>
      <c r="H248" s="37"/>
      <c r="I248" s="37"/>
      <c r="J248" s="49"/>
      <c r="K248" s="36"/>
      <c r="L248" s="4"/>
      <c r="M248" s="4"/>
      <c r="N248" s="4"/>
      <c r="O248" s="4"/>
      <c r="P248" s="4"/>
      <c r="Q248" s="4"/>
      <c r="R248" s="37"/>
      <c r="S248" s="49"/>
      <c r="T248" s="36"/>
      <c r="U248" s="4"/>
      <c r="V248" s="4"/>
      <c r="W248" s="4"/>
      <c r="X248" s="4"/>
      <c r="Y248" s="4"/>
      <c r="Z248" s="4"/>
      <c r="AA248" s="41"/>
      <c r="AB248" s="49"/>
      <c r="AC248" s="36"/>
      <c r="AD248" s="4"/>
      <c r="AE248" s="4"/>
      <c r="AF248" s="4"/>
      <c r="AG248" s="4"/>
      <c r="AH248" s="4"/>
      <c r="AI248" s="41"/>
      <c r="AJ248" s="41"/>
      <c r="AK248" s="49"/>
      <c r="AL248" s="36"/>
      <c r="AM248" s="4"/>
      <c r="AN248" s="4"/>
      <c r="AO248" s="4"/>
      <c r="AP248" s="4"/>
      <c r="AQ248" s="4"/>
      <c r="AR248" s="41"/>
      <c r="AS248" s="41"/>
      <c r="AT248" s="49"/>
      <c r="AU248" s="36"/>
      <c r="AV248" s="4"/>
      <c r="AW248" s="4"/>
      <c r="AX248" s="4"/>
      <c r="AY248" s="4"/>
      <c r="AZ248" s="4"/>
      <c r="BA248" s="41"/>
      <c r="BB248" s="41"/>
      <c r="BC248" s="49"/>
      <c r="BD248" s="36"/>
      <c r="BE248" s="4"/>
      <c r="BF248" s="4"/>
      <c r="BG248" s="4"/>
      <c r="BH248" s="4"/>
      <c r="BI248" s="4"/>
      <c r="BJ248" s="41"/>
      <c r="BK248" s="41"/>
      <c r="BL248" s="49"/>
      <c r="BM248" s="36"/>
      <c r="BN248" s="4"/>
      <c r="BO248" s="4"/>
      <c r="BP248" s="4"/>
      <c r="BQ248" s="4"/>
      <c r="BR248" s="4"/>
      <c r="BS248" s="41"/>
      <c r="BT248" s="41"/>
      <c r="BU248" s="49"/>
      <c r="BV248" s="36"/>
      <c r="BW248" s="4"/>
      <c r="BX248" s="4"/>
      <c r="BY248" s="4"/>
      <c r="BZ248" s="4"/>
      <c r="CA248" s="4"/>
      <c r="CB248" s="41"/>
      <c r="CC248" s="41"/>
      <c r="CD248" s="49"/>
      <c r="CE248" s="49"/>
    </row>
    <row r="249" spans="2:83" s="40" customFormat="1" x14ac:dyDescent="0.2">
      <c r="B249" s="36"/>
      <c r="C249" s="4"/>
      <c r="D249" s="4"/>
      <c r="E249" s="4"/>
      <c r="F249" s="4"/>
      <c r="G249" s="4"/>
      <c r="H249" s="37"/>
      <c r="I249" s="37"/>
      <c r="J249" s="49"/>
      <c r="K249" s="36"/>
      <c r="L249" s="4"/>
      <c r="M249" s="4"/>
      <c r="N249" s="4"/>
      <c r="O249" s="4"/>
      <c r="P249" s="4"/>
      <c r="Q249" s="4"/>
      <c r="R249" s="37"/>
      <c r="S249" s="49"/>
      <c r="T249" s="36"/>
      <c r="U249" s="4"/>
      <c r="V249" s="4"/>
      <c r="W249" s="4"/>
      <c r="X249" s="4"/>
      <c r="Y249" s="4"/>
      <c r="Z249" s="4"/>
      <c r="AA249" s="41"/>
      <c r="AB249" s="49"/>
      <c r="AC249" s="36"/>
      <c r="AD249" s="4"/>
      <c r="AE249" s="4"/>
      <c r="AF249" s="4"/>
      <c r="AG249" s="4"/>
      <c r="AH249" s="4"/>
      <c r="AI249" s="41"/>
      <c r="AJ249" s="41"/>
      <c r="AK249" s="49"/>
      <c r="AL249" s="36"/>
      <c r="AM249" s="4"/>
      <c r="AN249" s="4"/>
      <c r="AO249" s="4"/>
      <c r="AP249" s="4"/>
      <c r="AQ249" s="4"/>
      <c r="AR249" s="41"/>
      <c r="AS249" s="41"/>
      <c r="AT249" s="49"/>
      <c r="AU249" s="36"/>
      <c r="AV249" s="4"/>
      <c r="AW249" s="4"/>
      <c r="AX249" s="4"/>
      <c r="AY249" s="4"/>
      <c r="AZ249" s="4"/>
      <c r="BA249" s="41"/>
      <c r="BB249" s="41"/>
      <c r="BC249" s="49"/>
      <c r="BD249" s="36"/>
      <c r="BE249" s="4"/>
      <c r="BF249" s="4"/>
      <c r="BG249" s="4"/>
      <c r="BH249" s="4"/>
      <c r="BI249" s="4"/>
      <c r="BJ249" s="41"/>
      <c r="BK249" s="41"/>
      <c r="BL249" s="49"/>
      <c r="BM249" s="36"/>
      <c r="BN249" s="4"/>
      <c r="BO249" s="4"/>
      <c r="BP249" s="4"/>
      <c r="BQ249" s="4"/>
      <c r="BR249" s="4"/>
      <c r="BS249" s="41"/>
      <c r="BT249" s="41"/>
      <c r="BU249" s="49"/>
      <c r="BV249" s="36"/>
      <c r="BW249" s="4"/>
      <c r="BX249" s="4"/>
      <c r="BY249" s="4"/>
      <c r="BZ249" s="4"/>
      <c r="CA249" s="4"/>
      <c r="CB249" s="41"/>
      <c r="CC249" s="41"/>
      <c r="CD249" s="49"/>
      <c r="CE249" s="49"/>
    </row>
    <row r="250" spans="2:83" s="40" customFormat="1" x14ac:dyDescent="0.2">
      <c r="B250" s="36"/>
      <c r="C250" s="4"/>
      <c r="D250" s="4"/>
      <c r="E250" s="4"/>
      <c r="F250" s="4"/>
      <c r="G250" s="4"/>
      <c r="H250" s="37"/>
      <c r="I250" s="37"/>
      <c r="J250" s="49"/>
      <c r="K250" s="36"/>
      <c r="L250" s="4"/>
      <c r="M250" s="4"/>
      <c r="N250" s="4"/>
      <c r="O250" s="4"/>
      <c r="P250" s="4"/>
      <c r="Q250" s="4"/>
      <c r="R250" s="37"/>
      <c r="S250" s="49"/>
      <c r="T250" s="36"/>
      <c r="U250" s="4"/>
      <c r="V250" s="4"/>
      <c r="W250" s="4"/>
      <c r="X250" s="4"/>
      <c r="Y250" s="4"/>
      <c r="Z250" s="4"/>
      <c r="AA250" s="41"/>
      <c r="AB250" s="49"/>
      <c r="AC250" s="36"/>
      <c r="AD250" s="4"/>
      <c r="AE250" s="4"/>
      <c r="AF250" s="4"/>
      <c r="AG250" s="4"/>
      <c r="AH250" s="4"/>
      <c r="AI250" s="41"/>
      <c r="AJ250" s="41"/>
      <c r="AK250" s="49"/>
      <c r="AL250" s="36"/>
      <c r="AM250" s="4"/>
      <c r="AN250" s="4"/>
      <c r="AO250" s="4"/>
      <c r="AP250" s="4"/>
      <c r="AQ250" s="4"/>
      <c r="AR250" s="41"/>
      <c r="AS250" s="41"/>
      <c r="AT250" s="49"/>
      <c r="AU250" s="36"/>
      <c r="AV250" s="4"/>
      <c r="AW250" s="4"/>
      <c r="AX250" s="4"/>
      <c r="AY250" s="4"/>
      <c r="AZ250" s="4"/>
      <c r="BA250" s="41"/>
      <c r="BB250" s="41"/>
      <c r="BC250" s="49"/>
      <c r="BD250" s="36"/>
      <c r="BE250" s="4"/>
      <c r="BF250" s="4"/>
      <c r="BG250" s="4"/>
      <c r="BH250" s="4"/>
      <c r="BI250" s="4"/>
      <c r="BJ250" s="41"/>
      <c r="BK250" s="41"/>
      <c r="BL250" s="49"/>
      <c r="BM250" s="36"/>
      <c r="BN250" s="4"/>
      <c r="BO250" s="4"/>
      <c r="BP250" s="4"/>
      <c r="BQ250" s="4"/>
      <c r="BR250" s="4"/>
      <c r="BS250" s="41"/>
      <c r="BT250" s="41"/>
      <c r="BU250" s="49"/>
      <c r="BV250" s="36"/>
      <c r="BW250" s="4"/>
      <c r="BX250" s="4"/>
      <c r="BY250" s="4"/>
      <c r="BZ250" s="4"/>
      <c r="CA250" s="4"/>
      <c r="CB250" s="41"/>
      <c r="CC250" s="41"/>
      <c r="CD250" s="49"/>
      <c r="CE250" s="49"/>
    </row>
    <row r="251" spans="2:83" s="40" customFormat="1" x14ac:dyDescent="0.2">
      <c r="B251" s="36"/>
      <c r="C251" s="4"/>
      <c r="D251" s="4"/>
      <c r="E251" s="4"/>
      <c r="F251" s="4"/>
      <c r="G251" s="4"/>
      <c r="H251" s="37"/>
      <c r="I251" s="37"/>
      <c r="J251" s="49"/>
      <c r="K251" s="36"/>
      <c r="L251" s="4"/>
      <c r="M251" s="4"/>
      <c r="N251" s="4"/>
      <c r="O251" s="4"/>
      <c r="P251" s="4"/>
      <c r="Q251" s="4"/>
      <c r="R251" s="37"/>
      <c r="S251" s="49"/>
      <c r="T251" s="36"/>
      <c r="U251" s="4"/>
      <c r="V251" s="4"/>
      <c r="W251" s="4"/>
      <c r="X251" s="4"/>
      <c r="Y251" s="4"/>
      <c r="Z251" s="4"/>
      <c r="AA251" s="41"/>
      <c r="AB251" s="49"/>
      <c r="AC251" s="36"/>
      <c r="AD251" s="4"/>
      <c r="AE251" s="4"/>
      <c r="AF251" s="4"/>
      <c r="AG251" s="4"/>
      <c r="AH251" s="4"/>
      <c r="AI251" s="41"/>
      <c r="AJ251" s="41"/>
      <c r="AK251" s="49"/>
      <c r="AL251" s="36"/>
      <c r="AM251" s="4"/>
      <c r="AN251" s="4"/>
      <c r="AO251" s="4"/>
      <c r="AP251" s="4"/>
      <c r="AQ251" s="4"/>
      <c r="AR251" s="41"/>
      <c r="AS251" s="41"/>
      <c r="AT251" s="49"/>
      <c r="AU251" s="36"/>
      <c r="AV251" s="4"/>
      <c r="AW251" s="4"/>
      <c r="AX251" s="4"/>
      <c r="AY251" s="4"/>
      <c r="AZ251" s="4"/>
      <c r="BA251" s="41"/>
      <c r="BB251" s="41"/>
      <c r="BC251" s="49"/>
      <c r="BD251" s="36"/>
      <c r="BE251" s="4"/>
      <c r="BF251" s="4"/>
      <c r="BG251" s="4"/>
      <c r="BH251" s="4"/>
      <c r="BI251" s="4"/>
      <c r="BJ251" s="41"/>
      <c r="BK251" s="41"/>
      <c r="BL251" s="49"/>
      <c r="BM251" s="36"/>
      <c r="BN251" s="4"/>
      <c r="BO251" s="4"/>
      <c r="BP251" s="4"/>
      <c r="BQ251" s="4"/>
      <c r="BR251" s="4"/>
      <c r="BS251" s="41"/>
      <c r="BT251" s="41"/>
      <c r="BU251" s="49"/>
      <c r="BV251" s="36"/>
      <c r="BW251" s="4"/>
      <c r="BX251" s="4"/>
      <c r="BY251" s="4"/>
      <c r="BZ251" s="4"/>
      <c r="CA251" s="4"/>
      <c r="CB251" s="41"/>
      <c r="CC251" s="41"/>
      <c r="CD251" s="49"/>
      <c r="CE251" s="49"/>
    </row>
    <row r="252" spans="2:83" s="40" customFormat="1" x14ac:dyDescent="0.2">
      <c r="B252" s="36"/>
      <c r="C252" s="4"/>
      <c r="D252" s="4"/>
      <c r="E252" s="4"/>
      <c r="F252" s="4"/>
      <c r="G252" s="4"/>
      <c r="H252" s="37"/>
      <c r="I252" s="37"/>
      <c r="J252" s="49"/>
      <c r="K252" s="36"/>
      <c r="L252" s="4"/>
      <c r="M252" s="4"/>
      <c r="N252" s="4"/>
      <c r="O252" s="4"/>
      <c r="P252" s="4"/>
      <c r="Q252" s="4"/>
      <c r="R252" s="37"/>
      <c r="S252" s="49"/>
      <c r="T252" s="36"/>
      <c r="U252" s="4"/>
      <c r="V252" s="4"/>
      <c r="W252" s="4"/>
      <c r="X252" s="4"/>
      <c r="Y252" s="4"/>
      <c r="Z252" s="4"/>
      <c r="AA252" s="41"/>
      <c r="AB252" s="49"/>
      <c r="AC252" s="36"/>
      <c r="AD252" s="4"/>
      <c r="AE252" s="4"/>
      <c r="AF252" s="4"/>
      <c r="AG252" s="4"/>
      <c r="AH252" s="4"/>
      <c r="AI252" s="41"/>
      <c r="AJ252" s="41"/>
      <c r="AK252" s="49"/>
      <c r="AL252" s="36"/>
      <c r="AM252" s="4"/>
      <c r="AN252" s="4"/>
      <c r="AO252" s="4"/>
      <c r="AP252" s="4"/>
      <c r="AQ252" s="4"/>
      <c r="AR252" s="41"/>
      <c r="AS252" s="41"/>
      <c r="AT252" s="49"/>
      <c r="AU252" s="36"/>
      <c r="AV252" s="4"/>
      <c r="AW252" s="4"/>
      <c r="AX252" s="4"/>
      <c r="AY252" s="4"/>
      <c r="AZ252" s="4"/>
      <c r="BA252" s="41"/>
      <c r="BB252" s="41"/>
      <c r="BC252" s="49"/>
      <c r="BD252" s="36"/>
      <c r="BE252" s="4"/>
      <c r="BF252" s="4"/>
      <c r="BG252" s="4"/>
      <c r="BH252" s="4"/>
      <c r="BI252" s="4"/>
      <c r="BJ252" s="41"/>
      <c r="BK252" s="41"/>
      <c r="BL252" s="49"/>
      <c r="BM252" s="36"/>
      <c r="BN252" s="4"/>
      <c r="BO252" s="4"/>
      <c r="BP252" s="4"/>
      <c r="BQ252" s="4"/>
      <c r="BR252" s="4"/>
      <c r="BS252" s="41"/>
      <c r="BT252" s="41"/>
      <c r="BU252" s="49"/>
      <c r="BV252" s="36"/>
      <c r="BW252" s="4"/>
      <c r="BX252" s="4"/>
      <c r="BY252" s="4"/>
      <c r="BZ252" s="4"/>
      <c r="CA252" s="4"/>
      <c r="CB252" s="41"/>
      <c r="CC252" s="41"/>
      <c r="CD252" s="49"/>
      <c r="CE252" s="49"/>
    </row>
    <row r="253" spans="2:83" s="40" customFormat="1" x14ac:dyDescent="0.2">
      <c r="B253" s="36"/>
      <c r="C253" s="4"/>
      <c r="D253" s="4"/>
      <c r="E253" s="4"/>
      <c r="F253" s="4"/>
      <c r="G253" s="4"/>
      <c r="H253" s="37"/>
      <c r="I253" s="37"/>
      <c r="J253" s="49"/>
      <c r="K253" s="36"/>
      <c r="L253" s="4"/>
      <c r="M253" s="4"/>
      <c r="N253" s="4"/>
      <c r="O253" s="4"/>
      <c r="P253" s="4"/>
      <c r="Q253" s="4"/>
      <c r="R253" s="37"/>
      <c r="S253" s="49"/>
      <c r="T253" s="36"/>
      <c r="U253" s="4"/>
      <c r="V253" s="4"/>
      <c r="W253" s="4"/>
      <c r="X253" s="4"/>
      <c r="Y253" s="4"/>
      <c r="Z253" s="4"/>
      <c r="AA253" s="41"/>
      <c r="AB253" s="49"/>
      <c r="AC253" s="36"/>
      <c r="AD253" s="4"/>
      <c r="AE253" s="4"/>
      <c r="AF253" s="4"/>
      <c r="AG253" s="4"/>
      <c r="AH253" s="4"/>
      <c r="AI253" s="41"/>
      <c r="AJ253" s="41"/>
      <c r="AK253" s="49"/>
      <c r="AL253" s="36"/>
      <c r="AM253" s="4"/>
      <c r="AN253" s="4"/>
      <c r="AO253" s="4"/>
      <c r="AP253" s="4"/>
      <c r="AQ253" s="4"/>
      <c r="AR253" s="41"/>
      <c r="AS253" s="41"/>
      <c r="AT253" s="49"/>
      <c r="AU253" s="36"/>
      <c r="AV253" s="4"/>
      <c r="AW253" s="4"/>
      <c r="AX253" s="4"/>
      <c r="AY253" s="4"/>
      <c r="AZ253" s="4"/>
      <c r="BA253" s="41"/>
      <c r="BB253" s="41"/>
      <c r="BC253" s="49"/>
      <c r="BD253" s="36"/>
      <c r="BE253" s="4"/>
      <c r="BF253" s="4"/>
      <c r="BG253" s="4"/>
      <c r="BH253" s="4"/>
      <c r="BI253" s="4"/>
      <c r="BJ253" s="41"/>
      <c r="BK253" s="41"/>
      <c r="BL253" s="49"/>
      <c r="BM253" s="36"/>
      <c r="BN253" s="4"/>
      <c r="BO253" s="4"/>
      <c r="BP253" s="4"/>
      <c r="BQ253" s="4"/>
      <c r="BR253" s="4"/>
      <c r="BS253" s="41"/>
      <c r="BT253" s="41"/>
      <c r="BU253" s="49"/>
      <c r="BV253" s="36"/>
      <c r="BW253" s="4"/>
      <c r="BX253" s="4"/>
      <c r="BY253" s="4"/>
      <c r="BZ253" s="4"/>
      <c r="CA253" s="4"/>
      <c r="CB253" s="41"/>
      <c r="CC253" s="41"/>
      <c r="CD253" s="49"/>
      <c r="CE253" s="49"/>
    </row>
    <row r="254" spans="2:83" s="40" customFormat="1" x14ac:dyDescent="0.2">
      <c r="B254" s="36"/>
      <c r="C254" s="4"/>
      <c r="D254" s="4"/>
      <c r="E254" s="4"/>
      <c r="F254" s="4"/>
      <c r="G254" s="4"/>
      <c r="H254" s="37"/>
      <c r="I254" s="37"/>
      <c r="J254" s="49"/>
      <c r="K254" s="36"/>
      <c r="L254" s="4"/>
      <c r="M254" s="4"/>
      <c r="N254" s="4"/>
      <c r="O254" s="4"/>
      <c r="P254" s="4"/>
      <c r="Q254" s="4"/>
      <c r="R254" s="37"/>
      <c r="S254" s="49"/>
      <c r="T254" s="36"/>
      <c r="U254" s="4"/>
      <c r="V254" s="4"/>
      <c r="W254" s="4"/>
      <c r="X254" s="4"/>
      <c r="Y254" s="4"/>
      <c r="Z254" s="4"/>
      <c r="AA254" s="41"/>
      <c r="AB254" s="49"/>
      <c r="AC254" s="36"/>
      <c r="AD254" s="4"/>
      <c r="AE254" s="4"/>
      <c r="AF254" s="4"/>
      <c r="AG254" s="4"/>
      <c r="AH254" s="4"/>
      <c r="AI254" s="41"/>
      <c r="AJ254" s="41"/>
      <c r="AK254" s="49"/>
      <c r="AL254" s="36"/>
      <c r="AM254" s="4"/>
      <c r="AN254" s="4"/>
      <c r="AO254" s="4"/>
      <c r="AP254" s="4"/>
      <c r="AQ254" s="4"/>
      <c r="AR254" s="41"/>
      <c r="AS254" s="41"/>
      <c r="AT254" s="49"/>
      <c r="AU254" s="36"/>
      <c r="AV254" s="4"/>
      <c r="AW254" s="4"/>
      <c r="AX254" s="4"/>
      <c r="AY254" s="4"/>
      <c r="AZ254" s="4"/>
      <c r="BA254" s="41"/>
      <c r="BB254" s="41"/>
      <c r="BC254" s="49"/>
      <c r="BD254" s="36"/>
      <c r="BE254" s="4"/>
      <c r="BF254" s="4"/>
      <c r="BG254" s="4"/>
      <c r="BH254" s="4"/>
      <c r="BI254" s="4"/>
      <c r="BJ254" s="41"/>
      <c r="BK254" s="41"/>
      <c r="BL254" s="49"/>
      <c r="BM254" s="36"/>
      <c r="BN254" s="4"/>
      <c r="BO254" s="4"/>
      <c r="BP254" s="4"/>
      <c r="BQ254" s="4"/>
      <c r="BR254" s="4"/>
      <c r="BS254" s="41"/>
      <c r="BT254" s="41"/>
      <c r="BU254" s="49"/>
      <c r="BV254" s="36"/>
      <c r="BW254" s="4"/>
      <c r="BX254" s="4"/>
      <c r="BY254" s="4"/>
      <c r="BZ254" s="4"/>
      <c r="CA254" s="4"/>
      <c r="CB254" s="41"/>
      <c r="CC254" s="41"/>
      <c r="CD254" s="49"/>
      <c r="CE254" s="49"/>
    </row>
    <row r="255" spans="2:83" s="40" customFormat="1" x14ac:dyDescent="0.2">
      <c r="B255" s="36"/>
      <c r="C255" s="4"/>
      <c r="D255" s="4"/>
      <c r="E255" s="4"/>
      <c r="F255" s="4"/>
      <c r="G255" s="4"/>
      <c r="H255" s="37"/>
      <c r="I255" s="37"/>
      <c r="J255" s="49"/>
      <c r="K255" s="36"/>
      <c r="L255" s="4"/>
      <c r="M255" s="4"/>
      <c r="N255" s="4"/>
      <c r="O255" s="4"/>
      <c r="P255" s="4"/>
      <c r="Q255" s="4"/>
      <c r="R255" s="37"/>
      <c r="S255" s="49"/>
      <c r="T255" s="36"/>
      <c r="U255" s="4"/>
      <c r="V255" s="4"/>
      <c r="W255" s="4"/>
      <c r="X255" s="4"/>
      <c r="Y255" s="4"/>
      <c r="Z255" s="4"/>
      <c r="AA255" s="41"/>
      <c r="AB255" s="49"/>
      <c r="AC255" s="36"/>
      <c r="AD255" s="4"/>
      <c r="AE255" s="4"/>
      <c r="AF255" s="4"/>
      <c r="AG255" s="4"/>
      <c r="AH255" s="4"/>
      <c r="AI255" s="41"/>
      <c r="AJ255" s="41"/>
      <c r="AK255" s="49"/>
      <c r="AL255" s="36"/>
      <c r="AM255" s="4"/>
      <c r="AN255" s="4"/>
      <c r="AO255" s="4"/>
      <c r="AP255" s="4"/>
      <c r="AQ255" s="4"/>
      <c r="AR255" s="41"/>
      <c r="AS255" s="41"/>
      <c r="AT255" s="49"/>
      <c r="AU255" s="36"/>
      <c r="AV255" s="4"/>
      <c r="AW255" s="4"/>
      <c r="AX255" s="4"/>
      <c r="AY255" s="4"/>
      <c r="AZ255" s="4"/>
      <c r="BA255" s="41"/>
      <c r="BB255" s="41"/>
      <c r="BC255" s="49"/>
      <c r="BD255" s="36"/>
      <c r="BE255" s="4"/>
      <c r="BF255" s="4"/>
      <c r="BG255" s="4"/>
      <c r="BH255" s="4"/>
      <c r="BI255" s="4"/>
      <c r="BJ255" s="41"/>
      <c r="BK255" s="41"/>
      <c r="BL255" s="49"/>
      <c r="BM255" s="36"/>
      <c r="BN255" s="4"/>
      <c r="BO255" s="4"/>
      <c r="BP255" s="4"/>
      <c r="BQ255" s="4"/>
      <c r="BR255" s="4"/>
      <c r="BS255" s="41"/>
      <c r="BT255" s="41"/>
      <c r="BU255" s="49"/>
      <c r="BV255" s="36"/>
      <c r="BW255" s="4"/>
      <c r="BX255" s="4"/>
      <c r="BY255" s="4"/>
      <c r="BZ255" s="4"/>
      <c r="CA255" s="4"/>
      <c r="CB255" s="41"/>
      <c r="CC255" s="41"/>
      <c r="CD255" s="49"/>
      <c r="CE255" s="49"/>
    </row>
    <row r="256" spans="2:83" s="40" customFormat="1" x14ac:dyDescent="0.2">
      <c r="B256" s="36"/>
      <c r="C256" s="4"/>
      <c r="D256" s="4"/>
      <c r="E256" s="4"/>
      <c r="F256" s="4"/>
      <c r="G256" s="4"/>
      <c r="H256" s="37"/>
      <c r="I256" s="37"/>
      <c r="J256" s="49"/>
      <c r="K256" s="36"/>
      <c r="L256" s="4"/>
      <c r="M256" s="4"/>
      <c r="N256" s="4"/>
      <c r="O256" s="4"/>
      <c r="P256" s="4"/>
      <c r="Q256" s="4"/>
      <c r="R256" s="37"/>
      <c r="S256" s="49"/>
      <c r="T256" s="36"/>
      <c r="U256" s="4"/>
      <c r="V256" s="4"/>
      <c r="W256" s="4"/>
      <c r="X256" s="4"/>
      <c r="Y256" s="4"/>
      <c r="Z256" s="4"/>
      <c r="AA256" s="41"/>
      <c r="AB256" s="49"/>
      <c r="AC256" s="36"/>
      <c r="AD256" s="4"/>
      <c r="AE256" s="4"/>
      <c r="AF256" s="4"/>
      <c r="AG256" s="4"/>
      <c r="AH256" s="4"/>
      <c r="AI256" s="41"/>
      <c r="AJ256" s="41"/>
      <c r="AK256" s="49"/>
      <c r="AL256" s="36"/>
      <c r="AM256" s="4"/>
      <c r="AN256" s="4"/>
      <c r="AO256" s="4"/>
      <c r="AP256" s="4"/>
      <c r="AQ256" s="4"/>
      <c r="AR256" s="41"/>
      <c r="AS256" s="41"/>
      <c r="AT256" s="49"/>
      <c r="AU256" s="36"/>
      <c r="AV256" s="4"/>
      <c r="AW256" s="4"/>
      <c r="AX256" s="4"/>
      <c r="AY256" s="4"/>
      <c r="AZ256" s="4"/>
      <c r="BA256" s="41"/>
      <c r="BB256" s="41"/>
      <c r="BC256" s="49"/>
      <c r="BD256" s="36"/>
      <c r="BE256" s="4"/>
      <c r="BF256" s="4"/>
      <c r="BG256" s="4"/>
      <c r="BH256" s="4"/>
      <c r="BI256" s="4"/>
      <c r="BJ256" s="41"/>
      <c r="BK256" s="41"/>
      <c r="BL256" s="49"/>
      <c r="BM256" s="36"/>
      <c r="BN256" s="4"/>
      <c r="BO256" s="4"/>
      <c r="BP256" s="4"/>
      <c r="BQ256" s="4"/>
      <c r="BR256" s="4"/>
      <c r="BS256" s="41"/>
      <c r="BT256" s="41"/>
      <c r="BU256" s="49"/>
      <c r="BV256" s="36"/>
      <c r="BW256" s="4"/>
      <c r="BX256" s="4"/>
      <c r="BY256" s="4"/>
      <c r="BZ256" s="4"/>
      <c r="CA256" s="4"/>
      <c r="CB256" s="41"/>
      <c r="CC256" s="41"/>
      <c r="CD256" s="49"/>
      <c r="CE256" s="49"/>
    </row>
    <row r="257" spans="2:83" s="40" customFormat="1" x14ac:dyDescent="0.2">
      <c r="B257" s="36"/>
      <c r="C257" s="4"/>
      <c r="D257" s="4"/>
      <c r="E257" s="4"/>
      <c r="F257" s="4"/>
      <c r="G257" s="4"/>
      <c r="H257" s="37"/>
      <c r="I257" s="37"/>
      <c r="J257" s="49"/>
      <c r="K257" s="36"/>
      <c r="L257" s="4"/>
      <c r="M257" s="4"/>
      <c r="N257" s="4"/>
      <c r="O257" s="4"/>
      <c r="P257" s="4"/>
      <c r="Q257" s="4"/>
      <c r="R257" s="37"/>
      <c r="S257" s="49"/>
      <c r="T257" s="36"/>
      <c r="U257" s="4"/>
      <c r="V257" s="4"/>
      <c r="W257" s="4"/>
      <c r="X257" s="4"/>
      <c r="Y257" s="4"/>
      <c r="Z257" s="4"/>
      <c r="AA257" s="41"/>
      <c r="AB257" s="49"/>
      <c r="AC257" s="36"/>
      <c r="AD257" s="4"/>
      <c r="AE257" s="4"/>
      <c r="AF257" s="4"/>
      <c r="AG257" s="4"/>
      <c r="AH257" s="4"/>
      <c r="AI257" s="41"/>
      <c r="AJ257" s="41"/>
      <c r="AK257" s="49"/>
      <c r="AL257" s="36"/>
      <c r="AM257" s="4"/>
      <c r="AN257" s="4"/>
      <c r="AO257" s="4"/>
      <c r="AP257" s="4"/>
      <c r="AQ257" s="4"/>
      <c r="AR257" s="41"/>
      <c r="AS257" s="41"/>
      <c r="AT257" s="49"/>
      <c r="AU257" s="36"/>
      <c r="AV257" s="4"/>
      <c r="AW257" s="4"/>
      <c r="AX257" s="4"/>
      <c r="AY257" s="4"/>
      <c r="AZ257" s="4"/>
      <c r="BA257" s="41"/>
      <c r="BB257" s="41"/>
      <c r="BC257" s="49"/>
      <c r="BD257" s="36"/>
      <c r="BE257" s="4"/>
      <c r="BF257" s="4"/>
      <c r="BG257" s="4"/>
      <c r="BH257" s="4"/>
      <c r="BI257" s="4"/>
      <c r="BJ257" s="41"/>
      <c r="BK257" s="41"/>
      <c r="BL257" s="49"/>
      <c r="BM257" s="36"/>
      <c r="BN257" s="4"/>
      <c r="BO257" s="4"/>
      <c r="BP257" s="4"/>
      <c r="BQ257" s="4"/>
      <c r="BR257" s="4"/>
      <c r="BS257" s="41"/>
      <c r="BT257" s="41"/>
      <c r="BU257" s="49"/>
      <c r="BV257" s="36"/>
      <c r="BW257" s="4"/>
      <c r="BX257" s="4"/>
      <c r="BY257" s="4"/>
      <c r="BZ257" s="4"/>
      <c r="CA257" s="4"/>
      <c r="CB257" s="41"/>
      <c r="CC257" s="41"/>
      <c r="CD257" s="49"/>
      <c r="CE257" s="49"/>
    </row>
    <row r="258" spans="2:83" s="40" customFormat="1" x14ac:dyDescent="0.2">
      <c r="B258" s="36"/>
      <c r="C258" s="4"/>
      <c r="D258" s="4"/>
      <c r="E258" s="4"/>
      <c r="F258" s="4"/>
      <c r="G258" s="4"/>
      <c r="H258" s="37"/>
      <c r="I258" s="37"/>
      <c r="J258" s="49"/>
      <c r="K258" s="36"/>
      <c r="L258" s="4"/>
      <c r="M258" s="4"/>
      <c r="N258" s="4"/>
      <c r="O258" s="4"/>
      <c r="P258" s="4"/>
      <c r="Q258" s="4"/>
      <c r="R258" s="37"/>
      <c r="S258" s="49"/>
      <c r="T258" s="36"/>
      <c r="U258" s="4"/>
      <c r="V258" s="4"/>
      <c r="W258" s="4"/>
      <c r="X258" s="4"/>
      <c r="Y258" s="4"/>
      <c r="Z258" s="4"/>
      <c r="AA258" s="41"/>
      <c r="AB258" s="49"/>
      <c r="AC258" s="36"/>
      <c r="AD258" s="4"/>
      <c r="AE258" s="4"/>
      <c r="AF258" s="4"/>
      <c r="AG258" s="4"/>
      <c r="AH258" s="4"/>
      <c r="AI258" s="41"/>
      <c r="AJ258" s="41"/>
      <c r="AK258" s="49"/>
      <c r="AL258" s="36"/>
      <c r="AM258" s="4"/>
      <c r="AN258" s="4"/>
      <c r="AO258" s="4"/>
      <c r="AP258" s="4"/>
      <c r="AQ258" s="4"/>
      <c r="AR258" s="41"/>
      <c r="AS258" s="41"/>
      <c r="AT258" s="49"/>
      <c r="AU258" s="36"/>
      <c r="AV258" s="4"/>
      <c r="AW258" s="4"/>
      <c r="AX258" s="4"/>
      <c r="AY258" s="4"/>
      <c r="AZ258" s="4"/>
      <c r="BA258" s="41"/>
      <c r="BB258" s="41"/>
      <c r="BC258" s="49"/>
      <c r="BD258" s="36"/>
      <c r="BE258" s="4"/>
      <c r="BF258" s="4"/>
      <c r="BG258" s="4"/>
      <c r="BH258" s="4"/>
      <c r="BI258" s="4"/>
      <c r="BJ258" s="41"/>
      <c r="BK258" s="41"/>
      <c r="BL258" s="49"/>
      <c r="BM258" s="36"/>
      <c r="BN258" s="4"/>
      <c r="BO258" s="4"/>
      <c r="BP258" s="4"/>
      <c r="BQ258" s="4"/>
      <c r="BR258" s="4"/>
      <c r="BS258" s="41"/>
      <c r="BT258" s="41"/>
      <c r="BU258" s="49"/>
      <c r="BV258" s="36"/>
      <c r="BW258" s="4"/>
      <c r="BX258" s="4"/>
      <c r="BY258" s="4"/>
      <c r="BZ258" s="4"/>
      <c r="CA258" s="4"/>
      <c r="CB258" s="41"/>
      <c r="CC258" s="41"/>
      <c r="CD258" s="49"/>
      <c r="CE258" s="49"/>
    </row>
    <row r="259" spans="2:83" s="40" customFormat="1" x14ac:dyDescent="0.2">
      <c r="B259" s="36"/>
      <c r="C259" s="4"/>
      <c r="D259" s="4"/>
      <c r="E259" s="4"/>
      <c r="F259" s="4"/>
      <c r="G259" s="4"/>
      <c r="H259" s="37"/>
      <c r="I259" s="37"/>
      <c r="J259" s="49"/>
      <c r="K259" s="36"/>
      <c r="L259" s="4"/>
      <c r="M259" s="4"/>
      <c r="N259" s="4"/>
      <c r="O259" s="4"/>
      <c r="P259" s="4"/>
      <c r="Q259" s="4"/>
      <c r="R259" s="37"/>
      <c r="S259" s="49"/>
      <c r="T259" s="36"/>
      <c r="U259" s="4"/>
      <c r="V259" s="4"/>
      <c r="W259" s="4"/>
      <c r="X259" s="4"/>
      <c r="Y259" s="4"/>
      <c r="Z259" s="4"/>
      <c r="AA259" s="41"/>
      <c r="AB259" s="49"/>
      <c r="AC259" s="36"/>
      <c r="AD259" s="4"/>
      <c r="AE259" s="4"/>
      <c r="AF259" s="4"/>
      <c r="AG259" s="4"/>
      <c r="AH259" s="4"/>
      <c r="AI259" s="41"/>
      <c r="AJ259" s="41"/>
      <c r="AK259" s="49"/>
      <c r="AL259" s="36"/>
      <c r="AM259" s="4"/>
      <c r="AN259" s="4"/>
      <c r="AO259" s="4"/>
      <c r="AP259" s="4"/>
      <c r="AQ259" s="4"/>
      <c r="AR259" s="41"/>
      <c r="AS259" s="41"/>
      <c r="AT259" s="49"/>
      <c r="AU259" s="36"/>
      <c r="AV259" s="4"/>
      <c r="AW259" s="4"/>
      <c r="AX259" s="4"/>
      <c r="AY259" s="4"/>
      <c r="AZ259" s="4"/>
      <c r="BA259" s="41"/>
      <c r="BB259" s="41"/>
      <c r="BC259" s="49"/>
      <c r="BD259" s="36"/>
      <c r="BE259" s="4"/>
      <c r="BF259" s="4"/>
      <c r="BG259" s="4"/>
      <c r="BH259" s="4"/>
      <c r="BI259" s="4"/>
      <c r="BJ259" s="41"/>
      <c r="BK259" s="41"/>
      <c r="BL259" s="49"/>
      <c r="BM259" s="36"/>
      <c r="BN259" s="4"/>
      <c r="BO259" s="4"/>
      <c r="BP259" s="4"/>
      <c r="BQ259" s="4"/>
      <c r="BR259" s="4"/>
      <c r="BS259" s="41"/>
      <c r="BT259" s="41"/>
      <c r="BU259" s="49"/>
      <c r="BV259" s="36"/>
      <c r="BW259" s="4"/>
      <c r="BX259" s="4"/>
      <c r="BY259" s="4"/>
      <c r="BZ259" s="4"/>
      <c r="CA259" s="4"/>
      <c r="CB259" s="41"/>
      <c r="CC259" s="41"/>
      <c r="CD259" s="49"/>
      <c r="CE259" s="49"/>
    </row>
    <row r="260" spans="2:83" s="40" customFormat="1" x14ac:dyDescent="0.2">
      <c r="B260" s="36"/>
      <c r="C260" s="4"/>
      <c r="D260" s="4"/>
      <c r="E260" s="4"/>
      <c r="F260" s="4"/>
      <c r="G260" s="4"/>
      <c r="H260" s="37"/>
      <c r="I260" s="37"/>
      <c r="J260" s="49"/>
      <c r="K260" s="36"/>
      <c r="L260" s="4"/>
      <c r="M260" s="4"/>
      <c r="N260" s="4"/>
      <c r="O260" s="4"/>
      <c r="P260" s="4"/>
      <c r="Q260" s="4"/>
      <c r="R260" s="37"/>
      <c r="S260" s="49"/>
      <c r="T260" s="36"/>
      <c r="U260" s="4"/>
      <c r="V260" s="4"/>
      <c r="W260" s="4"/>
      <c r="X260" s="4"/>
      <c r="Y260" s="4"/>
      <c r="Z260" s="4"/>
      <c r="AA260" s="41"/>
      <c r="AB260" s="49"/>
      <c r="AC260" s="36"/>
      <c r="AD260" s="4"/>
      <c r="AE260" s="4"/>
      <c r="AF260" s="4"/>
      <c r="AG260" s="4"/>
      <c r="AH260" s="4"/>
      <c r="AI260" s="41"/>
      <c r="AJ260" s="41"/>
      <c r="AK260" s="49"/>
      <c r="AL260" s="36"/>
      <c r="AM260" s="4"/>
      <c r="AN260" s="4"/>
      <c r="AO260" s="4"/>
      <c r="AP260" s="4"/>
      <c r="AQ260" s="4"/>
      <c r="AR260" s="41"/>
      <c r="AS260" s="41"/>
      <c r="AT260" s="49"/>
      <c r="AU260" s="36"/>
      <c r="AV260" s="4"/>
      <c r="AW260" s="4"/>
      <c r="AX260" s="4"/>
      <c r="AY260" s="4"/>
      <c r="AZ260" s="4"/>
      <c r="BA260" s="41"/>
      <c r="BB260" s="41"/>
      <c r="BC260" s="49"/>
      <c r="BD260" s="36"/>
      <c r="BE260" s="4"/>
      <c r="BF260" s="4"/>
      <c r="BG260" s="4"/>
      <c r="BH260" s="4"/>
      <c r="BI260" s="4"/>
      <c r="BJ260" s="41"/>
      <c r="BK260" s="41"/>
      <c r="BL260" s="49"/>
      <c r="BM260" s="36"/>
      <c r="BN260" s="4"/>
      <c r="BO260" s="4"/>
      <c r="BP260" s="4"/>
      <c r="BQ260" s="4"/>
      <c r="BR260" s="4"/>
      <c r="BS260" s="41"/>
      <c r="BT260" s="41"/>
      <c r="BU260" s="49"/>
      <c r="BV260" s="36"/>
      <c r="BW260" s="4"/>
      <c r="BX260" s="4"/>
      <c r="BY260" s="4"/>
      <c r="BZ260" s="4"/>
      <c r="CA260" s="4"/>
      <c r="CB260" s="41"/>
      <c r="CC260" s="41"/>
      <c r="CD260" s="49"/>
      <c r="CE260" s="49"/>
    </row>
    <row r="261" spans="2:83" s="40" customFormat="1" x14ac:dyDescent="0.2">
      <c r="B261" s="36"/>
      <c r="C261" s="4"/>
      <c r="D261" s="4"/>
      <c r="E261" s="4"/>
      <c r="F261" s="4"/>
      <c r="G261" s="4"/>
      <c r="H261" s="37"/>
      <c r="I261" s="37"/>
      <c r="J261" s="49"/>
      <c r="K261" s="36"/>
      <c r="L261" s="4"/>
      <c r="M261" s="4"/>
      <c r="N261" s="4"/>
      <c r="O261" s="4"/>
      <c r="P261" s="4"/>
      <c r="Q261" s="4"/>
      <c r="R261" s="37"/>
      <c r="S261" s="49"/>
      <c r="T261" s="36"/>
      <c r="U261" s="4"/>
      <c r="V261" s="4"/>
      <c r="W261" s="4"/>
      <c r="X261" s="4"/>
      <c r="Y261" s="4"/>
      <c r="Z261" s="4"/>
      <c r="AA261" s="41"/>
      <c r="AB261" s="49"/>
      <c r="AC261" s="36"/>
      <c r="AD261" s="4"/>
      <c r="AE261" s="4"/>
      <c r="AF261" s="4"/>
      <c r="AG261" s="4"/>
      <c r="AH261" s="4"/>
      <c r="AI261" s="41"/>
      <c r="AJ261" s="41"/>
      <c r="AK261" s="49"/>
      <c r="AL261" s="36"/>
      <c r="AM261" s="4"/>
      <c r="AN261" s="4"/>
      <c r="AO261" s="4"/>
      <c r="AP261" s="4"/>
      <c r="AQ261" s="4"/>
      <c r="AR261" s="41"/>
      <c r="AS261" s="41"/>
      <c r="AT261" s="49"/>
      <c r="AU261" s="36"/>
      <c r="AV261" s="4"/>
      <c r="AW261" s="4"/>
      <c r="AX261" s="4"/>
      <c r="AY261" s="4"/>
      <c r="AZ261" s="4"/>
      <c r="BA261" s="41"/>
      <c r="BB261" s="41"/>
      <c r="BC261" s="49"/>
      <c r="BD261" s="36"/>
      <c r="BE261" s="4"/>
      <c r="BF261" s="4"/>
      <c r="BG261" s="4"/>
      <c r="BH261" s="4"/>
      <c r="BI261" s="4"/>
      <c r="BJ261" s="41"/>
      <c r="BK261" s="41"/>
      <c r="BL261" s="49"/>
      <c r="BM261" s="36"/>
      <c r="BN261" s="4"/>
      <c r="BO261" s="4"/>
      <c r="BP261" s="4"/>
      <c r="BQ261" s="4"/>
      <c r="BR261" s="4"/>
      <c r="BS261" s="41"/>
      <c r="BT261" s="41"/>
      <c r="BU261" s="49"/>
      <c r="BV261" s="36"/>
      <c r="BW261" s="4"/>
      <c r="BX261" s="4"/>
      <c r="BY261" s="4"/>
      <c r="BZ261" s="4"/>
      <c r="CA261" s="4"/>
      <c r="CB261" s="41"/>
      <c r="CC261" s="41"/>
      <c r="CD261" s="49"/>
      <c r="CE261" s="49"/>
    </row>
    <row r="262" spans="2:83" s="40" customFormat="1" x14ac:dyDescent="0.2">
      <c r="B262" s="36"/>
      <c r="C262" s="4"/>
      <c r="D262" s="4"/>
      <c r="E262" s="4"/>
      <c r="F262" s="4"/>
      <c r="G262" s="4"/>
      <c r="H262" s="37"/>
      <c r="I262" s="37"/>
      <c r="J262" s="49"/>
      <c r="K262" s="36"/>
      <c r="L262" s="4"/>
      <c r="M262" s="4"/>
      <c r="N262" s="4"/>
      <c r="O262" s="4"/>
      <c r="P262" s="4"/>
      <c r="Q262" s="4"/>
      <c r="R262" s="37"/>
      <c r="S262" s="49"/>
      <c r="T262" s="36"/>
      <c r="U262" s="4"/>
      <c r="V262" s="4"/>
      <c r="W262" s="4"/>
      <c r="X262" s="4"/>
      <c r="Y262" s="4"/>
      <c r="Z262" s="4"/>
      <c r="AA262" s="41"/>
      <c r="AB262" s="49"/>
      <c r="AC262" s="36"/>
      <c r="AD262" s="4"/>
      <c r="AE262" s="4"/>
      <c r="AF262" s="4"/>
      <c r="AG262" s="4"/>
      <c r="AH262" s="4"/>
      <c r="AI262" s="41"/>
      <c r="AJ262" s="41"/>
      <c r="AK262" s="49"/>
      <c r="AL262" s="36"/>
      <c r="AM262" s="4"/>
      <c r="AN262" s="4"/>
      <c r="AO262" s="4"/>
      <c r="AP262" s="4"/>
      <c r="AQ262" s="4"/>
      <c r="AR262" s="41"/>
      <c r="AS262" s="41"/>
      <c r="AT262" s="49"/>
      <c r="AU262" s="36"/>
      <c r="AV262" s="4"/>
      <c r="AW262" s="4"/>
      <c r="AX262" s="4"/>
      <c r="AY262" s="4"/>
      <c r="AZ262" s="4"/>
      <c r="BA262" s="41"/>
      <c r="BB262" s="41"/>
      <c r="BC262" s="49"/>
      <c r="BD262" s="36"/>
      <c r="BE262" s="4"/>
      <c r="BF262" s="4"/>
      <c r="BG262" s="4"/>
      <c r="BH262" s="4"/>
      <c r="BI262" s="4"/>
      <c r="BJ262" s="41"/>
      <c r="BK262" s="41"/>
      <c r="BL262" s="49"/>
      <c r="BM262" s="36"/>
      <c r="BN262" s="4"/>
      <c r="BO262" s="4"/>
      <c r="BP262" s="4"/>
      <c r="BQ262" s="4"/>
      <c r="BR262" s="4"/>
      <c r="BS262" s="41"/>
      <c r="BT262" s="41"/>
      <c r="BU262" s="49"/>
      <c r="BV262" s="36"/>
      <c r="BW262" s="4"/>
      <c r="BX262" s="4"/>
      <c r="BY262" s="4"/>
      <c r="BZ262" s="4"/>
      <c r="CA262" s="4"/>
      <c r="CB262" s="41"/>
      <c r="CC262" s="41"/>
      <c r="CD262" s="49"/>
      <c r="CE262" s="49"/>
    </row>
    <row r="263" spans="2:83" s="40" customFormat="1" x14ac:dyDescent="0.2">
      <c r="B263" s="36"/>
      <c r="C263" s="4"/>
      <c r="D263" s="4"/>
      <c r="E263" s="4"/>
      <c r="F263" s="4"/>
      <c r="G263" s="4"/>
      <c r="H263" s="37"/>
      <c r="I263" s="37"/>
      <c r="J263" s="49"/>
      <c r="K263" s="36"/>
      <c r="L263" s="4"/>
      <c r="M263" s="4"/>
      <c r="N263" s="4"/>
      <c r="O263" s="4"/>
      <c r="P263" s="4"/>
      <c r="Q263" s="4"/>
      <c r="R263" s="37"/>
      <c r="S263" s="49"/>
      <c r="T263" s="36"/>
      <c r="U263" s="4"/>
      <c r="V263" s="4"/>
      <c r="W263" s="4"/>
      <c r="X263" s="4"/>
      <c r="Y263" s="4"/>
      <c r="Z263" s="4"/>
      <c r="AA263" s="41"/>
      <c r="AB263" s="49"/>
      <c r="AC263" s="36"/>
      <c r="AD263" s="4"/>
      <c r="AE263" s="4"/>
      <c r="AF263" s="4"/>
      <c r="AG263" s="4"/>
      <c r="AH263" s="4"/>
      <c r="AI263" s="41"/>
      <c r="AJ263" s="41"/>
      <c r="AK263" s="49"/>
      <c r="AL263" s="36"/>
      <c r="AM263" s="4"/>
      <c r="AN263" s="4"/>
      <c r="AO263" s="4"/>
      <c r="AP263" s="4"/>
      <c r="AQ263" s="4"/>
      <c r="AR263" s="41"/>
      <c r="AS263" s="41"/>
      <c r="AT263" s="49"/>
      <c r="AU263" s="36"/>
      <c r="AV263" s="4"/>
      <c r="AW263" s="4"/>
      <c r="AX263" s="4"/>
      <c r="AY263" s="4"/>
      <c r="AZ263" s="4"/>
      <c r="BA263" s="41"/>
      <c r="BB263" s="41"/>
      <c r="BC263" s="49"/>
      <c r="BD263" s="36"/>
      <c r="BE263" s="4"/>
      <c r="BF263" s="4"/>
      <c r="BG263" s="4"/>
      <c r="BH263" s="4"/>
      <c r="BI263" s="4"/>
      <c r="BJ263" s="41"/>
      <c r="BK263" s="41"/>
      <c r="BL263" s="49"/>
      <c r="BM263" s="36"/>
      <c r="BN263" s="4"/>
      <c r="BO263" s="4"/>
      <c r="BP263" s="4"/>
      <c r="BQ263" s="4"/>
      <c r="BR263" s="4"/>
      <c r="BS263" s="41"/>
      <c r="BT263" s="41"/>
      <c r="BU263" s="49"/>
      <c r="BV263" s="36"/>
      <c r="BW263" s="4"/>
      <c r="BX263" s="4"/>
      <c r="BY263" s="4"/>
      <c r="BZ263" s="4"/>
      <c r="CA263" s="4"/>
      <c r="CB263" s="41"/>
      <c r="CC263" s="41"/>
      <c r="CD263" s="49"/>
      <c r="CE263" s="49"/>
    </row>
    <row r="264" spans="2:83" s="40" customFormat="1" x14ac:dyDescent="0.2">
      <c r="B264" s="36"/>
      <c r="C264" s="4"/>
      <c r="D264" s="4"/>
      <c r="E264" s="4"/>
      <c r="F264" s="4"/>
      <c r="G264" s="4"/>
      <c r="H264" s="37"/>
      <c r="I264" s="37"/>
      <c r="J264" s="49"/>
      <c r="K264" s="36"/>
      <c r="L264" s="4"/>
      <c r="M264" s="4"/>
      <c r="N264" s="4"/>
      <c r="O264" s="4"/>
      <c r="P264" s="4"/>
      <c r="Q264" s="4"/>
      <c r="R264" s="37"/>
      <c r="S264" s="49"/>
      <c r="T264" s="36"/>
      <c r="U264" s="4"/>
      <c r="V264" s="4"/>
      <c r="W264" s="4"/>
      <c r="X264" s="4"/>
      <c r="Y264" s="4"/>
      <c r="Z264" s="4"/>
      <c r="AA264" s="41"/>
      <c r="AB264" s="49"/>
      <c r="AC264" s="36"/>
      <c r="AD264" s="4"/>
      <c r="AE264" s="4"/>
      <c r="AF264" s="4"/>
      <c r="AG264" s="4"/>
      <c r="AH264" s="4"/>
      <c r="AI264" s="41"/>
      <c r="AJ264" s="41"/>
      <c r="AK264" s="49"/>
      <c r="AL264" s="36"/>
      <c r="AM264" s="4"/>
      <c r="AN264" s="4"/>
      <c r="AO264" s="4"/>
      <c r="AP264" s="4"/>
      <c r="AQ264" s="4"/>
      <c r="AR264" s="41"/>
      <c r="AS264" s="41"/>
      <c r="AT264" s="49"/>
      <c r="AU264" s="36"/>
      <c r="AV264" s="4"/>
      <c r="AW264" s="4"/>
      <c r="AX264" s="4"/>
      <c r="AY264" s="4"/>
      <c r="AZ264" s="4"/>
      <c r="BA264" s="41"/>
      <c r="BB264" s="41"/>
      <c r="BC264" s="49"/>
      <c r="BD264" s="36"/>
      <c r="BE264" s="4"/>
      <c r="BF264" s="4"/>
      <c r="BG264" s="4"/>
      <c r="BH264" s="4"/>
      <c r="BI264" s="4"/>
      <c r="BJ264" s="41"/>
      <c r="BK264" s="41"/>
      <c r="BL264" s="49"/>
      <c r="BM264" s="36"/>
      <c r="BN264" s="4"/>
      <c r="BO264" s="4"/>
      <c r="BP264" s="4"/>
      <c r="BQ264" s="4"/>
      <c r="BR264" s="4"/>
      <c r="BS264" s="41"/>
      <c r="BT264" s="41"/>
      <c r="BU264" s="49"/>
      <c r="BV264" s="36"/>
      <c r="BW264" s="4"/>
      <c r="BX264" s="4"/>
      <c r="BY264" s="4"/>
      <c r="BZ264" s="4"/>
      <c r="CA264" s="4"/>
      <c r="CB264" s="41"/>
      <c r="CC264" s="41"/>
      <c r="CD264" s="49"/>
      <c r="CE264" s="49"/>
    </row>
    <row r="265" spans="2:83" s="40" customFormat="1" x14ac:dyDescent="0.2">
      <c r="B265" s="36"/>
      <c r="C265" s="4"/>
      <c r="D265" s="4"/>
      <c r="E265" s="4"/>
      <c r="F265" s="4"/>
      <c r="G265" s="4"/>
      <c r="H265" s="37"/>
      <c r="I265" s="37"/>
      <c r="J265" s="49"/>
      <c r="K265" s="36"/>
      <c r="L265" s="4"/>
      <c r="M265" s="4"/>
      <c r="N265" s="4"/>
      <c r="O265" s="4"/>
      <c r="P265" s="4"/>
      <c r="Q265" s="4"/>
      <c r="R265" s="37"/>
      <c r="S265" s="49"/>
      <c r="T265" s="36"/>
      <c r="U265" s="4"/>
      <c r="V265" s="4"/>
      <c r="W265" s="4"/>
      <c r="X265" s="4"/>
      <c r="Y265" s="4"/>
      <c r="Z265" s="4"/>
      <c r="AA265" s="41"/>
      <c r="AB265" s="49"/>
      <c r="AC265" s="36"/>
      <c r="AD265" s="4"/>
      <c r="AE265" s="4"/>
      <c r="AF265" s="4"/>
      <c r="AG265" s="4"/>
      <c r="AH265" s="4"/>
      <c r="AI265" s="41"/>
      <c r="AJ265" s="41"/>
      <c r="AK265" s="49"/>
      <c r="AL265" s="36"/>
      <c r="AM265" s="4"/>
      <c r="AN265" s="4"/>
      <c r="AO265" s="4"/>
      <c r="AP265" s="4"/>
      <c r="AQ265" s="4"/>
      <c r="AR265" s="41"/>
      <c r="AS265" s="41"/>
      <c r="AT265" s="49"/>
      <c r="AU265" s="36"/>
      <c r="AV265" s="4"/>
      <c r="AW265" s="4"/>
      <c r="AX265" s="4"/>
      <c r="AY265" s="4"/>
      <c r="AZ265" s="4"/>
      <c r="BA265" s="41"/>
      <c r="BB265" s="41"/>
      <c r="BC265" s="49"/>
      <c r="BD265" s="36"/>
      <c r="BE265" s="4"/>
      <c r="BF265" s="4"/>
      <c r="BG265" s="4"/>
      <c r="BH265" s="4"/>
      <c r="BI265" s="4"/>
      <c r="BJ265" s="41"/>
      <c r="BK265" s="41"/>
      <c r="BL265" s="49"/>
      <c r="BM265" s="36"/>
      <c r="BN265" s="4"/>
      <c r="BO265" s="4"/>
      <c r="BP265" s="4"/>
      <c r="BQ265" s="4"/>
      <c r="BR265" s="4"/>
      <c r="BS265" s="41"/>
      <c r="BT265" s="41"/>
      <c r="BU265" s="49"/>
      <c r="BV265" s="36"/>
      <c r="BW265" s="4"/>
      <c r="BX265" s="4"/>
      <c r="BY265" s="4"/>
      <c r="BZ265" s="4"/>
      <c r="CA265" s="4"/>
      <c r="CB265" s="41"/>
      <c r="CC265" s="41"/>
      <c r="CD265" s="49"/>
      <c r="CE265" s="49"/>
    </row>
    <row r="266" spans="2:83" s="40" customFormat="1" x14ac:dyDescent="0.2">
      <c r="B266" s="36"/>
      <c r="C266" s="4"/>
      <c r="D266" s="4"/>
      <c r="E266" s="4"/>
      <c r="F266" s="4"/>
      <c r="G266" s="4"/>
      <c r="H266" s="37"/>
      <c r="I266" s="37"/>
      <c r="J266" s="49"/>
      <c r="K266" s="36"/>
      <c r="L266" s="4"/>
      <c r="M266" s="4"/>
      <c r="N266" s="4"/>
      <c r="O266" s="4"/>
      <c r="P266" s="4"/>
      <c r="Q266" s="4"/>
      <c r="R266" s="37"/>
      <c r="S266" s="49"/>
      <c r="T266" s="36"/>
      <c r="U266" s="4"/>
      <c r="V266" s="4"/>
      <c r="W266" s="4"/>
      <c r="X266" s="4"/>
      <c r="Y266" s="4"/>
      <c r="Z266" s="4"/>
      <c r="AA266" s="41"/>
      <c r="AB266" s="49"/>
      <c r="AC266" s="36"/>
      <c r="AD266" s="4"/>
      <c r="AE266" s="4"/>
      <c r="AF266" s="4"/>
      <c r="AG266" s="4"/>
      <c r="AH266" s="4"/>
      <c r="AI266" s="41"/>
      <c r="AJ266" s="41"/>
      <c r="AK266" s="49"/>
      <c r="AL266" s="36"/>
      <c r="AM266" s="4"/>
      <c r="AN266" s="4"/>
      <c r="AO266" s="4"/>
      <c r="AP266" s="4"/>
      <c r="AQ266" s="4"/>
      <c r="AR266" s="41"/>
      <c r="AS266" s="41"/>
      <c r="AT266" s="49"/>
      <c r="AU266" s="36"/>
      <c r="AV266" s="4"/>
      <c r="AW266" s="4"/>
      <c r="AX266" s="4"/>
      <c r="AY266" s="4"/>
      <c r="AZ266" s="4"/>
      <c r="BA266" s="41"/>
      <c r="BB266" s="41"/>
      <c r="BC266" s="49"/>
      <c r="BD266" s="36"/>
      <c r="BE266" s="4"/>
      <c r="BF266" s="4"/>
      <c r="BG266" s="4"/>
      <c r="BH266" s="4"/>
      <c r="BI266" s="4"/>
      <c r="BJ266" s="41"/>
      <c r="BK266" s="41"/>
      <c r="BL266" s="49"/>
      <c r="BM266" s="36"/>
      <c r="BN266" s="4"/>
      <c r="BO266" s="4"/>
      <c r="BP266" s="4"/>
      <c r="BQ266" s="4"/>
      <c r="BR266" s="4"/>
      <c r="BS266" s="41"/>
      <c r="BT266" s="41"/>
      <c r="BU266" s="49"/>
      <c r="BV266" s="36"/>
      <c r="BW266" s="4"/>
      <c r="BX266" s="4"/>
      <c r="BY266" s="4"/>
      <c r="BZ266" s="4"/>
      <c r="CA266" s="4"/>
      <c r="CB266" s="41"/>
      <c r="CC266" s="41"/>
      <c r="CD266" s="49"/>
      <c r="CE266" s="49"/>
    </row>
    <row r="267" spans="2:83" s="40" customFormat="1" x14ac:dyDescent="0.2">
      <c r="B267" s="36"/>
      <c r="C267" s="4"/>
      <c r="D267" s="4"/>
      <c r="E267" s="4"/>
      <c r="F267" s="4"/>
      <c r="G267" s="4"/>
      <c r="H267" s="37"/>
      <c r="I267" s="37"/>
      <c r="J267" s="49"/>
      <c r="K267" s="36"/>
      <c r="L267" s="4"/>
      <c r="M267" s="4"/>
      <c r="N267" s="4"/>
      <c r="O267" s="4"/>
      <c r="P267" s="4"/>
      <c r="Q267" s="4"/>
      <c r="R267" s="37"/>
      <c r="S267" s="49"/>
      <c r="T267" s="36"/>
      <c r="U267" s="4"/>
      <c r="V267" s="4"/>
      <c r="W267" s="4"/>
      <c r="X267" s="4"/>
      <c r="Y267" s="4"/>
      <c r="Z267" s="4"/>
      <c r="AA267" s="41"/>
      <c r="AB267" s="49"/>
      <c r="AC267" s="36"/>
      <c r="AD267" s="4"/>
      <c r="AE267" s="4"/>
      <c r="AF267" s="4"/>
      <c r="AG267" s="4"/>
      <c r="AH267" s="4"/>
      <c r="AI267" s="41"/>
      <c r="AJ267" s="41"/>
      <c r="AK267" s="49"/>
      <c r="AL267" s="36"/>
      <c r="AM267" s="4"/>
      <c r="AN267" s="4"/>
      <c r="AO267" s="4"/>
      <c r="AP267" s="4"/>
      <c r="AQ267" s="4"/>
      <c r="AR267" s="41"/>
      <c r="AS267" s="41"/>
      <c r="AT267" s="49"/>
      <c r="AU267" s="36"/>
      <c r="AV267" s="4"/>
      <c r="AW267" s="4"/>
      <c r="AX267" s="4"/>
      <c r="AY267" s="4"/>
      <c r="AZ267" s="4"/>
      <c r="BA267" s="41"/>
      <c r="BB267" s="41"/>
      <c r="BC267" s="49"/>
      <c r="BD267" s="36"/>
      <c r="BE267" s="4"/>
      <c r="BF267" s="4"/>
      <c r="BG267" s="4"/>
      <c r="BH267" s="4"/>
      <c r="BI267" s="4"/>
      <c r="BJ267" s="41"/>
      <c r="BK267" s="41"/>
      <c r="BL267" s="49"/>
      <c r="BM267" s="36"/>
      <c r="BN267" s="4"/>
      <c r="BO267" s="4"/>
      <c r="BP267" s="4"/>
      <c r="BQ267" s="4"/>
      <c r="BR267" s="4"/>
      <c r="BS267" s="41"/>
      <c r="BT267" s="41"/>
      <c r="BU267" s="49"/>
      <c r="BV267" s="36"/>
      <c r="BW267" s="4"/>
      <c r="BX267" s="4"/>
      <c r="BY267" s="4"/>
      <c r="BZ267" s="4"/>
      <c r="CA267" s="4"/>
      <c r="CB267" s="41"/>
      <c r="CC267" s="41"/>
      <c r="CD267" s="49"/>
      <c r="CE267" s="49"/>
    </row>
    <row r="268" spans="2:83" s="40" customFormat="1" x14ac:dyDescent="0.2">
      <c r="B268" s="36"/>
      <c r="C268" s="4"/>
      <c r="D268" s="4"/>
      <c r="E268" s="4"/>
      <c r="F268" s="4"/>
      <c r="G268" s="4"/>
      <c r="H268" s="37"/>
      <c r="I268" s="37"/>
      <c r="J268" s="49"/>
      <c r="K268" s="36"/>
      <c r="L268" s="4"/>
      <c r="M268" s="4"/>
      <c r="N268" s="4"/>
      <c r="O268" s="4"/>
      <c r="P268" s="4"/>
      <c r="Q268" s="4"/>
      <c r="R268" s="37"/>
      <c r="S268" s="49"/>
      <c r="T268" s="36"/>
      <c r="U268" s="4"/>
      <c r="V268" s="4"/>
      <c r="W268" s="4"/>
      <c r="X268" s="4"/>
      <c r="Y268" s="4"/>
      <c r="Z268" s="4"/>
      <c r="AA268" s="41"/>
      <c r="AB268" s="49"/>
      <c r="AC268" s="36"/>
      <c r="AD268" s="4"/>
      <c r="AE268" s="4"/>
      <c r="AF268" s="4"/>
      <c r="AG268" s="4"/>
      <c r="AH268" s="4"/>
      <c r="AI268" s="41"/>
      <c r="AJ268" s="41"/>
      <c r="AK268" s="49"/>
      <c r="AL268" s="36"/>
      <c r="AM268" s="4"/>
      <c r="AN268" s="4"/>
      <c r="AO268" s="4"/>
      <c r="AP268" s="4"/>
      <c r="AQ268" s="4"/>
      <c r="AR268" s="41"/>
      <c r="AS268" s="41"/>
      <c r="AT268" s="49"/>
      <c r="AU268" s="36"/>
      <c r="AV268" s="4"/>
      <c r="AW268" s="4"/>
      <c r="AX268" s="4"/>
      <c r="AY268" s="4"/>
      <c r="AZ268" s="4"/>
      <c r="BA268" s="41"/>
      <c r="BB268" s="41"/>
      <c r="BC268" s="49"/>
      <c r="BD268" s="36"/>
      <c r="BE268" s="4"/>
      <c r="BF268" s="4"/>
      <c r="BG268" s="4"/>
      <c r="BH268" s="4"/>
      <c r="BI268" s="4"/>
      <c r="BJ268" s="41"/>
      <c r="BK268" s="41"/>
      <c r="BL268" s="49"/>
      <c r="BM268" s="36"/>
      <c r="BN268" s="4"/>
      <c r="BO268" s="4"/>
      <c r="BP268" s="4"/>
      <c r="BQ268" s="4"/>
      <c r="BR268" s="4"/>
      <c r="BS268" s="41"/>
      <c r="BT268" s="41"/>
      <c r="BU268" s="49"/>
      <c r="BV268" s="36"/>
      <c r="BW268" s="4"/>
      <c r="BX268" s="4"/>
      <c r="BY268" s="4"/>
      <c r="BZ268" s="4"/>
      <c r="CA268" s="4"/>
      <c r="CB268" s="41"/>
      <c r="CC268" s="41"/>
      <c r="CD268" s="49"/>
      <c r="CE268" s="49"/>
    </row>
    <row r="269" spans="2:83" s="40" customFormat="1" x14ac:dyDescent="0.2">
      <c r="B269" s="36"/>
      <c r="C269" s="4"/>
      <c r="D269" s="4"/>
      <c r="E269" s="4"/>
      <c r="F269" s="4"/>
      <c r="G269" s="4"/>
      <c r="H269" s="37"/>
      <c r="I269" s="37"/>
      <c r="J269" s="49"/>
      <c r="K269" s="36"/>
      <c r="L269" s="4"/>
      <c r="M269" s="4"/>
      <c r="N269" s="4"/>
      <c r="O269" s="4"/>
      <c r="P269" s="4"/>
      <c r="Q269" s="4"/>
      <c r="R269" s="37"/>
      <c r="S269" s="49"/>
      <c r="T269" s="36"/>
      <c r="U269" s="4"/>
      <c r="V269" s="4"/>
      <c r="W269" s="4"/>
      <c r="X269" s="4"/>
      <c r="Y269" s="4"/>
      <c r="Z269" s="4"/>
      <c r="AA269" s="41"/>
      <c r="AB269" s="49"/>
      <c r="AC269" s="36"/>
      <c r="AD269" s="4"/>
      <c r="AE269" s="4"/>
      <c r="AF269" s="4"/>
      <c r="AG269" s="4"/>
      <c r="AH269" s="4"/>
      <c r="AI269" s="41"/>
      <c r="AJ269" s="41"/>
      <c r="AK269" s="49"/>
      <c r="AL269" s="36"/>
      <c r="AM269" s="4"/>
      <c r="AN269" s="4"/>
      <c r="AO269" s="4"/>
      <c r="AP269" s="4"/>
      <c r="AQ269" s="4"/>
      <c r="AR269" s="41"/>
      <c r="AS269" s="41"/>
      <c r="AT269" s="49"/>
      <c r="AU269" s="36"/>
      <c r="AV269" s="4"/>
      <c r="AW269" s="4"/>
      <c r="AX269" s="4"/>
      <c r="AY269" s="4"/>
      <c r="AZ269" s="4"/>
      <c r="BA269" s="41"/>
      <c r="BB269" s="41"/>
      <c r="BC269" s="49"/>
      <c r="BD269" s="36"/>
      <c r="BE269" s="4"/>
      <c r="BF269" s="4"/>
      <c r="BG269" s="4"/>
      <c r="BH269" s="4"/>
      <c r="BI269" s="4"/>
      <c r="BJ269" s="41"/>
      <c r="BK269" s="41"/>
      <c r="BL269" s="49"/>
      <c r="BM269" s="36"/>
      <c r="BN269" s="4"/>
      <c r="BO269" s="4"/>
      <c r="BP269" s="4"/>
      <c r="BQ269" s="4"/>
      <c r="BR269" s="4"/>
      <c r="BS269" s="41"/>
      <c r="BT269" s="41"/>
      <c r="BU269" s="49"/>
      <c r="BV269" s="36"/>
      <c r="BW269" s="4"/>
      <c r="BX269" s="4"/>
      <c r="BY269" s="4"/>
      <c r="BZ269" s="4"/>
      <c r="CA269" s="4"/>
      <c r="CB269" s="41"/>
      <c r="CC269" s="41"/>
      <c r="CD269" s="49"/>
      <c r="CE269" s="49"/>
    </row>
    <row r="270" spans="2:83" s="40" customFormat="1" x14ac:dyDescent="0.2">
      <c r="B270" s="36"/>
      <c r="C270" s="4"/>
      <c r="D270" s="4"/>
      <c r="E270" s="4"/>
      <c r="F270" s="4"/>
      <c r="G270" s="4"/>
      <c r="H270" s="37"/>
      <c r="I270" s="37"/>
      <c r="J270" s="49"/>
      <c r="K270" s="36"/>
      <c r="L270" s="4"/>
      <c r="M270" s="4"/>
      <c r="N270" s="4"/>
      <c r="O270" s="4"/>
      <c r="P270" s="4"/>
      <c r="Q270" s="4"/>
      <c r="R270" s="37"/>
      <c r="S270" s="49"/>
      <c r="T270" s="36"/>
      <c r="U270" s="4"/>
      <c r="V270" s="4"/>
      <c r="W270" s="4"/>
      <c r="X270" s="4"/>
      <c r="Y270" s="4"/>
      <c r="Z270" s="4"/>
      <c r="AA270" s="41"/>
      <c r="AB270" s="49"/>
      <c r="AC270" s="36"/>
      <c r="AD270" s="4"/>
      <c r="AE270" s="4"/>
      <c r="AF270" s="4"/>
      <c r="AG270" s="4"/>
      <c r="AH270" s="4"/>
      <c r="AI270" s="41"/>
      <c r="AJ270" s="41"/>
      <c r="AK270" s="49"/>
      <c r="AL270" s="36"/>
      <c r="AM270" s="4"/>
      <c r="AN270" s="4"/>
      <c r="AO270" s="4"/>
      <c r="AP270" s="4"/>
      <c r="AQ270" s="4"/>
      <c r="AR270" s="41"/>
      <c r="AS270" s="41"/>
      <c r="AT270" s="49"/>
      <c r="AU270" s="36"/>
      <c r="AV270" s="4"/>
      <c r="AW270" s="4"/>
      <c r="AX270" s="4"/>
      <c r="AY270" s="4"/>
      <c r="AZ270" s="4"/>
      <c r="BA270" s="41"/>
      <c r="BB270" s="41"/>
      <c r="BC270" s="49"/>
      <c r="BD270" s="36"/>
      <c r="BE270" s="4"/>
      <c r="BF270" s="4"/>
      <c r="BG270" s="4"/>
      <c r="BH270" s="4"/>
      <c r="BI270" s="4"/>
      <c r="BJ270" s="41"/>
      <c r="BK270" s="41"/>
      <c r="BL270" s="49"/>
      <c r="BM270" s="36"/>
      <c r="BN270" s="4"/>
      <c r="BO270" s="4"/>
      <c r="BP270" s="4"/>
      <c r="BQ270" s="4"/>
      <c r="BR270" s="4"/>
      <c r="BS270" s="41"/>
      <c r="BT270" s="41"/>
      <c r="BU270" s="49"/>
      <c r="BV270" s="36"/>
      <c r="BW270" s="4"/>
      <c r="BX270" s="4"/>
      <c r="BY270" s="4"/>
      <c r="BZ270" s="4"/>
      <c r="CA270" s="4"/>
      <c r="CB270" s="41"/>
      <c r="CC270" s="41"/>
      <c r="CD270" s="49"/>
      <c r="CE270" s="49"/>
    </row>
    <row r="271" spans="2:83" s="40" customFormat="1" x14ac:dyDescent="0.2">
      <c r="B271" s="36"/>
      <c r="C271" s="4"/>
      <c r="D271" s="4"/>
      <c r="E271" s="4"/>
      <c r="F271" s="4"/>
      <c r="G271" s="4"/>
      <c r="H271" s="37"/>
      <c r="I271" s="37"/>
      <c r="J271" s="49"/>
      <c r="K271" s="36"/>
      <c r="L271" s="4"/>
      <c r="M271" s="4"/>
      <c r="N271" s="4"/>
      <c r="O271" s="4"/>
      <c r="P271" s="4"/>
      <c r="Q271" s="4"/>
      <c r="R271" s="37"/>
      <c r="S271" s="49"/>
      <c r="T271" s="36"/>
      <c r="U271" s="4"/>
      <c r="V271" s="4"/>
      <c r="W271" s="4"/>
      <c r="X271" s="4"/>
      <c r="Y271" s="4"/>
      <c r="Z271" s="4"/>
      <c r="AA271" s="41"/>
      <c r="AB271" s="49"/>
      <c r="AC271" s="36"/>
      <c r="AD271" s="4"/>
      <c r="AE271" s="4"/>
      <c r="AF271" s="4"/>
      <c r="AG271" s="4"/>
      <c r="AH271" s="4"/>
      <c r="AI271" s="41"/>
      <c r="AJ271" s="41"/>
      <c r="AK271" s="49"/>
      <c r="AL271" s="36"/>
      <c r="AM271" s="4"/>
      <c r="AN271" s="4"/>
      <c r="AO271" s="4"/>
      <c r="AP271" s="4"/>
      <c r="AQ271" s="4"/>
      <c r="AR271" s="41"/>
      <c r="AS271" s="41"/>
      <c r="AT271" s="49"/>
      <c r="AU271" s="36"/>
      <c r="AV271" s="4"/>
      <c r="AW271" s="4"/>
      <c r="AX271" s="4"/>
      <c r="AY271" s="4"/>
      <c r="AZ271" s="4"/>
      <c r="BA271" s="41"/>
      <c r="BB271" s="41"/>
      <c r="BC271" s="49"/>
      <c r="BD271" s="36"/>
      <c r="BE271" s="4"/>
      <c r="BF271" s="4"/>
      <c r="BG271" s="4"/>
      <c r="BH271" s="4"/>
      <c r="BI271" s="4"/>
      <c r="BJ271" s="41"/>
      <c r="BK271" s="41"/>
      <c r="BL271" s="49"/>
      <c r="BM271" s="36"/>
      <c r="BN271" s="4"/>
      <c r="BO271" s="4"/>
      <c r="BP271" s="4"/>
      <c r="BQ271" s="4"/>
      <c r="BR271" s="4"/>
      <c r="BS271" s="41"/>
      <c r="BT271" s="41"/>
      <c r="BU271" s="49"/>
      <c r="BV271" s="36"/>
      <c r="BW271" s="4"/>
      <c r="BX271" s="4"/>
      <c r="BY271" s="4"/>
      <c r="BZ271" s="4"/>
      <c r="CA271" s="4"/>
      <c r="CB271" s="41"/>
      <c r="CC271" s="41"/>
      <c r="CD271" s="49"/>
      <c r="CE271" s="49"/>
    </row>
    <row r="272" spans="2:83" s="40" customFormat="1" x14ac:dyDescent="0.2">
      <c r="B272" s="36"/>
      <c r="C272" s="4"/>
      <c r="D272" s="4"/>
      <c r="E272" s="4"/>
      <c r="F272" s="4"/>
      <c r="G272" s="4"/>
      <c r="H272" s="37"/>
      <c r="I272" s="37"/>
      <c r="J272" s="49"/>
      <c r="K272" s="36"/>
      <c r="L272" s="4"/>
      <c r="M272" s="4"/>
      <c r="N272" s="4"/>
      <c r="O272" s="4"/>
      <c r="P272" s="4"/>
      <c r="Q272" s="4"/>
      <c r="R272" s="37"/>
      <c r="S272" s="49"/>
      <c r="T272" s="36"/>
      <c r="U272" s="4"/>
      <c r="V272" s="4"/>
      <c r="W272" s="4"/>
      <c r="X272" s="4"/>
      <c r="Y272" s="4"/>
      <c r="Z272" s="4"/>
      <c r="AA272" s="41"/>
      <c r="AB272" s="49"/>
      <c r="AC272" s="36"/>
      <c r="AD272" s="4"/>
      <c r="AE272" s="4"/>
      <c r="AF272" s="4"/>
      <c r="AG272" s="4"/>
      <c r="AH272" s="4"/>
      <c r="AI272" s="41"/>
      <c r="AJ272" s="41"/>
      <c r="AK272" s="49"/>
      <c r="AL272" s="36"/>
      <c r="AM272" s="4"/>
      <c r="AN272" s="4"/>
      <c r="AO272" s="4"/>
      <c r="AP272" s="4"/>
      <c r="AQ272" s="4"/>
      <c r="AR272" s="41"/>
      <c r="AS272" s="41"/>
      <c r="AT272" s="49"/>
      <c r="AU272" s="36"/>
      <c r="AV272" s="4"/>
      <c r="AW272" s="4"/>
      <c r="AX272" s="4"/>
      <c r="AY272" s="4"/>
      <c r="AZ272" s="4"/>
      <c r="BA272" s="41"/>
      <c r="BB272" s="41"/>
      <c r="BC272" s="49"/>
      <c r="BD272" s="36"/>
      <c r="BE272" s="4"/>
      <c r="BF272" s="4"/>
      <c r="BG272" s="4"/>
      <c r="BH272" s="4"/>
      <c r="BI272" s="4"/>
      <c r="BJ272" s="41"/>
      <c r="BK272" s="41"/>
      <c r="BL272" s="49"/>
      <c r="BM272" s="36"/>
      <c r="BN272" s="4"/>
      <c r="BO272" s="4"/>
      <c r="BP272" s="4"/>
      <c r="BQ272" s="4"/>
      <c r="BR272" s="4"/>
      <c r="BS272" s="41"/>
      <c r="BT272" s="41"/>
      <c r="BU272" s="49"/>
      <c r="BV272" s="36"/>
      <c r="BW272" s="4"/>
      <c r="BX272" s="4"/>
      <c r="BY272" s="4"/>
      <c r="BZ272" s="4"/>
      <c r="CA272" s="4"/>
      <c r="CB272" s="41"/>
      <c r="CC272" s="41"/>
      <c r="CD272" s="49"/>
      <c r="CE272" s="49"/>
    </row>
    <row r="273" spans="2:83" s="40" customFormat="1" x14ac:dyDescent="0.2">
      <c r="B273" s="36"/>
      <c r="C273" s="4"/>
      <c r="D273" s="4"/>
      <c r="E273" s="4"/>
      <c r="F273" s="4"/>
      <c r="G273" s="4"/>
      <c r="H273" s="37"/>
      <c r="I273" s="37"/>
      <c r="J273" s="49"/>
      <c r="K273" s="36"/>
      <c r="L273" s="4"/>
      <c r="M273" s="4"/>
      <c r="N273" s="4"/>
      <c r="O273" s="4"/>
      <c r="P273" s="4"/>
      <c r="Q273" s="4"/>
      <c r="R273" s="37"/>
      <c r="S273" s="49"/>
      <c r="T273" s="36"/>
      <c r="U273" s="4"/>
      <c r="V273" s="4"/>
      <c r="W273" s="4"/>
      <c r="X273" s="4"/>
      <c r="Y273" s="4"/>
      <c r="Z273" s="4"/>
      <c r="AA273" s="41"/>
      <c r="AB273" s="49"/>
      <c r="AC273" s="36"/>
      <c r="AD273" s="4"/>
      <c r="AE273" s="4"/>
      <c r="AF273" s="4"/>
      <c r="AG273" s="4"/>
      <c r="AH273" s="4"/>
      <c r="AI273" s="41"/>
      <c r="AJ273" s="41"/>
      <c r="AK273" s="49"/>
      <c r="AL273" s="36"/>
      <c r="AM273" s="4"/>
      <c r="AN273" s="4"/>
      <c r="AO273" s="4"/>
      <c r="AP273" s="4"/>
      <c r="AQ273" s="4"/>
      <c r="AR273" s="41"/>
      <c r="AS273" s="41"/>
      <c r="AT273" s="49"/>
      <c r="AU273" s="36"/>
      <c r="AV273" s="4"/>
      <c r="AW273" s="4"/>
      <c r="AX273" s="4"/>
      <c r="AY273" s="4"/>
      <c r="AZ273" s="4"/>
      <c r="BA273" s="41"/>
      <c r="BB273" s="41"/>
      <c r="BC273" s="49"/>
      <c r="BD273" s="36"/>
      <c r="BE273" s="4"/>
      <c r="BF273" s="4"/>
      <c r="BG273" s="4"/>
      <c r="BH273" s="4"/>
      <c r="BI273" s="4"/>
      <c r="BJ273" s="41"/>
      <c r="BK273" s="41"/>
      <c r="BL273" s="49"/>
      <c r="BM273" s="36"/>
      <c r="BN273" s="4"/>
      <c r="BO273" s="4"/>
      <c r="BP273" s="4"/>
      <c r="BQ273" s="4"/>
      <c r="BR273" s="4"/>
      <c r="BS273" s="41"/>
      <c r="BT273" s="41"/>
      <c r="BU273" s="49"/>
      <c r="BV273" s="36"/>
      <c r="BW273" s="4"/>
      <c r="BX273" s="4"/>
      <c r="BY273" s="4"/>
      <c r="BZ273" s="4"/>
      <c r="CA273" s="4"/>
      <c r="CB273" s="41"/>
      <c r="CC273" s="41"/>
      <c r="CD273" s="49"/>
      <c r="CE273" s="49"/>
    </row>
    <row r="274" spans="2:83" s="40" customFormat="1" x14ac:dyDescent="0.2">
      <c r="B274" s="36"/>
      <c r="C274" s="4"/>
      <c r="D274" s="4"/>
      <c r="E274" s="4"/>
      <c r="F274" s="4"/>
      <c r="G274" s="4"/>
      <c r="H274" s="37"/>
      <c r="I274" s="37"/>
      <c r="J274" s="49"/>
      <c r="K274" s="36"/>
      <c r="L274" s="4"/>
      <c r="M274" s="4"/>
      <c r="N274" s="4"/>
      <c r="O274" s="4"/>
      <c r="P274" s="4"/>
      <c r="Q274" s="4"/>
      <c r="R274" s="37"/>
      <c r="S274" s="49"/>
      <c r="T274" s="36"/>
      <c r="U274" s="4"/>
      <c r="V274" s="4"/>
      <c r="W274" s="4"/>
      <c r="X274" s="4"/>
      <c r="Y274" s="4"/>
      <c r="Z274" s="4"/>
      <c r="AA274" s="41"/>
      <c r="AB274" s="49"/>
      <c r="AC274" s="36"/>
      <c r="AD274" s="4"/>
      <c r="AE274" s="4"/>
      <c r="AF274" s="4"/>
      <c r="AG274" s="4"/>
      <c r="AH274" s="4"/>
      <c r="AI274" s="41"/>
      <c r="AJ274" s="41"/>
      <c r="AK274" s="49"/>
      <c r="AL274" s="36"/>
      <c r="AM274" s="4"/>
      <c r="AN274" s="4"/>
      <c r="AO274" s="4"/>
      <c r="AP274" s="4"/>
      <c r="AQ274" s="4"/>
      <c r="AR274" s="41"/>
      <c r="AS274" s="41"/>
      <c r="AT274" s="49"/>
      <c r="AU274" s="36"/>
      <c r="AV274" s="4"/>
      <c r="AW274" s="4"/>
      <c r="AX274" s="4"/>
      <c r="AY274" s="4"/>
      <c r="AZ274" s="4"/>
      <c r="BA274" s="41"/>
      <c r="BB274" s="41"/>
      <c r="BC274" s="49"/>
      <c r="BD274" s="36"/>
      <c r="BE274" s="4"/>
      <c r="BF274" s="4"/>
      <c r="BG274" s="4"/>
      <c r="BH274" s="4"/>
      <c r="BI274" s="4"/>
      <c r="BJ274" s="41"/>
      <c r="BK274" s="41"/>
      <c r="BL274" s="49"/>
      <c r="BM274" s="36"/>
      <c r="BN274" s="4"/>
      <c r="BO274" s="4"/>
      <c r="BP274" s="4"/>
      <c r="BQ274" s="4"/>
      <c r="BR274" s="4"/>
      <c r="BS274" s="41"/>
      <c r="BT274" s="41"/>
      <c r="BU274" s="49"/>
      <c r="BV274" s="36"/>
      <c r="BW274" s="4"/>
      <c r="BX274" s="4"/>
      <c r="BY274" s="4"/>
      <c r="BZ274" s="4"/>
      <c r="CA274" s="4"/>
      <c r="CB274" s="41"/>
      <c r="CC274" s="41"/>
      <c r="CD274" s="49"/>
      <c r="CE274" s="49"/>
    </row>
    <row r="275" spans="2:83" s="40" customFormat="1" x14ac:dyDescent="0.2">
      <c r="B275" s="36"/>
      <c r="C275" s="4"/>
      <c r="D275" s="4"/>
      <c r="E275" s="4"/>
      <c r="F275" s="4"/>
      <c r="G275" s="4"/>
      <c r="H275" s="37"/>
      <c r="I275" s="37"/>
      <c r="J275" s="49"/>
      <c r="K275" s="36"/>
      <c r="L275" s="4"/>
      <c r="M275" s="4"/>
      <c r="N275" s="4"/>
      <c r="O275" s="4"/>
      <c r="P275" s="4"/>
      <c r="Q275" s="4"/>
      <c r="R275" s="37"/>
      <c r="S275" s="49"/>
      <c r="T275" s="36"/>
      <c r="U275" s="4"/>
      <c r="V275" s="4"/>
      <c r="W275" s="4"/>
      <c r="X275" s="4"/>
      <c r="Y275" s="4"/>
      <c r="Z275" s="4"/>
      <c r="AA275" s="41"/>
      <c r="AB275" s="49"/>
      <c r="AC275" s="36"/>
      <c r="AD275" s="4"/>
      <c r="AE275" s="4"/>
      <c r="AF275" s="4"/>
      <c r="AG275" s="4"/>
      <c r="AH275" s="4"/>
      <c r="AI275" s="41"/>
      <c r="AJ275" s="41"/>
      <c r="AK275" s="49"/>
      <c r="AL275" s="36"/>
      <c r="AM275" s="4"/>
      <c r="AN275" s="4"/>
      <c r="AO275" s="4"/>
      <c r="AP275" s="4"/>
      <c r="AQ275" s="4"/>
      <c r="AR275" s="41"/>
      <c r="AS275" s="41"/>
      <c r="AT275" s="49"/>
      <c r="AU275" s="36"/>
      <c r="AV275" s="4"/>
      <c r="AW275" s="4"/>
      <c r="AX275" s="4"/>
      <c r="AY275" s="4"/>
      <c r="AZ275" s="4"/>
      <c r="BA275" s="41"/>
      <c r="BB275" s="41"/>
      <c r="BC275" s="49"/>
      <c r="BD275" s="36"/>
      <c r="BE275" s="4"/>
      <c r="BF275" s="4"/>
      <c r="BG275" s="4"/>
      <c r="BH275" s="4"/>
      <c r="BI275" s="4"/>
      <c r="BJ275" s="41"/>
      <c r="BK275" s="41"/>
      <c r="BL275" s="49"/>
      <c r="BM275" s="36"/>
      <c r="BN275" s="4"/>
      <c r="BO275" s="4"/>
      <c r="BP275" s="4"/>
      <c r="BQ275" s="4"/>
      <c r="BR275" s="4"/>
      <c r="BS275" s="41"/>
      <c r="BT275" s="41"/>
      <c r="BU275" s="49"/>
      <c r="BV275" s="36"/>
      <c r="BW275" s="4"/>
      <c r="BX275" s="4"/>
      <c r="BY275" s="4"/>
      <c r="BZ275" s="4"/>
      <c r="CA275" s="4"/>
      <c r="CB275" s="41"/>
      <c r="CC275" s="41"/>
      <c r="CD275" s="49"/>
      <c r="CE275" s="49"/>
    </row>
    <row r="276" spans="2:83" s="40" customFormat="1" x14ac:dyDescent="0.2">
      <c r="B276" s="36"/>
      <c r="C276" s="4"/>
      <c r="D276" s="4"/>
      <c r="E276" s="4"/>
      <c r="F276" s="4"/>
      <c r="G276" s="4"/>
      <c r="H276" s="37"/>
      <c r="I276" s="37"/>
      <c r="J276" s="49"/>
      <c r="K276" s="36"/>
      <c r="L276" s="4"/>
      <c r="M276" s="4"/>
      <c r="N276" s="4"/>
      <c r="O276" s="4"/>
      <c r="P276" s="4"/>
      <c r="Q276" s="4"/>
      <c r="R276" s="37"/>
      <c r="S276" s="49"/>
      <c r="T276" s="36"/>
      <c r="U276" s="4"/>
      <c r="V276" s="4"/>
      <c r="W276" s="4"/>
      <c r="X276" s="4"/>
      <c r="Y276" s="4"/>
      <c r="Z276" s="4"/>
      <c r="AA276" s="41"/>
      <c r="AB276" s="49"/>
      <c r="AC276" s="36"/>
      <c r="AD276" s="4"/>
      <c r="AE276" s="4"/>
      <c r="AF276" s="4"/>
      <c r="AG276" s="4"/>
      <c r="AH276" s="4"/>
      <c r="AI276" s="41"/>
      <c r="AJ276" s="41"/>
      <c r="AK276" s="49"/>
      <c r="AL276" s="36"/>
      <c r="AM276" s="4"/>
      <c r="AN276" s="4"/>
      <c r="AO276" s="4"/>
      <c r="AP276" s="4"/>
      <c r="AQ276" s="4"/>
      <c r="AR276" s="41"/>
      <c r="AS276" s="41"/>
      <c r="AT276" s="49"/>
      <c r="AU276" s="36"/>
      <c r="AV276" s="4"/>
      <c r="AW276" s="4"/>
      <c r="AX276" s="4"/>
      <c r="AY276" s="4"/>
      <c r="AZ276" s="4"/>
      <c r="BA276" s="41"/>
      <c r="BB276" s="41"/>
      <c r="BC276" s="49"/>
      <c r="BD276" s="36"/>
      <c r="BE276" s="4"/>
      <c r="BF276" s="4"/>
      <c r="BG276" s="4"/>
      <c r="BH276" s="4"/>
      <c r="BI276" s="4"/>
      <c r="BJ276" s="41"/>
      <c r="BK276" s="41"/>
      <c r="BL276" s="49"/>
      <c r="BM276" s="36"/>
      <c r="BN276" s="4"/>
      <c r="BO276" s="4"/>
      <c r="BP276" s="4"/>
      <c r="BQ276" s="4"/>
      <c r="BR276" s="4"/>
      <c r="BS276" s="41"/>
      <c r="BT276" s="41"/>
      <c r="BU276" s="49"/>
      <c r="BV276" s="36"/>
      <c r="BW276" s="4"/>
      <c r="BX276" s="4"/>
      <c r="BY276" s="4"/>
      <c r="BZ276" s="4"/>
      <c r="CA276" s="4"/>
      <c r="CB276" s="41"/>
      <c r="CC276" s="41"/>
      <c r="CD276" s="49"/>
      <c r="CE276" s="49"/>
    </row>
    <row r="277" spans="2:83" s="40" customFormat="1" x14ac:dyDescent="0.2">
      <c r="B277" s="36"/>
      <c r="C277" s="4"/>
      <c r="D277" s="4"/>
      <c r="E277" s="4"/>
      <c r="F277" s="4"/>
      <c r="G277" s="4"/>
      <c r="H277" s="37"/>
      <c r="I277" s="37"/>
      <c r="J277" s="49"/>
      <c r="K277" s="36"/>
      <c r="L277" s="4"/>
      <c r="M277" s="4"/>
      <c r="N277" s="4"/>
      <c r="O277" s="4"/>
      <c r="P277" s="4"/>
      <c r="Q277" s="4"/>
      <c r="R277" s="37"/>
      <c r="S277" s="49"/>
      <c r="T277" s="36"/>
      <c r="U277" s="4"/>
      <c r="V277" s="4"/>
      <c r="W277" s="4"/>
      <c r="X277" s="4"/>
      <c r="Y277" s="4"/>
      <c r="Z277" s="4"/>
      <c r="AA277" s="41"/>
      <c r="AB277" s="49"/>
      <c r="AC277" s="36"/>
      <c r="AD277" s="4"/>
      <c r="AE277" s="4"/>
      <c r="AF277" s="4"/>
      <c r="AG277" s="4"/>
      <c r="AH277" s="4"/>
      <c r="AI277" s="41"/>
      <c r="AJ277" s="41"/>
      <c r="AK277" s="49"/>
      <c r="AL277" s="36"/>
      <c r="AM277" s="4"/>
      <c r="AN277" s="4"/>
      <c r="AO277" s="4"/>
      <c r="AP277" s="4"/>
      <c r="AQ277" s="4"/>
      <c r="AR277" s="41"/>
      <c r="AS277" s="41"/>
      <c r="AT277" s="49"/>
      <c r="AU277" s="36"/>
      <c r="AV277" s="4"/>
      <c r="AW277" s="4"/>
      <c r="AX277" s="4"/>
      <c r="AY277" s="4"/>
      <c r="AZ277" s="4"/>
      <c r="BA277" s="41"/>
      <c r="BB277" s="41"/>
      <c r="BC277" s="49"/>
      <c r="BD277" s="36"/>
      <c r="BE277" s="4"/>
      <c r="BF277" s="4"/>
      <c r="BG277" s="4"/>
      <c r="BH277" s="4"/>
      <c r="BI277" s="4"/>
      <c r="BJ277" s="41"/>
      <c r="BK277" s="41"/>
      <c r="BL277" s="49"/>
      <c r="BM277" s="36"/>
      <c r="BN277" s="4"/>
      <c r="BO277" s="4"/>
      <c r="BP277" s="4"/>
      <c r="BQ277" s="4"/>
      <c r="BR277" s="4"/>
      <c r="BS277" s="41"/>
      <c r="BT277" s="41"/>
      <c r="BU277" s="49"/>
      <c r="BV277" s="36"/>
      <c r="BW277" s="4"/>
      <c r="BX277" s="4"/>
      <c r="BY277" s="4"/>
      <c r="BZ277" s="4"/>
      <c r="CA277" s="4"/>
      <c r="CB277" s="41"/>
      <c r="CC277" s="41"/>
      <c r="CD277" s="49"/>
      <c r="CE277" s="49"/>
    </row>
    <row r="278" spans="2:83" s="40" customFormat="1" x14ac:dyDescent="0.2">
      <c r="B278" s="36"/>
      <c r="C278" s="4"/>
      <c r="D278" s="4"/>
      <c r="E278" s="4"/>
      <c r="F278" s="4"/>
      <c r="G278" s="4"/>
      <c r="H278" s="37"/>
      <c r="I278" s="37"/>
      <c r="J278" s="49"/>
      <c r="K278" s="36"/>
      <c r="L278" s="4"/>
      <c r="M278" s="4"/>
      <c r="N278" s="4"/>
      <c r="O278" s="4"/>
      <c r="P278" s="4"/>
      <c r="Q278" s="4"/>
      <c r="R278" s="37"/>
      <c r="S278" s="49"/>
      <c r="T278" s="36"/>
      <c r="U278" s="4"/>
      <c r="V278" s="4"/>
      <c r="W278" s="4"/>
      <c r="X278" s="4"/>
      <c r="Y278" s="4"/>
      <c r="Z278" s="4"/>
      <c r="AA278" s="41"/>
      <c r="AB278" s="49"/>
      <c r="AC278" s="36"/>
      <c r="AD278" s="4"/>
      <c r="AE278" s="4"/>
      <c r="AF278" s="4"/>
      <c r="AG278" s="4"/>
      <c r="AH278" s="4"/>
      <c r="AI278" s="41"/>
      <c r="AJ278" s="41"/>
      <c r="AK278" s="49"/>
      <c r="AL278" s="36"/>
      <c r="AM278" s="4"/>
      <c r="AN278" s="4"/>
      <c r="AO278" s="4"/>
      <c r="AP278" s="4"/>
      <c r="AQ278" s="4"/>
      <c r="AR278" s="41"/>
      <c r="AS278" s="41"/>
      <c r="AT278" s="49"/>
      <c r="AU278" s="36"/>
      <c r="AV278" s="4"/>
      <c r="AW278" s="4"/>
      <c r="AX278" s="4"/>
      <c r="AY278" s="4"/>
      <c r="AZ278" s="4"/>
      <c r="BA278" s="41"/>
      <c r="BB278" s="41"/>
      <c r="BC278" s="49"/>
      <c r="BD278" s="36"/>
      <c r="BE278" s="4"/>
      <c r="BF278" s="4"/>
      <c r="BG278" s="4"/>
      <c r="BH278" s="4"/>
      <c r="BI278" s="4"/>
      <c r="BJ278" s="41"/>
      <c r="BK278" s="41"/>
      <c r="BL278" s="49"/>
      <c r="BM278" s="36"/>
      <c r="BN278" s="4"/>
      <c r="BO278" s="4"/>
      <c r="BP278" s="4"/>
      <c r="BQ278" s="4"/>
      <c r="BR278" s="4"/>
      <c r="BS278" s="41"/>
      <c r="BT278" s="41"/>
      <c r="BU278" s="49"/>
      <c r="BV278" s="36"/>
      <c r="BW278" s="4"/>
      <c r="BX278" s="4"/>
      <c r="BY278" s="4"/>
      <c r="BZ278" s="4"/>
      <c r="CA278" s="4"/>
      <c r="CB278" s="41"/>
      <c r="CC278" s="41"/>
      <c r="CD278" s="49"/>
      <c r="CE278" s="49"/>
    </row>
    <row r="279" spans="2:83" s="40" customFormat="1" x14ac:dyDescent="0.2">
      <c r="B279" s="36"/>
      <c r="C279" s="4"/>
      <c r="D279" s="4"/>
      <c r="E279" s="4"/>
      <c r="F279" s="4"/>
      <c r="G279" s="4"/>
      <c r="H279" s="37"/>
      <c r="I279" s="37"/>
      <c r="J279" s="49"/>
      <c r="K279" s="36"/>
      <c r="L279" s="4"/>
      <c r="M279" s="4"/>
      <c r="N279" s="4"/>
      <c r="O279" s="4"/>
      <c r="P279" s="4"/>
      <c r="Q279" s="4"/>
      <c r="R279" s="37"/>
      <c r="S279" s="49"/>
      <c r="T279" s="36"/>
      <c r="U279" s="4"/>
      <c r="V279" s="4"/>
      <c r="W279" s="4"/>
      <c r="X279" s="4"/>
      <c r="Y279" s="4"/>
      <c r="Z279" s="4"/>
      <c r="AA279" s="41"/>
      <c r="AB279" s="49"/>
      <c r="AC279" s="36"/>
      <c r="AD279" s="4"/>
      <c r="AE279" s="4"/>
      <c r="AF279" s="4"/>
      <c r="AG279" s="4"/>
      <c r="AH279" s="4"/>
      <c r="AI279" s="41"/>
      <c r="AJ279" s="41"/>
      <c r="AK279" s="49"/>
      <c r="AL279" s="36"/>
      <c r="AM279" s="4"/>
      <c r="AN279" s="4"/>
      <c r="AO279" s="4"/>
      <c r="AP279" s="4"/>
      <c r="AQ279" s="4"/>
      <c r="AR279" s="41"/>
      <c r="AS279" s="41"/>
      <c r="AT279" s="49"/>
      <c r="AU279" s="36"/>
      <c r="AV279" s="4"/>
      <c r="AW279" s="4"/>
      <c r="AX279" s="4"/>
      <c r="AY279" s="4"/>
      <c r="AZ279" s="4"/>
      <c r="BA279" s="41"/>
      <c r="BB279" s="41"/>
      <c r="BC279" s="49"/>
      <c r="BD279" s="36"/>
      <c r="BE279" s="4"/>
      <c r="BF279" s="4"/>
      <c r="BG279" s="4"/>
      <c r="BH279" s="4"/>
      <c r="BI279" s="4"/>
      <c r="BJ279" s="41"/>
      <c r="BK279" s="41"/>
      <c r="BL279" s="49"/>
      <c r="BM279" s="36"/>
      <c r="BN279" s="4"/>
      <c r="BO279" s="4"/>
      <c r="BP279" s="4"/>
      <c r="BQ279" s="4"/>
      <c r="BR279" s="4"/>
      <c r="BS279" s="41"/>
      <c r="BT279" s="41"/>
      <c r="BU279" s="49"/>
      <c r="BV279" s="36"/>
      <c r="BW279" s="4"/>
      <c r="BX279" s="4"/>
      <c r="BY279" s="4"/>
      <c r="BZ279" s="4"/>
      <c r="CA279" s="4"/>
      <c r="CB279" s="41"/>
      <c r="CC279" s="41"/>
      <c r="CD279" s="49"/>
      <c r="CE279" s="49"/>
    </row>
    <row r="280" spans="2:83" s="40" customFormat="1" x14ac:dyDescent="0.2">
      <c r="B280" s="36"/>
      <c r="C280" s="4"/>
      <c r="D280" s="4"/>
      <c r="E280" s="4"/>
      <c r="F280" s="4"/>
      <c r="G280" s="4"/>
      <c r="H280" s="37"/>
      <c r="I280" s="37"/>
      <c r="J280" s="49"/>
      <c r="K280" s="36"/>
      <c r="L280" s="4"/>
      <c r="M280" s="4"/>
      <c r="N280" s="4"/>
      <c r="O280" s="4"/>
      <c r="P280" s="4"/>
      <c r="Q280" s="4"/>
      <c r="R280" s="37"/>
      <c r="S280" s="49"/>
      <c r="T280" s="36"/>
      <c r="U280" s="4"/>
      <c r="V280" s="4"/>
      <c r="W280" s="4"/>
      <c r="X280" s="4"/>
      <c r="Y280" s="4"/>
      <c r="Z280" s="4"/>
      <c r="AA280" s="41"/>
      <c r="AB280" s="49"/>
      <c r="AC280" s="36"/>
      <c r="AD280" s="4"/>
      <c r="AE280" s="4"/>
      <c r="AF280" s="4"/>
      <c r="AG280" s="4"/>
      <c r="AH280" s="4"/>
      <c r="AI280" s="41"/>
      <c r="AJ280" s="41"/>
      <c r="AK280" s="49"/>
      <c r="AL280" s="36"/>
      <c r="AM280" s="4"/>
      <c r="AN280" s="4"/>
      <c r="AO280" s="4"/>
      <c r="AP280" s="4"/>
      <c r="AQ280" s="4"/>
      <c r="AR280" s="41"/>
      <c r="AS280" s="41"/>
      <c r="AT280" s="49"/>
      <c r="AU280" s="36"/>
      <c r="AV280" s="4"/>
      <c r="AW280" s="4"/>
      <c r="AX280" s="4"/>
      <c r="AY280" s="4"/>
      <c r="AZ280" s="4"/>
      <c r="BA280" s="41"/>
      <c r="BB280" s="41"/>
      <c r="BC280" s="49"/>
      <c r="BD280" s="36"/>
      <c r="BE280" s="4"/>
      <c r="BF280" s="4"/>
      <c r="BG280" s="4"/>
      <c r="BH280" s="4"/>
      <c r="BI280" s="4"/>
      <c r="BJ280" s="41"/>
      <c r="BK280" s="41"/>
      <c r="BL280" s="49"/>
      <c r="BM280" s="36"/>
      <c r="BN280" s="4"/>
      <c r="BO280" s="4"/>
      <c r="BP280" s="4"/>
      <c r="BQ280" s="4"/>
      <c r="BR280" s="4"/>
      <c r="BS280" s="41"/>
      <c r="BT280" s="41"/>
      <c r="BU280" s="49"/>
      <c r="BV280" s="36"/>
      <c r="BW280" s="4"/>
      <c r="BX280" s="4"/>
      <c r="BY280" s="4"/>
      <c r="BZ280" s="4"/>
      <c r="CA280" s="4"/>
      <c r="CB280" s="41"/>
      <c r="CC280" s="41"/>
      <c r="CD280" s="49"/>
      <c r="CE280" s="49"/>
    </row>
    <row r="281" spans="2:83" s="40" customFormat="1" x14ac:dyDescent="0.2">
      <c r="B281" s="36"/>
      <c r="C281" s="4"/>
      <c r="D281" s="4"/>
      <c r="E281" s="4"/>
      <c r="F281" s="4"/>
      <c r="G281" s="4"/>
      <c r="H281" s="37"/>
      <c r="I281" s="37"/>
      <c r="J281" s="49"/>
      <c r="K281" s="36"/>
      <c r="L281" s="4"/>
      <c r="M281" s="4"/>
      <c r="N281" s="4"/>
      <c r="O281" s="4"/>
      <c r="P281" s="4"/>
      <c r="Q281" s="4"/>
      <c r="R281" s="37"/>
      <c r="S281" s="49"/>
      <c r="T281" s="36"/>
      <c r="U281" s="4"/>
      <c r="V281" s="4"/>
      <c r="W281" s="4"/>
      <c r="X281" s="4"/>
      <c r="Y281" s="4"/>
      <c r="Z281" s="4"/>
      <c r="AA281" s="41"/>
      <c r="AB281" s="49"/>
      <c r="AC281" s="36"/>
      <c r="AD281" s="4"/>
      <c r="AE281" s="4"/>
      <c r="AF281" s="4"/>
      <c r="AG281" s="4"/>
      <c r="AH281" s="4"/>
      <c r="AI281" s="41"/>
      <c r="AJ281" s="41"/>
      <c r="AK281" s="49"/>
      <c r="AL281" s="36"/>
      <c r="AM281" s="4"/>
      <c r="AN281" s="4"/>
      <c r="AO281" s="4"/>
      <c r="AP281" s="4"/>
      <c r="AQ281" s="4"/>
      <c r="AR281" s="41"/>
      <c r="AS281" s="41"/>
      <c r="AT281" s="49"/>
      <c r="AU281" s="36"/>
      <c r="AV281" s="4"/>
      <c r="AW281" s="4"/>
      <c r="AX281" s="4"/>
      <c r="AY281" s="4"/>
      <c r="AZ281" s="4"/>
      <c r="BA281" s="41"/>
      <c r="BB281" s="41"/>
      <c r="BC281" s="49"/>
      <c r="BD281" s="36"/>
      <c r="BE281" s="4"/>
      <c r="BF281" s="4"/>
      <c r="BG281" s="4"/>
      <c r="BH281" s="4"/>
      <c r="BI281" s="4"/>
      <c r="BJ281" s="41"/>
      <c r="BK281" s="41"/>
      <c r="BL281" s="49"/>
      <c r="BM281" s="36"/>
      <c r="BN281" s="4"/>
      <c r="BO281" s="4"/>
      <c r="BP281" s="4"/>
      <c r="BQ281" s="4"/>
      <c r="BR281" s="4"/>
      <c r="BS281" s="41"/>
      <c r="BT281" s="41"/>
      <c r="BU281" s="49"/>
      <c r="BV281" s="36"/>
      <c r="BW281" s="4"/>
      <c r="BX281" s="4"/>
      <c r="BY281" s="4"/>
      <c r="BZ281" s="4"/>
      <c r="CA281" s="4"/>
      <c r="CB281" s="41"/>
      <c r="CC281" s="41"/>
      <c r="CD281" s="49"/>
      <c r="CE281" s="49"/>
    </row>
    <row r="282" spans="2:83" s="40" customFormat="1" x14ac:dyDescent="0.2">
      <c r="B282" s="36"/>
      <c r="C282" s="4"/>
      <c r="D282" s="4"/>
      <c r="E282" s="4"/>
      <c r="F282" s="4"/>
      <c r="G282" s="4"/>
      <c r="H282" s="37"/>
      <c r="I282" s="37"/>
      <c r="J282" s="49"/>
      <c r="K282" s="36"/>
      <c r="L282" s="4"/>
      <c r="M282" s="4"/>
      <c r="N282" s="4"/>
      <c r="O282" s="4"/>
      <c r="P282" s="4"/>
      <c r="Q282" s="4"/>
      <c r="R282" s="37"/>
      <c r="S282" s="49"/>
      <c r="T282" s="36"/>
      <c r="U282" s="4"/>
      <c r="V282" s="4"/>
      <c r="W282" s="4"/>
      <c r="X282" s="4"/>
      <c r="Y282" s="4"/>
      <c r="Z282" s="4"/>
      <c r="AA282" s="41"/>
      <c r="AB282" s="49"/>
      <c r="AC282" s="36"/>
      <c r="AD282" s="4"/>
      <c r="AE282" s="4"/>
      <c r="AF282" s="4"/>
      <c r="AG282" s="4"/>
      <c r="AH282" s="4"/>
      <c r="AI282" s="41"/>
      <c r="AJ282" s="41"/>
      <c r="AK282" s="49"/>
      <c r="AL282" s="36"/>
      <c r="AM282" s="4"/>
      <c r="AN282" s="4"/>
      <c r="AO282" s="4"/>
      <c r="AP282" s="4"/>
      <c r="AQ282" s="4"/>
      <c r="AR282" s="41"/>
      <c r="AS282" s="41"/>
      <c r="AT282" s="49"/>
      <c r="AU282" s="36"/>
      <c r="AV282" s="4"/>
      <c r="AW282" s="4"/>
      <c r="AX282" s="4"/>
      <c r="AY282" s="4"/>
      <c r="AZ282" s="4"/>
      <c r="BA282" s="41"/>
      <c r="BB282" s="41"/>
      <c r="BC282" s="49"/>
      <c r="BD282" s="36"/>
      <c r="BE282" s="4"/>
      <c r="BF282" s="4"/>
      <c r="BG282" s="4"/>
      <c r="BH282" s="4"/>
      <c r="BI282" s="4"/>
      <c r="BJ282" s="41"/>
      <c r="BK282" s="41"/>
      <c r="BL282" s="49"/>
      <c r="BM282" s="36"/>
      <c r="BN282" s="4"/>
      <c r="BO282" s="4"/>
      <c r="BP282" s="4"/>
      <c r="BQ282" s="4"/>
      <c r="BR282" s="4"/>
      <c r="BS282" s="41"/>
      <c r="BT282" s="41"/>
      <c r="BU282" s="49"/>
      <c r="BV282" s="36"/>
      <c r="BW282" s="4"/>
      <c r="BX282" s="4"/>
      <c r="BY282" s="4"/>
      <c r="BZ282" s="4"/>
      <c r="CA282" s="4"/>
      <c r="CB282" s="41"/>
      <c r="CC282" s="41"/>
      <c r="CD282" s="49"/>
      <c r="CE282" s="49"/>
    </row>
    <row r="283" spans="2:83" s="40" customFormat="1" x14ac:dyDescent="0.2">
      <c r="B283" s="36"/>
      <c r="C283" s="4"/>
      <c r="D283" s="4"/>
      <c r="E283" s="4"/>
      <c r="F283" s="4"/>
      <c r="G283" s="4"/>
      <c r="H283" s="37"/>
      <c r="I283" s="37"/>
      <c r="J283" s="49"/>
      <c r="K283" s="36"/>
      <c r="L283" s="4"/>
      <c r="M283" s="4"/>
      <c r="N283" s="4"/>
      <c r="O283" s="4"/>
      <c r="P283" s="4"/>
      <c r="Q283" s="4"/>
      <c r="R283" s="37"/>
      <c r="S283" s="49"/>
      <c r="T283" s="36"/>
      <c r="U283" s="4"/>
      <c r="V283" s="4"/>
      <c r="W283" s="4"/>
      <c r="X283" s="4"/>
      <c r="Y283" s="4"/>
      <c r="Z283" s="4"/>
      <c r="AA283" s="41"/>
      <c r="AB283" s="49"/>
      <c r="AC283" s="36"/>
      <c r="AD283" s="4"/>
      <c r="AE283" s="4"/>
      <c r="AF283" s="4"/>
      <c r="AG283" s="4"/>
      <c r="AH283" s="4"/>
      <c r="AI283" s="41"/>
      <c r="AJ283" s="41"/>
      <c r="AK283" s="49"/>
      <c r="AL283" s="36"/>
      <c r="AM283" s="4"/>
      <c r="AN283" s="4"/>
      <c r="AO283" s="4"/>
      <c r="AP283" s="4"/>
      <c r="AQ283" s="4"/>
      <c r="AR283" s="41"/>
      <c r="AS283" s="41"/>
      <c r="AT283" s="49"/>
      <c r="AU283" s="36"/>
      <c r="AV283" s="4"/>
      <c r="AW283" s="4"/>
      <c r="AX283" s="4"/>
      <c r="AY283" s="4"/>
      <c r="AZ283" s="4"/>
      <c r="BA283" s="41"/>
      <c r="BB283" s="41"/>
      <c r="BC283" s="49"/>
      <c r="BD283" s="36"/>
      <c r="BE283" s="4"/>
      <c r="BF283" s="4"/>
      <c r="BG283" s="4"/>
      <c r="BH283" s="4"/>
      <c r="BI283" s="4"/>
      <c r="BJ283" s="41"/>
      <c r="BK283" s="41"/>
      <c r="BL283" s="49"/>
      <c r="BM283" s="36"/>
      <c r="BN283" s="4"/>
      <c r="BO283" s="4"/>
      <c r="BP283" s="4"/>
      <c r="BQ283" s="4"/>
      <c r="BR283" s="4"/>
      <c r="BS283" s="41"/>
      <c r="BT283" s="41"/>
      <c r="BU283" s="49"/>
      <c r="BV283" s="36"/>
      <c r="BW283" s="4"/>
      <c r="BX283" s="4"/>
      <c r="BY283" s="4"/>
      <c r="BZ283" s="4"/>
      <c r="CA283" s="4"/>
      <c r="CB283" s="41"/>
      <c r="CC283" s="41"/>
      <c r="CD283" s="49"/>
      <c r="CE283" s="49"/>
    </row>
    <row r="284" spans="2:83" s="40" customFormat="1" x14ac:dyDescent="0.2">
      <c r="B284" s="36"/>
      <c r="C284" s="4"/>
      <c r="D284" s="4"/>
      <c r="E284" s="4"/>
      <c r="F284" s="4"/>
      <c r="G284" s="4"/>
      <c r="H284" s="37"/>
      <c r="I284" s="37"/>
      <c r="J284" s="49"/>
      <c r="K284" s="36"/>
      <c r="L284" s="4"/>
      <c r="M284" s="4"/>
      <c r="N284" s="4"/>
      <c r="O284" s="4"/>
      <c r="P284" s="4"/>
      <c r="Q284" s="4"/>
      <c r="R284" s="37"/>
      <c r="S284" s="49"/>
      <c r="T284" s="36"/>
      <c r="U284" s="4"/>
      <c r="V284" s="4"/>
      <c r="W284" s="4"/>
      <c r="X284" s="4"/>
      <c r="Y284" s="4"/>
      <c r="Z284" s="4"/>
      <c r="AA284" s="41"/>
      <c r="AB284" s="49"/>
      <c r="AC284" s="36"/>
      <c r="AD284" s="4"/>
      <c r="AE284" s="4"/>
      <c r="AF284" s="4"/>
      <c r="AG284" s="4"/>
      <c r="AH284" s="4"/>
      <c r="AI284" s="41"/>
      <c r="AJ284" s="41"/>
      <c r="AK284" s="49"/>
      <c r="AL284" s="36"/>
      <c r="AM284" s="4"/>
      <c r="AN284" s="4"/>
      <c r="AO284" s="4"/>
      <c r="AP284" s="4"/>
      <c r="AQ284" s="4"/>
      <c r="AR284" s="41"/>
      <c r="AS284" s="41"/>
      <c r="AT284" s="49"/>
      <c r="AU284" s="36"/>
      <c r="AV284" s="4"/>
      <c r="AW284" s="4"/>
      <c r="AX284" s="4"/>
      <c r="AY284" s="4"/>
      <c r="AZ284" s="4"/>
      <c r="BA284" s="41"/>
      <c r="BB284" s="41"/>
      <c r="BC284" s="49"/>
      <c r="BD284" s="36"/>
      <c r="BE284" s="4"/>
      <c r="BF284" s="4"/>
      <c r="BG284" s="4"/>
      <c r="BH284" s="4"/>
      <c r="BI284" s="4"/>
      <c r="BJ284" s="41"/>
      <c r="BK284" s="41"/>
      <c r="BL284" s="49"/>
      <c r="BM284" s="36"/>
      <c r="BN284" s="4"/>
      <c r="BO284" s="4"/>
      <c r="BP284" s="4"/>
      <c r="BQ284" s="4"/>
      <c r="BR284" s="4"/>
      <c r="BS284" s="41"/>
      <c r="BT284" s="41"/>
      <c r="BU284" s="49"/>
      <c r="BV284" s="36"/>
      <c r="BW284" s="4"/>
      <c r="BX284" s="4"/>
      <c r="BY284" s="4"/>
      <c r="BZ284" s="4"/>
      <c r="CA284" s="4"/>
      <c r="CB284" s="41"/>
      <c r="CC284" s="41"/>
      <c r="CD284" s="49"/>
      <c r="CE284" s="49"/>
    </row>
    <row r="285" spans="2:83" s="40" customFormat="1" x14ac:dyDescent="0.2">
      <c r="B285" s="36"/>
      <c r="C285" s="4"/>
      <c r="D285" s="4"/>
      <c r="E285" s="4"/>
      <c r="F285" s="4"/>
      <c r="G285" s="4"/>
      <c r="H285" s="37"/>
      <c r="I285" s="37"/>
      <c r="J285" s="49"/>
      <c r="K285" s="36"/>
      <c r="L285" s="4"/>
      <c r="M285" s="4"/>
      <c r="N285" s="4"/>
      <c r="O285" s="4"/>
      <c r="P285" s="4"/>
      <c r="Q285" s="4"/>
      <c r="R285" s="37"/>
      <c r="S285" s="49"/>
      <c r="T285" s="36"/>
      <c r="U285" s="4"/>
      <c r="V285" s="4"/>
      <c r="W285" s="4"/>
      <c r="X285" s="4"/>
      <c r="Y285" s="4"/>
      <c r="Z285" s="4"/>
      <c r="AA285" s="41"/>
      <c r="AB285" s="49"/>
      <c r="AC285" s="36"/>
      <c r="AD285" s="4"/>
      <c r="AE285" s="4"/>
      <c r="AF285" s="4"/>
      <c r="AG285" s="4"/>
      <c r="AH285" s="4"/>
      <c r="AI285" s="41"/>
      <c r="AJ285" s="41"/>
      <c r="AK285" s="49"/>
      <c r="AL285" s="36"/>
      <c r="AM285" s="4"/>
      <c r="AN285" s="4"/>
      <c r="AO285" s="4"/>
      <c r="AP285" s="4"/>
      <c r="AQ285" s="4"/>
      <c r="AR285" s="41"/>
      <c r="AS285" s="41"/>
      <c r="AT285" s="49"/>
      <c r="AU285" s="36"/>
      <c r="AV285" s="4"/>
      <c r="AW285" s="4"/>
      <c r="AX285" s="4"/>
      <c r="AY285" s="4"/>
      <c r="AZ285" s="4"/>
      <c r="BA285" s="41"/>
      <c r="BB285" s="41"/>
      <c r="BC285" s="49"/>
      <c r="BD285" s="36"/>
      <c r="BE285" s="4"/>
      <c r="BF285" s="4"/>
      <c r="BG285" s="4"/>
      <c r="BH285" s="4"/>
      <c r="BI285" s="4"/>
      <c r="BJ285" s="41"/>
      <c r="BK285" s="41"/>
      <c r="BL285" s="49"/>
      <c r="BM285" s="36"/>
      <c r="BN285" s="4"/>
      <c r="BO285" s="4"/>
      <c r="BP285" s="4"/>
      <c r="BQ285" s="4"/>
      <c r="BR285" s="4"/>
      <c r="BS285" s="41"/>
      <c r="BT285" s="41"/>
      <c r="BU285" s="49"/>
      <c r="BV285" s="36"/>
      <c r="BW285" s="4"/>
      <c r="BX285" s="4"/>
      <c r="BY285" s="4"/>
      <c r="BZ285" s="4"/>
      <c r="CA285" s="4"/>
      <c r="CB285" s="41"/>
      <c r="CC285" s="41"/>
      <c r="CD285" s="49"/>
      <c r="CE285" s="49"/>
    </row>
    <row r="286" spans="2:83" s="40" customFormat="1" x14ac:dyDescent="0.2">
      <c r="B286" s="36"/>
      <c r="C286" s="4"/>
      <c r="D286" s="4"/>
      <c r="E286" s="4"/>
      <c r="F286" s="4"/>
      <c r="G286" s="4"/>
      <c r="H286" s="37"/>
      <c r="I286" s="37"/>
      <c r="J286" s="49"/>
      <c r="K286" s="36"/>
      <c r="L286" s="4"/>
      <c r="M286" s="4"/>
      <c r="N286" s="4"/>
      <c r="O286" s="4"/>
      <c r="P286" s="4"/>
      <c r="Q286" s="4"/>
      <c r="R286" s="37"/>
      <c r="S286" s="49"/>
      <c r="T286" s="36"/>
      <c r="U286" s="4"/>
      <c r="V286" s="4"/>
      <c r="W286" s="4"/>
      <c r="X286" s="4"/>
      <c r="Y286" s="4"/>
      <c r="Z286" s="4"/>
      <c r="AA286" s="41"/>
      <c r="AB286" s="49"/>
      <c r="AC286" s="36"/>
      <c r="AD286" s="4"/>
      <c r="AE286" s="4"/>
      <c r="AF286" s="4"/>
      <c r="AG286" s="4"/>
      <c r="AH286" s="4"/>
      <c r="AI286" s="41"/>
      <c r="AJ286" s="41"/>
      <c r="AK286" s="49"/>
      <c r="AL286" s="36"/>
      <c r="AM286" s="4"/>
      <c r="AN286" s="4"/>
      <c r="AO286" s="4"/>
      <c r="AP286" s="4"/>
      <c r="AQ286" s="4"/>
      <c r="AR286" s="41"/>
      <c r="AS286" s="41"/>
      <c r="AT286" s="49"/>
      <c r="AU286" s="36"/>
      <c r="AV286" s="4"/>
      <c r="AW286" s="4"/>
      <c r="AX286" s="4"/>
      <c r="AY286" s="4"/>
      <c r="AZ286" s="4"/>
      <c r="BA286" s="41"/>
      <c r="BB286" s="41"/>
      <c r="BC286" s="49"/>
      <c r="BD286" s="36"/>
      <c r="BE286" s="4"/>
      <c r="BF286" s="4"/>
      <c r="BG286" s="4"/>
      <c r="BH286" s="4"/>
      <c r="BI286" s="4"/>
      <c r="BJ286" s="41"/>
      <c r="BK286" s="41"/>
      <c r="BL286" s="49"/>
      <c r="BM286" s="36"/>
      <c r="BN286" s="4"/>
      <c r="BO286" s="4"/>
      <c r="BP286" s="4"/>
      <c r="BQ286" s="4"/>
      <c r="BR286" s="4"/>
      <c r="BS286" s="41"/>
      <c r="BT286" s="41"/>
      <c r="BU286" s="49"/>
      <c r="BV286" s="36"/>
      <c r="BW286" s="4"/>
      <c r="BX286" s="4"/>
      <c r="BY286" s="4"/>
      <c r="BZ286" s="4"/>
      <c r="CA286" s="4"/>
      <c r="CB286" s="41"/>
      <c r="CC286" s="41"/>
      <c r="CD286" s="49"/>
      <c r="CE286" s="49"/>
    </row>
    <row r="287" spans="2:83" s="40" customFormat="1" x14ac:dyDescent="0.2">
      <c r="B287" s="36"/>
      <c r="C287" s="4"/>
      <c r="D287" s="4"/>
      <c r="E287" s="4"/>
      <c r="F287" s="4"/>
      <c r="G287" s="4"/>
      <c r="H287" s="37"/>
      <c r="I287" s="37"/>
      <c r="J287" s="49"/>
      <c r="K287" s="36"/>
      <c r="L287" s="4"/>
      <c r="M287" s="4"/>
      <c r="N287" s="4"/>
      <c r="O287" s="4"/>
      <c r="P287" s="4"/>
      <c r="Q287" s="4"/>
      <c r="R287" s="37"/>
      <c r="S287" s="49"/>
      <c r="T287" s="36"/>
      <c r="U287" s="4"/>
      <c r="V287" s="4"/>
      <c r="W287" s="4"/>
      <c r="X287" s="4"/>
      <c r="Y287" s="4"/>
      <c r="Z287" s="4"/>
      <c r="AA287" s="41"/>
      <c r="AB287" s="49"/>
      <c r="AC287" s="36"/>
      <c r="AD287" s="4"/>
      <c r="AE287" s="4"/>
      <c r="AF287" s="4"/>
      <c r="AG287" s="4"/>
      <c r="AH287" s="4"/>
      <c r="AI287" s="41"/>
      <c r="AJ287" s="41"/>
      <c r="AK287" s="49"/>
      <c r="AL287" s="36"/>
      <c r="AM287" s="4"/>
      <c r="AN287" s="4"/>
      <c r="AO287" s="4"/>
      <c r="AP287" s="4"/>
      <c r="AQ287" s="4"/>
      <c r="AR287" s="41"/>
      <c r="AS287" s="41"/>
      <c r="AT287" s="49"/>
      <c r="AU287" s="36"/>
      <c r="AV287" s="4"/>
      <c r="AW287" s="4"/>
      <c r="AX287" s="4"/>
      <c r="AY287" s="4"/>
      <c r="AZ287" s="4"/>
      <c r="BA287" s="41"/>
      <c r="BB287" s="41"/>
      <c r="BC287" s="49"/>
      <c r="BD287" s="36"/>
      <c r="BE287" s="4"/>
      <c r="BF287" s="4"/>
      <c r="BG287" s="4"/>
      <c r="BH287" s="4"/>
      <c r="BI287" s="4"/>
      <c r="BJ287" s="41"/>
      <c r="BK287" s="41"/>
      <c r="BL287" s="49"/>
      <c r="BM287" s="36"/>
      <c r="BN287" s="4"/>
      <c r="BO287" s="4"/>
      <c r="BP287" s="4"/>
      <c r="BQ287" s="4"/>
      <c r="BR287" s="4"/>
      <c r="BS287" s="41"/>
      <c r="BT287" s="41"/>
      <c r="BU287" s="49"/>
      <c r="BV287" s="36"/>
      <c r="BW287" s="4"/>
      <c r="BX287" s="4"/>
      <c r="BY287" s="4"/>
      <c r="BZ287" s="4"/>
      <c r="CA287" s="4"/>
      <c r="CB287" s="41"/>
      <c r="CC287" s="41"/>
      <c r="CD287" s="49"/>
      <c r="CE287" s="49"/>
    </row>
    <row r="288" spans="2:83" s="40" customFormat="1" x14ac:dyDescent="0.2">
      <c r="B288" s="36"/>
      <c r="C288" s="4"/>
      <c r="D288" s="4"/>
      <c r="E288" s="4"/>
      <c r="F288" s="4"/>
      <c r="G288" s="4"/>
      <c r="H288" s="37"/>
      <c r="I288" s="37"/>
      <c r="J288" s="49"/>
      <c r="K288" s="36"/>
      <c r="L288" s="4"/>
      <c r="M288" s="4"/>
      <c r="N288" s="4"/>
      <c r="O288" s="4"/>
      <c r="P288" s="4"/>
      <c r="Q288" s="4"/>
      <c r="R288" s="37"/>
      <c r="S288" s="49"/>
      <c r="T288" s="36"/>
      <c r="U288" s="4"/>
      <c r="V288" s="4"/>
      <c r="W288" s="4"/>
      <c r="X288" s="4"/>
      <c r="Y288" s="4"/>
      <c r="Z288" s="4"/>
      <c r="AA288" s="41"/>
      <c r="AB288" s="49"/>
      <c r="AC288" s="36"/>
      <c r="AD288" s="4"/>
      <c r="AE288" s="4"/>
      <c r="AF288" s="4"/>
      <c r="AG288" s="4"/>
      <c r="AH288" s="4"/>
      <c r="AI288" s="41"/>
      <c r="AJ288" s="41"/>
      <c r="AK288" s="49"/>
      <c r="AL288" s="36"/>
      <c r="AM288" s="4"/>
      <c r="AN288" s="4"/>
      <c r="AO288" s="4"/>
      <c r="AP288" s="4"/>
      <c r="AQ288" s="4"/>
      <c r="AR288" s="41"/>
      <c r="AS288" s="41"/>
      <c r="AT288" s="49"/>
      <c r="AU288" s="36"/>
      <c r="AV288" s="4"/>
      <c r="AW288" s="4"/>
      <c r="AX288" s="4"/>
      <c r="AY288" s="4"/>
      <c r="AZ288" s="4"/>
      <c r="BA288" s="41"/>
      <c r="BB288" s="41"/>
      <c r="BC288" s="49"/>
      <c r="BD288" s="36"/>
      <c r="BE288" s="4"/>
      <c r="BF288" s="4"/>
      <c r="BG288" s="4"/>
      <c r="BH288" s="4"/>
      <c r="BI288" s="4"/>
      <c r="BJ288" s="41"/>
      <c r="BK288" s="41"/>
      <c r="BL288" s="49"/>
      <c r="BM288" s="36"/>
      <c r="BN288" s="4"/>
      <c r="BO288" s="4"/>
      <c r="BP288" s="4"/>
      <c r="BQ288" s="4"/>
      <c r="BR288" s="4"/>
      <c r="BS288" s="41"/>
      <c r="BT288" s="41"/>
      <c r="BU288" s="49"/>
      <c r="BV288" s="36"/>
      <c r="BW288" s="4"/>
      <c r="BX288" s="4"/>
      <c r="BY288" s="4"/>
      <c r="BZ288" s="4"/>
      <c r="CA288" s="4"/>
      <c r="CB288" s="41"/>
      <c r="CC288" s="41"/>
      <c r="CD288" s="49"/>
      <c r="CE288" s="49"/>
    </row>
    <row r="289" spans="2:83" s="40" customFormat="1" x14ac:dyDescent="0.2">
      <c r="B289" s="36"/>
      <c r="C289" s="4"/>
      <c r="D289" s="4"/>
      <c r="E289" s="4"/>
      <c r="F289" s="4"/>
      <c r="G289" s="4"/>
      <c r="H289" s="37"/>
      <c r="I289" s="37"/>
      <c r="J289" s="49"/>
      <c r="K289" s="36"/>
      <c r="L289" s="4"/>
      <c r="M289" s="4"/>
      <c r="N289" s="4"/>
      <c r="O289" s="4"/>
      <c r="P289" s="4"/>
      <c r="Q289" s="4"/>
      <c r="R289" s="37"/>
      <c r="S289" s="49"/>
      <c r="T289" s="36"/>
      <c r="U289" s="4"/>
      <c r="V289" s="4"/>
      <c r="W289" s="4"/>
      <c r="X289" s="4"/>
      <c r="Y289" s="4"/>
      <c r="Z289" s="4"/>
      <c r="AA289" s="41"/>
      <c r="AB289" s="49"/>
      <c r="AC289" s="36"/>
      <c r="AD289" s="4"/>
      <c r="AE289" s="4"/>
      <c r="AF289" s="4"/>
      <c r="AG289" s="4"/>
      <c r="AH289" s="4"/>
      <c r="AI289" s="41"/>
      <c r="AJ289" s="41"/>
      <c r="AK289" s="49"/>
      <c r="AL289" s="36"/>
      <c r="AM289" s="4"/>
      <c r="AN289" s="4"/>
      <c r="AO289" s="4"/>
      <c r="AP289" s="4"/>
      <c r="AQ289" s="4"/>
      <c r="AR289" s="41"/>
      <c r="AS289" s="41"/>
      <c r="AT289" s="49"/>
      <c r="AU289" s="36"/>
      <c r="AV289" s="4"/>
      <c r="AW289" s="4"/>
      <c r="AX289" s="4"/>
      <c r="AY289" s="4"/>
      <c r="AZ289" s="4"/>
      <c r="BA289" s="41"/>
      <c r="BB289" s="41"/>
      <c r="BC289" s="49"/>
      <c r="BD289" s="36"/>
      <c r="BE289" s="4"/>
      <c r="BF289" s="4"/>
      <c r="BG289" s="4"/>
      <c r="BH289" s="4"/>
      <c r="BI289" s="4"/>
      <c r="BJ289" s="41"/>
      <c r="BK289" s="41"/>
      <c r="BL289" s="49"/>
      <c r="BM289" s="36"/>
      <c r="BN289" s="4"/>
      <c r="BO289" s="4"/>
      <c r="BP289" s="4"/>
      <c r="BQ289" s="4"/>
      <c r="BR289" s="4"/>
      <c r="BS289" s="41"/>
      <c r="BT289" s="41"/>
      <c r="BU289" s="49"/>
      <c r="BV289" s="36"/>
      <c r="BW289" s="4"/>
      <c r="BX289" s="4"/>
      <c r="BY289" s="4"/>
      <c r="BZ289" s="4"/>
      <c r="CA289" s="4"/>
      <c r="CB289" s="41"/>
      <c r="CC289" s="41"/>
      <c r="CD289" s="49"/>
      <c r="CE289" s="49"/>
    </row>
    <row r="290" spans="2:83" s="40" customFormat="1" x14ac:dyDescent="0.2">
      <c r="B290" s="36"/>
      <c r="C290" s="4"/>
      <c r="D290" s="4"/>
      <c r="E290" s="4"/>
      <c r="F290" s="4"/>
      <c r="G290" s="4"/>
      <c r="H290" s="37"/>
      <c r="I290" s="37"/>
      <c r="J290" s="49"/>
      <c r="K290" s="36"/>
      <c r="L290" s="4"/>
      <c r="M290" s="4"/>
      <c r="N290" s="4"/>
      <c r="O290" s="4"/>
      <c r="P290" s="4"/>
      <c r="Q290" s="4"/>
      <c r="R290" s="37"/>
      <c r="S290" s="49"/>
      <c r="T290" s="36"/>
      <c r="U290" s="4"/>
      <c r="V290" s="4"/>
      <c r="W290" s="4"/>
      <c r="X290" s="4"/>
      <c r="Y290" s="4"/>
      <c r="Z290" s="4"/>
      <c r="AA290" s="41"/>
      <c r="AB290" s="49"/>
      <c r="AC290" s="36"/>
      <c r="AD290" s="4"/>
      <c r="AE290" s="4"/>
      <c r="AF290" s="4"/>
      <c r="AG290" s="4"/>
      <c r="AH290" s="4"/>
      <c r="AI290" s="41"/>
      <c r="AJ290" s="41"/>
      <c r="AK290" s="49"/>
      <c r="AL290" s="36"/>
      <c r="AM290" s="4"/>
      <c r="AN290" s="4"/>
      <c r="AO290" s="4"/>
      <c r="AP290" s="4"/>
      <c r="AQ290" s="4"/>
      <c r="AR290" s="41"/>
      <c r="AS290" s="41"/>
      <c r="AT290" s="49"/>
      <c r="AU290" s="36"/>
      <c r="AV290" s="4"/>
      <c r="AW290" s="4"/>
      <c r="AX290" s="4"/>
      <c r="AY290" s="4"/>
      <c r="AZ290" s="4"/>
      <c r="BA290" s="41"/>
      <c r="BB290" s="41"/>
      <c r="BC290" s="49"/>
      <c r="BD290" s="36"/>
      <c r="BE290" s="4"/>
      <c r="BF290" s="4"/>
      <c r="BG290" s="4"/>
      <c r="BH290" s="4"/>
      <c r="BI290" s="4"/>
      <c r="BJ290" s="41"/>
      <c r="BK290" s="41"/>
      <c r="BL290" s="49"/>
      <c r="BM290" s="36"/>
      <c r="BN290" s="4"/>
      <c r="BO290" s="4"/>
      <c r="BP290" s="4"/>
      <c r="BQ290" s="4"/>
      <c r="BR290" s="4"/>
      <c r="BS290" s="41"/>
      <c r="BT290" s="41"/>
      <c r="BU290" s="49"/>
      <c r="BV290" s="36"/>
      <c r="BW290" s="4"/>
      <c r="BX290" s="4"/>
      <c r="BY290" s="4"/>
      <c r="BZ290" s="4"/>
      <c r="CA290" s="4"/>
      <c r="CB290" s="41"/>
      <c r="CC290" s="41"/>
      <c r="CD290" s="49"/>
      <c r="CE290" s="49"/>
    </row>
    <row r="291" spans="2:83" s="40" customFormat="1" x14ac:dyDescent="0.2">
      <c r="B291" s="36"/>
      <c r="C291" s="4"/>
      <c r="D291" s="4"/>
      <c r="E291" s="4"/>
      <c r="F291" s="4"/>
      <c r="G291" s="4"/>
      <c r="H291" s="37"/>
      <c r="I291" s="37"/>
      <c r="J291" s="49"/>
      <c r="K291" s="36"/>
      <c r="L291" s="4"/>
      <c r="M291" s="4"/>
      <c r="N291" s="4"/>
      <c r="O291" s="4"/>
      <c r="P291" s="4"/>
      <c r="Q291" s="4"/>
      <c r="R291" s="37"/>
      <c r="S291" s="49"/>
      <c r="T291" s="36"/>
      <c r="U291" s="4"/>
      <c r="V291" s="4"/>
      <c r="W291" s="4"/>
      <c r="X291" s="4"/>
      <c r="Y291" s="4"/>
      <c r="Z291" s="4"/>
      <c r="AA291" s="41"/>
      <c r="AB291" s="49"/>
      <c r="AC291" s="36"/>
      <c r="AD291" s="4"/>
      <c r="AE291" s="4"/>
      <c r="AF291" s="4"/>
      <c r="AG291" s="4"/>
      <c r="AH291" s="4"/>
      <c r="AI291" s="41"/>
      <c r="AJ291" s="41"/>
      <c r="AK291" s="49"/>
      <c r="AL291" s="36"/>
      <c r="AM291" s="4"/>
      <c r="AN291" s="4"/>
      <c r="AO291" s="4"/>
      <c r="AP291" s="4"/>
      <c r="AQ291" s="4"/>
      <c r="AR291" s="41"/>
      <c r="AS291" s="41"/>
      <c r="AT291" s="49"/>
      <c r="AU291" s="36"/>
      <c r="AV291" s="4"/>
      <c r="AW291" s="4"/>
      <c r="AX291" s="4"/>
      <c r="AY291" s="4"/>
      <c r="AZ291" s="4"/>
      <c r="BA291" s="41"/>
      <c r="BB291" s="41"/>
      <c r="BC291" s="49"/>
      <c r="BD291" s="36"/>
      <c r="BE291" s="4"/>
      <c r="BF291" s="4"/>
      <c r="BG291" s="4"/>
      <c r="BH291" s="4"/>
      <c r="BI291" s="4"/>
      <c r="BJ291" s="41"/>
      <c r="BK291" s="41"/>
      <c r="BL291" s="49"/>
      <c r="BM291" s="36"/>
      <c r="BN291" s="4"/>
      <c r="BO291" s="4"/>
      <c r="BP291" s="4"/>
      <c r="BQ291" s="4"/>
      <c r="BR291" s="4"/>
      <c r="BS291" s="41"/>
      <c r="BT291" s="41"/>
      <c r="BU291" s="49"/>
      <c r="BV291" s="36"/>
      <c r="BW291" s="4"/>
      <c r="BX291" s="4"/>
      <c r="BY291" s="4"/>
      <c r="BZ291" s="4"/>
      <c r="CA291" s="4"/>
      <c r="CB291" s="41"/>
      <c r="CC291" s="41"/>
      <c r="CD291" s="49"/>
      <c r="CE291" s="49"/>
    </row>
    <row r="292" spans="2:83" s="40" customFormat="1" x14ac:dyDescent="0.2">
      <c r="B292" s="36"/>
      <c r="C292" s="4"/>
      <c r="D292" s="4"/>
      <c r="E292" s="4"/>
      <c r="F292" s="4"/>
      <c r="G292" s="4"/>
      <c r="H292" s="37"/>
      <c r="I292" s="37"/>
      <c r="J292" s="49"/>
      <c r="K292" s="36"/>
      <c r="L292" s="4"/>
      <c r="M292" s="4"/>
      <c r="N292" s="4"/>
      <c r="O292" s="4"/>
      <c r="P292" s="4"/>
      <c r="Q292" s="4"/>
      <c r="R292" s="37"/>
      <c r="S292" s="49"/>
      <c r="T292" s="36"/>
      <c r="U292" s="4"/>
      <c r="V292" s="4"/>
      <c r="W292" s="4"/>
      <c r="X292" s="4"/>
      <c r="Y292" s="4"/>
      <c r="Z292" s="4"/>
      <c r="AA292" s="41"/>
      <c r="AB292" s="49"/>
      <c r="AC292" s="36"/>
      <c r="AD292" s="4"/>
      <c r="AE292" s="4"/>
      <c r="AF292" s="4"/>
      <c r="AG292" s="4"/>
      <c r="AH292" s="4"/>
      <c r="AI292" s="41"/>
      <c r="AJ292" s="41"/>
      <c r="AK292" s="49"/>
      <c r="AL292" s="36"/>
      <c r="AM292" s="4"/>
      <c r="AN292" s="4"/>
      <c r="AO292" s="4"/>
      <c r="AP292" s="4"/>
      <c r="AQ292" s="4"/>
      <c r="AR292" s="41"/>
      <c r="AS292" s="41"/>
      <c r="AT292" s="49"/>
      <c r="AU292" s="36"/>
      <c r="AV292" s="4"/>
      <c r="AW292" s="4"/>
      <c r="AX292" s="4"/>
      <c r="AY292" s="4"/>
      <c r="AZ292" s="4"/>
      <c r="BA292" s="41"/>
      <c r="BB292" s="41"/>
      <c r="BC292" s="49"/>
      <c r="BD292" s="36"/>
      <c r="BE292" s="4"/>
      <c r="BF292" s="4"/>
      <c r="BG292" s="4"/>
      <c r="BH292" s="4"/>
      <c r="BI292" s="4"/>
      <c r="BJ292" s="41"/>
      <c r="BK292" s="41"/>
      <c r="BL292" s="49"/>
      <c r="BM292" s="36"/>
      <c r="BN292" s="4"/>
      <c r="BO292" s="4"/>
      <c r="BP292" s="4"/>
      <c r="BQ292" s="4"/>
      <c r="BR292" s="4"/>
      <c r="BS292" s="41"/>
      <c r="BT292" s="41"/>
      <c r="BU292" s="49"/>
      <c r="BV292" s="36"/>
      <c r="BW292" s="4"/>
      <c r="BX292" s="4"/>
      <c r="BY292" s="4"/>
      <c r="BZ292" s="4"/>
      <c r="CA292" s="4"/>
      <c r="CB292" s="41"/>
      <c r="CC292" s="41"/>
      <c r="CD292" s="49"/>
      <c r="CE292" s="49"/>
    </row>
    <row r="293" spans="2:83" s="40" customFormat="1" x14ac:dyDescent="0.2">
      <c r="B293" s="36"/>
      <c r="C293" s="4"/>
      <c r="D293" s="4"/>
      <c r="E293" s="4"/>
      <c r="F293" s="4"/>
      <c r="G293" s="4"/>
      <c r="H293" s="37"/>
      <c r="I293" s="37"/>
      <c r="J293" s="49"/>
      <c r="K293" s="36"/>
      <c r="L293" s="4"/>
      <c r="M293" s="4"/>
      <c r="N293" s="4"/>
      <c r="O293" s="4"/>
      <c r="P293" s="4"/>
      <c r="Q293" s="4"/>
      <c r="R293" s="37"/>
      <c r="S293" s="49"/>
      <c r="T293" s="36"/>
      <c r="U293" s="4"/>
      <c r="V293" s="4"/>
      <c r="W293" s="4"/>
      <c r="X293" s="4"/>
      <c r="Y293" s="4"/>
      <c r="Z293" s="4"/>
      <c r="AA293" s="41"/>
      <c r="AB293" s="49"/>
      <c r="AC293" s="36"/>
      <c r="AD293" s="4"/>
      <c r="AE293" s="4"/>
      <c r="AF293" s="4"/>
      <c r="AG293" s="4"/>
      <c r="AH293" s="4"/>
      <c r="AI293" s="41"/>
      <c r="AJ293" s="41"/>
      <c r="AK293" s="49"/>
      <c r="AL293" s="36"/>
      <c r="AM293" s="4"/>
      <c r="AN293" s="4"/>
      <c r="AO293" s="4"/>
      <c r="AP293" s="4"/>
      <c r="AQ293" s="4"/>
      <c r="AR293" s="41"/>
      <c r="AS293" s="41"/>
      <c r="AT293" s="49"/>
      <c r="AU293" s="36"/>
      <c r="AV293" s="4"/>
      <c r="AW293" s="4"/>
      <c r="AX293" s="4"/>
      <c r="AY293" s="4"/>
      <c r="AZ293" s="4"/>
      <c r="BA293" s="41"/>
      <c r="BB293" s="41"/>
      <c r="BC293" s="49"/>
      <c r="BD293" s="36"/>
      <c r="BE293" s="4"/>
      <c r="BF293" s="4"/>
      <c r="BG293" s="4"/>
      <c r="BH293" s="4"/>
      <c r="BI293" s="4"/>
      <c r="BJ293" s="41"/>
      <c r="BK293" s="41"/>
      <c r="BL293" s="49"/>
      <c r="BM293" s="36"/>
      <c r="BN293" s="4"/>
      <c r="BO293" s="4"/>
      <c r="BP293" s="4"/>
      <c r="BQ293" s="4"/>
      <c r="BR293" s="4"/>
      <c r="BS293" s="41"/>
      <c r="BT293" s="41"/>
      <c r="BU293" s="49"/>
      <c r="BV293" s="36"/>
      <c r="BW293" s="4"/>
      <c r="BX293" s="4"/>
      <c r="BY293" s="4"/>
      <c r="BZ293" s="4"/>
      <c r="CA293" s="4"/>
      <c r="CB293" s="41"/>
      <c r="CC293" s="41"/>
      <c r="CD293" s="49"/>
      <c r="CE293" s="49"/>
    </row>
    <row r="294" spans="2:83" s="40" customFormat="1" x14ac:dyDescent="0.2">
      <c r="B294" s="36"/>
      <c r="C294" s="4"/>
      <c r="D294" s="4"/>
      <c r="E294" s="4"/>
      <c r="F294" s="4"/>
      <c r="G294" s="4"/>
      <c r="H294" s="37"/>
      <c r="I294" s="37"/>
      <c r="J294" s="49"/>
      <c r="K294" s="36"/>
      <c r="L294" s="4"/>
      <c r="M294" s="4"/>
      <c r="N294" s="4"/>
      <c r="O294" s="4"/>
      <c r="P294" s="4"/>
      <c r="Q294" s="4"/>
      <c r="R294" s="37"/>
      <c r="S294" s="49"/>
      <c r="T294" s="36"/>
      <c r="U294" s="4"/>
      <c r="V294" s="4"/>
      <c r="W294" s="4"/>
      <c r="X294" s="4"/>
      <c r="Y294" s="4"/>
      <c r="Z294" s="4"/>
      <c r="AA294" s="41"/>
      <c r="AB294" s="49"/>
      <c r="AC294" s="36"/>
      <c r="AD294" s="4"/>
      <c r="AE294" s="4"/>
      <c r="AF294" s="4"/>
      <c r="AG294" s="4"/>
      <c r="AH294" s="4"/>
      <c r="AI294" s="41"/>
      <c r="AJ294" s="41"/>
      <c r="AK294" s="49"/>
      <c r="AL294" s="36"/>
      <c r="AM294" s="4"/>
      <c r="AN294" s="4"/>
      <c r="AO294" s="4"/>
      <c r="AP294" s="4"/>
      <c r="AQ294" s="4"/>
      <c r="AR294" s="41"/>
      <c r="AS294" s="41"/>
      <c r="AT294" s="49"/>
      <c r="AU294" s="36"/>
      <c r="AV294" s="4"/>
      <c r="AW294" s="4"/>
      <c r="AX294" s="4"/>
      <c r="AY294" s="4"/>
      <c r="AZ294" s="4"/>
      <c r="BA294" s="41"/>
      <c r="BB294" s="41"/>
      <c r="BC294" s="49"/>
      <c r="BD294" s="36"/>
      <c r="BE294" s="4"/>
      <c r="BF294" s="4"/>
      <c r="BG294" s="4"/>
      <c r="BH294" s="4"/>
      <c r="BI294" s="4"/>
      <c r="BJ294" s="41"/>
      <c r="BK294" s="41"/>
      <c r="BL294" s="49"/>
      <c r="BM294" s="36"/>
      <c r="BN294" s="4"/>
      <c r="BO294" s="4"/>
      <c r="BP294" s="4"/>
      <c r="BQ294" s="4"/>
      <c r="BR294" s="4"/>
      <c r="BS294" s="41"/>
      <c r="BT294" s="41"/>
      <c r="BU294" s="49"/>
      <c r="BV294" s="36"/>
      <c r="BW294" s="4"/>
      <c r="BX294" s="4"/>
      <c r="BY294" s="4"/>
      <c r="BZ294" s="4"/>
      <c r="CA294" s="4"/>
      <c r="CB294" s="41"/>
      <c r="CC294" s="41"/>
      <c r="CD294" s="49"/>
      <c r="CE294" s="49"/>
    </row>
    <row r="295" spans="2:83" s="40" customFormat="1" x14ac:dyDescent="0.2">
      <c r="B295" s="36"/>
      <c r="C295" s="4"/>
      <c r="D295" s="4"/>
      <c r="E295" s="4"/>
      <c r="F295" s="4"/>
      <c r="G295" s="4"/>
      <c r="H295" s="37"/>
      <c r="I295" s="37"/>
      <c r="J295" s="49"/>
      <c r="K295" s="36"/>
      <c r="L295" s="4"/>
      <c r="M295" s="4"/>
      <c r="N295" s="4"/>
      <c r="O295" s="4"/>
      <c r="P295" s="4"/>
      <c r="Q295" s="4"/>
      <c r="R295" s="37"/>
      <c r="S295" s="49"/>
      <c r="T295" s="36"/>
      <c r="U295" s="4"/>
      <c r="V295" s="4"/>
      <c r="W295" s="4"/>
      <c r="X295" s="4"/>
      <c r="Y295" s="4"/>
      <c r="Z295" s="4"/>
      <c r="AA295" s="41"/>
      <c r="AB295" s="49"/>
      <c r="AC295" s="36"/>
      <c r="AD295" s="4"/>
      <c r="AE295" s="4"/>
      <c r="AF295" s="4"/>
      <c r="AG295" s="4"/>
      <c r="AH295" s="4"/>
      <c r="AI295" s="41"/>
      <c r="AJ295" s="41"/>
      <c r="AK295" s="49"/>
      <c r="AL295" s="36"/>
      <c r="AM295" s="4"/>
      <c r="AN295" s="4"/>
      <c r="AO295" s="4"/>
      <c r="AP295" s="4"/>
      <c r="AQ295" s="4"/>
      <c r="AR295" s="41"/>
      <c r="AS295" s="41"/>
      <c r="AT295" s="49"/>
      <c r="AU295" s="36"/>
      <c r="AV295" s="4"/>
      <c r="AW295" s="4"/>
      <c r="AX295" s="4"/>
      <c r="AY295" s="4"/>
      <c r="AZ295" s="4"/>
      <c r="BA295" s="41"/>
      <c r="BB295" s="41"/>
      <c r="BC295" s="49"/>
      <c r="BD295" s="36"/>
      <c r="BE295" s="4"/>
      <c r="BF295" s="4"/>
      <c r="BG295" s="4"/>
      <c r="BH295" s="4"/>
      <c r="BI295" s="4"/>
      <c r="BJ295" s="41"/>
      <c r="BK295" s="41"/>
      <c r="BL295" s="49"/>
      <c r="BM295" s="36"/>
      <c r="BN295" s="4"/>
      <c r="BO295" s="4"/>
      <c r="BP295" s="4"/>
      <c r="BQ295" s="4"/>
      <c r="BR295" s="4"/>
      <c r="BS295" s="41"/>
      <c r="BT295" s="41"/>
      <c r="BU295" s="49"/>
      <c r="BV295" s="36"/>
      <c r="BW295" s="4"/>
      <c r="BX295" s="4"/>
      <c r="BY295" s="4"/>
      <c r="BZ295" s="4"/>
      <c r="CA295" s="4"/>
      <c r="CB295" s="41"/>
      <c r="CC295" s="41"/>
      <c r="CD295" s="49"/>
      <c r="CE295" s="49"/>
    </row>
    <row r="296" spans="2:83" s="40" customFormat="1" x14ac:dyDescent="0.2">
      <c r="B296" s="36"/>
      <c r="C296" s="4"/>
      <c r="D296" s="4"/>
      <c r="E296" s="4"/>
      <c r="F296" s="4"/>
      <c r="G296" s="4"/>
      <c r="H296" s="37"/>
      <c r="I296" s="37"/>
      <c r="J296" s="49"/>
      <c r="K296" s="36"/>
      <c r="L296" s="4"/>
      <c r="M296" s="4"/>
      <c r="N296" s="4"/>
      <c r="O296" s="4"/>
      <c r="P296" s="4"/>
      <c r="Q296" s="4"/>
      <c r="R296" s="37"/>
      <c r="S296" s="49"/>
      <c r="T296" s="36"/>
      <c r="U296" s="4"/>
      <c r="V296" s="4"/>
      <c r="W296" s="4"/>
      <c r="X296" s="4"/>
      <c r="Y296" s="4"/>
      <c r="Z296" s="4"/>
      <c r="AA296" s="41"/>
      <c r="AB296" s="49"/>
      <c r="AC296" s="36"/>
      <c r="AD296" s="4"/>
      <c r="AE296" s="4"/>
      <c r="AF296" s="4"/>
      <c r="AG296" s="4"/>
      <c r="AH296" s="4"/>
      <c r="AI296" s="41"/>
      <c r="AJ296" s="41"/>
      <c r="AK296" s="49"/>
      <c r="AL296" s="36"/>
      <c r="AM296" s="4"/>
      <c r="AN296" s="4"/>
      <c r="AO296" s="4"/>
      <c r="AP296" s="4"/>
      <c r="AQ296" s="4"/>
      <c r="AR296" s="41"/>
      <c r="AS296" s="41"/>
      <c r="AT296" s="49"/>
      <c r="AU296" s="36"/>
      <c r="AV296" s="4"/>
      <c r="AW296" s="4"/>
      <c r="AX296" s="4"/>
      <c r="AY296" s="4"/>
      <c r="AZ296" s="4"/>
      <c r="BA296" s="41"/>
      <c r="BB296" s="41"/>
      <c r="BC296" s="49"/>
      <c r="BD296" s="36"/>
      <c r="BE296" s="4"/>
      <c r="BF296" s="4"/>
      <c r="BG296" s="4"/>
      <c r="BH296" s="4"/>
      <c r="BI296" s="4"/>
      <c r="BJ296" s="41"/>
      <c r="BK296" s="41"/>
      <c r="BL296" s="49"/>
      <c r="BM296" s="36"/>
      <c r="BN296" s="4"/>
      <c r="BO296" s="4"/>
      <c r="BP296" s="4"/>
      <c r="BQ296" s="4"/>
      <c r="BR296" s="4"/>
      <c r="BS296" s="41"/>
      <c r="BT296" s="41"/>
      <c r="BU296" s="49"/>
      <c r="BV296" s="36"/>
      <c r="BW296" s="4"/>
      <c r="BX296" s="4"/>
      <c r="BY296" s="4"/>
      <c r="BZ296" s="4"/>
      <c r="CA296" s="4"/>
      <c r="CB296" s="41"/>
      <c r="CC296" s="41"/>
      <c r="CD296" s="49"/>
      <c r="CE296" s="49"/>
    </row>
    <row r="297" spans="2:83" s="40" customFormat="1" x14ac:dyDescent="0.2">
      <c r="B297" s="36"/>
      <c r="C297" s="4"/>
      <c r="D297" s="4"/>
      <c r="E297" s="4"/>
      <c r="F297" s="4"/>
      <c r="G297" s="4"/>
      <c r="H297" s="37"/>
      <c r="I297" s="37"/>
      <c r="J297" s="49"/>
      <c r="K297" s="36"/>
      <c r="L297" s="4"/>
      <c r="M297" s="4"/>
      <c r="N297" s="4"/>
      <c r="O297" s="4"/>
      <c r="P297" s="4"/>
      <c r="Q297" s="4"/>
      <c r="R297" s="37"/>
      <c r="S297" s="49"/>
      <c r="T297" s="36"/>
      <c r="U297" s="4"/>
      <c r="V297" s="4"/>
      <c r="W297" s="4"/>
      <c r="X297" s="4"/>
      <c r="Y297" s="4"/>
      <c r="Z297" s="4"/>
      <c r="AA297" s="41"/>
      <c r="AB297" s="49"/>
      <c r="AC297" s="36"/>
      <c r="AD297" s="4"/>
      <c r="AE297" s="4"/>
      <c r="AF297" s="4"/>
      <c r="AG297" s="4"/>
      <c r="AH297" s="4"/>
      <c r="AI297" s="41"/>
      <c r="AJ297" s="41"/>
      <c r="AK297" s="49"/>
      <c r="AL297" s="36"/>
      <c r="AM297" s="4"/>
      <c r="AN297" s="4"/>
      <c r="AO297" s="4"/>
      <c r="AP297" s="4"/>
      <c r="AQ297" s="4"/>
      <c r="AR297" s="41"/>
      <c r="AS297" s="41"/>
      <c r="AT297" s="49"/>
      <c r="AU297" s="36"/>
      <c r="AV297" s="4"/>
      <c r="AW297" s="4"/>
      <c r="AX297" s="4"/>
      <c r="AY297" s="4"/>
      <c r="AZ297" s="4"/>
      <c r="BA297" s="41"/>
      <c r="BB297" s="41"/>
      <c r="BC297" s="49"/>
      <c r="BD297" s="36"/>
      <c r="BE297" s="4"/>
      <c r="BF297" s="4"/>
      <c r="BG297" s="4"/>
      <c r="BH297" s="4"/>
      <c r="BI297" s="4"/>
      <c r="BJ297" s="41"/>
      <c r="BK297" s="41"/>
      <c r="BL297" s="49"/>
      <c r="BM297" s="36"/>
      <c r="BN297" s="4"/>
      <c r="BO297" s="4"/>
      <c r="BP297" s="4"/>
      <c r="BQ297" s="4"/>
      <c r="BR297" s="4"/>
      <c r="BS297" s="41"/>
      <c r="BT297" s="41"/>
      <c r="BU297" s="49"/>
      <c r="BV297" s="36"/>
      <c r="BW297" s="4"/>
      <c r="BX297" s="4"/>
      <c r="BY297" s="4"/>
      <c r="BZ297" s="4"/>
      <c r="CA297" s="4"/>
      <c r="CB297" s="41"/>
      <c r="CC297" s="41"/>
      <c r="CD297" s="49"/>
      <c r="CE297" s="49"/>
    </row>
    <row r="298" spans="2:83" s="40" customFormat="1" x14ac:dyDescent="0.2">
      <c r="B298" s="36"/>
      <c r="C298" s="4"/>
      <c r="D298" s="4"/>
      <c r="E298" s="4"/>
      <c r="F298" s="4"/>
      <c r="G298" s="4"/>
      <c r="H298" s="37"/>
      <c r="I298" s="37"/>
      <c r="J298" s="49"/>
      <c r="K298" s="36"/>
      <c r="L298" s="4"/>
      <c r="M298" s="4"/>
      <c r="N298" s="4"/>
      <c r="O298" s="4"/>
      <c r="P298" s="4"/>
      <c r="Q298" s="4"/>
      <c r="R298" s="37"/>
      <c r="S298" s="49"/>
      <c r="T298" s="36"/>
      <c r="U298" s="4"/>
      <c r="V298" s="4"/>
      <c r="W298" s="4"/>
      <c r="X298" s="4"/>
      <c r="Y298" s="4"/>
      <c r="Z298" s="4"/>
      <c r="AA298" s="41"/>
      <c r="AB298" s="49"/>
      <c r="AC298" s="36"/>
      <c r="AD298" s="4"/>
      <c r="AE298" s="4"/>
      <c r="AF298" s="4"/>
      <c r="AG298" s="4"/>
      <c r="AH298" s="4"/>
      <c r="AI298" s="41"/>
      <c r="AJ298" s="41"/>
      <c r="AK298" s="49"/>
      <c r="AL298" s="36"/>
      <c r="AM298" s="4"/>
      <c r="AN298" s="4"/>
      <c r="AO298" s="4"/>
      <c r="AP298" s="4"/>
      <c r="AQ298" s="4"/>
      <c r="AR298" s="41"/>
      <c r="AS298" s="41"/>
      <c r="AT298" s="49"/>
      <c r="AU298" s="36"/>
      <c r="AV298" s="4"/>
      <c r="AW298" s="4"/>
      <c r="AX298" s="4"/>
      <c r="AY298" s="4"/>
      <c r="AZ298" s="4"/>
      <c r="BA298" s="41"/>
      <c r="BB298" s="41"/>
      <c r="BC298" s="49"/>
      <c r="BD298" s="36"/>
      <c r="BE298" s="4"/>
      <c r="BF298" s="4"/>
      <c r="BG298" s="4"/>
      <c r="BH298" s="4"/>
      <c r="BI298" s="4"/>
      <c r="BJ298" s="41"/>
      <c r="BK298" s="41"/>
      <c r="BL298" s="49"/>
      <c r="BM298" s="36"/>
      <c r="BN298" s="4"/>
      <c r="BO298" s="4"/>
      <c r="BP298" s="4"/>
      <c r="BQ298" s="4"/>
      <c r="BR298" s="4"/>
      <c r="BS298" s="41"/>
      <c r="BT298" s="41"/>
      <c r="BU298" s="49"/>
      <c r="BV298" s="36"/>
      <c r="BW298" s="4"/>
      <c r="BX298" s="4"/>
      <c r="BY298" s="4"/>
      <c r="BZ298" s="4"/>
      <c r="CA298" s="4"/>
      <c r="CB298" s="41"/>
      <c r="CC298" s="41"/>
      <c r="CD298" s="49"/>
      <c r="CE298" s="49"/>
    </row>
    <row r="299" spans="2:83" s="40" customFormat="1" x14ac:dyDescent="0.2">
      <c r="B299" s="36"/>
      <c r="C299" s="4"/>
      <c r="D299" s="4"/>
      <c r="E299" s="4"/>
      <c r="F299" s="4"/>
      <c r="G299" s="4"/>
      <c r="H299" s="37"/>
      <c r="I299" s="37"/>
      <c r="J299" s="49"/>
      <c r="K299" s="36"/>
      <c r="L299" s="4"/>
      <c r="M299" s="4"/>
      <c r="N299" s="4"/>
      <c r="O299" s="4"/>
      <c r="P299" s="4"/>
      <c r="Q299" s="4"/>
      <c r="R299" s="37"/>
      <c r="S299" s="49"/>
      <c r="T299" s="36"/>
      <c r="U299" s="4"/>
      <c r="V299" s="4"/>
      <c r="W299" s="4"/>
      <c r="X299" s="4"/>
      <c r="Y299" s="4"/>
      <c r="Z299" s="4"/>
      <c r="AA299" s="41"/>
      <c r="AB299" s="49"/>
      <c r="AC299" s="36"/>
      <c r="AD299" s="4"/>
      <c r="AE299" s="4"/>
      <c r="AF299" s="4"/>
      <c r="AG299" s="4"/>
      <c r="AH299" s="4"/>
      <c r="AI299" s="41"/>
      <c r="AJ299" s="41"/>
      <c r="AK299" s="49"/>
      <c r="AL299" s="36"/>
      <c r="AM299" s="4"/>
      <c r="AN299" s="4"/>
      <c r="AO299" s="4"/>
      <c r="AP299" s="4"/>
      <c r="AQ299" s="4"/>
      <c r="AR299" s="41"/>
      <c r="AS299" s="41"/>
      <c r="AT299" s="49"/>
      <c r="AU299" s="36"/>
      <c r="AV299" s="4"/>
      <c r="AW299" s="4"/>
      <c r="AX299" s="4"/>
      <c r="AY299" s="4"/>
      <c r="AZ299" s="4"/>
      <c r="BA299" s="41"/>
      <c r="BB299" s="41"/>
      <c r="BC299" s="49"/>
      <c r="BD299" s="36"/>
      <c r="BE299" s="4"/>
      <c r="BF299" s="4"/>
      <c r="BG299" s="4"/>
      <c r="BH299" s="4"/>
      <c r="BI299" s="4"/>
      <c r="BJ299" s="41"/>
      <c r="BK299" s="41"/>
      <c r="BL299" s="49"/>
      <c r="BM299" s="36"/>
      <c r="BN299" s="4"/>
      <c r="BO299" s="4"/>
      <c r="BP299" s="4"/>
      <c r="BQ299" s="4"/>
      <c r="BR299" s="4"/>
      <c r="BS299" s="41"/>
      <c r="BT299" s="41"/>
      <c r="BU299" s="49"/>
      <c r="BV299" s="36"/>
      <c r="BW299" s="4"/>
      <c r="BX299" s="4"/>
      <c r="BY299" s="4"/>
      <c r="BZ299" s="4"/>
      <c r="CA299" s="4"/>
      <c r="CB299" s="41"/>
      <c r="CC299" s="41"/>
      <c r="CD299" s="49"/>
      <c r="CE299" s="49"/>
    </row>
    <row r="300" spans="2:83" s="40" customFormat="1" x14ac:dyDescent="0.2">
      <c r="B300" s="36"/>
      <c r="C300" s="4"/>
      <c r="D300" s="4"/>
      <c r="E300" s="4"/>
      <c r="F300" s="4"/>
      <c r="G300" s="4"/>
      <c r="H300" s="37"/>
      <c r="I300" s="37"/>
      <c r="J300" s="49"/>
      <c r="K300" s="36"/>
      <c r="L300" s="4"/>
      <c r="M300" s="4"/>
      <c r="N300" s="4"/>
      <c r="O300" s="4"/>
      <c r="P300" s="4"/>
      <c r="Q300" s="4"/>
      <c r="R300" s="37"/>
      <c r="S300" s="49"/>
      <c r="T300" s="36"/>
      <c r="U300" s="4"/>
      <c r="V300" s="4"/>
      <c r="W300" s="4"/>
      <c r="X300" s="4"/>
      <c r="Y300" s="4"/>
      <c r="Z300" s="4"/>
      <c r="AA300" s="41"/>
      <c r="AB300" s="49"/>
      <c r="AC300" s="36"/>
      <c r="AD300" s="4"/>
      <c r="AE300" s="4"/>
      <c r="AF300" s="4"/>
      <c r="AG300" s="4"/>
      <c r="AH300" s="4"/>
      <c r="AI300" s="41"/>
      <c r="AJ300" s="41"/>
      <c r="AK300" s="49"/>
      <c r="AL300" s="36"/>
      <c r="AM300" s="4"/>
      <c r="AN300" s="4"/>
      <c r="AO300" s="4"/>
      <c r="AP300" s="4"/>
      <c r="AQ300" s="4"/>
      <c r="AR300" s="41"/>
      <c r="AS300" s="41"/>
      <c r="AT300" s="49"/>
      <c r="AU300" s="36"/>
      <c r="AV300" s="4"/>
      <c r="AW300" s="4"/>
      <c r="AX300" s="4"/>
      <c r="AY300" s="4"/>
      <c r="AZ300" s="4"/>
      <c r="BA300" s="41"/>
      <c r="BB300" s="41"/>
      <c r="BC300" s="49"/>
      <c r="BD300" s="36"/>
      <c r="BE300" s="4"/>
      <c r="BF300" s="4"/>
      <c r="BG300" s="4"/>
      <c r="BH300" s="4"/>
      <c r="BI300" s="4"/>
      <c r="BJ300" s="41"/>
      <c r="BK300" s="41"/>
      <c r="BL300" s="49"/>
      <c r="BM300" s="36"/>
      <c r="BN300" s="4"/>
      <c r="BO300" s="4"/>
      <c r="BP300" s="4"/>
      <c r="BQ300" s="4"/>
      <c r="BR300" s="4"/>
      <c r="BS300" s="41"/>
      <c r="BT300" s="41"/>
      <c r="BU300" s="49"/>
      <c r="BV300" s="36"/>
      <c r="BW300" s="4"/>
      <c r="BX300" s="4"/>
      <c r="BY300" s="4"/>
      <c r="BZ300" s="4"/>
      <c r="CA300" s="4"/>
      <c r="CB300" s="41"/>
      <c r="CC300" s="41"/>
      <c r="CD300" s="49"/>
      <c r="CE300" s="49"/>
    </row>
    <row r="301" spans="2:83" s="40" customFormat="1" x14ac:dyDescent="0.2">
      <c r="B301" s="36"/>
      <c r="C301" s="4"/>
      <c r="D301" s="4"/>
      <c r="E301" s="4"/>
      <c r="F301" s="4"/>
      <c r="G301" s="4"/>
      <c r="H301" s="37"/>
      <c r="I301" s="37"/>
      <c r="J301" s="49"/>
      <c r="K301" s="36"/>
      <c r="L301" s="4"/>
      <c r="M301" s="4"/>
      <c r="N301" s="4"/>
      <c r="O301" s="4"/>
      <c r="P301" s="4"/>
      <c r="Q301" s="4"/>
      <c r="R301" s="37"/>
      <c r="S301" s="49"/>
      <c r="T301" s="36"/>
      <c r="U301" s="4"/>
      <c r="V301" s="4"/>
      <c r="W301" s="4"/>
      <c r="X301" s="4"/>
      <c r="Y301" s="4"/>
      <c r="Z301" s="4"/>
      <c r="AA301" s="41"/>
      <c r="AB301" s="49"/>
      <c r="AC301" s="36"/>
      <c r="AD301" s="4"/>
      <c r="AE301" s="4"/>
      <c r="AF301" s="4"/>
      <c r="AG301" s="4"/>
      <c r="AH301" s="4"/>
      <c r="AI301" s="41"/>
      <c r="AJ301" s="41"/>
      <c r="AK301" s="49"/>
      <c r="AL301" s="36"/>
      <c r="AM301" s="4"/>
      <c r="AN301" s="4"/>
      <c r="AO301" s="4"/>
      <c r="AP301" s="4"/>
      <c r="AQ301" s="4"/>
      <c r="AR301" s="41"/>
      <c r="AS301" s="41"/>
      <c r="AT301" s="49"/>
      <c r="AU301" s="36"/>
      <c r="AV301" s="4"/>
      <c r="AW301" s="4"/>
      <c r="AX301" s="4"/>
      <c r="AY301" s="4"/>
      <c r="AZ301" s="4"/>
      <c r="BA301" s="41"/>
      <c r="BB301" s="41"/>
      <c r="BC301" s="49"/>
      <c r="BD301" s="36"/>
      <c r="BE301" s="4"/>
      <c r="BF301" s="4"/>
      <c r="BG301" s="4"/>
      <c r="BH301" s="4"/>
      <c r="BI301" s="4"/>
      <c r="BJ301" s="41"/>
      <c r="BK301" s="41"/>
      <c r="BL301" s="49"/>
      <c r="BM301" s="36"/>
      <c r="BN301" s="4"/>
      <c r="BO301" s="4"/>
      <c r="BP301" s="4"/>
      <c r="BQ301" s="4"/>
      <c r="BR301" s="4"/>
      <c r="BS301" s="41"/>
      <c r="BT301" s="41"/>
      <c r="BU301" s="49"/>
      <c r="BV301" s="36"/>
      <c r="BW301" s="4"/>
      <c r="BX301" s="4"/>
      <c r="BY301" s="4"/>
      <c r="BZ301" s="4"/>
      <c r="CA301" s="4"/>
      <c r="CB301" s="41"/>
      <c r="CC301" s="41"/>
      <c r="CD301" s="49"/>
      <c r="CE301" s="49"/>
    </row>
    <row r="302" spans="2:83" s="40" customFormat="1" x14ac:dyDescent="0.2">
      <c r="B302" s="36"/>
      <c r="C302" s="4"/>
      <c r="D302" s="4"/>
      <c r="E302" s="4"/>
      <c r="F302" s="4"/>
      <c r="G302" s="4"/>
      <c r="H302" s="37"/>
      <c r="I302" s="37"/>
      <c r="J302" s="49"/>
      <c r="K302" s="36"/>
      <c r="L302" s="4"/>
      <c r="M302" s="4"/>
      <c r="N302" s="4"/>
      <c r="O302" s="4"/>
      <c r="P302" s="4"/>
      <c r="Q302" s="4"/>
      <c r="R302" s="37"/>
      <c r="S302" s="49"/>
      <c r="T302" s="36"/>
      <c r="U302" s="4"/>
      <c r="V302" s="4"/>
      <c r="W302" s="4"/>
      <c r="X302" s="4"/>
      <c r="Y302" s="4"/>
      <c r="Z302" s="4"/>
      <c r="AA302" s="41"/>
      <c r="AB302" s="49"/>
      <c r="AC302" s="36"/>
      <c r="AD302" s="4"/>
      <c r="AE302" s="4"/>
      <c r="AF302" s="4"/>
      <c r="AG302" s="4"/>
      <c r="AH302" s="4"/>
      <c r="AI302" s="41"/>
      <c r="AJ302" s="41"/>
      <c r="AK302" s="49"/>
      <c r="AL302" s="36"/>
      <c r="AM302" s="4"/>
      <c r="AN302" s="4"/>
      <c r="AO302" s="4"/>
      <c r="AP302" s="4"/>
      <c r="AQ302" s="4"/>
      <c r="AR302" s="41"/>
      <c r="AS302" s="41"/>
      <c r="AT302" s="49"/>
      <c r="AU302" s="36"/>
      <c r="AV302" s="4"/>
      <c r="AW302" s="4"/>
      <c r="AX302" s="4"/>
      <c r="AY302" s="4"/>
      <c r="AZ302" s="4"/>
      <c r="BA302" s="41"/>
      <c r="BB302" s="41"/>
      <c r="BC302" s="49"/>
      <c r="BD302" s="36"/>
      <c r="BE302" s="4"/>
      <c r="BF302" s="4"/>
      <c r="BG302" s="4"/>
      <c r="BH302" s="4"/>
      <c r="BI302" s="4"/>
      <c r="BJ302" s="41"/>
      <c r="BK302" s="41"/>
      <c r="BL302" s="49"/>
      <c r="BM302" s="36"/>
      <c r="BN302" s="4"/>
      <c r="BO302" s="4"/>
      <c r="BP302" s="4"/>
      <c r="BQ302" s="4"/>
      <c r="BR302" s="4"/>
      <c r="BS302" s="41"/>
      <c r="BT302" s="41"/>
      <c r="BU302" s="49"/>
      <c r="BV302" s="36"/>
      <c r="BW302" s="4"/>
      <c r="BX302" s="4"/>
      <c r="BY302" s="4"/>
      <c r="BZ302" s="4"/>
      <c r="CA302" s="4"/>
      <c r="CB302" s="41"/>
      <c r="CC302" s="41"/>
      <c r="CD302" s="49"/>
      <c r="CE302" s="49"/>
    </row>
    <row r="303" spans="2:83" s="40" customFormat="1" x14ac:dyDescent="0.2">
      <c r="B303" s="36"/>
      <c r="C303" s="4"/>
      <c r="D303" s="4"/>
      <c r="E303" s="4"/>
      <c r="F303" s="4"/>
      <c r="G303" s="4"/>
      <c r="H303" s="37"/>
      <c r="I303" s="37"/>
      <c r="J303" s="49"/>
      <c r="K303" s="36"/>
      <c r="L303" s="4"/>
      <c r="M303" s="4"/>
      <c r="N303" s="4"/>
      <c r="O303" s="4"/>
      <c r="P303" s="4"/>
      <c r="Q303" s="4"/>
      <c r="R303" s="37"/>
      <c r="S303" s="49"/>
      <c r="T303" s="36"/>
      <c r="U303" s="4"/>
      <c r="V303" s="4"/>
      <c r="W303" s="4"/>
      <c r="X303" s="4"/>
      <c r="Y303" s="4"/>
      <c r="Z303" s="4"/>
      <c r="AA303" s="41"/>
      <c r="AB303" s="49"/>
      <c r="AC303" s="36"/>
      <c r="AD303" s="4"/>
      <c r="AE303" s="4"/>
      <c r="AF303" s="4"/>
      <c r="AG303" s="4"/>
      <c r="AH303" s="4"/>
      <c r="AI303" s="41"/>
      <c r="AJ303" s="41"/>
      <c r="AK303" s="49"/>
      <c r="AL303" s="36"/>
      <c r="AM303" s="4"/>
      <c r="AN303" s="4"/>
      <c r="AO303" s="4"/>
      <c r="AP303" s="4"/>
      <c r="AQ303" s="4"/>
      <c r="AR303" s="41"/>
      <c r="AS303" s="41"/>
      <c r="AT303" s="49"/>
      <c r="AU303" s="36"/>
      <c r="AV303" s="4"/>
      <c r="AW303" s="4"/>
      <c r="AX303" s="4"/>
      <c r="AY303" s="4"/>
      <c r="AZ303" s="4"/>
      <c r="BA303" s="41"/>
      <c r="BB303" s="41"/>
      <c r="BC303" s="49"/>
      <c r="BD303" s="36"/>
      <c r="BE303" s="4"/>
      <c r="BF303" s="4"/>
      <c r="BG303" s="4"/>
      <c r="BH303" s="4"/>
      <c r="BI303" s="4"/>
      <c r="BJ303" s="41"/>
      <c r="BK303" s="41"/>
      <c r="BL303" s="49"/>
      <c r="BM303" s="36"/>
      <c r="BN303" s="4"/>
      <c r="BO303" s="4"/>
      <c r="BP303" s="4"/>
      <c r="BQ303" s="4"/>
      <c r="BR303" s="4"/>
      <c r="BS303" s="41"/>
      <c r="BT303" s="41"/>
      <c r="BU303" s="49"/>
      <c r="BV303" s="36"/>
      <c r="BW303" s="4"/>
      <c r="BX303" s="4"/>
      <c r="BY303" s="4"/>
      <c r="BZ303" s="4"/>
      <c r="CA303" s="4"/>
      <c r="CB303" s="41"/>
      <c r="CC303" s="41"/>
      <c r="CD303" s="49"/>
      <c r="CE303" s="49"/>
    </row>
    <row r="304" spans="2:83" s="40" customFormat="1" x14ac:dyDescent="0.2">
      <c r="B304" s="36"/>
      <c r="C304" s="4"/>
      <c r="D304" s="4"/>
      <c r="E304" s="4"/>
      <c r="F304" s="4"/>
      <c r="G304" s="4"/>
      <c r="H304" s="37"/>
      <c r="I304" s="37"/>
      <c r="J304" s="49"/>
      <c r="K304" s="36"/>
      <c r="L304" s="4"/>
      <c r="M304" s="4"/>
      <c r="N304" s="4"/>
      <c r="O304" s="4"/>
      <c r="P304" s="4"/>
      <c r="Q304" s="4"/>
      <c r="R304" s="37"/>
      <c r="S304" s="49"/>
      <c r="T304" s="36"/>
      <c r="U304" s="4"/>
      <c r="V304" s="4"/>
      <c r="W304" s="4"/>
      <c r="X304" s="4"/>
      <c r="Y304" s="4"/>
      <c r="Z304" s="4"/>
      <c r="AA304" s="41"/>
      <c r="AB304" s="49"/>
      <c r="AC304" s="36"/>
      <c r="AD304" s="4"/>
      <c r="AE304" s="4"/>
      <c r="AF304" s="4"/>
      <c r="AG304" s="4"/>
      <c r="AH304" s="4"/>
      <c r="AI304" s="41"/>
      <c r="AJ304" s="41"/>
      <c r="AK304" s="49"/>
      <c r="AL304" s="36"/>
      <c r="AM304" s="4"/>
      <c r="AN304" s="4"/>
      <c r="AO304" s="4"/>
      <c r="AP304" s="4"/>
      <c r="AQ304" s="4"/>
      <c r="AR304" s="41"/>
      <c r="AS304" s="41"/>
      <c r="AT304" s="49"/>
      <c r="AU304" s="36"/>
      <c r="AV304" s="4"/>
      <c r="AW304" s="4"/>
      <c r="AX304" s="4"/>
      <c r="AY304" s="4"/>
      <c r="AZ304" s="4"/>
      <c r="BA304" s="41"/>
      <c r="BB304" s="41"/>
      <c r="BC304" s="49"/>
      <c r="BD304" s="36"/>
      <c r="BE304" s="4"/>
      <c r="BF304" s="4"/>
      <c r="BG304" s="4"/>
      <c r="BH304" s="4"/>
      <c r="BI304" s="4"/>
      <c r="BJ304" s="41"/>
      <c r="BK304" s="41"/>
      <c r="BL304" s="49"/>
      <c r="BM304" s="36"/>
      <c r="BN304" s="4"/>
      <c r="BO304" s="4"/>
      <c r="BP304" s="4"/>
      <c r="BQ304" s="4"/>
      <c r="BR304" s="4"/>
      <c r="BS304" s="41"/>
      <c r="BT304" s="41"/>
      <c r="BU304" s="49"/>
      <c r="BV304" s="36"/>
      <c r="BW304" s="4"/>
      <c r="BX304" s="4"/>
      <c r="BY304" s="4"/>
      <c r="BZ304" s="4"/>
      <c r="CA304" s="4"/>
      <c r="CB304" s="41"/>
      <c r="CC304" s="41"/>
      <c r="CD304" s="49"/>
      <c r="CE304" s="49"/>
    </row>
    <row r="305" spans="8:83" s="40" customFormat="1" x14ac:dyDescent="0.2">
      <c r="H305" s="42"/>
      <c r="I305" s="42"/>
      <c r="J305" s="49"/>
      <c r="K305" s="49"/>
      <c r="L305" s="49"/>
      <c r="M305" s="49"/>
      <c r="N305" s="49"/>
      <c r="O305" s="49"/>
      <c r="P305" s="49"/>
      <c r="Q305" s="49"/>
      <c r="R305" s="51"/>
      <c r="S305" s="49"/>
      <c r="T305" s="36"/>
      <c r="U305" s="4"/>
      <c r="V305" s="4"/>
      <c r="W305" s="4"/>
      <c r="X305" s="4"/>
      <c r="Y305" s="4"/>
      <c r="Z305" s="4"/>
      <c r="AA305" s="41"/>
      <c r="AB305" s="49"/>
      <c r="AC305" s="49"/>
      <c r="AD305" s="49"/>
      <c r="AE305" s="49"/>
      <c r="AF305" s="49"/>
      <c r="AG305" s="49"/>
      <c r="AH305" s="49"/>
      <c r="AI305" s="49"/>
      <c r="AJ305" s="49"/>
      <c r="AK305" s="49"/>
      <c r="AL305" s="49"/>
      <c r="AM305" s="49"/>
      <c r="AN305" s="49"/>
      <c r="AO305" s="49"/>
      <c r="AP305" s="49"/>
      <c r="AQ305" s="49"/>
      <c r="AR305" s="49"/>
      <c r="AS305" s="49"/>
      <c r="AT305" s="49"/>
      <c r="AU305" s="49"/>
      <c r="AV305" s="49"/>
      <c r="AW305" s="49"/>
      <c r="AX305" s="49"/>
      <c r="AY305" s="49"/>
      <c r="AZ305" s="49"/>
      <c r="BA305" s="49"/>
      <c r="BB305" s="49"/>
      <c r="BC305" s="49"/>
      <c r="BD305" s="49"/>
      <c r="BE305" s="49"/>
      <c r="BF305" s="49"/>
      <c r="BG305" s="49"/>
      <c r="BH305" s="49"/>
      <c r="BI305" s="49"/>
      <c r="BJ305" s="49"/>
      <c r="BK305" s="49"/>
      <c r="BL305" s="49"/>
      <c r="BM305" s="49"/>
      <c r="BN305" s="49"/>
      <c r="BO305" s="49"/>
      <c r="BP305" s="49"/>
      <c r="BQ305" s="49"/>
      <c r="BR305" s="49"/>
      <c r="BS305" s="49"/>
      <c r="BT305" s="49"/>
      <c r="BU305" s="49"/>
      <c r="BV305" s="49"/>
      <c r="BW305" s="49"/>
      <c r="BX305" s="49"/>
      <c r="BY305" s="49"/>
      <c r="BZ305" s="49"/>
      <c r="CA305" s="49"/>
      <c r="CB305" s="49"/>
      <c r="CC305" s="49"/>
      <c r="CD305" s="49"/>
      <c r="CE305" s="49"/>
    </row>
    <row r="306" spans="8:83" s="40" customFormat="1" x14ac:dyDescent="0.2">
      <c r="H306" s="42"/>
      <c r="I306" s="42"/>
      <c r="J306" s="49"/>
      <c r="K306" s="49"/>
      <c r="L306" s="49"/>
      <c r="M306" s="49"/>
      <c r="N306" s="49"/>
      <c r="O306" s="49"/>
      <c r="P306" s="49"/>
      <c r="Q306" s="49"/>
      <c r="R306" s="51"/>
      <c r="S306" s="49"/>
      <c r="T306" s="49"/>
      <c r="U306" s="49"/>
      <c r="V306" s="49"/>
      <c r="W306" s="49"/>
      <c r="X306" s="49"/>
      <c r="Y306" s="49"/>
      <c r="Z306" s="49"/>
      <c r="AA306" s="49"/>
      <c r="AB306" s="49"/>
      <c r="AC306" s="49"/>
      <c r="AD306" s="49"/>
      <c r="AE306" s="49"/>
      <c r="AF306" s="49"/>
      <c r="AG306" s="49"/>
      <c r="AH306" s="49"/>
      <c r="AI306" s="49"/>
      <c r="AJ306" s="49"/>
      <c r="AK306" s="49"/>
      <c r="AL306" s="49"/>
      <c r="AM306" s="49"/>
      <c r="AN306" s="49"/>
      <c r="AO306" s="49"/>
      <c r="AP306" s="49"/>
      <c r="AQ306" s="49"/>
      <c r="AR306" s="49"/>
      <c r="AS306" s="49"/>
      <c r="AT306" s="49"/>
      <c r="AU306" s="49"/>
      <c r="AV306" s="49"/>
      <c r="AW306" s="49"/>
      <c r="AX306" s="49"/>
      <c r="AY306" s="49"/>
      <c r="AZ306" s="49"/>
      <c r="BA306" s="49"/>
      <c r="BB306" s="49"/>
      <c r="BC306" s="49"/>
      <c r="BD306" s="49"/>
      <c r="BE306" s="49"/>
      <c r="BF306" s="49"/>
      <c r="BG306" s="49"/>
      <c r="BH306" s="49"/>
      <c r="BI306" s="49"/>
      <c r="BJ306" s="49"/>
      <c r="BK306" s="49"/>
      <c r="BL306" s="49"/>
      <c r="BM306" s="49"/>
      <c r="BN306" s="49"/>
      <c r="BO306" s="49"/>
      <c r="BP306" s="49"/>
      <c r="BQ306" s="49"/>
      <c r="BR306" s="49"/>
      <c r="BS306" s="49"/>
      <c r="BT306" s="49"/>
      <c r="BU306" s="49"/>
      <c r="BV306" s="49"/>
      <c r="BW306" s="49"/>
      <c r="BX306" s="49"/>
      <c r="BY306" s="49"/>
      <c r="BZ306" s="49"/>
      <c r="CA306" s="49"/>
      <c r="CB306" s="49"/>
      <c r="CC306" s="49"/>
      <c r="CD306" s="49"/>
      <c r="CE306" s="49"/>
    </row>
    <row r="307" spans="8:83" s="40" customFormat="1" x14ac:dyDescent="0.2">
      <c r="H307" s="42"/>
      <c r="I307" s="42"/>
      <c r="J307" s="49"/>
      <c r="K307" s="49"/>
      <c r="L307" s="49"/>
      <c r="M307" s="49"/>
      <c r="N307" s="49"/>
      <c r="O307" s="49"/>
      <c r="P307" s="49"/>
      <c r="Q307" s="49"/>
      <c r="R307" s="51"/>
      <c r="S307" s="49"/>
      <c r="T307" s="49"/>
      <c r="U307" s="49"/>
      <c r="V307" s="49"/>
      <c r="W307" s="49"/>
      <c r="X307" s="49"/>
      <c r="Y307" s="49"/>
      <c r="Z307" s="49"/>
      <c r="AA307" s="49"/>
      <c r="AB307" s="49"/>
      <c r="AC307" s="49"/>
      <c r="AD307" s="49"/>
      <c r="AE307" s="49"/>
      <c r="AF307" s="49"/>
      <c r="AG307" s="49"/>
      <c r="AH307" s="49"/>
      <c r="AI307" s="49"/>
      <c r="AJ307" s="49"/>
      <c r="AK307" s="49"/>
      <c r="AL307" s="49"/>
      <c r="AM307" s="49"/>
      <c r="AN307" s="49"/>
      <c r="AO307" s="49"/>
      <c r="AP307" s="49"/>
      <c r="AQ307" s="49"/>
      <c r="AR307" s="49"/>
      <c r="AS307" s="49"/>
      <c r="AT307" s="49"/>
      <c r="AU307" s="49"/>
      <c r="AV307" s="49"/>
      <c r="AW307" s="49"/>
      <c r="AX307" s="49"/>
      <c r="AY307" s="49"/>
      <c r="AZ307" s="49"/>
      <c r="BA307" s="49"/>
      <c r="BB307" s="49"/>
      <c r="BC307" s="49"/>
      <c r="BD307" s="49"/>
      <c r="BE307" s="49"/>
      <c r="BF307" s="49"/>
      <c r="BG307" s="49"/>
      <c r="BH307" s="49"/>
      <c r="BI307" s="49"/>
      <c r="BJ307" s="49"/>
      <c r="BK307" s="49"/>
      <c r="BL307" s="49"/>
      <c r="BM307" s="49"/>
      <c r="BN307" s="49"/>
      <c r="BO307" s="49"/>
      <c r="BP307" s="49"/>
      <c r="BQ307" s="49"/>
      <c r="BR307" s="49"/>
      <c r="BS307" s="49"/>
      <c r="BT307" s="49"/>
      <c r="BU307" s="49"/>
      <c r="BV307" s="49"/>
      <c r="BW307" s="49"/>
      <c r="BX307" s="49"/>
      <c r="BY307" s="49"/>
      <c r="BZ307" s="49"/>
      <c r="CA307" s="49"/>
      <c r="CB307" s="49"/>
      <c r="CC307" s="49"/>
      <c r="CD307" s="49"/>
      <c r="CE307" s="49"/>
    </row>
    <row r="308" spans="8:83" s="40" customFormat="1" x14ac:dyDescent="0.2">
      <c r="H308" s="42"/>
      <c r="I308" s="42"/>
      <c r="J308" s="49"/>
      <c r="K308" s="49"/>
      <c r="L308" s="49"/>
      <c r="M308" s="49"/>
      <c r="N308" s="49"/>
      <c r="O308" s="49"/>
      <c r="P308" s="49"/>
      <c r="Q308" s="49"/>
      <c r="R308" s="51"/>
      <c r="S308" s="49"/>
      <c r="T308" s="49"/>
      <c r="U308" s="49"/>
      <c r="V308" s="49"/>
      <c r="W308" s="49"/>
      <c r="X308" s="49"/>
      <c r="Y308" s="49"/>
      <c r="Z308" s="49"/>
      <c r="AA308" s="49"/>
      <c r="AB308" s="49"/>
      <c r="AC308" s="49"/>
      <c r="AD308" s="49"/>
      <c r="AE308" s="49"/>
      <c r="AF308" s="49"/>
      <c r="AG308" s="49"/>
      <c r="AH308" s="49"/>
      <c r="AI308" s="49"/>
      <c r="AJ308" s="49"/>
      <c r="AK308" s="49"/>
      <c r="AL308" s="49"/>
      <c r="AM308" s="49"/>
      <c r="AN308" s="49"/>
      <c r="AO308" s="49"/>
      <c r="AP308" s="49"/>
      <c r="AQ308" s="49"/>
      <c r="AR308" s="49"/>
      <c r="AS308" s="49"/>
      <c r="AT308" s="49"/>
      <c r="AU308" s="49"/>
      <c r="AV308" s="49"/>
      <c r="AW308" s="49"/>
      <c r="AX308" s="49"/>
      <c r="AY308" s="49"/>
      <c r="AZ308" s="49"/>
      <c r="BA308" s="49"/>
      <c r="BB308" s="49"/>
      <c r="BC308" s="49"/>
      <c r="BD308" s="49"/>
      <c r="BE308" s="49"/>
      <c r="BF308" s="49"/>
      <c r="BG308" s="49"/>
      <c r="BH308" s="49"/>
      <c r="BI308" s="49"/>
      <c r="BJ308" s="49"/>
      <c r="BK308" s="49"/>
      <c r="BL308" s="49"/>
      <c r="BM308" s="49"/>
      <c r="BN308" s="49"/>
      <c r="BO308" s="49"/>
      <c r="BP308" s="49"/>
      <c r="BQ308" s="49"/>
      <c r="BR308" s="49"/>
      <c r="BS308" s="49"/>
      <c r="BT308" s="49"/>
      <c r="BU308" s="49"/>
      <c r="BV308" s="49"/>
      <c r="BW308" s="49"/>
      <c r="BX308" s="49"/>
      <c r="BY308" s="49"/>
      <c r="BZ308" s="49"/>
      <c r="CA308" s="49"/>
      <c r="CB308" s="49"/>
      <c r="CC308" s="49"/>
      <c r="CD308" s="49"/>
      <c r="CE308" s="49"/>
    </row>
    <row r="309" spans="8:83" s="40" customFormat="1" x14ac:dyDescent="0.2">
      <c r="H309" s="42"/>
      <c r="I309" s="42"/>
      <c r="J309" s="49"/>
      <c r="K309" s="49"/>
      <c r="L309" s="49"/>
      <c r="M309" s="49"/>
      <c r="N309" s="49"/>
      <c r="O309" s="49"/>
      <c r="P309" s="49"/>
      <c r="Q309" s="49"/>
      <c r="R309" s="51"/>
      <c r="S309" s="49"/>
      <c r="T309" s="49"/>
      <c r="U309" s="49"/>
      <c r="V309" s="49"/>
      <c r="W309" s="49"/>
      <c r="X309" s="49"/>
      <c r="Y309" s="49"/>
      <c r="Z309" s="49"/>
      <c r="AA309" s="49"/>
      <c r="AB309" s="49"/>
      <c r="AC309" s="49"/>
      <c r="AD309" s="49"/>
      <c r="AE309" s="49"/>
      <c r="AF309" s="49"/>
      <c r="AG309" s="49"/>
      <c r="AH309" s="49"/>
      <c r="AI309" s="49"/>
      <c r="AJ309" s="49"/>
      <c r="AK309" s="49"/>
      <c r="AL309" s="49"/>
      <c r="AM309" s="49"/>
      <c r="AN309" s="49"/>
      <c r="AO309" s="49"/>
      <c r="AP309" s="49"/>
      <c r="AQ309" s="49"/>
      <c r="AR309" s="49"/>
      <c r="AS309" s="49"/>
      <c r="AT309" s="49"/>
      <c r="AU309" s="49"/>
      <c r="AV309" s="49"/>
      <c r="AW309" s="49"/>
      <c r="AX309" s="49"/>
      <c r="AY309" s="49"/>
      <c r="AZ309" s="49"/>
      <c r="BA309" s="49"/>
      <c r="BB309" s="49"/>
      <c r="BC309" s="49"/>
      <c r="BD309" s="49"/>
      <c r="BE309" s="49"/>
      <c r="BF309" s="49"/>
      <c r="BG309" s="49"/>
      <c r="BH309" s="49"/>
      <c r="BI309" s="49"/>
      <c r="BJ309" s="49"/>
      <c r="BK309" s="49"/>
      <c r="BL309" s="49"/>
      <c r="BM309" s="49"/>
      <c r="BN309" s="49"/>
      <c r="BO309" s="49"/>
      <c r="BP309" s="49"/>
      <c r="BQ309" s="49"/>
      <c r="BR309" s="49"/>
      <c r="BS309" s="49"/>
      <c r="BT309" s="49"/>
      <c r="BU309" s="49"/>
      <c r="BV309" s="49"/>
      <c r="BW309" s="49"/>
      <c r="BX309" s="49"/>
      <c r="BY309" s="49"/>
      <c r="BZ309" s="49"/>
      <c r="CA309" s="49"/>
      <c r="CB309" s="49"/>
      <c r="CC309" s="49"/>
      <c r="CD309" s="49"/>
      <c r="CE309" s="49"/>
    </row>
    <row r="310" spans="8:83" s="40" customFormat="1" x14ac:dyDescent="0.2">
      <c r="H310" s="42"/>
      <c r="I310" s="42"/>
      <c r="J310" s="49"/>
      <c r="K310" s="49"/>
      <c r="L310" s="49"/>
      <c r="M310" s="49"/>
      <c r="N310" s="49"/>
      <c r="O310" s="49"/>
      <c r="P310" s="49"/>
      <c r="Q310" s="49"/>
      <c r="R310" s="51"/>
      <c r="S310" s="49"/>
      <c r="T310" s="49"/>
      <c r="U310" s="49"/>
      <c r="V310" s="49"/>
      <c r="W310" s="49"/>
      <c r="X310" s="49"/>
      <c r="Y310" s="49"/>
      <c r="Z310" s="49"/>
      <c r="AA310" s="49"/>
      <c r="AB310" s="49"/>
      <c r="AC310" s="49"/>
      <c r="AD310" s="49"/>
      <c r="AE310" s="49"/>
      <c r="AF310" s="49"/>
      <c r="AG310" s="49"/>
      <c r="AH310" s="49"/>
      <c r="AI310" s="49"/>
      <c r="AJ310" s="49"/>
      <c r="AK310" s="49"/>
      <c r="AL310" s="49"/>
      <c r="AM310" s="49"/>
      <c r="AN310" s="49"/>
      <c r="AO310" s="49"/>
      <c r="AP310" s="49"/>
      <c r="AQ310" s="49"/>
      <c r="AR310" s="49"/>
      <c r="AS310" s="49"/>
      <c r="AT310" s="49"/>
      <c r="AU310" s="49"/>
      <c r="AV310" s="49"/>
      <c r="AW310" s="49"/>
      <c r="AX310" s="49"/>
      <c r="AY310" s="49"/>
      <c r="AZ310" s="49"/>
      <c r="BA310" s="49"/>
      <c r="BB310" s="49"/>
      <c r="BC310" s="49"/>
      <c r="BD310" s="49"/>
      <c r="BE310" s="49"/>
      <c r="BF310" s="49"/>
      <c r="BG310" s="49"/>
      <c r="BH310" s="49"/>
      <c r="BI310" s="49"/>
      <c r="BJ310" s="49"/>
      <c r="BK310" s="49"/>
      <c r="BL310" s="49"/>
      <c r="BM310" s="49"/>
      <c r="BN310" s="49"/>
      <c r="BO310" s="49"/>
      <c r="BP310" s="49"/>
      <c r="BQ310" s="49"/>
      <c r="BR310" s="49"/>
      <c r="BS310" s="49"/>
      <c r="BT310" s="49"/>
      <c r="BU310" s="49"/>
      <c r="BV310" s="49"/>
      <c r="BW310" s="49"/>
      <c r="BX310" s="49"/>
      <c r="BY310" s="49"/>
      <c r="BZ310" s="49"/>
      <c r="CA310" s="49"/>
      <c r="CB310" s="49"/>
      <c r="CC310" s="49"/>
      <c r="CD310" s="49"/>
      <c r="CE310" s="49"/>
    </row>
    <row r="311" spans="8:83" s="40" customFormat="1" x14ac:dyDescent="0.2">
      <c r="H311" s="42"/>
      <c r="I311" s="42"/>
      <c r="R311" s="42"/>
    </row>
    <row r="312" spans="8:83" s="40" customFormat="1" x14ac:dyDescent="0.2">
      <c r="H312" s="42"/>
      <c r="I312" s="42"/>
      <c r="R312" s="42"/>
    </row>
    <row r="313" spans="8:83" s="40" customFormat="1" x14ac:dyDescent="0.2">
      <c r="H313" s="42"/>
      <c r="I313" s="42"/>
      <c r="R313" s="42"/>
    </row>
    <row r="314" spans="8:83" s="40" customFormat="1" x14ac:dyDescent="0.2">
      <c r="H314" s="42"/>
      <c r="I314" s="42"/>
      <c r="R314" s="42"/>
    </row>
    <row r="315" spans="8:83" s="40" customFormat="1" x14ac:dyDescent="0.2">
      <c r="H315" s="42"/>
      <c r="I315" s="42"/>
      <c r="R315" s="42"/>
    </row>
    <row r="316" spans="8:83" s="40" customFormat="1" x14ac:dyDescent="0.2">
      <c r="H316" s="42"/>
      <c r="I316" s="42"/>
      <c r="R316" s="42"/>
    </row>
    <row r="317" spans="8:83" s="40" customFormat="1" x14ac:dyDescent="0.2">
      <c r="H317" s="42"/>
      <c r="I317" s="42"/>
      <c r="R317" s="42"/>
    </row>
    <row r="318" spans="8:83" s="40" customFormat="1" x14ac:dyDescent="0.2">
      <c r="H318" s="42"/>
      <c r="I318" s="42"/>
      <c r="R318" s="42"/>
    </row>
    <row r="319" spans="8:83" s="40" customFormat="1" x14ac:dyDescent="0.2">
      <c r="H319" s="42"/>
      <c r="I319" s="42"/>
      <c r="R319" s="42"/>
    </row>
    <row r="320" spans="8:83" s="40" customFormat="1" x14ac:dyDescent="0.2">
      <c r="H320" s="42"/>
      <c r="I320" s="42"/>
      <c r="R320" s="42"/>
    </row>
    <row r="321" spans="8:18" s="40" customFormat="1" x14ac:dyDescent="0.2">
      <c r="H321" s="42"/>
      <c r="I321" s="42"/>
      <c r="R321" s="42"/>
    </row>
    <row r="322" spans="8:18" s="40" customFormat="1" x14ac:dyDescent="0.2">
      <c r="H322" s="42"/>
      <c r="I322" s="42"/>
      <c r="R322" s="42"/>
    </row>
    <row r="323" spans="8:18" s="40" customFormat="1" x14ac:dyDescent="0.2">
      <c r="H323" s="42"/>
      <c r="I323" s="42"/>
      <c r="R323" s="42"/>
    </row>
    <row r="324" spans="8:18" s="40" customFormat="1" x14ac:dyDescent="0.2">
      <c r="H324" s="42"/>
      <c r="I324" s="42"/>
      <c r="R324" s="42"/>
    </row>
    <row r="325" spans="8:18" s="40" customFormat="1" x14ac:dyDescent="0.2">
      <c r="H325" s="42"/>
      <c r="I325" s="42"/>
      <c r="R325" s="42"/>
    </row>
  </sheetData>
  <sortState ref="T4:AA6">
    <sortCondition ref="Z3"/>
  </sortState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M2144"/>
  <sheetViews>
    <sheetView showGridLines="0" showRowColHeaders="0" showZeros="0" tabSelected="1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B5" sqref="B5"/>
    </sheetView>
  </sheetViews>
  <sheetFormatPr baseColWidth="10" defaultRowHeight="12.75" x14ac:dyDescent="0.2"/>
  <cols>
    <col min="1" max="1" width="1.7109375" style="11" customWidth="1"/>
    <col min="2" max="2" width="40" style="5" customWidth="1"/>
    <col min="3" max="3" width="0.28515625" style="11" customWidth="1"/>
    <col min="4" max="73" width="3.7109375" style="11" customWidth="1"/>
    <col min="74" max="76" width="3.7109375" style="22" customWidth="1"/>
    <col min="77" max="130" width="3.7109375" style="11" customWidth="1"/>
    <col min="131" max="133" width="3.7109375" style="22" customWidth="1"/>
    <col min="134" max="191" width="3.7109375" style="11" customWidth="1"/>
    <col min="192" max="215" width="4.7109375" style="11" customWidth="1"/>
    <col min="216" max="216" width="10.5703125" style="8" customWidth="1"/>
    <col min="217" max="217" width="7.42578125" style="11" customWidth="1"/>
    <col min="218" max="218" width="6.5703125" style="13" customWidth="1"/>
    <col min="219" max="16384" width="11.42578125" style="11"/>
  </cols>
  <sheetData>
    <row r="1" spans="1:221" ht="6" customHeight="1" x14ac:dyDescent="0.2">
      <c r="A1" s="5"/>
      <c r="C1" s="5"/>
      <c r="D1" s="5"/>
      <c r="E1" s="5"/>
      <c r="F1" s="5"/>
      <c r="G1" s="5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  <c r="CZ1" s="6"/>
      <c r="DA1" s="6"/>
      <c r="DB1" s="6"/>
      <c r="DC1" s="6"/>
      <c r="DD1" s="6"/>
      <c r="DE1" s="6"/>
      <c r="DF1" s="6"/>
      <c r="DG1" s="6"/>
      <c r="DH1" s="6"/>
      <c r="DI1" s="6"/>
      <c r="DJ1" s="6"/>
      <c r="DK1" s="6"/>
      <c r="DL1" s="6"/>
      <c r="DM1" s="6"/>
      <c r="DN1" s="6"/>
      <c r="DO1" s="6"/>
      <c r="DP1" s="6"/>
      <c r="DQ1" s="6"/>
      <c r="DR1" s="6"/>
      <c r="DS1" s="6"/>
      <c r="DT1" s="6"/>
      <c r="DU1" s="6"/>
      <c r="DV1" s="6"/>
      <c r="DW1" s="6"/>
      <c r="DX1" s="6"/>
      <c r="DY1" s="6"/>
      <c r="DZ1" s="6"/>
      <c r="EA1" s="6"/>
      <c r="EB1" s="6"/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6"/>
      <c r="FH1" s="6"/>
      <c r="FI1" s="6"/>
      <c r="FJ1" s="6"/>
      <c r="FK1" s="6"/>
      <c r="FL1" s="6"/>
      <c r="FM1" s="6"/>
      <c r="FN1" s="6"/>
      <c r="FO1" s="6"/>
      <c r="FP1" s="6"/>
      <c r="FQ1" s="6"/>
      <c r="FR1" s="6"/>
      <c r="FS1" s="6"/>
      <c r="FT1" s="6"/>
      <c r="FU1" s="6"/>
      <c r="FV1" s="6"/>
      <c r="FW1" s="6"/>
      <c r="FX1" s="6"/>
      <c r="FY1" s="6"/>
      <c r="FZ1" s="6"/>
      <c r="GA1" s="6"/>
      <c r="GB1" s="6"/>
      <c r="GC1" s="6"/>
      <c r="GD1" s="6"/>
      <c r="GE1" s="6"/>
      <c r="GF1" s="6"/>
      <c r="GG1" s="6"/>
      <c r="GH1" s="6"/>
      <c r="GI1" s="6"/>
      <c r="GJ1" s="6"/>
      <c r="GK1" s="6"/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7"/>
      <c r="GY1" s="7"/>
      <c r="GZ1" s="7"/>
      <c r="HA1" s="7"/>
      <c r="HB1" s="7"/>
      <c r="HC1" s="7"/>
      <c r="HD1" s="7"/>
      <c r="HE1" s="7"/>
      <c r="HF1" s="7"/>
      <c r="HG1" s="32"/>
      <c r="HH1" s="55">
        <v>42009</v>
      </c>
      <c r="HI1" s="9" t="s">
        <v>5</v>
      </c>
      <c r="HJ1" s="10">
        <v>1</v>
      </c>
      <c r="HK1" s="26" t="s">
        <v>12</v>
      </c>
      <c r="HL1" s="26"/>
      <c r="HM1" s="26"/>
    </row>
    <row r="2" spans="1:221" s="7" customFormat="1" ht="21" customHeight="1" x14ac:dyDescent="0.2">
      <c r="A2" s="12">
        <f>INDEX(HJ1:HJ7,C2)</f>
        <v>1</v>
      </c>
      <c r="B2" s="70" t="s">
        <v>0</v>
      </c>
      <c r="C2" s="68">
        <v>1</v>
      </c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  <c r="EL2" s="5"/>
      <c r="EM2" s="5"/>
      <c r="EN2" s="5"/>
      <c r="EO2" s="5"/>
      <c r="EP2" s="5"/>
      <c r="EQ2" s="5"/>
      <c r="ER2" s="5"/>
      <c r="ES2" s="5"/>
      <c r="ET2" s="5"/>
      <c r="EU2" s="5"/>
      <c r="EV2" s="5"/>
      <c r="EW2" s="5"/>
      <c r="EX2" s="5"/>
      <c r="EY2" s="5"/>
      <c r="EZ2" s="5"/>
      <c r="FA2" s="5"/>
      <c r="FB2" s="5"/>
      <c r="FC2" s="5"/>
      <c r="FD2" s="5"/>
      <c r="FE2" s="5"/>
      <c r="FF2" s="5"/>
      <c r="FG2" s="5"/>
      <c r="FH2" s="5"/>
      <c r="FI2" s="5"/>
      <c r="FJ2" s="5"/>
      <c r="FK2" s="5"/>
      <c r="FL2" s="5"/>
      <c r="FM2" s="5"/>
      <c r="FN2" s="5"/>
      <c r="FO2" s="5"/>
      <c r="FP2" s="5"/>
      <c r="FQ2" s="5"/>
      <c r="FR2" s="5"/>
      <c r="FS2" s="5"/>
      <c r="FT2" s="5"/>
      <c r="FU2" s="5"/>
      <c r="FV2" s="5"/>
      <c r="FW2" s="5"/>
      <c r="FX2" s="5"/>
      <c r="FY2" s="5"/>
      <c r="FZ2" s="5"/>
      <c r="GA2" s="5"/>
      <c r="GB2" s="5"/>
      <c r="GC2" s="6"/>
      <c r="GD2" s="6"/>
      <c r="GE2" s="6"/>
      <c r="GF2" s="6"/>
      <c r="GG2" s="6"/>
      <c r="GH2" s="6"/>
      <c r="GI2" s="6"/>
      <c r="GJ2" s="6"/>
      <c r="GK2" s="6"/>
      <c r="GL2" s="6"/>
      <c r="GM2" s="6"/>
      <c r="GN2" s="6"/>
      <c r="GO2" s="6"/>
      <c r="GP2" s="6"/>
      <c r="GQ2" s="6"/>
      <c r="GR2" s="6"/>
      <c r="GS2" s="6"/>
      <c r="GT2" s="6"/>
      <c r="GU2" s="6"/>
      <c r="GV2" s="6"/>
      <c r="GW2" s="6"/>
      <c r="HH2" s="55">
        <f>HH1+7</f>
        <v>42016</v>
      </c>
      <c r="HI2" s="7" t="s">
        <v>6</v>
      </c>
      <c r="HJ2" s="7">
        <v>2</v>
      </c>
      <c r="HK2" s="27" t="s">
        <v>13</v>
      </c>
      <c r="HL2" s="28">
        <f>DATE(YEAR(HH1),1,1)</f>
        <v>42005</v>
      </c>
      <c r="HM2" s="28">
        <f>DATE(YEAR(HH1)+1,1,1)</f>
        <v>42370</v>
      </c>
    </row>
    <row r="3" spans="1:221" ht="42" customHeight="1" x14ac:dyDescent="0.2">
      <c r="A3" s="12">
        <v>10</v>
      </c>
      <c r="B3" s="71" t="s">
        <v>4</v>
      </c>
      <c r="C3" s="69">
        <v>4</v>
      </c>
      <c r="D3" s="23">
        <f>INDEX(HH1:HH2000,C3)</f>
        <v>42030</v>
      </c>
      <c r="E3" s="23">
        <f t="shared" ref="E3:AJ3" si="0">D3+$A$2</f>
        <v>42031</v>
      </c>
      <c r="F3" s="23">
        <f t="shared" si="0"/>
        <v>42032</v>
      </c>
      <c r="G3" s="23">
        <f t="shared" si="0"/>
        <v>42033</v>
      </c>
      <c r="H3" s="23">
        <f t="shared" si="0"/>
        <v>42034</v>
      </c>
      <c r="I3" s="23">
        <f t="shared" si="0"/>
        <v>42035</v>
      </c>
      <c r="J3" s="23">
        <f t="shared" si="0"/>
        <v>42036</v>
      </c>
      <c r="K3" s="23">
        <f t="shared" si="0"/>
        <v>42037</v>
      </c>
      <c r="L3" s="23">
        <f t="shared" si="0"/>
        <v>42038</v>
      </c>
      <c r="M3" s="23">
        <f t="shared" si="0"/>
        <v>42039</v>
      </c>
      <c r="N3" s="23">
        <f t="shared" si="0"/>
        <v>42040</v>
      </c>
      <c r="O3" s="23">
        <f t="shared" si="0"/>
        <v>42041</v>
      </c>
      <c r="P3" s="23">
        <f t="shared" si="0"/>
        <v>42042</v>
      </c>
      <c r="Q3" s="23">
        <f t="shared" si="0"/>
        <v>42043</v>
      </c>
      <c r="R3" s="23">
        <f t="shared" si="0"/>
        <v>42044</v>
      </c>
      <c r="S3" s="23">
        <f t="shared" si="0"/>
        <v>42045</v>
      </c>
      <c r="T3" s="23">
        <f t="shared" si="0"/>
        <v>42046</v>
      </c>
      <c r="U3" s="23">
        <f t="shared" si="0"/>
        <v>42047</v>
      </c>
      <c r="V3" s="23">
        <f t="shared" si="0"/>
        <v>42048</v>
      </c>
      <c r="W3" s="23">
        <f t="shared" si="0"/>
        <v>42049</v>
      </c>
      <c r="X3" s="23">
        <f t="shared" si="0"/>
        <v>42050</v>
      </c>
      <c r="Y3" s="23">
        <f t="shared" si="0"/>
        <v>42051</v>
      </c>
      <c r="Z3" s="23">
        <f t="shared" si="0"/>
        <v>42052</v>
      </c>
      <c r="AA3" s="23">
        <f t="shared" si="0"/>
        <v>42053</v>
      </c>
      <c r="AB3" s="23">
        <f t="shared" si="0"/>
        <v>42054</v>
      </c>
      <c r="AC3" s="23">
        <f t="shared" si="0"/>
        <v>42055</v>
      </c>
      <c r="AD3" s="23">
        <f t="shared" si="0"/>
        <v>42056</v>
      </c>
      <c r="AE3" s="23">
        <f t="shared" si="0"/>
        <v>42057</v>
      </c>
      <c r="AF3" s="23">
        <f t="shared" si="0"/>
        <v>42058</v>
      </c>
      <c r="AG3" s="23">
        <f t="shared" si="0"/>
        <v>42059</v>
      </c>
      <c r="AH3" s="23">
        <f t="shared" si="0"/>
        <v>42060</v>
      </c>
      <c r="AI3" s="23">
        <f t="shared" si="0"/>
        <v>42061</v>
      </c>
      <c r="AJ3" s="23">
        <f t="shared" si="0"/>
        <v>42062</v>
      </c>
      <c r="AK3" s="23">
        <f t="shared" ref="AK3:BP3" si="1">AJ3+$A$2</f>
        <v>42063</v>
      </c>
      <c r="AL3" s="23">
        <f t="shared" si="1"/>
        <v>42064</v>
      </c>
      <c r="AM3" s="23">
        <f t="shared" si="1"/>
        <v>42065</v>
      </c>
      <c r="AN3" s="23">
        <f t="shared" si="1"/>
        <v>42066</v>
      </c>
      <c r="AO3" s="23">
        <f t="shared" si="1"/>
        <v>42067</v>
      </c>
      <c r="AP3" s="23">
        <f t="shared" si="1"/>
        <v>42068</v>
      </c>
      <c r="AQ3" s="23">
        <f t="shared" si="1"/>
        <v>42069</v>
      </c>
      <c r="AR3" s="23">
        <f t="shared" si="1"/>
        <v>42070</v>
      </c>
      <c r="AS3" s="23">
        <f t="shared" si="1"/>
        <v>42071</v>
      </c>
      <c r="AT3" s="23">
        <f t="shared" si="1"/>
        <v>42072</v>
      </c>
      <c r="AU3" s="23">
        <f t="shared" si="1"/>
        <v>42073</v>
      </c>
      <c r="AV3" s="23">
        <f t="shared" si="1"/>
        <v>42074</v>
      </c>
      <c r="AW3" s="23">
        <f t="shared" si="1"/>
        <v>42075</v>
      </c>
      <c r="AX3" s="23">
        <f t="shared" si="1"/>
        <v>42076</v>
      </c>
      <c r="AY3" s="23">
        <f t="shared" si="1"/>
        <v>42077</v>
      </c>
      <c r="AZ3" s="23">
        <f t="shared" si="1"/>
        <v>42078</v>
      </c>
      <c r="BA3" s="23">
        <f t="shared" si="1"/>
        <v>42079</v>
      </c>
      <c r="BB3" s="23">
        <f t="shared" si="1"/>
        <v>42080</v>
      </c>
      <c r="BC3" s="23">
        <f t="shared" si="1"/>
        <v>42081</v>
      </c>
      <c r="BD3" s="23">
        <f t="shared" si="1"/>
        <v>42082</v>
      </c>
      <c r="BE3" s="23">
        <f t="shared" si="1"/>
        <v>42083</v>
      </c>
      <c r="BF3" s="23">
        <f t="shared" si="1"/>
        <v>42084</v>
      </c>
      <c r="BG3" s="23">
        <f t="shared" si="1"/>
        <v>42085</v>
      </c>
      <c r="BH3" s="23">
        <f t="shared" si="1"/>
        <v>42086</v>
      </c>
      <c r="BI3" s="23">
        <f t="shared" si="1"/>
        <v>42087</v>
      </c>
      <c r="BJ3" s="23">
        <f t="shared" si="1"/>
        <v>42088</v>
      </c>
      <c r="BK3" s="23">
        <f t="shared" si="1"/>
        <v>42089</v>
      </c>
      <c r="BL3" s="23">
        <f t="shared" si="1"/>
        <v>42090</v>
      </c>
      <c r="BM3" s="23">
        <f t="shared" si="1"/>
        <v>42091</v>
      </c>
      <c r="BN3" s="23">
        <f t="shared" si="1"/>
        <v>42092</v>
      </c>
      <c r="BO3" s="23">
        <f t="shared" si="1"/>
        <v>42093</v>
      </c>
      <c r="BP3" s="23">
        <f t="shared" si="1"/>
        <v>42094</v>
      </c>
      <c r="BQ3" s="23">
        <f t="shared" ref="BQ3:CV3" si="2">BP3+$A$2</f>
        <v>42095</v>
      </c>
      <c r="BR3" s="23">
        <f t="shared" si="2"/>
        <v>42096</v>
      </c>
      <c r="BS3" s="23">
        <f t="shared" si="2"/>
        <v>42097</v>
      </c>
      <c r="BT3" s="23">
        <f t="shared" si="2"/>
        <v>42098</v>
      </c>
      <c r="BU3" s="23">
        <f t="shared" si="2"/>
        <v>42099</v>
      </c>
      <c r="BV3" s="23">
        <f t="shared" si="2"/>
        <v>42100</v>
      </c>
      <c r="BW3" s="23">
        <f t="shared" si="2"/>
        <v>42101</v>
      </c>
      <c r="BX3" s="23">
        <f t="shared" si="2"/>
        <v>42102</v>
      </c>
      <c r="BY3" s="23">
        <f t="shared" si="2"/>
        <v>42103</v>
      </c>
      <c r="BZ3" s="23">
        <f t="shared" si="2"/>
        <v>42104</v>
      </c>
      <c r="CA3" s="23">
        <f t="shared" si="2"/>
        <v>42105</v>
      </c>
      <c r="CB3" s="23">
        <f t="shared" si="2"/>
        <v>42106</v>
      </c>
      <c r="CC3" s="23">
        <f t="shared" si="2"/>
        <v>42107</v>
      </c>
      <c r="CD3" s="23">
        <f t="shared" si="2"/>
        <v>42108</v>
      </c>
      <c r="CE3" s="23">
        <f t="shared" si="2"/>
        <v>42109</v>
      </c>
      <c r="CF3" s="23">
        <f t="shared" si="2"/>
        <v>42110</v>
      </c>
      <c r="CG3" s="23">
        <f t="shared" si="2"/>
        <v>42111</v>
      </c>
      <c r="CH3" s="23">
        <f t="shared" si="2"/>
        <v>42112</v>
      </c>
      <c r="CI3" s="23">
        <f t="shared" si="2"/>
        <v>42113</v>
      </c>
      <c r="CJ3" s="23">
        <f t="shared" si="2"/>
        <v>42114</v>
      </c>
      <c r="CK3" s="23">
        <f t="shared" si="2"/>
        <v>42115</v>
      </c>
      <c r="CL3" s="23">
        <f t="shared" si="2"/>
        <v>42116</v>
      </c>
      <c r="CM3" s="23">
        <f t="shared" si="2"/>
        <v>42117</v>
      </c>
      <c r="CN3" s="23">
        <f t="shared" si="2"/>
        <v>42118</v>
      </c>
      <c r="CO3" s="23">
        <f t="shared" si="2"/>
        <v>42119</v>
      </c>
      <c r="CP3" s="23">
        <f t="shared" si="2"/>
        <v>42120</v>
      </c>
      <c r="CQ3" s="23">
        <f t="shared" si="2"/>
        <v>42121</v>
      </c>
      <c r="CR3" s="23">
        <f t="shared" si="2"/>
        <v>42122</v>
      </c>
      <c r="CS3" s="23">
        <f t="shared" si="2"/>
        <v>42123</v>
      </c>
      <c r="CT3" s="23">
        <f t="shared" si="2"/>
        <v>42124</v>
      </c>
      <c r="CU3" s="23">
        <f t="shared" si="2"/>
        <v>42125</v>
      </c>
      <c r="CV3" s="23">
        <f t="shared" si="2"/>
        <v>42126</v>
      </c>
      <c r="CW3" s="23">
        <f t="shared" ref="CW3:EB3" si="3">CV3+$A$2</f>
        <v>42127</v>
      </c>
      <c r="CX3" s="23">
        <f t="shared" si="3"/>
        <v>42128</v>
      </c>
      <c r="CY3" s="23">
        <f t="shared" si="3"/>
        <v>42129</v>
      </c>
      <c r="CZ3" s="23">
        <f t="shared" si="3"/>
        <v>42130</v>
      </c>
      <c r="DA3" s="23">
        <f t="shared" si="3"/>
        <v>42131</v>
      </c>
      <c r="DB3" s="23">
        <f t="shared" si="3"/>
        <v>42132</v>
      </c>
      <c r="DC3" s="23">
        <f t="shared" si="3"/>
        <v>42133</v>
      </c>
      <c r="DD3" s="23">
        <f t="shared" si="3"/>
        <v>42134</v>
      </c>
      <c r="DE3" s="23">
        <f t="shared" si="3"/>
        <v>42135</v>
      </c>
      <c r="DF3" s="23">
        <f t="shared" si="3"/>
        <v>42136</v>
      </c>
      <c r="DG3" s="23">
        <f t="shared" si="3"/>
        <v>42137</v>
      </c>
      <c r="DH3" s="23">
        <f t="shared" si="3"/>
        <v>42138</v>
      </c>
      <c r="DI3" s="23">
        <f t="shared" si="3"/>
        <v>42139</v>
      </c>
      <c r="DJ3" s="23">
        <f t="shared" si="3"/>
        <v>42140</v>
      </c>
      <c r="DK3" s="23">
        <f t="shared" si="3"/>
        <v>42141</v>
      </c>
      <c r="DL3" s="23">
        <f t="shared" si="3"/>
        <v>42142</v>
      </c>
      <c r="DM3" s="23">
        <f t="shared" si="3"/>
        <v>42143</v>
      </c>
      <c r="DN3" s="23">
        <f t="shared" si="3"/>
        <v>42144</v>
      </c>
      <c r="DO3" s="23">
        <f t="shared" si="3"/>
        <v>42145</v>
      </c>
      <c r="DP3" s="23">
        <f t="shared" si="3"/>
        <v>42146</v>
      </c>
      <c r="DQ3" s="23">
        <f t="shared" si="3"/>
        <v>42147</v>
      </c>
      <c r="DR3" s="23">
        <f t="shared" si="3"/>
        <v>42148</v>
      </c>
      <c r="DS3" s="23">
        <f t="shared" si="3"/>
        <v>42149</v>
      </c>
      <c r="DT3" s="23">
        <f t="shared" si="3"/>
        <v>42150</v>
      </c>
      <c r="DU3" s="23">
        <f t="shared" si="3"/>
        <v>42151</v>
      </c>
      <c r="DV3" s="23">
        <f t="shared" si="3"/>
        <v>42152</v>
      </c>
      <c r="DW3" s="23">
        <f t="shared" si="3"/>
        <v>42153</v>
      </c>
      <c r="DX3" s="23">
        <f t="shared" si="3"/>
        <v>42154</v>
      </c>
      <c r="DY3" s="23">
        <f t="shared" si="3"/>
        <v>42155</v>
      </c>
      <c r="DZ3" s="23">
        <f t="shared" si="3"/>
        <v>42156</v>
      </c>
      <c r="EA3" s="23">
        <f t="shared" si="3"/>
        <v>42157</v>
      </c>
      <c r="EB3" s="23">
        <f t="shared" si="3"/>
        <v>42158</v>
      </c>
      <c r="EC3" s="23">
        <f t="shared" ref="EC3:FH3" si="4">EB3+$A$2</f>
        <v>42159</v>
      </c>
      <c r="ED3" s="23">
        <f t="shared" si="4"/>
        <v>42160</v>
      </c>
      <c r="EE3" s="23">
        <f t="shared" si="4"/>
        <v>42161</v>
      </c>
      <c r="EF3" s="23">
        <f t="shared" si="4"/>
        <v>42162</v>
      </c>
      <c r="EG3" s="23">
        <f t="shared" si="4"/>
        <v>42163</v>
      </c>
      <c r="EH3" s="23">
        <f t="shared" si="4"/>
        <v>42164</v>
      </c>
      <c r="EI3" s="23">
        <f t="shared" si="4"/>
        <v>42165</v>
      </c>
      <c r="EJ3" s="23">
        <f t="shared" si="4"/>
        <v>42166</v>
      </c>
      <c r="EK3" s="23">
        <f t="shared" si="4"/>
        <v>42167</v>
      </c>
      <c r="EL3" s="23">
        <f t="shared" si="4"/>
        <v>42168</v>
      </c>
      <c r="EM3" s="23">
        <f t="shared" si="4"/>
        <v>42169</v>
      </c>
      <c r="EN3" s="23">
        <f t="shared" si="4"/>
        <v>42170</v>
      </c>
      <c r="EO3" s="23">
        <f t="shared" si="4"/>
        <v>42171</v>
      </c>
      <c r="EP3" s="23">
        <f t="shared" si="4"/>
        <v>42172</v>
      </c>
      <c r="EQ3" s="23">
        <f t="shared" si="4"/>
        <v>42173</v>
      </c>
      <c r="ER3" s="23">
        <f t="shared" si="4"/>
        <v>42174</v>
      </c>
      <c r="ES3" s="23">
        <f t="shared" si="4"/>
        <v>42175</v>
      </c>
      <c r="ET3" s="23">
        <f t="shared" si="4"/>
        <v>42176</v>
      </c>
      <c r="EU3" s="23">
        <f t="shared" si="4"/>
        <v>42177</v>
      </c>
      <c r="EV3" s="23">
        <f t="shared" si="4"/>
        <v>42178</v>
      </c>
      <c r="EW3" s="23">
        <f t="shared" si="4"/>
        <v>42179</v>
      </c>
      <c r="EX3" s="23">
        <f t="shared" si="4"/>
        <v>42180</v>
      </c>
      <c r="EY3" s="23">
        <f t="shared" si="4"/>
        <v>42181</v>
      </c>
      <c r="EZ3" s="23">
        <f t="shared" si="4"/>
        <v>42182</v>
      </c>
      <c r="FA3" s="23">
        <f t="shared" si="4"/>
        <v>42183</v>
      </c>
      <c r="FB3" s="23">
        <f t="shared" si="4"/>
        <v>42184</v>
      </c>
      <c r="FC3" s="23">
        <f t="shared" si="4"/>
        <v>42185</v>
      </c>
      <c r="FD3" s="23">
        <f t="shared" si="4"/>
        <v>42186</v>
      </c>
      <c r="FE3" s="23">
        <f t="shared" si="4"/>
        <v>42187</v>
      </c>
      <c r="FF3" s="23">
        <f t="shared" si="4"/>
        <v>42188</v>
      </c>
      <c r="FG3" s="23">
        <f t="shared" si="4"/>
        <v>42189</v>
      </c>
      <c r="FH3" s="23">
        <f t="shared" si="4"/>
        <v>42190</v>
      </c>
      <c r="FI3" s="23">
        <f t="shared" ref="FI3:GC3" si="5">FH3+$A$2</f>
        <v>42191</v>
      </c>
      <c r="FJ3" s="23">
        <f t="shared" si="5"/>
        <v>42192</v>
      </c>
      <c r="FK3" s="23">
        <f t="shared" si="5"/>
        <v>42193</v>
      </c>
      <c r="FL3" s="23">
        <f t="shared" si="5"/>
        <v>42194</v>
      </c>
      <c r="FM3" s="23">
        <f t="shared" si="5"/>
        <v>42195</v>
      </c>
      <c r="FN3" s="23">
        <f t="shared" si="5"/>
        <v>42196</v>
      </c>
      <c r="FO3" s="23">
        <f t="shared" si="5"/>
        <v>42197</v>
      </c>
      <c r="FP3" s="23">
        <f t="shared" si="5"/>
        <v>42198</v>
      </c>
      <c r="FQ3" s="23">
        <f t="shared" si="5"/>
        <v>42199</v>
      </c>
      <c r="FR3" s="23">
        <f t="shared" si="5"/>
        <v>42200</v>
      </c>
      <c r="FS3" s="23">
        <f t="shared" si="5"/>
        <v>42201</v>
      </c>
      <c r="FT3" s="23">
        <f t="shared" si="5"/>
        <v>42202</v>
      </c>
      <c r="FU3" s="23">
        <f t="shared" si="5"/>
        <v>42203</v>
      </c>
      <c r="FV3" s="23">
        <f t="shared" si="5"/>
        <v>42204</v>
      </c>
      <c r="FW3" s="23">
        <f t="shared" si="5"/>
        <v>42205</v>
      </c>
      <c r="FX3" s="23">
        <f t="shared" si="5"/>
        <v>42206</v>
      </c>
      <c r="FY3" s="23">
        <f t="shared" si="5"/>
        <v>42207</v>
      </c>
      <c r="FZ3" s="23">
        <f t="shared" si="5"/>
        <v>42208</v>
      </c>
      <c r="GA3" s="23">
        <f t="shared" si="5"/>
        <v>42209</v>
      </c>
      <c r="GB3" s="23">
        <f t="shared" si="5"/>
        <v>42210</v>
      </c>
      <c r="GC3" s="24">
        <f t="shared" si="5"/>
        <v>42211</v>
      </c>
      <c r="GD3" s="6"/>
      <c r="GE3" s="6"/>
      <c r="GF3" s="6"/>
      <c r="GG3" s="6"/>
      <c r="GH3" s="6"/>
      <c r="GI3" s="6"/>
      <c r="GJ3" s="6"/>
      <c r="GK3" s="6"/>
      <c r="GL3" s="6"/>
      <c r="GM3" s="6"/>
      <c r="GN3" s="6"/>
      <c r="GO3" s="6"/>
      <c r="GP3" s="6"/>
      <c r="GQ3" s="6"/>
      <c r="GR3" s="6"/>
      <c r="GS3" s="6"/>
      <c r="GT3" s="6"/>
      <c r="GU3" s="6"/>
      <c r="GV3" s="6"/>
      <c r="GW3" s="6"/>
      <c r="GX3" s="7"/>
      <c r="GY3" s="7"/>
      <c r="GZ3" s="7"/>
      <c r="HA3" s="7"/>
      <c r="HB3" s="7"/>
      <c r="HC3" s="7"/>
      <c r="HD3" s="7"/>
      <c r="HE3" s="7"/>
      <c r="HF3" s="7"/>
      <c r="HG3" s="7"/>
      <c r="HH3" s="55">
        <f t="shared" ref="HH3:HH52" si="6">HH2+7</f>
        <v>42023</v>
      </c>
      <c r="HI3" s="7" t="s">
        <v>7</v>
      </c>
      <c r="HJ3" s="13">
        <v>3</v>
      </c>
      <c r="HK3" s="27" t="s">
        <v>14</v>
      </c>
      <c r="HL3" s="28">
        <f>ROUND(DATE(YEAR(HH1),4,MOD(234-11*MOD(YEAR(HH1),19),30))/7,)*7-6</f>
        <v>42099</v>
      </c>
      <c r="HM3" s="28">
        <f>ROUND(DATE(YEAR(HH1)+1,4,MOD(234-11*MOD(YEAR(HH1)+1,19),30))/7,)*7-6</f>
        <v>42456</v>
      </c>
    </row>
    <row r="4" spans="1:221" ht="54" customHeight="1" x14ac:dyDescent="0.2">
      <c r="A4" s="34"/>
      <c r="B4" s="62" t="s">
        <v>108</v>
      </c>
      <c r="C4" s="63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/>
      <c r="AF4" s="14"/>
      <c r="AG4" s="14"/>
      <c r="AH4" s="14"/>
      <c r="AI4" s="14"/>
      <c r="AJ4" s="14"/>
      <c r="AK4" s="14"/>
      <c r="AL4" s="14"/>
      <c r="AM4" s="14"/>
      <c r="AN4" s="14"/>
      <c r="AO4" s="14"/>
      <c r="AP4" s="14"/>
      <c r="AQ4" s="14"/>
      <c r="AR4" s="14"/>
      <c r="AS4" s="14"/>
      <c r="AT4" s="14"/>
      <c r="AU4" s="14"/>
      <c r="AV4" s="14"/>
      <c r="AW4" s="14"/>
      <c r="AX4" s="14"/>
      <c r="AY4" s="14"/>
      <c r="AZ4" s="14"/>
      <c r="BA4" s="14"/>
      <c r="BB4" s="14"/>
      <c r="BC4" s="14"/>
      <c r="BD4" s="14"/>
      <c r="BE4" s="14"/>
      <c r="BF4" s="14"/>
      <c r="BG4" s="14"/>
      <c r="BH4" s="14"/>
      <c r="BI4" s="14"/>
      <c r="BJ4" s="14"/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  <c r="CY4" s="14"/>
      <c r="CZ4" s="14"/>
      <c r="DA4" s="14"/>
      <c r="DB4" s="14"/>
      <c r="DC4" s="14"/>
      <c r="DD4" s="14"/>
      <c r="DE4" s="14"/>
      <c r="DF4" s="14"/>
      <c r="DG4" s="14"/>
      <c r="DH4" s="14"/>
      <c r="DI4" s="14"/>
      <c r="DJ4" s="14"/>
      <c r="DK4" s="14"/>
      <c r="DL4" s="14"/>
      <c r="DM4" s="14"/>
      <c r="DN4" s="14"/>
      <c r="DO4" s="14"/>
      <c r="DP4" s="14"/>
      <c r="DQ4" s="14"/>
      <c r="DR4" s="14"/>
      <c r="DS4" s="14"/>
      <c r="DT4" s="14"/>
      <c r="DU4" s="14"/>
      <c r="DV4" s="14"/>
      <c r="DW4" s="14"/>
      <c r="DX4" s="14"/>
      <c r="DY4" s="14"/>
      <c r="DZ4" s="14"/>
      <c r="EA4" s="14"/>
      <c r="EB4" s="14"/>
      <c r="EC4" s="14"/>
      <c r="ED4" s="14"/>
      <c r="EE4" s="14"/>
      <c r="EF4" s="14"/>
      <c r="EG4" s="14"/>
      <c r="EH4" s="14"/>
      <c r="EI4" s="14"/>
      <c r="EJ4" s="14"/>
      <c r="EK4" s="14"/>
      <c r="EL4" s="14"/>
      <c r="EM4" s="14"/>
      <c r="EN4" s="14"/>
      <c r="EO4" s="14"/>
      <c r="EP4" s="14"/>
      <c r="EQ4" s="14"/>
      <c r="ER4" s="14"/>
      <c r="ES4" s="14"/>
      <c r="ET4" s="14"/>
      <c r="EU4" s="14"/>
      <c r="EV4" s="14"/>
      <c r="EW4" s="14"/>
      <c r="EX4" s="14"/>
      <c r="EY4" s="14"/>
      <c r="EZ4" s="14"/>
      <c r="FA4" s="14"/>
      <c r="FB4" s="14"/>
      <c r="FC4" s="14"/>
      <c r="FD4" s="14"/>
      <c r="FE4" s="14"/>
      <c r="FF4" s="14"/>
      <c r="FG4" s="14"/>
      <c r="FH4" s="14"/>
      <c r="FI4" s="14"/>
      <c r="FJ4" s="14"/>
      <c r="FK4" s="14"/>
      <c r="FL4" s="14"/>
      <c r="FM4" s="14"/>
      <c r="FN4" s="14"/>
      <c r="FO4" s="14"/>
      <c r="FP4" s="14"/>
      <c r="FQ4" s="14"/>
      <c r="FR4" s="14"/>
      <c r="FS4" s="14"/>
      <c r="FT4" s="14"/>
      <c r="FU4" s="14"/>
      <c r="FV4" s="14"/>
      <c r="FW4" s="14"/>
      <c r="FX4" s="14"/>
      <c r="FY4" s="14"/>
      <c r="FZ4" s="14"/>
      <c r="GA4" s="14"/>
      <c r="GB4" s="14"/>
      <c r="GC4" s="15"/>
      <c r="GD4" s="6"/>
      <c r="GE4" s="6"/>
      <c r="GF4" s="6"/>
      <c r="GG4" s="6"/>
      <c r="GH4" s="6"/>
      <c r="GI4" s="6"/>
      <c r="GJ4" s="6"/>
      <c r="GK4" s="6"/>
      <c r="GL4" s="6"/>
      <c r="GM4" s="6"/>
      <c r="GN4" s="6"/>
      <c r="GO4" s="6"/>
      <c r="GP4" s="6"/>
      <c r="GQ4" s="6"/>
      <c r="GR4" s="6"/>
      <c r="GS4" s="6"/>
      <c r="GT4" s="6"/>
      <c r="GU4" s="6"/>
      <c r="GV4" s="6"/>
      <c r="GW4" s="6"/>
      <c r="GX4" s="7"/>
      <c r="GY4" s="7"/>
      <c r="GZ4" s="7"/>
      <c r="HA4" s="7"/>
      <c r="HB4" s="7"/>
      <c r="HC4" s="7"/>
      <c r="HD4" s="7"/>
      <c r="HE4" s="7"/>
      <c r="HF4" s="7"/>
      <c r="HG4" s="7"/>
      <c r="HH4" s="55">
        <f t="shared" si="6"/>
        <v>42030</v>
      </c>
      <c r="HI4" s="7" t="s">
        <v>8</v>
      </c>
      <c r="HJ4" s="10">
        <v>4</v>
      </c>
      <c r="HK4" s="27" t="s">
        <v>15</v>
      </c>
      <c r="HL4" s="28">
        <f>HL3+1</f>
        <v>42100</v>
      </c>
      <c r="HM4" s="28">
        <f>HM3+1</f>
        <v>42457</v>
      </c>
    </row>
    <row r="5" spans="1:221" ht="72" customHeight="1" x14ac:dyDescent="0.2">
      <c r="A5" s="3"/>
      <c r="B5" s="64" t="s">
        <v>112</v>
      </c>
      <c r="C5" s="65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/>
      <c r="AF5" s="14"/>
      <c r="AG5" s="14"/>
      <c r="AH5" s="14"/>
      <c r="AI5" s="14"/>
      <c r="AJ5" s="14"/>
      <c r="AK5" s="14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  <c r="CY5" s="14"/>
      <c r="CZ5" s="14"/>
      <c r="DA5" s="14"/>
      <c r="DB5" s="14"/>
      <c r="DC5" s="14"/>
      <c r="DD5" s="14"/>
      <c r="DE5" s="14"/>
      <c r="DF5" s="14"/>
      <c r="DG5" s="14"/>
      <c r="DH5" s="14"/>
      <c r="DI5" s="14"/>
      <c r="DJ5" s="14"/>
      <c r="DK5" s="14"/>
      <c r="DL5" s="14"/>
      <c r="DM5" s="14"/>
      <c r="DN5" s="14"/>
      <c r="DO5" s="14"/>
      <c r="DP5" s="14"/>
      <c r="DQ5" s="14"/>
      <c r="DR5" s="14"/>
      <c r="DS5" s="14"/>
      <c r="DT5" s="14"/>
      <c r="DU5" s="14"/>
      <c r="DV5" s="14"/>
      <c r="DW5" s="14"/>
      <c r="DX5" s="14"/>
      <c r="DY5" s="14"/>
      <c r="DZ5" s="14"/>
      <c r="EA5" s="14"/>
      <c r="EB5" s="14"/>
      <c r="EC5" s="14"/>
      <c r="ED5" s="14"/>
      <c r="EE5" s="14"/>
      <c r="EF5" s="14"/>
      <c r="EG5" s="14"/>
      <c r="EH5" s="14"/>
      <c r="EI5" s="14"/>
      <c r="EJ5" s="14"/>
      <c r="EK5" s="14"/>
      <c r="EL5" s="14"/>
      <c r="EM5" s="14"/>
      <c r="EN5" s="14"/>
      <c r="EO5" s="14"/>
      <c r="EP5" s="14"/>
      <c r="EQ5" s="14"/>
      <c r="ER5" s="14"/>
      <c r="ES5" s="14"/>
      <c r="ET5" s="14"/>
      <c r="EU5" s="14"/>
      <c r="EV5" s="14"/>
      <c r="EW5" s="14"/>
      <c r="EX5" s="14"/>
      <c r="EY5" s="14"/>
      <c r="EZ5" s="14"/>
      <c r="FA5" s="14"/>
      <c r="FB5" s="14"/>
      <c r="FC5" s="14"/>
      <c r="FD5" s="14"/>
      <c r="FE5" s="14"/>
      <c r="FF5" s="14"/>
      <c r="FG5" s="14"/>
      <c r="FH5" s="14"/>
      <c r="FI5" s="14"/>
      <c r="FJ5" s="14"/>
      <c r="FK5" s="14"/>
      <c r="FL5" s="14"/>
      <c r="FM5" s="14"/>
      <c r="FN5" s="14"/>
      <c r="FO5" s="14"/>
      <c r="FP5" s="14"/>
      <c r="FQ5" s="14"/>
      <c r="FR5" s="14"/>
      <c r="FS5" s="14"/>
      <c r="FT5" s="14"/>
      <c r="FU5" s="14"/>
      <c r="FV5" s="14"/>
      <c r="FW5" s="14"/>
      <c r="FX5" s="14"/>
      <c r="FY5" s="14"/>
      <c r="FZ5" s="14"/>
      <c r="GA5" s="14"/>
      <c r="GB5" s="14"/>
      <c r="GC5" s="15"/>
      <c r="GD5" s="6"/>
      <c r="GE5" s="6"/>
      <c r="GF5" s="6"/>
      <c r="GG5" s="6"/>
      <c r="GH5" s="6"/>
      <c r="GI5" s="6"/>
      <c r="GJ5" s="6"/>
      <c r="GK5" s="6"/>
      <c r="GL5" s="6"/>
      <c r="GM5" s="6"/>
      <c r="GN5" s="6"/>
      <c r="GO5" s="6"/>
      <c r="GP5" s="6"/>
      <c r="GQ5" s="6"/>
      <c r="GR5" s="6"/>
      <c r="GS5" s="6"/>
      <c r="GT5" s="6"/>
      <c r="GU5" s="6"/>
      <c r="GV5" s="6"/>
      <c r="GW5" s="6"/>
      <c r="GX5" s="7"/>
      <c r="GY5" s="7"/>
      <c r="GZ5" s="7"/>
      <c r="HA5" s="7"/>
      <c r="HB5" s="7"/>
      <c r="HC5" s="7"/>
      <c r="HD5" s="7"/>
      <c r="HE5" s="7"/>
      <c r="HF5" s="7"/>
      <c r="HG5" s="7"/>
      <c r="HH5" s="55">
        <f t="shared" si="6"/>
        <v>42037</v>
      </c>
      <c r="HI5" s="7" t="s">
        <v>9</v>
      </c>
      <c r="HJ5" s="10">
        <v>5</v>
      </c>
      <c r="HK5" s="27" t="s">
        <v>16</v>
      </c>
      <c r="HL5" s="28">
        <f>DATE(YEAR(HH1),5,1)</f>
        <v>42125</v>
      </c>
      <c r="HM5" s="28">
        <f>DATE(YEAR(HH1)+1,5,1)</f>
        <v>42491</v>
      </c>
    </row>
    <row r="6" spans="1:221" ht="54" customHeight="1" x14ac:dyDescent="0.2">
      <c r="A6" s="31"/>
      <c r="B6" s="64" t="s">
        <v>85</v>
      </c>
      <c r="C6" s="65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  <c r="CJ6" s="14"/>
      <c r="CK6" s="14"/>
      <c r="CL6" s="14"/>
      <c r="CM6" s="14"/>
      <c r="CN6" s="14"/>
      <c r="CO6" s="14"/>
      <c r="CP6" s="14"/>
      <c r="CQ6" s="14"/>
      <c r="CR6" s="14"/>
      <c r="CS6" s="14"/>
      <c r="CT6" s="14"/>
      <c r="CU6" s="14"/>
      <c r="CV6" s="14"/>
      <c r="CW6" s="14"/>
      <c r="CX6" s="14"/>
      <c r="CY6" s="14"/>
      <c r="CZ6" s="14"/>
      <c r="DA6" s="14"/>
      <c r="DB6" s="14"/>
      <c r="DC6" s="14"/>
      <c r="DD6" s="14"/>
      <c r="DE6" s="14"/>
      <c r="DF6" s="14"/>
      <c r="DG6" s="14"/>
      <c r="DH6" s="14"/>
      <c r="DI6" s="14"/>
      <c r="DJ6" s="14"/>
      <c r="DK6" s="14"/>
      <c r="DL6" s="14"/>
      <c r="DM6" s="14"/>
      <c r="DN6" s="14"/>
      <c r="DO6" s="14"/>
      <c r="DP6" s="14"/>
      <c r="DQ6" s="14"/>
      <c r="DR6" s="14"/>
      <c r="DS6" s="14"/>
      <c r="DT6" s="14"/>
      <c r="DU6" s="14"/>
      <c r="DV6" s="14"/>
      <c r="DW6" s="14"/>
      <c r="DX6" s="14"/>
      <c r="DY6" s="14"/>
      <c r="DZ6" s="14"/>
      <c r="EA6" s="14"/>
      <c r="EB6" s="14"/>
      <c r="EC6" s="14"/>
      <c r="ED6" s="14"/>
      <c r="EE6" s="14"/>
      <c r="EF6" s="14"/>
      <c r="EG6" s="14"/>
      <c r="EH6" s="14"/>
      <c r="EI6" s="14"/>
      <c r="EJ6" s="14"/>
      <c r="EK6" s="14"/>
      <c r="EL6" s="14"/>
      <c r="EM6" s="14"/>
      <c r="EN6" s="14"/>
      <c r="EO6" s="14"/>
      <c r="EP6" s="14"/>
      <c r="EQ6" s="14"/>
      <c r="ER6" s="14"/>
      <c r="ES6" s="14"/>
      <c r="ET6" s="14"/>
      <c r="EU6" s="14"/>
      <c r="EV6" s="14"/>
      <c r="EW6" s="14"/>
      <c r="EX6" s="14"/>
      <c r="EY6" s="14"/>
      <c r="EZ6" s="14"/>
      <c r="FA6" s="14"/>
      <c r="FB6" s="14"/>
      <c r="FC6" s="14"/>
      <c r="FD6" s="14"/>
      <c r="FE6" s="14"/>
      <c r="FF6" s="14"/>
      <c r="FG6" s="14"/>
      <c r="FH6" s="14"/>
      <c r="FI6" s="14"/>
      <c r="FJ6" s="14"/>
      <c r="FK6" s="14"/>
      <c r="FL6" s="14"/>
      <c r="FM6" s="14"/>
      <c r="FN6" s="14"/>
      <c r="FO6" s="14"/>
      <c r="FP6" s="14"/>
      <c r="FQ6" s="14"/>
      <c r="FR6" s="14"/>
      <c r="FS6" s="14"/>
      <c r="FT6" s="14"/>
      <c r="FU6" s="14"/>
      <c r="FV6" s="14"/>
      <c r="FW6" s="14"/>
      <c r="FX6" s="14"/>
      <c r="FY6" s="14"/>
      <c r="FZ6" s="14"/>
      <c r="GA6" s="14"/>
      <c r="GB6" s="14"/>
      <c r="GC6" s="15"/>
      <c r="GD6" s="6"/>
      <c r="GE6" s="6"/>
      <c r="GF6" s="6"/>
      <c r="GG6" s="6"/>
      <c r="GH6" s="6"/>
      <c r="GI6" s="6"/>
      <c r="GJ6" s="6"/>
      <c r="GK6" s="6"/>
      <c r="GL6" s="6"/>
      <c r="GM6" s="6"/>
      <c r="GN6" s="6"/>
      <c r="GO6" s="6"/>
      <c r="GP6" s="6"/>
      <c r="GQ6" s="6"/>
      <c r="GR6" s="6"/>
      <c r="GS6" s="6"/>
      <c r="GT6" s="6"/>
      <c r="GU6" s="6"/>
      <c r="GV6" s="6"/>
      <c r="GW6" s="6"/>
      <c r="GX6" s="7"/>
      <c r="GY6" s="7"/>
      <c r="GZ6" s="7"/>
      <c r="HA6" s="7"/>
      <c r="HB6" s="7"/>
      <c r="HC6" s="7"/>
      <c r="HD6" s="7"/>
      <c r="HE6" s="7"/>
      <c r="HF6" s="7"/>
      <c r="HG6" s="7"/>
      <c r="HH6" s="55">
        <f t="shared" si="6"/>
        <v>42044</v>
      </c>
      <c r="HI6" s="7" t="s">
        <v>10</v>
      </c>
      <c r="HJ6" s="10">
        <v>6</v>
      </c>
      <c r="HK6" s="27" t="s">
        <v>17</v>
      </c>
      <c r="HL6" s="28">
        <f>DATE(YEAR(HH1),5,8)</f>
        <v>42132</v>
      </c>
      <c r="HM6" s="28">
        <f>DATE(YEAR(HH1)+1,5,8)</f>
        <v>42498</v>
      </c>
    </row>
    <row r="7" spans="1:221" ht="18" customHeight="1" x14ac:dyDescent="0.2">
      <c r="A7" s="59"/>
      <c r="B7" s="64" t="s">
        <v>75</v>
      </c>
      <c r="C7" s="65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  <c r="AN7" s="14"/>
      <c r="AO7" s="14"/>
      <c r="AP7" s="14"/>
      <c r="AQ7" s="14"/>
      <c r="AR7" s="14"/>
      <c r="AS7" s="14"/>
      <c r="AT7" s="14"/>
      <c r="AU7" s="14"/>
      <c r="AV7" s="14"/>
      <c r="AW7" s="14"/>
      <c r="AX7" s="14"/>
      <c r="AY7" s="14"/>
      <c r="AZ7" s="14"/>
      <c r="BA7" s="14"/>
      <c r="BB7" s="14"/>
      <c r="BC7" s="14"/>
      <c r="BD7" s="14"/>
      <c r="BE7" s="14"/>
      <c r="BF7" s="14"/>
      <c r="BG7" s="14"/>
      <c r="BH7" s="14"/>
      <c r="BI7" s="14"/>
      <c r="BJ7" s="14"/>
      <c r="BK7" s="14"/>
      <c r="BL7" s="14"/>
      <c r="BM7" s="14"/>
      <c r="BN7" s="14"/>
      <c r="BO7" s="14"/>
      <c r="BP7" s="14"/>
      <c r="BQ7" s="14"/>
      <c r="BR7" s="14"/>
      <c r="BS7" s="14"/>
      <c r="BT7" s="14"/>
      <c r="BU7" s="14"/>
      <c r="BV7" s="14"/>
      <c r="BW7" s="14"/>
      <c r="BX7" s="14"/>
      <c r="BY7" s="14"/>
      <c r="BZ7" s="14"/>
      <c r="CA7" s="14"/>
      <c r="CB7" s="14"/>
      <c r="CC7" s="14"/>
      <c r="CD7" s="14"/>
      <c r="CE7" s="14"/>
      <c r="CF7" s="14"/>
      <c r="CG7" s="14"/>
      <c r="CH7" s="14"/>
      <c r="CI7" s="14"/>
      <c r="CJ7" s="14"/>
      <c r="CK7" s="14"/>
      <c r="CL7" s="14"/>
      <c r="CM7" s="14"/>
      <c r="CN7" s="14"/>
      <c r="CO7" s="14"/>
      <c r="CP7" s="14"/>
      <c r="CQ7" s="14"/>
      <c r="CR7" s="14"/>
      <c r="CS7" s="14"/>
      <c r="CT7" s="14"/>
      <c r="CU7" s="14"/>
      <c r="CV7" s="14"/>
      <c r="CW7" s="14"/>
      <c r="CX7" s="14"/>
      <c r="CY7" s="14"/>
      <c r="CZ7" s="14"/>
      <c r="DA7" s="14"/>
      <c r="DB7" s="14"/>
      <c r="DC7" s="14"/>
      <c r="DD7" s="14"/>
      <c r="DE7" s="14"/>
      <c r="DF7" s="14"/>
      <c r="DG7" s="14"/>
      <c r="DH7" s="14"/>
      <c r="DI7" s="14"/>
      <c r="DJ7" s="14"/>
      <c r="DK7" s="14"/>
      <c r="DL7" s="14"/>
      <c r="DM7" s="14"/>
      <c r="DN7" s="14"/>
      <c r="DO7" s="14"/>
      <c r="DP7" s="14"/>
      <c r="DQ7" s="14"/>
      <c r="DR7" s="14"/>
      <c r="DS7" s="14"/>
      <c r="DT7" s="14"/>
      <c r="DU7" s="14"/>
      <c r="DV7" s="14"/>
      <c r="DW7" s="14"/>
      <c r="DX7" s="14"/>
      <c r="DY7" s="14"/>
      <c r="DZ7" s="14"/>
      <c r="EA7" s="14"/>
      <c r="EB7" s="14"/>
      <c r="EC7" s="14"/>
      <c r="ED7" s="14"/>
      <c r="EE7" s="14"/>
      <c r="EF7" s="14"/>
      <c r="EG7" s="14"/>
      <c r="EH7" s="14"/>
      <c r="EI7" s="14"/>
      <c r="EJ7" s="14"/>
      <c r="EK7" s="14"/>
      <c r="EL7" s="14"/>
      <c r="EM7" s="14"/>
      <c r="EN7" s="14"/>
      <c r="EO7" s="14"/>
      <c r="EP7" s="14"/>
      <c r="EQ7" s="14"/>
      <c r="ER7" s="14"/>
      <c r="ES7" s="14"/>
      <c r="ET7" s="14"/>
      <c r="EU7" s="14"/>
      <c r="EV7" s="14"/>
      <c r="EW7" s="14"/>
      <c r="EX7" s="14"/>
      <c r="EY7" s="14"/>
      <c r="EZ7" s="14"/>
      <c r="FA7" s="14"/>
      <c r="FB7" s="14"/>
      <c r="FC7" s="14"/>
      <c r="FD7" s="14"/>
      <c r="FE7" s="14"/>
      <c r="FF7" s="14"/>
      <c r="FG7" s="14"/>
      <c r="FH7" s="14"/>
      <c r="FI7" s="14"/>
      <c r="FJ7" s="14"/>
      <c r="FK7" s="14"/>
      <c r="FL7" s="14"/>
      <c r="FM7" s="14"/>
      <c r="FN7" s="14"/>
      <c r="FO7" s="14"/>
      <c r="FP7" s="14"/>
      <c r="FQ7" s="14"/>
      <c r="FR7" s="14"/>
      <c r="FS7" s="14"/>
      <c r="FT7" s="14"/>
      <c r="FU7" s="14"/>
      <c r="FV7" s="14"/>
      <c r="FW7" s="14"/>
      <c r="FX7" s="14"/>
      <c r="FY7" s="14"/>
      <c r="FZ7" s="14"/>
      <c r="GA7" s="14"/>
      <c r="GB7" s="14"/>
      <c r="GC7" s="15"/>
      <c r="GD7" s="6"/>
      <c r="GE7" s="6"/>
      <c r="GF7" s="6"/>
      <c r="GG7" s="6"/>
      <c r="GH7" s="6"/>
      <c r="GI7" s="6"/>
      <c r="GJ7" s="6"/>
      <c r="GK7" s="6"/>
      <c r="GL7" s="6"/>
      <c r="GM7" s="6"/>
      <c r="GN7" s="6"/>
      <c r="GO7" s="6"/>
      <c r="GP7" s="6"/>
      <c r="GQ7" s="6"/>
      <c r="GR7" s="6"/>
      <c r="GS7" s="6"/>
      <c r="GT7" s="6"/>
      <c r="GU7" s="6"/>
      <c r="GV7" s="6"/>
      <c r="GW7" s="6"/>
      <c r="GX7" s="7"/>
      <c r="GY7" s="7"/>
      <c r="GZ7" s="7"/>
      <c r="HA7" s="7"/>
      <c r="HB7" s="7"/>
      <c r="HC7" s="7"/>
      <c r="HD7" s="7"/>
      <c r="HE7" s="7"/>
      <c r="HF7" s="7"/>
      <c r="HG7" s="7"/>
      <c r="HH7" s="55">
        <f t="shared" si="6"/>
        <v>42051</v>
      </c>
      <c r="HI7" s="7" t="s">
        <v>11</v>
      </c>
      <c r="HJ7" s="10">
        <v>7</v>
      </c>
      <c r="HK7" s="27" t="s">
        <v>18</v>
      </c>
      <c r="HL7" s="28">
        <f>HL3+39</f>
        <v>42138</v>
      </c>
      <c r="HM7" s="28">
        <f>HM3+39</f>
        <v>42495</v>
      </c>
    </row>
    <row r="8" spans="1:221" ht="18" customHeight="1" x14ac:dyDescent="0.2">
      <c r="A8" s="35"/>
      <c r="B8" s="64" t="s">
        <v>76</v>
      </c>
      <c r="C8" s="65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5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7"/>
      <c r="GY8" s="7"/>
      <c r="GZ8" s="7"/>
      <c r="HA8" s="7"/>
      <c r="HB8" s="7"/>
      <c r="HC8" s="7"/>
      <c r="HD8" s="7"/>
      <c r="HE8" s="7"/>
      <c r="HF8" s="7"/>
      <c r="HG8" s="7"/>
      <c r="HH8" s="55">
        <f t="shared" si="6"/>
        <v>42058</v>
      </c>
      <c r="HI8" s="9"/>
      <c r="HJ8" s="16"/>
      <c r="HK8" s="27" t="s">
        <v>19</v>
      </c>
      <c r="HL8" s="28">
        <f>HL3+49</f>
        <v>42148</v>
      </c>
      <c r="HM8" s="28">
        <f>HM3+49</f>
        <v>42505</v>
      </c>
    </row>
    <row r="9" spans="1:221" ht="18" customHeight="1" x14ac:dyDescent="0.2">
      <c r="A9" s="34"/>
      <c r="B9" s="64" t="s">
        <v>86</v>
      </c>
      <c r="C9" s="65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  <c r="DS9" s="14"/>
      <c r="DT9" s="14"/>
      <c r="DU9" s="14"/>
      <c r="DV9" s="14"/>
      <c r="DW9" s="14"/>
      <c r="DX9" s="14"/>
      <c r="DY9" s="14"/>
      <c r="DZ9" s="14"/>
      <c r="EA9" s="14"/>
      <c r="EB9" s="14"/>
      <c r="EC9" s="14"/>
      <c r="ED9" s="14"/>
      <c r="EE9" s="14"/>
      <c r="EF9" s="14"/>
      <c r="EG9" s="14"/>
      <c r="EH9" s="14"/>
      <c r="EI9" s="14"/>
      <c r="EJ9" s="14"/>
      <c r="EK9" s="14"/>
      <c r="EL9" s="14"/>
      <c r="EM9" s="14"/>
      <c r="EN9" s="14"/>
      <c r="EO9" s="14"/>
      <c r="EP9" s="14"/>
      <c r="EQ9" s="14"/>
      <c r="ER9" s="14"/>
      <c r="ES9" s="14"/>
      <c r="ET9" s="14"/>
      <c r="EU9" s="14"/>
      <c r="EV9" s="14"/>
      <c r="EW9" s="14"/>
      <c r="EX9" s="14"/>
      <c r="EY9" s="14"/>
      <c r="EZ9" s="14"/>
      <c r="FA9" s="14"/>
      <c r="FB9" s="14"/>
      <c r="FC9" s="14"/>
      <c r="FD9" s="14"/>
      <c r="FE9" s="14"/>
      <c r="FF9" s="14"/>
      <c r="FG9" s="14"/>
      <c r="FH9" s="14"/>
      <c r="FI9" s="14"/>
      <c r="FJ9" s="14"/>
      <c r="FK9" s="14"/>
      <c r="FL9" s="14"/>
      <c r="FM9" s="14"/>
      <c r="FN9" s="14"/>
      <c r="FO9" s="14"/>
      <c r="FP9" s="14"/>
      <c r="FQ9" s="14"/>
      <c r="FR9" s="14"/>
      <c r="FS9" s="14"/>
      <c r="FT9" s="14"/>
      <c r="FU9" s="14"/>
      <c r="FV9" s="14"/>
      <c r="FW9" s="14"/>
      <c r="FX9" s="14"/>
      <c r="FY9" s="14"/>
      <c r="FZ9" s="14"/>
      <c r="GA9" s="14"/>
      <c r="GB9" s="14"/>
      <c r="GC9" s="15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7"/>
      <c r="GY9" s="7"/>
      <c r="GZ9" s="7"/>
      <c r="HA9" s="7"/>
      <c r="HB9" s="7"/>
      <c r="HC9" s="7"/>
      <c r="HD9" s="7"/>
      <c r="HE9" s="7"/>
      <c r="HF9" s="7"/>
      <c r="HG9" s="7"/>
      <c r="HH9" s="55">
        <f t="shared" si="6"/>
        <v>42065</v>
      </c>
      <c r="HI9" s="9"/>
      <c r="HJ9" s="16"/>
      <c r="HK9" s="27" t="s">
        <v>20</v>
      </c>
      <c r="HL9" s="28">
        <f>HL8+1</f>
        <v>42149</v>
      </c>
      <c r="HM9" s="28">
        <f>HM8+1</f>
        <v>42506</v>
      </c>
    </row>
    <row r="10" spans="1:221" ht="18" customHeight="1" x14ac:dyDescent="0.2">
      <c r="A10" s="31"/>
      <c r="B10" s="64" t="s">
        <v>87</v>
      </c>
      <c r="C10" s="65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  <c r="DS10" s="14"/>
      <c r="DT10" s="14"/>
      <c r="DU10" s="14"/>
      <c r="DV10" s="14"/>
      <c r="DW10" s="14"/>
      <c r="DX10" s="14"/>
      <c r="DY10" s="14"/>
      <c r="DZ10" s="14"/>
      <c r="EA10" s="14"/>
      <c r="EB10" s="14"/>
      <c r="EC10" s="14"/>
      <c r="ED10" s="14"/>
      <c r="EE10" s="14"/>
      <c r="EF10" s="14"/>
      <c r="EG10" s="14"/>
      <c r="EH10" s="14"/>
      <c r="EI10" s="14"/>
      <c r="EJ10" s="14"/>
      <c r="EK10" s="14"/>
      <c r="EL10" s="14"/>
      <c r="EM10" s="14"/>
      <c r="EN10" s="14"/>
      <c r="EO10" s="14"/>
      <c r="EP10" s="14"/>
      <c r="EQ10" s="14"/>
      <c r="ER10" s="14"/>
      <c r="ES10" s="14"/>
      <c r="ET10" s="14"/>
      <c r="EU10" s="14"/>
      <c r="EV10" s="14"/>
      <c r="EW10" s="14"/>
      <c r="EX10" s="14"/>
      <c r="EY10" s="14"/>
      <c r="EZ10" s="14"/>
      <c r="FA10" s="14"/>
      <c r="FB10" s="14"/>
      <c r="FC10" s="14"/>
      <c r="FD10" s="14"/>
      <c r="FE10" s="14"/>
      <c r="FF10" s="14"/>
      <c r="FG10" s="14"/>
      <c r="FH10" s="14"/>
      <c r="FI10" s="14"/>
      <c r="FJ10" s="14"/>
      <c r="FK10" s="14"/>
      <c r="FL10" s="14"/>
      <c r="FM10" s="14"/>
      <c r="FN10" s="14"/>
      <c r="FO10" s="14"/>
      <c r="FP10" s="14"/>
      <c r="FQ10" s="14"/>
      <c r="FR10" s="14"/>
      <c r="FS10" s="14"/>
      <c r="FT10" s="14"/>
      <c r="FU10" s="14"/>
      <c r="FV10" s="14"/>
      <c r="FW10" s="14"/>
      <c r="FX10" s="14"/>
      <c r="FY10" s="14"/>
      <c r="FZ10" s="14"/>
      <c r="GA10" s="14"/>
      <c r="GB10" s="14"/>
      <c r="GC10" s="15"/>
      <c r="GD10" s="6"/>
      <c r="GE10" s="6"/>
      <c r="GF10" s="6"/>
      <c r="GG10" s="6"/>
      <c r="GH10" s="6"/>
      <c r="GI10" s="6"/>
      <c r="GJ10" s="6"/>
      <c r="GK10" s="6"/>
      <c r="GL10" s="6"/>
      <c r="GM10" s="6"/>
      <c r="GN10" s="6"/>
      <c r="GO10" s="6"/>
      <c r="GP10" s="6"/>
      <c r="GQ10" s="6"/>
      <c r="GR10" s="6"/>
      <c r="GS10" s="6"/>
      <c r="GT10" s="6"/>
      <c r="GU10" s="6"/>
      <c r="GV10" s="6"/>
      <c r="GW10" s="6"/>
      <c r="GX10" s="7"/>
      <c r="GY10" s="7"/>
      <c r="GZ10" s="7"/>
      <c r="HA10" s="7"/>
      <c r="HB10" s="7"/>
      <c r="HC10" s="7"/>
      <c r="HD10" s="7"/>
      <c r="HE10" s="7"/>
      <c r="HF10" s="7"/>
      <c r="HG10" s="7"/>
      <c r="HH10" s="55">
        <f t="shared" si="6"/>
        <v>42072</v>
      </c>
      <c r="HJ10" s="16"/>
      <c r="HK10" s="27" t="s">
        <v>21</v>
      </c>
      <c r="HL10" s="28">
        <f>DATE(YEAR(HH1),7,14)</f>
        <v>42199</v>
      </c>
      <c r="HM10" s="28">
        <f>DATE(YEAR(HH1)+1,7,14)</f>
        <v>42565</v>
      </c>
    </row>
    <row r="11" spans="1:221" s="7" customFormat="1" ht="18" customHeight="1" x14ac:dyDescent="0.2">
      <c r="A11" s="33"/>
      <c r="B11" s="64" t="s">
        <v>77</v>
      </c>
      <c r="C11" s="65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  <c r="DS11" s="14"/>
      <c r="DT11" s="14"/>
      <c r="DU11" s="14"/>
      <c r="DV11" s="14"/>
      <c r="DW11" s="14"/>
      <c r="DX11" s="14"/>
      <c r="DY11" s="14"/>
      <c r="DZ11" s="14"/>
      <c r="EA11" s="14"/>
      <c r="EB11" s="14"/>
      <c r="EC11" s="14"/>
      <c r="ED11" s="14"/>
      <c r="EE11" s="14"/>
      <c r="EF11" s="14"/>
      <c r="EG11" s="14"/>
      <c r="EH11" s="14"/>
      <c r="EI11" s="14"/>
      <c r="EJ11" s="14"/>
      <c r="EK11" s="14"/>
      <c r="EL11" s="14"/>
      <c r="EM11" s="14"/>
      <c r="EN11" s="14"/>
      <c r="EO11" s="14"/>
      <c r="EP11" s="14"/>
      <c r="EQ11" s="14"/>
      <c r="ER11" s="14"/>
      <c r="ES11" s="14"/>
      <c r="ET11" s="14"/>
      <c r="EU11" s="14"/>
      <c r="EV11" s="14"/>
      <c r="EW11" s="14"/>
      <c r="EX11" s="14"/>
      <c r="EY11" s="14"/>
      <c r="EZ11" s="14"/>
      <c r="FA11" s="14"/>
      <c r="FB11" s="14"/>
      <c r="FC11" s="14"/>
      <c r="FD11" s="14"/>
      <c r="FE11" s="14"/>
      <c r="FF11" s="14"/>
      <c r="FG11" s="14"/>
      <c r="FH11" s="14"/>
      <c r="FI11" s="14"/>
      <c r="FJ11" s="14"/>
      <c r="FK11" s="14"/>
      <c r="FL11" s="14"/>
      <c r="FM11" s="14"/>
      <c r="FN11" s="14"/>
      <c r="FO11" s="14"/>
      <c r="FP11" s="14"/>
      <c r="FQ11" s="14"/>
      <c r="FR11" s="14"/>
      <c r="FS11" s="14"/>
      <c r="FT11" s="14"/>
      <c r="FU11" s="14"/>
      <c r="FV11" s="14"/>
      <c r="FW11" s="14"/>
      <c r="FX11" s="14"/>
      <c r="FY11" s="14"/>
      <c r="FZ11" s="14"/>
      <c r="GA11" s="14"/>
      <c r="GB11" s="14"/>
      <c r="GC11" s="15"/>
      <c r="GD11" s="6"/>
      <c r="GE11" s="6"/>
      <c r="GF11" s="6"/>
      <c r="GG11" s="6"/>
      <c r="GH11" s="6"/>
      <c r="GI11" s="6"/>
      <c r="GJ11" s="6"/>
      <c r="GK11" s="6"/>
      <c r="GL11" s="6"/>
      <c r="GM11" s="6"/>
      <c r="GN11" s="6"/>
      <c r="GO11" s="6"/>
      <c r="GP11" s="6"/>
      <c r="GQ11" s="6"/>
      <c r="GR11" s="6"/>
      <c r="GS11" s="6"/>
      <c r="GT11" s="6"/>
      <c r="GU11" s="6"/>
      <c r="GV11" s="6"/>
      <c r="GW11" s="6"/>
      <c r="HH11" s="55">
        <f t="shared" si="6"/>
        <v>42079</v>
      </c>
      <c r="HI11" s="17"/>
      <c r="HJ11" s="18"/>
      <c r="HK11" s="29" t="s">
        <v>22</v>
      </c>
      <c r="HL11" s="30">
        <f>DATE(YEAR(HH1),8,15)</f>
        <v>42231</v>
      </c>
      <c r="HM11" s="30">
        <f>DATE(YEAR(HH1)+1,8,15)</f>
        <v>42597</v>
      </c>
    </row>
    <row r="12" spans="1:221" s="7" customFormat="1" ht="18" customHeight="1" x14ac:dyDescent="0.2">
      <c r="A12" s="3"/>
      <c r="B12" s="64" t="s">
        <v>78</v>
      </c>
      <c r="C12" s="65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  <c r="CX12" s="14"/>
      <c r="CY12" s="14"/>
      <c r="CZ12" s="14"/>
      <c r="DA12" s="14"/>
      <c r="DB12" s="14"/>
      <c r="DC12" s="14"/>
      <c r="DD12" s="14"/>
      <c r="DE12" s="14"/>
      <c r="DF12" s="14"/>
      <c r="DG12" s="14"/>
      <c r="DH12" s="14"/>
      <c r="DI12" s="14"/>
      <c r="DJ12" s="14"/>
      <c r="DK12" s="14"/>
      <c r="DL12" s="14"/>
      <c r="DM12" s="14"/>
      <c r="DN12" s="14"/>
      <c r="DO12" s="14"/>
      <c r="DP12" s="14"/>
      <c r="DQ12" s="14"/>
      <c r="DR12" s="14"/>
      <c r="DS12" s="14"/>
      <c r="DT12" s="14"/>
      <c r="DU12" s="14"/>
      <c r="DV12" s="14"/>
      <c r="DW12" s="14"/>
      <c r="DX12" s="14"/>
      <c r="DY12" s="14"/>
      <c r="DZ12" s="14"/>
      <c r="EA12" s="14"/>
      <c r="EB12" s="14"/>
      <c r="EC12" s="14"/>
      <c r="ED12" s="14"/>
      <c r="EE12" s="14"/>
      <c r="EF12" s="14"/>
      <c r="EG12" s="14"/>
      <c r="EH12" s="14"/>
      <c r="EI12" s="14"/>
      <c r="EJ12" s="14"/>
      <c r="EK12" s="14"/>
      <c r="EL12" s="14"/>
      <c r="EM12" s="14"/>
      <c r="EN12" s="14"/>
      <c r="EO12" s="14"/>
      <c r="EP12" s="14"/>
      <c r="EQ12" s="14"/>
      <c r="ER12" s="14"/>
      <c r="ES12" s="14"/>
      <c r="ET12" s="14"/>
      <c r="EU12" s="14"/>
      <c r="EV12" s="14"/>
      <c r="EW12" s="14"/>
      <c r="EX12" s="14"/>
      <c r="EY12" s="14"/>
      <c r="EZ12" s="14"/>
      <c r="FA12" s="14"/>
      <c r="FB12" s="14"/>
      <c r="FC12" s="14"/>
      <c r="FD12" s="14"/>
      <c r="FE12" s="14"/>
      <c r="FF12" s="14"/>
      <c r="FG12" s="14"/>
      <c r="FH12" s="14"/>
      <c r="FI12" s="14"/>
      <c r="FJ12" s="14"/>
      <c r="FK12" s="14"/>
      <c r="FL12" s="14"/>
      <c r="FM12" s="14"/>
      <c r="FN12" s="14"/>
      <c r="FO12" s="14"/>
      <c r="FP12" s="14"/>
      <c r="FQ12" s="14"/>
      <c r="FR12" s="14"/>
      <c r="FS12" s="14"/>
      <c r="FT12" s="14"/>
      <c r="FU12" s="14"/>
      <c r="FV12" s="14"/>
      <c r="FW12" s="14"/>
      <c r="FX12" s="14"/>
      <c r="FY12" s="14"/>
      <c r="FZ12" s="14"/>
      <c r="GA12" s="14"/>
      <c r="GB12" s="14"/>
      <c r="GC12" s="15"/>
      <c r="GD12" s="6"/>
      <c r="GE12" s="6"/>
      <c r="GF12" s="6"/>
      <c r="GG12" s="6"/>
      <c r="GH12" s="6"/>
      <c r="GI12" s="6"/>
      <c r="GJ12" s="6"/>
      <c r="GK12" s="6"/>
      <c r="GL12" s="6"/>
      <c r="GM12" s="6"/>
      <c r="GN12" s="6"/>
      <c r="GO12" s="6"/>
      <c r="GP12" s="6"/>
      <c r="GQ12" s="6"/>
      <c r="GR12" s="6"/>
      <c r="GS12" s="6"/>
      <c r="GT12" s="6"/>
      <c r="GU12" s="6"/>
      <c r="GV12" s="6"/>
      <c r="GW12" s="6"/>
      <c r="HH12" s="55">
        <f t="shared" si="6"/>
        <v>42086</v>
      </c>
      <c r="HI12" s="17"/>
      <c r="HJ12" s="18"/>
      <c r="HK12" s="29" t="s">
        <v>23</v>
      </c>
      <c r="HL12" s="30">
        <f>DATE(YEAR(HH1),11,1)</f>
        <v>42309</v>
      </c>
      <c r="HM12" s="30">
        <f>DATE(YEAR(HH1)+1,11,1)</f>
        <v>42675</v>
      </c>
    </row>
    <row r="13" spans="1:221" s="7" customFormat="1" ht="18" customHeight="1" x14ac:dyDescent="0.2">
      <c r="A13" s="35"/>
      <c r="B13" s="64" t="s">
        <v>79</v>
      </c>
      <c r="C13" s="65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  <c r="DL13" s="14"/>
      <c r="DM13" s="14"/>
      <c r="DN13" s="14"/>
      <c r="DO13" s="14"/>
      <c r="DP13" s="14"/>
      <c r="DQ13" s="14"/>
      <c r="DR13" s="14"/>
      <c r="DS13" s="14"/>
      <c r="DT13" s="14"/>
      <c r="DU13" s="14"/>
      <c r="DV13" s="14"/>
      <c r="DW13" s="14"/>
      <c r="DX13" s="14"/>
      <c r="DY13" s="14"/>
      <c r="DZ13" s="14"/>
      <c r="EA13" s="14"/>
      <c r="EB13" s="14"/>
      <c r="EC13" s="14"/>
      <c r="ED13" s="14"/>
      <c r="EE13" s="14"/>
      <c r="EF13" s="14"/>
      <c r="EG13" s="14"/>
      <c r="EH13" s="14"/>
      <c r="EI13" s="14"/>
      <c r="EJ13" s="14"/>
      <c r="EK13" s="14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  <c r="EZ13" s="14"/>
      <c r="FA13" s="14"/>
      <c r="FB13" s="14"/>
      <c r="FC13" s="14"/>
      <c r="FD13" s="14"/>
      <c r="FE13" s="14"/>
      <c r="FF13" s="14"/>
      <c r="FG13" s="14"/>
      <c r="FH13" s="14"/>
      <c r="FI13" s="14"/>
      <c r="FJ13" s="14"/>
      <c r="FK13" s="14"/>
      <c r="FL13" s="14"/>
      <c r="FM13" s="14"/>
      <c r="FN13" s="14"/>
      <c r="FO13" s="14"/>
      <c r="FP13" s="14"/>
      <c r="FQ13" s="14"/>
      <c r="FR13" s="14"/>
      <c r="FS13" s="14"/>
      <c r="FT13" s="14"/>
      <c r="FU13" s="14"/>
      <c r="FV13" s="14"/>
      <c r="FW13" s="14"/>
      <c r="FX13" s="14"/>
      <c r="FY13" s="14"/>
      <c r="FZ13" s="14"/>
      <c r="GA13" s="14"/>
      <c r="GB13" s="14"/>
      <c r="GC13" s="15"/>
      <c r="GD13" s="6"/>
      <c r="GE13" s="6"/>
      <c r="GF13" s="6"/>
      <c r="GG13" s="6"/>
      <c r="GH13" s="6"/>
      <c r="GI13" s="6"/>
      <c r="GJ13" s="6"/>
      <c r="GK13" s="6"/>
      <c r="GL13" s="6"/>
      <c r="GM13" s="6"/>
      <c r="GN13" s="6"/>
      <c r="GO13" s="6"/>
      <c r="GP13" s="6"/>
      <c r="GQ13" s="6"/>
      <c r="GR13" s="6"/>
      <c r="GS13" s="6"/>
      <c r="GT13" s="6"/>
      <c r="GU13" s="6"/>
      <c r="GV13" s="6"/>
      <c r="GW13" s="6"/>
      <c r="HH13" s="55">
        <f t="shared" si="6"/>
        <v>42093</v>
      </c>
      <c r="HI13" s="19"/>
      <c r="HJ13" s="18"/>
      <c r="HK13" s="29" t="s">
        <v>24</v>
      </c>
      <c r="HL13" s="30">
        <f>DATE(YEAR(HH1),11,11)</f>
        <v>42319</v>
      </c>
      <c r="HM13" s="30">
        <f>DATE(YEAR(HH1)+1,11,11)</f>
        <v>42685</v>
      </c>
    </row>
    <row r="14" spans="1:221" s="7" customFormat="1" ht="18" customHeight="1" x14ac:dyDescent="0.2">
      <c r="A14" s="34"/>
      <c r="B14" s="64" t="s">
        <v>80</v>
      </c>
      <c r="C14" s="65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  <c r="CX14" s="14"/>
      <c r="CY14" s="14"/>
      <c r="CZ14" s="14"/>
      <c r="DA14" s="14"/>
      <c r="DB14" s="14"/>
      <c r="DC14" s="14"/>
      <c r="DD14" s="14"/>
      <c r="DE14" s="14"/>
      <c r="DF14" s="14"/>
      <c r="DG14" s="14"/>
      <c r="DH14" s="14"/>
      <c r="DI14" s="14"/>
      <c r="DJ14" s="14"/>
      <c r="DK14" s="14"/>
      <c r="DL14" s="14"/>
      <c r="DM14" s="14"/>
      <c r="DN14" s="14"/>
      <c r="DO14" s="14"/>
      <c r="DP14" s="14"/>
      <c r="DQ14" s="14"/>
      <c r="DR14" s="14"/>
      <c r="DS14" s="14"/>
      <c r="DT14" s="14"/>
      <c r="DU14" s="14"/>
      <c r="DV14" s="14"/>
      <c r="DW14" s="14"/>
      <c r="DX14" s="14"/>
      <c r="DY14" s="14"/>
      <c r="DZ14" s="14"/>
      <c r="EA14" s="14"/>
      <c r="EB14" s="14"/>
      <c r="EC14" s="14"/>
      <c r="ED14" s="14"/>
      <c r="EE14" s="14"/>
      <c r="EF14" s="14"/>
      <c r="EG14" s="14"/>
      <c r="EH14" s="14"/>
      <c r="EI14" s="14"/>
      <c r="EJ14" s="14"/>
      <c r="EK14" s="14"/>
      <c r="EL14" s="14"/>
      <c r="EM14" s="14"/>
      <c r="EN14" s="14"/>
      <c r="EO14" s="14"/>
      <c r="EP14" s="14"/>
      <c r="EQ14" s="14"/>
      <c r="ER14" s="14"/>
      <c r="ES14" s="14"/>
      <c r="ET14" s="14"/>
      <c r="EU14" s="14"/>
      <c r="EV14" s="14"/>
      <c r="EW14" s="14"/>
      <c r="EX14" s="14"/>
      <c r="EY14" s="14"/>
      <c r="EZ14" s="14"/>
      <c r="FA14" s="14"/>
      <c r="FB14" s="14"/>
      <c r="FC14" s="14"/>
      <c r="FD14" s="14"/>
      <c r="FE14" s="14"/>
      <c r="FF14" s="14"/>
      <c r="FG14" s="14"/>
      <c r="FH14" s="14"/>
      <c r="FI14" s="14"/>
      <c r="FJ14" s="14"/>
      <c r="FK14" s="14"/>
      <c r="FL14" s="14"/>
      <c r="FM14" s="14"/>
      <c r="FN14" s="14"/>
      <c r="FO14" s="14"/>
      <c r="FP14" s="14"/>
      <c r="FQ14" s="14"/>
      <c r="FR14" s="14"/>
      <c r="FS14" s="14"/>
      <c r="FT14" s="14"/>
      <c r="FU14" s="14"/>
      <c r="FV14" s="14"/>
      <c r="FW14" s="14"/>
      <c r="FX14" s="14"/>
      <c r="FY14" s="14"/>
      <c r="FZ14" s="14"/>
      <c r="GA14" s="14"/>
      <c r="GB14" s="14"/>
      <c r="GC14" s="15"/>
      <c r="GD14" s="6"/>
      <c r="GE14" s="6"/>
      <c r="GF14" s="6"/>
      <c r="GG14" s="6"/>
      <c r="GH14" s="6"/>
      <c r="GI14" s="6"/>
      <c r="GJ14" s="6"/>
      <c r="GK14" s="6"/>
      <c r="GL14" s="6"/>
      <c r="GM14" s="6"/>
      <c r="GN14" s="6"/>
      <c r="GO14" s="6"/>
      <c r="GP14" s="6"/>
      <c r="GQ14" s="6"/>
      <c r="GR14" s="6"/>
      <c r="GS14" s="6"/>
      <c r="GT14" s="6"/>
      <c r="GU14" s="6"/>
      <c r="GV14" s="6"/>
      <c r="GW14" s="6"/>
      <c r="HH14" s="55">
        <f t="shared" si="6"/>
        <v>42100</v>
      </c>
      <c r="HI14" s="17"/>
      <c r="HJ14" s="18"/>
      <c r="HK14" s="29" t="s">
        <v>25</v>
      </c>
      <c r="HL14" s="30">
        <f>DATE(YEAR(HH1),12,25)</f>
        <v>42363</v>
      </c>
      <c r="HM14" s="30">
        <f>DATE(YEAR(HH1)+1,12,25)</f>
        <v>42729</v>
      </c>
    </row>
    <row r="15" spans="1:221" s="7" customFormat="1" ht="18" customHeight="1" x14ac:dyDescent="0.2">
      <c r="A15" s="31"/>
      <c r="B15" s="64" t="s">
        <v>81</v>
      </c>
      <c r="C15" s="65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  <c r="DL15" s="14"/>
      <c r="DM15" s="14"/>
      <c r="DN15" s="14"/>
      <c r="DO15" s="14"/>
      <c r="DP15" s="14"/>
      <c r="DQ15" s="14"/>
      <c r="DR15" s="14"/>
      <c r="DS15" s="14"/>
      <c r="DT15" s="14"/>
      <c r="DU15" s="14"/>
      <c r="DV15" s="14"/>
      <c r="DW15" s="14"/>
      <c r="DX15" s="14"/>
      <c r="DY15" s="14"/>
      <c r="DZ15" s="14"/>
      <c r="EA15" s="14"/>
      <c r="EB15" s="14"/>
      <c r="EC15" s="14"/>
      <c r="ED15" s="14"/>
      <c r="EE15" s="14"/>
      <c r="EF15" s="14"/>
      <c r="EG15" s="14"/>
      <c r="EH15" s="14"/>
      <c r="EI15" s="14"/>
      <c r="EJ15" s="14"/>
      <c r="EK15" s="14"/>
      <c r="EL15" s="14"/>
      <c r="EM15" s="14"/>
      <c r="EN15" s="14"/>
      <c r="EO15" s="14"/>
      <c r="EP15" s="14"/>
      <c r="EQ15" s="14"/>
      <c r="ER15" s="14"/>
      <c r="ES15" s="14"/>
      <c r="ET15" s="14"/>
      <c r="EU15" s="14"/>
      <c r="EV15" s="14"/>
      <c r="EW15" s="14"/>
      <c r="EX15" s="14"/>
      <c r="EY15" s="14"/>
      <c r="EZ15" s="14"/>
      <c r="FA15" s="14"/>
      <c r="FB15" s="14"/>
      <c r="FC15" s="14"/>
      <c r="FD15" s="14"/>
      <c r="FE15" s="14"/>
      <c r="FF15" s="14"/>
      <c r="FG15" s="14"/>
      <c r="FH15" s="14"/>
      <c r="FI15" s="14"/>
      <c r="FJ15" s="14"/>
      <c r="FK15" s="14"/>
      <c r="FL15" s="14"/>
      <c r="FM15" s="14"/>
      <c r="FN15" s="14"/>
      <c r="FO15" s="14"/>
      <c r="FP15" s="14"/>
      <c r="FQ15" s="14"/>
      <c r="FR15" s="14"/>
      <c r="FS15" s="14"/>
      <c r="FT15" s="14"/>
      <c r="FU15" s="14"/>
      <c r="FV15" s="14"/>
      <c r="FW15" s="14"/>
      <c r="FX15" s="14"/>
      <c r="FY15" s="14"/>
      <c r="FZ15" s="14"/>
      <c r="GA15" s="14"/>
      <c r="GB15" s="14"/>
      <c r="GC15" s="15"/>
      <c r="GD15" s="6"/>
      <c r="GE15" s="6"/>
      <c r="GF15" s="6"/>
      <c r="GG15" s="6"/>
      <c r="GH15" s="6"/>
      <c r="GI15" s="6"/>
      <c r="GJ15" s="6"/>
      <c r="GK15" s="6"/>
      <c r="GL15" s="6"/>
      <c r="GM15" s="6"/>
      <c r="GN15" s="6"/>
      <c r="GO15" s="6"/>
      <c r="GP15" s="6"/>
      <c r="GQ15" s="6"/>
      <c r="GR15" s="6"/>
      <c r="GS15" s="6"/>
      <c r="GT15" s="6"/>
      <c r="GU15" s="6"/>
      <c r="GV15" s="6"/>
      <c r="GW15" s="6"/>
      <c r="HH15" s="55">
        <f t="shared" si="6"/>
        <v>42107</v>
      </c>
      <c r="HI15" s="19"/>
      <c r="HJ15" s="20"/>
    </row>
    <row r="16" spans="1:221" s="7" customFormat="1" ht="18" customHeight="1" x14ac:dyDescent="0.2">
      <c r="A16" s="33"/>
      <c r="B16" s="64" t="s">
        <v>82</v>
      </c>
      <c r="C16" s="65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  <c r="DL16" s="14"/>
      <c r="DM16" s="14"/>
      <c r="DN16" s="14"/>
      <c r="DO16" s="14"/>
      <c r="DP16" s="14"/>
      <c r="DQ16" s="14"/>
      <c r="DR16" s="14"/>
      <c r="DS16" s="14"/>
      <c r="DT16" s="14"/>
      <c r="DU16" s="14"/>
      <c r="DV16" s="14"/>
      <c r="DW16" s="14"/>
      <c r="DX16" s="14"/>
      <c r="DY16" s="14"/>
      <c r="DZ16" s="14"/>
      <c r="EA16" s="14"/>
      <c r="EB16" s="14"/>
      <c r="EC16" s="14"/>
      <c r="ED16" s="14"/>
      <c r="EE16" s="14"/>
      <c r="EF16" s="14"/>
      <c r="EG16" s="14"/>
      <c r="EH16" s="14"/>
      <c r="EI16" s="14"/>
      <c r="EJ16" s="14"/>
      <c r="EK16" s="14"/>
      <c r="EL16" s="14"/>
      <c r="EM16" s="14"/>
      <c r="EN16" s="14"/>
      <c r="EO16" s="14"/>
      <c r="EP16" s="14"/>
      <c r="EQ16" s="14"/>
      <c r="ER16" s="14"/>
      <c r="ES16" s="14"/>
      <c r="ET16" s="14"/>
      <c r="EU16" s="14"/>
      <c r="EV16" s="14"/>
      <c r="EW16" s="14"/>
      <c r="EX16" s="14"/>
      <c r="EY16" s="14"/>
      <c r="EZ16" s="14"/>
      <c r="FA16" s="14"/>
      <c r="FB16" s="14"/>
      <c r="FC16" s="14"/>
      <c r="FD16" s="14"/>
      <c r="FE16" s="14"/>
      <c r="FF16" s="14"/>
      <c r="FG16" s="14"/>
      <c r="FH16" s="14"/>
      <c r="FI16" s="14"/>
      <c r="FJ16" s="14"/>
      <c r="FK16" s="14"/>
      <c r="FL16" s="14"/>
      <c r="FM16" s="14"/>
      <c r="FN16" s="14"/>
      <c r="FO16" s="14"/>
      <c r="FP16" s="14"/>
      <c r="FQ16" s="14"/>
      <c r="FR16" s="14"/>
      <c r="FS16" s="14"/>
      <c r="FT16" s="14"/>
      <c r="FU16" s="14"/>
      <c r="FV16" s="14"/>
      <c r="FW16" s="14"/>
      <c r="FX16" s="14"/>
      <c r="FY16" s="14"/>
      <c r="FZ16" s="14"/>
      <c r="GA16" s="14"/>
      <c r="GB16" s="14"/>
      <c r="GC16" s="15"/>
      <c r="GD16" s="6"/>
      <c r="GE16" s="6"/>
      <c r="GF16" s="6"/>
      <c r="GG16" s="6"/>
      <c r="GH16" s="6"/>
      <c r="GI16" s="6"/>
      <c r="GJ16" s="6"/>
      <c r="GK16" s="6"/>
      <c r="GL16" s="6"/>
      <c r="GM16" s="6"/>
      <c r="GN16" s="6"/>
      <c r="GO16" s="6"/>
      <c r="GP16" s="6"/>
      <c r="GQ16" s="6"/>
      <c r="GR16" s="6"/>
      <c r="GS16" s="6"/>
      <c r="GT16" s="6"/>
      <c r="GU16" s="6"/>
      <c r="GV16" s="6"/>
      <c r="GW16" s="6"/>
      <c r="HH16" s="55">
        <f t="shared" si="6"/>
        <v>42114</v>
      </c>
      <c r="HI16" s="19"/>
      <c r="HJ16" s="20"/>
    </row>
    <row r="17" spans="1:218" s="7" customFormat="1" ht="18" customHeight="1" x14ac:dyDescent="0.2">
      <c r="A17" s="3"/>
      <c r="B17" s="64" t="s">
        <v>83</v>
      </c>
      <c r="C17" s="65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  <c r="CX17" s="14"/>
      <c r="CY17" s="14"/>
      <c r="CZ17" s="14"/>
      <c r="DA17" s="14"/>
      <c r="DB17" s="14"/>
      <c r="DC17" s="14"/>
      <c r="DD17" s="14"/>
      <c r="DE17" s="14"/>
      <c r="DF17" s="14"/>
      <c r="DG17" s="14"/>
      <c r="DH17" s="14"/>
      <c r="DI17" s="14"/>
      <c r="DJ17" s="14"/>
      <c r="DK17" s="14"/>
      <c r="DL17" s="14"/>
      <c r="DM17" s="14"/>
      <c r="DN17" s="14"/>
      <c r="DO17" s="14"/>
      <c r="DP17" s="14"/>
      <c r="DQ17" s="14"/>
      <c r="DR17" s="14"/>
      <c r="DS17" s="14"/>
      <c r="DT17" s="14"/>
      <c r="DU17" s="14"/>
      <c r="DV17" s="14"/>
      <c r="DW17" s="14"/>
      <c r="DX17" s="14"/>
      <c r="DY17" s="14"/>
      <c r="DZ17" s="14"/>
      <c r="EA17" s="14"/>
      <c r="EB17" s="14"/>
      <c r="EC17" s="14"/>
      <c r="ED17" s="14"/>
      <c r="EE17" s="14"/>
      <c r="EF17" s="14"/>
      <c r="EG17" s="14"/>
      <c r="EH17" s="14"/>
      <c r="EI17" s="14"/>
      <c r="EJ17" s="14"/>
      <c r="EK17" s="14"/>
      <c r="EL17" s="14"/>
      <c r="EM17" s="14"/>
      <c r="EN17" s="14"/>
      <c r="EO17" s="14"/>
      <c r="EP17" s="14"/>
      <c r="EQ17" s="14"/>
      <c r="ER17" s="14"/>
      <c r="ES17" s="14"/>
      <c r="ET17" s="14"/>
      <c r="EU17" s="14"/>
      <c r="EV17" s="14"/>
      <c r="EW17" s="14"/>
      <c r="EX17" s="14"/>
      <c r="EY17" s="14"/>
      <c r="EZ17" s="14"/>
      <c r="FA17" s="14"/>
      <c r="FB17" s="14"/>
      <c r="FC17" s="14"/>
      <c r="FD17" s="14"/>
      <c r="FE17" s="14"/>
      <c r="FF17" s="14"/>
      <c r="FG17" s="14"/>
      <c r="FH17" s="14"/>
      <c r="FI17" s="14"/>
      <c r="FJ17" s="14"/>
      <c r="FK17" s="14"/>
      <c r="FL17" s="14"/>
      <c r="FM17" s="14"/>
      <c r="FN17" s="14"/>
      <c r="FO17" s="14"/>
      <c r="FP17" s="14"/>
      <c r="FQ17" s="14"/>
      <c r="FR17" s="14"/>
      <c r="FS17" s="14"/>
      <c r="FT17" s="14"/>
      <c r="FU17" s="14"/>
      <c r="FV17" s="14"/>
      <c r="FW17" s="14"/>
      <c r="FX17" s="14"/>
      <c r="FY17" s="14"/>
      <c r="FZ17" s="14"/>
      <c r="GA17" s="14"/>
      <c r="GB17" s="14"/>
      <c r="GC17" s="15"/>
      <c r="GD17" s="6"/>
      <c r="GE17" s="6"/>
      <c r="GF17" s="6"/>
      <c r="GG17" s="6"/>
      <c r="GH17" s="6"/>
      <c r="GI17" s="6"/>
      <c r="GJ17" s="6"/>
      <c r="GK17" s="6"/>
      <c r="GL17" s="6"/>
      <c r="GM17" s="6"/>
      <c r="GN17" s="6"/>
      <c r="GO17" s="6"/>
      <c r="GP17" s="6"/>
      <c r="GQ17" s="6"/>
      <c r="GR17" s="6"/>
      <c r="GS17" s="6"/>
      <c r="GT17" s="6"/>
      <c r="GU17" s="6"/>
      <c r="GV17" s="6"/>
      <c r="GW17" s="6"/>
      <c r="HH17" s="55">
        <f t="shared" si="6"/>
        <v>42121</v>
      </c>
      <c r="HI17" s="19"/>
      <c r="HJ17" s="20"/>
    </row>
    <row r="18" spans="1:218" s="7" customFormat="1" ht="18" customHeight="1" x14ac:dyDescent="0.2">
      <c r="A18" s="35"/>
      <c r="B18" s="66" t="s">
        <v>84</v>
      </c>
      <c r="C18" s="67"/>
      <c r="D18" s="54"/>
      <c r="E18" s="54"/>
      <c r="F18" s="54"/>
      <c r="G18" s="54"/>
      <c r="H18" s="54"/>
      <c r="I18" s="54"/>
      <c r="J18" s="54"/>
      <c r="K18" s="54"/>
      <c r="L18" s="54"/>
      <c r="M18" s="54"/>
      <c r="N18" s="54"/>
      <c r="O18" s="54"/>
      <c r="P18" s="54"/>
      <c r="Q18" s="54"/>
      <c r="R18" s="54"/>
      <c r="S18" s="54"/>
      <c r="T18" s="54"/>
      <c r="U18" s="54"/>
      <c r="V18" s="54"/>
      <c r="W18" s="54"/>
      <c r="X18" s="54"/>
      <c r="Y18" s="54"/>
      <c r="Z18" s="54"/>
      <c r="AA18" s="54"/>
      <c r="AB18" s="54"/>
      <c r="AC18" s="54"/>
      <c r="AD18" s="54"/>
      <c r="AE18" s="54"/>
      <c r="AF18" s="54"/>
      <c r="AG18" s="54"/>
      <c r="AH18" s="54"/>
      <c r="AI18" s="54"/>
      <c r="AJ18" s="54"/>
      <c r="AK18" s="54"/>
      <c r="AL18" s="54"/>
      <c r="AM18" s="54"/>
      <c r="AN18" s="54"/>
      <c r="AO18" s="54"/>
      <c r="AP18" s="54"/>
      <c r="AQ18" s="54"/>
      <c r="AR18" s="54"/>
      <c r="AS18" s="54"/>
      <c r="AT18" s="54"/>
      <c r="AU18" s="54"/>
      <c r="AV18" s="54"/>
      <c r="AW18" s="54"/>
      <c r="AX18" s="54"/>
      <c r="AY18" s="54"/>
      <c r="AZ18" s="54"/>
      <c r="BA18" s="54"/>
      <c r="BB18" s="54"/>
      <c r="BC18" s="54"/>
      <c r="BD18" s="54"/>
      <c r="BE18" s="54"/>
      <c r="BF18" s="54"/>
      <c r="BG18" s="54"/>
      <c r="BH18" s="54"/>
      <c r="BI18" s="54"/>
      <c r="BJ18" s="54"/>
      <c r="BK18" s="54"/>
      <c r="BL18" s="54"/>
      <c r="BM18" s="54"/>
      <c r="BN18" s="54"/>
      <c r="BO18" s="54"/>
      <c r="BP18" s="54"/>
      <c r="BQ18" s="54"/>
      <c r="BR18" s="54"/>
      <c r="BS18" s="54"/>
      <c r="BT18" s="54"/>
      <c r="BU18" s="54"/>
      <c r="BV18" s="54"/>
      <c r="BW18" s="54"/>
      <c r="BX18" s="54"/>
      <c r="BY18" s="54"/>
      <c r="BZ18" s="54"/>
      <c r="CA18" s="54"/>
      <c r="CB18" s="54"/>
      <c r="CC18" s="54"/>
      <c r="CD18" s="54"/>
      <c r="CE18" s="54"/>
      <c r="CF18" s="54"/>
      <c r="CG18" s="54"/>
      <c r="CH18" s="54"/>
      <c r="CI18" s="54"/>
      <c r="CJ18" s="54"/>
      <c r="CK18" s="54"/>
      <c r="CL18" s="54"/>
      <c r="CM18" s="54"/>
      <c r="CN18" s="54"/>
      <c r="CO18" s="54"/>
      <c r="CP18" s="54"/>
      <c r="CQ18" s="54"/>
      <c r="CR18" s="54"/>
      <c r="CS18" s="54"/>
      <c r="CT18" s="54"/>
      <c r="CU18" s="54"/>
      <c r="CV18" s="54"/>
      <c r="CW18" s="54"/>
      <c r="CX18" s="54"/>
      <c r="CY18" s="54"/>
      <c r="CZ18" s="54"/>
      <c r="DA18" s="54"/>
      <c r="DB18" s="54"/>
      <c r="DC18" s="54"/>
      <c r="DD18" s="54"/>
      <c r="DE18" s="54"/>
      <c r="DF18" s="54"/>
      <c r="DG18" s="54"/>
      <c r="DH18" s="54"/>
      <c r="DI18" s="54"/>
      <c r="DJ18" s="54"/>
      <c r="DK18" s="54"/>
      <c r="DL18" s="54"/>
      <c r="DM18" s="54"/>
      <c r="DN18" s="54"/>
      <c r="DO18" s="54"/>
      <c r="DP18" s="54"/>
      <c r="DQ18" s="54"/>
      <c r="DR18" s="54"/>
      <c r="DS18" s="54"/>
      <c r="DT18" s="54"/>
      <c r="DU18" s="54"/>
      <c r="DV18" s="54"/>
      <c r="DW18" s="54"/>
      <c r="DX18" s="54"/>
      <c r="DY18" s="54"/>
      <c r="DZ18" s="54"/>
      <c r="EA18" s="54"/>
      <c r="EB18" s="54"/>
      <c r="EC18" s="54"/>
      <c r="ED18" s="54"/>
      <c r="EE18" s="54"/>
      <c r="EF18" s="54"/>
      <c r="EG18" s="54"/>
      <c r="EH18" s="54"/>
      <c r="EI18" s="54"/>
      <c r="EJ18" s="54"/>
      <c r="EK18" s="54"/>
      <c r="EL18" s="54"/>
      <c r="EM18" s="54"/>
      <c r="EN18" s="54"/>
      <c r="EO18" s="54"/>
      <c r="EP18" s="54"/>
      <c r="EQ18" s="54"/>
      <c r="ER18" s="54"/>
      <c r="ES18" s="54"/>
      <c r="ET18" s="54"/>
      <c r="EU18" s="54"/>
      <c r="EV18" s="54"/>
      <c r="EW18" s="54"/>
      <c r="EX18" s="54"/>
      <c r="EY18" s="54"/>
      <c r="EZ18" s="54"/>
      <c r="FA18" s="54"/>
      <c r="FB18" s="54"/>
      <c r="FC18" s="54"/>
      <c r="FD18" s="54"/>
      <c r="FE18" s="54"/>
      <c r="FF18" s="54"/>
      <c r="FG18" s="54"/>
      <c r="FH18" s="54"/>
      <c r="FI18" s="54"/>
      <c r="FJ18" s="54"/>
      <c r="FK18" s="54"/>
      <c r="FL18" s="54"/>
      <c r="FM18" s="54"/>
      <c r="FN18" s="54"/>
      <c r="FO18" s="54"/>
      <c r="FP18" s="54"/>
      <c r="FQ18" s="54"/>
      <c r="FR18" s="54"/>
      <c r="FS18" s="54"/>
      <c r="FT18" s="54"/>
      <c r="FU18" s="54"/>
      <c r="FV18" s="54"/>
      <c r="FW18" s="54"/>
      <c r="FX18" s="54"/>
      <c r="FY18" s="54"/>
      <c r="FZ18" s="54"/>
      <c r="GA18" s="54"/>
      <c r="GB18" s="54"/>
      <c r="GC18" s="53"/>
      <c r="GD18" s="6"/>
      <c r="GE18" s="6"/>
      <c r="GF18" s="6"/>
      <c r="GG18" s="6"/>
      <c r="GH18" s="6"/>
      <c r="GI18" s="6"/>
      <c r="GJ18" s="6"/>
      <c r="GK18" s="6"/>
      <c r="GL18" s="6"/>
      <c r="GM18" s="6"/>
      <c r="GN18" s="6"/>
      <c r="GO18" s="6"/>
      <c r="GP18" s="6"/>
      <c r="GQ18" s="6"/>
      <c r="GR18" s="6"/>
      <c r="GS18" s="6"/>
      <c r="GT18" s="6"/>
      <c r="GU18" s="6"/>
      <c r="GV18" s="6"/>
      <c r="GW18" s="6"/>
      <c r="HH18" s="55">
        <f t="shared" si="6"/>
        <v>42128</v>
      </c>
      <c r="HI18" s="19"/>
      <c r="HJ18" s="20"/>
    </row>
    <row r="19" spans="1:218" s="7" customFormat="1" ht="18" customHeight="1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6"/>
      <c r="GE19" s="6"/>
      <c r="GF19" s="6"/>
      <c r="GG19" s="6"/>
      <c r="GH19" s="6"/>
      <c r="GI19" s="6"/>
      <c r="GJ19" s="6"/>
      <c r="GK19" s="6"/>
      <c r="GL19" s="6"/>
      <c r="GM19" s="6"/>
      <c r="GN19" s="6"/>
      <c r="GO19" s="6"/>
      <c r="GP19" s="6"/>
      <c r="GQ19" s="6"/>
      <c r="GR19" s="6"/>
      <c r="GS19" s="6"/>
      <c r="GT19" s="6"/>
      <c r="GU19" s="6"/>
      <c r="GV19" s="6"/>
      <c r="GW19" s="11"/>
      <c r="HH19" s="55">
        <f t="shared" si="6"/>
        <v>42135</v>
      </c>
      <c r="HI19" s="19"/>
      <c r="HJ19" s="20"/>
    </row>
    <row r="20" spans="1:218" s="7" customFormat="1" ht="46.5" customHeight="1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6"/>
      <c r="GE20" s="6"/>
      <c r="GF20" s="6"/>
      <c r="GG20" s="6"/>
      <c r="GH20" s="6"/>
      <c r="GI20" s="6"/>
      <c r="GJ20" s="6"/>
      <c r="GK20" s="6"/>
      <c r="GL20" s="6"/>
      <c r="GM20" s="6"/>
      <c r="GN20" s="6"/>
      <c r="GO20" s="6"/>
      <c r="GP20" s="6"/>
      <c r="GQ20" s="6"/>
      <c r="GR20" s="6"/>
      <c r="GS20" s="6"/>
      <c r="GT20" s="6"/>
      <c r="GU20" s="6"/>
      <c r="GV20" s="6"/>
      <c r="GW20" s="11"/>
      <c r="HH20" s="55">
        <f t="shared" si="6"/>
        <v>42142</v>
      </c>
      <c r="HI20" s="19"/>
      <c r="HJ20" s="20"/>
    </row>
    <row r="21" spans="1:218" s="7" customFormat="1" ht="57" customHeight="1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6"/>
      <c r="GE21" s="6"/>
      <c r="GF21" s="6"/>
      <c r="GG21" s="6"/>
      <c r="GH21" s="6"/>
      <c r="GI21" s="6"/>
      <c r="GJ21" s="6"/>
      <c r="GK21" s="6"/>
      <c r="GL21" s="6"/>
      <c r="GM21" s="6"/>
      <c r="GN21" s="6"/>
      <c r="GO21" s="6"/>
      <c r="GP21" s="6"/>
      <c r="GQ21" s="6"/>
      <c r="GR21" s="6"/>
      <c r="GS21" s="6"/>
      <c r="GT21" s="6"/>
      <c r="GU21" s="6"/>
      <c r="GV21" s="6"/>
      <c r="GW21" s="11"/>
      <c r="HH21" s="55">
        <f t="shared" si="6"/>
        <v>42149</v>
      </c>
      <c r="HI21" s="19"/>
      <c r="HJ21" s="20"/>
    </row>
    <row r="22" spans="1:218" s="7" customFormat="1" ht="18" customHeight="1" x14ac:dyDescent="0.2">
      <c r="A22" s="11"/>
      <c r="B22" s="5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GD22" s="6"/>
      <c r="GE22" s="6"/>
      <c r="GF22" s="6"/>
      <c r="GG22" s="6"/>
      <c r="GH22" s="6"/>
      <c r="GI22" s="6"/>
      <c r="GJ22" s="6"/>
      <c r="GK22" s="6"/>
      <c r="GL22" s="6"/>
      <c r="GM22" s="6"/>
      <c r="GN22" s="6"/>
      <c r="GO22" s="6"/>
      <c r="GP22" s="6"/>
      <c r="GQ22" s="6"/>
      <c r="GR22" s="6"/>
      <c r="GS22" s="6"/>
      <c r="GT22" s="6"/>
      <c r="GU22" s="6"/>
      <c r="GV22" s="6"/>
      <c r="GW22" s="6"/>
      <c r="HH22" s="55">
        <f t="shared" si="6"/>
        <v>42156</v>
      </c>
      <c r="HI22" s="19"/>
      <c r="HJ22" s="20"/>
    </row>
    <row r="23" spans="1:218" s="7" customFormat="1" ht="18" customHeight="1" x14ac:dyDescent="0.2">
      <c r="A23" s="11"/>
      <c r="B23" s="5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GD23" s="6"/>
      <c r="GE23" s="6"/>
      <c r="GF23" s="6"/>
      <c r="GG23" s="6"/>
      <c r="GH23" s="6"/>
      <c r="GI23" s="6"/>
      <c r="GJ23" s="6"/>
      <c r="GK23" s="6"/>
      <c r="GL23" s="6"/>
      <c r="GM23" s="6"/>
      <c r="GN23" s="6"/>
      <c r="GO23" s="6"/>
      <c r="GP23" s="6"/>
      <c r="GQ23" s="6"/>
      <c r="GR23" s="6"/>
      <c r="GS23" s="6"/>
      <c r="GT23" s="6"/>
      <c r="GU23" s="6"/>
      <c r="GV23" s="6"/>
      <c r="GW23" s="6"/>
      <c r="HH23" s="55">
        <f t="shared" si="6"/>
        <v>42163</v>
      </c>
      <c r="HI23" s="19"/>
      <c r="HJ23" s="20"/>
    </row>
    <row r="24" spans="1:218" s="7" customFormat="1" ht="18" customHeight="1" x14ac:dyDescent="0.2">
      <c r="A24" s="11"/>
      <c r="B24" s="5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GD24" s="6"/>
      <c r="GE24" s="6"/>
      <c r="GF24" s="6"/>
      <c r="GG24" s="6"/>
      <c r="GH24" s="6"/>
      <c r="GI24" s="6"/>
      <c r="GJ24" s="6"/>
      <c r="GK24" s="6"/>
      <c r="GL24" s="6"/>
      <c r="GM24" s="6"/>
      <c r="GN24" s="6"/>
      <c r="GO24" s="6"/>
      <c r="GP24" s="6"/>
      <c r="GQ24" s="6"/>
      <c r="GR24" s="6"/>
      <c r="GS24" s="6"/>
      <c r="GT24" s="6"/>
      <c r="GU24" s="6"/>
      <c r="GV24" s="6"/>
      <c r="GW24" s="6"/>
      <c r="HH24" s="55">
        <f t="shared" si="6"/>
        <v>42170</v>
      </c>
      <c r="HI24" s="19"/>
      <c r="HJ24" s="20"/>
    </row>
    <row r="25" spans="1:218" s="7" customFormat="1" ht="18" customHeight="1" x14ac:dyDescent="0.2">
      <c r="A25" s="11"/>
      <c r="B25" s="5"/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GD25" s="6"/>
      <c r="GE25" s="6"/>
      <c r="GF25" s="6"/>
      <c r="GG25" s="6"/>
      <c r="GH25" s="6"/>
      <c r="GI25" s="6"/>
      <c r="GJ25" s="6"/>
      <c r="GK25" s="6"/>
      <c r="GL25" s="6"/>
      <c r="GM25" s="6"/>
      <c r="GN25" s="6"/>
      <c r="GO25" s="6"/>
      <c r="GP25" s="6"/>
      <c r="GQ25" s="6"/>
      <c r="GR25" s="6"/>
      <c r="GS25" s="6"/>
      <c r="GT25" s="6"/>
      <c r="GU25" s="6"/>
      <c r="GV25" s="6"/>
      <c r="GW25" s="6"/>
      <c r="HH25" s="55">
        <f t="shared" si="6"/>
        <v>42177</v>
      </c>
      <c r="HI25" s="19"/>
      <c r="HJ25" s="20"/>
    </row>
    <row r="26" spans="1:218" s="7" customFormat="1" ht="18" customHeight="1" x14ac:dyDescent="0.2">
      <c r="A26" s="11"/>
      <c r="B26" s="5"/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GW26" s="6"/>
      <c r="HH26" s="55">
        <f t="shared" si="6"/>
        <v>42184</v>
      </c>
      <c r="HI26" s="19"/>
      <c r="HJ26" s="20"/>
    </row>
    <row r="27" spans="1:218" s="7" customFormat="1" ht="18" customHeight="1" x14ac:dyDescent="0.2">
      <c r="A27" s="11"/>
      <c r="B27" s="5"/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GW27" s="6"/>
      <c r="HH27" s="55">
        <f t="shared" si="6"/>
        <v>42191</v>
      </c>
      <c r="HI27" s="19"/>
      <c r="HJ27" s="20"/>
    </row>
    <row r="28" spans="1:218" s="7" customFormat="1" ht="18" customHeight="1" x14ac:dyDescent="0.2">
      <c r="A28" s="11"/>
      <c r="B28" s="5"/>
      <c r="C28" s="1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GW28" s="6"/>
      <c r="HH28" s="55">
        <f t="shared" si="6"/>
        <v>42198</v>
      </c>
      <c r="HI28" s="19"/>
      <c r="HJ28" s="20"/>
    </row>
    <row r="29" spans="1:218" s="7" customFormat="1" ht="18" customHeight="1" x14ac:dyDescent="0.2">
      <c r="A29" s="11"/>
      <c r="B29" s="5"/>
      <c r="C29" s="11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GW29" s="6"/>
      <c r="HH29" s="55">
        <f t="shared" si="6"/>
        <v>42205</v>
      </c>
      <c r="HI29" s="19"/>
      <c r="HJ29" s="20"/>
    </row>
    <row r="30" spans="1:218" s="7" customFormat="1" ht="18" customHeight="1" x14ac:dyDescent="0.2">
      <c r="A30" s="11"/>
      <c r="B30" s="5"/>
      <c r="C30" s="11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GW30" s="6"/>
      <c r="HH30" s="55">
        <f t="shared" si="6"/>
        <v>42212</v>
      </c>
      <c r="HI30" s="19"/>
      <c r="HJ30" s="20"/>
    </row>
    <row r="31" spans="1:218" s="7" customFormat="1" ht="18" customHeight="1" x14ac:dyDescent="0.2">
      <c r="A31" s="11"/>
      <c r="B31" s="5"/>
      <c r="C31" s="11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GW31" s="6"/>
      <c r="HH31" s="55">
        <f t="shared" si="6"/>
        <v>42219</v>
      </c>
      <c r="HJ31" s="20"/>
    </row>
    <row r="32" spans="1:218" s="7" customFormat="1" ht="18" customHeight="1" x14ac:dyDescent="0.2">
      <c r="A32" s="11"/>
      <c r="B32" s="5"/>
      <c r="C32" s="11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GW32" s="6"/>
      <c r="HH32" s="55">
        <f t="shared" si="6"/>
        <v>42226</v>
      </c>
      <c r="HJ32" s="20"/>
    </row>
    <row r="33" spans="1:218" s="7" customFormat="1" ht="18" customHeight="1" x14ac:dyDescent="0.2">
      <c r="A33" s="11"/>
      <c r="B33" s="5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GW33" s="6"/>
      <c r="HH33" s="55">
        <f t="shared" si="6"/>
        <v>42233</v>
      </c>
      <c r="HJ33" s="20"/>
    </row>
    <row r="34" spans="1:218" s="7" customFormat="1" ht="18" customHeight="1" x14ac:dyDescent="0.2">
      <c r="A34" s="11"/>
      <c r="B34" s="5"/>
      <c r="C34" s="11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HH34" s="55">
        <f t="shared" si="6"/>
        <v>42240</v>
      </c>
      <c r="HJ34" s="20"/>
    </row>
    <row r="35" spans="1:218" s="7" customFormat="1" ht="18" customHeight="1" x14ac:dyDescent="0.2">
      <c r="A35" s="11"/>
      <c r="B35" s="5"/>
      <c r="C35" s="11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HH35" s="55">
        <f t="shared" si="6"/>
        <v>42247</v>
      </c>
      <c r="HJ35" s="20"/>
    </row>
    <row r="36" spans="1:218" s="7" customFormat="1" ht="18" customHeight="1" x14ac:dyDescent="0.2">
      <c r="A36" s="11"/>
      <c r="B36" s="5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HH36" s="55">
        <f t="shared" si="6"/>
        <v>42254</v>
      </c>
      <c r="HJ36" s="20"/>
    </row>
    <row r="37" spans="1:218" s="7" customFormat="1" ht="18" customHeight="1" x14ac:dyDescent="0.2">
      <c r="A37" s="11"/>
      <c r="B37" s="5"/>
      <c r="C37" s="11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HH37" s="55">
        <f t="shared" si="6"/>
        <v>42261</v>
      </c>
      <c r="HJ37" s="20"/>
    </row>
    <row r="38" spans="1:218" s="7" customFormat="1" ht="18" customHeight="1" x14ac:dyDescent="0.2">
      <c r="A38" s="11"/>
      <c r="B38" s="5"/>
      <c r="C38" s="11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HH38" s="55">
        <f t="shared" si="6"/>
        <v>42268</v>
      </c>
      <c r="HJ38" s="20"/>
    </row>
    <row r="39" spans="1:218" s="7" customFormat="1" ht="18" customHeight="1" x14ac:dyDescent="0.2">
      <c r="A39" s="11"/>
      <c r="B39" s="5"/>
      <c r="C39" s="11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HH39" s="55">
        <f t="shared" si="6"/>
        <v>42275</v>
      </c>
      <c r="HJ39" s="20"/>
    </row>
    <row r="40" spans="1:218" s="7" customFormat="1" ht="18" customHeight="1" x14ac:dyDescent="0.2">
      <c r="A40" s="11"/>
      <c r="B40" s="5"/>
      <c r="C40" s="11"/>
      <c r="D40" s="11"/>
      <c r="E40" s="11"/>
      <c r="F40" s="11"/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  <c r="DP40" s="11"/>
      <c r="DQ40" s="11"/>
      <c r="DR40" s="11"/>
      <c r="DS40" s="11"/>
      <c r="DT40" s="11"/>
      <c r="DU40" s="11"/>
      <c r="DV40" s="11"/>
      <c r="DW40" s="11"/>
      <c r="DX40" s="11"/>
      <c r="DY40" s="11"/>
      <c r="HH40" s="55">
        <f t="shared" si="6"/>
        <v>42282</v>
      </c>
      <c r="HJ40" s="20"/>
    </row>
    <row r="41" spans="1:218" s="7" customFormat="1" ht="18" customHeight="1" x14ac:dyDescent="0.2">
      <c r="A41" s="11"/>
      <c r="B41" s="5"/>
      <c r="C41" s="11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  <c r="DP41" s="11"/>
      <c r="DQ41" s="11"/>
      <c r="DR41" s="11"/>
      <c r="DS41" s="11"/>
      <c r="DT41" s="11"/>
      <c r="DU41" s="11"/>
      <c r="DV41" s="11"/>
      <c r="DW41" s="11"/>
      <c r="DX41" s="11"/>
      <c r="DY41" s="11"/>
      <c r="HH41" s="55">
        <f t="shared" si="6"/>
        <v>42289</v>
      </c>
      <c r="HJ41" s="20"/>
    </row>
    <row r="42" spans="1:218" s="7" customFormat="1" ht="18" customHeight="1" x14ac:dyDescent="0.2">
      <c r="A42" s="11"/>
      <c r="B42" s="5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  <c r="DP42" s="11"/>
      <c r="DQ42" s="11"/>
      <c r="DR42" s="11"/>
      <c r="DS42" s="11"/>
      <c r="DT42" s="11"/>
      <c r="DU42" s="11"/>
      <c r="DV42" s="11"/>
      <c r="DW42" s="11"/>
      <c r="DX42" s="11"/>
      <c r="DY42" s="11"/>
      <c r="HH42" s="55">
        <f t="shared" si="6"/>
        <v>42296</v>
      </c>
      <c r="HJ42" s="20"/>
    </row>
    <row r="43" spans="1:218" s="7" customFormat="1" ht="18" customHeight="1" x14ac:dyDescent="0.2">
      <c r="A43" s="11"/>
      <c r="B43" s="5"/>
      <c r="C43" s="11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HH43" s="55">
        <f t="shared" si="6"/>
        <v>42303</v>
      </c>
      <c r="HJ43" s="20"/>
    </row>
    <row r="44" spans="1:218" s="7" customFormat="1" ht="18" customHeight="1" x14ac:dyDescent="0.2">
      <c r="A44" s="11"/>
      <c r="B44" s="5"/>
      <c r="C44" s="11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  <c r="AG44" s="11"/>
      <c r="AH44" s="11"/>
      <c r="AI44" s="11"/>
      <c r="AJ44" s="11"/>
      <c r="AK44" s="11"/>
      <c r="AL44" s="11"/>
      <c r="AM44" s="11"/>
      <c r="AN44" s="11"/>
      <c r="AO44" s="11"/>
      <c r="AP44" s="11"/>
      <c r="AQ44" s="11"/>
      <c r="AR44" s="11"/>
      <c r="AS44" s="11"/>
      <c r="AT44" s="11"/>
      <c r="AU44" s="11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HH44" s="55">
        <f t="shared" si="6"/>
        <v>42310</v>
      </c>
      <c r="HJ44" s="20"/>
    </row>
    <row r="45" spans="1:218" s="7" customFormat="1" ht="18" customHeight="1" x14ac:dyDescent="0.2">
      <c r="A45" s="11"/>
      <c r="B45" s="5"/>
      <c r="C45" s="11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HH45" s="55">
        <f t="shared" si="6"/>
        <v>42317</v>
      </c>
      <c r="HJ45" s="20"/>
    </row>
    <row r="46" spans="1:218" s="7" customFormat="1" ht="18" customHeight="1" x14ac:dyDescent="0.2">
      <c r="A46" s="11"/>
      <c r="B46" s="5"/>
      <c r="C46" s="11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HH46" s="55">
        <f t="shared" si="6"/>
        <v>42324</v>
      </c>
      <c r="HJ46" s="20"/>
    </row>
    <row r="47" spans="1:218" s="7" customFormat="1" ht="18" customHeight="1" x14ac:dyDescent="0.2">
      <c r="A47" s="11"/>
      <c r="B47" s="5"/>
      <c r="C47" s="11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HH47" s="55">
        <f t="shared" si="6"/>
        <v>42331</v>
      </c>
      <c r="HJ47" s="20"/>
    </row>
    <row r="48" spans="1:218" s="7" customFormat="1" ht="18" customHeight="1" x14ac:dyDescent="0.2">
      <c r="A48" s="11"/>
      <c r="B48" s="5"/>
      <c r="C48" s="11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HH48" s="55">
        <f t="shared" si="6"/>
        <v>42338</v>
      </c>
      <c r="HJ48" s="20"/>
    </row>
    <row r="49" spans="1:218" s="7" customFormat="1" ht="18" customHeight="1" x14ac:dyDescent="0.2">
      <c r="A49" s="11"/>
      <c r="B49" s="5"/>
      <c r="C49" s="11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HH49" s="55">
        <f t="shared" si="6"/>
        <v>42345</v>
      </c>
      <c r="HJ49" s="20"/>
    </row>
    <row r="50" spans="1:218" s="7" customFormat="1" ht="18" customHeight="1" x14ac:dyDescent="0.2">
      <c r="A50" s="11"/>
      <c r="B50" s="5"/>
      <c r="C50" s="11"/>
      <c r="D50" s="11"/>
      <c r="E50" s="11"/>
      <c r="F50" s="11"/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HH50" s="55">
        <f t="shared" si="6"/>
        <v>42352</v>
      </c>
      <c r="HJ50" s="20"/>
    </row>
    <row r="51" spans="1:218" s="7" customFormat="1" ht="18" customHeight="1" x14ac:dyDescent="0.2">
      <c r="A51" s="11"/>
      <c r="B51" s="5"/>
      <c r="C51" s="11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11"/>
      <c r="AP51" s="11"/>
      <c r="AQ51" s="11"/>
      <c r="AR51" s="11"/>
      <c r="AS51" s="11"/>
      <c r="AT51" s="11"/>
      <c r="AU51" s="11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HH51" s="55">
        <f t="shared" si="6"/>
        <v>42359</v>
      </c>
      <c r="HJ51" s="20"/>
    </row>
    <row r="52" spans="1:218" s="7" customFormat="1" ht="18" customHeight="1" x14ac:dyDescent="0.2">
      <c r="A52" s="11"/>
      <c r="B52" s="5"/>
      <c r="C52" s="11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  <c r="AT52" s="11"/>
      <c r="AU52" s="11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HH52" s="55">
        <f t="shared" si="6"/>
        <v>42366</v>
      </c>
      <c r="HJ52" s="20"/>
    </row>
    <row r="53" spans="1:218" s="7" customFormat="1" ht="18" customHeight="1" x14ac:dyDescent="0.2">
      <c r="A53" s="11"/>
      <c r="B53" s="5"/>
      <c r="C53" s="11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11"/>
      <c r="AR53" s="11"/>
      <c r="AS53" s="11"/>
      <c r="AT53" s="11"/>
      <c r="AU53" s="11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HH53" s="21"/>
      <c r="HJ53" s="20"/>
    </row>
    <row r="54" spans="1:218" s="7" customFormat="1" ht="18" customHeight="1" x14ac:dyDescent="0.2">
      <c r="A54" s="11"/>
      <c r="B54" s="5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11"/>
      <c r="AR54" s="11"/>
      <c r="AS54" s="11"/>
      <c r="AT54" s="11"/>
      <c r="AU54" s="11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HH54" s="21"/>
      <c r="HJ54" s="20"/>
    </row>
    <row r="55" spans="1:218" s="7" customFormat="1" ht="18" customHeight="1" x14ac:dyDescent="0.2">
      <c r="A55" s="11"/>
      <c r="B55" s="5"/>
      <c r="C55" s="11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11"/>
      <c r="AR55" s="11"/>
      <c r="AS55" s="11"/>
      <c r="AT55" s="11"/>
      <c r="AU55" s="11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HH55" s="21"/>
      <c r="HJ55" s="20"/>
    </row>
    <row r="56" spans="1:218" s="7" customFormat="1" ht="18" customHeight="1" x14ac:dyDescent="0.2">
      <c r="A56" s="11"/>
      <c r="B56" s="5"/>
      <c r="C56" s="11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HH56" s="21"/>
      <c r="HJ56" s="20"/>
    </row>
    <row r="57" spans="1:218" s="7" customFormat="1" ht="18" customHeight="1" x14ac:dyDescent="0.2">
      <c r="A57" s="11"/>
      <c r="B57" s="5"/>
      <c r="C57" s="11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HH57" s="21"/>
      <c r="HJ57" s="20"/>
    </row>
    <row r="58" spans="1:218" s="7" customFormat="1" ht="18" customHeight="1" x14ac:dyDescent="0.2">
      <c r="A58" s="11"/>
      <c r="B58" s="5"/>
      <c r="C58" s="11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HH58" s="21"/>
      <c r="HJ58" s="20"/>
    </row>
    <row r="59" spans="1:218" s="7" customFormat="1" ht="18" customHeight="1" x14ac:dyDescent="0.2">
      <c r="A59" s="11"/>
      <c r="B59" s="5"/>
      <c r="C59" s="11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HH59" s="21"/>
      <c r="HJ59" s="20"/>
    </row>
    <row r="60" spans="1:218" s="7" customFormat="1" ht="18" customHeight="1" x14ac:dyDescent="0.2">
      <c r="A60" s="11"/>
      <c r="B60" s="5"/>
      <c r="C60" s="11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HH60" s="21"/>
      <c r="HJ60" s="20"/>
    </row>
    <row r="61" spans="1:218" s="7" customFormat="1" ht="18" customHeight="1" x14ac:dyDescent="0.2">
      <c r="A61" s="11"/>
      <c r="B61" s="5"/>
      <c r="C61" s="11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HH61" s="21"/>
      <c r="HJ61" s="20"/>
    </row>
    <row r="62" spans="1:218" s="7" customFormat="1" ht="18" customHeight="1" x14ac:dyDescent="0.2">
      <c r="A62" s="11"/>
      <c r="B62" s="5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HH62" s="21"/>
      <c r="HJ62" s="20"/>
    </row>
    <row r="63" spans="1:218" s="7" customFormat="1" ht="18" customHeight="1" x14ac:dyDescent="0.2">
      <c r="A63" s="11"/>
      <c r="B63" s="5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HH63" s="21"/>
      <c r="HJ63" s="20"/>
    </row>
    <row r="64" spans="1:218" s="7" customFormat="1" ht="18" customHeight="1" x14ac:dyDescent="0.2">
      <c r="A64" s="11"/>
      <c r="B64" s="5"/>
      <c r="C64" s="11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HH64" s="21"/>
      <c r="HJ64" s="20"/>
    </row>
    <row r="65" spans="1:218" s="7" customFormat="1" ht="18" customHeight="1" x14ac:dyDescent="0.2">
      <c r="A65" s="11"/>
      <c r="B65" s="5"/>
      <c r="C65" s="11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HH65" s="21"/>
      <c r="HJ65" s="20"/>
    </row>
    <row r="66" spans="1:218" s="7" customFormat="1" ht="18" customHeight="1" x14ac:dyDescent="0.2">
      <c r="A66" s="11"/>
      <c r="B66" s="5"/>
      <c r="C66" s="11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HH66" s="21"/>
      <c r="HJ66" s="20"/>
    </row>
    <row r="67" spans="1:218" s="7" customFormat="1" ht="18" customHeight="1" x14ac:dyDescent="0.2">
      <c r="A67" s="11"/>
      <c r="B67" s="5"/>
      <c r="C67" s="11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HH67" s="21"/>
      <c r="HJ67" s="20"/>
    </row>
    <row r="68" spans="1:218" s="7" customFormat="1" ht="18" customHeight="1" x14ac:dyDescent="0.2">
      <c r="A68" s="11"/>
      <c r="B68" s="5"/>
      <c r="C68" s="11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HH68" s="21"/>
      <c r="HJ68" s="20"/>
    </row>
    <row r="69" spans="1:218" s="7" customFormat="1" ht="18" customHeight="1" x14ac:dyDescent="0.2">
      <c r="A69" s="11"/>
      <c r="B69" s="5"/>
      <c r="C69" s="11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HH69" s="21"/>
      <c r="HJ69" s="20"/>
    </row>
    <row r="70" spans="1:218" s="7" customFormat="1" ht="18" customHeight="1" x14ac:dyDescent="0.2">
      <c r="A70" s="11"/>
      <c r="B70" s="5"/>
      <c r="C70" s="11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HH70" s="21"/>
      <c r="HJ70" s="20"/>
    </row>
    <row r="71" spans="1:218" s="7" customFormat="1" ht="18" customHeight="1" x14ac:dyDescent="0.2">
      <c r="A71" s="11"/>
      <c r="B71" s="5"/>
      <c r="C71" s="11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HH71" s="21"/>
      <c r="HJ71" s="20"/>
    </row>
    <row r="72" spans="1:218" s="7" customFormat="1" ht="18" customHeight="1" x14ac:dyDescent="0.2">
      <c r="A72" s="11"/>
      <c r="B72" s="5"/>
      <c r="C72" s="11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HH72" s="21"/>
      <c r="HJ72" s="20"/>
    </row>
    <row r="73" spans="1:218" s="7" customFormat="1" ht="18" customHeight="1" x14ac:dyDescent="0.2">
      <c r="A73" s="11"/>
      <c r="B73" s="5"/>
      <c r="C73" s="11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HH73" s="21"/>
      <c r="HJ73" s="20"/>
    </row>
    <row r="74" spans="1:218" s="7" customFormat="1" ht="18" customHeight="1" x14ac:dyDescent="0.2">
      <c r="A74" s="11"/>
      <c r="B74" s="5"/>
      <c r="C74" s="11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HH74" s="21"/>
      <c r="HJ74" s="20"/>
    </row>
    <row r="75" spans="1:218" s="7" customFormat="1" ht="18" customHeight="1" x14ac:dyDescent="0.2">
      <c r="A75" s="11"/>
      <c r="B75" s="5"/>
      <c r="C75" s="11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HH75" s="21"/>
      <c r="HJ75" s="20"/>
    </row>
    <row r="76" spans="1:218" s="7" customFormat="1" ht="18" customHeight="1" x14ac:dyDescent="0.2">
      <c r="A76" s="11"/>
      <c r="B76" s="5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HH76" s="21"/>
      <c r="HJ76" s="20"/>
    </row>
    <row r="77" spans="1:218" s="7" customFormat="1" ht="18" customHeight="1" x14ac:dyDescent="0.2">
      <c r="A77" s="11"/>
      <c r="B77" s="5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HH77" s="21"/>
      <c r="HJ77" s="20"/>
    </row>
    <row r="78" spans="1:218" s="7" customFormat="1" ht="18" customHeight="1" x14ac:dyDescent="0.2">
      <c r="A78" s="11"/>
      <c r="B78" s="5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HH78" s="21"/>
      <c r="HJ78" s="20"/>
    </row>
    <row r="79" spans="1:218" s="7" customFormat="1" ht="18" customHeight="1" x14ac:dyDescent="0.2">
      <c r="A79" s="11"/>
      <c r="B79" s="5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HH79" s="21"/>
      <c r="HJ79" s="20"/>
    </row>
    <row r="80" spans="1:218" s="7" customFormat="1" ht="18" customHeight="1" x14ac:dyDescent="0.2">
      <c r="A80" s="11"/>
      <c r="B80" s="5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HH80" s="21"/>
      <c r="HJ80" s="20"/>
    </row>
    <row r="81" spans="1:218" s="7" customFormat="1" ht="18" customHeight="1" x14ac:dyDescent="0.2">
      <c r="A81" s="11"/>
      <c r="B81" s="5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HH81" s="21"/>
      <c r="HJ81" s="20"/>
    </row>
    <row r="82" spans="1:218" s="7" customFormat="1" ht="18" customHeight="1" x14ac:dyDescent="0.2">
      <c r="A82" s="11"/>
      <c r="B82" s="5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HH82" s="21"/>
      <c r="HJ82" s="20"/>
    </row>
    <row r="83" spans="1:218" s="7" customFormat="1" ht="18" customHeight="1" x14ac:dyDescent="0.2">
      <c r="A83" s="11"/>
      <c r="B83" s="5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HH83" s="21"/>
      <c r="HJ83" s="20"/>
    </row>
    <row r="84" spans="1:218" s="7" customFormat="1" ht="18" customHeight="1" x14ac:dyDescent="0.2">
      <c r="A84" s="11"/>
      <c r="B84" s="5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HH84" s="21"/>
      <c r="HJ84" s="20"/>
    </row>
    <row r="85" spans="1:218" s="7" customFormat="1" ht="18" customHeight="1" x14ac:dyDescent="0.2">
      <c r="A85" s="11"/>
      <c r="B85" s="5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HH85" s="21"/>
      <c r="HJ85" s="20"/>
    </row>
    <row r="86" spans="1:218" s="7" customFormat="1" ht="18" customHeight="1" x14ac:dyDescent="0.2">
      <c r="A86" s="11"/>
      <c r="B86" s="5"/>
      <c r="C86" s="11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HH86" s="21"/>
      <c r="HJ86" s="20"/>
    </row>
    <row r="87" spans="1:218" s="7" customFormat="1" ht="18" customHeight="1" x14ac:dyDescent="0.2">
      <c r="A87" s="11"/>
      <c r="B87" s="5"/>
      <c r="C87" s="11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HH87" s="21"/>
      <c r="HJ87" s="20"/>
    </row>
    <row r="88" spans="1:218" s="7" customFormat="1" ht="18" customHeight="1" x14ac:dyDescent="0.2">
      <c r="A88" s="11"/>
      <c r="B88" s="5"/>
      <c r="C88" s="11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HH88" s="21"/>
      <c r="HJ88" s="20"/>
    </row>
    <row r="89" spans="1:218" s="7" customFormat="1" ht="18" customHeight="1" x14ac:dyDescent="0.2">
      <c r="A89" s="11"/>
      <c r="B89" s="5"/>
      <c r="C89" s="11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HH89" s="21"/>
      <c r="HJ89" s="20"/>
    </row>
    <row r="90" spans="1:218" s="7" customFormat="1" ht="18" customHeight="1" x14ac:dyDescent="0.2">
      <c r="A90" s="11"/>
      <c r="B90" s="5"/>
      <c r="C90" s="11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HH90" s="21"/>
      <c r="HJ90" s="20"/>
    </row>
    <row r="91" spans="1:218" s="7" customFormat="1" ht="18" customHeight="1" x14ac:dyDescent="0.2">
      <c r="A91" s="11"/>
      <c r="B91" s="5"/>
      <c r="C91" s="11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HH91" s="21"/>
      <c r="HJ91" s="20"/>
    </row>
    <row r="92" spans="1:218" s="7" customFormat="1" ht="18" customHeight="1" x14ac:dyDescent="0.2">
      <c r="A92" s="11"/>
      <c r="B92" s="5"/>
      <c r="C92" s="11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HH92" s="21"/>
      <c r="HJ92" s="20"/>
    </row>
    <row r="93" spans="1:218" s="7" customFormat="1" ht="18" customHeight="1" x14ac:dyDescent="0.2">
      <c r="A93" s="11"/>
      <c r="B93" s="5"/>
      <c r="C93" s="11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HH93" s="21"/>
      <c r="HJ93" s="20"/>
    </row>
    <row r="94" spans="1:218" s="7" customFormat="1" ht="18" customHeight="1" x14ac:dyDescent="0.2">
      <c r="A94" s="11"/>
      <c r="B94" s="5"/>
      <c r="C94" s="11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HH94" s="21"/>
      <c r="HJ94" s="20"/>
    </row>
    <row r="95" spans="1:218" s="7" customFormat="1" ht="18" customHeight="1" x14ac:dyDescent="0.2">
      <c r="A95" s="11"/>
      <c r="B95" s="5"/>
      <c r="C95" s="11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HH95" s="21"/>
      <c r="HJ95" s="20"/>
    </row>
    <row r="96" spans="1:218" s="7" customFormat="1" ht="18" customHeight="1" x14ac:dyDescent="0.2">
      <c r="A96" s="11"/>
      <c r="B96" s="5"/>
      <c r="C96" s="11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HH96" s="21"/>
      <c r="HJ96" s="20"/>
    </row>
    <row r="97" spans="1:218" s="7" customFormat="1" ht="18" customHeight="1" x14ac:dyDescent="0.2">
      <c r="A97" s="11"/>
      <c r="B97" s="5"/>
      <c r="C97" s="11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HH97" s="21"/>
      <c r="HJ97" s="20"/>
    </row>
    <row r="98" spans="1:218" s="7" customFormat="1" ht="18" customHeight="1" x14ac:dyDescent="0.2">
      <c r="A98" s="11"/>
      <c r="B98" s="5"/>
      <c r="C98" s="11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HH98" s="21"/>
      <c r="HJ98" s="20"/>
    </row>
    <row r="99" spans="1:218" s="7" customFormat="1" ht="18" customHeight="1" x14ac:dyDescent="0.2">
      <c r="A99" s="11"/>
      <c r="B99" s="5"/>
      <c r="C99" s="11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HH99" s="21"/>
      <c r="HJ99" s="20"/>
    </row>
    <row r="100" spans="1:218" s="7" customFormat="1" ht="18" customHeight="1" x14ac:dyDescent="0.2">
      <c r="A100" s="11"/>
      <c r="B100" s="5"/>
      <c r="C100" s="11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HH100" s="21"/>
      <c r="HJ100" s="20"/>
    </row>
    <row r="101" spans="1:218" s="7" customFormat="1" ht="18" customHeight="1" x14ac:dyDescent="0.2">
      <c r="A101" s="11"/>
      <c r="B101" s="5"/>
      <c r="C101" s="11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HH101" s="21"/>
      <c r="HJ101" s="20"/>
    </row>
    <row r="102" spans="1:218" s="7" customFormat="1" ht="18" customHeight="1" x14ac:dyDescent="0.2">
      <c r="A102" s="11"/>
      <c r="B102" s="5"/>
      <c r="C102" s="11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HH102" s="21"/>
      <c r="HJ102" s="20"/>
    </row>
    <row r="103" spans="1:218" s="7" customFormat="1" ht="18" customHeight="1" x14ac:dyDescent="0.2">
      <c r="A103" s="11"/>
      <c r="B103" s="5"/>
      <c r="C103" s="11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HH103" s="21"/>
      <c r="HJ103" s="20"/>
    </row>
    <row r="104" spans="1:218" s="7" customFormat="1" ht="18" customHeight="1" x14ac:dyDescent="0.2">
      <c r="A104" s="11"/>
      <c r="B104" s="5"/>
      <c r="C104" s="11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HH104" s="21"/>
      <c r="HJ104" s="20"/>
    </row>
    <row r="105" spans="1:218" s="7" customFormat="1" ht="18" customHeight="1" x14ac:dyDescent="0.2">
      <c r="A105" s="11"/>
      <c r="B105" s="5"/>
      <c r="C105" s="11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HH105" s="21"/>
      <c r="HJ105" s="20"/>
    </row>
    <row r="106" spans="1:218" s="7" customFormat="1" ht="18" customHeight="1" x14ac:dyDescent="0.2">
      <c r="A106" s="11"/>
      <c r="B106" s="5"/>
      <c r="C106" s="11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HH106" s="21"/>
      <c r="HJ106" s="20"/>
    </row>
    <row r="107" spans="1:218" s="7" customFormat="1" ht="18" customHeight="1" x14ac:dyDescent="0.2">
      <c r="A107" s="11"/>
      <c r="B107" s="5"/>
      <c r="C107" s="11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HH107" s="21"/>
      <c r="HJ107" s="20"/>
    </row>
    <row r="108" spans="1:218" s="7" customFormat="1" ht="18" customHeight="1" x14ac:dyDescent="0.2">
      <c r="A108" s="11"/>
      <c r="B108" s="5"/>
      <c r="C108" s="11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HH108" s="21"/>
      <c r="HJ108" s="20"/>
    </row>
    <row r="109" spans="1:218" s="7" customFormat="1" ht="18" customHeight="1" x14ac:dyDescent="0.2">
      <c r="A109" s="11"/>
      <c r="B109" s="5"/>
      <c r="C109" s="11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HH109" s="21"/>
      <c r="HJ109" s="20"/>
    </row>
    <row r="110" spans="1:218" s="7" customFormat="1" ht="18" customHeight="1" x14ac:dyDescent="0.2">
      <c r="A110" s="11"/>
      <c r="B110" s="5"/>
      <c r="C110" s="11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HH110" s="21"/>
      <c r="HJ110" s="20"/>
    </row>
    <row r="111" spans="1:218" s="7" customFormat="1" ht="18" customHeight="1" x14ac:dyDescent="0.2">
      <c r="A111" s="11"/>
      <c r="B111" s="5"/>
      <c r="C111" s="11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HH111" s="21"/>
      <c r="HJ111" s="20"/>
    </row>
    <row r="112" spans="1:218" s="7" customFormat="1" ht="18" customHeight="1" x14ac:dyDescent="0.2">
      <c r="A112" s="11"/>
      <c r="B112" s="5"/>
      <c r="C112" s="11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HH112" s="21"/>
      <c r="HJ112" s="20"/>
    </row>
    <row r="113" spans="1:218" s="7" customFormat="1" ht="18" customHeight="1" x14ac:dyDescent="0.2">
      <c r="A113" s="11"/>
      <c r="B113" s="5"/>
      <c r="C113" s="11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HH113" s="21"/>
      <c r="HJ113" s="20"/>
    </row>
    <row r="114" spans="1:218" s="7" customFormat="1" ht="18" customHeight="1" x14ac:dyDescent="0.2">
      <c r="A114" s="11"/>
      <c r="B114" s="5"/>
      <c r="C114" s="11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HH114" s="21"/>
      <c r="HJ114" s="20"/>
    </row>
    <row r="115" spans="1:218" s="7" customFormat="1" ht="18" customHeight="1" x14ac:dyDescent="0.2">
      <c r="A115" s="11"/>
      <c r="B115" s="5"/>
      <c r="C115" s="11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HH115" s="21"/>
      <c r="HJ115" s="20"/>
    </row>
    <row r="116" spans="1:218" s="7" customFormat="1" ht="18" customHeight="1" x14ac:dyDescent="0.2">
      <c r="A116" s="11"/>
      <c r="B116" s="5"/>
      <c r="C116" s="11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HH116" s="21"/>
      <c r="HJ116" s="20"/>
    </row>
    <row r="117" spans="1:218" s="7" customFormat="1" ht="18" customHeight="1" x14ac:dyDescent="0.2">
      <c r="A117" s="11"/>
      <c r="B117" s="5"/>
      <c r="C117" s="11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HH117" s="21"/>
      <c r="HJ117" s="20"/>
    </row>
    <row r="118" spans="1:218" s="7" customFormat="1" ht="18" customHeight="1" x14ac:dyDescent="0.2">
      <c r="A118" s="11"/>
      <c r="B118" s="5"/>
      <c r="C118" s="11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HH118" s="21"/>
      <c r="HJ118" s="20"/>
    </row>
    <row r="119" spans="1:218" s="7" customFormat="1" ht="18" customHeight="1" x14ac:dyDescent="0.2">
      <c r="A119" s="11"/>
      <c r="B119" s="5"/>
      <c r="C119" s="11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HH119" s="21"/>
      <c r="HJ119" s="20"/>
    </row>
    <row r="120" spans="1:218" s="7" customFormat="1" ht="18" customHeight="1" x14ac:dyDescent="0.2">
      <c r="A120" s="11"/>
      <c r="B120" s="5"/>
      <c r="C120" s="11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HH120" s="21"/>
      <c r="HJ120" s="20"/>
    </row>
    <row r="121" spans="1:218" s="7" customFormat="1" ht="18" customHeight="1" x14ac:dyDescent="0.2">
      <c r="A121" s="11"/>
      <c r="B121" s="5"/>
      <c r="C121" s="11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HH121" s="21"/>
      <c r="HJ121" s="20"/>
    </row>
    <row r="122" spans="1:218" s="7" customFormat="1" ht="18" customHeight="1" x14ac:dyDescent="0.2">
      <c r="A122" s="11"/>
      <c r="B122" s="5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HH122" s="21"/>
      <c r="HJ122" s="20"/>
    </row>
    <row r="123" spans="1:218" s="7" customFormat="1" ht="18" customHeight="1" x14ac:dyDescent="0.2">
      <c r="A123" s="11"/>
      <c r="B123" s="5"/>
      <c r="C123" s="11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HH123" s="21"/>
      <c r="HJ123" s="20"/>
    </row>
    <row r="124" spans="1:218" s="7" customFormat="1" ht="18" customHeight="1" x14ac:dyDescent="0.2">
      <c r="A124" s="11"/>
      <c r="B124" s="5"/>
      <c r="C124" s="11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HH124" s="21"/>
      <c r="HJ124" s="20"/>
    </row>
    <row r="125" spans="1:218" s="7" customFormat="1" ht="18" customHeight="1" x14ac:dyDescent="0.2">
      <c r="A125" s="11"/>
      <c r="B125" s="5"/>
      <c r="C125" s="11"/>
      <c r="D125" s="11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P125" s="11"/>
      <c r="Q125" s="11"/>
      <c r="R125" s="11"/>
      <c r="S125" s="11"/>
      <c r="T125" s="11"/>
      <c r="U125" s="11"/>
      <c r="V125" s="11"/>
      <c r="W125" s="11"/>
      <c r="X125" s="11"/>
      <c r="Y125" s="11"/>
      <c r="Z125" s="11"/>
      <c r="AA125" s="11"/>
      <c r="AB125" s="11"/>
      <c r="AC125" s="11"/>
      <c r="AD125" s="11"/>
      <c r="AE125" s="11"/>
      <c r="AF125" s="11"/>
      <c r="AG125" s="11"/>
      <c r="AH125" s="11"/>
      <c r="AI125" s="11"/>
      <c r="AJ125" s="11"/>
      <c r="AK125" s="11"/>
      <c r="AL125" s="11"/>
      <c r="AM125" s="11"/>
      <c r="AN125" s="11"/>
      <c r="AO125" s="11"/>
      <c r="AP125" s="11"/>
      <c r="AQ125" s="11"/>
      <c r="AR125" s="11"/>
      <c r="AS125" s="11"/>
      <c r="AT125" s="11"/>
      <c r="AU125" s="11"/>
      <c r="AV125" s="11"/>
      <c r="AW125" s="11"/>
      <c r="AX125" s="11"/>
      <c r="AY125" s="11"/>
      <c r="AZ125" s="11"/>
      <c r="BA125" s="11"/>
      <c r="BB125" s="11"/>
      <c r="BC125" s="11"/>
      <c r="BD125" s="11"/>
      <c r="BE125" s="11"/>
      <c r="BF125" s="11"/>
      <c r="BG125" s="11"/>
      <c r="BH125" s="11"/>
      <c r="BI125" s="11"/>
      <c r="BJ125" s="11"/>
      <c r="BK125" s="11"/>
      <c r="HH125" s="21"/>
      <c r="HJ125" s="20"/>
    </row>
    <row r="126" spans="1:218" s="7" customFormat="1" ht="18" customHeight="1" x14ac:dyDescent="0.2">
      <c r="A126" s="11"/>
      <c r="B126" s="5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 s="11"/>
      <c r="U126" s="11"/>
      <c r="V126" s="11"/>
      <c r="W126" s="11"/>
      <c r="X126" s="11"/>
      <c r="Y126" s="11"/>
      <c r="Z126" s="11"/>
      <c r="AA126" s="11"/>
      <c r="AB126" s="11"/>
      <c r="AC126" s="11"/>
      <c r="AD126" s="11"/>
      <c r="AE126" s="11"/>
      <c r="AF126" s="11"/>
      <c r="AG126" s="11"/>
      <c r="AH126" s="11"/>
      <c r="AI126" s="11"/>
      <c r="AJ126" s="11"/>
      <c r="AK126" s="11"/>
      <c r="AL126" s="11"/>
      <c r="AM126" s="11"/>
      <c r="AN126" s="11"/>
      <c r="AO126" s="11"/>
      <c r="AP126" s="11"/>
      <c r="AQ126" s="11"/>
      <c r="AR126" s="11"/>
      <c r="AS126" s="11"/>
      <c r="AT126" s="11"/>
      <c r="AU126" s="11"/>
      <c r="AV126" s="11"/>
      <c r="AW126" s="11"/>
      <c r="AX126" s="11"/>
      <c r="AY126" s="11"/>
      <c r="AZ126" s="11"/>
      <c r="BA126" s="11"/>
      <c r="BB126" s="11"/>
      <c r="BC126" s="11"/>
      <c r="BD126" s="11"/>
      <c r="BE126" s="11"/>
      <c r="BF126" s="11"/>
      <c r="BG126" s="11"/>
      <c r="BH126" s="11"/>
      <c r="BI126" s="11"/>
      <c r="BJ126" s="11"/>
      <c r="BK126" s="11"/>
      <c r="HH126" s="21"/>
      <c r="HJ126" s="20"/>
    </row>
    <row r="127" spans="1:218" s="7" customFormat="1" ht="18" customHeight="1" x14ac:dyDescent="0.2">
      <c r="A127" s="11"/>
      <c r="B127" s="5"/>
      <c r="C127" s="11"/>
      <c r="D127" s="11"/>
      <c r="E127" s="11"/>
      <c r="F127" s="11"/>
      <c r="G127" s="11"/>
      <c r="H127" s="11"/>
      <c r="I127" s="11"/>
      <c r="J127" s="11"/>
      <c r="K127" s="11"/>
      <c r="L127" s="11"/>
      <c r="M127" s="11"/>
      <c r="N127" s="11"/>
      <c r="O127" s="11"/>
      <c r="P127" s="11"/>
      <c r="Q127" s="11"/>
      <c r="R127" s="11"/>
      <c r="S127" s="11"/>
      <c r="T127" s="11"/>
      <c r="U127" s="11"/>
      <c r="V127" s="11"/>
      <c r="W127" s="11"/>
      <c r="X127" s="11"/>
      <c r="Y127" s="11"/>
      <c r="Z127" s="11"/>
      <c r="AA127" s="11"/>
      <c r="AB127" s="11"/>
      <c r="AC127" s="11"/>
      <c r="AD127" s="11"/>
      <c r="AE127" s="11"/>
      <c r="AF127" s="11"/>
      <c r="AG127" s="11"/>
      <c r="AH127" s="11"/>
      <c r="AI127" s="11"/>
      <c r="AJ127" s="11"/>
      <c r="AK127" s="11"/>
      <c r="AL127" s="11"/>
      <c r="AM127" s="11"/>
      <c r="AN127" s="11"/>
      <c r="AO127" s="11"/>
      <c r="AP127" s="11"/>
      <c r="AQ127" s="11"/>
      <c r="AR127" s="11"/>
      <c r="AS127" s="11"/>
      <c r="AT127" s="11"/>
      <c r="AU127" s="11"/>
      <c r="AV127" s="11"/>
      <c r="AW127" s="11"/>
      <c r="AX127" s="11"/>
      <c r="AY127" s="11"/>
      <c r="AZ127" s="11"/>
      <c r="BA127" s="11"/>
      <c r="BB127" s="11"/>
      <c r="BC127" s="11"/>
      <c r="BD127" s="11"/>
      <c r="BE127" s="11"/>
      <c r="BF127" s="11"/>
      <c r="BG127" s="11"/>
      <c r="BH127" s="11"/>
      <c r="BI127" s="11"/>
      <c r="BJ127" s="11"/>
      <c r="BK127" s="11"/>
      <c r="HH127" s="21"/>
      <c r="HJ127" s="20"/>
    </row>
    <row r="128" spans="1:218" s="7" customFormat="1" ht="18" customHeight="1" x14ac:dyDescent="0.2">
      <c r="A128" s="11"/>
      <c r="B128" s="5"/>
      <c r="C128" s="11"/>
      <c r="D128" s="11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P128" s="11"/>
      <c r="Q128" s="11"/>
      <c r="R128" s="11"/>
      <c r="S128" s="11"/>
      <c r="T128" s="11"/>
      <c r="U128" s="11"/>
      <c r="V128" s="11"/>
      <c r="W128" s="11"/>
      <c r="X128" s="11"/>
      <c r="Y128" s="11"/>
      <c r="Z128" s="11"/>
      <c r="AA128" s="11"/>
      <c r="AB128" s="11"/>
      <c r="AC128" s="11"/>
      <c r="AD128" s="11"/>
      <c r="AE128" s="11"/>
      <c r="AF128" s="11"/>
      <c r="AG128" s="11"/>
      <c r="AH128" s="11"/>
      <c r="AI128" s="11"/>
      <c r="AJ128" s="11"/>
      <c r="AK128" s="11"/>
      <c r="AL128" s="11"/>
      <c r="AM128" s="11"/>
      <c r="AN128" s="11"/>
      <c r="AO128" s="11"/>
      <c r="AP128" s="11"/>
      <c r="AQ128" s="11"/>
      <c r="AR128" s="11"/>
      <c r="AS128" s="11"/>
      <c r="AT128" s="11"/>
      <c r="AU128" s="11"/>
      <c r="AV128" s="11"/>
      <c r="AW128" s="11"/>
      <c r="AX128" s="11"/>
      <c r="AY128" s="11"/>
      <c r="AZ128" s="11"/>
      <c r="BA128" s="11"/>
      <c r="BB128" s="11"/>
      <c r="BC128" s="11"/>
      <c r="BD128" s="11"/>
      <c r="BE128" s="11"/>
      <c r="BF128" s="11"/>
      <c r="BG128" s="11"/>
      <c r="BH128" s="11"/>
      <c r="BI128" s="11"/>
      <c r="BJ128" s="11"/>
      <c r="BK128" s="11"/>
      <c r="HH128" s="21"/>
      <c r="HJ128" s="20"/>
    </row>
    <row r="129" spans="1:218" s="7" customFormat="1" ht="18" customHeight="1" x14ac:dyDescent="0.2">
      <c r="A129" s="11"/>
      <c r="B129" s="5"/>
      <c r="C129" s="11"/>
      <c r="D129" s="11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P129" s="11"/>
      <c r="Q129" s="11"/>
      <c r="R129" s="11"/>
      <c r="S129" s="11"/>
      <c r="T129" s="11"/>
      <c r="U129" s="11"/>
      <c r="V129" s="11"/>
      <c r="W129" s="11"/>
      <c r="X129" s="11"/>
      <c r="Y129" s="11"/>
      <c r="Z129" s="11"/>
      <c r="AA129" s="11"/>
      <c r="AB129" s="11"/>
      <c r="AC129" s="11"/>
      <c r="AD129" s="11"/>
      <c r="AE129" s="11"/>
      <c r="AF129" s="11"/>
      <c r="AG129" s="11"/>
      <c r="AH129" s="11"/>
      <c r="AI129" s="11"/>
      <c r="AJ129" s="11"/>
      <c r="AK129" s="11"/>
      <c r="AL129" s="11"/>
      <c r="AM129" s="11"/>
      <c r="AN129" s="11"/>
      <c r="AO129" s="11"/>
      <c r="AP129" s="11"/>
      <c r="AQ129" s="11"/>
      <c r="AR129" s="11"/>
      <c r="AS129" s="11"/>
      <c r="AT129" s="11"/>
      <c r="AU129" s="11"/>
      <c r="AV129" s="11"/>
      <c r="AW129" s="11"/>
      <c r="AX129" s="11"/>
      <c r="AY129" s="11"/>
      <c r="AZ129" s="11"/>
      <c r="BA129" s="11"/>
      <c r="BB129" s="11"/>
      <c r="BC129" s="11"/>
      <c r="BD129" s="11"/>
      <c r="BE129" s="11"/>
      <c r="BF129" s="11"/>
      <c r="BG129" s="11"/>
      <c r="BH129" s="11"/>
      <c r="BI129" s="11"/>
      <c r="BJ129" s="11"/>
      <c r="BK129" s="11"/>
      <c r="HH129" s="21"/>
      <c r="HJ129" s="20"/>
    </row>
    <row r="130" spans="1:218" s="7" customFormat="1" ht="18" customHeight="1" x14ac:dyDescent="0.2">
      <c r="A130" s="11"/>
      <c r="B130" s="5"/>
      <c r="C130" s="11"/>
      <c r="D130" s="11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11"/>
      <c r="S130" s="11"/>
      <c r="T130" s="11"/>
      <c r="U130" s="11"/>
      <c r="V130" s="11"/>
      <c r="W130" s="11"/>
      <c r="X130" s="11"/>
      <c r="Y130" s="11"/>
      <c r="Z130" s="11"/>
      <c r="AA130" s="11"/>
      <c r="AB130" s="11"/>
      <c r="AC130" s="11"/>
      <c r="AD130" s="11"/>
      <c r="AE130" s="11"/>
      <c r="AF130" s="11"/>
      <c r="AG130" s="11"/>
      <c r="AH130" s="11"/>
      <c r="AI130" s="11"/>
      <c r="AJ130" s="11"/>
      <c r="AK130" s="11"/>
      <c r="AL130" s="11"/>
      <c r="AM130" s="11"/>
      <c r="AN130" s="11"/>
      <c r="AO130" s="11"/>
      <c r="AP130" s="11"/>
      <c r="AQ130" s="11"/>
      <c r="AR130" s="11"/>
      <c r="AS130" s="11"/>
      <c r="AT130" s="11"/>
      <c r="AU130" s="11"/>
      <c r="AV130" s="11"/>
      <c r="AW130" s="11"/>
      <c r="AX130" s="11"/>
      <c r="AY130" s="11"/>
      <c r="AZ130" s="11"/>
      <c r="BA130" s="11"/>
      <c r="BB130" s="11"/>
      <c r="BC130" s="11"/>
      <c r="BD130" s="11"/>
      <c r="BE130" s="11"/>
      <c r="BF130" s="11"/>
      <c r="BG130" s="11"/>
      <c r="BH130" s="11"/>
      <c r="BI130" s="11"/>
      <c r="BJ130" s="11"/>
      <c r="BK130" s="11"/>
      <c r="HH130" s="21"/>
      <c r="HJ130" s="20"/>
    </row>
    <row r="131" spans="1:218" s="7" customFormat="1" ht="18" customHeight="1" x14ac:dyDescent="0.2">
      <c r="A131" s="11"/>
      <c r="B131" s="5"/>
      <c r="C131" s="11"/>
      <c r="D131" s="11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P131" s="11"/>
      <c r="Q131" s="11"/>
      <c r="R131" s="11"/>
      <c r="S131" s="11"/>
      <c r="T131" s="11"/>
      <c r="U131" s="11"/>
      <c r="V131" s="11"/>
      <c r="W131" s="11"/>
      <c r="X131" s="11"/>
      <c r="Y131" s="11"/>
      <c r="Z131" s="11"/>
      <c r="AA131" s="11"/>
      <c r="AB131" s="11"/>
      <c r="AC131" s="11"/>
      <c r="AD131" s="11"/>
      <c r="AE131" s="11"/>
      <c r="AF131" s="11"/>
      <c r="AG131" s="11"/>
      <c r="AH131" s="11"/>
      <c r="AI131" s="11"/>
      <c r="AJ131" s="11"/>
      <c r="AK131" s="11"/>
      <c r="AL131" s="11"/>
      <c r="AM131" s="11"/>
      <c r="AN131" s="11"/>
      <c r="AO131" s="11"/>
      <c r="AP131" s="11"/>
      <c r="AQ131" s="11"/>
      <c r="AR131" s="11"/>
      <c r="AS131" s="11"/>
      <c r="AT131" s="11"/>
      <c r="AU131" s="11"/>
      <c r="AV131" s="11"/>
      <c r="AW131" s="11"/>
      <c r="AX131" s="11"/>
      <c r="AY131" s="11"/>
      <c r="AZ131" s="11"/>
      <c r="BA131" s="11"/>
      <c r="BB131" s="11"/>
      <c r="BC131" s="11"/>
      <c r="BD131" s="11"/>
      <c r="BE131" s="11"/>
      <c r="BF131" s="11"/>
      <c r="BG131" s="11"/>
      <c r="BH131" s="11"/>
      <c r="BI131" s="11"/>
      <c r="BJ131" s="11"/>
      <c r="BK131" s="11"/>
      <c r="HH131" s="21"/>
      <c r="HJ131" s="20"/>
    </row>
    <row r="132" spans="1:218" s="7" customFormat="1" ht="18" customHeight="1" x14ac:dyDescent="0.2">
      <c r="A132" s="11"/>
      <c r="B132" s="5"/>
      <c r="C132" s="11"/>
      <c r="D132" s="11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P132" s="11"/>
      <c r="Q132" s="11"/>
      <c r="R132" s="11"/>
      <c r="S132" s="11"/>
      <c r="T132" s="11"/>
      <c r="U132" s="11"/>
      <c r="V132" s="11"/>
      <c r="W132" s="11"/>
      <c r="X132" s="11"/>
      <c r="Y132" s="11"/>
      <c r="Z132" s="11"/>
      <c r="AA132" s="11"/>
      <c r="AB132" s="11"/>
      <c r="AC132" s="11"/>
      <c r="AD132" s="11"/>
      <c r="AE132" s="11"/>
      <c r="AF132" s="11"/>
      <c r="AG132" s="11"/>
      <c r="AH132" s="11"/>
      <c r="AI132" s="11"/>
      <c r="AJ132" s="11"/>
      <c r="AK132" s="11"/>
      <c r="AL132" s="11"/>
      <c r="AM132" s="11"/>
      <c r="AN132" s="11"/>
      <c r="AO132" s="11"/>
      <c r="AP132" s="11"/>
      <c r="AQ132" s="11"/>
      <c r="AR132" s="11"/>
      <c r="AS132" s="11"/>
      <c r="AT132" s="11"/>
      <c r="AU132" s="11"/>
      <c r="AV132" s="11"/>
      <c r="AW132" s="11"/>
      <c r="AX132" s="11"/>
      <c r="AY132" s="11"/>
      <c r="AZ132" s="11"/>
      <c r="BA132" s="11"/>
      <c r="BB132" s="11"/>
      <c r="BC132" s="11"/>
      <c r="BD132" s="11"/>
      <c r="BE132" s="11"/>
      <c r="BF132" s="11"/>
      <c r="BG132" s="11"/>
      <c r="BH132" s="11"/>
      <c r="BI132" s="11"/>
      <c r="BJ132" s="11"/>
      <c r="BK132" s="11"/>
      <c r="HH132" s="21"/>
      <c r="HJ132" s="20"/>
    </row>
    <row r="133" spans="1:218" s="7" customFormat="1" ht="18" customHeight="1" x14ac:dyDescent="0.2">
      <c r="A133" s="11"/>
      <c r="B133" s="5"/>
      <c r="C133" s="11"/>
      <c r="D133" s="11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P133" s="11"/>
      <c r="Q133" s="11"/>
      <c r="R133" s="11"/>
      <c r="S133" s="11"/>
      <c r="T133" s="11"/>
      <c r="U133" s="11"/>
      <c r="V133" s="11"/>
      <c r="W133" s="11"/>
      <c r="X133" s="11"/>
      <c r="Y133" s="11"/>
      <c r="Z133" s="11"/>
      <c r="AA133" s="11"/>
      <c r="AB133" s="11"/>
      <c r="AC133" s="11"/>
      <c r="AD133" s="11"/>
      <c r="AE133" s="11"/>
      <c r="AF133" s="11"/>
      <c r="AG133" s="11"/>
      <c r="AH133" s="11"/>
      <c r="AI133" s="11"/>
      <c r="AJ133" s="11"/>
      <c r="AK133" s="11"/>
      <c r="AL133" s="11"/>
      <c r="AM133" s="11"/>
      <c r="AN133" s="11"/>
      <c r="AO133" s="11"/>
      <c r="AP133" s="11"/>
      <c r="AQ133" s="11"/>
      <c r="AR133" s="11"/>
      <c r="AS133" s="11"/>
      <c r="AT133" s="11"/>
      <c r="AU133" s="11"/>
      <c r="AV133" s="11"/>
      <c r="AW133" s="11"/>
      <c r="AX133" s="11"/>
      <c r="AY133" s="11"/>
      <c r="AZ133" s="11"/>
      <c r="BA133" s="11"/>
      <c r="BB133" s="11"/>
      <c r="BC133" s="11"/>
      <c r="BD133" s="11"/>
      <c r="BE133" s="11"/>
      <c r="BF133" s="11"/>
      <c r="BG133" s="11"/>
      <c r="BH133" s="11"/>
      <c r="BI133" s="11"/>
      <c r="BJ133" s="11"/>
      <c r="BK133" s="11"/>
      <c r="HH133" s="21"/>
      <c r="HJ133" s="20"/>
    </row>
    <row r="134" spans="1:218" s="7" customFormat="1" ht="18" customHeight="1" x14ac:dyDescent="0.2">
      <c r="A134" s="11"/>
      <c r="B134" s="5"/>
      <c r="C134" s="11"/>
      <c r="D134" s="11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P134" s="11"/>
      <c r="Q134" s="11"/>
      <c r="R134" s="11"/>
      <c r="S134" s="11"/>
      <c r="T134" s="11"/>
      <c r="U134" s="11"/>
      <c r="V134" s="11"/>
      <c r="W134" s="11"/>
      <c r="X134" s="11"/>
      <c r="Y134" s="11"/>
      <c r="Z134" s="11"/>
      <c r="AA134" s="11"/>
      <c r="AB134" s="11"/>
      <c r="AC134" s="11"/>
      <c r="AD134" s="11"/>
      <c r="AE134" s="11"/>
      <c r="AF134" s="11"/>
      <c r="AG134" s="11"/>
      <c r="AH134" s="11"/>
      <c r="AI134" s="11"/>
      <c r="AJ134" s="11"/>
      <c r="AK134" s="11"/>
      <c r="AL134" s="11"/>
      <c r="AM134" s="11"/>
      <c r="AN134" s="11"/>
      <c r="AO134" s="11"/>
      <c r="AP134" s="11"/>
      <c r="AQ134" s="11"/>
      <c r="AR134" s="11"/>
      <c r="AS134" s="11"/>
      <c r="AT134" s="11"/>
      <c r="AU134" s="11"/>
      <c r="AV134" s="11"/>
      <c r="AW134" s="11"/>
      <c r="AX134" s="11"/>
      <c r="AY134" s="11"/>
      <c r="AZ134" s="11"/>
      <c r="BA134" s="11"/>
      <c r="BB134" s="11"/>
      <c r="BC134" s="11"/>
      <c r="BD134" s="11"/>
      <c r="BE134" s="11"/>
      <c r="BF134" s="11"/>
      <c r="BG134" s="11"/>
      <c r="BH134" s="11"/>
      <c r="BI134" s="11"/>
      <c r="BJ134" s="11"/>
      <c r="BK134" s="11"/>
      <c r="HH134" s="21"/>
      <c r="HJ134" s="20"/>
    </row>
    <row r="135" spans="1:218" s="7" customFormat="1" ht="18" customHeight="1" x14ac:dyDescent="0.2">
      <c r="A135" s="11"/>
      <c r="B135" s="5"/>
      <c r="C135" s="11"/>
      <c r="D135" s="11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P135" s="11"/>
      <c r="Q135" s="11"/>
      <c r="R135" s="11"/>
      <c r="S135" s="11"/>
      <c r="T135" s="11"/>
      <c r="U135" s="11"/>
      <c r="V135" s="11"/>
      <c r="W135" s="11"/>
      <c r="X135" s="11"/>
      <c r="Y135" s="11"/>
      <c r="Z135" s="11"/>
      <c r="AA135" s="11"/>
      <c r="AB135" s="11"/>
      <c r="AC135" s="11"/>
      <c r="AD135" s="11"/>
      <c r="AE135" s="11"/>
      <c r="AF135" s="11"/>
      <c r="AG135" s="11"/>
      <c r="AH135" s="11"/>
      <c r="AI135" s="11"/>
      <c r="AJ135" s="11"/>
      <c r="AK135" s="11"/>
      <c r="AL135" s="11"/>
      <c r="AM135" s="11"/>
      <c r="AN135" s="11"/>
      <c r="AO135" s="11"/>
      <c r="AP135" s="11"/>
      <c r="AQ135" s="11"/>
      <c r="AR135" s="11"/>
      <c r="AS135" s="11"/>
      <c r="AT135" s="11"/>
      <c r="AU135" s="11"/>
      <c r="AV135" s="11"/>
      <c r="AW135" s="11"/>
      <c r="AX135" s="11"/>
      <c r="AY135" s="11"/>
      <c r="AZ135" s="11"/>
      <c r="BA135" s="11"/>
      <c r="BB135" s="11"/>
      <c r="BC135" s="11"/>
      <c r="BD135" s="11"/>
      <c r="BE135" s="11"/>
      <c r="BF135" s="11"/>
      <c r="BG135" s="11"/>
      <c r="BH135" s="11"/>
      <c r="BI135" s="11"/>
      <c r="BJ135" s="11"/>
      <c r="BK135" s="11"/>
      <c r="HH135" s="21"/>
      <c r="HJ135" s="20"/>
    </row>
    <row r="136" spans="1:218" s="7" customFormat="1" ht="18" customHeight="1" x14ac:dyDescent="0.2">
      <c r="A136" s="11"/>
      <c r="B136" s="5"/>
      <c r="C136" s="11"/>
      <c r="D136" s="11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P136" s="11"/>
      <c r="Q136" s="11"/>
      <c r="R136" s="11"/>
      <c r="S136" s="11"/>
      <c r="T136" s="11"/>
      <c r="U136" s="11"/>
      <c r="V136" s="11"/>
      <c r="W136" s="11"/>
      <c r="X136" s="11"/>
      <c r="Y136" s="11"/>
      <c r="Z136" s="11"/>
      <c r="AA136" s="11"/>
      <c r="AB136" s="11"/>
      <c r="AC136" s="11"/>
      <c r="AD136" s="11"/>
      <c r="AE136" s="11"/>
      <c r="AF136" s="11"/>
      <c r="AG136" s="11"/>
      <c r="AH136" s="11"/>
      <c r="AI136" s="11"/>
      <c r="AJ136" s="11"/>
      <c r="AK136" s="11"/>
      <c r="AL136" s="11"/>
      <c r="AM136" s="11"/>
      <c r="AN136" s="11"/>
      <c r="AO136" s="11"/>
      <c r="AP136" s="11"/>
      <c r="AQ136" s="11"/>
      <c r="AR136" s="11"/>
      <c r="AS136" s="11"/>
      <c r="AT136" s="11"/>
      <c r="AU136" s="11"/>
      <c r="AV136" s="11"/>
      <c r="AW136" s="11"/>
      <c r="AX136" s="11"/>
      <c r="AY136" s="11"/>
      <c r="AZ136" s="11"/>
      <c r="BA136" s="11"/>
      <c r="BB136" s="11"/>
      <c r="BC136" s="11"/>
      <c r="BD136" s="11"/>
      <c r="BE136" s="11"/>
      <c r="BF136" s="11"/>
      <c r="BG136" s="11"/>
      <c r="BH136" s="11"/>
      <c r="BI136" s="11"/>
      <c r="BJ136" s="11"/>
      <c r="BK136" s="11"/>
      <c r="HH136" s="21"/>
      <c r="HJ136" s="20"/>
    </row>
    <row r="137" spans="1:218" s="7" customFormat="1" ht="18" customHeight="1" x14ac:dyDescent="0.2">
      <c r="A137" s="11"/>
      <c r="B137" s="5"/>
      <c r="C137" s="11"/>
      <c r="D137" s="11"/>
      <c r="E137" s="11"/>
      <c r="F137" s="11"/>
      <c r="G137" s="11"/>
      <c r="H137" s="11"/>
      <c r="I137" s="11"/>
      <c r="J137" s="11"/>
      <c r="K137" s="11"/>
      <c r="L137" s="11"/>
      <c r="M137" s="11"/>
      <c r="N137" s="11"/>
      <c r="O137" s="11"/>
      <c r="P137" s="11"/>
      <c r="Q137" s="11"/>
      <c r="R137" s="11"/>
      <c r="S137" s="11"/>
      <c r="T137" s="11"/>
      <c r="U137" s="11"/>
      <c r="V137" s="11"/>
      <c r="W137" s="11"/>
      <c r="X137" s="11"/>
      <c r="Y137" s="11"/>
      <c r="Z137" s="11"/>
      <c r="AA137" s="11"/>
      <c r="AB137" s="11"/>
      <c r="AC137" s="11"/>
      <c r="AD137" s="11"/>
      <c r="AE137" s="11"/>
      <c r="AF137" s="11"/>
      <c r="AG137" s="11"/>
      <c r="AH137" s="11"/>
      <c r="AI137" s="11"/>
      <c r="AJ137" s="11"/>
      <c r="AK137" s="11"/>
      <c r="AL137" s="11"/>
      <c r="AM137" s="11"/>
      <c r="AN137" s="11"/>
      <c r="AO137" s="11"/>
      <c r="AP137" s="11"/>
      <c r="AQ137" s="11"/>
      <c r="AR137" s="11"/>
      <c r="AS137" s="11"/>
      <c r="AT137" s="11"/>
      <c r="AU137" s="11"/>
      <c r="AV137" s="11"/>
      <c r="AW137" s="11"/>
      <c r="AX137" s="11"/>
      <c r="AY137" s="11"/>
      <c r="AZ137" s="11"/>
      <c r="BA137" s="11"/>
      <c r="BB137" s="11"/>
      <c r="BC137" s="11"/>
      <c r="BD137" s="11"/>
      <c r="BE137" s="11"/>
      <c r="BF137" s="11"/>
      <c r="BG137" s="11"/>
      <c r="BH137" s="11"/>
      <c r="BI137" s="11"/>
      <c r="BJ137" s="11"/>
      <c r="BK137" s="11"/>
      <c r="HH137" s="21"/>
      <c r="HJ137" s="20"/>
    </row>
    <row r="138" spans="1:218" s="7" customFormat="1" ht="18" customHeight="1" x14ac:dyDescent="0.2">
      <c r="A138" s="11"/>
      <c r="B138" s="5"/>
      <c r="C138" s="11"/>
      <c r="D138" s="11"/>
      <c r="E138" s="11"/>
      <c r="F138" s="11"/>
      <c r="G138" s="11"/>
      <c r="H138" s="11"/>
      <c r="I138" s="11"/>
      <c r="J138" s="11"/>
      <c r="K138" s="11"/>
      <c r="L138" s="11"/>
      <c r="M138" s="11"/>
      <c r="N138" s="11"/>
      <c r="O138" s="11"/>
      <c r="P138" s="11"/>
      <c r="Q138" s="11"/>
      <c r="R138" s="11"/>
      <c r="S138" s="11"/>
      <c r="T138" s="11"/>
      <c r="U138" s="11"/>
      <c r="V138" s="11"/>
      <c r="W138" s="11"/>
      <c r="X138" s="11"/>
      <c r="Y138" s="11"/>
      <c r="Z138" s="11"/>
      <c r="AA138" s="11"/>
      <c r="AB138" s="11"/>
      <c r="AC138" s="11"/>
      <c r="AD138" s="11"/>
      <c r="AE138" s="11"/>
      <c r="AF138" s="11"/>
      <c r="AG138" s="11"/>
      <c r="AH138" s="11"/>
      <c r="AI138" s="11"/>
      <c r="AJ138" s="11"/>
      <c r="AK138" s="11"/>
      <c r="AL138" s="11"/>
      <c r="AM138" s="11"/>
      <c r="AN138" s="11"/>
      <c r="AO138" s="11"/>
      <c r="AP138" s="11"/>
      <c r="AQ138" s="11"/>
      <c r="AR138" s="11"/>
      <c r="AS138" s="11"/>
      <c r="AT138" s="11"/>
      <c r="AU138" s="11"/>
      <c r="AV138" s="11"/>
      <c r="AW138" s="11"/>
      <c r="AX138" s="11"/>
      <c r="AY138" s="11"/>
      <c r="AZ138" s="11"/>
      <c r="BA138" s="11"/>
      <c r="BB138" s="11"/>
      <c r="BC138" s="11"/>
      <c r="BD138" s="11"/>
      <c r="BE138" s="11"/>
      <c r="BF138" s="11"/>
      <c r="BG138" s="11"/>
      <c r="BH138" s="11"/>
      <c r="BI138" s="11"/>
      <c r="BJ138" s="11"/>
      <c r="BK138" s="11"/>
      <c r="HH138" s="21"/>
      <c r="HJ138" s="20"/>
    </row>
    <row r="139" spans="1:218" s="7" customFormat="1" ht="18" customHeight="1" x14ac:dyDescent="0.2">
      <c r="A139" s="11"/>
      <c r="B139" s="5"/>
      <c r="C139" s="11"/>
      <c r="D139" s="11"/>
      <c r="E139" s="11"/>
      <c r="F139" s="11"/>
      <c r="G139" s="11"/>
      <c r="H139" s="11"/>
      <c r="I139" s="11"/>
      <c r="J139" s="11"/>
      <c r="K139" s="11"/>
      <c r="L139" s="11"/>
      <c r="M139" s="11"/>
      <c r="N139" s="11"/>
      <c r="O139" s="11"/>
      <c r="P139" s="11"/>
      <c r="Q139" s="11"/>
      <c r="R139" s="11"/>
      <c r="S139" s="11"/>
      <c r="T139" s="11"/>
      <c r="U139" s="11"/>
      <c r="V139" s="11"/>
      <c r="W139" s="11"/>
      <c r="X139" s="11"/>
      <c r="Y139" s="11"/>
      <c r="Z139" s="11"/>
      <c r="AA139" s="11"/>
      <c r="AB139" s="11"/>
      <c r="AC139" s="11"/>
      <c r="AD139" s="11"/>
      <c r="AE139" s="11"/>
      <c r="AF139" s="11"/>
      <c r="AG139" s="11"/>
      <c r="AH139" s="11"/>
      <c r="AI139" s="11"/>
      <c r="AJ139" s="11"/>
      <c r="AK139" s="11"/>
      <c r="AL139" s="11"/>
      <c r="AM139" s="11"/>
      <c r="AN139" s="11"/>
      <c r="AO139" s="11"/>
      <c r="AP139" s="11"/>
      <c r="AQ139" s="11"/>
      <c r="AR139" s="11"/>
      <c r="AS139" s="11"/>
      <c r="AT139" s="11"/>
      <c r="AU139" s="11"/>
      <c r="AV139" s="11"/>
      <c r="AW139" s="11"/>
      <c r="AX139" s="11"/>
      <c r="AY139" s="11"/>
      <c r="AZ139" s="11"/>
      <c r="BA139" s="11"/>
      <c r="BB139" s="11"/>
      <c r="BC139" s="11"/>
      <c r="BD139" s="11"/>
      <c r="BE139" s="11"/>
      <c r="BF139" s="11"/>
      <c r="BG139" s="11"/>
      <c r="BH139" s="11"/>
      <c r="BI139" s="11"/>
      <c r="BJ139" s="11"/>
      <c r="BK139" s="11"/>
      <c r="HH139" s="21"/>
      <c r="HJ139" s="20"/>
    </row>
    <row r="140" spans="1:218" s="7" customFormat="1" ht="18" customHeight="1" x14ac:dyDescent="0.2">
      <c r="A140" s="11"/>
      <c r="B140" s="5"/>
      <c r="C140" s="11"/>
      <c r="D140" s="11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P140" s="11"/>
      <c r="Q140" s="11"/>
      <c r="R140" s="11"/>
      <c r="S140" s="11"/>
      <c r="T140" s="11"/>
      <c r="U140" s="11"/>
      <c r="V140" s="11"/>
      <c r="W140" s="11"/>
      <c r="X140" s="11"/>
      <c r="Y140" s="11"/>
      <c r="Z140" s="11"/>
      <c r="AA140" s="11"/>
      <c r="AB140" s="11"/>
      <c r="AC140" s="11"/>
      <c r="AD140" s="11"/>
      <c r="AE140" s="11"/>
      <c r="AF140" s="11"/>
      <c r="AG140" s="11"/>
      <c r="AH140" s="11"/>
      <c r="AI140" s="11"/>
      <c r="AJ140" s="11"/>
      <c r="AK140" s="11"/>
      <c r="AL140" s="11"/>
      <c r="AM140" s="11"/>
      <c r="AN140" s="11"/>
      <c r="AO140" s="11"/>
      <c r="AP140" s="11"/>
      <c r="AQ140" s="11"/>
      <c r="AR140" s="11"/>
      <c r="AS140" s="11"/>
      <c r="AT140" s="11"/>
      <c r="AU140" s="11"/>
      <c r="AV140" s="11"/>
      <c r="AW140" s="11"/>
      <c r="AX140" s="11"/>
      <c r="AY140" s="11"/>
      <c r="AZ140" s="11"/>
      <c r="BA140" s="11"/>
      <c r="BB140" s="11"/>
      <c r="BC140" s="11"/>
      <c r="BD140" s="11"/>
      <c r="BE140" s="11"/>
      <c r="BF140" s="11"/>
      <c r="BG140" s="11"/>
      <c r="BH140" s="11"/>
      <c r="BI140" s="11"/>
      <c r="BJ140" s="11"/>
      <c r="BK140" s="11"/>
      <c r="HH140" s="21"/>
      <c r="HJ140" s="20"/>
    </row>
    <row r="141" spans="1:218" s="7" customFormat="1" ht="18" customHeight="1" x14ac:dyDescent="0.2">
      <c r="A141" s="11"/>
      <c r="B141" s="5"/>
      <c r="C141" s="11"/>
      <c r="D141" s="11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P141" s="11"/>
      <c r="Q141" s="11"/>
      <c r="R141" s="11"/>
      <c r="S141" s="11"/>
      <c r="T141" s="11"/>
      <c r="U141" s="11"/>
      <c r="V141" s="11"/>
      <c r="W141" s="11"/>
      <c r="X141" s="11"/>
      <c r="Y141" s="11"/>
      <c r="Z141" s="11"/>
      <c r="AA141" s="11"/>
      <c r="AB141" s="11"/>
      <c r="AC141" s="11"/>
      <c r="AD141" s="11"/>
      <c r="AE141" s="11"/>
      <c r="AF141" s="11"/>
      <c r="AG141" s="11"/>
      <c r="AH141" s="11"/>
      <c r="AI141" s="11"/>
      <c r="AJ141" s="11"/>
      <c r="AK141" s="11"/>
      <c r="AL141" s="11"/>
      <c r="AM141" s="11"/>
      <c r="AN141" s="11"/>
      <c r="AO141" s="11"/>
      <c r="AP141" s="11"/>
      <c r="AQ141" s="11"/>
      <c r="AR141" s="11"/>
      <c r="AS141" s="11"/>
      <c r="AT141" s="11"/>
      <c r="AU141" s="11"/>
      <c r="AV141" s="11"/>
      <c r="AW141" s="11"/>
      <c r="AX141" s="11"/>
      <c r="AY141" s="11"/>
      <c r="AZ141" s="11"/>
      <c r="BA141" s="11"/>
      <c r="BB141" s="11"/>
      <c r="BC141" s="11"/>
      <c r="BD141" s="11"/>
      <c r="BE141" s="11"/>
      <c r="BF141" s="11"/>
      <c r="BG141" s="11"/>
      <c r="BH141" s="11"/>
      <c r="BI141" s="11"/>
      <c r="BJ141" s="11"/>
      <c r="BK141" s="11"/>
      <c r="HH141" s="21"/>
      <c r="HJ141" s="20"/>
    </row>
    <row r="142" spans="1:218" s="7" customFormat="1" ht="18" customHeight="1" x14ac:dyDescent="0.2">
      <c r="A142" s="11"/>
      <c r="B142" s="5"/>
      <c r="C142" s="11"/>
      <c r="D142" s="11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P142" s="11"/>
      <c r="Q142" s="11"/>
      <c r="R142" s="11"/>
      <c r="S142" s="11"/>
      <c r="T142" s="11"/>
      <c r="U142" s="11"/>
      <c r="V142" s="11"/>
      <c r="W142" s="11"/>
      <c r="X142" s="11"/>
      <c r="Y142" s="11"/>
      <c r="Z142" s="11"/>
      <c r="AA142" s="11"/>
      <c r="AB142" s="11"/>
      <c r="AC142" s="11"/>
      <c r="AD142" s="11"/>
      <c r="AE142" s="11"/>
      <c r="AF142" s="11"/>
      <c r="AG142" s="11"/>
      <c r="AH142" s="11"/>
      <c r="AI142" s="11"/>
      <c r="AJ142" s="11"/>
      <c r="AK142" s="11"/>
      <c r="AL142" s="11"/>
      <c r="AM142" s="11"/>
      <c r="AN142" s="11"/>
      <c r="AO142" s="11"/>
      <c r="AP142" s="11"/>
      <c r="AQ142" s="11"/>
      <c r="AR142" s="11"/>
      <c r="AS142" s="11"/>
      <c r="AT142" s="11"/>
      <c r="AU142" s="11"/>
      <c r="AV142" s="11"/>
      <c r="AW142" s="11"/>
      <c r="AX142" s="11"/>
      <c r="AY142" s="11"/>
      <c r="AZ142" s="11"/>
      <c r="BA142" s="11"/>
      <c r="BB142" s="11"/>
      <c r="BC142" s="11"/>
      <c r="BD142" s="11"/>
      <c r="BE142" s="11"/>
      <c r="BF142" s="11"/>
      <c r="BG142" s="11"/>
      <c r="BH142" s="11"/>
      <c r="BI142" s="11"/>
      <c r="BJ142" s="11"/>
      <c r="BK142" s="11"/>
      <c r="HH142" s="21"/>
      <c r="HJ142" s="20"/>
    </row>
    <row r="143" spans="1:218" s="7" customFormat="1" ht="18" customHeight="1" x14ac:dyDescent="0.2">
      <c r="A143" s="11"/>
      <c r="B143" s="5"/>
      <c r="C143" s="11"/>
      <c r="D143" s="11"/>
      <c r="E143" s="11"/>
      <c r="F143" s="11"/>
      <c r="G143" s="11"/>
      <c r="H143" s="11"/>
      <c r="I143" s="11"/>
      <c r="J143" s="11"/>
      <c r="K143" s="11"/>
      <c r="L143" s="11"/>
      <c r="M143" s="11"/>
      <c r="N143" s="11"/>
      <c r="O143" s="11"/>
      <c r="P143" s="11"/>
      <c r="Q143" s="11"/>
      <c r="R143" s="11"/>
      <c r="S143" s="11"/>
      <c r="T143" s="11"/>
      <c r="U143" s="11"/>
      <c r="V143" s="11"/>
      <c r="W143" s="11"/>
      <c r="X143" s="11"/>
      <c r="Y143" s="11"/>
      <c r="Z143" s="11"/>
      <c r="AA143" s="11"/>
      <c r="AB143" s="11"/>
      <c r="AC143" s="11"/>
      <c r="AD143" s="11"/>
      <c r="AE143" s="11"/>
      <c r="AF143" s="11"/>
      <c r="AG143" s="11"/>
      <c r="AH143" s="11"/>
      <c r="AI143" s="11"/>
      <c r="AJ143" s="11"/>
      <c r="AK143" s="11"/>
      <c r="AL143" s="11"/>
      <c r="AM143" s="11"/>
      <c r="AN143" s="11"/>
      <c r="AO143" s="11"/>
      <c r="AP143" s="11"/>
      <c r="AQ143" s="11"/>
      <c r="AR143" s="11"/>
      <c r="AS143" s="11"/>
      <c r="AT143" s="11"/>
      <c r="AU143" s="11"/>
      <c r="AV143" s="11"/>
      <c r="AW143" s="11"/>
      <c r="AX143" s="11"/>
      <c r="AY143" s="11"/>
      <c r="AZ143" s="11"/>
      <c r="BA143" s="11"/>
      <c r="BB143" s="11"/>
      <c r="BC143" s="11"/>
      <c r="BD143" s="11"/>
      <c r="BE143" s="11"/>
      <c r="BF143" s="11"/>
      <c r="BG143" s="11"/>
      <c r="BH143" s="11"/>
      <c r="BI143" s="11"/>
      <c r="BJ143" s="11"/>
      <c r="BK143" s="11"/>
      <c r="HH143" s="21"/>
      <c r="HJ143" s="20"/>
    </row>
    <row r="144" spans="1:218" s="7" customFormat="1" ht="18" customHeight="1" x14ac:dyDescent="0.2">
      <c r="A144" s="11"/>
      <c r="B144" s="5"/>
      <c r="C144" s="11"/>
      <c r="D144" s="11"/>
      <c r="E144" s="11"/>
      <c r="F144" s="11"/>
      <c r="G144" s="11"/>
      <c r="H144" s="11"/>
      <c r="I144" s="11"/>
      <c r="J144" s="11"/>
      <c r="K144" s="11"/>
      <c r="L144" s="11"/>
      <c r="M144" s="11"/>
      <c r="N144" s="11"/>
      <c r="O144" s="11"/>
      <c r="P144" s="11"/>
      <c r="Q144" s="11"/>
      <c r="R144" s="11"/>
      <c r="S144" s="11"/>
      <c r="T144" s="11"/>
      <c r="U144" s="11"/>
      <c r="V144" s="11"/>
      <c r="W144" s="11"/>
      <c r="X144" s="11"/>
      <c r="Y144" s="11"/>
      <c r="Z144" s="11"/>
      <c r="AA144" s="11"/>
      <c r="AB144" s="11"/>
      <c r="AC144" s="11"/>
      <c r="AD144" s="11"/>
      <c r="AE144" s="11"/>
      <c r="AF144" s="11"/>
      <c r="AG144" s="11"/>
      <c r="AH144" s="11"/>
      <c r="AI144" s="11"/>
      <c r="AJ144" s="11"/>
      <c r="AK144" s="11"/>
      <c r="AL144" s="11"/>
      <c r="AM144" s="11"/>
      <c r="AN144" s="11"/>
      <c r="AO144" s="11"/>
      <c r="AP144" s="11"/>
      <c r="AQ144" s="11"/>
      <c r="AR144" s="11"/>
      <c r="AS144" s="11"/>
      <c r="AT144" s="11"/>
      <c r="AU144" s="11"/>
      <c r="AV144" s="11"/>
      <c r="AW144" s="11"/>
      <c r="AX144" s="11"/>
      <c r="AY144" s="11"/>
      <c r="AZ144" s="11"/>
      <c r="BA144" s="11"/>
      <c r="BB144" s="11"/>
      <c r="BC144" s="11"/>
      <c r="BD144" s="11"/>
      <c r="BE144" s="11"/>
      <c r="BF144" s="11"/>
      <c r="BG144" s="11"/>
      <c r="BH144" s="11"/>
      <c r="BI144" s="11"/>
      <c r="BJ144" s="11"/>
      <c r="BK144" s="11"/>
      <c r="HH144" s="21"/>
      <c r="HJ144" s="20"/>
    </row>
    <row r="145" spans="1:218" s="7" customFormat="1" ht="18" customHeight="1" x14ac:dyDescent="0.2">
      <c r="A145" s="11"/>
      <c r="B145" s="5"/>
      <c r="C145" s="11"/>
      <c r="D145" s="11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P145" s="11"/>
      <c r="Q145" s="11"/>
      <c r="R145" s="11"/>
      <c r="S145" s="11"/>
      <c r="T145" s="11"/>
      <c r="U145" s="11"/>
      <c r="V145" s="11"/>
      <c r="W145" s="11"/>
      <c r="X145" s="11"/>
      <c r="Y145" s="11"/>
      <c r="Z145" s="11"/>
      <c r="AA145" s="11"/>
      <c r="AB145" s="11"/>
      <c r="AC145" s="11"/>
      <c r="AD145" s="11"/>
      <c r="AE145" s="11"/>
      <c r="AF145" s="11"/>
      <c r="AG145" s="11"/>
      <c r="AH145" s="11"/>
      <c r="AI145" s="11"/>
      <c r="AJ145" s="11"/>
      <c r="AK145" s="11"/>
      <c r="AL145" s="11"/>
      <c r="AM145" s="11"/>
      <c r="AN145" s="11"/>
      <c r="AO145" s="11"/>
      <c r="AP145" s="11"/>
      <c r="AQ145" s="11"/>
      <c r="AR145" s="11"/>
      <c r="AS145" s="11"/>
      <c r="AT145" s="11"/>
      <c r="AU145" s="11"/>
      <c r="AV145" s="11"/>
      <c r="AW145" s="11"/>
      <c r="AX145" s="11"/>
      <c r="AY145" s="11"/>
      <c r="AZ145" s="11"/>
      <c r="BA145" s="11"/>
      <c r="BB145" s="11"/>
      <c r="BC145" s="11"/>
      <c r="BD145" s="11"/>
      <c r="BE145" s="11"/>
      <c r="BF145" s="11"/>
      <c r="BG145" s="11"/>
      <c r="BH145" s="11"/>
      <c r="BI145" s="11"/>
      <c r="BJ145" s="11"/>
      <c r="BK145" s="11"/>
      <c r="HH145" s="21"/>
      <c r="HJ145" s="20"/>
    </row>
    <row r="146" spans="1:218" s="7" customFormat="1" ht="18" customHeight="1" x14ac:dyDescent="0.2">
      <c r="A146" s="11"/>
      <c r="B146" s="5"/>
      <c r="C146" s="11"/>
      <c r="D146" s="11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11"/>
      <c r="AF146" s="11"/>
      <c r="AG146" s="11"/>
      <c r="AH146" s="11"/>
      <c r="AI146" s="11"/>
      <c r="AJ146" s="11"/>
      <c r="AK146" s="11"/>
      <c r="AL146" s="11"/>
      <c r="AM146" s="11"/>
      <c r="AN146" s="11"/>
      <c r="AO146" s="11"/>
      <c r="AP146" s="11"/>
      <c r="AQ146" s="11"/>
      <c r="AR146" s="11"/>
      <c r="AS146" s="11"/>
      <c r="AT146" s="11"/>
      <c r="AU146" s="11"/>
      <c r="AV146" s="11"/>
      <c r="AW146" s="11"/>
      <c r="AX146" s="11"/>
      <c r="AY146" s="11"/>
      <c r="AZ146" s="11"/>
      <c r="BA146" s="11"/>
      <c r="BB146" s="11"/>
      <c r="BC146" s="11"/>
      <c r="BD146" s="11"/>
      <c r="BE146" s="11"/>
      <c r="BF146" s="11"/>
      <c r="BG146" s="11"/>
      <c r="BH146" s="11"/>
      <c r="BI146" s="11"/>
      <c r="BJ146" s="11"/>
      <c r="BK146" s="11"/>
      <c r="HH146" s="21"/>
      <c r="HJ146" s="20"/>
    </row>
    <row r="147" spans="1:218" s="7" customFormat="1" ht="18" customHeight="1" x14ac:dyDescent="0.2">
      <c r="A147" s="11"/>
      <c r="B147" s="5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 s="11"/>
      <c r="U147" s="11"/>
      <c r="V147" s="11"/>
      <c r="W147" s="11"/>
      <c r="X147" s="11"/>
      <c r="Y147" s="11"/>
      <c r="Z147" s="11"/>
      <c r="AA147" s="11"/>
      <c r="AB147" s="11"/>
      <c r="AC147" s="11"/>
      <c r="AD147" s="11"/>
      <c r="AE147" s="11"/>
      <c r="AF147" s="11"/>
      <c r="AG147" s="11"/>
      <c r="AH147" s="11"/>
      <c r="AI147" s="11"/>
      <c r="AJ147" s="11"/>
      <c r="AK147" s="11"/>
      <c r="AL147" s="11"/>
      <c r="AM147" s="11"/>
      <c r="AN147" s="11"/>
      <c r="AO147" s="11"/>
      <c r="AP147" s="11"/>
      <c r="AQ147" s="11"/>
      <c r="AR147" s="11"/>
      <c r="AS147" s="11"/>
      <c r="AT147" s="11"/>
      <c r="AU147" s="11"/>
      <c r="AV147" s="11"/>
      <c r="AW147" s="11"/>
      <c r="AX147" s="11"/>
      <c r="AY147" s="11"/>
      <c r="AZ147" s="11"/>
      <c r="BA147" s="11"/>
      <c r="BB147" s="11"/>
      <c r="BC147" s="11"/>
      <c r="BD147" s="11"/>
      <c r="BE147" s="11"/>
      <c r="BF147" s="11"/>
      <c r="BG147" s="11"/>
      <c r="BH147" s="11"/>
      <c r="BI147" s="11"/>
      <c r="BJ147" s="11"/>
      <c r="BK147" s="11"/>
      <c r="HH147" s="21"/>
      <c r="HJ147" s="20"/>
    </row>
    <row r="148" spans="1:218" s="7" customFormat="1" ht="18" customHeight="1" x14ac:dyDescent="0.2">
      <c r="A148" s="11"/>
      <c r="B148" s="5"/>
      <c r="C148" s="11"/>
      <c r="D148" s="11"/>
      <c r="E148" s="11"/>
      <c r="F148" s="11"/>
      <c r="G148" s="11"/>
      <c r="H148" s="11"/>
      <c r="I148" s="11"/>
      <c r="J148" s="11"/>
      <c r="K148" s="11"/>
      <c r="L148" s="11"/>
      <c r="M148" s="11"/>
      <c r="N148" s="11"/>
      <c r="O148" s="11"/>
      <c r="P148" s="11"/>
      <c r="Q148" s="11"/>
      <c r="R148" s="11"/>
      <c r="S148" s="11"/>
      <c r="T148" s="11"/>
      <c r="U148" s="11"/>
      <c r="V148" s="11"/>
      <c r="W148" s="11"/>
      <c r="X148" s="11"/>
      <c r="Y148" s="11"/>
      <c r="Z148" s="11"/>
      <c r="AA148" s="11"/>
      <c r="AB148" s="11"/>
      <c r="AC148" s="11"/>
      <c r="AD148" s="11"/>
      <c r="AE148" s="11"/>
      <c r="AF148" s="11"/>
      <c r="AG148" s="11"/>
      <c r="AH148" s="11"/>
      <c r="AI148" s="11"/>
      <c r="AJ148" s="11"/>
      <c r="AK148" s="11"/>
      <c r="AL148" s="11"/>
      <c r="AM148" s="11"/>
      <c r="AN148" s="11"/>
      <c r="AO148" s="11"/>
      <c r="AP148" s="11"/>
      <c r="AQ148" s="11"/>
      <c r="AR148" s="11"/>
      <c r="AS148" s="11"/>
      <c r="AT148" s="11"/>
      <c r="AU148" s="11"/>
      <c r="AV148" s="11"/>
      <c r="AW148" s="11"/>
      <c r="AX148" s="11"/>
      <c r="AY148" s="11"/>
      <c r="AZ148" s="11"/>
      <c r="BA148" s="11"/>
      <c r="BB148" s="11"/>
      <c r="BC148" s="11"/>
      <c r="BD148" s="11"/>
      <c r="BE148" s="11"/>
      <c r="BF148" s="11"/>
      <c r="BG148" s="11"/>
      <c r="BH148" s="11"/>
      <c r="BI148" s="11"/>
      <c r="BJ148" s="11"/>
      <c r="BK148" s="11"/>
      <c r="HH148" s="21"/>
      <c r="HJ148" s="20"/>
    </row>
    <row r="149" spans="1:218" s="7" customFormat="1" ht="18" customHeight="1" x14ac:dyDescent="0.2">
      <c r="A149" s="11"/>
      <c r="B149" s="5"/>
      <c r="C149" s="11"/>
      <c r="D149" s="11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11"/>
      <c r="AF149" s="11"/>
      <c r="AG149" s="11"/>
      <c r="AH149" s="11"/>
      <c r="AI149" s="11"/>
      <c r="AJ149" s="11"/>
      <c r="AK149" s="11"/>
      <c r="AL149" s="11"/>
      <c r="AM149" s="11"/>
      <c r="AN149" s="11"/>
      <c r="AO149" s="11"/>
      <c r="AP149" s="11"/>
      <c r="AQ149" s="11"/>
      <c r="AR149" s="11"/>
      <c r="AS149" s="11"/>
      <c r="AT149" s="11"/>
      <c r="AU149" s="11"/>
      <c r="AV149" s="11"/>
      <c r="AW149" s="11"/>
      <c r="AX149" s="11"/>
      <c r="AY149" s="11"/>
      <c r="AZ149" s="11"/>
      <c r="BA149" s="11"/>
      <c r="BB149" s="11"/>
      <c r="BC149" s="11"/>
      <c r="BD149" s="11"/>
      <c r="BE149" s="11"/>
      <c r="BF149" s="11"/>
      <c r="BG149" s="11"/>
      <c r="BH149" s="11"/>
      <c r="BI149" s="11"/>
      <c r="BJ149" s="11"/>
      <c r="BK149" s="11"/>
      <c r="HH149" s="21"/>
      <c r="HJ149" s="20"/>
    </row>
    <row r="150" spans="1:218" s="7" customFormat="1" ht="18" customHeight="1" x14ac:dyDescent="0.2">
      <c r="A150" s="11"/>
      <c r="B150" s="5"/>
      <c r="C150" s="11"/>
      <c r="D150" s="11"/>
      <c r="E150" s="11"/>
      <c r="F150" s="11"/>
      <c r="G150" s="11"/>
      <c r="H150" s="11"/>
      <c r="I150" s="11"/>
      <c r="J150" s="11"/>
      <c r="K150" s="11"/>
      <c r="L150" s="11"/>
      <c r="M150" s="11"/>
      <c r="N150" s="11"/>
      <c r="O150" s="11"/>
      <c r="P150" s="11"/>
      <c r="Q150" s="11"/>
      <c r="R150" s="11"/>
      <c r="S150" s="11"/>
      <c r="T150" s="11"/>
      <c r="U150" s="11"/>
      <c r="V150" s="11"/>
      <c r="W150" s="11"/>
      <c r="X150" s="11"/>
      <c r="Y150" s="11"/>
      <c r="Z150" s="11"/>
      <c r="AA150" s="11"/>
      <c r="AB150" s="11"/>
      <c r="AC150" s="11"/>
      <c r="AD150" s="11"/>
      <c r="AE150" s="11"/>
      <c r="AF150" s="11"/>
      <c r="AG150" s="11"/>
      <c r="AH150" s="11"/>
      <c r="AI150" s="11"/>
      <c r="AJ150" s="11"/>
      <c r="AK150" s="11"/>
      <c r="AL150" s="11"/>
      <c r="AM150" s="11"/>
      <c r="AN150" s="11"/>
      <c r="AO150" s="11"/>
      <c r="AP150" s="11"/>
      <c r="AQ150" s="11"/>
      <c r="AR150" s="11"/>
      <c r="AS150" s="11"/>
      <c r="AT150" s="11"/>
      <c r="AU150" s="11"/>
      <c r="AV150" s="11"/>
      <c r="AW150" s="11"/>
      <c r="AX150" s="11"/>
      <c r="AY150" s="11"/>
      <c r="AZ150" s="11"/>
      <c r="BA150" s="11"/>
      <c r="BB150" s="11"/>
      <c r="BC150" s="11"/>
      <c r="BD150" s="11"/>
      <c r="BE150" s="11"/>
      <c r="BF150" s="11"/>
      <c r="BG150" s="11"/>
      <c r="BH150" s="11"/>
      <c r="BI150" s="11"/>
      <c r="BJ150" s="11"/>
      <c r="BK150" s="11"/>
      <c r="HH150" s="21"/>
      <c r="HJ150" s="20"/>
    </row>
    <row r="151" spans="1:218" s="7" customFormat="1" ht="18" customHeight="1" x14ac:dyDescent="0.2">
      <c r="A151" s="11"/>
      <c r="B151" s="5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 s="11"/>
      <c r="U151" s="11"/>
      <c r="V151" s="11"/>
      <c r="W151" s="11"/>
      <c r="X151" s="11"/>
      <c r="Y151" s="11"/>
      <c r="Z151" s="11"/>
      <c r="AA151" s="11"/>
      <c r="AB151" s="11"/>
      <c r="AC151" s="11"/>
      <c r="AD151" s="11"/>
      <c r="AE151" s="11"/>
      <c r="AF151" s="11"/>
      <c r="AG151" s="11"/>
      <c r="AH151" s="11"/>
      <c r="AI151" s="11"/>
      <c r="AJ151" s="11"/>
      <c r="AK151" s="11"/>
      <c r="AL151" s="11"/>
      <c r="AM151" s="11"/>
      <c r="AN151" s="11"/>
      <c r="AO151" s="11"/>
      <c r="AP151" s="11"/>
      <c r="AQ151" s="11"/>
      <c r="AR151" s="11"/>
      <c r="AS151" s="11"/>
      <c r="AT151" s="11"/>
      <c r="AU151" s="11"/>
      <c r="AV151" s="11"/>
      <c r="AW151" s="11"/>
      <c r="AX151" s="11"/>
      <c r="AY151" s="11"/>
      <c r="AZ151" s="11"/>
      <c r="BA151" s="11"/>
      <c r="BB151" s="11"/>
      <c r="BC151" s="11"/>
      <c r="BD151" s="11"/>
      <c r="BE151" s="11"/>
      <c r="BF151" s="11"/>
      <c r="BG151" s="11"/>
      <c r="BH151" s="11"/>
      <c r="BI151" s="11"/>
      <c r="BJ151" s="11"/>
      <c r="BK151" s="11"/>
      <c r="BL151" s="11"/>
      <c r="BM151" s="11"/>
      <c r="BN151" s="11"/>
      <c r="BO151" s="11"/>
      <c r="BP151" s="11"/>
      <c r="BQ151" s="11"/>
      <c r="BR151" s="11"/>
      <c r="BS151" s="11"/>
      <c r="BT151" s="11"/>
      <c r="BU151" s="11"/>
      <c r="BV151" s="22"/>
      <c r="BW151" s="22"/>
      <c r="BX151" s="22"/>
      <c r="BY151" s="11"/>
      <c r="BZ151" s="11"/>
      <c r="CA151" s="11"/>
      <c r="CB151" s="11"/>
      <c r="CC151" s="11"/>
      <c r="CD151" s="11"/>
      <c r="CE151" s="11"/>
      <c r="CF151" s="11"/>
      <c r="CG151" s="11"/>
      <c r="CH151" s="11"/>
      <c r="CI151" s="11"/>
      <c r="CJ151" s="11"/>
      <c r="CK151" s="11"/>
      <c r="CL151" s="11"/>
      <c r="CM151" s="11"/>
      <c r="CN151" s="11"/>
      <c r="CO151" s="11"/>
      <c r="CP151" s="11"/>
      <c r="CQ151" s="11"/>
      <c r="CR151" s="11"/>
      <c r="CS151" s="11"/>
      <c r="CT151" s="11"/>
      <c r="CU151" s="11"/>
      <c r="CV151" s="11"/>
      <c r="CW151" s="11"/>
      <c r="CX151" s="11"/>
      <c r="CY151" s="11"/>
      <c r="CZ151" s="11"/>
      <c r="DA151" s="11"/>
      <c r="DB151" s="11"/>
      <c r="DC151" s="11"/>
      <c r="DD151" s="11"/>
      <c r="DE151" s="11"/>
      <c r="DF151" s="11"/>
      <c r="DG151" s="11"/>
      <c r="DH151" s="11"/>
      <c r="DI151" s="11"/>
      <c r="DJ151" s="11"/>
      <c r="DK151" s="11"/>
      <c r="DL151" s="11"/>
      <c r="DM151" s="11"/>
      <c r="DN151" s="11"/>
      <c r="DO151" s="11"/>
      <c r="DP151" s="11"/>
      <c r="DQ151" s="11"/>
      <c r="DR151" s="11"/>
      <c r="DS151" s="11"/>
      <c r="DT151" s="11"/>
      <c r="DU151" s="11"/>
      <c r="DV151" s="11"/>
      <c r="DW151" s="11"/>
      <c r="DX151" s="11"/>
      <c r="DY151" s="11"/>
      <c r="DZ151" s="11"/>
      <c r="EA151" s="22"/>
      <c r="EB151" s="22"/>
      <c r="EC151" s="22"/>
      <c r="ED151" s="11"/>
      <c r="EE151" s="11"/>
      <c r="EF151" s="11"/>
      <c r="EG151" s="11"/>
      <c r="EH151" s="11"/>
      <c r="EI151" s="11"/>
      <c r="EJ151" s="11"/>
      <c r="EK151" s="11"/>
      <c r="EL151" s="11"/>
      <c r="EM151" s="11"/>
      <c r="EN151" s="11"/>
      <c r="EO151" s="11"/>
      <c r="EP151" s="11"/>
      <c r="EQ151" s="11"/>
      <c r="ER151" s="11"/>
      <c r="ES151" s="11"/>
      <c r="ET151" s="11"/>
      <c r="EU151" s="11"/>
      <c r="EV151" s="11"/>
      <c r="EW151" s="11"/>
      <c r="EX151" s="11"/>
      <c r="EY151" s="11"/>
      <c r="EZ151" s="11"/>
      <c r="FA151" s="11"/>
      <c r="FB151" s="11"/>
      <c r="FC151" s="11"/>
      <c r="FD151" s="11"/>
      <c r="FE151" s="11"/>
      <c r="FF151" s="11"/>
      <c r="FG151" s="11"/>
      <c r="FH151" s="11"/>
      <c r="FI151" s="11"/>
      <c r="FJ151" s="11"/>
      <c r="FK151" s="11"/>
      <c r="FL151" s="11"/>
      <c r="FM151" s="11"/>
      <c r="FN151" s="11"/>
      <c r="FO151" s="11"/>
      <c r="FP151" s="11"/>
      <c r="FQ151" s="11"/>
      <c r="FR151" s="11"/>
      <c r="FS151" s="11"/>
      <c r="FT151" s="11"/>
      <c r="FU151" s="11"/>
      <c r="FV151" s="11"/>
      <c r="FW151" s="11"/>
      <c r="FX151" s="11"/>
      <c r="FY151" s="11"/>
      <c r="FZ151" s="11"/>
      <c r="GA151" s="11"/>
      <c r="GB151" s="11"/>
      <c r="GC151" s="11"/>
      <c r="GD151" s="11"/>
      <c r="GE151" s="11"/>
      <c r="GF151" s="11"/>
      <c r="GG151" s="11"/>
      <c r="GH151" s="11"/>
      <c r="GI151" s="11"/>
      <c r="GJ151" s="11"/>
      <c r="GK151" s="11"/>
      <c r="GL151" s="11"/>
      <c r="GM151" s="11"/>
      <c r="GN151" s="11"/>
      <c r="GO151" s="11"/>
      <c r="GP151" s="11"/>
      <c r="GQ151" s="11"/>
      <c r="GR151" s="11"/>
      <c r="GS151" s="11"/>
      <c r="GT151" s="11"/>
      <c r="GU151" s="11"/>
      <c r="GV151" s="11"/>
      <c r="GW151" s="11"/>
      <c r="GX151" s="11"/>
      <c r="HH151" s="21"/>
      <c r="HJ151" s="20"/>
    </row>
    <row r="152" spans="1:218" s="7" customFormat="1" ht="18" customHeight="1" x14ac:dyDescent="0.2">
      <c r="A152" s="11"/>
      <c r="B152" s="5"/>
      <c r="C152" s="11"/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  <c r="R152" s="11"/>
      <c r="S152" s="11"/>
      <c r="T152" s="11"/>
      <c r="U152" s="11"/>
      <c r="V152" s="11"/>
      <c r="W152" s="11"/>
      <c r="X152" s="11"/>
      <c r="Y152" s="11"/>
      <c r="Z152" s="11"/>
      <c r="AA152" s="11"/>
      <c r="AB152" s="11"/>
      <c r="AC152" s="11"/>
      <c r="AD152" s="11"/>
      <c r="AE152" s="11"/>
      <c r="AF152" s="11"/>
      <c r="AG152" s="11"/>
      <c r="AH152" s="11"/>
      <c r="AI152" s="11"/>
      <c r="AJ152" s="11"/>
      <c r="AK152" s="11"/>
      <c r="AL152" s="11"/>
      <c r="AM152" s="11"/>
      <c r="AN152" s="11"/>
      <c r="AO152" s="11"/>
      <c r="AP152" s="11"/>
      <c r="AQ152" s="11"/>
      <c r="AR152" s="11"/>
      <c r="AS152" s="11"/>
      <c r="AT152" s="11"/>
      <c r="AU152" s="11"/>
      <c r="AV152" s="11"/>
      <c r="AW152" s="11"/>
      <c r="AX152" s="11"/>
      <c r="AY152" s="11"/>
      <c r="AZ152" s="11"/>
      <c r="BA152" s="11"/>
      <c r="BB152" s="11"/>
      <c r="BC152" s="11"/>
      <c r="BD152" s="11"/>
      <c r="BE152" s="11"/>
      <c r="BF152" s="11"/>
      <c r="BG152" s="11"/>
      <c r="BH152" s="11"/>
      <c r="BI152" s="11"/>
      <c r="BJ152" s="11"/>
      <c r="BK152" s="11"/>
      <c r="BL152" s="11"/>
      <c r="BM152" s="11"/>
      <c r="BN152" s="11"/>
      <c r="BO152" s="11"/>
      <c r="BP152" s="11"/>
      <c r="BQ152" s="11"/>
      <c r="BR152" s="11"/>
      <c r="BS152" s="11"/>
      <c r="BT152" s="11"/>
      <c r="BU152" s="11"/>
      <c r="BV152" s="22"/>
      <c r="BW152" s="22"/>
      <c r="BX152" s="22"/>
      <c r="BY152" s="11"/>
      <c r="BZ152" s="11"/>
      <c r="CA152" s="11"/>
      <c r="CB152" s="11"/>
      <c r="CC152" s="11"/>
      <c r="CD152" s="11"/>
      <c r="CE152" s="11"/>
      <c r="CF152" s="11"/>
      <c r="CG152" s="11"/>
      <c r="CH152" s="11"/>
      <c r="CI152" s="11"/>
      <c r="CJ152" s="11"/>
      <c r="CK152" s="11"/>
      <c r="CL152" s="11"/>
      <c r="CM152" s="11"/>
      <c r="CN152" s="11"/>
      <c r="CO152" s="11"/>
      <c r="CP152" s="11"/>
      <c r="CQ152" s="11"/>
      <c r="CR152" s="11"/>
      <c r="CS152" s="11"/>
      <c r="CT152" s="11"/>
      <c r="CU152" s="11"/>
      <c r="CV152" s="11"/>
      <c r="CW152" s="11"/>
      <c r="CX152" s="11"/>
      <c r="CY152" s="11"/>
      <c r="CZ152" s="11"/>
      <c r="DA152" s="11"/>
      <c r="DB152" s="11"/>
      <c r="DC152" s="11"/>
      <c r="DD152" s="11"/>
      <c r="DE152" s="11"/>
      <c r="DF152" s="11"/>
      <c r="DG152" s="11"/>
      <c r="DH152" s="11"/>
      <c r="DI152" s="11"/>
      <c r="DJ152" s="11"/>
      <c r="DK152" s="11"/>
      <c r="DL152" s="11"/>
      <c r="DM152" s="11"/>
      <c r="DN152" s="11"/>
      <c r="DO152" s="11"/>
      <c r="DP152" s="11"/>
      <c r="DQ152" s="11"/>
      <c r="DR152" s="11"/>
      <c r="DS152" s="11"/>
      <c r="DT152" s="11"/>
      <c r="DU152" s="11"/>
      <c r="DV152" s="11"/>
      <c r="DW152" s="11"/>
      <c r="DX152" s="11"/>
      <c r="DY152" s="11"/>
      <c r="DZ152" s="11"/>
      <c r="EA152" s="22"/>
      <c r="EB152" s="22"/>
      <c r="EC152" s="22"/>
      <c r="ED152" s="11"/>
      <c r="EE152" s="11"/>
      <c r="EF152" s="11"/>
      <c r="EG152" s="11"/>
      <c r="EH152" s="11"/>
      <c r="EI152" s="11"/>
      <c r="EJ152" s="11"/>
      <c r="EK152" s="11"/>
      <c r="EL152" s="11"/>
      <c r="EM152" s="11"/>
      <c r="EN152" s="11"/>
      <c r="EO152" s="11"/>
      <c r="EP152" s="11"/>
      <c r="EQ152" s="11"/>
      <c r="ER152" s="11"/>
      <c r="ES152" s="11"/>
      <c r="ET152" s="11"/>
      <c r="EU152" s="11"/>
      <c r="EV152" s="11"/>
      <c r="EW152" s="11"/>
      <c r="EX152" s="11"/>
      <c r="EY152" s="11"/>
      <c r="EZ152" s="11"/>
      <c r="FA152" s="11"/>
      <c r="FB152" s="11"/>
      <c r="FC152" s="11"/>
      <c r="FD152" s="11"/>
      <c r="FE152" s="11"/>
      <c r="FF152" s="11"/>
      <c r="FG152" s="11"/>
      <c r="FH152" s="11"/>
      <c r="FI152" s="11"/>
      <c r="FJ152" s="11"/>
      <c r="FK152" s="11"/>
      <c r="FL152" s="11"/>
      <c r="FM152" s="11"/>
      <c r="FN152" s="11"/>
      <c r="FO152" s="11"/>
      <c r="FP152" s="11"/>
      <c r="FQ152" s="11"/>
      <c r="FR152" s="11"/>
      <c r="FS152" s="11"/>
      <c r="FT152" s="11"/>
      <c r="FU152" s="11"/>
      <c r="FV152" s="11"/>
      <c r="FW152" s="11"/>
      <c r="FX152" s="11"/>
      <c r="FY152" s="11"/>
      <c r="FZ152" s="11"/>
      <c r="GA152" s="11"/>
      <c r="GB152" s="11"/>
      <c r="GC152" s="11"/>
      <c r="GD152" s="11"/>
      <c r="GE152" s="11"/>
      <c r="GF152" s="11"/>
      <c r="GG152" s="11"/>
      <c r="GH152" s="11"/>
      <c r="GI152" s="11"/>
      <c r="GJ152" s="11"/>
      <c r="GK152" s="11"/>
      <c r="GL152" s="11"/>
      <c r="GM152" s="11"/>
      <c r="GN152" s="11"/>
      <c r="GO152" s="11"/>
      <c r="GP152" s="11"/>
      <c r="GQ152" s="11"/>
      <c r="GR152" s="11"/>
      <c r="GS152" s="11"/>
      <c r="GT152" s="11"/>
      <c r="GU152" s="11"/>
      <c r="GV152" s="11"/>
      <c r="GW152" s="11"/>
      <c r="GX152" s="11"/>
      <c r="HH152" s="21"/>
      <c r="HJ152" s="20"/>
    </row>
    <row r="153" spans="1:218" s="7" customFormat="1" ht="18" customHeight="1" x14ac:dyDescent="0.2">
      <c r="A153" s="11"/>
      <c r="B153" s="5"/>
      <c r="C153" s="11"/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  <c r="R153" s="11"/>
      <c r="S153" s="11"/>
      <c r="T153" s="11"/>
      <c r="U153" s="11"/>
      <c r="V153" s="11"/>
      <c r="W153" s="11"/>
      <c r="X153" s="11"/>
      <c r="Y153" s="11"/>
      <c r="Z153" s="11"/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  <c r="AO153" s="11"/>
      <c r="AP153" s="11"/>
      <c r="AQ153" s="11"/>
      <c r="AR153" s="11"/>
      <c r="AS153" s="11"/>
      <c r="AT153" s="11"/>
      <c r="AU153" s="11"/>
      <c r="AV153" s="11"/>
      <c r="AW153" s="11"/>
      <c r="AX153" s="11"/>
      <c r="AY153" s="11"/>
      <c r="AZ153" s="11"/>
      <c r="BA153" s="11"/>
      <c r="BB153" s="11"/>
      <c r="BC153" s="11"/>
      <c r="BD153" s="11"/>
      <c r="BE153" s="11"/>
      <c r="BF153" s="11"/>
      <c r="BG153" s="11"/>
      <c r="BH153" s="11"/>
      <c r="BI153" s="11"/>
      <c r="BJ153" s="11"/>
      <c r="BK153" s="11"/>
      <c r="BL153" s="11"/>
      <c r="BM153" s="11"/>
      <c r="BN153" s="11"/>
      <c r="BO153" s="11"/>
      <c r="BP153" s="11"/>
      <c r="BQ153" s="11"/>
      <c r="BR153" s="11"/>
      <c r="BS153" s="11"/>
      <c r="BT153" s="11"/>
      <c r="BU153" s="11"/>
      <c r="BV153" s="22"/>
      <c r="BW153" s="22"/>
      <c r="BX153" s="22"/>
      <c r="BY153" s="11"/>
      <c r="BZ153" s="11"/>
      <c r="CA153" s="11"/>
      <c r="CB153" s="11"/>
      <c r="CC153" s="11"/>
      <c r="CD153" s="11"/>
      <c r="CE153" s="11"/>
      <c r="CF153" s="11"/>
      <c r="CG153" s="11"/>
      <c r="CH153" s="11"/>
      <c r="CI153" s="11"/>
      <c r="CJ153" s="11"/>
      <c r="CK153" s="11"/>
      <c r="CL153" s="11"/>
      <c r="CM153" s="11"/>
      <c r="CN153" s="11"/>
      <c r="CO153" s="11"/>
      <c r="CP153" s="11"/>
      <c r="CQ153" s="11"/>
      <c r="CR153" s="11"/>
      <c r="CS153" s="11"/>
      <c r="CT153" s="11"/>
      <c r="CU153" s="11"/>
      <c r="CV153" s="11"/>
      <c r="CW153" s="11"/>
      <c r="CX153" s="11"/>
      <c r="CY153" s="11"/>
      <c r="CZ153" s="11"/>
      <c r="DA153" s="11"/>
      <c r="DB153" s="11"/>
      <c r="DC153" s="11"/>
      <c r="DD153" s="11"/>
      <c r="DE153" s="11"/>
      <c r="DF153" s="11"/>
      <c r="DG153" s="11"/>
      <c r="DH153" s="11"/>
      <c r="DI153" s="11"/>
      <c r="DJ153" s="11"/>
      <c r="DK153" s="11"/>
      <c r="DL153" s="11"/>
      <c r="DM153" s="11"/>
      <c r="DN153" s="11"/>
      <c r="DO153" s="11"/>
      <c r="DP153" s="11"/>
      <c r="DQ153" s="11"/>
      <c r="DR153" s="11"/>
      <c r="DS153" s="11"/>
      <c r="DT153" s="11"/>
      <c r="DU153" s="11"/>
      <c r="DV153" s="11"/>
      <c r="DW153" s="11"/>
      <c r="DX153" s="11"/>
      <c r="DY153" s="11"/>
      <c r="DZ153" s="11"/>
      <c r="EA153" s="22"/>
      <c r="EB153" s="22"/>
      <c r="EC153" s="22"/>
      <c r="ED153" s="11"/>
      <c r="EE153" s="11"/>
      <c r="EF153" s="11"/>
      <c r="EG153" s="11"/>
      <c r="EH153" s="11"/>
      <c r="EI153" s="11"/>
      <c r="EJ153" s="11"/>
      <c r="EK153" s="11"/>
      <c r="EL153" s="11"/>
      <c r="EM153" s="11"/>
      <c r="EN153" s="11"/>
      <c r="EO153" s="11"/>
      <c r="EP153" s="11"/>
      <c r="EQ153" s="11"/>
      <c r="ER153" s="11"/>
      <c r="ES153" s="11"/>
      <c r="ET153" s="11"/>
      <c r="EU153" s="11"/>
      <c r="EV153" s="11"/>
      <c r="EW153" s="11"/>
      <c r="EX153" s="11"/>
      <c r="EY153" s="11"/>
      <c r="EZ153" s="11"/>
      <c r="FA153" s="11"/>
      <c r="FB153" s="11"/>
      <c r="FC153" s="11"/>
      <c r="FD153" s="11"/>
      <c r="FE153" s="11"/>
      <c r="FF153" s="11"/>
      <c r="FG153" s="11"/>
      <c r="FH153" s="11"/>
      <c r="FI153" s="11"/>
      <c r="FJ153" s="11"/>
      <c r="FK153" s="11"/>
      <c r="FL153" s="11"/>
      <c r="FM153" s="11"/>
      <c r="FN153" s="11"/>
      <c r="FO153" s="11"/>
      <c r="FP153" s="11"/>
      <c r="FQ153" s="11"/>
      <c r="FR153" s="11"/>
      <c r="FS153" s="11"/>
      <c r="FT153" s="11"/>
      <c r="FU153" s="11"/>
      <c r="FV153" s="11"/>
      <c r="FW153" s="11"/>
      <c r="FX153" s="11"/>
      <c r="FY153" s="11"/>
      <c r="FZ153" s="11"/>
      <c r="GA153" s="11"/>
      <c r="GB153" s="11"/>
      <c r="GC153" s="11"/>
      <c r="GD153" s="11"/>
      <c r="GE153" s="11"/>
      <c r="GF153" s="11"/>
      <c r="GG153" s="11"/>
      <c r="GH153" s="11"/>
      <c r="GI153" s="11"/>
      <c r="GJ153" s="11"/>
      <c r="GK153" s="11"/>
      <c r="GL153" s="11"/>
      <c r="GM153" s="11"/>
      <c r="GN153" s="11"/>
      <c r="GO153" s="11"/>
      <c r="GP153" s="11"/>
      <c r="GQ153" s="11"/>
      <c r="GR153" s="11"/>
      <c r="GS153" s="11"/>
      <c r="GT153" s="11"/>
      <c r="GU153" s="11"/>
      <c r="GV153" s="11"/>
      <c r="GW153" s="11"/>
      <c r="GX153" s="11"/>
      <c r="HH153" s="21"/>
      <c r="HJ153" s="20"/>
    </row>
    <row r="154" spans="1:218" s="7" customFormat="1" ht="18" customHeight="1" x14ac:dyDescent="0.2">
      <c r="A154" s="11"/>
      <c r="B154" s="5"/>
      <c r="C154" s="11"/>
      <c r="D154" s="11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P154" s="11"/>
      <c r="Q154" s="11"/>
      <c r="R154" s="11"/>
      <c r="S154" s="11"/>
      <c r="T154" s="11"/>
      <c r="U154" s="11"/>
      <c r="V154" s="11"/>
      <c r="W154" s="11"/>
      <c r="X154" s="11"/>
      <c r="Y154" s="11"/>
      <c r="Z154" s="11"/>
      <c r="AA154" s="11"/>
      <c r="AB154" s="11"/>
      <c r="AC154" s="11"/>
      <c r="AD154" s="11"/>
      <c r="AE154" s="11"/>
      <c r="AF154" s="11"/>
      <c r="AG154" s="11"/>
      <c r="AH154" s="11"/>
      <c r="AI154" s="11"/>
      <c r="AJ154" s="11"/>
      <c r="AK154" s="11"/>
      <c r="AL154" s="11"/>
      <c r="AM154" s="11"/>
      <c r="AN154" s="11"/>
      <c r="AO154" s="11"/>
      <c r="AP154" s="11"/>
      <c r="AQ154" s="11"/>
      <c r="AR154" s="11"/>
      <c r="AS154" s="11"/>
      <c r="AT154" s="11"/>
      <c r="AU154" s="11"/>
      <c r="AV154" s="11"/>
      <c r="AW154" s="11"/>
      <c r="AX154" s="11"/>
      <c r="AY154" s="11"/>
      <c r="AZ154" s="11"/>
      <c r="BA154" s="11"/>
      <c r="BB154" s="11"/>
      <c r="BC154" s="11"/>
      <c r="BD154" s="11"/>
      <c r="BE154" s="11"/>
      <c r="BF154" s="11"/>
      <c r="BG154" s="11"/>
      <c r="BH154" s="11"/>
      <c r="BI154" s="11"/>
      <c r="BJ154" s="11"/>
      <c r="BK154" s="11"/>
      <c r="BL154" s="11"/>
      <c r="BM154" s="11"/>
      <c r="BN154" s="11"/>
      <c r="BO154" s="11"/>
      <c r="BP154" s="11"/>
      <c r="BQ154" s="11"/>
      <c r="BR154" s="11"/>
      <c r="BS154" s="11"/>
      <c r="BT154" s="11"/>
      <c r="BU154" s="11"/>
      <c r="BV154" s="22"/>
      <c r="BW154" s="22"/>
      <c r="BX154" s="22"/>
      <c r="BY154" s="11"/>
      <c r="BZ154" s="11"/>
      <c r="CA154" s="11"/>
      <c r="CB154" s="11"/>
      <c r="CC154" s="11"/>
      <c r="CD154" s="11"/>
      <c r="CE154" s="11"/>
      <c r="CF154" s="11"/>
      <c r="CG154" s="11"/>
      <c r="CH154" s="11"/>
      <c r="CI154" s="11"/>
      <c r="CJ154" s="11"/>
      <c r="CK154" s="11"/>
      <c r="CL154" s="11"/>
      <c r="CM154" s="11"/>
      <c r="CN154" s="11"/>
      <c r="CO154" s="11"/>
      <c r="CP154" s="11"/>
      <c r="CQ154" s="11"/>
      <c r="CR154" s="11"/>
      <c r="CS154" s="11"/>
      <c r="CT154" s="11"/>
      <c r="CU154" s="11"/>
      <c r="CV154" s="11"/>
      <c r="CW154" s="11"/>
      <c r="CX154" s="11"/>
      <c r="CY154" s="11"/>
      <c r="CZ154" s="11"/>
      <c r="DA154" s="11"/>
      <c r="DB154" s="11"/>
      <c r="DC154" s="11"/>
      <c r="DD154" s="11"/>
      <c r="DE154" s="11"/>
      <c r="DF154" s="11"/>
      <c r="DG154" s="11"/>
      <c r="DH154" s="11"/>
      <c r="DI154" s="11"/>
      <c r="DJ154" s="11"/>
      <c r="DK154" s="11"/>
      <c r="DL154" s="11"/>
      <c r="DM154" s="11"/>
      <c r="DN154" s="11"/>
      <c r="DO154" s="11"/>
      <c r="DP154" s="11"/>
      <c r="DQ154" s="11"/>
      <c r="DR154" s="11"/>
      <c r="DS154" s="11"/>
      <c r="DT154" s="11"/>
      <c r="DU154" s="11"/>
      <c r="DV154" s="11"/>
      <c r="DW154" s="11"/>
      <c r="DX154" s="11"/>
      <c r="DY154" s="11"/>
      <c r="DZ154" s="11"/>
      <c r="EA154" s="22"/>
      <c r="EB154" s="22"/>
      <c r="EC154" s="22"/>
      <c r="ED154" s="11"/>
      <c r="EE154" s="11"/>
      <c r="EF154" s="11"/>
      <c r="EG154" s="11"/>
      <c r="EH154" s="11"/>
      <c r="EI154" s="11"/>
      <c r="EJ154" s="11"/>
      <c r="EK154" s="11"/>
      <c r="EL154" s="11"/>
      <c r="EM154" s="11"/>
      <c r="EN154" s="11"/>
      <c r="EO154" s="11"/>
      <c r="EP154" s="11"/>
      <c r="EQ154" s="11"/>
      <c r="ER154" s="11"/>
      <c r="ES154" s="11"/>
      <c r="ET154" s="11"/>
      <c r="EU154" s="11"/>
      <c r="EV154" s="11"/>
      <c r="EW154" s="11"/>
      <c r="EX154" s="11"/>
      <c r="EY154" s="11"/>
      <c r="EZ154" s="11"/>
      <c r="FA154" s="11"/>
      <c r="FB154" s="11"/>
      <c r="FC154" s="11"/>
      <c r="FD154" s="11"/>
      <c r="FE154" s="11"/>
      <c r="FF154" s="11"/>
      <c r="FG154" s="11"/>
      <c r="FH154" s="11"/>
      <c r="FI154" s="11"/>
      <c r="FJ154" s="11"/>
      <c r="FK154" s="11"/>
      <c r="FL154" s="11"/>
      <c r="FM154" s="11"/>
      <c r="FN154" s="11"/>
      <c r="FO154" s="11"/>
      <c r="FP154" s="11"/>
      <c r="FQ154" s="11"/>
      <c r="FR154" s="11"/>
      <c r="FS154" s="11"/>
      <c r="FT154" s="11"/>
      <c r="FU154" s="11"/>
      <c r="FV154" s="11"/>
      <c r="FW154" s="11"/>
      <c r="FX154" s="11"/>
      <c r="FY154" s="11"/>
      <c r="FZ154" s="11"/>
      <c r="GA154" s="11"/>
      <c r="GB154" s="11"/>
      <c r="GC154" s="11"/>
      <c r="GD154" s="11"/>
      <c r="GE154" s="11"/>
      <c r="GF154" s="11"/>
      <c r="GG154" s="11"/>
      <c r="GH154" s="11"/>
      <c r="GI154" s="11"/>
      <c r="GJ154" s="11"/>
      <c r="GK154" s="11"/>
      <c r="GL154" s="11"/>
      <c r="GM154" s="11"/>
      <c r="GN154" s="11"/>
      <c r="GO154" s="11"/>
      <c r="GP154" s="11"/>
      <c r="GQ154" s="11"/>
      <c r="GR154" s="11"/>
      <c r="GS154" s="11"/>
      <c r="GT154" s="11"/>
      <c r="GU154" s="11"/>
      <c r="GV154" s="11"/>
      <c r="GW154" s="11"/>
      <c r="GX154" s="11"/>
      <c r="HH154" s="21"/>
      <c r="HJ154" s="20"/>
    </row>
    <row r="155" spans="1:218" s="7" customFormat="1" ht="18" customHeight="1" x14ac:dyDescent="0.2">
      <c r="A155" s="11"/>
      <c r="B155" s="5"/>
      <c r="C155" s="11"/>
      <c r="D155" s="11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P155" s="11"/>
      <c r="Q155" s="11"/>
      <c r="R155" s="11"/>
      <c r="S155" s="11"/>
      <c r="T155" s="11"/>
      <c r="U155" s="11"/>
      <c r="V155" s="11"/>
      <c r="W155" s="11"/>
      <c r="X155" s="11"/>
      <c r="Y155" s="11"/>
      <c r="Z155" s="11"/>
      <c r="AA155" s="11"/>
      <c r="AB155" s="11"/>
      <c r="AC155" s="11"/>
      <c r="AD155" s="11"/>
      <c r="AE155" s="11"/>
      <c r="AF155" s="11"/>
      <c r="AG155" s="11"/>
      <c r="AH155" s="11"/>
      <c r="AI155" s="11"/>
      <c r="AJ155" s="11"/>
      <c r="AK155" s="11"/>
      <c r="AL155" s="11"/>
      <c r="AM155" s="11"/>
      <c r="AN155" s="11"/>
      <c r="AO155" s="11"/>
      <c r="AP155" s="11"/>
      <c r="AQ155" s="11"/>
      <c r="AR155" s="11"/>
      <c r="AS155" s="11"/>
      <c r="AT155" s="11"/>
      <c r="AU155" s="11"/>
      <c r="AV155" s="11"/>
      <c r="AW155" s="11"/>
      <c r="AX155" s="11"/>
      <c r="AY155" s="11"/>
      <c r="AZ155" s="11"/>
      <c r="BA155" s="11"/>
      <c r="BB155" s="11"/>
      <c r="BC155" s="11"/>
      <c r="BD155" s="11"/>
      <c r="BE155" s="11"/>
      <c r="BF155" s="11"/>
      <c r="BG155" s="11"/>
      <c r="BH155" s="11"/>
      <c r="BI155" s="11"/>
      <c r="BJ155" s="11"/>
      <c r="BK155" s="11"/>
      <c r="BL155" s="11"/>
      <c r="BM155" s="11"/>
      <c r="BN155" s="11"/>
      <c r="BO155" s="11"/>
      <c r="BP155" s="11"/>
      <c r="BQ155" s="11"/>
      <c r="BR155" s="11"/>
      <c r="BS155" s="11"/>
      <c r="BT155" s="11"/>
      <c r="BU155" s="11"/>
      <c r="BV155" s="22"/>
      <c r="BW155" s="22"/>
      <c r="BX155" s="22"/>
      <c r="BY155" s="11"/>
      <c r="BZ155" s="11"/>
      <c r="CA155" s="11"/>
      <c r="CB155" s="11"/>
      <c r="CC155" s="11"/>
      <c r="CD155" s="11"/>
      <c r="CE155" s="11"/>
      <c r="CF155" s="11"/>
      <c r="CG155" s="11"/>
      <c r="CH155" s="11"/>
      <c r="CI155" s="11"/>
      <c r="CJ155" s="11"/>
      <c r="CK155" s="11"/>
      <c r="CL155" s="11"/>
      <c r="CM155" s="11"/>
      <c r="CN155" s="11"/>
      <c r="CO155" s="11"/>
      <c r="CP155" s="11"/>
      <c r="CQ155" s="11"/>
      <c r="CR155" s="11"/>
      <c r="CS155" s="11"/>
      <c r="CT155" s="11"/>
      <c r="CU155" s="11"/>
      <c r="CV155" s="11"/>
      <c r="CW155" s="11"/>
      <c r="CX155" s="11"/>
      <c r="CY155" s="11"/>
      <c r="CZ155" s="11"/>
      <c r="DA155" s="11"/>
      <c r="DB155" s="11"/>
      <c r="DC155" s="11"/>
      <c r="DD155" s="11"/>
      <c r="DE155" s="11"/>
      <c r="DF155" s="11"/>
      <c r="DG155" s="11"/>
      <c r="DH155" s="11"/>
      <c r="DI155" s="11"/>
      <c r="DJ155" s="11"/>
      <c r="DK155" s="11"/>
      <c r="DL155" s="11"/>
      <c r="DM155" s="11"/>
      <c r="DN155" s="11"/>
      <c r="DO155" s="11"/>
      <c r="DP155" s="11"/>
      <c r="DQ155" s="11"/>
      <c r="DR155" s="11"/>
      <c r="DS155" s="11"/>
      <c r="DT155" s="11"/>
      <c r="DU155" s="11"/>
      <c r="DV155" s="11"/>
      <c r="DW155" s="11"/>
      <c r="DX155" s="11"/>
      <c r="DY155" s="11"/>
      <c r="DZ155" s="11"/>
      <c r="EA155" s="22"/>
      <c r="EB155" s="22"/>
      <c r="EC155" s="22"/>
      <c r="ED155" s="11"/>
      <c r="EE155" s="11"/>
      <c r="EF155" s="11"/>
      <c r="EG155" s="11"/>
      <c r="EH155" s="11"/>
      <c r="EI155" s="11"/>
      <c r="EJ155" s="11"/>
      <c r="EK155" s="11"/>
      <c r="EL155" s="11"/>
      <c r="EM155" s="11"/>
      <c r="EN155" s="11"/>
      <c r="EO155" s="11"/>
      <c r="EP155" s="11"/>
      <c r="EQ155" s="11"/>
      <c r="ER155" s="11"/>
      <c r="ES155" s="11"/>
      <c r="ET155" s="11"/>
      <c r="EU155" s="11"/>
      <c r="EV155" s="11"/>
      <c r="EW155" s="11"/>
      <c r="EX155" s="11"/>
      <c r="EY155" s="11"/>
      <c r="EZ155" s="11"/>
      <c r="FA155" s="11"/>
      <c r="FB155" s="11"/>
      <c r="FC155" s="11"/>
      <c r="FD155" s="11"/>
      <c r="FE155" s="11"/>
      <c r="FF155" s="11"/>
      <c r="FG155" s="11"/>
      <c r="FH155" s="11"/>
      <c r="FI155" s="11"/>
      <c r="FJ155" s="11"/>
      <c r="FK155" s="11"/>
      <c r="FL155" s="11"/>
      <c r="FM155" s="11"/>
      <c r="FN155" s="11"/>
      <c r="FO155" s="11"/>
      <c r="FP155" s="11"/>
      <c r="FQ155" s="11"/>
      <c r="FR155" s="11"/>
      <c r="FS155" s="11"/>
      <c r="FT155" s="11"/>
      <c r="FU155" s="11"/>
      <c r="FV155" s="11"/>
      <c r="FW155" s="11"/>
      <c r="FX155" s="11"/>
      <c r="FY155" s="11"/>
      <c r="FZ155" s="11"/>
      <c r="GA155" s="11"/>
      <c r="GB155" s="11"/>
      <c r="GC155" s="11"/>
      <c r="GD155" s="11"/>
      <c r="GE155" s="11"/>
      <c r="GF155" s="11"/>
      <c r="GG155" s="11"/>
      <c r="GH155" s="11"/>
      <c r="GI155" s="11"/>
      <c r="GJ155" s="11"/>
      <c r="GK155" s="11"/>
      <c r="GL155" s="11"/>
      <c r="GM155" s="11"/>
      <c r="GN155" s="11"/>
      <c r="GO155" s="11"/>
      <c r="GP155" s="11"/>
      <c r="GQ155" s="11"/>
      <c r="GR155" s="11"/>
      <c r="GS155" s="11"/>
      <c r="GT155" s="11"/>
      <c r="GU155" s="11"/>
      <c r="GV155" s="11"/>
      <c r="GW155" s="11"/>
      <c r="GX155" s="11"/>
      <c r="HH155" s="21"/>
      <c r="HJ155" s="20"/>
    </row>
    <row r="156" spans="1:218" s="7" customFormat="1" ht="18" customHeight="1" x14ac:dyDescent="0.2">
      <c r="A156" s="11"/>
      <c r="B156" s="5"/>
      <c r="C156" s="11"/>
      <c r="D156" s="11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P156" s="11"/>
      <c r="Q156" s="11"/>
      <c r="R156" s="11"/>
      <c r="S156" s="11"/>
      <c r="T156" s="11"/>
      <c r="U156" s="11"/>
      <c r="V156" s="11"/>
      <c r="W156" s="11"/>
      <c r="X156" s="11"/>
      <c r="Y156" s="11"/>
      <c r="Z156" s="11"/>
      <c r="AA156" s="11"/>
      <c r="AB156" s="11"/>
      <c r="AC156" s="11"/>
      <c r="AD156" s="11"/>
      <c r="AE156" s="11"/>
      <c r="AF156" s="11"/>
      <c r="AG156" s="11"/>
      <c r="AH156" s="11"/>
      <c r="AI156" s="11"/>
      <c r="AJ156" s="11"/>
      <c r="AK156" s="11"/>
      <c r="AL156" s="11"/>
      <c r="AM156" s="11"/>
      <c r="AN156" s="11"/>
      <c r="AO156" s="11"/>
      <c r="AP156" s="11"/>
      <c r="AQ156" s="11"/>
      <c r="AR156" s="11"/>
      <c r="AS156" s="11"/>
      <c r="AT156" s="11"/>
      <c r="AU156" s="11"/>
      <c r="AV156" s="11"/>
      <c r="AW156" s="11"/>
      <c r="AX156" s="11"/>
      <c r="AY156" s="11"/>
      <c r="AZ156" s="11"/>
      <c r="BA156" s="11"/>
      <c r="BB156" s="11"/>
      <c r="BC156" s="11"/>
      <c r="BD156" s="11"/>
      <c r="BE156" s="11"/>
      <c r="BF156" s="11"/>
      <c r="BG156" s="11"/>
      <c r="BH156" s="11"/>
      <c r="BI156" s="11"/>
      <c r="BJ156" s="11"/>
      <c r="BK156" s="11"/>
      <c r="BL156" s="11"/>
      <c r="BM156" s="11"/>
      <c r="BN156" s="11"/>
      <c r="BO156" s="11"/>
      <c r="BP156" s="11"/>
      <c r="BQ156" s="11"/>
      <c r="BR156" s="11"/>
      <c r="BS156" s="11"/>
      <c r="BT156" s="11"/>
      <c r="BU156" s="11"/>
      <c r="BV156" s="22"/>
      <c r="BW156" s="22"/>
      <c r="BX156" s="22"/>
      <c r="BY156" s="11"/>
      <c r="BZ156" s="11"/>
      <c r="CA156" s="11"/>
      <c r="CB156" s="11"/>
      <c r="CC156" s="11"/>
      <c r="CD156" s="11"/>
      <c r="CE156" s="11"/>
      <c r="CF156" s="11"/>
      <c r="CG156" s="11"/>
      <c r="CH156" s="11"/>
      <c r="CI156" s="11"/>
      <c r="CJ156" s="11"/>
      <c r="CK156" s="11"/>
      <c r="CL156" s="11"/>
      <c r="CM156" s="11"/>
      <c r="CN156" s="11"/>
      <c r="CO156" s="11"/>
      <c r="CP156" s="11"/>
      <c r="CQ156" s="11"/>
      <c r="CR156" s="11"/>
      <c r="CS156" s="11"/>
      <c r="CT156" s="11"/>
      <c r="CU156" s="11"/>
      <c r="CV156" s="11"/>
      <c r="CW156" s="11"/>
      <c r="CX156" s="11"/>
      <c r="CY156" s="11"/>
      <c r="CZ156" s="11"/>
      <c r="DA156" s="11"/>
      <c r="DB156" s="11"/>
      <c r="DC156" s="11"/>
      <c r="DD156" s="11"/>
      <c r="DE156" s="11"/>
      <c r="DF156" s="11"/>
      <c r="DG156" s="11"/>
      <c r="DH156" s="11"/>
      <c r="DI156" s="11"/>
      <c r="DJ156" s="11"/>
      <c r="DK156" s="11"/>
      <c r="DL156" s="11"/>
      <c r="DM156" s="11"/>
      <c r="DN156" s="11"/>
      <c r="DO156" s="11"/>
      <c r="DP156" s="11"/>
      <c r="DQ156" s="11"/>
      <c r="DR156" s="11"/>
      <c r="DS156" s="11"/>
      <c r="DT156" s="11"/>
      <c r="DU156" s="11"/>
      <c r="DV156" s="11"/>
      <c r="DW156" s="11"/>
      <c r="DX156" s="11"/>
      <c r="DY156" s="11"/>
      <c r="DZ156" s="11"/>
      <c r="EA156" s="22"/>
      <c r="EB156" s="22"/>
      <c r="EC156" s="22"/>
      <c r="ED156" s="11"/>
      <c r="EE156" s="11"/>
      <c r="EF156" s="11"/>
      <c r="EG156" s="11"/>
      <c r="EH156" s="11"/>
      <c r="EI156" s="11"/>
      <c r="EJ156" s="11"/>
      <c r="EK156" s="11"/>
      <c r="EL156" s="11"/>
      <c r="EM156" s="11"/>
      <c r="EN156" s="11"/>
      <c r="EO156" s="11"/>
      <c r="EP156" s="11"/>
      <c r="EQ156" s="11"/>
      <c r="ER156" s="11"/>
      <c r="ES156" s="11"/>
      <c r="ET156" s="11"/>
      <c r="EU156" s="11"/>
      <c r="EV156" s="11"/>
      <c r="EW156" s="11"/>
      <c r="EX156" s="11"/>
      <c r="EY156" s="11"/>
      <c r="EZ156" s="11"/>
      <c r="FA156" s="11"/>
      <c r="FB156" s="11"/>
      <c r="FC156" s="11"/>
      <c r="FD156" s="11"/>
      <c r="FE156" s="11"/>
      <c r="FF156" s="11"/>
      <c r="FG156" s="11"/>
      <c r="FH156" s="11"/>
      <c r="FI156" s="11"/>
      <c r="FJ156" s="11"/>
      <c r="FK156" s="11"/>
      <c r="FL156" s="11"/>
      <c r="FM156" s="11"/>
      <c r="FN156" s="11"/>
      <c r="FO156" s="11"/>
      <c r="FP156" s="11"/>
      <c r="FQ156" s="11"/>
      <c r="FR156" s="11"/>
      <c r="FS156" s="11"/>
      <c r="FT156" s="11"/>
      <c r="FU156" s="11"/>
      <c r="FV156" s="11"/>
      <c r="FW156" s="11"/>
      <c r="FX156" s="11"/>
      <c r="FY156" s="11"/>
      <c r="FZ156" s="11"/>
      <c r="GA156" s="11"/>
      <c r="GB156" s="11"/>
      <c r="GC156" s="11"/>
      <c r="GD156" s="11"/>
      <c r="GE156" s="11"/>
      <c r="GF156" s="11"/>
      <c r="GG156" s="11"/>
      <c r="GH156" s="11"/>
      <c r="GI156" s="11"/>
      <c r="GJ156" s="11"/>
      <c r="GK156" s="11"/>
      <c r="GL156" s="11"/>
      <c r="GM156" s="11"/>
      <c r="GN156" s="11"/>
      <c r="GO156" s="11"/>
      <c r="GP156" s="11"/>
      <c r="GQ156" s="11"/>
      <c r="GR156" s="11"/>
      <c r="GS156" s="11"/>
      <c r="GT156" s="11"/>
      <c r="GU156" s="11"/>
      <c r="GV156" s="11"/>
      <c r="GW156" s="11"/>
      <c r="GX156" s="11"/>
      <c r="HH156" s="21"/>
      <c r="HJ156" s="20"/>
    </row>
    <row r="157" spans="1:218" s="7" customFormat="1" ht="18" customHeight="1" x14ac:dyDescent="0.2">
      <c r="A157" s="11"/>
      <c r="B157" s="5"/>
      <c r="C157" s="11"/>
      <c r="D157" s="11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P157" s="11"/>
      <c r="Q157" s="11"/>
      <c r="R157" s="11"/>
      <c r="S157" s="11"/>
      <c r="T157" s="11"/>
      <c r="U157" s="11"/>
      <c r="V157" s="11"/>
      <c r="W157" s="11"/>
      <c r="X157" s="11"/>
      <c r="Y157" s="11"/>
      <c r="Z157" s="11"/>
      <c r="AA157" s="11"/>
      <c r="AB157" s="11"/>
      <c r="AC157" s="11"/>
      <c r="AD157" s="11"/>
      <c r="AE157" s="11"/>
      <c r="AF157" s="11"/>
      <c r="AG157" s="11"/>
      <c r="AH157" s="11"/>
      <c r="AI157" s="11"/>
      <c r="AJ157" s="11"/>
      <c r="AK157" s="11"/>
      <c r="AL157" s="11"/>
      <c r="AM157" s="11"/>
      <c r="AN157" s="11"/>
      <c r="AO157" s="11"/>
      <c r="AP157" s="11"/>
      <c r="AQ157" s="11"/>
      <c r="AR157" s="11"/>
      <c r="AS157" s="11"/>
      <c r="AT157" s="11"/>
      <c r="AU157" s="11"/>
      <c r="AV157" s="11"/>
      <c r="AW157" s="11"/>
      <c r="AX157" s="11"/>
      <c r="AY157" s="11"/>
      <c r="AZ157" s="11"/>
      <c r="BA157" s="11"/>
      <c r="BB157" s="11"/>
      <c r="BC157" s="11"/>
      <c r="BD157" s="11"/>
      <c r="BE157" s="11"/>
      <c r="BF157" s="11"/>
      <c r="BG157" s="11"/>
      <c r="BH157" s="11"/>
      <c r="BI157" s="11"/>
      <c r="BJ157" s="11"/>
      <c r="BK157" s="11"/>
      <c r="BL157" s="11"/>
      <c r="BM157" s="11"/>
      <c r="BN157" s="11"/>
      <c r="BO157" s="11"/>
      <c r="BP157" s="11"/>
      <c r="BQ157" s="11"/>
      <c r="BR157" s="11"/>
      <c r="BS157" s="11"/>
      <c r="BT157" s="11"/>
      <c r="BU157" s="11"/>
      <c r="BV157" s="22"/>
      <c r="BW157" s="22"/>
      <c r="BX157" s="22"/>
      <c r="BY157" s="11"/>
      <c r="BZ157" s="11"/>
      <c r="CA157" s="11"/>
      <c r="CB157" s="11"/>
      <c r="CC157" s="11"/>
      <c r="CD157" s="11"/>
      <c r="CE157" s="11"/>
      <c r="CF157" s="11"/>
      <c r="CG157" s="11"/>
      <c r="CH157" s="11"/>
      <c r="CI157" s="11"/>
      <c r="CJ157" s="11"/>
      <c r="CK157" s="11"/>
      <c r="CL157" s="11"/>
      <c r="CM157" s="11"/>
      <c r="CN157" s="11"/>
      <c r="CO157" s="11"/>
      <c r="CP157" s="11"/>
      <c r="CQ157" s="11"/>
      <c r="CR157" s="11"/>
      <c r="CS157" s="11"/>
      <c r="CT157" s="11"/>
      <c r="CU157" s="11"/>
      <c r="CV157" s="11"/>
      <c r="CW157" s="11"/>
      <c r="CX157" s="11"/>
      <c r="CY157" s="11"/>
      <c r="CZ157" s="11"/>
      <c r="DA157" s="11"/>
      <c r="DB157" s="11"/>
      <c r="DC157" s="11"/>
      <c r="DD157" s="11"/>
      <c r="DE157" s="11"/>
      <c r="DF157" s="11"/>
      <c r="DG157" s="11"/>
      <c r="DH157" s="11"/>
      <c r="DI157" s="11"/>
      <c r="DJ157" s="11"/>
      <c r="DK157" s="11"/>
      <c r="DL157" s="11"/>
      <c r="DM157" s="11"/>
      <c r="DN157" s="11"/>
      <c r="DO157" s="11"/>
      <c r="DP157" s="11"/>
      <c r="DQ157" s="11"/>
      <c r="DR157" s="11"/>
      <c r="DS157" s="11"/>
      <c r="DT157" s="11"/>
      <c r="DU157" s="11"/>
      <c r="DV157" s="11"/>
      <c r="DW157" s="11"/>
      <c r="DX157" s="11"/>
      <c r="DY157" s="11"/>
      <c r="DZ157" s="11"/>
      <c r="EA157" s="22"/>
      <c r="EB157" s="22"/>
      <c r="EC157" s="22"/>
      <c r="ED157" s="11"/>
      <c r="EE157" s="11"/>
      <c r="EF157" s="11"/>
      <c r="EG157" s="11"/>
      <c r="EH157" s="11"/>
      <c r="EI157" s="11"/>
      <c r="EJ157" s="11"/>
      <c r="EK157" s="11"/>
      <c r="EL157" s="11"/>
      <c r="EM157" s="11"/>
      <c r="EN157" s="11"/>
      <c r="EO157" s="11"/>
      <c r="EP157" s="11"/>
      <c r="EQ157" s="11"/>
      <c r="ER157" s="11"/>
      <c r="ES157" s="11"/>
      <c r="ET157" s="11"/>
      <c r="EU157" s="11"/>
      <c r="EV157" s="11"/>
      <c r="EW157" s="11"/>
      <c r="EX157" s="11"/>
      <c r="EY157" s="11"/>
      <c r="EZ157" s="11"/>
      <c r="FA157" s="11"/>
      <c r="FB157" s="11"/>
      <c r="FC157" s="11"/>
      <c r="FD157" s="11"/>
      <c r="FE157" s="11"/>
      <c r="FF157" s="11"/>
      <c r="FG157" s="11"/>
      <c r="FH157" s="11"/>
      <c r="FI157" s="11"/>
      <c r="FJ157" s="11"/>
      <c r="FK157" s="11"/>
      <c r="FL157" s="11"/>
      <c r="FM157" s="11"/>
      <c r="FN157" s="11"/>
      <c r="FO157" s="11"/>
      <c r="FP157" s="11"/>
      <c r="FQ157" s="11"/>
      <c r="FR157" s="11"/>
      <c r="FS157" s="11"/>
      <c r="FT157" s="11"/>
      <c r="FU157" s="11"/>
      <c r="FV157" s="11"/>
      <c r="FW157" s="11"/>
      <c r="FX157" s="11"/>
      <c r="FY157" s="11"/>
      <c r="FZ157" s="11"/>
      <c r="GA157" s="11"/>
      <c r="GB157" s="11"/>
      <c r="GC157" s="11"/>
      <c r="GD157" s="11"/>
      <c r="GE157" s="11"/>
      <c r="GF157" s="11"/>
      <c r="GG157" s="11"/>
      <c r="GH157" s="11"/>
      <c r="GI157" s="11"/>
      <c r="GJ157" s="11"/>
      <c r="GK157" s="11"/>
      <c r="GL157" s="11"/>
      <c r="GM157" s="11"/>
      <c r="GN157" s="11"/>
      <c r="GO157" s="11"/>
      <c r="GP157" s="11"/>
      <c r="GQ157" s="11"/>
      <c r="GR157" s="11"/>
      <c r="GS157" s="11"/>
      <c r="GT157" s="11"/>
      <c r="GU157" s="11"/>
      <c r="GV157" s="11"/>
      <c r="GW157" s="11"/>
      <c r="GX157" s="11"/>
      <c r="GY157" s="11"/>
      <c r="GZ157" s="11"/>
      <c r="HA157" s="11"/>
      <c r="HB157" s="11"/>
      <c r="HC157" s="11"/>
      <c r="HD157" s="11"/>
      <c r="HE157" s="11"/>
      <c r="HF157" s="11"/>
      <c r="HG157" s="11"/>
      <c r="HH157" s="21"/>
      <c r="HJ157" s="20"/>
    </row>
    <row r="158" spans="1:218" ht="18" customHeight="1" x14ac:dyDescent="0.2">
      <c r="HH158" s="21"/>
    </row>
    <row r="159" spans="1:218" ht="18" customHeight="1" x14ac:dyDescent="0.2">
      <c r="HH159" s="21"/>
    </row>
    <row r="160" spans="1:218" ht="18" customHeight="1" x14ac:dyDescent="0.2">
      <c r="HH160" s="21"/>
    </row>
    <row r="161" spans="216:216" ht="18" customHeight="1" x14ac:dyDescent="0.2">
      <c r="HH161" s="21"/>
    </row>
    <row r="162" spans="216:216" ht="18" customHeight="1" x14ac:dyDescent="0.2">
      <c r="HH162" s="21"/>
    </row>
    <row r="163" spans="216:216" ht="18" customHeight="1" x14ac:dyDescent="0.2">
      <c r="HH163" s="21"/>
    </row>
    <row r="164" spans="216:216" ht="18" customHeight="1" x14ac:dyDescent="0.2">
      <c r="HH164" s="21"/>
    </row>
    <row r="165" spans="216:216" ht="18" customHeight="1" x14ac:dyDescent="0.2">
      <c r="HH165" s="21"/>
    </row>
    <row r="166" spans="216:216" ht="18" customHeight="1" x14ac:dyDescent="0.2">
      <c r="HH166" s="21"/>
    </row>
    <row r="167" spans="216:216" ht="18" customHeight="1" x14ac:dyDescent="0.2">
      <c r="HH167" s="21"/>
    </row>
    <row r="168" spans="216:216" ht="18" customHeight="1" x14ac:dyDescent="0.2">
      <c r="HH168" s="21"/>
    </row>
    <row r="169" spans="216:216" ht="18" customHeight="1" x14ac:dyDescent="0.2">
      <c r="HH169" s="21"/>
    </row>
    <row r="170" spans="216:216" ht="18" customHeight="1" x14ac:dyDescent="0.2">
      <c r="HH170" s="21"/>
    </row>
    <row r="171" spans="216:216" ht="18" customHeight="1" x14ac:dyDescent="0.2">
      <c r="HH171" s="21"/>
    </row>
    <row r="172" spans="216:216" ht="18" customHeight="1" x14ac:dyDescent="0.2">
      <c r="HH172" s="21"/>
    </row>
    <row r="173" spans="216:216" ht="18" customHeight="1" x14ac:dyDescent="0.2">
      <c r="HH173" s="21"/>
    </row>
    <row r="174" spans="216:216" ht="18" customHeight="1" x14ac:dyDescent="0.2">
      <c r="HH174" s="21"/>
    </row>
    <row r="175" spans="216:216" ht="18" customHeight="1" x14ac:dyDescent="0.2">
      <c r="HH175" s="21"/>
    </row>
    <row r="176" spans="216:216" ht="18" customHeight="1" x14ac:dyDescent="0.2">
      <c r="HH176" s="21"/>
    </row>
    <row r="177" spans="216:216" ht="18" customHeight="1" x14ac:dyDescent="0.2">
      <c r="HH177" s="21"/>
    </row>
    <row r="178" spans="216:216" ht="18" customHeight="1" x14ac:dyDescent="0.2">
      <c r="HH178" s="21"/>
    </row>
    <row r="179" spans="216:216" ht="18" customHeight="1" x14ac:dyDescent="0.2">
      <c r="HH179" s="21"/>
    </row>
    <row r="180" spans="216:216" ht="18" customHeight="1" x14ac:dyDescent="0.2">
      <c r="HH180" s="21"/>
    </row>
    <row r="181" spans="216:216" ht="18" customHeight="1" x14ac:dyDescent="0.2">
      <c r="HH181" s="21"/>
    </row>
    <row r="182" spans="216:216" ht="18" customHeight="1" x14ac:dyDescent="0.2">
      <c r="HH182" s="21"/>
    </row>
    <row r="183" spans="216:216" ht="18" customHeight="1" x14ac:dyDescent="0.2">
      <c r="HH183" s="21"/>
    </row>
    <row r="184" spans="216:216" ht="18" customHeight="1" x14ac:dyDescent="0.2">
      <c r="HH184" s="21"/>
    </row>
    <row r="185" spans="216:216" ht="18" customHeight="1" x14ac:dyDescent="0.2">
      <c r="HH185" s="21"/>
    </row>
    <row r="186" spans="216:216" ht="18" customHeight="1" x14ac:dyDescent="0.2">
      <c r="HH186" s="21"/>
    </row>
    <row r="187" spans="216:216" ht="18" customHeight="1" x14ac:dyDescent="0.2">
      <c r="HH187" s="21"/>
    </row>
    <row r="188" spans="216:216" ht="18" customHeight="1" x14ac:dyDescent="0.2">
      <c r="HH188" s="21"/>
    </row>
    <row r="189" spans="216:216" ht="18" customHeight="1" x14ac:dyDescent="0.2">
      <c r="HH189" s="21"/>
    </row>
    <row r="190" spans="216:216" ht="18" customHeight="1" x14ac:dyDescent="0.2">
      <c r="HH190" s="21"/>
    </row>
    <row r="191" spans="216:216" ht="18" customHeight="1" x14ac:dyDescent="0.2">
      <c r="HH191" s="21"/>
    </row>
    <row r="192" spans="216:216" ht="18" customHeight="1" x14ac:dyDescent="0.2">
      <c r="HH192" s="21"/>
    </row>
    <row r="193" spans="216:216" ht="18" customHeight="1" x14ac:dyDescent="0.2">
      <c r="HH193" s="21"/>
    </row>
    <row r="194" spans="216:216" ht="18" customHeight="1" x14ac:dyDescent="0.2">
      <c r="HH194" s="21"/>
    </row>
    <row r="195" spans="216:216" ht="18" customHeight="1" x14ac:dyDescent="0.2">
      <c r="HH195" s="21"/>
    </row>
    <row r="196" spans="216:216" ht="18" customHeight="1" x14ac:dyDescent="0.2">
      <c r="HH196" s="21"/>
    </row>
    <row r="197" spans="216:216" ht="18" customHeight="1" x14ac:dyDescent="0.2">
      <c r="HH197" s="21"/>
    </row>
    <row r="198" spans="216:216" ht="18" customHeight="1" x14ac:dyDescent="0.2">
      <c r="HH198" s="21"/>
    </row>
    <row r="199" spans="216:216" ht="18" customHeight="1" x14ac:dyDescent="0.2">
      <c r="HH199" s="21"/>
    </row>
    <row r="200" spans="216:216" ht="18" customHeight="1" x14ac:dyDescent="0.2">
      <c r="HH200" s="21"/>
    </row>
    <row r="201" spans="216:216" ht="18" customHeight="1" x14ac:dyDescent="0.2">
      <c r="HH201" s="21"/>
    </row>
    <row r="202" spans="216:216" ht="18" customHeight="1" x14ac:dyDescent="0.2">
      <c r="HH202" s="21"/>
    </row>
    <row r="203" spans="216:216" ht="18" customHeight="1" x14ac:dyDescent="0.2">
      <c r="HH203" s="21"/>
    </row>
    <row r="204" spans="216:216" ht="18" customHeight="1" x14ac:dyDescent="0.2">
      <c r="HH204" s="21"/>
    </row>
    <row r="205" spans="216:216" ht="18" customHeight="1" x14ac:dyDescent="0.2">
      <c r="HH205" s="21"/>
    </row>
    <row r="206" spans="216:216" ht="18" customHeight="1" x14ac:dyDescent="0.2">
      <c r="HH206" s="21"/>
    </row>
    <row r="207" spans="216:216" ht="18" customHeight="1" x14ac:dyDescent="0.2">
      <c r="HH207" s="21"/>
    </row>
    <row r="208" spans="216:216" ht="18" customHeight="1" x14ac:dyDescent="0.2">
      <c r="HH208" s="21"/>
    </row>
    <row r="209" spans="216:216" ht="18" customHeight="1" x14ac:dyDescent="0.2">
      <c r="HH209" s="21"/>
    </row>
    <row r="210" spans="216:216" ht="18" customHeight="1" x14ac:dyDescent="0.2">
      <c r="HH210" s="21"/>
    </row>
    <row r="211" spans="216:216" ht="18" customHeight="1" x14ac:dyDescent="0.2">
      <c r="HH211" s="21"/>
    </row>
    <row r="212" spans="216:216" ht="18" customHeight="1" x14ac:dyDescent="0.2">
      <c r="HH212" s="21"/>
    </row>
    <row r="213" spans="216:216" ht="18" customHeight="1" x14ac:dyDescent="0.2">
      <c r="HH213" s="21"/>
    </row>
    <row r="214" spans="216:216" ht="18" customHeight="1" x14ac:dyDescent="0.2">
      <c r="HH214" s="21"/>
    </row>
    <row r="215" spans="216:216" ht="18" customHeight="1" x14ac:dyDescent="0.2">
      <c r="HH215" s="21"/>
    </row>
    <row r="216" spans="216:216" ht="18" customHeight="1" x14ac:dyDescent="0.2">
      <c r="HH216" s="21"/>
    </row>
    <row r="217" spans="216:216" ht="18" customHeight="1" x14ac:dyDescent="0.2">
      <c r="HH217" s="21"/>
    </row>
    <row r="218" spans="216:216" ht="18" customHeight="1" x14ac:dyDescent="0.2">
      <c r="HH218" s="21"/>
    </row>
    <row r="219" spans="216:216" ht="18" customHeight="1" x14ac:dyDescent="0.2">
      <c r="HH219" s="21"/>
    </row>
    <row r="220" spans="216:216" ht="18" customHeight="1" x14ac:dyDescent="0.2">
      <c r="HH220" s="21"/>
    </row>
    <row r="221" spans="216:216" ht="18" customHeight="1" x14ac:dyDescent="0.2">
      <c r="HH221" s="21"/>
    </row>
    <row r="222" spans="216:216" ht="18" customHeight="1" x14ac:dyDescent="0.2">
      <c r="HH222" s="21"/>
    </row>
    <row r="223" spans="216:216" ht="18" customHeight="1" x14ac:dyDescent="0.2">
      <c r="HH223" s="21"/>
    </row>
    <row r="224" spans="216:216" ht="18" customHeight="1" x14ac:dyDescent="0.2">
      <c r="HH224" s="21"/>
    </row>
    <row r="225" spans="216:216" ht="18" customHeight="1" x14ac:dyDescent="0.2">
      <c r="HH225" s="21"/>
    </row>
    <row r="226" spans="216:216" ht="18" customHeight="1" x14ac:dyDescent="0.2">
      <c r="HH226" s="21"/>
    </row>
    <row r="227" spans="216:216" ht="18" customHeight="1" x14ac:dyDescent="0.2">
      <c r="HH227" s="21"/>
    </row>
    <row r="228" spans="216:216" ht="18" customHeight="1" x14ac:dyDescent="0.2">
      <c r="HH228" s="21"/>
    </row>
    <row r="229" spans="216:216" ht="18" customHeight="1" x14ac:dyDescent="0.2">
      <c r="HH229" s="21"/>
    </row>
    <row r="230" spans="216:216" ht="18" customHeight="1" x14ac:dyDescent="0.2">
      <c r="HH230" s="21"/>
    </row>
    <row r="231" spans="216:216" ht="18" customHeight="1" x14ac:dyDescent="0.2">
      <c r="HH231" s="21"/>
    </row>
    <row r="232" spans="216:216" ht="18" customHeight="1" x14ac:dyDescent="0.2">
      <c r="HH232" s="21"/>
    </row>
    <row r="233" spans="216:216" ht="18" customHeight="1" x14ac:dyDescent="0.2">
      <c r="HH233" s="21"/>
    </row>
    <row r="234" spans="216:216" ht="18" customHeight="1" x14ac:dyDescent="0.2">
      <c r="HH234" s="21"/>
    </row>
    <row r="235" spans="216:216" ht="18" customHeight="1" x14ac:dyDescent="0.2">
      <c r="HH235" s="21"/>
    </row>
    <row r="236" spans="216:216" ht="18" customHeight="1" x14ac:dyDescent="0.2">
      <c r="HH236" s="21"/>
    </row>
    <row r="237" spans="216:216" ht="18" customHeight="1" x14ac:dyDescent="0.2">
      <c r="HH237" s="21"/>
    </row>
    <row r="238" spans="216:216" ht="18" customHeight="1" x14ac:dyDescent="0.2">
      <c r="HH238" s="21"/>
    </row>
    <row r="239" spans="216:216" ht="18" customHeight="1" x14ac:dyDescent="0.2">
      <c r="HH239" s="21"/>
    </row>
    <row r="240" spans="216:216" ht="18" customHeight="1" x14ac:dyDescent="0.2">
      <c r="HH240" s="21"/>
    </row>
    <row r="241" spans="216:216" ht="18" customHeight="1" x14ac:dyDescent="0.2">
      <c r="HH241" s="21"/>
    </row>
    <row r="242" spans="216:216" ht="18" customHeight="1" x14ac:dyDescent="0.2">
      <c r="HH242" s="21"/>
    </row>
    <row r="243" spans="216:216" ht="18" customHeight="1" x14ac:dyDescent="0.2">
      <c r="HH243" s="21"/>
    </row>
    <row r="244" spans="216:216" ht="18" customHeight="1" x14ac:dyDescent="0.2">
      <c r="HH244" s="21"/>
    </row>
    <row r="245" spans="216:216" ht="18" customHeight="1" x14ac:dyDescent="0.2">
      <c r="HH245" s="21"/>
    </row>
    <row r="246" spans="216:216" ht="18" customHeight="1" x14ac:dyDescent="0.2">
      <c r="HH246" s="21"/>
    </row>
    <row r="247" spans="216:216" ht="18" customHeight="1" x14ac:dyDescent="0.2">
      <c r="HH247" s="21"/>
    </row>
    <row r="248" spans="216:216" ht="18" customHeight="1" x14ac:dyDescent="0.2">
      <c r="HH248" s="21"/>
    </row>
    <row r="249" spans="216:216" ht="18" customHeight="1" x14ac:dyDescent="0.2">
      <c r="HH249" s="21"/>
    </row>
    <row r="250" spans="216:216" ht="18" customHeight="1" x14ac:dyDescent="0.2">
      <c r="HH250" s="21"/>
    </row>
    <row r="251" spans="216:216" ht="18" customHeight="1" x14ac:dyDescent="0.2">
      <c r="HH251" s="21"/>
    </row>
    <row r="252" spans="216:216" ht="18" customHeight="1" x14ac:dyDescent="0.2">
      <c r="HH252" s="21"/>
    </row>
    <row r="253" spans="216:216" ht="18" customHeight="1" x14ac:dyDescent="0.2">
      <c r="HH253" s="21"/>
    </row>
    <row r="254" spans="216:216" ht="18" customHeight="1" x14ac:dyDescent="0.2">
      <c r="HH254" s="21"/>
    </row>
    <row r="255" spans="216:216" ht="18" customHeight="1" x14ac:dyDescent="0.2">
      <c r="HH255" s="21"/>
    </row>
    <row r="256" spans="216:216" ht="18" customHeight="1" x14ac:dyDescent="0.2">
      <c r="HH256" s="21"/>
    </row>
    <row r="257" spans="216:216" ht="18" customHeight="1" x14ac:dyDescent="0.2">
      <c r="HH257" s="21"/>
    </row>
    <row r="258" spans="216:216" ht="18" customHeight="1" x14ac:dyDescent="0.2">
      <c r="HH258" s="21"/>
    </row>
    <row r="259" spans="216:216" ht="18" customHeight="1" x14ac:dyDescent="0.2">
      <c r="HH259" s="21"/>
    </row>
    <row r="260" spans="216:216" ht="18" customHeight="1" x14ac:dyDescent="0.2">
      <c r="HH260" s="21"/>
    </row>
    <row r="261" spans="216:216" ht="18" customHeight="1" x14ac:dyDescent="0.2">
      <c r="HH261" s="21"/>
    </row>
    <row r="262" spans="216:216" ht="18" customHeight="1" x14ac:dyDescent="0.2">
      <c r="HH262" s="21"/>
    </row>
    <row r="263" spans="216:216" ht="18" customHeight="1" x14ac:dyDescent="0.2">
      <c r="HH263" s="21"/>
    </row>
    <row r="264" spans="216:216" ht="18" customHeight="1" x14ac:dyDescent="0.2">
      <c r="HH264" s="21"/>
    </row>
    <row r="265" spans="216:216" ht="18" customHeight="1" x14ac:dyDescent="0.2">
      <c r="HH265" s="21"/>
    </row>
    <row r="266" spans="216:216" ht="18" customHeight="1" x14ac:dyDescent="0.2">
      <c r="HH266" s="21"/>
    </row>
    <row r="267" spans="216:216" ht="18" customHeight="1" x14ac:dyDescent="0.2">
      <c r="HH267" s="21"/>
    </row>
    <row r="268" spans="216:216" ht="18" customHeight="1" x14ac:dyDescent="0.2">
      <c r="HH268" s="21"/>
    </row>
    <row r="269" spans="216:216" ht="18" customHeight="1" x14ac:dyDescent="0.2">
      <c r="HH269" s="21"/>
    </row>
    <row r="270" spans="216:216" ht="18" customHeight="1" x14ac:dyDescent="0.2">
      <c r="HH270" s="21"/>
    </row>
    <row r="271" spans="216:216" ht="18" customHeight="1" x14ac:dyDescent="0.2">
      <c r="HH271" s="21"/>
    </row>
    <row r="272" spans="216:216" ht="18" customHeight="1" x14ac:dyDescent="0.2">
      <c r="HH272" s="21"/>
    </row>
    <row r="273" spans="216:216" ht="18" customHeight="1" x14ac:dyDescent="0.2">
      <c r="HH273" s="21"/>
    </row>
    <row r="274" spans="216:216" ht="18" customHeight="1" x14ac:dyDescent="0.2">
      <c r="HH274" s="21"/>
    </row>
    <row r="275" spans="216:216" ht="18" customHeight="1" x14ac:dyDescent="0.2">
      <c r="HH275" s="21"/>
    </row>
    <row r="276" spans="216:216" ht="18" customHeight="1" x14ac:dyDescent="0.2">
      <c r="HH276" s="21"/>
    </row>
    <row r="277" spans="216:216" ht="18" customHeight="1" x14ac:dyDescent="0.2">
      <c r="HH277" s="21"/>
    </row>
    <row r="278" spans="216:216" ht="18" customHeight="1" x14ac:dyDescent="0.2">
      <c r="HH278" s="21"/>
    </row>
    <row r="279" spans="216:216" ht="18" customHeight="1" x14ac:dyDescent="0.2">
      <c r="HH279" s="21"/>
    </row>
    <row r="280" spans="216:216" ht="18" customHeight="1" x14ac:dyDescent="0.2">
      <c r="HH280" s="21"/>
    </row>
    <row r="281" spans="216:216" ht="18" customHeight="1" x14ac:dyDescent="0.2">
      <c r="HH281" s="21"/>
    </row>
    <row r="282" spans="216:216" ht="18" customHeight="1" x14ac:dyDescent="0.2">
      <c r="HH282" s="21"/>
    </row>
    <row r="283" spans="216:216" ht="18" customHeight="1" x14ac:dyDescent="0.2">
      <c r="HH283" s="21"/>
    </row>
    <row r="284" spans="216:216" ht="18" customHeight="1" x14ac:dyDescent="0.2">
      <c r="HH284" s="21"/>
    </row>
    <row r="285" spans="216:216" ht="18" customHeight="1" x14ac:dyDescent="0.2">
      <c r="HH285" s="21"/>
    </row>
    <row r="286" spans="216:216" ht="18" customHeight="1" x14ac:dyDescent="0.2">
      <c r="HH286" s="21"/>
    </row>
    <row r="287" spans="216:216" ht="18" customHeight="1" x14ac:dyDescent="0.2">
      <c r="HH287" s="21"/>
    </row>
    <row r="288" spans="216:216" ht="18" customHeight="1" x14ac:dyDescent="0.2">
      <c r="HH288" s="21"/>
    </row>
    <row r="289" spans="216:216" ht="18" customHeight="1" x14ac:dyDescent="0.2">
      <c r="HH289" s="21"/>
    </row>
    <row r="290" spans="216:216" ht="18" customHeight="1" x14ac:dyDescent="0.2">
      <c r="HH290" s="21"/>
    </row>
    <row r="291" spans="216:216" ht="18" customHeight="1" x14ac:dyDescent="0.2">
      <c r="HH291" s="21"/>
    </row>
    <row r="292" spans="216:216" ht="18" customHeight="1" x14ac:dyDescent="0.2">
      <c r="HH292" s="21"/>
    </row>
    <row r="293" spans="216:216" ht="18" customHeight="1" x14ac:dyDescent="0.2">
      <c r="HH293" s="21"/>
    </row>
    <row r="294" spans="216:216" ht="18" customHeight="1" x14ac:dyDescent="0.2">
      <c r="HH294" s="21"/>
    </row>
    <row r="295" spans="216:216" ht="18" customHeight="1" x14ac:dyDescent="0.2">
      <c r="HH295" s="21"/>
    </row>
    <row r="296" spans="216:216" ht="18" customHeight="1" x14ac:dyDescent="0.2">
      <c r="HH296" s="21"/>
    </row>
    <row r="297" spans="216:216" ht="18" customHeight="1" x14ac:dyDescent="0.2">
      <c r="HH297" s="21"/>
    </row>
    <row r="298" spans="216:216" ht="18" customHeight="1" x14ac:dyDescent="0.2">
      <c r="HH298" s="21"/>
    </row>
    <row r="299" spans="216:216" ht="18" customHeight="1" x14ac:dyDescent="0.2">
      <c r="HH299" s="21"/>
    </row>
    <row r="300" spans="216:216" ht="18" customHeight="1" x14ac:dyDescent="0.2">
      <c r="HH300" s="21"/>
    </row>
    <row r="301" spans="216:216" ht="18" customHeight="1" x14ac:dyDescent="0.2">
      <c r="HH301" s="21"/>
    </row>
    <row r="302" spans="216:216" ht="18" customHeight="1" x14ac:dyDescent="0.2">
      <c r="HH302" s="21"/>
    </row>
    <row r="303" spans="216:216" ht="18" customHeight="1" x14ac:dyDescent="0.2">
      <c r="HH303" s="21"/>
    </row>
    <row r="304" spans="216:216" ht="18" customHeight="1" x14ac:dyDescent="0.2">
      <c r="HH304" s="21"/>
    </row>
    <row r="305" spans="216:216" ht="18" customHeight="1" x14ac:dyDescent="0.2">
      <c r="HH305" s="21"/>
    </row>
    <row r="306" spans="216:216" ht="18" customHeight="1" x14ac:dyDescent="0.2">
      <c r="HH306" s="21"/>
    </row>
    <row r="307" spans="216:216" ht="18" customHeight="1" x14ac:dyDescent="0.2">
      <c r="HH307" s="21"/>
    </row>
    <row r="308" spans="216:216" ht="18" customHeight="1" x14ac:dyDescent="0.2">
      <c r="HH308" s="21"/>
    </row>
    <row r="309" spans="216:216" ht="18" customHeight="1" x14ac:dyDescent="0.2">
      <c r="HH309" s="21"/>
    </row>
    <row r="310" spans="216:216" ht="18" customHeight="1" x14ac:dyDescent="0.2">
      <c r="HH310" s="21"/>
    </row>
    <row r="311" spans="216:216" ht="18" customHeight="1" x14ac:dyDescent="0.2">
      <c r="HH311" s="21"/>
    </row>
    <row r="312" spans="216:216" ht="18" customHeight="1" x14ac:dyDescent="0.2">
      <c r="HH312" s="21"/>
    </row>
    <row r="313" spans="216:216" ht="18" customHeight="1" x14ac:dyDescent="0.2">
      <c r="HH313" s="21"/>
    </row>
    <row r="314" spans="216:216" ht="18" customHeight="1" x14ac:dyDescent="0.2">
      <c r="HH314" s="21"/>
    </row>
    <row r="315" spans="216:216" ht="18" customHeight="1" x14ac:dyDescent="0.2">
      <c r="HH315" s="21"/>
    </row>
    <row r="316" spans="216:216" ht="18" customHeight="1" x14ac:dyDescent="0.2">
      <c r="HH316" s="21"/>
    </row>
    <row r="317" spans="216:216" ht="18" customHeight="1" x14ac:dyDescent="0.2">
      <c r="HH317" s="21"/>
    </row>
    <row r="318" spans="216:216" ht="18" customHeight="1" x14ac:dyDescent="0.2">
      <c r="HH318" s="21"/>
    </row>
    <row r="319" spans="216:216" ht="18" customHeight="1" x14ac:dyDescent="0.2">
      <c r="HH319" s="21"/>
    </row>
    <row r="320" spans="216:216" ht="18" customHeight="1" x14ac:dyDescent="0.2">
      <c r="HH320" s="21"/>
    </row>
    <row r="321" spans="216:216" ht="18" customHeight="1" x14ac:dyDescent="0.2">
      <c r="HH321" s="21"/>
    </row>
    <row r="322" spans="216:216" ht="18" customHeight="1" x14ac:dyDescent="0.2">
      <c r="HH322" s="21"/>
    </row>
    <row r="323" spans="216:216" ht="18" customHeight="1" x14ac:dyDescent="0.2">
      <c r="HH323" s="21"/>
    </row>
    <row r="324" spans="216:216" ht="18" customHeight="1" x14ac:dyDescent="0.2">
      <c r="HH324" s="21"/>
    </row>
    <row r="325" spans="216:216" ht="18" customHeight="1" x14ac:dyDescent="0.2">
      <c r="HH325" s="21"/>
    </row>
    <row r="326" spans="216:216" ht="18" customHeight="1" x14ac:dyDescent="0.2">
      <c r="HH326" s="21"/>
    </row>
    <row r="327" spans="216:216" ht="18" customHeight="1" x14ac:dyDescent="0.2">
      <c r="HH327" s="21"/>
    </row>
    <row r="328" spans="216:216" ht="18" customHeight="1" x14ac:dyDescent="0.2">
      <c r="HH328" s="21"/>
    </row>
    <row r="329" spans="216:216" ht="18" customHeight="1" x14ac:dyDescent="0.2">
      <c r="HH329" s="21"/>
    </row>
    <row r="330" spans="216:216" ht="18" customHeight="1" x14ac:dyDescent="0.2">
      <c r="HH330" s="21"/>
    </row>
    <row r="331" spans="216:216" ht="18" customHeight="1" x14ac:dyDescent="0.2">
      <c r="HH331" s="21"/>
    </row>
    <row r="332" spans="216:216" ht="18" customHeight="1" x14ac:dyDescent="0.2">
      <c r="HH332" s="21"/>
    </row>
    <row r="333" spans="216:216" ht="18" customHeight="1" x14ac:dyDescent="0.2">
      <c r="HH333" s="21"/>
    </row>
    <row r="334" spans="216:216" ht="18" customHeight="1" x14ac:dyDescent="0.2">
      <c r="HH334" s="21"/>
    </row>
    <row r="335" spans="216:216" ht="18" customHeight="1" x14ac:dyDescent="0.2">
      <c r="HH335" s="21"/>
    </row>
    <row r="336" spans="216:216" ht="18" customHeight="1" x14ac:dyDescent="0.2">
      <c r="HH336" s="21"/>
    </row>
    <row r="337" spans="216:216" ht="18" customHeight="1" x14ac:dyDescent="0.2">
      <c r="HH337" s="21"/>
    </row>
    <row r="338" spans="216:216" ht="18" customHeight="1" x14ac:dyDescent="0.2">
      <c r="HH338" s="21"/>
    </row>
    <row r="339" spans="216:216" ht="18" customHeight="1" x14ac:dyDescent="0.2">
      <c r="HH339" s="21"/>
    </row>
    <row r="340" spans="216:216" ht="18" customHeight="1" x14ac:dyDescent="0.2">
      <c r="HH340" s="21"/>
    </row>
    <row r="341" spans="216:216" ht="18" customHeight="1" x14ac:dyDescent="0.2">
      <c r="HH341" s="21"/>
    </row>
    <row r="342" spans="216:216" ht="18" customHeight="1" x14ac:dyDescent="0.2">
      <c r="HH342" s="21"/>
    </row>
    <row r="343" spans="216:216" ht="18" customHeight="1" x14ac:dyDescent="0.2">
      <c r="HH343" s="21"/>
    </row>
    <row r="344" spans="216:216" ht="18" customHeight="1" x14ac:dyDescent="0.2">
      <c r="HH344" s="21"/>
    </row>
    <row r="345" spans="216:216" ht="18" customHeight="1" x14ac:dyDescent="0.2">
      <c r="HH345" s="21"/>
    </row>
    <row r="346" spans="216:216" ht="18" customHeight="1" x14ac:dyDescent="0.2">
      <c r="HH346" s="21"/>
    </row>
    <row r="347" spans="216:216" ht="18" customHeight="1" x14ac:dyDescent="0.2">
      <c r="HH347" s="21"/>
    </row>
    <row r="348" spans="216:216" ht="18" customHeight="1" x14ac:dyDescent="0.2">
      <c r="HH348" s="21"/>
    </row>
    <row r="349" spans="216:216" ht="18" customHeight="1" x14ac:dyDescent="0.2">
      <c r="HH349" s="21"/>
    </row>
    <row r="350" spans="216:216" ht="18" customHeight="1" x14ac:dyDescent="0.2">
      <c r="HH350" s="21"/>
    </row>
    <row r="351" spans="216:216" ht="18" customHeight="1" x14ac:dyDescent="0.2">
      <c r="HH351" s="21"/>
    </row>
    <row r="352" spans="216:216" ht="18" customHeight="1" x14ac:dyDescent="0.2">
      <c r="HH352" s="21"/>
    </row>
    <row r="353" spans="216:216" ht="18" customHeight="1" x14ac:dyDescent="0.2">
      <c r="HH353" s="21"/>
    </row>
    <row r="354" spans="216:216" ht="18" customHeight="1" x14ac:dyDescent="0.2">
      <c r="HH354" s="21"/>
    </row>
    <row r="355" spans="216:216" ht="18" customHeight="1" x14ac:dyDescent="0.2">
      <c r="HH355" s="21"/>
    </row>
    <row r="356" spans="216:216" ht="18" customHeight="1" x14ac:dyDescent="0.2">
      <c r="HH356" s="21"/>
    </row>
    <row r="357" spans="216:216" ht="18" customHeight="1" x14ac:dyDescent="0.2">
      <c r="HH357" s="21"/>
    </row>
    <row r="358" spans="216:216" ht="18" customHeight="1" x14ac:dyDescent="0.2">
      <c r="HH358" s="21"/>
    </row>
    <row r="359" spans="216:216" ht="18" customHeight="1" x14ac:dyDescent="0.2">
      <c r="HH359" s="21"/>
    </row>
    <row r="360" spans="216:216" ht="18" customHeight="1" x14ac:dyDescent="0.2">
      <c r="HH360" s="21"/>
    </row>
    <row r="361" spans="216:216" ht="18" customHeight="1" x14ac:dyDescent="0.2">
      <c r="HH361" s="21"/>
    </row>
    <row r="362" spans="216:216" ht="18" customHeight="1" x14ac:dyDescent="0.2">
      <c r="HH362" s="21"/>
    </row>
    <row r="363" spans="216:216" ht="18" customHeight="1" x14ac:dyDescent="0.2">
      <c r="HH363" s="21"/>
    </row>
    <row r="364" spans="216:216" ht="18" customHeight="1" x14ac:dyDescent="0.2">
      <c r="HH364" s="21"/>
    </row>
    <row r="365" spans="216:216" ht="18" customHeight="1" x14ac:dyDescent="0.2">
      <c r="HH365" s="21"/>
    </row>
    <row r="366" spans="216:216" ht="18" customHeight="1" x14ac:dyDescent="0.2">
      <c r="HH366" s="21"/>
    </row>
    <row r="367" spans="216:216" ht="18" customHeight="1" x14ac:dyDescent="0.2">
      <c r="HH367" s="21"/>
    </row>
    <row r="368" spans="216:216" ht="18" customHeight="1" x14ac:dyDescent="0.2">
      <c r="HH368" s="21"/>
    </row>
    <row r="369" spans="216:216" ht="18" customHeight="1" x14ac:dyDescent="0.2">
      <c r="HH369" s="21"/>
    </row>
    <row r="370" spans="216:216" ht="18" customHeight="1" x14ac:dyDescent="0.2">
      <c r="HH370" s="21"/>
    </row>
    <row r="371" spans="216:216" ht="18" customHeight="1" x14ac:dyDescent="0.2">
      <c r="HH371" s="21"/>
    </row>
    <row r="372" spans="216:216" ht="18" customHeight="1" x14ac:dyDescent="0.2">
      <c r="HH372" s="21"/>
    </row>
    <row r="373" spans="216:216" ht="18" customHeight="1" x14ac:dyDescent="0.2">
      <c r="HH373" s="21"/>
    </row>
    <row r="374" spans="216:216" ht="18" customHeight="1" x14ac:dyDescent="0.2">
      <c r="HH374" s="21"/>
    </row>
    <row r="375" spans="216:216" ht="18" customHeight="1" x14ac:dyDescent="0.2">
      <c r="HH375" s="21"/>
    </row>
    <row r="376" spans="216:216" ht="18" customHeight="1" x14ac:dyDescent="0.2">
      <c r="HH376" s="21"/>
    </row>
    <row r="377" spans="216:216" ht="18" customHeight="1" x14ac:dyDescent="0.2">
      <c r="HH377" s="21"/>
    </row>
    <row r="378" spans="216:216" ht="18" customHeight="1" x14ac:dyDescent="0.2">
      <c r="HH378" s="21"/>
    </row>
    <row r="379" spans="216:216" ht="18" customHeight="1" x14ac:dyDescent="0.2">
      <c r="HH379" s="21"/>
    </row>
    <row r="380" spans="216:216" ht="18" customHeight="1" x14ac:dyDescent="0.2">
      <c r="HH380" s="21"/>
    </row>
    <row r="381" spans="216:216" ht="18" customHeight="1" x14ac:dyDescent="0.2">
      <c r="HH381" s="21"/>
    </row>
    <row r="382" spans="216:216" ht="18" customHeight="1" x14ac:dyDescent="0.2">
      <c r="HH382" s="21"/>
    </row>
    <row r="383" spans="216:216" ht="18" customHeight="1" x14ac:dyDescent="0.2">
      <c r="HH383" s="21"/>
    </row>
    <row r="384" spans="216:216" ht="18" customHeight="1" x14ac:dyDescent="0.2">
      <c r="HH384" s="21"/>
    </row>
    <row r="385" spans="216:216" ht="18" customHeight="1" x14ac:dyDescent="0.2">
      <c r="HH385" s="21"/>
    </row>
    <row r="386" spans="216:216" ht="18" customHeight="1" x14ac:dyDescent="0.2">
      <c r="HH386" s="21"/>
    </row>
    <row r="387" spans="216:216" x14ac:dyDescent="0.2">
      <c r="HH387" s="21"/>
    </row>
    <row r="388" spans="216:216" x14ac:dyDescent="0.2">
      <c r="HH388" s="21"/>
    </row>
    <row r="389" spans="216:216" x14ac:dyDescent="0.2">
      <c r="HH389" s="21"/>
    </row>
    <row r="390" spans="216:216" x14ac:dyDescent="0.2">
      <c r="HH390" s="21"/>
    </row>
    <row r="391" spans="216:216" x14ac:dyDescent="0.2">
      <c r="HH391" s="21"/>
    </row>
    <row r="392" spans="216:216" x14ac:dyDescent="0.2">
      <c r="HH392" s="21"/>
    </row>
    <row r="393" spans="216:216" x14ac:dyDescent="0.2">
      <c r="HH393" s="21"/>
    </row>
    <row r="394" spans="216:216" x14ac:dyDescent="0.2">
      <c r="HH394" s="21"/>
    </row>
    <row r="395" spans="216:216" x14ac:dyDescent="0.2">
      <c r="HH395" s="21"/>
    </row>
    <row r="396" spans="216:216" x14ac:dyDescent="0.2">
      <c r="HH396" s="21"/>
    </row>
    <row r="397" spans="216:216" x14ac:dyDescent="0.2">
      <c r="HH397" s="21"/>
    </row>
    <row r="398" spans="216:216" x14ac:dyDescent="0.2">
      <c r="HH398" s="21"/>
    </row>
    <row r="399" spans="216:216" x14ac:dyDescent="0.2">
      <c r="HH399" s="21"/>
    </row>
    <row r="400" spans="216:216" x14ac:dyDescent="0.2">
      <c r="HH400" s="21"/>
    </row>
    <row r="401" spans="216:216" x14ac:dyDescent="0.2">
      <c r="HH401" s="21"/>
    </row>
    <row r="402" spans="216:216" x14ac:dyDescent="0.2">
      <c r="HH402" s="21"/>
    </row>
    <row r="403" spans="216:216" x14ac:dyDescent="0.2">
      <c r="HH403" s="21"/>
    </row>
    <row r="404" spans="216:216" x14ac:dyDescent="0.2">
      <c r="HH404" s="21"/>
    </row>
    <row r="405" spans="216:216" x14ac:dyDescent="0.2">
      <c r="HH405" s="21"/>
    </row>
    <row r="406" spans="216:216" x14ac:dyDescent="0.2">
      <c r="HH406" s="21"/>
    </row>
    <row r="407" spans="216:216" x14ac:dyDescent="0.2">
      <c r="HH407" s="21"/>
    </row>
    <row r="408" spans="216:216" x14ac:dyDescent="0.2">
      <c r="HH408" s="21"/>
    </row>
    <row r="409" spans="216:216" x14ac:dyDescent="0.2">
      <c r="HH409" s="21"/>
    </row>
    <row r="410" spans="216:216" x14ac:dyDescent="0.2">
      <c r="HH410" s="21"/>
    </row>
    <row r="411" spans="216:216" x14ac:dyDescent="0.2">
      <c r="HH411" s="21"/>
    </row>
    <row r="412" spans="216:216" x14ac:dyDescent="0.2">
      <c r="HH412" s="21"/>
    </row>
    <row r="413" spans="216:216" x14ac:dyDescent="0.2">
      <c r="HH413" s="21"/>
    </row>
    <row r="414" spans="216:216" x14ac:dyDescent="0.2">
      <c r="HH414" s="21"/>
    </row>
    <row r="415" spans="216:216" x14ac:dyDescent="0.2">
      <c r="HH415" s="21"/>
    </row>
    <row r="416" spans="216:216" x14ac:dyDescent="0.2">
      <c r="HH416" s="21"/>
    </row>
    <row r="417" spans="216:216" x14ac:dyDescent="0.2">
      <c r="HH417" s="21"/>
    </row>
    <row r="418" spans="216:216" x14ac:dyDescent="0.2">
      <c r="HH418" s="21"/>
    </row>
    <row r="419" spans="216:216" x14ac:dyDescent="0.2">
      <c r="HH419" s="21"/>
    </row>
    <row r="420" spans="216:216" x14ac:dyDescent="0.2">
      <c r="HH420" s="21"/>
    </row>
    <row r="421" spans="216:216" x14ac:dyDescent="0.2">
      <c r="HH421" s="21"/>
    </row>
    <row r="422" spans="216:216" x14ac:dyDescent="0.2">
      <c r="HH422" s="21"/>
    </row>
    <row r="423" spans="216:216" x14ac:dyDescent="0.2">
      <c r="HH423" s="21"/>
    </row>
    <row r="424" spans="216:216" x14ac:dyDescent="0.2">
      <c r="HH424" s="21"/>
    </row>
    <row r="425" spans="216:216" x14ac:dyDescent="0.2">
      <c r="HH425" s="21"/>
    </row>
    <row r="426" spans="216:216" x14ac:dyDescent="0.2">
      <c r="HH426" s="21"/>
    </row>
    <row r="427" spans="216:216" x14ac:dyDescent="0.2">
      <c r="HH427" s="21"/>
    </row>
    <row r="428" spans="216:216" x14ac:dyDescent="0.2">
      <c r="HH428" s="21"/>
    </row>
    <row r="429" spans="216:216" x14ac:dyDescent="0.2">
      <c r="HH429" s="21"/>
    </row>
    <row r="430" spans="216:216" x14ac:dyDescent="0.2">
      <c r="HH430" s="21"/>
    </row>
    <row r="431" spans="216:216" x14ac:dyDescent="0.2">
      <c r="HH431" s="21"/>
    </row>
    <row r="432" spans="216:216" x14ac:dyDescent="0.2">
      <c r="HH432" s="21"/>
    </row>
    <row r="433" spans="216:216" x14ac:dyDescent="0.2">
      <c r="HH433" s="21"/>
    </row>
    <row r="434" spans="216:216" x14ac:dyDescent="0.2">
      <c r="HH434" s="21"/>
    </row>
    <row r="435" spans="216:216" x14ac:dyDescent="0.2">
      <c r="HH435" s="21"/>
    </row>
    <row r="436" spans="216:216" x14ac:dyDescent="0.2">
      <c r="HH436" s="21"/>
    </row>
    <row r="437" spans="216:216" x14ac:dyDescent="0.2">
      <c r="HH437" s="21"/>
    </row>
    <row r="438" spans="216:216" x14ac:dyDescent="0.2">
      <c r="HH438" s="21"/>
    </row>
    <row r="439" spans="216:216" x14ac:dyDescent="0.2">
      <c r="HH439" s="21"/>
    </row>
    <row r="440" spans="216:216" x14ac:dyDescent="0.2">
      <c r="HH440" s="21"/>
    </row>
    <row r="441" spans="216:216" x14ac:dyDescent="0.2">
      <c r="HH441" s="21"/>
    </row>
    <row r="442" spans="216:216" x14ac:dyDescent="0.2">
      <c r="HH442" s="21"/>
    </row>
    <row r="443" spans="216:216" x14ac:dyDescent="0.2">
      <c r="HH443" s="21"/>
    </row>
    <row r="444" spans="216:216" x14ac:dyDescent="0.2">
      <c r="HH444" s="21"/>
    </row>
    <row r="445" spans="216:216" x14ac:dyDescent="0.2">
      <c r="HH445" s="21"/>
    </row>
    <row r="446" spans="216:216" x14ac:dyDescent="0.2">
      <c r="HH446" s="21"/>
    </row>
    <row r="447" spans="216:216" x14ac:dyDescent="0.2">
      <c r="HH447" s="21"/>
    </row>
    <row r="448" spans="216:216" x14ac:dyDescent="0.2">
      <c r="HH448" s="21"/>
    </row>
    <row r="449" spans="216:216" x14ac:dyDescent="0.2">
      <c r="HH449" s="21"/>
    </row>
    <row r="450" spans="216:216" x14ac:dyDescent="0.2">
      <c r="HH450" s="21"/>
    </row>
    <row r="451" spans="216:216" x14ac:dyDescent="0.2">
      <c r="HH451" s="21"/>
    </row>
    <row r="452" spans="216:216" x14ac:dyDescent="0.2">
      <c r="HH452" s="21"/>
    </row>
    <row r="453" spans="216:216" x14ac:dyDescent="0.2">
      <c r="HH453" s="21"/>
    </row>
    <row r="454" spans="216:216" x14ac:dyDescent="0.2">
      <c r="HH454" s="21"/>
    </row>
    <row r="455" spans="216:216" x14ac:dyDescent="0.2">
      <c r="HH455" s="21"/>
    </row>
    <row r="456" spans="216:216" x14ac:dyDescent="0.2">
      <c r="HH456" s="21"/>
    </row>
    <row r="457" spans="216:216" x14ac:dyDescent="0.2">
      <c r="HH457" s="21"/>
    </row>
    <row r="458" spans="216:216" x14ac:dyDescent="0.2">
      <c r="HH458" s="21"/>
    </row>
    <row r="459" spans="216:216" x14ac:dyDescent="0.2">
      <c r="HH459" s="21"/>
    </row>
    <row r="460" spans="216:216" x14ac:dyDescent="0.2">
      <c r="HH460" s="21"/>
    </row>
    <row r="461" spans="216:216" x14ac:dyDescent="0.2">
      <c r="HH461" s="21"/>
    </row>
    <row r="462" spans="216:216" x14ac:dyDescent="0.2">
      <c r="HH462" s="21"/>
    </row>
    <row r="463" spans="216:216" x14ac:dyDescent="0.2">
      <c r="HH463" s="21"/>
    </row>
    <row r="464" spans="216:216" x14ac:dyDescent="0.2">
      <c r="HH464" s="21"/>
    </row>
    <row r="465" spans="216:216" x14ac:dyDescent="0.2">
      <c r="HH465" s="21"/>
    </row>
    <row r="466" spans="216:216" x14ac:dyDescent="0.2">
      <c r="HH466" s="21"/>
    </row>
    <row r="467" spans="216:216" x14ac:dyDescent="0.2">
      <c r="HH467" s="21"/>
    </row>
    <row r="468" spans="216:216" x14ac:dyDescent="0.2">
      <c r="HH468" s="21"/>
    </row>
    <row r="469" spans="216:216" x14ac:dyDescent="0.2">
      <c r="HH469" s="21"/>
    </row>
    <row r="470" spans="216:216" x14ac:dyDescent="0.2">
      <c r="HH470" s="21"/>
    </row>
    <row r="471" spans="216:216" x14ac:dyDescent="0.2">
      <c r="HH471" s="21"/>
    </row>
    <row r="472" spans="216:216" x14ac:dyDescent="0.2">
      <c r="HH472" s="21"/>
    </row>
    <row r="473" spans="216:216" x14ac:dyDescent="0.2">
      <c r="HH473" s="21"/>
    </row>
    <row r="474" spans="216:216" x14ac:dyDescent="0.2">
      <c r="HH474" s="21"/>
    </row>
    <row r="475" spans="216:216" x14ac:dyDescent="0.2">
      <c r="HH475" s="21"/>
    </row>
    <row r="476" spans="216:216" x14ac:dyDescent="0.2">
      <c r="HH476" s="21"/>
    </row>
    <row r="477" spans="216:216" x14ac:dyDescent="0.2">
      <c r="HH477" s="21"/>
    </row>
    <row r="478" spans="216:216" x14ac:dyDescent="0.2">
      <c r="HH478" s="21"/>
    </row>
    <row r="479" spans="216:216" x14ac:dyDescent="0.2">
      <c r="HH479" s="21"/>
    </row>
    <row r="480" spans="216:216" x14ac:dyDescent="0.2">
      <c r="HH480" s="21"/>
    </row>
    <row r="481" spans="216:216" x14ac:dyDescent="0.2">
      <c r="HH481" s="21"/>
    </row>
    <row r="482" spans="216:216" x14ac:dyDescent="0.2">
      <c r="HH482" s="21"/>
    </row>
    <row r="483" spans="216:216" x14ac:dyDescent="0.2">
      <c r="HH483" s="21"/>
    </row>
    <row r="484" spans="216:216" x14ac:dyDescent="0.2">
      <c r="HH484" s="21"/>
    </row>
    <row r="485" spans="216:216" x14ac:dyDescent="0.2">
      <c r="HH485" s="21"/>
    </row>
    <row r="486" spans="216:216" x14ac:dyDescent="0.2">
      <c r="HH486" s="21"/>
    </row>
    <row r="487" spans="216:216" x14ac:dyDescent="0.2">
      <c r="HH487" s="21"/>
    </row>
    <row r="488" spans="216:216" x14ac:dyDescent="0.2">
      <c r="HH488" s="21"/>
    </row>
    <row r="489" spans="216:216" x14ac:dyDescent="0.2">
      <c r="HH489" s="21"/>
    </row>
    <row r="490" spans="216:216" x14ac:dyDescent="0.2">
      <c r="HH490" s="21"/>
    </row>
    <row r="491" spans="216:216" x14ac:dyDescent="0.2">
      <c r="HH491" s="21"/>
    </row>
    <row r="492" spans="216:216" x14ac:dyDescent="0.2">
      <c r="HH492" s="21"/>
    </row>
    <row r="493" spans="216:216" x14ac:dyDescent="0.2">
      <c r="HH493" s="21"/>
    </row>
    <row r="494" spans="216:216" x14ac:dyDescent="0.2">
      <c r="HH494" s="21"/>
    </row>
    <row r="495" spans="216:216" x14ac:dyDescent="0.2">
      <c r="HH495" s="21"/>
    </row>
    <row r="496" spans="216:216" x14ac:dyDescent="0.2">
      <c r="HH496" s="21"/>
    </row>
    <row r="497" spans="216:216" x14ac:dyDescent="0.2">
      <c r="HH497" s="21"/>
    </row>
    <row r="498" spans="216:216" x14ac:dyDescent="0.2">
      <c r="HH498" s="21"/>
    </row>
    <row r="499" spans="216:216" x14ac:dyDescent="0.2">
      <c r="HH499" s="21"/>
    </row>
    <row r="500" spans="216:216" x14ac:dyDescent="0.2">
      <c r="HH500" s="21"/>
    </row>
    <row r="501" spans="216:216" x14ac:dyDescent="0.2">
      <c r="HH501" s="21"/>
    </row>
    <row r="502" spans="216:216" x14ac:dyDescent="0.2">
      <c r="HH502" s="21"/>
    </row>
    <row r="503" spans="216:216" x14ac:dyDescent="0.2">
      <c r="HH503" s="21"/>
    </row>
    <row r="504" spans="216:216" x14ac:dyDescent="0.2">
      <c r="HH504" s="21"/>
    </row>
    <row r="505" spans="216:216" x14ac:dyDescent="0.2">
      <c r="HH505" s="21"/>
    </row>
    <row r="506" spans="216:216" x14ac:dyDescent="0.2">
      <c r="HH506" s="21"/>
    </row>
    <row r="507" spans="216:216" x14ac:dyDescent="0.2">
      <c r="HH507" s="21"/>
    </row>
    <row r="508" spans="216:216" x14ac:dyDescent="0.2">
      <c r="HH508" s="21"/>
    </row>
    <row r="509" spans="216:216" x14ac:dyDescent="0.2">
      <c r="HH509" s="21"/>
    </row>
    <row r="510" spans="216:216" x14ac:dyDescent="0.2">
      <c r="HH510" s="21"/>
    </row>
    <row r="511" spans="216:216" x14ac:dyDescent="0.2">
      <c r="HH511" s="21"/>
    </row>
    <row r="512" spans="216:216" x14ac:dyDescent="0.2">
      <c r="HH512" s="21"/>
    </row>
    <row r="513" spans="216:216" x14ac:dyDescent="0.2">
      <c r="HH513" s="21"/>
    </row>
    <row r="514" spans="216:216" x14ac:dyDescent="0.2">
      <c r="HH514" s="21"/>
    </row>
    <row r="515" spans="216:216" x14ac:dyDescent="0.2">
      <c r="HH515" s="21"/>
    </row>
    <row r="516" spans="216:216" x14ac:dyDescent="0.2">
      <c r="HH516" s="21"/>
    </row>
    <row r="517" spans="216:216" x14ac:dyDescent="0.2">
      <c r="HH517" s="21"/>
    </row>
    <row r="518" spans="216:216" x14ac:dyDescent="0.2">
      <c r="HH518" s="21"/>
    </row>
    <row r="519" spans="216:216" x14ac:dyDescent="0.2">
      <c r="HH519" s="21"/>
    </row>
    <row r="520" spans="216:216" x14ac:dyDescent="0.2">
      <c r="HH520" s="21"/>
    </row>
    <row r="521" spans="216:216" x14ac:dyDescent="0.2">
      <c r="HH521" s="21"/>
    </row>
    <row r="522" spans="216:216" x14ac:dyDescent="0.2">
      <c r="HH522" s="21"/>
    </row>
    <row r="523" spans="216:216" x14ac:dyDescent="0.2">
      <c r="HH523" s="21"/>
    </row>
    <row r="524" spans="216:216" x14ac:dyDescent="0.2">
      <c r="HH524" s="21"/>
    </row>
    <row r="525" spans="216:216" x14ac:dyDescent="0.2">
      <c r="HH525" s="21"/>
    </row>
    <row r="526" spans="216:216" x14ac:dyDescent="0.2">
      <c r="HH526" s="21"/>
    </row>
    <row r="527" spans="216:216" x14ac:dyDescent="0.2">
      <c r="HH527" s="21"/>
    </row>
    <row r="528" spans="216:216" x14ac:dyDescent="0.2">
      <c r="HH528" s="21"/>
    </row>
    <row r="529" spans="216:216" x14ac:dyDescent="0.2">
      <c r="HH529" s="21"/>
    </row>
    <row r="530" spans="216:216" x14ac:dyDescent="0.2">
      <c r="HH530" s="21"/>
    </row>
    <row r="531" spans="216:216" x14ac:dyDescent="0.2">
      <c r="HH531" s="21"/>
    </row>
    <row r="532" spans="216:216" x14ac:dyDescent="0.2">
      <c r="HH532" s="21"/>
    </row>
    <row r="533" spans="216:216" x14ac:dyDescent="0.2">
      <c r="HH533" s="21"/>
    </row>
    <row r="534" spans="216:216" x14ac:dyDescent="0.2">
      <c r="HH534" s="21"/>
    </row>
    <row r="535" spans="216:216" x14ac:dyDescent="0.2">
      <c r="HH535" s="21"/>
    </row>
    <row r="536" spans="216:216" x14ac:dyDescent="0.2">
      <c r="HH536" s="21"/>
    </row>
    <row r="537" spans="216:216" x14ac:dyDescent="0.2">
      <c r="HH537" s="21"/>
    </row>
    <row r="538" spans="216:216" x14ac:dyDescent="0.2">
      <c r="HH538" s="21"/>
    </row>
    <row r="539" spans="216:216" x14ac:dyDescent="0.2">
      <c r="HH539" s="21"/>
    </row>
    <row r="540" spans="216:216" x14ac:dyDescent="0.2">
      <c r="HH540" s="21"/>
    </row>
    <row r="541" spans="216:216" x14ac:dyDescent="0.2">
      <c r="HH541" s="21"/>
    </row>
    <row r="542" spans="216:216" x14ac:dyDescent="0.2">
      <c r="HH542" s="21"/>
    </row>
    <row r="543" spans="216:216" x14ac:dyDescent="0.2">
      <c r="HH543" s="21"/>
    </row>
    <row r="544" spans="216:216" x14ac:dyDescent="0.2">
      <c r="HH544" s="21"/>
    </row>
    <row r="545" spans="216:216" x14ac:dyDescent="0.2">
      <c r="HH545" s="21"/>
    </row>
    <row r="546" spans="216:216" x14ac:dyDescent="0.2">
      <c r="HH546" s="21"/>
    </row>
    <row r="547" spans="216:216" x14ac:dyDescent="0.2">
      <c r="HH547" s="21"/>
    </row>
    <row r="548" spans="216:216" x14ac:dyDescent="0.2">
      <c r="HH548" s="21"/>
    </row>
    <row r="549" spans="216:216" x14ac:dyDescent="0.2">
      <c r="HH549" s="21"/>
    </row>
    <row r="550" spans="216:216" x14ac:dyDescent="0.2">
      <c r="HH550" s="21"/>
    </row>
    <row r="551" spans="216:216" x14ac:dyDescent="0.2">
      <c r="HH551" s="21"/>
    </row>
    <row r="552" spans="216:216" x14ac:dyDescent="0.2">
      <c r="HH552" s="21"/>
    </row>
    <row r="553" spans="216:216" x14ac:dyDescent="0.2">
      <c r="HH553" s="21"/>
    </row>
    <row r="554" spans="216:216" x14ac:dyDescent="0.2">
      <c r="HH554" s="21"/>
    </row>
    <row r="555" spans="216:216" x14ac:dyDescent="0.2">
      <c r="HH555" s="21"/>
    </row>
    <row r="556" spans="216:216" x14ac:dyDescent="0.2">
      <c r="HH556" s="21"/>
    </row>
    <row r="557" spans="216:216" x14ac:dyDescent="0.2">
      <c r="HH557" s="21"/>
    </row>
    <row r="558" spans="216:216" x14ac:dyDescent="0.2">
      <c r="HH558" s="21"/>
    </row>
    <row r="559" spans="216:216" x14ac:dyDescent="0.2">
      <c r="HH559" s="21"/>
    </row>
    <row r="560" spans="216:216" x14ac:dyDescent="0.2">
      <c r="HH560" s="21"/>
    </row>
    <row r="561" spans="216:216" x14ac:dyDescent="0.2">
      <c r="HH561" s="21"/>
    </row>
    <row r="562" spans="216:216" x14ac:dyDescent="0.2">
      <c r="HH562" s="21"/>
    </row>
    <row r="563" spans="216:216" x14ac:dyDescent="0.2">
      <c r="HH563" s="21"/>
    </row>
    <row r="564" spans="216:216" x14ac:dyDescent="0.2">
      <c r="HH564" s="21"/>
    </row>
    <row r="565" spans="216:216" x14ac:dyDescent="0.2">
      <c r="HH565" s="21"/>
    </row>
    <row r="566" spans="216:216" x14ac:dyDescent="0.2">
      <c r="HH566" s="21"/>
    </row>
    <row r="567" spans="216:216" x14ac:dyDescent="0.2">
      <c r="HH567" s="21"/>
    </row>
    <row r="568" spans="216:216" x14ac:dyDescent="0.2">
      <c r="HH568" s="21"/>
    </row>
    <row r="569" spans="216:216" x14ac:dyDescent="0.2">
      <c r="HH569" s="21"/>
    </row>
    <row r="570" spans="216:216" x14ac:dyDescent="0.2">
      <c r="HH570" s="21"/>
    </row>
    <row r="571" spans="216:216" x14ac:dyDescent="0.2">
      <c r="HH571" s="21"/>
    </row>
    <row r="572" spans="216:216" x14ac:dyDescent="0.2">
      <c r="HH572" s="21"/>
    </row>
    <row r="573" spans="216:216" x14ac:dyDescent="0.2">
      <c r="HH573" s="21"/>
    </row>
    <row r="574" spans="216:216" x14ac:dyDescent="0.2">
      <c r="HH574" s="21"/>
    </row>
    <row r="575" spans="216:216" x14ac:dyDescent="0.2">
      <c r="HH575" s="21"/>
    </row>
    <row r="576" spans="216:216" x14ac:dyDescent="0.2">
      <c r="HH576" s="21"/>
    </row>
    <row r="577" spans="216:216" x14ac:dyDescent="0.2">
      <c r="HH577" s="21"/>
    </row>
    <row r="578" spans="216:216" x14ac:dyDescent="0.2">
      <c r="HH578" s="21"/>
    </row>
    <row r="579" spans="216:216" x14ac:dyDescent="0.2">
      <c r="HH579" s="21"/>
    </row>
    <row r="580" spans="216:216" x14ac:dyDescent="0.2">
      <c r="HH580" s="21"/>
    </row>
    <row r="581" spans="216:216" x14ac:dyDescent="0.2">
      <c r="HH581" s="21"/>
    </row>
    <row r="582" spans="216:216" x14ac:dyDescent="0.2">
      <c r="HH582" s="21"/>
    </row>
    <row r="583" spans="216:216" x14ac:dyDescent="0.2">
      <c r="HH583" s="21"/>
    </row>
    <row r="584" spans="216:216" x14ac:dyDescent="0.2">
      <c r="HH584" s="21"/>
    </row>
    <row r="585" spans="216:216" x14ac:dyDescent="0.2">
      <c r="HH585" s="21"/>
    </row>
    <row r="586" spans="216:216" x14ac:dyDescent="0.2">
      <c r="HH586" s="21"/>
    </row>
    <row r="587" spans="216:216" x14ac:dyDescent="0.2">
      <c r="HH587" s="21"/>
    </row>
    <row r="588" spans="216:216" x14ac:dyDescent="0.2">
      <c r="HH588" s="21"/>
    </row>
    <row r="589" spans="216:216" x14ac:dyDescent="0.2">
      <c r="HH589" s="21"/>
    </row>
    <row r="590" spans="216:216" x14ac:dyDescent="0.2">
      <c r="HH590" s="21"/>
    </row>
    <row r="591" spans="216:216" x14ac:dyDescent="0.2">
      <c r="HH591" s="21"/>
    </row>
    <row r="592" spans="216:216" x14ac:dyDescent="0.2">
      <c r="HH592" s="21"/>
    </row>
    <row r="593" spans="216:216" x14ac:dyDescent="0.2">
      <c r="HH593" s="21"/>
    </row>
    <row r="594" spans="216:216" x14ac:dyDescent="0.2">
      <c r="HH594" s="21"/>
    </row>
    <row r="595" spans="216:216" x14ac:dyDescent="0.2">
      <c r="HH595" s="21"/>
    </row>
    <row r="596" spans="216:216" x14ac:dyDescent="0.2">
      <c r="HH596" s="21"/>
    </row>
    <row r="597" spans="216:216" x14ac:dyDescent="0.2">
      <c r="HH597" s="21"/>
    </row>
    <row r="598" spans="216:216" x14ac:dyDescent="0.2">
      <c r="HH598" s="21"/>
    </row>
    <row r="599" spans="216:216" x14ac:dyDescent="0.2">
      <c r="HH599" s="21"/>
    </row>
    <row r="600" spans="216:216" x14ac:dyDescent="0.2">
      <c r="HH600" s="21"/>
    </row>
    <row r="601" spans="216:216" x14ac:dyDescent="0.2">
      <c r="HH601" s="21"/>
    </row>
    <row r="602" spans="216:216" x14ac:dyDescent="0.2">
      <c r="HH602" s="21"/>
    </row>
    <row r="603" spans="216:216" x14ac:dyDescent="0.2">
      <c r="HH603" s="21"/>
    </row>
    <row r="604" spans="216:216" x14ac:dyDescent="0.2">
      <c r="HH604" s="21"/>
    </row>
    <row r="605" spans="216:216" x14ac:dyDescent="0.2">
      <c r="HH605" s="21"/>
    </row>
    <row r="606" spans="216:216" x14ac:dyDescent="0.2">
      <c r="HH606" s="21"/>
    </row>
    <row r="607" spans="216:216" x14ac:dyDescent="0.2">
      <c r="HH607" s="21"/>
    </row>
    <row r="608" spans="216:216" x14ac:dyDescent="0.2">
      <c r="HH608" s="21"/>
    </row>
    <row r="609" spans="216:216" x14ac:dyDescent="0.2">
      <c r="HH609" s="21"/>
    </row>
    <row r="610" spans="216:216" x14ac:dyDescent="0.2">
      <c r="HH610" s="21"/>
    </row>
    <row r="611" spans="216:216" x14ac:dyDescent="0.2">
      <c r="HH611" s="21"/>
    </row>
    <row r="612" spans="216:216" x14ac:dyDescent="0.2">
      <c r="HH612" s="21"/>
    </row>
    <row r="613" spans="216:216" x14ac:dyDescent="0.2">
      <c r="HH613" s="21"/>
    </row>
    <row r="614" spans="216:216" x14ac:dyDescent="0.2">
      <c r="HH614" s="21"/>
    </row>
    <row r="615" spans="216:216" x14ac:dyDescent="0.2">
      <c r="HH615" s="21"/>
    </row>
    <row r="616" spans="216:216" x14ac:dyDescent="0.2">
      <c r="HH616" s="21"/>
    </row>
    <row r="617" spans="216:216" x14ac:dyDescent="0.2">
      <c r="HH617" s="21"/>
    </row>
    <row r="618" spans="216:216" x14ac:dyDescent="0.2">
      <c r="HH618" s="21"/>
    </row>
    <row r="619" spans="216:216" x14ac:dyDescent="0.2">
      <c r="HH619" s="21"/>
    </row>
    <row r="620" spans="216:216" x14ac:dyDescent="0.2">
      <c r="HH620" s="21"/>
    </row>
    <row r="621" spans="216:216" x14ac:dyDescent="0.2">
      <c r="HH621" s="21"/>
    </row>
    <row r="622" spans="216:216" x14ac:dyDescent="0.2">
      <c r="HH622" s="21"/>
    </row>
    <row r="623" spans="216:216" x14ac:dyDescent="0.2">
      <c r="HH623" s="21"/>
    </row>
    <row r="624" spans="216:216" x14ac:dyDescent="0.2">
      <c r="HH624" s="21"/>
    </row>
    <row r="625" spans="216:216" x14ac:dyDescent="0.2">
      <c r="HH625" s="21"/>
    </row>
    <row r="626" spans="216:216" x14ac:dyDescent="0.2">
      <c r="HH626" s="21"/>
    </row>
    <row r="627" spans="216:216" x14ac:dyDescent="0.2">
      <c r="HH627" s="21"/>
    </row>
    <row r="628" spans="216:216" x14ac:dyDescent="0.2">
      <c r="HH628" s="21"/>
    </row>
    <row r="629" spans="216:216" x14ac:dyDescent="0.2">
      <c r="HH629" s="21"/>
    </row>
    <row r="630" spans="216:216" x14ac:dyDescent="0.2">
      <c r="HH630" s="21"/>
    </row>
    <row r="631" spans="216:216" x14ac:dyDescent="0.2">
      <c r="HH631" s="21"/>
    </row>
    <row r="632" spans="216:216" x14ac:dyDescent="0.2">
      <c r="HH632" s="21"/>
    </row>
    <row r="633" spans="216:216" x14ac:dyDescent="0.2">
      <c r="HH633" s="21"/>
    </row>
    <row r="634" spans="216:216" x14ac:dyDescent="0.2">
      <c r="HH634" s="21"/>
    </row>
    <row r="635" spans="216:216" x14ac:dyDescent="0.2">
      <c r="HH635" s="21"/>
    </row>
    <row r="636" spans="216:216" x14ac:dyDescent="0.2">
      <c r="HH636" s="21"/>
    </row>
    <row r="637" spans="216:216" x14ac:dyDescent="0.2">
      <c r="HH637" s="21"/>
    </row>
    <row r="638" spans="216:216" x14ac:dyDescent="0.2">
      <c r="HH638" s="21"/>
    </row>
    <row r="639" spans="216:216" x14ac:dyDescent="0.2">
      <c r="HH639" s="21"/>
    </row>
    <row r="640" spans="216:216" x14ac:dyDescent="0.2">
      <c r="HH640" s="21"/>
    </row>
    <row r="641" spans="216:216" x14ac:dyDescent="0.2">
      <c r="HH641" s="21"/>
    </row>
    <row r="642" spans="216:216" x14ac:dyDescent="0.2">
      <c r="HH642" s="21"/>
    </row>
    <row r="643" spans="216:216" x14ac:dyDescent="0.2">
      <c r="HH643" s="21"/>
    </row>
    <row r="644" spans="216:216" x14ac:dyDescent="0.2">
      <c r="HH644" s="21"/>
    </row>
    <row r="645" spans="216:216" x14ac:dyDescent="0.2">
      <c r="HH645" s="21"/>
    </row>
    <row r="646" spans="216:216" x14ac:dyDescent="0.2">
      <c r="HH646" s="21"/>
    </row>
    <row r="647" spans="216:216" x14ac:dyDescent="0.2">
      <c r="HH647" s="21"/>
    </row>
    <row r="648" spans="216:216" x14ac:dyDescent="0.2">
      <c r="HH648" s="21"/>
    </row>
    <row r="649" spans="216:216" x14ac:dyDescent="0.2">
      <c r="HH649" s="21"/>
    </row>
    <row r="650" spans="216:216" x14ac:dyDescent="0.2">
      <c r="HH650" s="21"/>
    </row>
    <row r="651" spans="216:216" x14ac:dyDescent="0.2">
      <c r="HH651" s="21"/>
    </row>
    <row r="652" spans="216:216" x14ac:dyDescent="0.2">
      <c r="HH652" s="21"/>
    </row>
    <row r="653" spans="216:216" x14ac:dyDescent="0.2">
      <c r="HH653" s="21"/>
    </row>
    <row r="654" spans="216:216" x14ac:dyDescent="0.2">
      <c r="HH654" s="21"/>
    </row>
    <row r="655" spans="216:216" x14ac:dyDescent="0.2">
      <c r="HH655" s="21"/>
    </row>
    <row r="656" spans="216:216" x14ac:dyDescent="0.2">
      <c r="HH656" s="21"/>
    </row>
    <row r="657" spans="216:216" x14ac:dyDescent="0.2">
      <c r="HH657" s="21"/>
    </row>
    <row r="658" spans="216:216" x14ac:dyDescent="0.2">
      <c r="HH658" s="21"/>
    </row>
    <row r="659" spans="216:216" x14ac:dyDescent="0.2">
      <c r="HH659" s="21"/>
    </row>
    <row r="660" spans="216:216" x14ac:dyDescent="0.2">
      <c r="HH660" s="21"/>
    </row>
    <row r="661" spans="216:216" x14ac:dyDescent="0.2">
      <c r="HH661" s="21"/>
    </row>
    <row r="662" spans="216:216" x14ac:dyDescent="0.2">
      <c r="HH662" s="21"/>
    </row>
    <row r="663" spans="216:216" x14ac:dyDescent="0.2">
      <c r="HH663" s="21"/>
    </row>
    <row r="664" spans="216:216" x14ac:dyDescent="0.2">
      <c r="HH664" s="21"/>
    </row>
    <row r="665" spans="216:216" x14ac:dyDescent="0.2">
      <c r="HH665" s="21"/>
    </row>
    <row r="666" spans="216:216" x14ac:dyDescent="0.2">
      <c r="HH666" s="21"/>
    </row>
    <row r="667" spans="216:216" x14ac:dyDescent="0.2">
      <c r="HH667" s="21"/>
    </row>
    <row r="668" spans="216:216" x14ac:dyDescent="0.2">
      <c r="HH668" s="21"/>
    </row>
    <row r="669" spans="216:216" x14ac:dyDescent="0.2">
      <c r="HH669" s="21"/>
    </row>
    <row r="670" spans="216:216" x14ac:dyDescent="0.2">
      <c r="HH670" s="21"/>
    </row>
    <row r="671" spans="216:216" x14ac:dyDescent="0.2">
      <c r="HH671" s="21"/>
    </row>
    <row r="672" spans="216:216" x14ac:dyDescent="0.2">
      <c r="HH672" s="21"/>
    </row>
    <row r="673" spans="216:216" x14ac:dyDescent="0.2">
      <c r="HH673" s="21"/>
    </row>
    <row r="674" spans="216:216" x14ac:dyDescent="0.2">
      <c r="HH674" s="21"/>
    </row>
    <row r="675" spans="216:216" x14ac:dyDescent="0.2">
      <c r="HH675" s="21"/>
    </row>
    <row r="676" spans="216:216" x14ac:dyDescent="0.2">
      <c r="HH676" s="21"/>
    </row>
    <row r="677" spans="216:216" x14ac:dyDescent="0.2">
      <c r="HH677" s="21"/>
    </row>
    <row r="678" spans="216:216" x14ac:dyDescent="0.2">
      <c r="HH678" s="21"/>
    </row>
    <row r="679" spans="216:216" x14ac:dyDescent="0.2">
      <c r="HH679" s="21"/>
    </row>
    <row r="680" spans="216:216" x14ac:dyDescent="0.2">
      <c r="HH680" s="21"/>
    </row>
    <row r="681" spans="216:216" x14ac:dyDescent="0.2">
      <c r="HH681" s="21"/>
    </row>
    <row r="682" spans="216:216" x14ac:dyDescent="0.2">
      <c r="HH682" s="21"/>
    </row>
    <row r="683" spans="216:216" x14ac:dyDescent="0.2">
      <c r="HH683" s="21"/>
    </row>
    <row r="684" spans="216:216" x14ac:dyDescent="0.2">
      <c r="HH684" s="21"/>
    </row>
    <row r="685" spans="216:216" x14ac:dyDescent="0.2">
      <c r="HH685" s="21"/>
    </row>
    <row r="686" spans="216:216" x14ac:dyDescent="0.2">
      <c r="HH686" s="21"/>
    </row>
    <row r="687" spans="216:216" x14ac:dyDescent="0.2">
      <c r="HH687" s="21"/>
    </row>
    <row r="688" spans="216:216" x14ac:dyDescent="0.2">
      <c r="HH688" s="21"/>
    </row>
    <row r="689" spans="216:216" x14ac:dyDescent="0.2">
      <c r="HH689" s="21"/>
    </row>
    <row r="690" spans="216:216" x14ac:dyDescent="0.2">
      <c r="HH690" s="21"/>
    </row>
    <row r="691" spans="216:216" x14ac:dyDescent="0.2">
      <c r="HH691" s="21"/>
    </row>
    <row r="692" spans="216:216" x14ac:dyDescent="0.2">
      <c r="HH692" s="21"/>
    </row>
    <row r="693" spans="216:216" x14ac:dyDescent="0.2">
      <c r="HH693" s="21"/>
    </row>
    <row r="694" spans="216:216" x14ac:dyDescent="0.2">
      <c r="HH694" s="21"/>
    </row>
    <row r="695" spans="216:216" x14ac:dyDescent="0.2">
      <c r="HH695" s="21"/>
    </row>
    <row r="696" spans="216:216" x14ac:dyDescent="0.2">
      <c r="HH696" s="21"/>
    </row>
    <row r="697" spans="216:216" x14ac:dyDescent="0.2">
      <c r="HH697" s="21"/>
    </row>
    <row r="698" spans="216:216" x14ac:dyDescent="0.2">
      <c r="HH698" s="21"/>
    </row>
    <row r="699" spans="216:216" x14ac:dyDescent="0.2">
      <c r="HH699" s="21"/>
    </row>
    <row r="700" spans="216:216" x14ac:dyDescent="0.2">
      <c r="HH700" s="21"/>
    </row>
    <row r="701" spans="216:216" x14ac:dyDescent="0.2">
      <c r="HH701" s="21"/>
    </row>
    <row r="702" spans="216:216" x14ac:dyDescent="0.2">
      <c r="HH702" s="21"/>
    </row>
    <row r="703" spans="216:216" x14ac:dyDescent="0.2">
      <c r="HH703" s="21"/>
    </row>
    <row r="704" spans="216:216" x14ac:dyDescent="0.2">
      <c r="HH704" s="21"/>
    </row>
    <row r="705" spans="216:216" x14ac:dyDescent="0.2">
      <c r="HH705" s="21"/>
    </row>
    <row r="706" spans="216:216" x14ac:dyDescent="0.2">
      <c r="HH706" s="21"/>
    </row>
    <row r="707" spans="216:216" x14ac:dyDescent="0.2">
      <c r="HH707" s="21"/>
    </row>
    <row r="708" spans="216:216" x14ac:dyDescent="0.2">
      <c r="HH708" s="21"/>
    </row>
    <row r="709" spans="216:216" x14ac:dyDescent="0.2">
      <c r="HH709" s="21"/>
    </row>
    <row r="710" spans="216:216" x14ac:dyDescent="0.2">
      <c r="HH710" s="21"/>
    </row>
    <row r="711" spans="216:216" x14ac:dyDescent="0.2">
      <c r="HH711" s="21"/>
    </row>
    <row r="712" spans="216:216" x14ac:dyDescent="0.2">
      <c r="HH712" s="21"/>
    </row>
    <row r="713" spans="216:216" x14ac:dyDescent="0.2">
      <c r="HH713" s="21"/>
    </row>
    <row r="714" spans="216:216" x14ac:dyDescent="0.2">
      <c r="HH714" s="21"/>
    </row>
    <row r="715" spans="216:216" x14ac:dyDescent="0.2">
      <c r="HH715" s="21"/>
    </row>
    <row r="716" spans="216:216" x14ac:dyDescent="0.2">
      <c r="HH716" s="21"/>
    </row>
    <row r="717" spans="216:216" x14ac:dyDescent="0.2">
      <c r="HH717" s="21"/>
    </row>
    <row r="718" spans="216:216" x14ac:dyDescent="0.2">
      <c r="HH718" s="21"/>
    </row>
    <row r="719" spans="216:216" x14ac:dyDescent="0.2">
      <c r="HH719" s="21"/>
    </row>
    <row r="720" spans="216:216" x14ac:dyDescent="0.2">
      <c r="HH720" s="21"/>
    </row>
    <row r="721" spans="216:216" x14ac:dyDescent="0.2">
      <c r="HH721" s="21"/>
    </row>
    <row r="722" spans="216:216" x14ac:dyDescent="0.2">
      <c r="HH722" s="21"/>
    </row>
    <row r="723" spans="216:216" x14ac:dyDescent="0.2">
      <c r="HH723" s="21"/>
    </row>
    <row r="724" spans="216:216" x14ac:dyDescent="0.2">
      <c r="HH724" s="21"/>
    </row>
    <row r="725" spans="216:216" x14ac:dyDescent="0.2">
      <c r="HH725" s="21"/>
    </row>
    <row r="726" spans="216:216" x14ac:dyDescent="0.2">
      <c r="HH726" s="21"/>
    </row>
    <row r="727" spans="216:216" x14ac:dyDescent="0.2">
      <c r="HH727" s="21"/>
    </row>
    <row r="728" spans="216:216" x14ac:dyDescent="0.2">
      <c r="HH728" s="21"/>
    </row>
    <row r="729" spans="216:216" x14ac:dyDescent="0.2">
      <c r="HH729" s="21"/>
    </row>
    <row r="730" spans="216:216" x14ac:dyDescent="0.2">
      <c r="HH730" s="21"/>
    </row>
    <row r="731" spans="216:216" x14ac:dyDescent="0.2">
      <c r="HH731" s="21"/>
    </row>
    <row r="732" spans="216:216" x14ac:dyDescent="0.2">
      <c r="HH732" s="21"/>
    </row>
    <row r="733" spans="216:216" x14ac:dyDescent="0.2">
      <c r="HH733" s="21"/>
    </row>
    <row r="734" spans="216:216" x14ac:dyDescent="0.2">
      <c r="HH734" s="21"/>
    </row>
    <row r="735" spans="216:216" x14ac:dyDescent="0.2">
      <c r="HH735" s="21"/>
    </row>
    <row r="736" spans="216:216" x14ac:dyDescent="0.2">
      <c r="HH736" s="21"/>
    </row>
    <row r="737" spans="216:216" x14ac:dyDescent="0.2">
      <c r="HH737" s="21"/>
    </row>
    <row r="738" spans="216:216" x14ac:dyDescent="0.2">
      <c r="HH738" s="21"/>
    </row>
    <row r="739" spans="216:216" x14ac:dyDescent="0.2">
      <c r="HH739" s="21"/>
    </row>
    <row r="740" spans="216:216" x14ac:dyDescent="0.2">
      <c r="HH740" s="21"/>
    </row>
    <row r="741" spans="216:216" x14ac:dyDescent="0.2">
      <c r="HH741" s="21"/>
    </row>
    <row r="742" spans="216:216" x14ac:dyDescent="0.2">
      <c r="HH742" s="21"/>
    </row>
    <row r="743" spans="216:216" x14ac:dyDescent="0.2">
      <c r="HH743" s="21"/>
    </row>
    <row r="744" spans="216:216" x14ac:dyDescent="0.2">
      <c r="HH744" s="21"/>
    </row>
    <row r="745" spans="216:216" x14ac:dyDescent="0.2">
      <c r="HH745" s="21"/>
    </row>
    <row r="746" spans="216:216" x14ac:dyDescent="0.2">
      <c r="HH746" s="21"/>
    </row>
    <row r="747" spans="216:216" x14ac:dyDescent="0.2">
      <c r="HH747" s="21"/>
    </row>
    <row r="748" spans="216:216" x14ac:dyDescent="0.2">
      <c r="HH748" s="21"/>
    </row>
    <row r="749" spans="216:216" x14ac:dyDescent="0.2">
      <c r="HH749" s="21"/>
    </row>
    <row r="750" spans="216:216" x14ac:dyDescent="0.2">
      <c r="HH750" s="21"/>
    </row>
    <row r="751" spans="216:216" x14ac:dyDescent="0.2">
      <c r="HH751" s="21"/>
    </row>
    <row r="752" spans="216:216" x14ac:dyDescent="0.2">
      <c r="HH752" s="21"/>
    </row>
    <row r="753" spans="216:216" x14ac:dyDescent="0.2">
      <c r="HH753" s="21"/>
    </row>
    <row r="754" spans="216:216" x14ac:dyDescent="0.2">
      <c r="HH754" s="21"/>
    </row>
    <row r="755" spans="216:216" x14ac:dyDescent="0.2">
      <c r="HH755" s="21"/>
    </row>
    <row r="756" spans="216:216" x14ac:dyDescent="0.2">
      <c r="HH756" s="21"/>
    </row>
    <row r="757" spans="216:216" x14ac:dyDescent="0.2">
      <c r="HH757" s="21"/>
    </row>
    <row r="758" spans="216:216" x14ac:dyDescent="0.2">
      <c r="HH758" s="21"/>
    </row>
    <row r="759" spans="216:216" x14ac:dyDescent="0.2">
      <c r="HH759" s="21"/>
    </row>
    <row r="760" spans="216:216" x14ac:dyDescent="0.2">
      <c r="HH760" s="21"/>
    </row>
    <row r="761" spans="216:216" x14ac:dyDescent="0.2">
      <c r="HH761" s="21"/>
    </row>
    <row r="762" spans="216:216" x14ac:dyDescent="0.2">
      <c r="HH762" s="21"/>
    </row>
    <row r="763" spans="216:216" x14ac:dyDescent="0.2">
      <c r="HH763" s="21"/>
    </row>
    <row r="764" spans="216:216" x14ac:dyDescent="0.2">
      <c r="HH764" s="21"/>
    </row>
    <row r="765" spans="216:216" x14ac:dyDescent="0.2">
      <c r="HH765" s="21"/>
    </row>
    <row r="766" spans="216:216" x14ac:dyDescent="0.2">
      <c r="HH766" s="21"/>
    </row>
    <row r="767" spans="216:216" x14ac:dyDescent="0.2">
      <c r="HH767" s="21"/>
    </row>
    <row r="768" spans="216:216" x14ac:dyDescent="0.2">
      <c r="HH768" s="21"/>
    </row>
    <row r="769" spans="216:216" x14ac:dyDescent="0.2">
      <c r="HH769" s="21"/>
    </row>
    <row r="770" spans="216:216" x14ac:dyDescent="0.2">
      <c r="HH770" s="21"/>
    </row>
    <row r="771" spans="216:216" x14ac:dyDescent="0.2">
      <c r="HH771" s="21"/>
    </row>
    <row r="772" spans="216:216" x14ac:dyDescent="0.2">
      <c r="HH772" s="21"/>
    </row>
    <row r="773" spans="216:216" x14ac:dyDescent="0.2">
      <c r="HH773" s="21"/>
    </row>
    <row r="774" spans="216:216" x14ac:dyDescent="0.2">
      <c r="HH774" s="21"/>
    </row>
    <row r="775" spans="216:216" x14ac:dyDescent="0.2">
      <c r="HH775" s="21"/>
    </row>
    <row r="776" spans="216:216" x14ac:dyDescent="0.2">
      <c r="HH776" s="21"/>
    </row>
    <row r="777" spans="216:216" x14ac:dyDescent="0.2">
      <c r="HH777" s="21"/>
    </row>
    <row r="778" spans="216:216" x14ac:dyDescent="0.2">
      <c r="HH778" s="21"/>
    </row>
    <row r="779" spans="216:216" x14ac:dyDescent="0.2">
      <c r="HH779" s="21"/>
    </row>
    <row r="780" spans="216:216" x14ac:dyDescent="0.2">
      <c r="HH780" s="21"/>
    </row>
    <row r="781" spans="216:216" x14ac:dyDescent="0.2">
      <c r="HH781" s="21"/>
    </row>
    <row r="782" spans="216:216" x14ac:dyDescent="0.2">
      <c r="HH782" s="21"/>
    </row>
    <row r="783" spans="216:216" x14ac:dyDescent="0.2">
      <c r="HH783" s="21"/>
    </row>
    <row r="784" spans="216:216" x14ac:dyDescent="0.2">
      <c r="HH784" s="21"/>
    </row>
    <row r="785" spans="216:216" x14ac:dyDescent="0.2">
      <c r="HH785" s="21"/>
    </row>
    <row r="786" spans="216:216" x14ac:dyDescent="0.2">
      <c r="HH786" s="21"/>
    </row>
    <row r="787" spans="216:216" x14ac:dyDescent="0.2">
      <c r="HH787" s="21"/>
    </row>
    <row r="788" spans="216:216" x14ac:dyDescent="0.2">
      <c r="HH788" s="21"/>
    </row>
    <row r="789" spans="216:216" x14ac:dyDescent="0.2">
      <c r="HH789" s="21"/>
    </row>
    <row r="790" spans="216:216" x14ac:dyDescent="0.2">
      <c r="HH790" s="21"/>
    </row>
    <row r="791" spans="216:216" x14ac:dyDescent="0.2">
      <c r="HH791" s="21"/>
    </row>
    <row r="792" spans="216:216" x14ac:dyDescent="0.2">
      <c r="HH792" s="21"/>
    </row>
    <row r="793" spans="216:216" x14ac:dyDescent="0.2">
      <c r="HH793" s="21"/>
    </row>
    <row r="794" spans="216:216" x14ac:dyDescent="0.2">
      <c r="HH794" s="21"/>
    </row>
    <row r="795" spans="216:216" x14ac:dyDescent="0.2">
      <c r="HH795" s="21"/>
    </row>
    <row r="796" spans="216:216" x14ac:dyDescent="0.2">
      <c r="HH796" s="21"/>
    </row>
    <row r="797" spans="216:216" x14ac:dyDescent="0.2">
      <c r="HH797" s="21"/>
    </row>
    <row r="798" spans="216:216" x14ac:dyDescent="0.2">
      <c r="HH798" s="21"/>
    </row>
    <row r="799" spans="216:216" x14ac:dyDescent="0.2">
      <c r="HH799" s="21"/>
    </row>
    <row r="800" spans="216:216" x14ac:dyDescent="0.2">
      <c r="HH800" s="21"/>
    </row>
    <row r="801" spans="216:216" x14ac:dyDescent="0.2">
      <c r="HH801" s="21"/>
    </row>
    <row r="802" spans="216:216" x14ac:dyDescent="0.2">
      <c r="HH802" s="21"/>
    </row>
    <row r="803" spans="216:216" x14ac:dyDescent="0.2">
      <c r="HH803" s="21"/>
    </row>
    <row r="804" spans="216:216" x14ac:dyDescent="0.2">
      <c r="HH804" s="21"/>
    </row>
    <row r="805" spans="216:216" x14ac:dyDescent="0.2">
      <c r="HH805" s="21"/>
    </row>
    <row r="806" spans="216:216" x14ac:dyDescent="0.2">
      <c r="HH806" s="21"/>
    </row>
    <row r="807" spans="216:216" x14ac:dyDescent="0.2">
      <c r="HH807" s="21"/>
    </row>
    <row r="808" spans="216:216" x14ac:dyDescent="0.2">
      <c r="HH808" s="21"/>
    </row>
    <row r="809" spans="216:216" x14ac:dyDescent="0.2">
      <c r="HH809" s="21"/>
    </row>
    <row r="810" spans="216:216" x14ac:dyDescent="0.2">
      <c r="HH810" s="21"/>
    </row>
    <row r="811" spans="216:216" x14ac:dyDescent="0.2">
      <c r="HH811" s="21"/>
    </row>
    <row r="812" spans="216:216" x14ac:dyDescent="0.2">
      <c r="HH812" s="21"/>
    </row>
    <row r="813" spans="216:216" x14ac:dyDescent="0.2">
      <c r="HH813" s="21"/>
    </row>
    <row r="814" spans="216:216" x14ac:dyDescent="0.2">
      <c r="HH814" s="21"/>
    </row>
    <row r="815" spans="216:216" x14ac:dyDescent="0.2">
      <c r="HH815" s="21"/>
    </row>
    <row r="816" spans="216:216" x14ac:dyDescent="0.2">
      <c r="HH816" s="21"/>
    </row>
    <row r="817" spans="216:216" x14ac:dyDescent="0.2">
      <c r="HH817" s="21"/>
    </row>
    <row r="818" spans="216:216" x14ac:dyDescent="0.2">
      <c r="HH818" s="21"/>
    </row>
    <row r="819" spans="216:216" x14ac:dyDescent="0.2">
      <c r="HH819" s="21"/>
    </row>
    <row r="820" spans="216:216" x14ac:dyDescent="0.2">
      <c r="HH820" s="21"/>
    </row>
    <row r="821" spans="216:216" x14ac:dyDescent="0.2">
      <c r="HH821" s="21"/>
    </row>
    <row r="822" spans="216:216" x14ac:dyDescent="0.2">
      <c r="HH822" s="21"/>
    </row>
    <row r="823" spans="216:216" x14ac:dyDescent="0.2">
      <c r="HH823" s="21"/>
    </row>
    <row r="824" spans="216:216" x14ac:dyDescent="0.2">
      <c r="HH824" s="21"/>
    </row>
    <row r="825" spans="216:216" x14ac:dyDescent="0.2">
      <c r="HH825" s="21"/>
    </row>
    <row r="826" spans="216:216" x14ac:dyDescent="0.2">
      <c r="HH826" s="21"/>
    </row>
    <row r="827" spans="216:216" x14ac:dyDescent="0.2">
      <c r="HH827" s="21"/>
    </row>
    <row r="828" spans="216:216" x14ac:dyDescent="0.2">
      <c r="HH828" s="21"/>
    </row>
    <row r="829" spans="216:216" x14ac:dyDescent="0.2">
      <c r="HH829" s="21"/>
    </row>
    <row r="830" spans="216:216" x14ac:dyDescent="0.2">
      <c r="HH830" s="21"/>
    </row>
    <row r="831" spans="216:216" x14ac:dyDescent="0.2">
      <c r="HH831" s="21"/>
    </row>
    <row r="832" spans="216:216" x14ac:dyDescent="0.2">
      <c r="HH832" s="21"/>
    </row>
    <row r="833" spans="216:216" x14ac:dyDescent="0.2">
      <c r="HH833" s="21"/>
    </row>
    <row r="834" spans="216:216" x14ac:dyDescent="0.2">
      <c r="HH834" s="21"/>
    </row>
    <row r="835" spans="216:216" x14ac:dyDescent="0.2">
      <c r="HH835" s="21"/>
    </row>
    <row r="836" spans="216:216" x14ac:dyDescent="0.2">
      <c r="HH836" s="21"/>
    </row>
    <row r="837" spans="216:216" x14ac:dyDescent="0.2">
      <c r="HH837" s="21"/>
    </row>
    <row r="838" spans="216:216" x14ac:dyDescent="0.2">
      <c r="HH838" s="21"/>
    </row>
    <row r="839" spans="216:216" x14ac:dyDescent="0.2">
      <c r="HH839" s="21"/>
    </row>
    <row r="840" spans="216:216" x14ac:dyDescent="0.2">
      <c r="HH840" s="21"/>
    </row>
    <row r="841" spans="216:216" x14ac:dyDescent="0.2">
      <c r="HH841" s="21"/>
    </row>
    <row r="842" spans="216:216" x14ac:dyDescent="0.2">
      <c r="HH842" s="21"/>
    </row>
    <row r="843" spans="216:216" x14ac:dyDescent="0.2">
      <c r="HH843" s="21"/>
    </row>
    <row r="844" spans="216:216" x14ac:dyDescent="0.2">
      <c r="HH844" s="21"/>
    </row>
    <row r="845" spans="216:216" x14ac:dyDescent="0.2">
      <c r="HH845" s="21"/>
    </row>
    <row r="846" spans="216:216" x14ac:dyDescent="0.2">
      <c r="HH846" s="21"/>
    </row>
    <row r="847" spans="216:216" x14ac:dyDescent="0.2">
      <c r="HH847" s="21"/>
    </row>
    <row r="848" spans="216:216" x14ac:dyDescent="0.2">
      <c r="HH848" s="21"/>
    </row>
    <row r="849" spans="216:216" x14ac:dyDescent="0.2">
      <c r="HH849" s="21"/>
    </row>
    <row r="850" spans="216:216" x14ac:dyDescent="0.2">
      <c r="HH850" s="21"/>
    </row>
    <row r="851" spans="216:216" x14ac:dyDescent="0.2">
      <c r="HH851" s="21"/>
    </row>
    <row r="852" spans="216:216" x14ac:dyDescent="0.2">
      <c r="HH852" s="21"/>
    </row>
    <row r="853" spans="216:216" x14ac:dyDescent="0.2">
      <c r="HH853" s="21"/>
    </row>
    <row r="854" spans="216:216" x14ac:dyDescent="0.2">
      <c r="HH854" s="21"/>
    </row>
    <row r="855" spans="216:216" x14ac:dyDescent="0.2">
      <c r="HH855" s="21"/>
    </row>
    <row r="856" spans="216:216" x14ac:dyDescent="0.2">
      <c r="HH856" s="21"/>
    </row>
    <row r="857" spans="216:216" x14ac:dyDescent="0.2">
      <c r="HH857" s="21"/>
    </row>
    <row r="858" spans="216:216" x14ac:dyDescent="0.2">
      <c r="HH858" s="21"/>
    </row>
    <row r="859" spans="216:216" x14ac:dyDescent="0.2">
      <c r="HH859" s="21"/>
    </row>
    <row r="860" spans="216:216" x14ac:dyDescent="0.2">
      <c r="HH860" s="21"/>
    </row>
    <row r="861" spans="216:216" x14ac:dyDescent="0.2">
      <c r="HH861" s="21"/>
    </row>
    <row r="862" spans="216:216" x14ac:dyDescent="0.2">
      <c r="HH862" s="21"/>
    </row>
    <row r="863" spans="216:216" x14ac:dyDescent="0.2">
      <c r="HH863" s="21"/>
    </row>
    <row r="864" spans="216:216" x14ac:dyDescent="0.2">
      <c r="HH864" s="21"/>
    </row>
    <row r="865" spans="216:216" x14ac:dyDescent="0.2">
      <c r="HH865" s="21"/>
    </row>
    <row r="866" spans="216:216" x14ac:dyDescent="0.2">
      <c r="HH866" s="21"/>
    </row>
    <row r="867" spans="216:216" x14ac:dyDescent="0.2">
      <c r="HH867" s="21"/>
    </row>
    <row r="868" spans="216:216" x14ac:dyDescent="0.2">
      <c r="HH868" s="21"/>
    </row>
    <row r="869" spans="216:216" x14ac:dyDescent="0.2">
      <c r="HH869" s="21"/>
    </row>
    <row r="870" spans="216:216" x14ac:dyDescent="0.2">
      <c r="HH870" s="21"/>
    </row>
    <row r="871" spans="216:216" x14ac:dyDescent="0.2">
      <c r="HH871" s="21"/>
    </row>
    <row r="872" spans="216:216" x14ac:dyDescent="0.2">
      <c r="HH872" s="21"/>
    </row>
    <row r="873" spans="216:216" x14ac:dyDescent="0.2">
      <c r="HH873" s="21"/>
    </row>
    <row r="874" spans="216:216" x14ac:dyDescent="0.2">
      <c r="HH874" s="21"/>
    </row>
    <row r="875" spans="216:216" x14ac:dyDescent="0.2">
      <c r="HH875" s="21"/>
    </row>
    <row r="876" spans="216:216" x14ac:dyDescent="0.2">
      <c r="HH876" s="21"/>
    </row>
    <row r="877" spans="216:216" x14ac:dyDescent="0.2">
      <c r="HH877" s="21"/>
    </row>
    <row r="878" spans="216:216" x14ac:dyDescent="0.2">
      <c r="HH878" s="21"/>
    </row>
    <row r="879" spans="216:216" x14ac:dyDescent="0.2">
      <c r="HH879" s="21"/>
    </row>
    <row r="880" spans="216:216" x14ac:dyDescent="0.2">
      <c r="HH880" s="21"/>
    </row>
    <row r="881" spans="216:216" x14ac:dyDescent="0.2">
      <c r="HH881" s="21"/>
    </row>
    <row r="882" spans="216:216" x14ac:dyDescent="0.2">
      <c r="HH882" s="21"/>
    </row>
    <row r="883" spans="216:216" x14ac:dyDescent="0.2">
      <c r="HH883" s="21"/>
    </row>
    <row r="884" spans="216:216" x14ac:dyDescent="0.2">
      <c r="HH884" s="21"/>
    </row>
    <row r="885" spans="216:216" x14ac:dyDescent="0.2">
      <c r="HH885" s="21"/>
    </row>
    <row r="886" spans="216:216" x14ac:dyDescent="0.2">
      <c r="HH886" s="21"/>
    </row>
    <row r="887" spans="216:216" x14ac:dyDescent="0.2">
      <c r="HH887" s="21"/>
    </row>
    <row r="888" spans="216:216" x14ac:dyDescent="0.2">
      <c r="HH888" s="21"/>
    </row>
    <row r="889" spans="216:216" x14ac:dyDescent="0.2">
      <c r="HH889" s="21"/>
    </row>
    <row r="890" spans="216:216" x14ac:dyDescent="0.2">
      <c r="HH890" s="21"/>
    </row>
    <row r="891" spans="216:216" x14ac:dyDescent="0.2">
      <c r="HH891" s="21"/>
    </row>
    <row r="892" spans="216:216" x14ac:dyDescent="0.2">
      <c r="HH892" s="21"/>
    </row>
    <row r="893" spans="216:216" x14ac:dyDescent="0.2">
      <c r="HH893" s="21"/>
    </row>
    <row r="894" spans="216:216" x14ac:dyDescent="0.2">
      <c r="HH894" s="21"/>
    </row>
    <row r="895" spans="216:216" x14ac:dyDescent="0.2">
      <c r="HH895" s="21"/>
    </row>
    <row r="896" spans="216:216" x14ac:dyDescent="0.2">
      <c r="HH896" s="21"/>
    </row>
    <row r="897" spans="216:216" x14ac:dyDescent="0.2">
      <c r="HH897" s="21"/>
    </row>
    <row r="898" spans="216:216" x14ac:dyDescent="0.2">
      <c r="HH898" s="21"/>
    </row>
    <row r="899" spans="216:216" x14ac:dyDescent="0.2">
      <c r="HH899" s="21"/>
    </row>
    <row r="900" spans="216:216" x14ac:dyDescent="0.2">
      <c r="HH900" s="21"/>
    </row>
    <row r="901" spans="216:216" x14ac:dyDescent="0.2">
      <c r="HH901" s="21"/>
    </row>
    <row r="902" spans="216:216" x14ac:dyDescent="0.2">
      <c r="HH902" s="21"/>
    </row>
    <row r="903" spans="216:216" x14ac:dyDescent="0.2">
      <c r="HH903" s="21"/>
    </row>
    <row r="904" spans="216:216" x14ac:dyDescent="0.2">
      <c r="HH904" s="21"/>
    </row>
    <row r="905" spans="216:216" x14ac:dyDescent="0.2">
      <c r="HH905" s="21"/>
    </row>
    <row r="906" spans="216:216" x14ac:dyDescent="0.2">
      <c r="HH906" s="21"/>
    </row>
    <row r="907" spans="216:216" x14ac:dyDescent="0.2">
      <c r="HH907" s="21"/>
    </row>
    <row r="908" spans="216:216" x14ac:dyDescent="0.2">
      <c r="HH908" s="21"/>
    </row>
    <row r="909" spans="216:216" x14ac:dyDescent="0.2">
      <c r="HH909" s="21"/>
    </row>
    <row r="910" spans="216:216" x14ac:dyDescent="0.2">
      <c r="HH910" s="21"/>
    </row>
    <row r="911" spans="216:216" x14ac:dyDescent="0.2">
      <c r="HH911" s="21"/>
    </row>
    <row r="912" spans="216:216" x14ac:dyDescent="0.2">
      <c r="HH912" s="21"/>
    </row>
    <row r="913" spans="216:216" x14ac:dyDescent="0.2">
      <c r="HH913" s="21"/>
    </row>
    <row r="914" spans="216:216" x14ac:dyDescent="0.2">
      <c r="HH914" s="21"/>
    </row>
    <row r="915" spans="216:216" x14ac:dyDescent="0.2">
      <c r="HH915" s="21"/>
    </row>
    <row r="916" spans="216:216" x14ac:dyDescent="0.2">
      <c r="HH916" s="21"/>
    </row>
    <row r="917" spans="216:216" x14ac:dyDescent="0.2">
      <c r="HH917" s="21"/>
    </row>
    <row r="918" spans="216:216" x14ac:dyDescent="0.2">
      <c r="HH918" s="21"/>
    </row>
    <row r="919" spans="216:216" x14ac:dyDescent="0.2">
      <c r="HH919" s="21"/>
    </row>
    <row r="920" spans="216:216" x14ac:dyDescent="0.2">
      <c r="HH920" s="21"/>
    </row>
    <row r="921" spans="216:216" x14ac:dyDescent="0.2">
      <c r="HH921" s="21"/>
    </row>
    <row r="922" spans="216:216" x14ac:dyDescent="0.2">
      <c r="HH922" s="21"/>
    </row>
    <row r="923" spans="216:216" x14ac:dyDescent="0.2">
      <c r="HH923" s="21"/>
    </row>
    <row r="924" spans="216:216" x14ac:dyDescent="0.2">
      <c r="HH924" s="21"/>
    </row>
    <row r="925" spans="216:216" x14ac:dyDescent="0.2">
      <c r="HH925" s="21"/>
    </row>
    <row r="926" spans="216:216" x14ac:dyDescent="0.2">
      <c r="HH926" s="21"/>
    </row>
    <row r="927" spans="216:216" x14ac:dyDescent="0.2">
      <c r="HH927" s="21"/>
    </row>
    <row r="928" spans="216:216" x14ac:dyDescent="0.2">
      <c r="HH928" s="21"/>
    </row>
    <row r="929" spans="216:216" x14ac:dyDescent="0.2">
      <c r="HH929" s="21"/>
    </row>
    <row r="930" spans="216:216" x14ac:dyDescent="0.2">
      <c r="HH930" s="21"/>
    </row>
    <row r="931" spans="216:216" x14ac:dyDescent="0.2">
      <c r="HH931" s="21"/>
    </row>
    <row r="932" spans="216:216" x14ac:dyDescent="0.2">
      <c r="HH932" s="21"/>
    </row>
    <row r="933" spans="216:216" x14ac:dyDescent="0.2">
      <c r="HH933" s="21"/>
    </row>
    <row r="934" spans="216:216" x14ac:dyDescent="0.2">
      <c r="HH934" s="21"/>
    </row>
    <row r="935" spans="216:216" x14ac:dyDescent="0.2">
      <c r="HH935" s="21"/>
    </row>
    <row r="936" spans="216:216" x14ac:dyDescent="0.2">
      <c r="HH936" s="21"/>
    </row>
    <row r="937" spans="216:216" x14ac:dyDescent="0.2">
      <c r="HH937" s="21"/>
    </row>
    <row r="938" spans="216:216" x14ac:dyDescent="0.2">
      <c r="HH938" s="21"/>
    </row>
    <row r="939" spans="216:216" x14ac:dyDescent="0.2">
      <c r="HH939" s="21"/>
    </row>
    <row r="940" spans="216:216" x14ac:dyDescent="0.2">
      <c r="HH940" s="21"/>
    </row>
    <row r="941" spans="216:216" x14ac:dyDescent="0.2">
      <c r="HH941" s="21"/>
    </row>
    <row r="942" spans="216:216" x14ac:dyDescent="0.2">
      <c r="HH942" s="21"/>
    </row>
    <row r="943" spans="216:216" x14ac:dyDescent="0.2">
      <c r="HH943" s="21"/>
    </row>
    <row r="944" spans="216:216" x14ac:dyDescent="0.2">
      <c r="HH944" s="21"/>
    </row>
    <row r="945" spans="216:216" x14ac:dyDescent="0.2">
      <c r="HH945" s="21"/>
    </row>
    <row r="946" spans="216:216" x14ac:dyDescent="0.2">
      <c r="HH946" s="21"/>
    </row>
    <row r="947" spans="216:216" x14ac:dyDescent="0.2">
      <c r="HH947" s="21"/>
    </row>
    <row r="948" spans="216:216" x14ac:dyDescent="0.2">
      <c r="HH948" s="21"/>
    </row>
    <row r="949" spans="216:216" x14ac:dyDescent="0.2">
      <c r="HH949" s="21"/>
    </row>
    <row r="950" spans="216:216" x14ac:dyDescent="0.2">
      <c r="HH950" s="21"/>
    </row>
    <row r="951" spans="216:216" x14ac:dyDescent="0.2">
      <c r="HH951" s="21"/>
    </row>
    <row r="952" spans="216:216" x14ac:dyDescent="0.2">
      <c r="HH952" s="21"/>
    </row>
    <row r="953" spans="216:216" x14ac:dyDescent="0.2">
      <c r="HH953" s="21"/>
    </row>
    <row r="954" spans="216:216" x14ac:dyDescent="0.2">
      <c r="HH954" s="21"/>
    </row>
    <row r="955" spans="216:216" x14ac:dyDescent="0.2">
      <c r="HH955" s="21"/>
    </row>
    <row r="956" spans="216:216" x14ac:dyDescent="0.2">
      <c r="HH956" s="21"/>
    </row>
    <row r="957" spans="216:216" x14ac:dyDescent="0.2">
      <c r="HH957" s="21"/>
    </row>
    <row r="958" spans="216:216" x14ac:dyDescent="0.2">
      <c r="HH958" s="21"/>
    </row>
    <row r="959" spans="216:216" x14ac:dyDescent="0.2">
      <c r="HH959" s="21"/>
    </row>
    <row r="960" spans="216:216" x14ac:dyDescent="0.2">
      <c r="HH960" s="21"/>
    </row>
    <row r="961" spans="216:216" x14ac:dyDescent="0.2">
      <c r="HH961" s="21"/>
    </row>
    <row r="962" spans="216:216" x14ac:dyDescent="0.2">
      <c r="HH962" s="21"/>
    </row>
    <row r="963" spans="216:216" x14ac:dyDescent="0.2">
      <c r="HH963" s="21"/>
    </row>
    <row r="964" spans="216:216" x14ac:dyDescent="0.2">
      <c r="HH964" s="21"/>
    </row>
    <row r="965" spans="216:216" x14ac:dyDescent="0.2">
      <c r="HH965" s="21"/>
    </row>
    <row r="966" spans="216:216" x14ac:dyDescent="0.2">
      <c r="HH966" s="21"/>
    </row>
    <row r="967" spans="216:216" x14ac:dyDescent="0.2">
      <c r="HH967" s="21"/>
    </row>
    <row r="968" spans="216:216" x14ac:dyDescent="0.2">
      <c r="HH968" s="21"/>
    </row>
    <row r="969" spans="216:216" x14ac:dyDescent="0.2">
      <c r="HH969" s="21"/>
    </row>
    <row r="970" spans="216:216" x14ac:dyDescent="0.2">
      <c r="HH970" s="21"/>
    </row>
    <row r="971" spans="216:216" x14ac:dyDescent="0.2">
      <c r="HH971" s="21"/>
    </row>
    <row r="972" spans="216:216" x14ac:dyDescent="0.2">
      <c r="HH972" s="21"/>
    </row>
    <row r="973" spans="216:216" x14ac:dyDescent="0.2">
      <c r="HH973" s="21"/>
    </row>
    <row r="974" spans="216:216" x14ac:dyDescent="0.2">
      <c r="HH974" s="21"/>
    </row>
    <row r="975" spans="216:216" x14ac:dyDescent="0.2">
      <c r="HH975" s="21"/>
    </row>
    <row r="976" spans="216:216" x14ac:dyDescent="0.2">
      <c r="HH976" s="21"/>
    </row>
    <row r="977" spans="216:216" x14ac:dyDescent="0.2">
      <c r="HH977" s="21"/>
    </row>
    <row r="978" spans="216:216" x14ac:dyDescent="0.2">
      <c r="HH978" s="21"/>
    </row>
    <row r="979" spans="216:216" x14ac:dyDescent="0.2">
      <c r="HH979" s="21"/>
    </row>
    <row r="980" spans="216:216" x14ac:dyDescent="0.2">
      <c r="HH980" s="21"/>
    </row>
    <row r="981" spans="216:216" x14ac:dyDescent="0.2">
      <c r="HH981" s="21"/>
    </row>
    <row r="982" spans="216:216" x14ac:dyDescent="0.2">
      <c r="HH982" s="21"/>
    </row>
    <row r="983" spans="216:216" x14ac:dyDescent="0.2">
      <c r="HH983" s="21"/>
    </row>
    <row r="984" spans="216:216" x14ac:dyDescent="0.2">
      <c r="HH984" s="21"/>
    </row>
    <row r="985" spans="216:216" x14ac:dyDescent="0.2">
      <c r="HH985" s="21"/>
    </row>
    <row r="986" spans="216:216" x14ac:dyDescent="0.2">
      <c r="HH986" s="21"/>
    </row>
    <row r="987" spans="216:216" x14ac:dyDescent="0.2">
      <c r="HH987" s="21"/>
    </row>
    <row r="988" spans="216:216" x14ac:dyDescent="0.2">
      <c r="HH988" s="21"/>
    </row>
    <row r="989" spans="216:216" x14ac:dyDescent="0.2">
      <c r="HH989" s="21"/>
    </row>
    <row r="990" spans="216:216" x14ac:dyDescent="0.2">
      <c r="HH990" s="21"/>
    </row>
    <row r="991" spans="216:216" x14ac:dyDescent="0.2">
      <c r="HH991" s="21"/>
    </row>
    <row r="992" spans="216:216" x14ac:dyDescent="0.2">
      <c r="HH992" s="21"/>
    </row>
    <row r="993" spans="216:216" x14ac:dyDescent="0.2">
      <c r="HH993" s="21"/>
    </row>
    <row r="994" spans="216:216" x14ac:dyDescent="0.2">
      <c r="HH994" s="21"/>
    </row>
    <row r="995" spans="216:216" x14ac:dyDescent="0.2">
      <c r="HH995" s="21"/>
    </row>
    <row r="996" spans="216:216" x14ac:dyDescent="0.2">
      <c r="HH996" s="21"/>
    </row>
    <row r="997" spans="216:216" x14ac:dyDescent="0.2">
      <c r="HH997" s="21"/>
    </row>
    <row r="998" spans="216:216" x14ac:dyDescent="0.2">
      <c r="HH998" s="21"/>
    </row>
    <row r="999" spans="216:216" x14ac:dyDescent="0.2">
      <c r="HH999" s="21"/>
    </row>
    <row r="1000" spans="216:216" x14ac:dyDescent="0.2">
      <c r="HH1000" s="21"/>
    </row>
    <row r="1001" spans="216:216" x14ac:dyDescent="0.2">
      <c r="HH1001" s="21"/>
    </row>
    <row r="1002" spans="216:216" x14ac:dyDescent="0.2">
      <c r="HH1002" s="21"/>
    </row>
    <row r="1003" spans="216:216" x14ac:dyDescent="0.2">
      <c r="HH1003" s="21"/>
    </row>
    <row r="1004" spans="216:216" x14ac:dyDescent="0.2">
      <c r="HH1004" s="21"/>
    </row>
    <row r="1005" spans="216:216" x14ac:dyDescent="0.2">
      <c r="HH1005" s="21"/>
    </row>
    <row r="1006" spans="216:216" x14ac:dyDescent="0.2">
      <c r="HH1006" s="21"/>
    </row>
    <row r="1007" spans="216:216" x14ac:dyDescent="0.2">
      <c r="HH1007" s="21"/>
    </row>
    <row r="1008" spans="216:216" x14ac:dyDescent="0.2">
      <c r="HH1008" s="21"/>
    </row>
    <row r="1009" spans="216:216" x14ac:dyDescent="0.2">
      <c r="HH1009" s="21"/>
    </row>
    <row r="1010" spans="216:216" x14ac:dyDescent="0.2">
      <c r="HH1010" s="21"/>
    </row>
    <row r="1011" spans="216:216" x14ac:dyDescent="0.2">
      <c r="HH1011" s="21"/>
    </row>
    <row r="1012" spans="216:216" x14ac:dyDescent="0.2">
      <c r="HH1012" s="21"/>
    </row>
    <row r="1013" spans="216:216" x14ac:dyDescent="0.2">
      <c r="HH1013" s="21"/>
    </row>
    <row r="1014" spans="216:216" x14ac:dyDescent="0.2">
      <c r="HH1014" s="21"/>
    </row>
    <row r="1015" spans="216:216" x14ac:dyDescent="0.2">
      <c r="HH1015" s="21"/>
    </row>
    <row r="1016" spans="216:216" x14ac:dyDescent="0.2">
      <c r="HH1016" s="21"/>
    </row>
    <row r="1017" spans="216:216" x14ac:dyDescent="0.2">
      <c r="HH1017" s="21"/>
    </row>
    <row r="1018" spans="216:216" x14ac:dyDescent="0.2">
      <c r="HH1018" s="21"/>
    </row>
    <row r="1019" spans="216:216" x14ac:dyDescent="0.2">
      <c r="HH1019" s="21"/>
    </row>
    <row r="1020" spans="216:216" x14ac:dyDescent="0.2">
      <c r="HH1020" s="21"/>
    </row>
    <row r="1021" spans="216:216" x14ac:dyDescent="0.2">
      <c r="HH1021" s="21"/>
    </row>
    <row r="1022" spans="216:216" x14ac:dyDescent="0.2">
      <c r="HH1022" s="21"/>
    </row>
    <row r="1023" spans="216:216" x14ac:dyDescent="0.2">
      <c r="HH1023" s="21"/>
    </row>
    <row r="1024" spans="216:216" x14ac:dyDescent="0.2">
      <c r="HH1024" s="21"/>
    </row>
    <row r="1025" spans="216:216" x14ac:dyDescent="0.2">
      <c r="HH1025" s="21"/>
    </row>
    <row r="1026" spans="216:216" x14ac:dyDescent="0.2">
      <c r="HH1026" s="21"/>
    </row>
    <row r="1027" spans="216:216" x14ac:dyDescent="0.2">
      <c r="HH1027" s="21"/>
    </row>
    <row r="1028" spans="216:216" x14ac:dyDescent="0.2">
      <c r="HH1028" s="21"/>
    </row>
    <row r="1029" spans="216:216" x14ac:dyDescent="0.2">
      <c r="HH1029" s="21"/>
    </row>
    <row r="1030" spans="216:216" x14ac:dyDescent="0.2">
      <c r="HH1030" s="21"/>
    </row>
    <row r="1031" spans="216:216" x14ac:dyDescent="0.2">
      <c r="HH1031" s="21"/>
    </row>
    <row r="1032" spans="216:216" x14ac:dyDescent="0.2">
      <c r="HH1032" s="21"/>
    </row>
    <row r="1033" spans="216:216" x14ac:dyDescent="0.2">
      <c r="HH1033" s="21"/>
    </row>
    <row r="1034" spans="216:216" x14ac:dyDescent="0.2">
      <c r="HH1034" s="21"/>
    </row>
    <row r="1035" spans="216:216" x14ac:dyDescent="0.2">
      <c r="HH1035" s="21"/>
    </row>
    <row r="1036" spans="216:216" x14ac:dyDescent="0.2">
      <c r="HH1036" s="21"/>
    </row>
    <row r="1037" spans="216:216" x14ac:dyDescent="0.2">
      <c r="HH1037" s="21"/>
    </row>
    <row r="1038" spans="216:216" x14ac:dyDescent="0.2">
      <c r="HH1038" s="21"/>
    </row>
    <row r="1039" spans="216:216" x14ac:dyDescent="0.2">
      <c r="HH1039" s="21"/>
    </row>
    <row r="1040" spans="216:216" x14ac:dyDescent="0.2">
      <c r="HH1040" s="21"/>
    </row>
    <row r="1041" spans="216:216" x14ac:dyDescent="0.2">
      <c r="HH1041" s="21"/>
    </row>
    <row r="1042" spans="216:216" x14ac:dyDescent="0.2">
      <c r="HH1042" s="21"/>
    </row>
    <row r="1043" spans="216:216" x14ac:dyDescent="0.2">
      <c r="HH1043" s="21"/>
    </row>
    <row r="1044" spans="216:216" x14ac:dyDescent="0.2">
      <c r="HH1044" s="21"/>
    </row>
    <row r="1045" spans="216:216" x14ac:dyDescent="0.2">
      <c r="HH1045" s="21"/>
    </row>
    <row r="1046" spans="216:216" x14ac:dyDescent="0.2">
      <c r="HH1046" s="21"/>
    </row>
    <row r="1047" spans="216:216" x14ac:dyDescent="0.2">
      <c r="HH1047" s="21"/>
    </row>
    <row r="1048" spans="216:216" x14ac:dyDescent="0.2">
      <c r="HH1048" s="21"/>
    </row>
    <row r="1049" spans="216:216" x14ac:dyDescent="0.2">
      <c r="HH1049" s="21"/>
    </row>
    <row r="1050" spans="216:216" x14ac:dyDescent="0.2">
      <c r="HH1050" s="21"/>
    </row>
    <row r="1051" spans="216:216" x14ac:dyDescent="0.2">
      <c r="HH1051" s="21"/>
    </row>
    <row r="1052" spans="216:216" x14ac:dyDescent="0.2">
      <c r="HH1052" s="21"/>
    </row>
    <row r="1053" spans="216:216" x14ac:dyDescent="0.2">
      <c r="HH1053" s="21"/>
    </row>
    <row r="1054" spans="216:216" x14ac:dyDescent="0.2">
      <c r="HH1054" s="21"/>
    </row>
    <row r="1055" spans="216:216" x14ac:dyDescent="0.2">
      <c r="HH1055" s="21"/>
    </row>
    <row r="1056" spans="216:216" x14ac:dyDescent="0.2">
      <c r="HH1056" s="21"/>
    </row>
    <row r="1057" spans="216:216" x14ac:dyDescent="0.2">
      <c r="HH1057" s="21"/>
    </row>
    <row r="1058" spans="216:216" x14ac:dyDescent="0.2">
      <c r="HH1058" s="21"/>
    </row>
    <row r="1059" spans="216:216" x14ac:dyDescent="0.2">
      <c r="HH1059" s="21"/>
    </row>
    <row r="1060" spans="216:216" x14ac:dyDescent="0.2">
      <c r="HH1060" s="21"/>
    </row>
    <row r="1061" spans="216:216" x14ac:dyDescent="0.2">
      <c r="HH1061" s="21"/>
    </row>
    <row r="1062" spans="216:216" x14ac:dyDescent="0.2">
      <c r="HH1062" s="21"/>
    </row>
    <row r="1063" spans="216:216" x14ac:dyDescent="0.2">
      <c r="HH1063" s="21"/>
    </row>
    <row r="1064" spans="216:216" x14ac:dyDescent="0.2">
      <c r="HH1064" s="21"/>
    </row>
    <row r="1065" spans="216:216" x14ac:dyDescent="0.2">
      <c r="HH1065" s="21"/>
    </row>
    <row r="1066" spans="216:216" x14ac:dyDescent="0.2">
      <c r="HH1066" s="21"/>
    </row>
    <row r="1067" spans="216:216" x14ac:dyDescent="0.2">
      <c r="HH1067" s="21"/>
    </row>
    <row r="1068" spans="216:216" x14ac:dyDescent="0.2">
      <c r="HH1068" s="21"/>
    </row>
    <row r="1069" spans="216:216" x14ac:dyDescent="0.2">
      <c r="HH1069" s="21"/>
    </row>
    <row r="1070" spans="216:216" x14ac:dyDescent="0.2">
      <c r="HH1070" s="21"/>
    </row>
    <row r="1071" spans="216:216" x14ac:dyDescent="0.2">
      <c r="HH1071" s="21"/>
    </row>
    <row r="1072" spans="216:216" x14ac:dyDescent="0.2">
      <c r="HH1072" s="21"/>
    </row>
    <row r="1073" spans="216:216" x14ac:dyDescent="0.2">
      <c r="HH1073" s="21"/>
    </row>
    <row r="1074" spans="216:216" x14ac:dyDescent="0.2">
      <c r="HH1074" s="21"/>
    </row>
    <row r="1075" spans="216:216" x14ac:dyDescent="0.2">
      <c r="HH1075" s="21"/>
    </row>
    <row r="1076" spans="216:216" x14ac:dyDescent="0.2">
      <c r="HH1076" s="21"/>
    </row>
    <row r="1077" spans="216:216" x14ac:dyDescent="0.2">
      <c r="HH1077" s="21"/>
    </row>
    <row r="1078" spans="216:216" x14ac:dyDescent="0.2">
      <c r="HH1078" s="21"/>
    </row>
    <row r="1079" spans="216:216" x14ac:dyDescent="0.2">
      <c r="HH1079" s="21"/>
    </row>
    <row r="1080" spans="216:216" x14ac:dyDescent="0.2">
      <c r="HH1080" s="21"/>
    </row>
    <row r="1081" spans="216:216" x14ac:dyDescent="0.2">
      <c r="HH1081" s="21"/>
    </row>
    <row r="1082" spans="216:216" x14ac:dyDescent="0.2">
      <c r="HH1082" s="21"/>
    </row>
    <row r="1083" spans="216:216" x14ac:dyDescent="0.2">
      <c r="HH1083" s="21"/>
    </row>
    <row r="1084" spans="216:216" x14ac:dyDescent="0.2">
      <c r="HH1084" s="21"/>
    </row>
    <row r="1085" spans="216:216" x14ac:dyDescent="0.2">
      <c r="HH1085" s="21"/>
    </row>
    <row r="1086" spans="216:216" x14ac:dyDescent="0.2">
      <c r="HH1086" s="21"/>
    </row>
    <row r="1087" spans="216:216" x14ac:dyDescent="0.2">
      <c r="HH1087" s="21"/>
    </row>
    <row r="1088" spans="216:216" x14ac:dyDescent="0.2">
      <c r="HH1088" s="21"/>
    </row>
    <row r="1089" spans="216:216" x14ac:dyDescent="0.2">
      <c r="HH1089" s="21"/>
    </row>
    <row r="1090" spans="216:216" x14ac:dyDescent="0.2">
      <c r="HH1090" s="21"/>
    </row>
    <row r="1091" spans="216:216" x14ac:dyDescent="0.2">
      <c r="HH1091" s="21"/>
    </row>
    <row r="1092" spans="216:216" x14ac:dyDescent="0.2">
      <c r="HH1092" s="21"/>
    </row>
    <row r="1093" spans="216:216" x14ac:dyDescent="0.2">
      <c r="HH1093" s="21"/>
    </row>
    <row r="1094" spans="216:216" x14ac:dyDescent="0.2">
      <c r="HH1094" s="21"/>
    </row>
    <row r="1095" spans="216:216" x14ac:dyDescent="0.2">
      <c r="HH1095" s="21"/>
    </row>
    <row r="1096" spans="216:216" x14ac:dyDescent="0.2">
      <c r="HH1096" s="21"/>
    </row>
    <row r="1097" spans="216:216" x14ac:dyDescent="0.2">
      <c r="HH1097" s="21"/>
    </row>
    <row r="1098" spans="216:216" x14ac:dyDescent="0.2">
      <c r="HH1098" s="21"/>
    </row>
    <row r="1099" spans="216:216" x14ac:dyDescent="0.2">
      <c r="HH1099" s="21"/>
    </row>
    <row r="1100" spans="216:216" x14ac:dyDescent="0.2">
      <c r="HH1100" s="21"/>
    </row>
    <row r="1101" spans="216:216" x14ac:dyDescent="0.2">
      <c r="HH1101" s="21"/>
    </row>
    <row r="1102" spans="216:216" x14ac:dyDescent="0.2">
      <c r="HH1102" s="21"/>
    </row>
    <row r="1103" spans="216:216" x14ac:dyDescent="0.2">
      <c r="HH1103" s="21"/>
    </row>
    <row r="1104" spans="216:216" x14ac:dyDescent="0.2">
      <c r="HH1104" s="21"/>
    </row>
    <row r="1105" spans="216:216" x14ac:dyDescent="0.2">
      <c r="HH1105" s="21"/>
    </row>
    <row r="1106" spans="216:216" x14ac:dyDescent="0.2">
      <c r="HH1106" s="21"/>
    </row>
    <row r="1107" spans="216:216" x14ac:dyDescent="0.2">
      <c r="HH1107" s="21"/>
    </row>
    <row r="1108" spans="216:216" x14ac:dyDescent="0.2">
      <c r="HH1108" s="21"/>
    </row>
    <row r="1109" spans="216:216" x14ac:dyDescent="0.2">
      <c r="HH1109" s="21"/>
    </row>
    <row r="1110" spans="216:216" x14ac:dyDescent="0.2">
      <c r="HH1110" s="21"/>
    </row>
    <row r="1111" spans="216:216" x14ac:dyDescent="0.2">
      <c r="HH1111" s="21"/>
    </row>
    <row r="1112" spans="216:216" x14ac:dyDescent="0.2">
      <c r="HH1112" s="21"/>
    </row>
    <row r="1113" spans="216:216" x14ac:dyDescent="0.2">
      <c r="HH1113" s="21"/>
    </row>
    <row r="1114" spans="216:216" x14ac:dyDescent="0.2">
      <c r="HH1114" s="21"/>
    </row>
    <row r="1115" spans="216:216" x14ac:dyDescent="0.2">
      <c r="HH1115" s="21"/>
    </row>
    <row r="1116" spans="216:216" x14ac:dyDescent="0.2">
      <c r="HH1116" s="21"/>
    </row>
    <row r="1117" spans="216:216" x14ac:dyDescent="0.2">
      <c r="HH1117" s="21"/>
    </row>
    <row r="1118" spans="216:216" x14ac:dyDescent="0.2">
      <c r="HH1118" s="21"/>
    </row>
    <row r="1119" spans="216:216" x14ac:dyDescent="0.2">
      <c r="HH1119" s="21"/>
    </row>
    <row r="1120" spans="216:216" x14ac:dyDescent="0.2">
      <c r="HH1120" s="21"/>
    </row>
    <row r="1121" spans="216:216" x14ac:dyDescent="0.2">
      <c r="HH1121" s="21"/>
    </row>
    <row r="1122" spans="216:216" x14ac:dyDescent="0.2">
      <c r="HH1122" s="21"/>
    </row>
    <row r="1123" spans="216:216" x14ac:dyDescent="0.2">
      <c r="HH1123" s="21"/>
    </row>
    <row r="1124" spans="216:216" x14ac:dyDescent="0.2">
      <c r="HH1124" s="21"/>
    </row>
    <row r="1125" spans="216:216" x14ac:dyDescent="0.2">
      <c r="HH1125" s="21"/>
    </row>
    <row r="1126" spans="216:216" x14ac:dyDescent="0.2">
      <c r="HH1126" s="21"/>
    </row>
    <row r="1127" spans="216:216" x14ac:dyDescent="0.2">
      <c r="HH1127" s="21"/>
    </row>
    <row r="1128" spans="216:216" x14ac:dyDescent="0.2">
      <c r="HH1128" s="21"/>
    </row>
    <row r="1129" spans="216:216" x14ac:dyDescent="0.2">
      <c r="HH1129" s="21"/>
    </row>
    <row r="1130" spans="216:216" x14ac:dyDescent="0.2">
      <c r="HH1130" s="21"/>
    </row>
    <row r="1131" spans="216:216" x14ac:dyDescent="0.2">
      <c r="HH1131" s="21"/>
    </row>
    <row r="1132" spans="216:216" x14ac:dyDescent="0.2">
      <c r="HH1132" s="21"/>
    </row>
    <row r="1133" spans="216:216" x14ac:dyDescent="0.2">
      <c r="HH1133" s="21"/>
    </row>
    <row r="1134" spans="216:216" x14ac:dyDescent="0.2">
      <c r="HH1134" s="21"/>
    </row>
    <row r="1135" spans="216:216" x14ac:dyDescent="0.2">
      <c r="HH1135" s="21"/>
    </row>
    <row r="1136" spans="216:216" x14ac:dyDescent="0.2">
      <c r="HH1136" s="21"/>
    </row>
    <row r="1137" spans="216:216" x14ac:dyDescent="0.2">
      <c r="HH1137" s="21"/>
    </row>
    <row r="1138" spans="216:216" x14ac:dyDescent="0.2">
      <c r="HH1138" s="21"/>
    </row>
    <row r="1139" spans="216:216" x14ac:dyDescent="0.2">
      <c r="HH1139" s="21"/>
    </row>
    <row r="1140" spans="216:216" x14ac:dyDescent="0.2">
      <c r="HH1140" s="21"/>
    </row>
    <row r="1141" spans="216:216" x14ac:dyDescent="0.2">
      <c r="HH1141" s="21"/>
    </row>
    <row r="1142" spans="216:216" x14ac:dyDescent="0.2">
      <c r="HH1142" s="21"/>
    </row>
    <row r="1143" spans="216:216" x14ac:dyDescent="0.2">
      <c r="HH1143" s="21"/>
    </row>
    <row r="1144" spans="216:216" x14ac:dyDescent="0.2">
      <c r="HH1144" s="21"/>
    </row>
    <row r="1145" spans="216:216" x14ac:dyDescent="0.2">
      <c r="HH1145" s="21"/>
    </row>
    <row r="1146" spans="216:216" x14ac:dyDescent="0.2">
      <c r="HH1146" s="21"/>
    </row>
    <row r="1147" spans="216:216" x14ac:dyDescent="0.2">
      <c r="HH1147" s="21"/>
    </row>
    <row r="1148" spans="216:216" x14ac:dyDescent="0.2">
      <c r="HH1148" s="21"/>
    </row>
    <row r="1149" spans="216:216" x14ac:dyDescent="0.2">
      <c r="HH1149" s="21"/>
    </row>
    <row r="1150" spans="216:216" x14ac:dyDescent="0.2">
      <c r="HH1150" s="21"/>
    </row>
    <row r="1151" spans="216:216" x14ac:dyDescent="0.2">
      <c r="HH1151" s="21"/>
    </row>
    <row r="1152" spans="216:216" x14ac:dyDescent="0.2">
      <c r="HH1152" s="21"/>
    </row>
    <row r="1153" spans="216:216" x14ac:dyDescent="0.2">
      <c r="HH1153" s="21"/>
    </row>
    <row r="1154" spans="216:216" x14ac:dyDescent="0.2">
      <c r="HH1154" s="21"/>
    </row>
    <row r="1155" spans="216:216" x14ac:dyDescent="0.2">
      <c r="HH1155" s="21"/>
    </row>
    <row r="1156" spans="216:216" x14ac:dyDescent="0.2">
      <c r="HH1156" s="21"/>
    </row>
    <row r="1157" spans="216:216" x14ac:dyDescent="0.2">
      <c r="HH1157" s="21"/>
    </row>
    <row r="1158" spans="216:216" x14ac:dyDescent="0.2">
      <c r="HH1158" s="21"/>
    </row>
    <row r="1159" spans="216:216" x14ac:dyDescent="0.2">
      <c r="HH1159" s="21"/>
    </row>
    <row r="1160" spans="216:216" x14ac:dyDescent="0.2">
      <c r="HH1160" s="21"/>
    </row>
    <row r="1161" spans="216:216" x14ac:dyDescent="0.2">
      <c r="HH1161" s="21"/>
    </row>
    <row r="1162" spans="216:216" x14ac:dyDescent="0.2">
      <c r="HH1162" s="21"/>
    </row>
    <row r="1163" spans="216:216" x14ac:dyDescent="0.2">
      <c r="HH1163" s="21"/>
    </row>
    <row r="1164" spans="216:216" x14ac:dyDescent="0.2">
      <c r="HH1164" s="21"/>
    </row>
    <row r="1165" spans="216:216" x14ac:dyDescent="0.2">
      <c r="HH1165" s="21"/>
    </row>
    <row r="1166" spans="216:216" x14ac:dyDescent="0.2">
      <c r="HH1166" s="21"/>
    </row>
    <row r="1167" spans="216:216" x14ac:dyDescent="0.2">
      <c r="HH1167" s="21"/>
    </row>
    <row r="1168" spans="216:216" x14ac:dyDescent="0.2">
      <c r="HH1168" s="21"/>
    </row>
    <row r="1169" spans="216:216" x14ac:dyDescent="0.2">
      <c r="HH1169" s="21"/>
    </row>
    <row r="1170" spans="216:216" x14ac:dyDescent="0.2">
      <c r="HH1170" s="21"/>
    </row>
    <row r="1171" spans="216:216" x14ac:dyDescent="0.2">
      <c r="HH1171" s="21"/>
    </row>
    <row r="1172" spans="216:216" x14ac:dyDescent="0.2">
      <c r="HH1172" s="21"/>
    </row>
    <row r="1173" spans="216:216" x14ac:dyDescent="0.2">
      <c r="HH1173" s="21"/>
    </row>
    <row r="1174" spans="216:216" x14ac:dyDescent="0.2">
      <c r="HH1174" s="21"/>
    </row>
    <row r="1175" spans="216:216" x14ac:dyDescent="0.2">
      <c r="HH1175" s="21"/>
    </row>
    <row r="1176" spans="216:216" x14ac:dyDescent="0.2">
      <c r="HH1176" s="21"/>
    </row>
    <row r="1177" spans="216:216" x14ac:dyDescent="0.2">
      <c r="HH1177" s="21"/>
    </row>
    <row r="1178" spans="216:216" x14ac:dyDescent="0.2">
      <c r="HH1178" s="21"/>
    </row>
    <row r="1179" spans="216:216" x14ac:dyDescent="0.2">
      <c r="HH1179" s="21"/>
    </row>
    <row r="1180" spans="216:216" x14ac:dyDescent="0.2">
      <c r="HH1180" s="21"/>
    </row>
    <row r="1181" spans="216:216" x14ac:dyDescent="0.2">
      <c r="HH1181" s="21"/>
    </row>
    <row r="1182" spans="216:216" x14ac:dyDescent="0.2">
      <c r="HH1182" s="21"/>
    </row>
    <row r="1183" spans="216:216" x14ac:dyDescent="0.2">
      <c r="HH1183" s="21"/>
    </row>
    <row r="1184" spans="216:216" x14ac:dyDescent="0.2">
      <c r="HH1184" s="21"/>
    </row>
    <row r="1185" spans="216:216" x14ac:dyDescent="0.2">
      <c r="HH1185" s="21"/>
    </row>
    <row r="1186" spans="216:216" x14ac:dyDescent="0.2">
      <c r="HH1186" s="21"/>
    </row>
    <row r="1187" spans="216:216" x14ac:dyDescent="0.2">
      <c r="HH1187" s="21"/>
    </row>
    <row r="1188" spans="216:216" x14ac:dyDescent="0.2">
      <c r="HH1188" s="21"/>
    </row>
    <row r="1189" spans="216:216" x14ac:dyDescent="0.2">
      <c r="HH1189" s="21"/>
    </row>
    <row r="1190" spans="216:216" x14ac:dyDescent="0.2">
      <c r="HH1190" s="21"/>
    </row>
    <row r="1191" spans="216:216" x14ac:dyDescent="0.2">
      <c r="HH1191" s="21"/>
    </row>
    <row r="1192" spans="216:216" x14ac:dyDescent="0.2">
      <c r="HH1192" s="21"/>
    </row>
    <row r="1193" spans="216:216" x14ac:dyDescent="0.2">
      <c r="HH1193" s="21"/>
    </row>
    <row r="1194" spans="216:216" x14ac:dyDescent="0.2">
      <c r="HH1194" s="21"/>
    </row>
    <row r="1195" spans="216:216" x14ac:dyDescent="0.2">
      <c r="HH1195" s="21"/>
    </row>
    <row r="1196" spans="216:216" x14ac:dyDescent="0.2">
      <c r="HH1196" s="21"/>
    </row>
    <row r="1197" spans="216:216" x14ac:dyDescent="0.2">
      <c r="HH1197" s="21"/>
    </row>
    <row r="1198" spans="216:216" x14ac:dyDescent="0.2">
      <c r="HH1198" s="21"/>
    </row>
    <row r="1199" spans="216:216" x14ac:dyDescent="0.2">
      <c r="HH1199" s="21"/>
    </row>
    <row r="1200" spans="216:216" x14ac:dyDescent="0.2">
      <c r="HH1200" s="21"/>
    </row>
    <row r="1201" spans="216:216" x14ac:dyDescent="0.2">
      <c r="HH1201" s="21"/>
    </row>
    <row r="1202" spans="216:216" x14ac:dyDescent="0.2">
      <c r="HH1202" s="21"/>
    </row>
    <row r="1203" spans="216:216" x14ac:dyDescent="0.2">
      <c r="HH1203" s="21"/>
    </row>
    <row r="1204" spans="216:216" x14ac:dyDescent="0.2">
      <c r="HH1204" s="21"/>
    </row>
    <row r="1205" spans="216:216" x14ac:dyDescent="0.2">
      <c r="HH1205" s="21"/>
    </row>
    <row r="1206" spans="216:216" x14ac:dyDescent="0.2">
      <c r="HH1206" s="21"/>
    </row>
    <row r="1207" spans="216:216" x14ac:dyDescent="0.2">
      <c r="HH1207" s="21"/>
    </row>
    <row r="1208" spans="216:216" x14ac:dyDescent="0.2">
      <c r="HH1208" s="21"/>
    </row>
    <row r="1209" spans="216:216" x14ac:dyDescent="0.2">
      <c r="HH1209" s="21"/>
    </row>
    <row r="1210" spans="216:216" x14ac:dyDescent="0.2">
      <c r="HH1210" s="21"/>
    </row>
    <row r="1211" spans="216:216" x14ac:dyDescent="0.2">
      <c r="HH1211" s="21"/>
    </row>
    <row r="1212" spans="216:216" x14ac:dyDescent="0.2">
      <c r="HH1212" s="21"/>
    </row>
    <row r="1213" spans="216:216" x14ac:dyDescent="0.2">
      <c r="HH1213" s="21"/>
    </row>
    <row r="1214" spans="216:216" x14ac:dyDescent="0.2">
      <c r="HH1214" s="21"/>
    </row>
    <row r="1215" spans="216:216" x14ac:dyDescent="0.2">
      <c r="HH1215" s="21"/>
    </row>
    <row r="1216" spans="216:216" x14ac:dyDescent="0.2">
      <c r="HH1216" s="21"/>
    </row>
    <row r="1217" spans="216:216" x14ac:dyDescent="0.2">
      <c r="HH1217" s="21"/>
    </row>
    <row r="1218" spans="216:216" x14ac:dyDescent="0.2">
      <c r="HH1218" s="21"/>
    </row>
    <row r="1219" spans="216:216" x14ac:dyDescent="0.2">
      <c r="HH1219" s="21"/>
    </row>
    <row r="1220" spans="216:216" x14ac:dyDescent="0.2">
      <c r="HH1220" s="21"/>
    </row>
    <row r="1221" spans="216:216" x14ac:dyDescent="0.2">
      <c r="HH1221" s="21"/>
    </row>
    <row r="1222" spans="216:216" x14ac:dyDescent="0.2">
      <c r="HH1222" s="21"/>
    </row>
    <row r="1223" spans="216:216" x14ac:dyDescent="0.2">
      <c r="HH1223" s="21"/>
    </row>
    <row r="1224" spans="216:216" x14ac:dyDescent="0.2">
      <c r="HH1224" s="21"/>
    </row>
    <row r="1225" spans="216:216" x14ac:dyDescent="0.2">
      <c r="HH1225" s="21"/>
    </row>
    <row r="1226" spans="216:216" x14ac:dyDescent="0.2">
      <c r="HH1226" s="21"/>
    </row>
    <row r="1227" spans="216:216" x14ac:dyDescent="0.2">
      <c r="HH1227" s="21"/>
    </row>
    <row r="1228" spans="216:216" x14ac:dyDescent="0.2">
      <c r="HH1228" s="21"/>
    </row>
    <row r="1229" spans="216:216" x14ac:dyDescent="0.2">
      <c r="HH1229" s="21"/>
    </row>
    <row r="1230" spans="216:216" x14ac:dyDescent="0.2">
      <c r="HH1230" s="21"/>
    </row>
    <row r="1231" spans="216:216" x14ac:dyDescent="0.2">
      <c r="HH1231" s="21"/>
    </row>
    <row r="1232" spans="216:216" x14ac:dyDescent="0.2">
      <c r="HH1232" s="21"/>
    </row>
    <row r="1233" spans="216:216" x14ac:dyDescent="0.2">
      <c r="HH1233" s="21"/>
    </row>
    <row r="1234" spans="216:216" x14ac:dyDescent="0.2">
      <c r="HH1234" s="21"/>
    </row>
    <row r="1235" spans="216:216" x14ac:dyDescent="0.2">
      <c r="HH1235" s="21"/>
    </row>
    <row r="1236" spans="216:216" x14ac:dyDescent="0.2">
      <c r="HH1236" s="21"/>
    </row>
    <row r="1237" spans="216:216" x14ac:dyDescent="0.2">
      <c r="HH1237" s="21"/>
    </row>
    <row r="1238" spans="216:216" x14ac:dyDescent="0.2">
      <c r="HH1238" s="21"/>
    </row>
    <row r="1239" spans="216:216" x14ac:dyDescent="0.2">
      <c r="HH1239" s="21"/>
    </row>
    <row r="1240" spans="216:216" x14ac:dyDescent="0.2">
      <c r="HH1240" s="21"/>
    </row>
    <row r="1241" spans="216:216" x14ac:dyDescent="0.2">
      <c r="HH1241" s="21"/>
    </row>
    <row r="1242" spans="216:216" x14ac:dyDescent="0.2">
      <c r="HH1242" s="21"/>
    </row>
    <row r="1243" spans="216:216" x14ac:dyDescent="0.2">
      <c r="HH1243" s="21"/>
    </row>
    <row r="1244" spans="216:216" x14ac:dyDescent="0.2">
      <c r="HH1244" s="21"/>
    </row>
    <row r="1245" spans="216:216" x14ac:dyDescent="0.2">
      <c r="HH1245" s="21"/>
    </row>
    <row r="1246" spans="216:216" x14ac:dyDescent="0.2">
      <c r="HH1246" s="21"/>
    </row>
    <row r="1247" spans="216:216" x14ac:dyDescent="0.2">
      <c r="HH1247" s="21"/>
    </row>
    <row r="1248" spans="216:216" x14ac:dyDescent="0.2">
      <c r="HH1248" s="21"/>
    </row>
    <row r="1249" spans="216:216" x14ac:dyDescent="0.2">
      <c r="HH1249" s="21"/>
    </row>
    <row r="1250" spans="216:216" x14ac:dyDescent="0.2">
      <c r="HH1250" s="21"/>
    </row>
    <row r="1251" spans="216:216" x14ac:dyDescent="0.2">
      <c r="HH1251" s="21"/>
    </row>
    <row r="1252" spans="216:216" x14ac:dyDescent="0.2">
      <c r="HH1252" s="21"/>
    </row>
    <row r="1253" spans="216:216" x14ac:dyDescent="0.2">
      <c r="HH1253" s="21"/>
    </row>
    <row r="1254" spans="216:216" x14ac:dyDescent="0.2">
      <c r="HH1254" s="21"/>
    </row>
    <row r="1255" spans="216:216" x14ac:dyDescent="0.2">
      <c r="HH1255" s="21"/>
    </row>
    <row r="1256" spans="216:216" x14ac:dyDescent="0.2">
      <c r="HH1256" s="21"/>
    </row>
    <row r="1257" spans="216:216" x14ac:dyDescent="0.2">
      <c r="HH1257" s="21"/>
    </row>
    <row r="1258" spans="216:216" x14ac:dyDescent="0.2">
      <c r="HH1258" s="21"/>
    </row>
    <row r="1259" spans="216:216" x14ac:dyDescent="0.2">
      <c r="HH1259" s="21"/>
    </row>
    <row r="1260" spans="216:216" x14ac:dyDescent="0.2">
      <c r="HH1260" s="21"/>
    </row>
    <row r="1261" spans="216:216" x14ac:dyDescent="0.2">
      <c r="HH1261" s="21"/>
    </row>
    <row r="1262" spans="216:216" x14ac:dyDescent="0.2">
      <c r="HH1262" s="21"/>
    </row>
    <row r="1263" spans="216:216" x14ac:dyDescent="0.2">
      <c r="HH1263" s="21"/>
    </row>
    <row r="1264" spans="216:216" x14ac:dyDescent="0.2">
      <c r="HH1264" s="21"/>
    </row>
    <row r="1265" spans="216:216" x14ac:dyDescent="0.2">
      <c r="HH1265" s="21"/>
    </row>
    <row r="1266" spans="216:216" x14ac:dyDescent="0.2">
      <c r="HH1266" s="21"/>
    </row>
    <row r="1267" spans="216:216" x14ac:dyDescent="0.2">
      <c r="HH1267" s="21"/>
    </row>
    <row r="1268" spans="216:216" x14ac:dyDescent="0.2">
      <c r="HH1268" s="21"/>
    </row>
    <row r="1269" spans="216:216" x14ac:dyDescent="0.2">
      <c r="HH1269" s="21"/>
    </row>
    <row r="1270" spans="216:216" x14ac:dyDescent="0.2">
      <c r="HH1270" s="21"/>
    </row>
    <row r="1271" spans="216:216" x14ac:dyDescent="0.2">
      <c r="HH1271" s="21"/>
    </row>
    <row r="1272" spans="216:216" x14ac:dyDescent="0.2">
      <c r="HH1272" s="21"/>
    </row>
    <row r="1273" spans="216:216" x14ac:dyDescent="0.2">
      <c r="HH1273" s="21"/>
    </row>
    <row r="1274" spans="216:216" x14ac:dyDescent="0.2">
      <c r="HH1274" s="21"/>
    </row>
    <row r="1275" spans="216:216" x14ac:dyDescent="0.2">
      <c r="HH1275" s="21"/>
    </row>
    <row r="1276" spans="216:216" x14ac:dyDescent="0.2">
      <c r="HH1276" s="21"/>
    </row>
    <row r="1277" spans="216:216" x14ac:dyDescent="0.2">
      <c r="HH1277" s="21"/>
    </row>
    <row r="1278" spans="216:216" x14ac:dyDescent="0.2">
      <c r="HH1278" s="21"/>
    </row>
    <row r="1279" spans="216:216" x14ac:dyDescent="0.2">
      <c r="HH1279" s="21"/>
    </row>
    <row r="1280" spans="216:216" x14ac:dyDescent="0.2">
      <c r="HH1280" s="21"/>
    </row>
    <row r="1281" spans="216:216" x14ac:dyDescent="0.2">
      <c r="HH1281" s="21"/>
    </row>
    <row r="1282" spans="216:216" x14ac:dyDescent="0.2">
      <c r="HH1282" s="21"/>
    </row>
    <row r="1283" spans="216:216" x14ac:dyDescent="0.2">
      <c r="HH1283" s="21"/>
    </row>
    <row r="1284" spans="216:216" x14ac:dyDescent="0.2">
      <c r="HH1284" s="21"/>
    </row>
    <row r="1285" spans="216:216" x14ac:dyDescent="0.2">
      <c r="HH1285" s="21"/>
    </row>
    <row r="1286" spans="216:216" x14ac:dyDescent="0.2">
      <c r="HH1286" s="21"/>
    </row>
    <row r="1287" spans="216:216" x14ac:dyDescent="0.2">
      <c r="HH1287" s="21"/>
    </row>
    <row r="1288" spans="216:216" x14ac:dyDescent="0.2">
      <c r="HH1288" s="21"/>
    </row>
    <row r="1289" spans="216:216" x14ac:dyDescent="0.2">
      <c r="HH1289" s="21"/>
    </row>
    <row r="1290" spans="216:216" x14ac:dyDescent="0.2">
      <c r="HH1290" s="21"/>
    </row>
    <row r="1291" spans="216:216" x14ac:dyDescent="0.2">
      <c r="HH1291" s="21"/>
    </row>
    <row r="1292" spans="216:216" x14ac:dyDescent="0.2">
      <c r="HH1292" s="21"/>
    </row>
    <row r="1293" spans="216:216" x14ac:dyDescent="0.2">
      <c r="HH1293" s="21"/>
    </row>
    <row r="1294" spans="216:216" x14ac:dyDescent="0.2">
      <c r="HH1294" s="21"/>
    </row>
    <row r="1295" spans="216:216" x14ac:dyDescent="0.2">
      <c r="HH1295" s="21"/>
    </row>
    <row r="1296" spans="216:216" x14ac:dyDescent="0.2">
      <c r="HH1296" s="21"/>
    </row>
    <row r="1297" spans="216:216" x14ac:dyDescent="0.2">
      <c r="HH1297" s="21"/>
    </row>
    <row r="1298" spans="216:216" x14ac:dyDescent="0.2">
      <c r="HH1298" s="21"/>
    </row>
    <row r="1299" spans="216:216" x14ac:dyDescent="0.2">
      <c r="HH1299" s="21"/>
    </row>
    <row r="1300" spans="216:216" x14ac:dyDescent="0.2">
      <c r="HH1300" s="21"/>
    </row>
    <row r="1301" spans="216:216" x14ac:dyDescent="0.2">
      <c r="HH1301" s="21"/>
    </row>
    <row r="1302" spans="216:216" x14ac:dyDescent="0.2">
      <c r="HH1302" s="21"/>
    </row>
    <row r="1303" spans="216:216" x14ac:dyDescent="0.2">
      <c r="HH1303" s="21"/>
    </row>
    <row r="1304" spans="216:216" x14ac:dyDescent="0.2">
      <c r="HH1304" s="21"/>
    </row>
    <row r="1305" spans="216:216" x14ac:dyDescent="0.2">
      <c r="HH1305" s="21"/>
    </row>
    <row r="1306" spans="216:216" x14ac:dyDescent="0.2">
      <c r="HH1306" s="21"/>
    </row>
    <row r="1307" spans="216:216" x14ac:dyDescent="0.2">
      <c r="HH1307" s="21"/>
    </row>
    <row r="1308" spans="216:216" x14ac:dyDescent="0.2">
      <c r="HH1308" s="21"/>
    </row>
    <row r="1309" spans="216:216" x14ac:dyDescent="0.2">
      <c r="HH1309" s="21"/>
    </row>
    <row r="1310" spans="216:216" x14ac:dyDescent="0.2">
      <c r="HH1310" s="21"/>
    </row>
    <row r="1311" spans="216:216" x14ac:dyDescent="0.2">
      <c r="HH1311" s="21"/>
    </row>
    <row r="1312" spans="216:216" x14ac:dyDescent="0.2">
      <c r="HH1312" s="21"/>
    </row>
    <row r="1313" spans="216:216" x14ac:dyDescent="0.2">
      <c r="HH1313" s="21"/>
    </row>
    <row r="1314" spans="216:216" x14ac:dyDescent="0.2">
      <c r="HH1314" s="21"/>
    </row>
    <row r="1315" spans="216:216" x14ac:dyDescent="0.2">
      <c r="HH1315" s="21"/>
    </row>
    <row r="1316" spans="216:216" x14ac:dyDescent="0.2">
      <c r="HH1316" s="21"/>
    </row>
    <row r="1317" spans="216:216" x14ac:dyDescent="0.2">
      <c r="HH1317" s="21"/>
    </row>
    <row r="1318" spans="216:216" x14ac:dyDescent="0.2">
      <c r="HH1318" s="21"/>
    </row>
    <row r="1319" spans="216:216" x14ac:dyDescent="0.2">
      <c r="HH1319" s="21"/>
    </row>
    <row r="1320" spans="216:216" x14ac:dyDescent="0.2">
      <c r="HH1320" s="21"/>
    </row>
    <row r="1321" spans="216:216" x14ac:dyDescent="0.2">
      <c r="HH1321" s="21"/>
    </row>
    <row r="1322" spans="216:216" x14ac:dyDescent="0.2">
      <c r="HH1322" s="21"/>
    </row>
    <row r="1323" spans="216:216" x14ac:dyDescent="0.2">
      <c r="HH1323" s="21"/>
    </row>
    <row r="1324" spans="216:216" x14ac:dyDescent="0.2">
      <c r="HH1324" s="21"/>
    </row>
    <row r="1325" spans="216:216" x14ac:dyDescent="0.2">
      <c r="HH1325" s="21"/>
    </row>
    <row r="1326" spans="216:216" x14ac:dyDescent="0.2">
      <c r="HH1326" s="21"/>
    </row>
    <row r="1327" spans="216:216" x14ac:dyDescent="0.2">
      <c r="HH1327" s="21"/>
    </row>
    <row r="1328" spans="216:216" x14ac:dyDescent="0.2">
      <c r="HH1328" s="21"/>
    </row>
    <row r="1329" spans="216:216" x14ac:dyDescent="0.2">
      <c r="HH1329" s="21"/>
    </row>
    <row r="1330" spans="216:216" x14ac:dyDescent="0.2">
      <c r="HH1330" s="21"/>
    </row>
    <row r="1331" spans="216:216" x14ac:dyDescent="0.2">
      <c r="HH1331" s="21"/>
    </row>
    <row r="1332" spans="216:216" x14ac:dyDescent="0.2">
      <c r="HH1332" s="21"/>
    </row>
    <row r="1333" spans="216:216" x14ac:dyDescent="0.2">
      <c r="HH1333" s="21"/>
    </row>
    <row r="1334" spans="216:216" x14ac:dyDescent="0.2">
      <c r="HH1334" s="21"/>
    </row>
    <row r="1335" spans="216:216" x14ac:dyDescent="0.2">
      <c r="HH1335" s="21"/>
    </row>
    <row r="1336" spans="216:216" x14ac:dyDescent="0.2">
      <c r="HH1336" s="21"/>
    </row>
    <row r="1337" spans="216:216" x14ac:dyDescent="0.2">
      <c r="HH1337" s="21"/>
    </row>
    <row r="1338" spans="216:216" x14ac:dyDescent="0.2">
      <c r="HH1338" s="21"/>
    </row>
    <row r="1339" spans="216:216" x14ac:dyDescent="0.2">
      <c r="HH1339" s="21"/>
    </row>
    <row r="1340" spans="216:216" x14ac:dyDescent="0.2">
      <c r="HH1340" s="21"/>
    </row>
    <row r="1341" spans="216:216" x14ac:dyDescent="0.2">
      <c r="HH1341" s="21"/>
    </row>
    <row r="1342" spans="216:216" x14ac:dyDescent="0.2">
      <c r="HH1342" s="21"/>
    </row>
    <row r="1343" spans="216:216" x14ac:dyDescent="0.2">
      <c r="HH1343" s="21"/>
    </row>
    <row r="1344" spans="216:216" x14ac:dyDescent="0.2">
      <c r="HH1344" s="21"/>
    </row>
    <row r="1345" spans="216:216" x14ac:dyDescent="0.2">
      <c r="HH1345" s="21"/>
    </row>
    <row r="1346" spans="216:216" x14ac:dyDescent="0.2">
      <c r="HH1346" s="21"/>
    </row>
    <row r="1347" spans="216:216" x14ac:dyDescent="0.2">
      <c r="HH1347" s="21"/>
    </row>
    <row r="1348" spans="216:216" x14ac:dyDescent="0.2">
      <c r="HH1348" s="21"/>
    </row>
    <row r="1349" spans="216:216" x14ac:dyDescent="0.2">
      <c r="HH1349" s="21"/>
    </row>
    <row r="1350" spans="216:216" x14ac:dyDescent="0.2">
      <c r="HH1350" s="21"/>
    </row>
    <row r="1351" spans="216:216" x14ac:dyDescent="0.2">
      <c r="HH1351" s="21"/>
    </row>
    <row r="1352" spans="216:216" x14ac:dyDescent="0.2">
      <c r="HH1352" s="21"/>
    </row>
    <row r="1353" spans="216:216" x14ac:dyDescent="0.2">
      <c r="HH1353" s="21"/>
    </row>
    <row r="1354" spans="216:216" x14ac:dyDescent="0.2">
      <c r="HH1354" s="21"/>
    </row>
    <row r="1355" spans="216:216" x14ac:dyDescent="0.2">
      <c r="HH1355" s="21"/>
    </row>
    <row r="1356" spans="216:216" x14ac:dyDescent="0.2">
      <c r="HH1356" s="21"/>
    </row>
    <row r="1357" spans="216:216" x14ac:dyDescent="0.2">
      <c r="HH1357" s="21"/>
    </row>
    <row r="1358" spans="216:216" x14ac:dyDescent="0.2">
      <c r="HH1358" s="21"/>
    </row>
    <row r="1359" spans="216:216" x14ac:dyDescent="0.2">
      <c r="HH1359" s="21"/>
    </row>
    <row r="1360" spans="216:216" x14ac:dyDescent="0.2">
      <c r="HH1360" s="21"/>
    </row>
    <row r="1361" spans="216:216" x14ac:dyDescent="0.2">
      <c r="HH1361" s="21"/>
    </row>
    <row r="1362" spans="216:216" x14ac:dyDescent="0.2">
      <c r="HH1362" s="21"/>
    </row>
    <row r="1363" spans="216:216" x14ac:dyDescent="0.2">
      <c r="HH1363" s="21"/>
    </row>
    <row r="1364" spans="216:216" x14ac:dyDescent="0.2">
      <c r="HH1364" s="21"/>
    </row>
    <row r="1365" spans="216:216" x14ac:dyDescent="0.2">
      <c r="HH1365" s="21"/>
    </row>
    <row r="1366" spans="216:216" x14ac:dyDescent="0.2">
      <c r="HH1366" s="21"/>
    </row>
    <row r="1367" spans="216:216" x14ac:dyDescent="0.2">
      <c r="HH1367" s="21"/>
    </row>
    <row r="1368" spans="216:216" x14ac:dyDescent="0.2">
      <c r="HH1368" s="21"/>
    </row>
    <row r="1369" spans="216:216" x14ac:dyDescent="0.2">
      <c r="HH1369" s="21"/>
    </row>
    <row r="1370" spans="216:216" x14ac:dyDescent="0.2">
      <c r="HH1370" s="21"/>
    </row>
    <row r="1371" spans="216:216" x14ac:dyDescent="0.2">
      <c r="HH1371" s="21"/>
    </row>
    <row r="1372" spans="216:216" x14ac:dyDescent="0.2">
      <c r="HH1372" s="21"/>
    </row>
    <row r="1373" spans="216:216" x14ac:dyDescent="0.2">
      <c r="HH1373" s="21"/>
    </row>
    <row r="1374" spans="216:216" x14ac:dyDescent="0.2">
      <c r="HH1374" s="21"/>
    </row>
    <row r="1375" spans="216:216" x14ac:dyDescent="0.2">
      <c r="HH1375" s="21"/>
    </row>
    <row r="1376" spans="216:216" x14ac:dyDescent="0.2">
      <c r="HH1376" s="21"/>
    </row>
    <row r="1377" spans="216:216" x14ac:dyDescent="0.2">
      <c r="HH1377" s="21"/>
    </row>
    <row r="1378" spans="216:216" x14ac:dyDescent="0.2">
      <c r="HH1378" s="21"/>
    </row>
    <row r="1379" spans="216:216" x14ac:dyDescent="0.2">
      <c r="HH1379" s="21"/>
    </row>
    <row r="1380" spans="216:216" x14ac:dyDescent="0.2">
      <c r="HH1380" s="21"/>
    </row>
    <row r="1381" spans="216:216" x14ac:dyDescent="0.2">
      <c r="HH1381" s="21"/>
    </row>
    <row r="1382" spans="216:216" x14ac:dyDescent="0.2">
      <c r="HH1382" s="21"/>
    </row>
    <row r="1383" spans="216:216" x14ac:dyDescent="0.2">
      <c r="HH1383" s="21"/>
    </row>
    <row r="1384" spans="216:216" x14ac:dyDescent="0.2">
      <c r="HH1384" s="21"/>
    </row>
    <row r="1385" spans="216:216" x14ac:dyDescent="0.2">
      <c r="HH1385" s="21"/>
    </row>
    <row r="1386" spans="216:216" x14ac:dyDescent="0.2">
      <c r="HH1386" s="21"/>
    </row>
    <row r="1387" spans="216:216" x14ac:dyDescent="0.2">
      <c r="HH1387" s="21"/>
    </row>
    <row r="1388" spans="216:216" x14ac:dyDescent="0.2">
      <c r="HH1388" s="21"/>
    </row>
    <row r="1389" spans="216:216" x14ac:dyDescent="0.2">
      <c r="HH1389" s="21"/>
    </row>
    <row r="1390" spans="216:216" x14ac:dyDescent="0.2">
      <c r="HH1390" s="21"/>
    </row>
    <row r="1391" spans="216:216" x14ac:dyDescent="0.2">
      <c r="HH1391" s="21"/>
    </row>
    <row r="1392" spans="216:216" x14ac:dyDescent="0.2">
      <c r="HH1392" s="21"/>
    </row>
    <row r="1393" spans="216:216" x14ac:dyDescent="0.2">
      <c r="HH1393" s="21"/>
    </row>
    <row r="1394" spans="216:216" x14ac:dyDescent="0.2">
      <c r="HH1394" s="21"/>
    </row>
    <row r="1395" spans="216:216" x14ac:dyDescent="0.2">
      <c r="HH1395" s="21"/>
    </row>
    <row r="1396" spans="216:216" x14ac:dyDescent="0.2">
      <c r="HH1396" s="21"/>
    </row>
    <row r="1397" spans="216:216" x14ac:dyDescent="0.2">
      <c r="HH1397" s="21"/>
    </row>
    <row r="1398" spans="216:216" x14ac:dyDescent="0.2">
      <c r="HH1398" s="21"/>
    </row>
    <row r="1399" spans="216:216" x14ac:dyDescent="0.2">
      <c r="HH1399" s="21"/>
    </row>
    <row r="1400" spans="216:216" x14ac:dyDescent="0.2">
      <c r="HH1400" s="21"/>
    </row>
    <row r="1401" spans="216:216" x14ac:dyDescent="0.2">
      <c r="HH1401" s="21"/>
    </row>
    <row r="1402" spans="216:216" x14ac:dyDescent="0.2">
      <c r="HH1402" s="21"/>
    </row>
    <row r="1403" spans="216:216" x14ac:dyDescent="0.2">
      <c r="HH1403" s="21"/>
    </row>
    <row r="1404" spans="216:216" x14ac:dyDescent="0.2">
      <c r="HH1404" s="21"/>
    </row>
    <row r="1405" spans="216:216" x14ac:dyDescent="0.2">
      <c r="HH1405" s="21"/>
    </row>
    <row r="1406" spans="216:216" x14ac:dyDescent="0.2">
      <c r="HH1406" s="21"/>
    </row>
    <row r="1407" spans="216:216" x14ac:dyDescent="0.2">
      <c r="HH1407" s="21"/>
    </row>
    <row r="1408" spans="216:216" x14ac:dyDescent="0.2">
      <c r="HH1408" s="21"/>
    </row>
    <row r="1409" spans="216:216" x14ac:dyDescent="0.2">
      <c r="HH1409" s="21"/>
    </row>
    <row r="1410" spans="216:216" x14ac:dyDescent="0.2">
      <c r="HH1410" s="21"/>
    </row>
    <row r="1411" spans="216:216" x14ac:dyDescent="0.2">
      <c r="HH1411" s="21"/>
    </row>
    <row r="1412" spans="216:216" x14ac:dyDescent="0.2">
      <c r="HH1412" s="21"/>
    </row>
    <row r="1413" spans="216:216" x14ac:dyDescent="0.2">
      <c r="HH1413" s="21"/>
    </row>
    <row r="1414" spans="216:216" x14ac:dyDescent="0.2">
      <c r="HH1414" s="21"/>
    </row>
    <row r="1415" spans="216:216" x14ac:dyDescent="0.2">
      <c r="HH1415" s="21"/>
    </row>
    <row r="1416" spans="216:216" x14ac:dyDescent="0.2">
      <c r="HH1416" s="21"/>
    </row>
    <row r="1417" spans="216:216" x14ac:dyDescent="0.2">
      <c r="HH1417" s="21"/>
    </row>
    <row r="1418" spans="216:216" x14ac:dyDescent="0.2">
      <c r="HH1418" s="21"/>
    </row>
    <row r="1419" spans="216:216" x14ac:dyDescent="0.2">
      <c r="HH1419" s="21"/>
    </row>
    <row r="1420" spans="216:216" x14ac:dyDescent="0.2">
      <c r="HH1420" s="21"/>
    </row>
    <row r="1421" spans="216:216" x14ac:dyDescent="0.2">
      <c r="HH1421" s="21"/>
    </row>
    <row r="1422" spans="216:216" x14ac:dyDescent="0.2">
      <c r="HH1422" s="21"/>
    </row>
    <row r="1423" spans="216:216" x14ac:dyDescent="0.2">
      <c r="HH1423" s="21"/>
    </row>
    <row r="1424" spans="216:216" x14ac:dyDescent="0.2">
      <c r="HH1424" s="21"/>
    </row>
    <row r="1425" spans="216:216" x14ac:dyDescent="0.2">
      <c r="HH1425" s="21"/>
    </row>
    <row r="1426" spans="216:216" x14ac:dyDescent="0.2">
      <c r="HH1426" s="21"/>
    </row>
    <row r="1427" spans="216:216" x14ac:dyDescent="0.2">
      <c r="HH1427" s="21"/>
    </row>
    <row r="1428" spans="216:216" x14ac:dyDescent="0.2">
      <c r="HH1428" s="21"/>
    </row>
    <row r="1429" spans="216:216" x14ac:dyDescent="0.2">
      <c r="HH1429" s="21"/>
    </row>
    <row r="1430" spans="216:216" x14ac:dyDescent="0.2">
      <c r="HH1430" s="21"/>
    </row>
    <row r="1431" spans="216:216" x14ac:dyDescent="0.2">
      <c r="HH1431" s="21"/>
    </row>
    <row r="1432" spans="216:216" x14ac:dyDescent="0.2">
      <c r="HH1432" s="21"/>
    </row>
    <row r="1433" spans="216:216" x14ac:dyDescent="0.2">
      <c r="HH1433" s="21"/>
    </row>
    <row r="1434" spans="216:216" x14ac:dyDescent="0.2">
      <c r="HH1434" s="21"/>
    </row>
    <row r="1435" spans="216:216" x14ac:dyDescent="0.2">
      <c r="HH1435" s="21"/>
    </row>
    <row r="1436" spans="216:216" x14ac:dyDescent="0.2">
      <c r="HH1436" s="21"/>
    </row>
    <row r="1437" spans="216:216" x14ac:dyDescent="0.2">
      <c r="HH1437" s="21"/>
    </row>
    <row r="1438" spans="216:216" x14ac:dyDescent="0.2">
      <c r="HH1438" s="21"/>
    </row>
    <row r="1439" spans="216:216" x14ac:dyDescent="0.2">
      <c r="HH1439" s="21"/>
    </row>
    <row r="1440" spans="216:216" x14ac:dyDescent="0.2">
      <c r="HH1440" s="21"/>
    </row>
    <row r="1441" spans="216:216" x14ac:dyDescent="0.2">
      <c r="HH1441" s="21"/>
    </row>
    <row r="1442" spans="216:216" x14ac:dyDescent="0.2">
      <c r="HH1442" s="21"/>
    </row>
    <row r="1443" spans="216:216" x14ac:dyDescent="0.2">
      <c r="HH1443" s="21"/>
    </row>
    <row r="1444" spans="216:216" x14ac:dyDescent="0.2">
      <c r="HH1444" s="21"/>
    </row>
    <row r="1445" spans="216:216" x14ac:dyDescent="0.2">
      <c r="HH1445" s="21"/>
    </row>
    <row r="1446" spans="216:216" x14ac:dyDescent="0.2">
      <c r="HH1446" s="21"/>
    </row>
    <row r="1447" spans="216:216" x14ac:dyDescent="0.2">
      <c r="HH1447" s="21"/>
    </row>
    <row r="1448" spans="216:216" x14ac:dyDescent="0.2">
      <c r="HH1448" s="21"/>
    </row>
    <row r="1449" spans="216:216" x14ac:dyDescent="0.2">
      <c r="HH1449" s="21"/>
    </row>
    <row r="1450" spans="216:216" x14ac:dyDescent="0.2">
      <c r="HH1450" s="21"/>
    </row>
    <row r="1451" spans="216:216" x14ac:dyDescent="0.2">
      <c r="HH1451" s="21"/>
    </row>
    <row r="1452" spans="216:216" x14ac:dyDescent="0.2">
      <c r="HH1452" s="21"/>
    </row>
    <row r="1453" spans="216:216" x14ac:dyDescent="0.2">
      <c r="HH1453" s="21"/>
    </row>
    <row r="1454" spans="216:216" x14ac:dyDescent="0.2">
      <c r="HH1454" s="21"/>
    </row>
    <row r="1455" spans="216:216" x14ac:dyDescent="0.2">
      <c r="HH1455" s="21"/>
    </row>
    <row r="1456" spans="216:216" x14ac:dyDescent="0.2">
      <c r="HH1456" s="21"/>
    </row>
    <row r="1457" spans="216:216" x14ac:dyDescent="0.2">
      <c r="HH1457" s="21"/>
    </row>
    <row r="1458" spans="216:216" x14ac:dyDescent="0.2">
      <c r="HH1458" s="21"/>
    </row>
    <row r="1459" spans="216:216" x14ac:dyDescent="0.2">
      <c r="HH1459" s="21"/>
    </row>
    <row r="1460" spans="216:216" x14ac:dyDescent="0.2">
      <c r="HH1460" s="21"/>
    </row>
    <row r="1461" spans="216:216" x14ac:dyDescent="0.2">
      <c r="HH1461" s="21"/>
    </row>
    <row r="1462" spans="216:216" x14ac:dyDescent="0.2">
      <c r="HH1462" s="21"/>
    </row>
    <row r="1463" spans="216:216" x14ac:dyDescent="0.2">
      <c r="HH1463" s="21"/>
    </row>
    <row r="1464" spans="216:216" x14ac:dyDescent="0.2">
      <c r="HH1464" s="21"/>
    </row>
    <row r="1465" spans="216:216" x14ac:dyDescent="0.2">
      <c r="HH1465" s="21"/>
    </row>
    <row r="1466" spans="216:216" x14ac:dyDescent="0.2">
      <c r="HH1466" s="21"/>
    </row>
    <row r="1467" spans="216:216" x14ac:dyDescent="0.2">
      <c r="HH1467" s="21"/>
    </row>
    <row r="1468" spans="216:216" x14ac:dyDescent="0.2">
      <c r="HH1468" s="21"/>
    </row>
    <row r="1469" spans="216:216" x14ac:dyDescent="0.2">
      <c r="HH1469" s="21"/>
    </row>
    <row r="1470" spans="216:216" x14ac:dyDescent="0.2">
      <c r="HH1470" s="21"/>
    </row>
    <row r="1471" spans="216:216" x14ac:dyDescent="0.2">
      <c r="HH1471" s="21"/>
    </row>
    <row r="1472" spans="216:216" x14ac:dyDescent="0.2">
      <c r="HH1472" s="21"/>
    </row>
    <row r="1473" spans="216:216" x14ac:dyDescent="0.2">
      <c r="HH1473" s="21"/>
    </row>
    <row r="1474" spans="216:216" x14ac:dyDescent="0.2">
      <c r="HH1474" s="21"/>
    </row>
    <row r="1475" spans="216:216" x14ac:dyDescent="0.2">
      <c r="HH1475" s="21"/>
    </row>
    <row r="1476" spans="216:216" x14ac:dyDescent="0.2">
      <c r="HH1476" s="21"/>
    </row>
    <row r="1477" spans="216:216" x14ac:dyDescent="0.2">
      <c r="HH1477" s="21"/>
    </row>
    <row r="1478" spans="216:216" x14ac:dyDescent="0.2">
      <c r="HH1478" s="21"/>
    </row>
    <row r="1479" spans="216:216" x14ac:dyDescent="0.2">
      <c r="HH1479" s="21"/>
    </row>
    <row r="1480" spans="216:216" x14ac:dyDescent="0.2">
      <c r="HH1480" s="21"/>
    </row>
    <row r="1481" spans="216:216" x14ac:dyDescent="0.2">
      <c r="HH1481" s="21"/>
    </row>
    <row r="1482" spans="216:216" x14ac:dyDescent="0.2">
      <c r="HH1482" s="21"/>
    </row>
    <row r="1483" spans="216:216" x14ac:dyDescent="0.2">
      <c r="HH1483" s="21"/>
    </row>
    <row r="1484" spans="216:216" x14ac:dyDescent="0.2">
      <c r="HH1484" s="21"/>
    </row>
    <row r="1485" spans="216:216" x14ac:dyDescent="0.2">
      <c r="HH1485" s="21"/>
    </row>
    <row r="1486" spans="216:216" x14ac:dyDescent="0.2">
      <c r="HH1486" s="21"/>
    </row>
    <row r="1487" spans="216:216" x14ac:dyDescent="0.2">
      <c r="HH1487" s="21"/>
    </row>
    <row r="1488" spans="216:216" x14ac:dyDescent="0.2">
      <c r="HH1488" s="21"/>
    </row>
    <row r="1489" spans="216:216" x14ac:dyDescent="0.2">
      <c r="HH1489" s="21"/>
    </row>
    <row r="1490" spans="216:216" x14ac:dyDescent="0.2">
      <c r="HH1490" s="21"/>
    </row>
    <row r="1491" spans="216:216" x14ac:dyDescent="0.2">
      <c r="HH1491" s="21"/>
    </row>
    <row r="1492" spans="216:216" x14ac:dyDescent="0.2">
      <c r="HH1492" s="21"/>
    </row>
    <row r="1493" spans="216:216" x14ac:dyDescent="0.2">
      <c r="HH1493" s="21"/>
    </row>
    <row r="1494" spans="216:216" x14ac:dyDescent="0.2">
      <c r="HH1494" s="21"/>
    </row>
    <row r="1495" spans="216:216" x14ac:dyDescent="0.2">
      <c r="HH1495" s="21"/>
    </row>
    <row r="1496" spans="216:216" x14ac:dyDescent="0.2">
      <c r="HH1496" s="21"/>
    </row>
    <row r="1497" spans="216:216" x14ac:dyDescent="0.2">
      <c r="HH1497" s="21"/>
    </row>
    <row r="1498" spans="216:216" x14ac:dyDescent="0.2">
      <c r="HH1498" s="21"/>
    </row>
    <row r="1499" spans="216:216" x14ac:dyDescent="0.2">
      <c r="HH1499" s="21"/>
    </row>
    <row r="1500" spans="216:216" x14ac:dyDescent="0.2">
      <c r="HH1500" s="21"/>
    </row>
    <row r="1501" spans="216:216" x14ac:dyDescent="0.2">
      <c r="HH1501" s="21"/>
    </row>
    <row r="1502" spans="216:216" x14ac:dyDescent="0.2">
      <c r="HH1502" s="21"/>
    </row>
    <row r="1503" spans="216:216" x14ac:dyDescent="0.2">
      <c r="HH1503" s="21"/>
    </row>
    <row r="1504" spans="216:216" x14ac:dyDescent="0.2">
      <c r="HH1504" s="21"/>
    </row>
    <row r="1505" spans="216:216" x14ac:dyDescent="0.2">
      <c r="HH1505" s="21"/>
    </row>
    <row r="1506" spans="216:216" x14ac:dyDescent="0.2">
      <c r="HH1506" s="21"/>
    </row>
    <row r="1507" spans="216:216" x14ac:dyDescent="0.2">
      <c r="HH1507" s="21"/>
    </row>
    <row r="1508" spans="216:216" x14ac:dyDescent="0.2">
      <c r="HH1508" s="21"/>
    </row>
    <row r="1509" spans="216:216" x14ac:dyDescent="0.2">
      <c r="HH1509" s="21"/>
    </row>
    <row r="1510" spans="216:216" x14ac:dyDescent="0.2">
      <c r="HH1510" s="21"/>
    </row>
    <row r="1511" spans="216:216" x14ac:dyDescent="0.2">
      <c r="HH1511" s="21"/>
    </row>
    <row r="1512" spans="216:216" x14ac:dyDescent="0.2">
      <c r="HH1512" s="21"/>
    </row>
    <row r="1513" spans="216:216" x14ac:dyDescent="0.2">
      <c r="HH1513" s="21"/>
    </row>
    <row r="1514" spans="216:216" x14ac:dyDescent="0.2">
      <c r="HH1514" s="21"/>
    </row>
    <row r="1515" spans="216:216" x14ac:dyDescent="0.2">
      <c r="HH1515" s="21"/>
    </row>
    <row r="1516" spans="216:216" x14ac:dyDescent="0.2">
      <c r="HH1516" s="21"/>
    </row>
    <row r="1517" spans="216:216" x14ac:dyDescent="0.2">
      <c r="HH1517" s="21"/>
    </row>
    <row r="1518" spans="216:216" x14ac:dyDescent="0.2">
      <c r="HH1518" s="21"/>
    </row>
    <row r="1519" spans="216:216" x14ac:dyDescent="0.2">
      <c r="HH1519" s="21"/>
    </row>
    <row r="1520" spans="216:216" x14ac:dyDescent="0.2">
      <c r="HH1520" s="21"/>
    </row>
    <row r="1521" spans="216:216" x14ac:dyDescent="0.2">
      <c r="HH1521" s="21"/>
    </row>
    <row r="1522" spans="216:216" x14ac:dyDescent="0.2">
      <c r="HH1522" s="21"/>
    </row>
    <row r="1523" spans="216:216" x14ac:dyDescent="0.2">
      <c r="HH1523" s="21"/>
    </row>
    <row r="1524" spans="216:216" x14ac:dyDescent="0.2">
      <c r="HH1524" s="21"/>
    </row>
    <row r="1525" spans="216:216" x14ac:dyDescent="0.2">
      <c r="HH1525" s="21"/>
    </row>
    <row r="1526" spans="216:216" x14ac:dyDescent="0.2">
      <c r="HH1526" s="21"/>
    </row>
    <row r="1527" spans="216:216" x14ac:dyDescent="0.2">
      <c r="HH1527" s="21"/>
    </row>
    <row r="1528" spans="216:216" x14ac:dyDescent="0.2">
      <c r="HH1528" s="21"/>
    </row>
    <row r="1529" spans="216:216" x14ac:dyDescent="0.2">
      <c r="HH1529" s="21"/>
    </row>
    <row r="1530" spans="216:216" x14ac:dyDescent="0.2">
      <c r="HH1530" s="21"/>
    </row>
    <row r="1531" spans="216:216" x14ac:dyDescent="0.2">
      <c r="HH1531" s="21"/>
    </row>
    <row r="1532" spans="216:216" x14ac:dyDescent="0.2">
      <c r="HH1532" s="21"/>
    </row>
    <row r="1533" spans="216:216" x14ac:dyDescent="0.2">
      <c r="HH1533" s="21"/>
    </row>
    <row r="1534" spans="216:216" x14ac:dyDescent="0.2">
      <c r="HH1534" s="21"/>
    </row>
    <row r="1535" spans="216:216" x14ac:dyDescent="0.2">
      <c r="HH1535" s="21"/>
    </row>
    <row r="1536" spans="216:216" x14ac:dyDescent="0.2">
      <c r="HH1536" s="21"/>
    </row>
    <row r="1537" spans="216:216" x14ac:dyDescent="0.2">
      <c r="HH1537" s="21"/>
    </row>
    <row r="1538" spans="216:216" x14ac:dyDescent="0.2">
      <c r="HH1538" s="21"/>
    </row>
    <row r="1539" spans="216:216" x14ac:dyDescent="0.2">
      <c r="HH1539" s="21"/>
    </row>
    <row r="1540" spans="216:216" x14ac:dyDescent="0.2">
      <c r="HH1540" s="21"/>
    </row>
    <row r="1541" spans="216:216" x14ac:dyDescent="0.2">
      <c r="HH1541" s="21"/>
    </row>
    <row r="1542" spans="216:216" x14ac:dyDescent="0.2">
      <c r="HH1542" s="21"/>
    </row>
    <row r="1543" spans="216:216" x14ac:dyDescent="0.2">
      <c r="HH1543" s="21"/>
    </row>
    <row r="1544" spans="216:216" x14ac:dyDescent="0.2">
      <c r="HH1544" s="21"/>
    </row>
    <row r="1545" spans="216:216" x14ac:dyDescent="0.2">
      <c r="HH1545" s="21"/>
    </row>
    <row r="1546" spans="216:216" x14ac:dyDescent="0.2">
      <c r="HH1546" s="21"/>
    </row>
    <row r="1547" spans="216:216" x14ac:dyDescent="0.2">
      <c r="HH1547" s="21"/>
    </row>
    <row r="1548" spans="216:216" x14ac:dyDescent="0.2">
      <c r="HH1548" s="21"/>
    </row>
    <row r="1549" spans="216:216" x14ac:dyDescent="0.2">
      <c r="HH1549" s="21"/>
    </row>
    <row r="1550" spans="216:216" x14ac:dyDescent="0.2">
      <c r="HH1550" s="21"/>
    </row>
    <row r="1551" spans="216:216" x14ac:dyDescent="0.2">
      <c r="HH1551" s="21"/>
    </row>
    <row r="1552" spans="216:216" x14ac:dyDescent="0.2">
      <c r="HH1552" s="21"/>
    </row>
    <row r="1553" spans="216:216" x14ac:dyDescent="0.2">
      <c r="HH1553" s="21"/>
    </row>
    <row r="1554" spans="216:216" x14ac:dyDescent="0.2">
      <c r="HH1554" s="21"/>
    </row>
    <row r="1555" spans="216:216" x14ac:dyDescent="0.2">
      <c r="HH1555" s="21"/>
    </row>
    <row r="1556" spans="216:216" x14ac:dyDescent="0.2">
      <c r="HH1556" s="21"/>
    </row>
    <row r="1557" spans="216:216" x14ac:dyDescent="0.2">
      <c r="HH1557" s="21"/>
    </row>
    <row r="1558" spans="216:216" x14ac:dyDescent="0.2">
      <c r="HH1558" s="21"/>
    </row>
    <row r="1559" spans="216:216" x14ac:dyDescent="0.2">
      <c r="HH1559" s="21"/>
    </row>
    <row r="1560" spans="216:216" x14ac:dyDescent="0.2">
      <c r="HH1560" s="21"/>
    </row>
    <row r="1561" spans="216:216" x14ac:dyDescent="0.2">
      <c r="HH1561" s="21"/>
    </row>
    <row r="1562" spans="216:216" x14ac:dyDescent="0.2">
      <c r="HH1562" s="21"/>
    </row>
    <row r="1563" spans="216:216" x14ac:dyDescent="0.2">
      <c r="HH1563" s="21"/>
    </row>
    <row r="1564" spans="216:216" x14ac:dyDescent="0.2">
      <c r="HH1564" s="21"/>
    </row>
    <row r="1565" spans="216:216" x14ac:dyDescent="0.2">
      <c r="HH1565" s="21"/>
    </row>
    <row r="1566" spans="216:216" x14ac:dyDescent="0.2">
      <c r="HH1566" s="21"/>
    </row>
    <row r="1567" spans="216:216" x14ac:dyDescent="0.2">
      <c r="HH1567" s="21"/>
    </row>
    <row r="1568" spans="216:216" x14ac:dyDescent="0.2">
      <c r="HH1568" s="21"/>
    </row>
    <row r="1569" spans="216:216" x14ac:dyDescent="0.2">
      <c r="HH1569" s="21"/>
    </row>
    <row r="1570" spans="216:216" x14ac:dyDescent="0.2">
      <c r="HH1570" s="21"/>
    </row>
    <row r="1571" spans="216:216" x14ac:dyDescent="0.2">
      <c r="HH1571" s="21"/>
    </row>
    <row r="1572" spans="216:216" x14ac:dyDescent="0.2">
      <c r="HH1572" s="21"/>
    </row>
    <row r="1573" spans="216:216" x14ac:dyDescent="0.2">
      <c r="HH1573" s="21"/>
    </row>
    <row r="1574" spans="216:216" x14ac:dyDescent="0.2">
      <c r="HH1574" s="21"/>
    </row>
    <row r="1575" spans="216:216" x14ac:dyDescent="0.2">
      <c r="HH1575" s="21"/>
    </row>
    <row r="1576" spans="216:216" x14ac:dyDescent="0.2">
      <c r="HH1576" s="21"/>
    </row>
    <row r="1577" spans="216:216" x14ac:dyDescent="0.2">
      <c r="HH1577" s="21"/>
    </row>
    <row r="1578" spans="216:216" x14ac:dyDescent="0.2">
      <c r="HH1578" s="21"/>
    </row>
    <row r="1579" spans="216:216" x14ac:dyDescent="0.2">
      <c r="HH1579" s="21"/>
    </row>
    <row r="1580" spans="216:216" x14ac:dyDescent="0.2">
      <c r="HH1580" s="21"/>
    </row>
    <row r="1581" spans="216:216" x14ac:dyDescent="0.2">
      <c r="HH1581" s="21"/>
    </row>
    <row r="1582" spans="216:216" x14ac:dyDescent="0.2">
      <c r="HH1582" s="21"/>
    </row>
    <row r="1583" spans="216:216" x14ac:dyDescent="0.2">
      <c r="HH1583" s="21"/>
    </row>
    <row r="1584" spans="216:216" x14ac:dyDescent="0.2">
      <c r="HH1584" s="21"/>
    </row>
    <row r="1585" spans="216:216" x14ac:dyDescent="0.2">
      <c r="HH1585" s="21"/>
    </row>
    <row r="1586" spans="216:216" x14ac:dyDescent="0.2">
      <c r="HH1586" s="21"/>
    </row>
    <row r="1587" spans="216:216" x14ac:dyDescent="0.2">
      <c r="HH1587" s="21"/>
    </row>
    <row r="1588" spans="216:216" x14ac:dyDescent="0.2">
      <c r="HH1588" s="21"/>
    </row>
    <row r="1589" spans="216:216" x14ac:dyDescent="0.2">
      <c r="HH1589" s="21"/>
    </row>
    <row r="1590" spans="216:216" x14ac:dyDescent="0.2">
      <c r="HH1590" s="21"/>
    </row>
    <row r="1591" spans="216:216" x14ac:dyDescent="0.2">
      <c r="HH1591" s="21"/>
    </row>
    <row r="1592" spans="216:216" x14ac:dyDescent="0.2">
      <c r="HH1592" s="21"/>
    </row>
    <row r="1593" spans="216:216" x14ac:dyDescent="0.2">
      <c r="HH1593" s="21"/>
    </row>
    <row r="1594" spans="216:216" x14ac:dyDescent="0.2">
      <c r="HH1594" s="21"/>
    </row>
    <row r="1595" spans="216:216" x14ac:dyDescent="0.2">
      <c r="HH1595" s="21"/>
    </row>
    <row r="1596" spans="216:216" x14ac:dyDescent="0.2">
      <c r="HH1596" s="21"/>
    </row>
    <row r="1597" spans="216:216" x14ac:dyDescent="0.2">
      <c r="HH1597" s="21"/>
    </row>
    <row r="1598" spans="216:216" x14ac:dyDescent="0.2">
      <c r="HH1598" s="21"/>
    </row>
    <row r="1599" spans="216:216" x14ac:dyDescent="0.2">
      <c r="HH1599" s="21"/>
    </row>
    <row r="1600" spans="216:216" x14ac:dyDescent="0.2">
      <c r="HH1600" s="21"/>
    </row>
    <row r="1601" spans="216:216" x14ac:dyDescent="0.2">
      <c r="HH1601" s="21"/>
    </row>
    <row r="1602" spans="216:216" x14ac:dyDescent="0.2">
      <c r="HH1602" s="21"/>
    </row>
    <row r="1603" spans="216:216" x14ac:dyDescent="0.2">
      <c r="HH1603" s="21"/>
    </row>
    <row r="1604" spans="216:216" x14ac:dyDescent="0.2">
      <c r="HH1604" s="21"/>
    </row>
    <row r="1605" spans="216:216" x14ac:dyDescent="0.2">
      <c r="HH1605" s="21"/>
    </row>
    <row r="1606" spans="216:216" x14ac:dyDescent="0.2">
      <c r="HH1606" s="21"/>
    </row>
    <row r="1607" spans="216:216" x14ac:dyDescent="0.2">
      <c r="HH1607" s="21"/>
    </row>
    <row r="1608" spans="216:216" x14ac:dyDescent="0.2">
      <c r="HH1608" s="21"/>
    </row>
    <row r="1609" spans="216:216" x14ac:dyDescent="0.2">
      <c r="HH1609" s="21"/>
    </row>
    <row r="1610" spans="216:216" x14ac:dyDescent="0.2">
      <c r="HH1610" s="21"/>
    </row>
    <row r="1611" spans="216:216" x14ac:dyDescent="0.2">
      <c r="HH1611" s="21"/>
    </row>
    <row r="1612" spans="216:216" x14ac:dyDescent="0.2">
      <c r="HH1612" s="21"/>
    </row>
    <row r="1613" spans="216:216" x14ac:dyDescent="0.2">
      <c r="HH1613" s="21"/>
    </row>
    <row r="1614" spans="216:216" x14ac:dyDescent="0.2">
      <c r="HH1614" s="21"/>
    </row>
    <row r="1615" spans="216:216" x14ac:dyDescent="0.2">
      <c r="HH1615" s="21"/>
    </row>
    <row r="1616" spans="216:216" x14ac:dyDescent="0.2">
      <c r="HH1616" s="21"/>
    </row>
    <row r="1617" spans="216:216" x14ac:dyDescent="0.2">
      <c r="HH1617" s="21"/>
    </row>
    <row r="1618" spans="216:216" x14ac:dyDescent="0.2">
      <c r="HH1618" s="21"/>
    </row>
    <row r="1619" spans="216:216" x14ac:dyDescent="0.2">
      <c r="HH1619" s="21"/>
    </row>
    <row r="1620" spans="216:216" x14ac:dyDescent="0.2">
      <c r="HH1620" s="21"/>
    </row>
    <row r="1621" spans="216:216" x14ac:dyDescent="0.2">
      <c r="HH1621" s="21"/>
    </row>
    <row r="1622" spans="216:216" x14ac:dyDescent="0.2">
      <c r="HH1622" s="21"/>
    </row>
    <row r="1623" spans="216:216" x14ac:dyDescent="0.2">
      <c r="HH1623" s="21"/>
    </row>
    <row r="1624" spans="216:216" x14ac:dyDescent="0.2">
      <c r="HH1624" s="21"/>
    </row>
    <row r="1625" spans="216:216" x14ac:dyDescent="0.2">
      <c r="HH1625" s="21"/>
    </row>
    <row r="1626" spans="216:216" x14ac:dyDescent="0.2">
      <c r="HH1626" s="21"/>
    </row>
    <row r="1627" spans="216:216" x14ac:dyDescent="0.2">
      <c r="HH1627" s="21"/>
    </row>
    <row r="1628" spans="216:216" x14ac:dyDescent="0.2">
      <c r="HH1628" s="21"/>
    </row>
    <row r="1629" spans="216:216" x14ac:dyDescent="0.2">
      <c r="HH1629" s="21"/>
    </row>
    <row r="1630" spans="216:216" x14ac:dyDescent="0.2">
      <c r="HH1630" s="21"/>
    </row>
    <row r="1631" spans="216:216" x14ac:dyDescent="0.2">
      <c r="HH1631" s="21"/>
    </row>
    <row r="1632" spans="216:216" x14ac:dyDescent="0.2">
      <c r="HH1632" s="21"/>
    </row>
    <row r="1633" spans="216:216" x14ac:dyDescent="0.2">
      <c r="HH1633" s="21"/>
    </row>
    <row r="1634" spans="216:216" x14ac:dyDescent="0.2">
      <c r="HH1634" s="21"/>
    </row>
    <row r="1635" spans="216:216" x14ac:dyDescent="0.2">
      <c r="HH1635" s="21"/>
    </row>
    <row r="1636" spans="216:216" x14ac:dyDescent="0.2">
      <c r="HH1636" s="21"/>
    </row>
    <row r="1637" spans="216:216" x14ac:dyDescent="0.2">
      <c r="HH1637" s="21"/>
    </row>
    <row r="1638" spans="216:216" x14ac:dyDescent="0.2">
      <c r="HH1638" s="21"/>
    </row>
    <row r="1639" spans="216:216" x14ac:dyDescent="0.2">
      <c r="HH1639" s="21"/>
    </row>
    <row r="1640" spans="216:216" x14ac:dyDescent="0.2">
      <c r="HH1640" s="21"/>
    </row>
    <row r="1641" spans="216:216" x14ac:dyDescent="0.2">
      <c r="HH1641" s="21"/>
    </row>
    <row r="1642" spans="216:216" x14ac:dyDescent="0.2">
      <c r="HH1642" s="21"/>
    </row>
    <row r="1643" spans="216:216" x14ac:dyDescent="0.2">
      <c r="HH1643" s="21"/>
    </row>
    <row r="1644" spans="216:216" x14ac:dyDescent="0.2">
      <c r="HH1644" s="21"/>
    </row>
    <row r="1645" spans="216:216" x14ac:dyDescent="0.2">
      <c r="HH1645" s="21"/>
    </row>
    <row r="1646" spans="216:216" x14ac:dyDescent="0.2">
      <c r="HH1646" s="21"/>
    </row>
    <row r="1647" spans="216:216" x14ac:dyDescent="0.2">
      <c r="HH1647" s="21"/>
    </row>
    <row r="1648" spans="216:216" x14ac:dyDescent="0.2">
      <c r="HH1648" s="21"/>
    </row>
    <row r="1649" spans="216:216" x14ac:dyDescent="0.2">
      <c r="HH1649" s="21"/>
    </row>
    <row r="1650" spans="216:216" x14ac:dyDescent="0.2">
      <c r="HH1650" s="21"/>
    </row>
    <row r="1651" spans="216:216" x14ac:dyDescent="0.2">
      <c r="HH1651" s="21"/>
    </row>
    <row r="1652" spans="216:216" x14ac:dyDescent="0.2">
      <c r="HH1652" s="21"/>
    </row>
    <row r="1653" spans="216:216" x14ac:dyDescent="0.2">
      <c r="HH1653" s="21"/>
    </row>
    <row r="1654" spans="216:216" x14ac:dyDescent="0.2">
      <c r="HH1654" s="21"/>
    </row>
    <row r="1655" spans="216:216" x14ac:dyDescent="0.2">
      <c r="HH1655" s="21"/>
    </row>
    <row r="1656" spans="216:216" x14ac:dyDescent="0.2">
      <c r="HH1656" s="21"/>
    </row>
    <row r="1657" spans="216:216" x14ac:dyDescent="0.2">
      <c r="HH1657" s="21"/>
    </row>
    <row r="1658" spans="216:216" x14ac:dyDescent="0.2">
      <c r="HH1658" s="21"/>
    </row>
    <row r="1659" spans="216:216" x14ac:dyDescent="0.2">
      <c r="HH1659" s="21"/>
    </row>
    <row r="1660" spans="216:216" x14ac:dyDescent="0.2">
      <c r="HH1660" s="21"/>
    </row>
    <row r="1661" spans="216:216" x14ac:dyDescent="0.2">
      <c r="HH1661" s="21"/>
    </row>
    <row r="1662" spans="216:216" x14ac:dyDescent="0.2">
      <c r="HH1662" s="21"/>
    </row>
    <row r="1663" spans="216:216" x14ac:dyDescent="0.2">
      <c r="HH1663" s="21"/>
    </row>
    <row r="1664" spans="216:216" x14ac:dyDescent="0.2">
      <c r="HH1664" s="21"/>
    </row>
    <row r="1665" spans="216:216" x14ac:dyDescent="0.2">
      <c r="HH1665" s="21"/>
    </row>
    <row r="1666" spans="216:216" x14ac:dyDescent="0.2">
      <c r="HH1666" s="21"/>
    </row>
    <row r="1667" spans="216:216" x14ac:dyDescent="0.2">
      <c r="HH1667" s="21"/>
    </row>
    <row r="1668" spans="216:216" x14ac:dyDescent="0.2">
      <c r="HH1668" s="21"/>
    </row>
    <row r="1669" spans="216:216" x14ac:dyDescent="0.2">
      <c r="HH1669" s="21"/>
    </row>
    <row r="1670" spans="216:216" x14ac:dyDescent="0.2">
      <c r="HH1670" s="21"/>
    </row>
    <row r="1671" spans="216:216" x14ac:dyDescent="0.2">
      <c r="HH1671" s="21"/>
    </row>
    <row r="1672" spans="216:216" x14ac:dyDescent="0.2">
      <c r="HH1672" s="21"/>
    </row>
    <row r="1673" spans="216:216" x14ac:dyDescent="0.2">
      <c r="HH1673" s="21"/>
    </row>
    <row r="1674" spans="216:216" x14ac:dyDescent="0.2">
      <c r="HH1674" s="21"/>
    </row>
    <row r="1675" spans="216:216" x14ac:dyDescent="0.2">
      <c r="HH1675" s="21"/>
    </row>
    <row r="1676" spans="216:216" x14ac:dyDescent="0.2">
      <c r="HH1676" s="21"/>
    </row>
    <row r="1677" spans="216:216" x14ac:dyDescent="0.2">
      <c r="HH1677" s="21"/>
    </row>
    <row r="1678" spans="216:216" x14ac:dyDescent="0.2">
      <c r="HH1678" s="21"/>
    </row>
    <row r="1679" spans="216:216" x14ac:dyDescent="0.2">
      <c r="HH1679" s="21"/>
    </row>
    <row r="1680" spans="216:216" x14ac:dyDescent="0.2">
      <c r="HH1680" s="21"/>
    </row>
    <row r="1681" spans="216:216" x14ac:dyDescent="0.2">
      <c r="HH1681" s="21"/>
    </row>
    <row r="1682" spans="216:216" x14ac:dyDescent="0.2">
      <c r="HH1682" s="21"/>
    </row>
    <row r="1683" spans="216:216" x14ac:dyDescent="0.2">
      <c r="HH1683" s="21"/>
    </row>
    <row r="1684" spans="216:216" x14ac:dyDescent="0.2">
      <c r="HH1684" s="21"/>
    </row>
    <row r="1685" spans="216:216" x14ac:dyDescent="0.2">
      <c r="HH1685" s="21"/>
    </row>
    <row r="1686" spans="216:216" x14ac:dyDescent="0.2">
      <c r="HH1686" s="21"/>
    </row>
    <row r="1687" spans="216:216" x14ac:dyDescent="0.2">
      <c r="HH1687" s="21"/>
    </row>
    <row r="1688" spans="216:216" x14ac:dyDescent="0.2">
      <c r="HH1688" s="21"/>
    </row>
    <row r="1689" spans="216:216" x14ac:dyDescent="0.2">
      <c r="HH1689" s="21"/>
    </row>
    <row r="1690" spans="216:216" x14ac:dyDescent="0.2">
      <c r="HH1690" s="21"/>
    </row>
    <row r="1691" spans="216:216" x14ac:dyDescent="0.2">
      <c r="HH1691" s="21"/>
    </row>
    <row r="1692" spans="216:216" x14ac:dyDescent="0.2">
      <c r="HH1692" s="21"/>
    </row>
    <row r="1693" spans="216:216" x14ac:dyDescent="0.2">
      <c r="HH1693" s="21"/>
    </row>
    <row r="1694" spans="216:216" x14ac:dyDescent="0.2">
      <c r="HH1694" s="21"/>
    </row>
    <row r="1695" spans="216:216" x14ac:dyDescent="0.2">
      <c r="HH1695" s="21"/>
    </row>
    <row r="1696" spans="216:216" x14ac:dyDescent="0.2">
      <c r="HH1696" s="21"/>
    </row>
    <row r="1697" spans="216:216" x14ac:dyDescent="0.2">
      <c r="HH1697" s="21"/>
    </row>
    <row r="1698" spans="216:216" x14ac:dyDescent="0.2">
      <c r="HH1698" s="21"/>
    </row>
    <row r="1699" spans="216:216" x14ac:dyDescent="0.2">
      <c r="HH1699" s="21"/>
    </row>
    <row r="1700" spans="216:216" x14ac:dyDescent="0.2">
      <c r="HH1700" s="21"/>
    </row>
    <row r="1701" spans="216:216" x14ac:dyDescent="0.2">
      <c r="HH1701" s="21"/>
    </row>
    <row r="1702" spans="216:216" x14ac:dyDescent="0.2">
      <c r="HH1702" s="21"/>
    </row>
    <row r="1703" spans="216:216" x14ac:dyDescent="0.2">
      <c r="HH1703" s="21"/>
    </row>
    <row r="1704" spans="216:216" x14ac:dyDescent="0.2">
      <c r="HH1704" s="21"/>
    </row>
    <row r="1705" spans="216:216" x14ac:dyDescent="0.2">
      <c r="HH1705" s="21"/>
    </row>
    <row r="1706" spans="216:216" x14ac:dyDescent="0.2">
      <c r="HH1706" s="21"/>
    </row>
    <row r="1707" spans="216:216" x14ac:dyDescent="0.2">
      <c r="HH1707" s="21"/>
    </row>
    <row r="1708" spans="216:216" x14ac:dyDescent="0.2">
      <c r="HH1708" s="21"/>
    </row>
    <row r="1709" spans="216:216" x14ac:dyDescent="0.2">
      <c r="HH1709" s="21"/>
    </row>
    <row r="1710" spans="216:216" x14ac:dyDescent="0.2">
      <c r="HH1710" s="21"/>
    </row>
    <row r="1711" spans="216:216" x14ac:dyDescent="0.2">
      <c r="HH1711" s="21"/>
    </row>
    <row r="1712" spans="216:216" x14ac:dyDescent="0.2">
      <c r="HH1712" s="21"/>
    </row>
    <row r="1713" spans="216:216" x14ac:dyDescent="0.2">
      <c r="HH1713" s="21"/>
    </row>
    <row r="1714" spans="216:216" x14ac:dyDescent="0.2">
      <c r="HH1714" s="21"/>
    </row>
    <row r="1715" spans="216:216" x14ac:dyDescent="0.2">
      <c r="HH1715" s="21"/>
    </row>
    <row r="1716" spans="216:216" x14ac:dyDescent="0.2">
      <c r="HH1716" s="21"/>
    </row>
    <row r="1717" spans="216:216" x14ac:dyDescent="0.2">
      <c r="HH1717" s="21"/>
    </row>
    <row r="1718" spans="216:216" x14ac:dyDescent="0.2">
      <c r="HH1718" s="21"/>
    </row>
    <row r="1719" spans="216:216" x14ac:dyDescent="0.2">
      <c r="HH1719" s="21"/>
    </row>
    <row r="1720" spans="216:216" x14ac:dyDescent="0.2">
      <c r="HH1720" s="21"/>
    </row>
    <row r="1721" spans="216:216" x14ac:dyDescent="0.2">
      <c r="HH1721" s="21"/>
    </row>
    <row r="1722" spans="216:216" x14ac:dyDescent="0.2">
      <c r="HH1722" s="21"/>
    </row>
    <row r="1723" spans="216:216" x14ac:dyDescent="0.2">
      <c r="HH1723" s="21"/>
    </row>
    <row r="1724" spans="216:216" x14ac:dyDescent="0.2">
      <c r="HH1724" s="21"/>
    </row>
    <row r="1725" spans="216:216" x14ac:dyDescent="0.2">
      <c r="HH1725" s="21"/>
    </row>
    <row r="1726" spans="216:216" x14ac:dyDescent="0.2">
      <c r="HH1726" s="21"/>
    </row>
    <row r="1727" spans="216:216" x14ac:dyDescent="0.2">
      <c r="HH1727" s="21"/>
    </row>
    <row r="1728" spans="216:216" x14ac:dyDescent="0.2">
      <c r="HH1728" s="21"/>
    </row>
    <row r="1729" spans="216:216" x14ac:dyDescent="0.2">
      <c r="HH1729" s="21"/>
    </row>
    <row r="1730" spans="216:216" x14ac:dyDescent="0.2">
      <c r="HH1730" s="21"/>
    </row>
    <row r="1731" spans="216:216" x14ac:dyDescent="0.2">
      <c r="HH1731" s="21"/>
    </row>
    <row r="1732" spans="216:216" x14ac:dyDescent="0.2">
      <c r="HH1732" s="21"/>
    </row>
    <row r="1733" spans="216:216" x14ac:dyDescent="0.2">
      <c r="HH1733" s="21"/>
    </row>
    <row r="1734" spans="216:216" x14ac:dyDescent="0.2">
      <c r="HH1734" s="21"/>
    </row>
    <row r="1735" spans="216:216" x14ac:dyDescent="0.2">
      <c r="HH1735" s="21"/>
    </row>
    <row r="1736" spans="216:216" x14ac:dyDescent="0.2">
      <c r="HH1736" s="21"/>
    </row>
    <row r="1737" spans="216:216" x14ac:dyDescent="0.2">
      <c r="HH1737" s="21"/>
    </row>
    <row r="1738" spans="216:216" x14ac:dyDescent="0.2">
      <c r="HH1738" s="21"/>
    </row>
    <row r="1739" spans="216:216" x14ac:dyDescent="0.2">
      <c r="HH1739" s="21"/>
    </row>
    <row r="1740" spans="216:216" x14ac:dyDescent="0.2">
      <c r="HH1740" s="21"/>
    </row>
    <row r="1741" spans="216:216" x14ac:dyDescent="0.2">
      <c r="HH1741" s="21"/>
    </row>
    <row r="1742" spans="216:216" x14ac:dyDescent="0.2">
      <c r="HH1742" s="21"/>
    </row>
    <row r="1743" spans="216:216" x14ac:dyDescent="0.2">
      <c r="HH1743" s="21"/>
    </row>
    <row r="1744" spans="216:216" x14ac:dyDescent="0.2">
      <c r="HH1744" s="21"/>
    </row>
    <row r="1745" spans="216:216" x14ac:dyDescent="0.2">
      <c r="HH1745" s="21"/>
    </row>
    <row r="1746" spans="216:216" x14ac:dyDescent="0.2">
      <c r="HH1746" s="21"/>
    </row>
    <row r="1747" spans="216:216" x14ac:dyDescent="0.2">
      <c r="HH1747" s="21"/>
    </row>
    <row r="1748" spans="216:216" x14ac:dyDescent="0.2">
      <c r="HH1748" s="21"/>
    </row>
    <row r="1749" spans="216:216" x14ac:dyDescent="0.2">
      <c r="HH1749" s="21"/>
    </row>
    <row r="1750" spans="216:216" x14ac:dyDescent="0.2">
      <c r="HH1750" s="21"/>
    </row>
    <row r="1751" spans="216:216" x14ac:dyDescent="0.2">
      <c r="HH1751" s="21"/>
    </row>
    <row r="1752" spans="216:216" x14ac:dyDescent="0.2">
      <c r="HH1752" s="21"/>
    </row>
    <row r="1753" spans="216:216" x14ac:dyDescent="0.2">
      <c r="HH1753" s="21"/>
    </row>
    <row r="1754" spans="216:216" x14ac:dyDescent="0.2">
      <c r="HH1754" s="21"/>
    </row>
    <row r="1755" spans="216:216" x14ac:dyDescent="0.2">
      <c r="HH1755" s="21"/>
    </row>
    <row r="1756" spans="216:216" x14ac:dyDescent="0.2">
      <c r="HH1756" s="21"/>
    </row>
    <row r="1757" spans="216:216" x14ac:dyDescent="0.2">
      <c r="HH1757" s="21"/>
    </row>
    <row r="1758" spans="216:216" x14ac:dyDescent="0.2">
      <c r="HH1758" s="21"/>
    </row>
    <row r="1759" spans="216:216" x14ac:dyDescent="0.2">
      <c r="HH1759" s="21"/>
    </row>
    <row r="1760" spans="216:216" x14ac:dyDescent="0.2">
      <c r="HH1760" s="21"/>
    </row>
    <row r="1761" spans="216:216" x14ac:dyDescent="0.2">
      <c r="HH1761" s="21"/>
    </row>
    <row r="1762" spans="216:216" x14ac:dyDescent="0.2">
      <c r="HH1762" s="21"/>
    </row>
    <row r="1763" spans="216:216" x14ac:dyDescent="0.2">
      <c r="HH1763" s="21"/>
    </row>
    <row r="1764" spans="216:216" x14ac:dyDescent="0.2">
      <c r="HH1764" s="21"/>
    </row>
    <row r="1765" spans="216:216" x14ac:dyDescent="0.2">
      <c r="HH1765" s="21"/>
    </row>
    <row r="1766" spans="216:216" x14ac:dyDescent="0.2">
      <c r="HH1766" s="21"/>
    </row>
    <row r="1767" spans="216:216" x14ac:dyDescent="0.2">
      <c r="HH1767" s="21"/>
    </row>
    <row r="1768" spans="216:216" x14ac:dyDescent="0.2">
      <c r="HH1768" s="21"/>
    </row>
    <row r="1769" spans="216:216" x14ac:dyDescent="0.2">
      <c r="HH1769" s="21"/>
    </row>
    <row r="1770" spans="216:216" x14ac:dyDescent="0.2">
      <c r="HH1770" s="21"/>
    </row>
    <row r="1771" spans="216:216" x14ac:dyDescent="0.2">
      <c r="HH1771" s="21"/>
    </row>
    <row r="1772" spans="216:216" x14ac:dyDescent="0.2">
      <c r="HH1772" s="21"/>
    </row>
    <row r="1773" spans="216:216" x14ac:dyDescent="0.2">
      <c r="HH1773" s="21"/>
    </row>
    <row r="1774" spans="216:216" x14ac:dyDescent="0.2">
      <c r="HH1774" s="21"/>
    </row>
    <row r="1775" spans="216:216" x14ac:dyDescent="0.2">
      <c r="HH1775" s="21"/>
    </row>
    <row r="1776" spans="216:216" x14ac:dyDescent="0.2">
      <c r="HH1776" s="21"/>
    </row>
    <row r="1777" spans="216:216" x14ac:dyDescent="0.2">
      <c r="HH1777" s="21"/>
    </row>
    <row r="1778" spans="216:216" x14ac:dyDescent="0.2">
      <c r="HH1778" s="21"/>
    </row>
    <row r="1779" spans="216:216" x14ac:dyDescent="0.2">
      <c r="HH1779" s="21"/>
    </row>
    <row r="1780" spans="216:216" x14ac:dyDescent="0.2">
      <c r="HH1780" s="21"/>
    </row>
    <row r="1781" spans="216:216" x14ac:dyDescent="0.2">
      <c r="HH1781" s="21"/>
    </row>
    <row r="1782" spans="216:216" x14ac:dyDescent="0.2">
      <c r="HH1782" s="21"/>
    </row>
    <row r="1783" spans="216:216" x14ac:dyDescent="0.2">
      <c r="HH1783" s="21"/>
    </row>
    <row r="1784" spans="216:216" x14ac:dyDescent="0.2">
      <c r="HH1784" s="21"/>
    </row>
    <row r="1785" spans="216:216" x14ac:dyDescent="0.2">
      <c r="HH1785" s="21"/>
    </row>
    <row r="1786" spans="216:216" x14ac:dyDescent="0.2">
      <c r="HH1786" s="21"/>
    </row>
    <row r="1787" spans="216:216" x14ac:dyDescent="0.2">
      <c r="HH1787" s="21"/>
    </row>
    <row r="1788" spans="216:216" x14ac:dyDescent="0.2">
      <c r="HH1788" s="21"/>
    </row>
    <row r="1789" spans="216:216" x14ac:dyDescent="0.2">
      <c r="HH1789" s="21"/>
    </row>
    <row r="1790" spans="216:216" x14ac:dyDescent="0.2">
      <c r="HH1790" s="21"/>
    </row>
    <row r="1791" spans="216:216" x14ac:dyDescent="0.2">
      <c r="HH1791" s="21"/>
    </row>
    <row r="1792" spans="216:216" x14ac:dyDescent="0.2">
      <c r="HH1792" s="21"/>
    </row>
    <row r="1793" spans="216:216" x14ac:dyDescent="0.2">
      <c r="HH1793" s="21"/>
    </row>
    <row r="1794" spans="216:216" x14ac:dyDescent="0.2">
      <c r="HH1794" s="21"/>
    </row>
    <row r="1795" spans="216:216" x14ac:dyDescent="0.2">
      <c r="HH1795" s="21"/>
    </row>
    <row r="1796" spans="216:216" x14ac:dyDescent="0.2">
      <c r="HH1796" s="21"/>
    </row>
    <row r="1797" spans="216:216" x14ac:dyDescent="0.2">
      <c r="HH1797" s="21"/>
    </row>
    <row r="1798" spans="216:216" x14ac:dyDescent="0.2">
      <c r="HH1798" s="21"/>
    </row>
    <row r="1799" spans="216:216" x14ac:dyDescent="0.2">
      <c r="HH1799" s="21"/>
    </row>
    <row r="1800" spans="216:216" x14ac:dyDescent="0.2">
      <c r="HH1800" s="21"/>
    </row>
    <row r="1801" spans="216:216" x14ac:dyDescent="0.2">
      <c r="HH1801" s="21"/>
    </row>
    <row r="1802" spans="216:216" x14ac:dyDescent="0.2">
      <c r="HH1802" s="21"/>
    </row>
    <row r="1803" spans="216:216" x14ac:dyDescent="0.2">
      <c r="HH1803" s="21"/>
    </row>
    <row r="1804" spans="216:216" x14ac:dyDescent="0.2">
      <c r="HH1804" s="21"/>
    </row>
    <row r="1805" spans="216:216" x14ac:dyDescent="0.2">
      <c r="HH1805" s="21"/>
    </row>
    <row r="1806" spans="216:216" x14ac:dyDescent="0.2">
      <c r="HH1806" s="21"/>
    </row>
    <row r="1807" spans="216:216" x14ac:dyDescent="0.2">
      <c r="HH1807" s="21"/>
    </row>
    <row r="1808" spans="216:216" x14ac:dyDescent="0.2">
      <c r="HH1808" s="21"/>
    </row>
    <row r="1809" spans="216:216" x14ac:dyDescent="0.2">
      <c r="HH1809" s="21"/>
    </row>
    <row r="1810" spans="216:216" x14ac:dyDescent="0.2">
      <c r="HH1810" s="21"/>
    </row>
    <row r="1811" spans="216:216" x14ac:dyDescent="0.2">
      <c r="HH1811" s="21"/>
    </row>
    <row r="1812" spans="216:216" x14ac:dyDescent="0.2">
      <c r="HH1812" s="21"/>
    </row>
    <row r="1813" spans="216:216" x14ac:dyDescent="0.2">
      <c r="HH1813" s="21"/>
    </row>
    <row r="1814" spans="216:216" x14ac:dyDescent="0.2">
      <c r="HH1814" s="21"/>
    </row>
    <row r="1815" spans="216:216" x14ac:dyDescent="0.2">
      <c r="HH1815" s="21"/>
    </row>
    <row r="1816" spans="216:216" x14ac:dyDescent="0.2">
      <c r="HH1816" s="21"/>
    </row>
    <row r="1817" spans="216:216" x14ac:dyDescent="0.2">
      <c r="HH1817" s="21"/>
    </row>
    <row r="1818" spans="216:216" x14ac:dyDescent="0.2">
      <c r="HH1818" s="21"/>
    </row>
    <row r="1819" spans="216:216" x14ac:dyDescent="0.2">
      <c r="HH1819" s="21"/>
    </row>
    <row r="1820" spans="216:216" x14ac:dyDescent="0.2">
      <c r="HH1820" s="21"/>
    </row>
    <row r="1821" spans="216:216" x14ac:dyDescent="0.2">
      <c r="HH1821" s="21"/>
    </row>
    <row r="1822" spans="216:216" x14ac:dyDescent="0.2">
      <c r="HH1822" s="21"/>
    </row>
    <row r="1823" spans="216:216" x14ac:dyDescent="0.2">
      <c r="HH1823" s="21"/>
    </row>
    <row r="1824" spans="216:216" x14ac:dyDescent="0.2">
      <c r="HH1824" s="21"/>
    </row>
    <row r="1825" spans="216:216" x14ac:dyDescent="0.2">
      <c r="HH1825" s="21"/>
    </row>
    <row r="1826" spans="216:216" x14ac:dyDescent="0.2">
      <c r="HH1826" s="21"/>
    </row>
    <row r="1827" spans="216:216" x14ac:dyDescent="0.2">
      <c r="HH1827" s="21"/>
    </row>
    <row r="1828" spans="216:216" x14ac:dyDescent="0.2">
      <c r="HH1828" s="21"/>
    </row>
    <row r="1829" spans="216:216" x14ac:dyDescent="0.2">
      <c r="HH1829" s="21"/>
    </row>
    <row r="1830" spans="216:216" x14ac:dyDescent="0.2">
      <c r="HH1830" s="21"/>
    </row>
    <row r="1831" spans="216:216" x14ac:dyDescent="0.2">
      <c r="HH1831" s="21"/>
    </row>
    <row r="1832" spans="216:216" x14ac:dyDescent="0.2">
      <c r="HH1832" s="21"/>
    </row>
    <row r="1833" spans="216:216" x14ac:dyDescent="0.2">
      <c r="HH1833" s="21"/>
    </row>
    <row r="1834" spans="216:216" x14ac:dyDescent="0.2">
      <c r="HH1834" s="21"/>
    </row>
    <row r="1835" spans="216:216" x14ac:dyDescent="0.2">
      <c r="HH1835" s="21"/>
    </row>
    <row r="1836" spans="216:216" x14ac:dyDescent="0.2">
      <c r="HH1836" s="21"/>
    </row>
    <row r="1837" spans="216:216" x14ac:dyDescent="0.2">
      <c r="HH1837" s="21"/>
    </row>
    <row r="1838" spans="216:216" x14ac:dyDescent="0.2">
      <c r="HH1838" s="21"/>
    </row>
    <row r="1839" spans="216:216" x14ac:dyDescent="0.2">
      <c r="HH1839" s="21"/>
    </row>
    <row r="1840" spans="216:216" x14ac:dyDescent="0.2">
      <c r="HH1840" s="21"/>
    </row>
    <row r="1841" spans="216:216" x14ac:dyDescent="0.2">
      <c r="HH1841" s="21"/>
    </row>
    <row r="1842" spans="216:216" x14ac:dyDescent="0.2">
      <c r="HH1842" s="21"/>
    </row>
    <row r="1843" spans="216:216" x14ac:dyDescent="0.2">
      <c r="HH1843" s="21"/>
    </row>
    <row r="1844" spans="216:216" x14ac:dyDescent="0.2">
      <c r="HH1844" s="21"/>
    </row>
    <row r="1845" spans="216:216" x14ac:dyDescent="0.2">
      <c r="HH1845" s="21"/>
    </row>
    <row r="1846" spans="216:216" x14ac:dyDescent="0.2">
      <c r="HH1846" s="21"/>
    </row>
    <row r="1847" spans="216:216" x14ac:dyDescent="0.2">
      <c r="HH1847" s="21"/>
    </row>
    <row r="1848" spans="216:216" x14ac:dyDescent="0.2">
      <c r="HH1848" s="21"/>
    </row>
    <row r="1849" spans="216:216" x14ac:dyDescent="0.2">
      <c r="HH1849" s="21"/>
    </row>
    <row r="1850" spans="216:216" x14ac:dyDescent="0.2">
      <c r="HH1850" s="21"/>
    </row>
    <row r="1851" spans="216:216" x14ac:dyDescent="0.2">
      <c r="HH1851" s="21"/>
    </row>
    <row r="1852" spans="216:216" x14ac:dyDescent="0.2">
      <c r="HH1852" s="21"/>
    </row>
    <row r="1853" spans="216:216" x14ac:dyDescent="0.2">
      <c r="HH1853" s="21"/>
    </row>
    <row r="1854" spans="216:216" x14ac:dyDescent="0.2">
      <c r="HH1854" s="21"/>
    </row>
    <row r="1855" spans="216:216" x14ac:dyDescent="0.2">
      <c r="HH1855" s="21"/>
    </row>
    <row r="1856" spans="216:216" x14ac:dyDescent="0.2">
      <c r="HH1856" s="21"/>
    </row>
    <row r="1857" spans="216:216" x14ac:dyDescent="0.2">
      <c r="HH1857" s="21"/>
    </row>
    <row r="1858" spans="216:216" x14ac:dyDescent="0.2">
      <c r="HH1858" s="21"/>
    </row>
    <row r="1859" spans="216:216" x14ac:dyDescent="0.2">
      <c r="HH1859" s="21"/>
    </row>
    <row r="1860" spans="216:216" x14ac:dyDescent="0.2">
      <c r="HH1860" s="21"/>
    </row>
    <row r="1861" spans="216:216" x14ac:dyDescent="0.2">
      <c r="HH1861" s="21"/>
    </row>
    <row r="1862" spans="216:216" x14ac:dyDescent="0.2">
      <c r="HH1862" s="21"/>
    </row>
    <row r="1863" spans="216:216" x14ac:dyDescent="0.2">
      <c r="HH1863" s="21"/>
    </row>
    <row r="1864" spans="216:216" x14ac:dyDescent="0.2">
      <c r="HH1864" s="21"/>
    </row>
    <row r="1865" spans="216:216" x14ac:dyDescent="0.2">
      <c r="HH1865" s="21"/>
    </row>
    <row r="1866" spans="216:216" x14ac:dyDescent="0.2">
      <c r="HH1866" s="21"/>
    </row>
    <row r="1867" spans="216:216" x14ac:dyDescent="0.2">
      <c r="HH1867" s="21"/>
    </row>
    <row r="1868" spans="216:216" x14ac:dyDescent="0.2">
      <c r="HH1868" s="21"/>
    </row>
    <row r="1869" spans="216:216" x14ac:dyDescent="0.2">
      <c r="HH1869" s="21"/>
    </row>
    <row r="1870" spans="216:216" x14ac:dyDescent="0.2">
      <c r="HH1870" s="21"/>
    </row>
    <row r="1871" spans="216:216" x14ac:dyDescent="0.2">
      <c r="HH1871" s="21"/>
    </row>
    <row r="1872" spans="216:216" x14ac:dyDescent="0.2">
      <c r="HH1872" s="21"/>
    </row>
    <row r="1873" spans="216:216" x14ac:dyDescent="0.2">
      <c r="HH1873" s="21"/>
    </row>
    <row r="1874" spans="216:216" x14ac:dyDescent="0.2">
      <c r="HH1874" s="21"/>
    </row>
    <row r="1875" spans="216:216" x14ac:dyDescent="0.2">
      <c r="HH1875" s="21"/>
    </row>
    <row r="1876" spans="216:216" x14ac:dyDescent="0.2">
      <c r="HH1876" s="21"/>
    </row>
    <row r="1877" spans="216:216" x14ac:dyDescent="0.2">
      <c r="HH1877" s="21"/>
    </row>
    <row r="1878" spans="216:216" x14ac:dyDescent="0.2">
      <c r="HH1878" s="21"/>
    </row>
    <row r="1879" spans="216:216" x14ac:dyDescent="0.2">
      <c r="HH1879" s="21"/>
    </row>
    <row r="1880" spans="216:216" x14ac:dyDescent="0.2">
      <c r="HH1880" s="21"/>
    </row>
    <row r="1881" spans="216:216" x14ac:dyDescent="0.2">
      <c r="HH1881" s="21"/>
    </row>
    <row r="1882" spans="216:216" x14ac:dyDescent="0.2">
      <c r="HH1882" s="21"/>
    </row>
    <row r="1883" spans="216:216" x14ac:dyDescent="0.2">
      <c r="HH1883" s="21"/>
    </row>
    <row r="1884" spans="216:216" x14ac:dyDescent="0.2">
      <c r="HH1884" s="21"/>
    </row>
    <row r="1885" spans="216:216" x14ac:dyDescent="0.2">
      <c r="HH1885" s="21"/>
    </row>
    <row r="1886" spans="216:216" x14ac:dyDescent="0.2">
      <c r="HH1886" s="21"/>
    </row>
    <row r="1887" spans="216:216" x14ac:dyDescent="0.2">
      <c r="HH1887" s="21"/>
    </row>
    <row r="1888" spans="216:216" x14ac:dyDescent="0.2">
      <c r="HH1888" s="21"/>
    </row>
    <row r="1889" spans="216:216" x14ac:dyDescent="0.2">
      <c r="HH1889" s="21"/>
    </row>
    <row r="1890" spans="216:216" x14ac:dyDescent="0.2">
      <c r="HH1890" s="21"/>
    </row>
    <row r="1891" spans="216:216" x14ac:dyDescent="0.2">
      <c r="HH1891" s="21"/>
    </row>
    <row r="1892" spans="216:216" x14ac:dyDescent="0.2">
      <c r="HH1892" s="21"/>
    </row>
    <row r="1893" spans="216:216" x14ac:dyDescent="0.2">
      <c r="HH1893" s="21"/>
    </row>
    <row r="1894" spans="216:216" x14ac:dyDescent="0.2">
      <c r="HH1894" s="21"/>
    </row>
    <row r="1895" spans="216:216" x14ac:dyDescent="0.2">
      <c r="HH1895" s="21"/>
    </row>
    <row r="1896" spans="216:216" x14ac:dyDescent="0.2">
      <c r="HH1896" s="21"/>
    </row>
    <row r="1897" spans="216:216" x14ac:dyDescent="0.2">
      <c r="HH1897" s="21"/>
    </row>
    <row r="1898" spans="216:216" x14ac:dyDescent="0.2">
      <c r="HH1898" s="21"/>
    </row>
    <row r="1899" spans="216:216" x14ac:dyDescent="0.2">
      <c r="HH1899" s="21"/>
    </row>
    <row r="1900" spans="216:216" x14ac:dyDescent="0.2">
      <c r="HH1900" s="21"/>
    </row>
    <row r="1901" spans="216:216" x14ac:dyDescent="0.2">
      <c r="HH1901" s="21"/>
    </row>
    <row r="1902" spans="216:216" x14ac:dyDescent="0.2">
      <c r="HH1902" s="21"/>
    </row>
    <row r="1903" spans="216:216" x14ac:dyDescent="0.2">
      <c r="HH1903" s="21"/>
    </row>
    <row r="1904" spans="216:216" x14ac:dyDescent="0.2">
      <c r="HH1904" s="21"/>
    </row>
    <row r="1905" spans="216:216" x14ac:dyDescent="0.2">
      <c r="HH1905" s="21"/>
    </row>
    <row r="1906" spans="216:216" x14ac:dyDescent="0.2">
      <c r="HH1906" s="21"/>
    </row>
    <row r="1907" spans="216:216" x14ac:dyDescent="0.2">
      <c r="HH1907" s="21"/>
    </row>
    <row r="1908" spans="216:216" x14ac:dyDescent="0.2">
      <c r="HH1908" s="21"/>
    </row>
    <row r="1909" spans="216:216" x14ac:dyDescent="0.2">
      <c r="HH1909" s="21"/>
    </row>
    <row r="1910" spans="216:216" x14ac:dyDescent="0.2">
      <c r="HH1910" s="21"/>
    </row>
    <row r="1911" spans="216:216" x14ac:dyDescent="0.2">
      <c r="HH1911" s="21"/>
    </row>
    <row r="1912" spans="216:216" x14ac:dyDescent="0.2">
      <c r="HH1912" s="21"/>
    </row>
    <row r="1913" spans="216:216" x14ac:dyDescent="0.2">
      <c r="HH1913" s="21"/>
    </row>
    <row r="1914" spans="216:216" x14ac:dyDescent="0.2">
      <c r="HH1914" s="21"/>
    </row>
    <row r="1915" spans="216:216" x14ac:dyDescent="0.2">
      <c r="HH1915" s="21"/>
    </row>
    <row r="1916" spans="216:216" x14ac:dyDescent="0.2">
      <c r="HH1916" s="21"/>
    </row>
    <row r="1917" spans="216:216" x14ac:dyDescent="0.2">
      <c r="HH1917" s="21"/>
    </row>
    <row r="1918" spans="216:216" x14ac:dyDescent="0.2">
      <c r="HH1918" s="21"/>
    </row>
    <row r="1919" spans="216:216" x14ac:dyDescent="0.2">
      <c r="HH1919" s="21"/>
    </row>
    <row r="1920" spans="216:216" x14ac:dyDescent="0.2">
      <c r="HH1920" s="21"/>
    </row>
    <row r="1921" spans="216:216" x14ac:dyDescent="0.2">
      <c r="HH1921" s="21"/>
    </row>
    <row r="1922" spans="216:216" x14ac:dyDescent="0.2">
      <c r="HH1922" s="21"/>
    </row>
    <row r="1923" spans="216:216" x14ac:dyDescent="0.2">
      <c r="HH1923" s="21"/>
    </row>
    <row r="1924" spans="216:216" x14ac:dyDescent="0.2">
      <c r="HH1924" s="21"/>
    </row>
    <row r="1925" spans="216:216" x14ac:dyDescent="0.2">
      <c r="HH1925" s="21"/>
    </row>
    <row r="1926" spans="216:216" x14ac:dyDescent="0.2">
      <c r="HH1926" s="21"/>
    </row>
    <row r="1927" spans="216:216" x14ac:dyDescent="0.2">
      <c r="HH1927" s="21"/>
    </row>
    <row r="1928" spans="216:216" x14ac:dyDescent="0.2">
      <c r="HH1928" s="21"/>
    </row>
    <row r="1929" spans="216:216" x14ac:dyDescent="0.2">
      <c r="HH1929" s="21"/>
    </row>
    <row r="1930" spans="216:216" x14ac:dyDescent="0.2">
      <c r="HH1930" s="21"/>
    </row>
    <row r="1931" spans="216:216" x14ac:dyDescent="0.2">
      <c r="HH1931" s="21"/>
    </row>
    <row r="1932" spans="216:216" x14ac:dyDescent="0.2">
      <c r="HH1932" s="21"/>
    </row>
    <row r="1933" spans="216:216" x14ac:dyDescent="0.2">
      <c r="HH1933" s="21"/>
    </row>
    <row r="1934" spans="216:216" x14ac:dyDescent="0.2">
      <c r="HH1934" s="21"/>
    </row>
    <row r="1935" spans="216:216" x14ac:dyDescent="0.2">
      <c r="HH1935" s="21"/>
    </row>
    <row r="1936" spans="216:216" x14ac:dyDescent="0.2">
      <c r="HH1936" s="21"/>
    </row>
    <row r="1937" spans="216:216" x14ac:dyDescent="0.2">
      <c r="HH1937" s="21"/>
    </row>
    <row r="1938" spans="216:216" x14ac:dyDescent="0.2">
      <c r="HH1938" s="21"/>
    </row>
    <row r="1939" spans="216:216" x14ac:dyDescent="0.2">
      <c r="HH1939" s="21"/>
    </row>
    <row r="1940" spans="216:216" x14ac:dyDescent="0.2">
      <c r="HH1940" s="21"/>
    </row>
    <row r="1941" spans="216:216" x14ac:dyDescent="0.2">
      <c r="HH1941" s="21"/>
    </row>
    <row r="1942" spans="216:216" x14ac:dyDescent="0.2">
      <c r="HH1942" s="21"/>
    </row>
    <row r="1943" spans="216:216" x14ac:dyDescent="0.2">
      <c r="HH1943" s="21"/>
    </row>
    <row r="1944" spans="216:216" x14ac:dyDescent="0.2">
      <c r="HH1944" s="21"/>
    </row>
    <row r="1945" spans="216:216" x14ac:dyDescent="0.2">
      <c r="HH1945" s="21"/>
    </row>
    <row r="1946" spans="216:216" x14ac:dyDescent="0.2">
      <c r="HH1946" s="21"/>
    </row>
    <row r="1947" spans="216:216" x14ac:dyDescent="0.2">
      <c r="HH1947" s="21"/>
    </row>
    <row r="1948" spans="216:216" x14ac:dyDescent="0.2">
      <c r="HH1948" s="21"/>
    </row>
    <row r="1949" spans="216:216" x14ac:dyDescent="0.2">
      <c r="HH1949" s="21"/>
    </row>
    <row r="1950" spans="216:216" x14ac:dyDescent="0.2">
      <c r="HH1950" s="21"/>
    </row>
    <row r="1951" spans="216:216" x14ac:dyDescent="0.2">
      <c r="HH1951" s="21"/>
    </row>
    <row r="1952" spans="216:216" x14ac:dyDescent="0.2">
      <c r="HH1952" s="21"/>
    </row>
    <row r="1953" spans="216:216" x14ac:dyDescent="0.2">
      <c r="HH1953" s="21"/>
    </row>
    <row r="1954" spans="216:216" x14ac:dyDescent="0.2">
      <c r="HH1954" s="21"/>
    </row>
    <row r="1955" spans="216:216" x14ac:dyDescent="0.2">
      <c r="HH1955" s="21"/>
    </row>
    <row r="1956" spans="216:216" x14ac:dyDescent="0.2">
      <c r="HH1956" s="21"/>
    </row>
    <row r="1957" spans="216:216" x14ac:dyDescent="0.2">
      <c r="HH1957" s="21"/>
    </row>
    <row r="1958" spans="216:216" x14ac:dyDescent="0.2">
      <c r="HH1958" s="21"/>
    </row>
    <row r="1959" spans="216:216" x14ac:dyDescent="0.2">
      <c r="HH1959" s="21"/>
    </row>
    <row r="1960" spans="216:216" x14ac:dyDescent="0.2">
      <c r="HH1960" s="21"/>
    </row>
    <row r="1961" spans="216:216" x14ac:dyDescent="0.2">
      <c r="HH1961" s="21"/>
    </row>
    <row r="1962" spans="216:216" x14ac:dyDescent="0.2">
      <c r="HH1962" s="21"/>
    </row>
    <row r="1963" spans="216:216" x14ac:dyDescent="0.2">
      <c r="HH1963" s="21"/>
    </row>
    <row r="1964" spans="216:216" x14ac:dyDescent="0.2">
      <c r="HH1964" s="21"/>
    </row>
    <row r="1965" spans="216:216" x14ac:dyDescent="0.2">
      <c r="HH1965" s="21"/>
    </row>
    <row r="1966" spans="216:216" x14ac:dyDescent="0.2">
      <c r="HH1966" s="21"/>
    </row>
    <row r="1967" spans="216:216" x14ac:dyDescent="0.2">
      <c r="HH1967" s="21"/>
    </row>
    <row r="1968" spans="216:216" x14ac:dyDescent="0.2">
      <c r="HH1968" s="21"/>
    </row>
    <row r="1969" spans="216:216" x14ac:dyDescent="0.2">
      <c r="HH1969" s="21"/>
    </row>
    <row r="1970" spans="216:216" x14ac:dyDescent="0.2">
      <c r="HH1970" s="21"/>
    </row>
    <row r="1971" spans="216:216" x14ac:dyDescent="0.2">
      <c r="HH1971" s="21"/>
    </row>
    <row r="1972" spans="216:216" x14ac:dyDescent="0.2">
      <c r="HH1972" s="21"/>
    </row>
    <row r="1973" spans="216:216" x14ac:dyDescent="0.2">
      <c r="HH1973" s="21"/>
    </row>
    <row r="1974" spans="216:216" x14ac:dyDescent="0.2">
      <c r="HH1974" s="21"/>
    </row>
    <row r="1975" spans="216:216" x14ac:dyDescent="0.2">
      <c r="HH1975" s="21"/>
    </row>
    <row r="1976" spans="216:216" x14ac:dyDescent="0.2">
      <c r="HH1976" s="21"/>
    </row>
    <row r="1977" spans="216:216" x14ac:dyDescent="0.2">
      <c r="HH1977" s="21"/>
    </row>
    <row r="1978" spans="216:216" x14ac:dyDescent="0.2">
      <c r="HH1978" s="21"/>
    </row>
    <row r="1979" spans="216:216" x14ac:dyDescent="0.2">
      <c r="HH1979" s="21"/>
    </row>
    <row r="1980" spans="216:216" x14ac:dyDescent="0.2">
      <c r="HH1980" s="21"/>
    </row>
    <row r="1981" spans="216:216" x14ac:dyDescent="0.2">
      <c r="HH1981" s="21"/>
    </row>
    <row r="1982" spans="216:216" x14ac:dyDescent="0.2">
      <c r="HH1982" s="21"/>
    </row>
    <row r="1983" spans="216:216" x14ac:dyDescent="0.2">
      <c r="HH1983" s="21"/>
    </row>
    <row r="1984" spans="216:216" x14ac:dyDescent="0.2">
      <c r="HH1984" s="21"/>
    </row>
    <row r="1985" spans="216:216" x14ac:dyDescent="0.2">
      <c r="HH1985" s="21"/>
    </row>
    <row r="1986" spans="216:216" x14ac:dyDescent="0.2">
      <c r="HH1986" s="21"/>
    </row>
    <row r="1987" spans="216:216" x14ac:dyDescent="0.2">
      <c r="HH1987" s="21"/>
    </row>
    <row r="1988" spans="216:216" x14ac:dyDescent="0.2">
      <c r="HH1988" s="21"/>
    </row>
    <row r="1989" spans="216:216" x14ac:dyDescent="0.2">
      <c r="HH1989" s="21"/>
    </row>
    <row r="1990" spans="216:216" x14ac:dyDescent="0.2">
      <c r="HH1990" s="21"/>
    </row>
    <row r="1991" spans="216:216" x14ac:dyDescent="0.2">
      <c r="HH1991" s="21"/>
    </row>
    <row r="1992" spans="216:216" x14ac:dyDescent="0.2">
      <c r="HH1992" s="21"/>
    </row>
    <row r="1993" spans="216:216" x14ac:dyDescent="0.2">
      <c r="HH1993" s="21"/>
    </row>
    <row r="1994" spans="216:216" x14ac:dyDescent="0.2">
      <c r="HH1994" s="21"/>
    </row>
    <row r="1995" spans="216:216" x14ac:dyDescent="0.2">
      <c r="HH1995" s="21"/>
    </row>
    <row r="1996" spans="216:216" x14ac:dyDescent="0.2">
      <c r="HH1996" s="21"/>
    </row>
    <row r="1997" spans="216:216" x14ac:dyDescent="0.2">
      <c r="HH1997" s="21"/>
    </row>
    <row r="1998" spans="216:216" x14ac:dyDescent="0.2">
      <c r="HH1998" s="21"/>
    </row>
    <row r="1999" spans="216:216" x14ac:dyDescent="0.2">
      <c r="HH1999" s="21"/>
    </row>
    <row r="2000" spans="216:216" x14ac:dyDescent="0.2">
      <c r="HH2000" s="21"/>
    </row>
    <row r="2001" spans="216:216" x14ac:dyDescent="0.2">
      <c r="HH2001" s="21"/>
    </row>
    <row r="2002" spans="216:216" x14ac:dyDescent="0.2">
      <c r="HH2002" s="21"/>
    </row>
    <row r="2003" spans="216:216" x14ac:dyDescent="0.2">
      <c r="HH2003" s="21"/>
    </row>
    <row r="2004" spans="216:216" x14ac:dyDescent="0.2">
      <c r="HH2004" s="21"/>
    </row>
    <row r="2005" spans="216:216" x14ac:dyDescent="0.2">
      <c r="HH2005" s="21"/>
    </row>
    <row r="2006" spans="216:216" x14ac:dyDescent="0.2">
      <c r="HH2006" s="21"/>
    </row>
    <row r="2007" spans="216:216" x14ac:dyDescent="0.2">
      <c r="HH2007" s="21"/>
    </row>
    <row r="2008" spans="216:216" x14ac:dyDescent="0.2">
      <c r="HH2008" s="21"/>
    </row>
    <row r="2009" spans="216:216" x14ac:dyDescent="0.2">
      <c r="HH2009" s="21"/>
    </row>
    <row r="2010" spans="216:216" x14ac:dyDescent="0.2">
      <c r="HH2010" s="21"/>
    </row>
    <row r="2011" spans="216:216" x14ac:dyDescent="0.2">
      <c r="HH2011" s="21"/>
    </row>
    <row r="2012" spans="216:216" x14ac:dyDescent="0.2">
      <c r="HH2012" s="21"/>
    </row>
    <row r="2013" spans="216:216" x14ac:dyDescent="0.2">
      <c r="HH2013" s="21"/>
    </row>
    <row r="2014" spans="216:216" x14ac:dyDescent="0.2">
      <c r="HH2014" s="21"/>
    </row>
    <row r="2015" spans="216:216" x14ac:dyDescent="0.2">
      <c r="HH2015" s="21"/>
    </row>
    <row r="2016" spans="216:216" x14ac:dyDescent="0.2">
      <c r="HH2016" s="21"/>
    </row>
    <row r="2017" spans="216:216" x14ac:dyDescent="0.2">
      <c r="HH2017" s="21"/>
    </row>
    <row r="2018" spans="216:216" x14ac:dyDescent="0.2">
      <c r="HH2018" s="21"/>
    </row>
    <row r="2019" spans="216:216" x14ac:dyDescent="0.2">
      <c r="HH2019" s="21"/>
    </row>
    <row r="2020" spans="216:216" x14ac:dyDescent="0.2">
      <c r="HH2020" s="21"/>
    </row>
    <row r="2021" spans="216:216" x14ac:dyDescent="0.2">
      <c r="HH2021" s="21"/>
    </row>
    <row r="2022" spans="216:216" x14ac:dyDescent="0.2">
      <c r="HH2022" s="21"/>
    </row>
    <row r="2023" spans="216:216" x14ac:dyDescent="0.2">
      <c r="HH2023" s="21"/>
    </row>
    <row r="2024" spans="216:216" x14ac:dyDescent="0.2">
      <c r="HH2024" s="21"/>
    </row>
    <row r="2025" spans="216:216" x14ac:dyDescent="0.2">
      <c r="HH2025" s="21"/>
    </row>
    <row r="2026" spans="216:216" x14ac:dyDescent="0.2">
      <c r="HH2026" s="21"/>
    </row>
    <row r="2027" spans="216:216" x14ac:dyDescent="0.2">
      <c r="HH2027" s="21"/>
    </row>
    <row r="2028" spans="216:216" x14ac:dyDescent="0.2">
      <c r="HH2028" s="21"/>
    </row>
    <row r="2029" spans="216:216" x14ac:dyDescent="0.2">
      <c r="HH2029" s="21"/>
    </row>
    <row r="2030" spans="216:216" x14ac:dyDescent="0.2">
      <c r="HH2030" s="21"/>
    </row>
    <row r="2031" spans="216:216" x14ac:dyDescent="0.2">
      <c r="HH2031" s="21"/>
    </row>
    <row r="2032" spans="216:216" x14ac:dyDescent="0.2">
      <c r="HH2032" s="21"/>
    </row>
    <row r="2033" spans="216:216" x14ac:dyDescent="0.2">
      <c r="HH2033" s="21"/>
    </row>
    <row r="2034" spans="216:216" x14ac:dyDescent="0.2">
      <c r="HH2034" s="21"/>
    </row>
    <row r="2035" spans="216:216" x14ac:dyDescent="0.2">
      <c r="HH2035" s="21"/>
    </row>
    <row r="2036" spans="216:216" x14ac:dyDescent="0.2">
      <c r="HH2036" s="21"/>
    </row>
    <row r="2037" spans="216:216" x14ac:dyDescent="0.2">
      <c r="HH2037" s="21"/>
    </row>
    <row r="2038" spans="216:216" x14ac:dyDescent="0.2">
      <c r="HH2038" s="21"/>
    </row>
    <row r="2039" spans="216:216" x14ac:dyDescent="0.2">
      <c r="HH2039" s="21"/>
    </row>
    <row r="2040" spans="216:216" x14ac:dyDescent="0.2">
      <c r="HH2040" s="21"/>
    </row>
    <row r="2041" spans="216:216" x14ac:dyDescent="0.2">
      <c r="HH2041" s="21"/>
    </row>
    <row r="2042" spans="216:216" x14ac:dyDescent="0.2">
      <c r="HH2042" s="21"/>
    </row>
    <row r="2043" spans="216:216" x14ac:dyDescent="0.2">
      <c r="HH2043" s="21"/>
    </row>
    <row r="2044" spans="216:216" x14ac:dyDescent="0.2">
      <c r="HH2044" s="21"/>
    </row>
    <row r="2045" spans="216:216" x14ac:dyDescent="0.2">
      <c r="HH2045" s="21"/>
    </row>
    <row r="2046" spans="216:216" x14ac:dyDescent="0.2">
      <c r="HH2046" s="21"/>
    </row>
    <row r="2047" spans="216:216" x14ac:dyDescent="0.2">
      <c r="HH2047" s="21"/>
    </row>
    <row r="2048" spans="216:216" x14ac:dyDescent="0.2">
      <c r="HH2048" s="21"/>
    </row>
    <row r="2049" spans="216:216" x14ac:dyDescent="0.2">
      <c r="HH2049" s="21"/>
    </row>
    <row r="2050" spans="216:216" x14ac:dyDescent="0.2">
      <c r="HH2050" s="21"/>
    </row>
    <row r="2051" spans="216:216" x14ac:dyDescent="0.2">
      <c r="HH2051" s="21"/>
    </row>
    <row r="2052" spans="216:216" x14ac:dyDescent="0.2">
      <c r="HH2052" s="21"/>
    </row>
    <row r="2053" spans="216:216" x14ac:dyDescent="0.2">
      <c r="HH2053" s="21"/>
    </row>
    <row r="2054" spans="216:216" x14ac:dyDescent="0.2">
      <c r="HH2054" s="21"/>
    </row>
    <row r="2055" spans="216:216" x14ac:dyDescent="0.2">
      <c r="HH2055" s="21"/>
    </row>
    <row r="2056" spans="216:216" x14ac:dyDescent="0.2">
      <c r="HH2056" s="21"/>
    </row>
    <row r="2057" spans="216:216" x14ac:dyDescent="0.2">
      <c r="HH2057" s="21"/>
    </row>
    <row r="2058" spans="216:216" x14ac:dyDescent="0.2">
      <c r="HH2058" s="21"/>
    </row>
    <row r="2059" spans="216:216" x14ac:dyDescent="0.2">
      <c r="HH2059" s="21"/>
    </row>
    <row r="2060" spans="216:216" x14ac:dyDescent="0.2">
      <c r="HH2060" s="21"/>
    </row>
    <row r="2061" spans="216:216" x14ac:dyDescent="0.2">
      <c r="HH2061" s="21"/>
    </row>
    <row r="2062" spans="216:216" x14ac:dyDescent="0.2">
      <c r="HH2062" s="21"/>
    </row>
    <row r="2063" spans="216:216" x14ac:dyDescent="0.2">
      <c r="HH2063" s="21"/>
    </row>
    <row r="2064" spans="216:216" x14ac:dyDescent="0.2">
      <c r="HH2064" s="21"/>
    </row>
    <row r="2065" spans="216:216" x14ac:dyDescent="0.2">
      <c r="HH2065" s="21"/>
    </row>
    <row r="2066" spans="216:216" x14ac:dyDescent="0.2">
      <c r="HH2066" s="21"/>
    </row>
    <row r="2067" spans="216:216" x14ac:dyDescent="0.2">
      <c r="HH2067" s="21"/>
    </row>
    <row r="2068" spans="216:216" x14ac:dyDescent="0.2">
      <c r="HH2068" s="21"/>
    </row>
    <row r="2069" spans="216:216" x14ac:dyDescent="0.2">
      <c r="HH2069" s="21"/>
    </row>
    <row r="2070" spans="216:216" x14ac:dyDescent="0.2">
      <c r="HH2070" s="21"/>
    </row>
    <row r="2071" spans="216:216" x14ac:dyDescent="0.2">
      <c r="HH2071" s="21"/>
    </row>
    <row r="2072" spans="216:216" x14ac:dyDescent="0.2">
      <c r="HH2072" s="21"/>
    </row>
    <row r="2073" spans="216:216" x14ac:dyDescent="0.2">
      <c r="HH2073" s="21"/>
    </row>
    <row r="2074" spans="216:216" x14ac:dyDescent="0.2">
      <c r="HH2074" s="21"/>
    </row>
    <row r="2075" spans="216:216" x14ac:dyDescent="0.2">
      <c r="HH2075" s="21"/>
    </row>
    <row r="2076" spans="216:216" x14ac:dyDescent="0.2">
      <c r="HH2076" s="21"/>
    </row>
    <row r="2077" spans="216:216" x14ac:dyDescent="0.2">
      <c r="HH2077" s="21"/>
    </row>
    <row r="2078" spans="216:216" x14ac:dyDescent="0.2">
      <c r="HH2078" s="21"/>
    </row>
    <row r="2079" spans="216:216" x14ac:dyDescent="0.2">
      <c r="HH2079" s="21"/>
    </row>
    <row r="2080" spans="216:216" x14ac:dyDescent="0.2">
      <c r="HH2080" s="21"/>
    </row>
    <row r="2081" spans="216:216" x14ac:dyDescent="0.2">
      <c r="HH2081" s="21"/>
    </row>
    <row r="2082" spans="216:216" x14ac:dyDescent="0.2">
      <c r="HH2082" s="21"/>
    </row>
    <row r="2083" spans="216:216" x14ac:dyDescent="0.2">
      <c r="HH2083" s="21"/>
    </row>
    <row r="2084" spans="216:216" x14ac:dyDescent="0.2">
      <c r="HH2084" s="21"/>
    </row>
    <row r="2085" spans="216:216" x14ac:dyDescent="0.2">
      <c r="HH2085" s="21"/>
    </row>
    <row r="2086" spans="216:216" x14ac:dyDescent="0.2">
      <c r="HH2086" s="21"/>
    </row>
    <row r="2087" spans="216:216" x14ac:dyDescent="0.2">
      <c r="HH2087" s="21"/>
    </row>
    <row r="2088" spans="216:216" x14ac:dyDescent="0.2">
      <c r="HH2088" s="21"/>
    </row>
    <row r="2089" spans="216:216" x14ac:dyDescent="0.2">
      <c r="HH2089" s="21"/>
    </row>
    <row r="2090" spans="216:216" x14ac:dyDescent="0.2">
      <c r="HH2090" s="21"/>
    </row>
    <row r="2091" spans="216:216" x14ac:dyDescent="0.2">
      <c r="HH2091" s="21"/>
    </row>
    <row r="2092" spans="216:216" x14ac:dyDescent="0.2">
      <c r="HH2092" s="21"/>
    </row>
    <row r="2093" spans="216:216" x14ac:dyDescent="0.2">
      <c r="HH2093" s="21"/>
    </row>
    <row r="2094" spans="216:216" x14ac:dyDescent="0.2">
      <c r="HH2094" s="21"/>
    </row>
    <row r="2095" spans="216:216" x14ac:dyDescent="0.2">
      <c r="HH2095" s="21"/>
    </row>
    <row r="2096" spans="216:216" x14ac:dyDescent="0.2">
      <c r="HH2096" s="21"/>
    </row>
    <row r="2097" spans="216:216" x14ac:dyDescent="0.2">
      <c r="HH2097" s="21"/>
    </row>
    <row r="2098" spans="216:216" x14ac:dyDescent="0.2">
      <c r="HH2098" s="21"/>
    </row>
    <row r="2099" spans="216:216" x14ac:dyDescent="0.2">
      <c r="HH2099" s="21"/>
    </row>
    <row r="2100" spans="216:216" x14ac:dyDescent="0.2">
      <c r="HH2100" s="21"/>
    </row>
    <row r="2101" spans="216:216" x14ac:dyDescent="0.2">
      <c r="HH2101" s="21"/>
    </row>
    <row r="2102" spans="216:216" x14ac:dyDescent="0.2">
      <c r="HH2102" s="21"/>
    </row>
    <row r="2103" spans="216:216" x14ac:dyDescent="0.2">
      <c r="HH2103" s="21"/>
    </row>
    <row r="2104" spans="216:216" x14ac:dyDescent="0.2">
      <c r="HH2104" s="21"/>
    </row>
    <row r="2105" spans="216:216" x14ac:dyDescent="0.2">
      <c r="HH2105" s="21"/>
    </row>
    <row r="2106" spans="216:216" x14ac:dyDescent="0.2">
      <c r="HH2106" s="21"/>
    </row>
    <row r="2107" spans="216:216" x14ac:dyDescent="0.2">
      <c r="HH2107" s="21"/>
    </row>
    <row r="2108" spans="216:216" x14ac:dyDescent="0.2">
      <c r="HH2108" s="21"/>
    </row>
    <row r="2109" spans="216:216" x14ac:dyDescent="0.2">
      <c r="HH2109" s="21"/>
    </row>
    <row r="2110" spans="216:216" x14ac:dyDescent="0.2">
      <c r="HH2110" s="21"/>
    </row>
    <row r="2111" spans="216:216" x14ac:dyDescent="0.2">
      <c r="HH2111" s="21"/>
    </row>
    <row r="2112" spans="216:216" x14ac:dyDescent="0.2">
      <c r="HH2112" s="21"/>
    </row>
    <row r="2113" spans="216:216" x14ac:dyDescent="0.2">
      <c r="HH2113" s="21"/>
    </row>
    <row r="2114" spans="216:216" x14ac:dyDescent="0.2">
      <c r="HH2114" s="21"/>
    </row>
    <row r="2115" spans="216:216" x14ac:dyDescent="0.2">
      <c r="HH2115" s="21"/>
    </row>
    <row r="2116" spans="216:216" x14ac:dyDescent="0.2">
      <c r="HH2116" s="21"/>
    </row>
    <row r="2117" spans="216:216" x14ac:dyDescent="0.2">
      <c r="HH2117" s="21"/>
    </row>
    <row r="2118" spans="216:216" x14ac:dyDescent="0.2">
      <c r="HH2118" s="21"/>
    </row>
    <row r="2119" spans="216:216" x14ac:dyDescent="0.2">
      <c r="HH2119" s="21"/>
    </row>
    <row r="2120" spans="216:216" x14ac:dyDescent="0.2">
      <c r="HH2120" s="21"/>
    </row>
    <row r="2121" spans="216:216" x14ac:dyDescent="0.2">
      <c r="HH2121" s="21"/>
    </row>
    <row r="2122" spans="216:216" x14ac:dyDescent="0.2">
      <c r="HH2122" s="21"/>
    </row>
    <row r="2123" spans="216:216" x14ac:dyDescent="0.2">
      <c r="HH2123" s="21"/>
    </row>
    <row r="2124" spans="216:216" x14ac:dyDescent="0.2">
      <c r="HH2124" s="21"/>
    </row>
    <row r="2125" spans="216:216" x14ac:dyDescent="0.2">
      <c r="HH2125" s="21"/>
    </row>
    <row r="2126" spans="216:216" x14ac:dyDescent="0.2">
      <c r="HH2126" s="21"/>
    </row>
    <row r="2127" spans="216:216" x14ac:dyDescent="0.2">
      <c r="HH2127" s="21"/>
    </row>
    <row r="2128" spans="216:216" x14ac:dyDescent="0.2">
      <c r="HH2128" s="21"/>
    </row>
    <row r="2129" spans="216:216" x14ac:dyDescent="0.2">
      <c r="HH2129" s="21"/>
    </row>
    <row r="2130" spans="216:216" x14ac:dyDescent="0.2">
      <c r="HH2130" s="21"/>
    </row>
    <row r="2131" spans="216:216" x14ac:dyDescent="0.2">
      <c r="HH2131" s="21"/>
    </row>
    <row r="2132" spans="216:216" x14ac:dyDescent="0.2">
      <c r="HH2132" s="21"/>
    </row>
    <row r="2133" spans="216:216" x14ac:dyDescent="0.2">
      <c r="HH2133" s="21"/>
    </row>
    <row r="2134" spans="216:216" x14ac:dyDescent="0.2">
      <c r="HH2134" s="21"/>
    </row>
    <row r="2135" spans="216:216" x14ac:dyDescent="0.2">
      <c r="HH2135" s="21"/>
    </row>
    <row r="2136" spans="216:216" x14ac:dyDescent="0.2">
      <c r="HH2136" s="21"/>
    </row>
    <row r="2137" spans="216:216" x14ac:dyDescent="0.2">
      <c r="HH2137" s="21"/>
    </row>
    <row r="2138" spans="216:216" x14ac:dyDescent="0.2">
      <c r="HH2138" s="21"/>
    </row>
    <row r="2139" spans="216:216" x14ac:dyDescent="0.2">
      <c r="HH2139" s="21"/>
    </row>
    <row r="2140" spans="216:216" x14ac:dyDescent="0.2">
      <c r="HH2140" s="21"/>
    </row>
    <row r="2141" spans="216:216" x14ac:dyDescent="0.2">
      <c r="HH2141" s="21"/>
    </row>
    <row r="2142" spans="216:216" x14ac:dyDescent="0.2">
      <c r="HH2142" s="21"/>
    </row>
    <row r="2143" spans="216:216" x14ac:dyDescent="0.2">
      <c r="HH2143" s="21"/>
    </row>
    <row r="2144" spans="216:216" x14ac:dyDescent="0.2">
      <c r="HH2144" s="21"/>
    </row>
  </sheetData>
  <sortState ref="J3:O17">
    <sortCondition ref="J3"/>
  </sortState>
  <conditionalFormatting sqref="D4:GC18">
    <cfRule type="expression" dxfId="3" priority="6">
      <formula>OR(WEEKDAY(D$3)=1,WEEKDAY(D$3)=7,COUNTIF(feries,DATE(YEAR(D$3),MONTH(D$3),DAY(D$3)))&gt;0)</formula>
    </cfRule>
  </conditionalFormatting>
  <conditionalFormatting sqref="D4:GC18">
    <cfRule type="expression" dxfId="2" priority="7">
      <formula>MOD(ROW(),2)</formula>
    </cfRule>
  </conditionalFormatting>
  <conditionalFormatting sqref="D3:GC3">
    <cfRule type="expression" dxfId="1" priority="5">
      <formula>D3=TODAY()</formula>
    </cfRule>
  </conditionalFormatting>
  <conditionalFormatting sqref="B4:C18">
    <cfRule type="expression" dxfId="0" priority="2">
      <formula>MOD(ROW(),2)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8433" r:id="rId4" name="Choix1">
              <controlPr defaultSize="0" autoLine="0" autoPict="0" macro="[0]!graphe">
                <anchor moveWithCells="1">
                  <from>
                    <xdr:col>1</xdr:col>
                    <xdr:colOff>1704975</xdr:colOff>
                    <xdr:row>1</xdr:row>
                    <xdr:rowOff>47625</xdr:rowOff>
                  </from>
                  <to>
                    <xdr:col>1</xdr:col>
                    <xdr:colOff>2628900</xdr:colOff>
                    <xdr:row>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4" r:id="rId5" name="Choix3">
              <controlPr defaultSize="0" autoLine="0" autoPict="0" macro="[0]!graphe">
                <anchor moveWithCells="1">
                  <from>
                    <xdr:col>1</xdr:col>
                    <xdr:colOff>1695450</xdr:colOff>
                    <xdr:row>2</xdr:row>
                    <xdr:rowOff>180975</xdr:rowOff>
                  </from>
                  <to>
                    <xdr:col>1</xdr:col>
                    <xdr:colOff>2619375</xdr:colOff>
                    <xdr:row>2</xdr:row>
                    <xdr:rowOff>371475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5" r:id="rId6" name="Choix2">
              <controlPr defaultSize="0" print="0" autoFill="0" autoPict="0" macro="[0]!new_action">
                <anchor moveWithCells="1" sizeWithCells="1">
                  <from>
                    <xdr:col>7</xdr:col>
                    <xdr:colOff>171450</xdr:colOff>
                    <xdr:row>0</xdr:row>
                    <xdr:rowOff>47625</xdr:rowOff>
                  </from>
                  <to>
                    <xdr:col>14</xdr:col>
                    <xdr:colOff>171450</xdr:colOff>
                    <xdr:row>1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38" r:id="rId7" name="Choix5">
              <controlPr defaultSize="0" print="0" autoFill="0" autoPict="0" macro="[0]!new_annee">
                <anchor moveWithCells="1" sizeWithCells="1">
                  <from>
                    <xdr:col>16</xdr:col>
                    <xdr:colOff>9525</xdr:colOff>
                    <xdr:row>0</xdr:row>
                    <xdr:rowOff>38100</xdr:rowOff>
                  </from>
                  <to>
                    <xdr:col>18</xdr:col>
                    <xdr:colOff>238125</xdr:colOff>
                    <xdr:row>1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8442" r:id="rId8" name="Choix6">
              <controlPr defaultSize="0" print="0" autoFill="0" autoPict="0" macro="[0]!graphe">
                <anchor moveWithCells="1" sizeWithCells="1">
                  <from>
                    <xdr:col>3</xdr:col>
                    <xdr:colOff>171450</xdr:colOff>
                    <xdr:row>0</xdr:row>
                    <xdr:rowOff>57150</xdr:rowOff>
                  </from>
                  <to>
                    <xdr:col>6</xdr:col>
                    <xdr:colOff>152400</xdr:colOff>
                    <xdr:row>1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Commentaires</vt:lpstr>
      <vt:lpstr>Data</vt:lpstr>
      <vt:lpstr>Projet</vt:lpstr>
      <vt:lpstr>feries</vt:lpstr>
      <vt:lpstr>Zone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Pierre P</cp:lastModifiedBy>
  <cp:lastPrinted>2007-04-27T15:25:59Z</cp:lastPrinted>
  <dcterms:created xsi:type="dcterms:W3CDTF">2007-04-26T16:09:20Z</dcterms:created>
  <dcterms:modified xsi:type="dcterms:W3CDTF">2015-05-11T17:00:49Z</dcterms:modified>
</cp:coreProperties>
</file>