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scal CUISINES\Desktop\"/>
    </mc:Choice>
  </mc:AlternateContent>
  <bookViews>
    <workbookView xWindow="0" yWindow="0" windowWidth="25200" windowHeight="12000" activeTab="1"/>
  </bookViews>
  <sheets>
    <sheet name="Feuil1" sheetId="1" r:id="rId1"/>
    <sheet name="Facture" sheetId="2" r:id="rId2"/>
  </sheets>
  <externalReferences>
    <externalReference r:id="rId3"/>
    <externalReference r:id="rId4"/>
    <externalReference r:id="rId5"/>
  </externalReferences>
  <definedNames>
    <definedName name="accept">Facture!$C$47</definedName>
    <definedName name="accord">Facture!$C$50</definedName>
    <definedName name="acom">Facture!$I$42:$K$42</definedName>
    <definedName name="acompte">Facture!$C$51</definedName>
    <definedName name="acomptevers">Facture!$L$42</definedName>
    <definedName name="acsdev">Facture!#REF!</definedName>
    <definedName name="aqui">Facture!$D$46</definedName>
    <definedName name="arret">Facture!$C$36</definedName>
    <definedName name="autoliqui">Facture!$E$49</definedName>
    <definedName name="azerty">#REF!</definedName>
    <definedName name="azerty1">#REF!</definedName>
    <definedName name="CHANTIER_ADR">Facture!$J$11</definedName>
    <definedName name="CHANTIER_CP">Facture!$I$12</definedName>
    <definedName name="CHANTIER_VILLE">Facture!$J$12</definedName>
    <definedName name="chiflet">Facture!$C$37</definedName>
    <definedName name="civilité">#REF!</definedName>
    <definedName name="cli">Facture!$H$49</definedName>
    <definedName name="CLIENT">OFFSET([1]Client!$A$2,,,COUNTA([1]Client!$A$1:$A$65536)-1)</definedName>
    <definedName name="CODE_POSTAL_CEL1">[2]clients!$O$2</definedName>
    <definedName name="comme">Facture!$C$53</definedName>
    <definedName name="date">Facture!$E$50</definedName>
    <definedName name="datfac">Facture!$E$41</definedName>
    <definedName name="DESIGNATION">OFFSET([1]Designation!$A$2,,,COUNTA([1]Designation!$A$1:$A$65536)-1)</definedName>
    <definedName name="DOC_CLIENT">Facture!$J$4</definedName>
    <definedName name="DOC_TITRE">Facture!$D$17</definedName>
    <definedName name="DOC_TYPE">Facture!$C$1</definedName>
    <definedName name="dont">Facture!$I$46</definedName>
    <definedName name="entete_feuille" localSheetId="1">[3]facturation!$S$1:$S$4</definedName>
    <definedName name="HT">Facture!$L$40</definedName>
    <definedName name="_xlnm.Print_Titles" localSheetId="1">Facture!$17:$18</definedName>
    <definedName name="IS_DOC_SAVED_IN_BASE">Facture!$C$17</definedName>
    <definedName name="ligne10">Facture!$F$39</definedName>
    <definedName name="ligne20">Facture!$F$38</definedName>
    <definedName name="modpaie">Facture!$E$42</definedName>
    <definedName name="moi">Facture!$K$49</definedName>
    <definedName name="MTTC" localSheetId="1">Facture!$L$43</definedName>
    <definedName name="MTTC">Feuil1!$L$52</definedName>
    <definedName name="MTTC2">Facture!$L$45</definedName>
    <definedName name="paie">Facture!$F$42</definedName>
    <definedName name="recep">Facture!$F$41</definedName>
    <definedName name="reste">Facture!$I$45</definedName>
    <definedName name="signe">Facture!$C$48</definedName>
    <definedName name="suivant">Facture!$C$54</definedName>
    <definedName name="surdev">Facture!$D$16</definedName>
    <definedName name="TABLO_CLIENT">OFFSET([1]Client!$A$2,,,COUNTA([1]Client!$A$1:$A$65536)-1,6)</definedName>
    <definedName name="TABLO_DESIGNATION">OFFSET([1]Designation!$A$2,,,COUNTA([1]Designation!$A$1:$A$65536)-1,2)</definedName>
    <definedName name="Tablo_Recap_Devis">OFFSET(#REF!,,,COUNTA(#REF!),6)</definedName>
    <definedName name="Tablo_Recap_Facture">OFFSET(#REF!,,,COUNTA(#REF!)-1,5)</definedName>
    <definedName name="Totaltva10">Facture!$G$39</definedName>
    <definedName name="Totaltva20">Facture!$G$38</definedName>
    <definedName name="tva">Facture!$K$46</definedName>
    <definedName name="TVAG">Facture!$L$41</definedName>
    <definedName name="tvaglo">Facture!$I$41</definedName>
    <definedName name="validite">Facture!$F$16</definedName>
    <definedName name="valtva2">Facture!$J$46</definedName>
    <definedName name="VILLES_CEL1">[2]clients!$P$2</definedName>
    <definedName name="_xlnm.Print_Area" localSheetId="1">Facture!$C$1:$M$54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3" i="2" l="1"/>
  <c r="O23" i="2"/>
  <c r="L23" i="2"/>
  <c r="P24" i="2" l="1"/>
  <c r="O24" i="2"/>
  <c r="L24" i="2"/>
  <c r="P26" i="2"/>
  <c r="O26" i="2"/>
  <c r="L26" i="2"/>
  <c r="P22" i="2" l="1"/>
  <c r="O22" i="2"/>
  <c r="L22" i="2"/>
  <c r="P33" i="2" l="1"/>
  <c r="O33" i="2"/>
  <c r="L33" i="2"/>
  <c r="P32" i="2"/>
  <c r="O32" i="2"/>
  <c r="L32" i="2"/>
  <c r="P31" i="2"/>
  <c r="O31" i="2"/>
  <c r="L31" i="2"/>
  <c r="P30" i="2"/>
  <c r="O30" i="2"/>
  <c r="L30" i="2"/>
  <c r="P29" i="2"/>
  <c r="O29" i="2"/>
  <c r="L29" i="2"/>
  <c r="P27" i="2"/>
  <c r="O27" i="2"/>
  <c r="L27" i="2"/>
  <c r="P25" i="2"/>
  <c r="O25" i="2"/>
  <c r="L25" i="2"/>
  <c r="P21" i="2"/>
  <c r="O21" i="2"/>
  <c r="L21" i="2"/>
  <c r="P19" i="2"/>
  <c r="O19" i="2"/>
  <c r="L19" i="2"/>
  <c r="L18" i="2"/>
  <c r="A1" i="2"/>
  <c r="I17" i="2" s="1"/>
  <c r="L45" i="1"/>
  <c r="G44" i="1"/>
  <c r="G43" i="1"/>
  <c r="C42" i="1"/>
  <c r="P34" i="2" l="1"/>
  <c r="G38" i="2" s="1"/>
  <c r="L34" i="2"/>
  <c r="L40" i="2" s="1"/>
  <c r="O34" i="2"/>
  <c r="L46" i="1"/>
  <c r="N46" i="1" s="1"/>
  <c r="G39" i="2" l="1"/>
  <c r="L41" i="2" s="1"/>
  <c r="N41" i="2" s="1"/>
  <c r="L48" i="1"/>
  <c r="L43" i="2" l="1"/>
  <c r="C37" i="2"/>
</calcChain>
</file>

<file path=xl/sharedStrings.xml><?xml version="1.0" encoding="utf-8"?>
<sst xmlns="http://schemas.openxmlformats.org/spreadsheetml/2006/main" count="187" uniqueCount="98">
  <si>
    <t>nombre de pose et raccord de néons et spots sur arrivées électrique et interrupteurs existants sans modification</t>
  </si>
  <si>
    <t>450</t>
  </si>
  <si>
    <t>Mo</t>
  </si>
  <si>
    <t>1</t>
  </si>
  <si>
    <t/>
  </si>
  <si>
    <t>petites fournitures diverses de pose (vis,chevilles,équerres,silicone etc…)</t>
  </si>
  <si>
    <t>25</t>
  </si>
  <si>
    <t>2</t>
  </si>
  <si>
    <t>colonne de douche thermostatique avec tablette et dome de pluie d:400</t>
  </si>
  <si>
    <t>664,2</t>
  </si>
  <si>
    <t>U</t>
  </si>
  <si>
    <t>20</t>
  </si>
  <si>
    <t>test relevage</t>
  </si>
  <si>
    <t>664,3</t>
  </si>
  <si>
    <t>16</t>
  </si>
  <si>
    <t>26</t>
  </si>
  <si>
    <t>34</t>
  </si>
  <si>
    <t>664,4</t>
  </si>
  <si>
    <t>52</t>
  </si>
  <si>
    <t>27</t>
  </si>
  <si>
    <t>70</t>
  </si>
  <si>
    <t>28</t>
  </si>
  <si>
    <t>106</t>
  </si>
  <si>
    <t>664,6</t>
  </si>
  <si>
    <t>124</t>
  </si>
  <si>
    <t>29</t>
  </si>
  <si>
    <t>142</t>
  </si>
  <si>
    <t>664,7</t>
  </si>
  <si>
    <t>160</t>
  </si>
  <si>
    <t>30</t>
  </si>
  <si>
    <t>178</t>
  </si>
  <si>
    <t>664,8</t>
  </si>
  <si>
    <t>196</t>
  </si>
  <si>
    <t>31</t>
  </si>
  <si>
    <t>214</t>
  </si>
  <si>
    <t>664,9</t>
  </si>
  <si>
    <t>232</t>
  </si>
  <si>
    <t>32</t>
  </si>
  <si>
    <t>250</t>
  </si>
  <si>
    <t>TEST POUR SOUS TOTAL</t>
  </si>
  <si>
    <t>nouveau test de relevage</t>
  </si>
  <si>
    <t>TESTPOURSOUSTOTAL</t>
  </si>
  <si>
    <t xml:space="preserve">Arrêté le présent devis à la somme de : </t>
  </si>
  <si>
    <t>TVA 20%</t>
  </si>
  <si>
    <t>TVA 10%</t>
  </si>
  <si>
    <t>MONTANT H.T.</t>
  </si>
  <si>
    <t xml:space="preserve">date de paiement </t>
  </si>
  <si>
    <t>à réception du devis</t>
  </si>
  <si>
    <t>TVA GLOBALE</t>
  </si>
  <si>
    <t xml:space="preserve">mode de paiement </t>
  </si>
  <si>
    <t xml:space="preserve">par chèque </t>
  </si>
  <si>
    <t>MONTANT TTC</t>
  </si>
  <si>
    <t>Après acceptation, nous retourner un exemplaire de ce devis et de l'attestation</t>
  </si>
  <si>
    <t>daté, signé et précédé de la mention «Devis reçu avant l’exécution des travaux, lu et accepté »</t>
  </si>
  <si>
    <t xml:space="preserve">Le Client </t>
  </si>
  <si>
    <t xml:space="preserve">artisan... </t>
  </si>
  <si>
    <t xml:space="preserve">Bon pour accord  le               /             /                </t>
  </si>
  <si>
    <t>Je verse un acompte de 30% soit: 94,99 €</t>
  </si>
  <si>
    <t xml:space="preserve">Comme suite à votre demande, je vous prie de trouver ci-dessous ma meilleure offre de prix </t>
  </si>
  <si>
    <t xml:space="preserve">établie suivant les éléments que vous avez bien voulu me transmettre: </t>
  </si>
  <si>
    <t>DEVIS  N° 2013-11-001</t>
  </si>
  <si>
    <t>Espèce</t>
  </si>
  <si>
    <t xml:space="preserve">LIBELLE </t>
  </si>
  <si>
    <t>Prix HT</t>
  </si>
  <si>
    <t>unité</t>
  </si>
  <si>
    <t>Quantité</t>
  </si>
  <si>
    <t>tva</t>
  </si>
  <si>
    <t>tva 10</t>
  </si>
  <si>
    <t>tva 20</t>
  </si>
  <si>
    <t>colle faience "adesilex P22"</t>
  </si>
  <si>
    <t>30,05</t>
  </si>
  <si>
    <t>TEST APPARENT BON</t>
  </si>
  <si>
    <t>18</t>
  </si>
  <si>
    <t>faience 20 x 60 blanco</t>
  </si>
  <si>
    <t>22,41</t>
  </si>
  <si>
    <t>15</t>
  </si>
  <si>
    <t xml:space="preserve">silicone  acrylique blanc </t>
  </si>
  <si>
    <t>14,25</t>
  </si>
  <si>
    <t>12</t>
  </si>
  <si>
    <t>beton pour chape</t>
  </si>
  <si>
    <t>15,31</t>
  </si>
  <si>
    <t>7</t>
  </si>
  <si>
    <t xml:space="preserve">sous couche étanche"carrosec" avant pose faience </t>
  </si>
  <si>
    <t>58,29</t>
  </si>
  <si>
    <t>24</t>
  </si>
  <si>
    <t>TESTPOUR SOUS TOTAL</t>
  </si>
  <si>
    <t>19</t>
  </si>
  <si>
    <t>14</t>
  </si>
  <si>
    <t>mitigeur "oblo" haut séquentiel chromé</t>
  </si>
  <si>
    <t>249,17</t>
  </si>
  <si>
    <t>plaque de douche "robifix"pour placo en PER 12</t>
  </si>
  <si>
    <t>47,73</t>
  </si>
  <si>
    <t>9</t>
  </si>
  <si>
    <t>faience murale bleue clair 20 x 40 au m²</t>
  </si>
  <si>
    <t>22,56</t>
  </si>
  <si>
    <t>baguettePVC de finition d'angle RE 8</t>
  </si>
  <si>
    <t>24,42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</si>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</sst>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_(&quot;€&quot;* #,##0.00_);_(&quot;€&quot;* \(#,##0.00\);_(&quot;€&quot;* &quot;-&quot;??_);_(@_)"/>
    <numFmt numFmtId="165" formatCode="###0"/>
    <numFmt numFmtId="166" formatCode="&quot;€&quot;#,##0.00_);\(&quot;€&quot;#,##0.00\)"/>
    <numFmt numFmtId="167" formatCode="#,##0.00\ \€"/>
    <numFmt numFmtId="168" formatCode="0.0"/>
    <numFmt numFmtId="169" formatCode="#,##0.00\ &quot;€&quot;"/>
    <numFmt numFmtId="170" formatCode="0.0%"/>
    <numFmt numFmtId="171" formatCode="#,##0.00\ [$€-1]"/>
    <numFmt numFmtId="172" formatCode="d\ mmmm\ yyyy"/>
    <numFmt numFmtId="173" formatCode="00"/>
    <numFmt numFmtId="174" formatCode="0#&quot; &quot;##&quot; &quot;##&quot; &quot;##&quot; &quot;##"/>
    <numFmt numFmtId="175" formatCode="#,##0.00\€"/>
  </numFmts>
  <fonts count="49" x14ac:knownFonts="1">
    <font>
      <sz val="11"/>
      <color theme="1"/>
      <name val="Arial"/>
      <family val="2"/>
    </font>
    <font>
      <sz val="12"/>
      <name val="Times New Roman"/>
      <family val="1"/>
    </font>
    <font>
      <u/>
      <sz val="14"/>
      <name val="Arial"/>
      <family val="2"/>
    </font>
    <font>
      <sz val="12"/>
      <name val="Arial"/>
      <family val="2"/>
    </font>
    <font>
      <u/>
      <sz val="16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color indexed="9"/>
      <name val="Arial"/>
      <family val="2"/>
    </font>
    <font>
      <sz val="14"/>
      <color indexed="9"/>
      <name val="Arial"/>
      <family val="2"/>
    </font>
    <font>
      <b/>
      <u/>
      <sz val="14"/>
      <name val="Arial"/>
      <family val="2"/>
    </font>
    <font>
      <sz val="14"/>
      <color theme="0"/>
      <name val="Times New Roman"/>
      <family val="1"/>
    </font>
    <font>
      <b/>
      <sz val="14"/>
      <color rgb="FF000000"/>
      <name val="Arial"/>
      <family val="2"/>
    </font>
    <font>
      <sz val="14"/>
      <color theme="1"/>
      <name val="arial"/>
      <family val="2"/>
    </font>
    <font>
      <b/>
      <sz val="10"/>
      <name val="Arial"/>
      <family val="2"/>
    </font>
    <font>
      <sz val="14"/>
      <name val="Times New Roman"/>
      <family val="1"/>
    </font>
    <font>
      <sz val="14"/>
      <color rgb="FF000000"/>
      <name val="Arial"/>
      <family val="2"/>
    </font>
    <font>
      <u/>
      <sz val="12"/>
      <color theme="10"/>
      <name val="Times New Roman"/>
      <family val="1"/>
    </font>
    <font>
      <b/>
      <sz val="16"/>
      <name val="Times New Roman"/>
      <family val="1"/>
    </font>
    <font>
      <u/>
      <sz val="14"/>
      <color rgb="FF000000"/>
      <name val="Arial"/>
      <family val="2"/>
    </font>
    <font>
      <b/>
      <sz val="14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name val="Arial"/>
      <family val="2"/>
    </font>
    <font>
      <sz val="10"/>
      <name val="Times New Roman"/>
      <family val="1"/>
    </font>
    <font>
      <b/>
      <sz val="28"/>
      <color rgb="FFFF0000"/>
      <name val="Monotype Corsiva"/>
      <family val="4"/>
    </font>
    <font>
      <sz val="28"/>
      <name val="Times New Roman"/>
      <family val="1"/>
    </font>
    <font>
      <b/>
      <sz val="16"/>
      <name val="Arial"/>
      <family val="2"/>
    </font>
    <font>
      <sz val="16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sz val="28"/>
      <name val="Arial"/>
      <family val="2"/>
    </font>
    <font>
      <b/>
      <sz val="18"/>
      <color indexed="9"/>
      <name val="Arial"/>
      <family val="2"/>
    </font>
    <font>
      <sz val="16"/>
      <name val="Arial"/>
      <family val="2"/>
    </font>
    <font>
      <sz val="18"/>
      <name val="Arial"/>
      <family val="2"/>
    </font>
    <font>
      <b/>
      <sz val="12"/>
      <color indexed="9"/>
      <name val="Arial"/>
      <family val="2"/>
    </font>
    <font>
      <b/>
      <sz val="10.8"/>
      <name val="Courier New"/>
      <family val="3"/>
    </font>
    <font>
      <b/>
      <sz val="10"/>
      <color indexed="9"/>
      <name val="Arial"/>
      <family val="2"/>
    </font>
    <font>
      <b/>
      <sz val="12"/>
      <color theme="1"/>
      <name val="Arial"/>
      <family val="2"/>
    </font>
    <font>
      <b/>
      <u/>
      <sz val="16"/>
      <name val="Arial"/>
      <family val="2"/>
    </font>
    <font>
      <b/>
      <u/>
      <sz val="14"/>
      <color rgb="FF000000"/>
      <name val="Arial"/>
      <family val="2"/>
    </font>
    <font>
      <sz val="1"/>
      <color rgb="FFFFFFFF"/>
      <name val="Calibri"/>
      <family val="2"/>
      <scheme val="minor"/>
    </font>
    <font>
      <b/>
      <sz val="18"/>
      <name val="Arial"/>
      <family val="2"/>
    </font>
    <font>
      <b/>
      <sz val="18"/>
      <name val="Times New Roman"/>
      <family val="1"/>
    </font>
    <font>
      <b/>
      <sz val="18"/>
      <color theme="1"/>
      <name val="Calibri"/>
      <family val="2"/>
      <scheme val="minor"/>
    </font>
    <font>
      <sz val="1"/>
      <color rgb="FFFFFFFF"/>
      <name val="Arial"/>
      <family val="2"/>
    </font>
    <font>
      <b/>
      <sz val="14"/>
      <color theme="0"/>
      <name val="Arial"/>
      <family val="2"/>
    </font>
    <font>
      <u/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  <xf numFmtId="0" fontId="22" fillId="0" borderId="0"/>
    <xf numFmtId="0" fontId="7" fillId="0" borderId="0"/>
  </cellStyleXfs>
  <cellXfs count="360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2" xfId="0" applyBorder="1"/>
    <xf numFmtId="2" fontId="2" fillId="0" borderId="0" xfId="1" quotePrefix="1" applyNumberFormat="1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2" fontId="5" fillId="0" borderId="0" xfId="1" quotePrefix="1" applyNumberFormat="1" applyFont="1" applyFill="1" applyBorder="1" applyAlignment="1">
      <alignment horizontal="left"/>
    </xf>
    <xf numFmtId="166" fontId="3" fillId="0" borderId="0" xfId="0" applyNumberFormat="1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4" fontId="3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 applyProtection="1">
      <alignment horizontal="left"/>
      <protection locked="0"/>
    </xf>
    <xf numFmtId="167" fontId="5" fillId="0" borderId="8" xfId="0" applyNumberFormat="1" applyFont="1" applyFill="1" applyBorder="1" applyAlignment="1">
      <alignment horizontal="center"/>
    </xf>
    <xf numFmtId="168" fontId="3" fillId="0" borderId="0" xfId="2" applyNumberFormat="1" applyFont="1" applyFill="1" applyBorder="1"/>
    <xf numFmtId="0" fontId="7" fillId="0" borderId="0" xfId="0" applyFont="1" applyFill="1" applyBorder="1"/>
    <xf numFmtId="0" fontId="7" fillId="0" borderId="0" xfId="0" applyFont="1" applyBorder="1"/>
    <xf numFmtId="2" fontId="0" fillId="0" borderId="0" xfId="0" applyNumberFormat="1"/>
    <xf numFmtId="169" fontId="3" fillId="0" borderId="0" xfId="0" applyNumberFormat="1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8" fillId="0" borderId="8" xfId="0" applyFont="1" applyFill="1" applyBorder="1"/>
    <xf numFmtId="169" fontId="5" fillId="0" borderId="8" xfId="0" applyNumberFormat="1" applyFont="1" applyFill="1" applyBorder="1" applyAlignment="1">
      <alignment horizontal="center"/>
    </xf>
    <xf numFmtId="170" fontId="9" fillId="0" borderId="0" xfId="2" applyNumberFormat="1" applyFont="1" applyFill="1" applyBorder="1"/>
    <xf numFmtId="0" fontId="3" fillId="0" borderId="9" xfId="0" applyFont="1" applyFill="1" applyBorder="1" applyAlignment="1">
      <alignment horizontal="right"/>
    </xf>
    <xf numFmtId="0" fontId="3" fillId="0" borderId="9" xfId="0" applyFont="1" applyBorder="1" applyAlignment="1">
      <alignment horizontal="right"/>
    </xf>
    <xf numFmtId="170" fontId="3" fillId="0" borderId="9" xfId="2" applyNumberFormat="1" applyFont="1" applyBorder="1" applyAlignment="1">
      <alignment horizontal="center"/>
    </xf>
    <xf numFmtId="169" fontId="10" fillId="0" borderId="9" xfId="0" applyNumberFormat="1" applyFont="1" applyFill="1" applyBorder="1"/>
    <xf numFmtId="0" fontId="3" fillId="0" borderId="0" xfId="0" applyFont="1" applyBorder="1" applyAlignment="1">
      <alignment horizontal="right"/>
    </xf>
    <xf numFmtId="0" fontId="3" fillId="0" borderId="0" xfId="0" applyFont="1" applyFill="1" applyBorder="1"/>
    <xf numFmtId="169" fontId="5" fillId="0" borderId="2" xfId="0" applyNumberFormat="1" applyFont="1" applyBorder="1" applyAlignment="1">
      <alignment horizontal="center"/>
    </xf>
    <xf numFmtId="0" fontId="3" fillId="0" borderId="0" xfId="0" applyFont="1" applyBorder="1" applyAlignment="1"/>
    <xf numFmtId="0" fontId="11" fillId="0" borderId="0" xfId="0" applyFont="1" applyFill="1" applyBorder="1" applyAlignment="1">
      <alignment horizontal="left"/>
    </xf>
    <xf numFmtId="10" fontId="5" fillId="0" borderId="0" xfId="0" applyNumberFormat="1" applyFont="1" applyFill="1" applyBorder="1" applyAlignment="1">
      <alignment horizontal="left"/>
    </xf>
    <xf numFmtId="169" fontId="5" fillId="0" borderId="0" xfId="0" applyNumberFormat="1" applyFont="1" applyBorder="1" applyAlignment="1">
      <alignment horizontal="center"/>
    </xf>
    <xf numFmtId="0" fontId="8" fillId="0" borderId="0" xfId="0" applyFont="1" applyBorder="1" applyAlignment="1">
      <alignment horizontal="right"/>
    </xf>
    <xf numFmtId="169" fontId="12" fillId="0" borderId="0" xfId="0" applyNumberFormat="1" applyFont="1"/>
    <xf numFmtId="0" fontId="5" fillId="0" borderId="0" xfId="0" applyFont="1" applyFill="1" applyBorder="1" applyAlignment="1">
      <alignment horizontal="left"/>
    </xf>
    <xf numFmtId="0" fontId="3" fillId="0" borderId="0" xfId="0" applyFont="1" applyFill="1" applyBorder="1" applyAlignment="1"/>
    <xf numFmtId="171" fontId="14" fillId="0" borderId="0" xfId="0" applyNumberFormat="1" applyFont="1" applyBorder="1" applyAlignment="1">
      <alignment horizontal="center" vertical="center"/>
    </xf>
    <xf numFmtId="169" fontId="5" fillId="0" borderId="0" xfId="0" applyNumberFormat="1" applyFont="1" applyFill="1" applyBorder="1" applyAlignment="1">
      <alignment horizontal="center"/>
    </xf>
    <xf numFmtId="0" fontId="15" fillId="0" borderId="0" xfId="0" applyFont="1" applyBorder="1"/>
    <xf numFmtId="0" fontId="2" fillId="0" borderId="0" xfId="0" applyFont="1" applyFill="1" applyBorder="1" applyAlignment="1">
      <alignment horizontal="left"/>
    </xf>
    <xf numFmtId="169" fontId="5" fillId="0" borderId="0" xfId="0" applyNumberFormat="1" applyFont="1" applyFill="1" applyBorder="1" applyAlignment="1">
      <alignment horizontal="left"/>
    </xf>
    <xf numFmtId="0" fontId="6" fillId="0" borderId="0" xfId="0" applyFont="1" applyFill="1" applyBorder="1"/>
    <xf numFmtId="0" fontId="6" fillId="0" borderId="0" xfId="0" applyFont="1" applyBorder="1"/>
    <xf numFmtId="0" fontId="5" fillId="0" borderId="0" xfId="0" applyFont="1" applyBorder="1"/>
    <xf numFmtId="4" fontId="6" fillId="0" borderId="0" xfId="0" applyNumberFormat="1" applyFont="1" applyBorder="1"/>
    <xf numFmtId="0" fontId="16" fillId="0" borderId="0" xfId="0" applyFont="1" applyFill="1" applyBorder="1" applyAlignment="1">
      <alignment horizontal="left"/>
    </xf>
    <xf numFmtId="0" fontId="16" fillId="0" borderId="0" xfId="0" applyFont="1" applyFill="1" applyBorder="1" applyAlignment="1"/>
    <xf numFmtId="0" fontId="0" fillId="0" borderId="0" xfId="0" applyFill="1" applyBorder="1" applyProtection="1">
      <protection locked="0"/>
    </xf>
    <xf numFmtId="0" fontId="5" fillId="0" borderId="0" xfId="0" applyFont="1" applyFill="1" applyBorder="1" applyAlignment="1">
      <alignment horizontal="right"/>
    </xf>
    <xf numFmtId="167" fontId="5" fillId="0" borderId="0" xfId="0" applyNumberFormat="1" applyFont="1" applyBorder="1"/>
    <xf numFmtId="0" fontId="17" fillId="0" borderId="0" xfId="0" applyFont="1" applyFill="1" applyBorder="1" applyAlignment="1">
      <alignment horizontal="left"/>
    </xf>
    <xf numFmtId="0" fontId="16" fillId="0" borderId="0" xfId="0" applyFont="1" applyFill="1" applyBorder="1" applyAlignment="1" applyProtection="1">
      <alignment horizontal="left"/>
      <protection locked="0"/>
    </xf>
    <xf numFmtId="0" fontId="16" fillId="0" borderId="0" xfId="0" applyFont="1" applyFill="1" applyBorder="1" applyProtection="1">
      <protection locked="0"/>
    </xf>
    <xf numFmtId="0" fontId="16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169" fontId="16" fillId="0" borderId="0" xfId="0" applyNumberFormat="1" applyFont="1" applyFill="1" applyBorder="1" applyAlignment="1" applyProtection="1">
      <alignment horizontal="left"/>
      <protection locked="0"/>
    </xf>
    <xf numFmtId="0" fontId="1" fillId="0" borderId="0" xfId="0" applyFont="1" applyFill="1" applyBorder="1" applyProtection="1">
      <protection locked="0"/>
    </xf>
    <xf numFmtId="0" fontId="18" fillId="0" borderId="0" xfId="3" applyFill="1" applyBorder="1" applyAlignment="1" applyProtection="1">
      <alignment horizontal="left"/>
      <protection locked="0"/>
    </xf>
    <xf numFmtId="0" fontId="14" fillId="0" borderId="0" xfId="0" applyFont="1" applyFill="1" applyBorder="1" applyProtection="1">
      <protection locked="0"/>
    </xf>
    <xf numFmtId="0" fontId="14" fillId="0" borderId="0" xfId="0" applyFont="1" applyBorder="1" applyProtection="1">
      <protection locked="0"/>
    </xf>
    <xf numFmtId="0" fontId="17" fillId="0" borderId="0" xfId="0" applyFont="1" applyFill="1" applyBorder="1" applyAlignment="1" applyProtection="1">
      <alignment horizontal="left"/>
      <protection locked="0"/>
    </xf>
    <xf numFmtId="0" fontId="0" fillId="0" borderId="0" xfId="0" applyFont="1" applyFill="1" applyBorder="1" applyAlignment="1" applyProtection="1">
      <alignment horizontal="left"/>
      <protection locked="0"/>
    </xf>
    <xf numFmtId="0" fontId="19" fillId="0" borderId="0" xfId="0" applyFont="1" applyFill="1" applyBorder="1" applyAlignment="1" applyProtection="1">
      <alignment horizontal="left"/>
      <protection locked="0"/>
    </xf>
    <xf numFmtId="0" fontId="20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Border="1" applyProtection="1">
      <protection locked="0"/>
    </xf>
    <xf numFmtId="0" fontId="14" fillId="0" borderId="1" xfId="0" applyFont="1" applyBorder="1"/>
    <xf numFmtId="0" fontId="14" fillId="0" borderId="6" xfId="0" applyFont="1" applyBorder="1"/>
    <xf numFmtId="0" fontId="14" fillId="0" borderId="2" xfId="0" applyFont="1" applyBorder="1"/>
    <xf numFmtId="0" fontId="14" fillId="0" borderId="3" xfId="0" applyFont="1" applyBorder="1"/>
    <xf numFmtId="0" fontId="14" fillId="0" borderId="0" xfId="0" applyFont="1"/>
    <xf numFmtId="0" fontId="14" fillId="0" borderId="7" xfId="0" applyFont="1" applyBorder="1"/>
    <xf numFmtId="0" fontId="14" fillId="0" borderId="0" xfId="0" applyFont="1" applyBorder="1"/>
    <xf numFmtId="0" fontId="14" fillId="0" borderId="5" xfId="0" applyFont="1" applyBorder="1"/>
    <xf numFmtId="0" fontId="14" fillId="0" borderId="4" xfId="0" applyFont="1" applyBorder="1"/>
    <xf numFmtId="0" fontId="14" fillId="0" borderId="4" xfId="0" applyFont="1" applyBorder="1" applyAlignment="1">
      <alignment horizontal="left"/>
    </xf>
    <xf numFmtId="14" fontId="1" fillId="0" borderId="0" xfId="4" applyNumberFormat="1" applyFont="1" applyFill="1" applyAlignment="1" applyProtection="1">
      <protection locked="0"/>
    </xf>
    <xf numFmtId="14" fontId="22" fillId="0" borderId="0" xfId="4" applyNumberFormat="1" applyAlignment="1" applyProtection="1">
      <protection locked="0"/>
    </xf>
    <xf numFmtId="0" fontId="23" fillId="0" borderId="0" xfId="4" applyNumberFormat="1" applyFont="1" applyProtection="1">
      <protection locked="0"/>
    </xf>
    <xf numFmtId="0" fontId="22" fillId="0" borderId="0" xfId="4" applyProtection="1">
      <protection locked="0"/>
    </xf>
    <xf numFmtId="14" fontId="25" fillId="0" borderId="0" xfId="4" applyNumberFormat="1" applyFont="1" applyProtection="1">
      <protection locked="0"/>
    </xf>
    <xf numFmtId="0" fontId="22" fillId="0" borderId="0" xfId="4"/>
    <xf numFmtId="0" fontId="25" fillId="0" borderId="0" xfId="4" applyFont="1" applyProtection="1">
      <protection locked="0"/>
    </xf>
    <xf numFmtId="0" fontId="1" fillId="0" borderId="0" xfId="4" applyFont="1" applyProtection="1">
      <protection locked="0"/>
    </xf>
    <xf numFmtId="0" fontId="7" fillId="0" borderId="0" xfId="5" applyProtection="1">
      <protection locked="0"/>
    </xf>
    <xf numFmtId="0" fontId="16" fillId="0" borderId="0" xfId="4" applyFont="1" applyAlignment="1" applyProtection="1">
      <alignment horizontal="center"/>
      <protection locked="0"/>
    </xf>
    <xf numFmtId="20" fontId="1" fillId="0" borderId="0" xfId="4" applyNumberFormat="1" applyFont="1"/>
    <xf numFmtId="14" fontId="22" fillId="0" borderId="0" xfId="4" applyNumberFormat="1" applyFill="1" applyAlignment="1" applyProtection="1">
      <protection locked="0"/>
    </xf>
    <xf numFmtId="0" fontId="22" fillId="0" borderId="0" xfId="4" applyFill="1" applyProtection="1">
      <protection locked="0"/>
    </xf>
    <xf numFmtId="0" fontId="24" fillId="0" borderId="0" xfId="4" applyFont="1" applyFill="1" applyBorder="1" applyAlignment="1" applyProtection="1">
      <alignment horizontal="left" vertical="center"/>
      <protection locked="0"/>
    </xf>
    <xf numFmtId="0" fontId="1" fillId="0" borderId="0" xfId="4" applyFont="1" applyFill="1" applyAlignment="1" applyProtection="1">
      <protection locked="0"/>
    </xf>
    <xf numFmtId="0" fontId="1" fillId="0" borderId="0" xfId="4" applyFont="1" applyAlignment="1" applyProtection="1">
      <protection locked="0"/>
    </xf>
    <xf numFmtId="14" fontId="1" fillId="0" borderId="0" xfId="4" applyNumberFormat="1" applyFont="1" applyProtection="1">
      <protection locked="0"/>
    </xf>
    <xf numFmtId="0" fontId="26" fillId="0" borderId="0" xfId="4" applyFont="1" applyFill="1" applyBorder="1" applyAlignment="1" applyProtection="1">
      <alignment horizontal="left" vertical="center"/>
      <protection locked="0"/>
    </xf>
    <xf numFmtId="0" fontId="26" fillId="0" borderId="0" xfId="4" applyFont="1" applyFill="1" applyAlignment="1" applyProtection="1">
      <alignment horizontal="left"/>
      <protection locked="0"/>
    </xf>
    <xf numFmtId="0" fontId="22" fillId="0" borderId="0" xfId="4" applyFill="1" applyAlignment="1" applyProtection="1">
      <alignment horizontal="left"/>
      <protection locked="0"/>
    </xf>
    <xf numFmtId="0" fontId="27" fillId="0" borderId="0" xfId="4" applyFont="1" applyFill="1" applyAlignment="1" applyProtection="1">
      <protection locked="0"/>
    </xf>
    <xf numFmtId="0" fontId="28" fillId="0" borderId="0" xfId="4" applyFont="1" applyFill="1" applyProtection="1">
      <protection locked="0"/>
    </xf>
    <xf numFmtId="0" fontId="6" fillId="0" borderId="0" xfId="4" applyFont="1" applyFill="1" applyAlignment="1" applyProtection="1">
      <alignment horizontal="center"/>
      <protection locked="0"/>
    </xf>
    <xf numFmtId="0" fontId="29" fillId="0" borderId="0" xfId="4" applyFont="1" applyBorder="1" applyProtection="1">
      <protection locked="0"/>
    </xf>
    <xf numFmtId="172" fontId="30" fillId="0" borderId="0" xfId="4" applyNumberFormat="1" applyFont="1" applyBorder="1" applyProtection="1">
      <protection locked="0"/>
    </xf>
    <xf numFmtId="18" fontId="22" fillId="0" borderId="0" xfId="4" applyNumberFormat="1" applyProtection="1">
      <protection locked="0"/>
    </xf>
    <xf numFmtId="0" fontId="7" fillId="0" borderId="0" xfId="5" applyFont="1" applyProtection="1">
      <protection locked="0"/>
    </xf>
    <xf numFmtId="0" fontId="31" fillId="0" borderId="0" xfId="4" applyFont="1" applyFill="1" applyBorder="1" applyAlignment="1" applyProtection="1">
      <alignment horizontal="center"/>
      <protection locked="0"/>
    </xf>
    <xf numFmtId="0" fontId="32" fillId="0" borderId="0" xfId="4" applyFont="1" applyAlignment="1" applyProtection="1">
      <protection locked="0"/>
    </xf>
    <xf numFmtId="0" fontId="22" fillId="0" borderId="0" xfId="4" applyAlignment="1" applyProtection="1">
      <protection locked="0"/>
    </xf>
    <xf numFmtId="0" fontId="25" fillId="0" borderId="0" xfId="4" applyFont="1" applyBorder="1" applyProtection="1">
      <protection locked="0"/>
    </xf>
    <xf numFmtId="0" fontId="7" fillId="0" borderId="0" xfId="4" applyFont="1" applyProtection="1">
      <protection locked="0"/>
    </xf>
    <xf numFmtId="14" fontId="3" fillId="0" borderId="0" xfId="4" applyNumberFormat="1" applyFont="1" applyFill="1" applyProtection="1">
      <protection locked="0"/>
    </xf>
    <xf numFmtId="0" fontId="5" fillId="0" borderId="0" xfId="4" applyFont="1" applyFill="1" applyBorder="1" applyAlignment="1" applyProtection="1">
      <alignment horizontal="left"/>
      <protection locked="0"/>
    </xf>
    <xf numFmtId="0" fontId="22" fillId="0" borderId="0" xfId="4" applyFill="1" applyAlignment="1">
      <alignment horizontal="center"/>
    </xf>
    <xf numFmtId="0" fontId="3" fillId="0" borderId="0" xfId="4" applyFont="1" applyFill="1" applyBorder="1" applyAlignment="1" applyProtection="1">
      <alignment horizontal="left"/>
      <protection locked="0"/>
    </xf>
    <xf numFmtId="0" fontId="7" fillId="0" borderId="0" xfId="4" applyFont="1" applyFill="1" applyProtection="1">
      <protection locked="0"/>
    </xf>
    <xf numFmtId="0" fontId="7" fillId="0" borderId="0" xfId="4" applyFont="1" applyBorder="1" applyProtection="1">
      <protection locked="0"/>
    </xf>
    <xf numFmtId="20" fontId="7" fillId="0" borderId="0" xfId="4" applyNumberFormat="1" applyFont="1" applyProtection="1">
      <protection locked="0"/>
    </xf>
    <xf numFmtId="0" fontId="15" fillId="0" borderId="0" xfId="4" applyFont="1" applyFill="1" applyBorder="1" applyAlignment="1" applyProtection="1">
      <alignment horizontal="center"/>
      <protection locked="0"/>
    </xf>
    <xf numFmtId="0" fontId="8" fillId="0" borderId="0" xfId="4" applyFont="1" applyFill="1" applyBorder="1" applyProtection="1">
      <protection locked="0"/>
    </xf>
    <xf numFmtId="0" fontId="3" fillId="0" borderId="0" xfId="4" applyFont="1" applyFill="1" applyBorder="1" applyAlignment="1" applyProtection="1">
      <alignment horizontal="center" vertical="center"/>
      <protection locked="0"/>
    </xf>
    <xf numFmtId="0" fontId="28" fillId="0" borderId="0" xfId="4" applyFont="1" applyFill="1" applyBorder="1" applyAlignment="1" applyProtection="1">
      <alignment horizontal="right"/>
      <protection locked="0"/>
    </xf>
    <xf numFmtId="0" fontId="6" fillId="0" borderId="0" xfId="4" applyFont="1" applyFill="1" applyBorder="1" applyAlignment="1" applyProtection="1">
      <alignment horizontal="center" vertical="center"/>
      <protection locked="0"/>
    </xf>
    <xf numFmtId="0" fontId="29" fillId="0" borderId="0" xfId="4" applyFont="1" applyAlignment="1">
      <alignment horizontal="left" vertical="center"/>
    </xf>
    <xf numFmtId="0" fontId="33" fillId="0" borderId="0" xfId="4" applyFont="1" applyFill="1" applyBorder="1" applyAlignment="1" applyProtection="1">
      <alignment horizontal="left" vertical="center"/>
      <protection locked="0"/>
    </xf>
    <xf numFmtId="0" fontId="5" fillId="0" borderId="0" xfId="4" applyFont="1" applyAlignment="1" applyProtection="1">
      <alignment horizontal="center"/>
      <protection locked="0"/>
    </xf>
    <xf numFmtId="0" fontId="3" fillId="0" borderId="0" xfId="4" applyFont="1" applyBorder="1" applyProtection="1">
      <protection locked="0"/>
    </xf>
    <xf numFmtId="0" fontId="3" fillId="0" borderId="0" xfId="4" applyFont="1" applyFill="1" applyBorder="1" applyAlignment="1" applyProtection="1">
      <alignment horizontal="center"/>
      <protection locked="0"/>
    </xf>
    <xf numFmtId="0" fontId="5" fillId="0" borderId="0" xfId="4" applyFont="1" applyFill="1" applyAlignment="1">
      <alignment horizontal="left"/>
    </xf>
    <xf numFmtId="0" fontId="3" fillId="0" borderId="0" xfId="4" applyFont="1" applyFill="1" applyAlignment="1" applyProtection="1">
      <alignment horizontal="center" vertical="center"/>
      <protection locked="0"/>
    </xf>
    <xf numFmtId="0" fontId="34" fillId="0" borderId="0" xfId="4" applyFont="1" applyFill="1" applyAlignment="1" applyProtection="1">
      <alignment horizontal="center" vertical="center"/>
      <protection locked="0"/>
    </xf>
    <xf numFmtId="0" fontId="6" fillId="0" borderId="0" xfId="4" applyFont="1" applyFill="1" applyAlignment="1">
      <alignment horizontal="center"/>
    </xf>
    <xf numFmtId="0" fontId="7" fillId="0" borderId="0" xfId="4" applyFont="1" applyAlignment="1" applyProtection="1">
      <protection locked="0"/>
    </xf>
    <xf numFmtId="0" fontId="35" fillId="0" borderId="0" xfId="4" applyFont="1" applyAlignment="1" applyProtection="1">
      <alignment horizontal="right"/>
      <protection locked="0"/>
    </xf>
    <xf numFmtId="0" fontId="3" fillId="0" borderId="0" xfId="4" applyFont="1" applyAlignment="1" applyProtection="1">
      <protection locked="0"/>
    </xf>
    <xf numFmtId="0" fontId="8" fillId="0" borderId="0" xfId="4" applyFont="1" applyAlignment="1" applyProtection="1">
      <alignment horizontal="center"/>
      <protection locked="0"/>
    </xf>
    <xf numFmtId="14" fontId="7" fillId="0" borderId="0" xfId="4" applyNumberFormat="1" applyFont="1" applyProtection="1">
      <protection locked="0"/>
    </xf>
    <xf numFmtId="0" fontId="8" fillId="0" borderId="0" xfId="4" applyFont="1" applyFill="1" applyBorder="1" applyAlignment="1" applyProtection="1">
      <alignment horizontal="center"/>
      <protection locked="0"/>
    </xf>
    <xf numFmtId="0" fontId="28" fillId="0" borderId="0" xfId="4" applyFont="1" applyFill="1" applyAlignment="1" applyProtection="1">
      <alignment horizontal="right" vertical="center"/>
      <protection locked="0"/>
    </xf>
    <xf numFmtId="0" fontId="28" fillId="0" borderId="0" xfId="4" applyFont="1" applyFill="1" applyAlignment="1" applyProtection="1">
      <alignment horizontal="center"/>
      <protection locked="0"/>
    </xf>
    <xf numFmtId="0" fontId="22" fillId="0" borderId="0" xfId="4" applyAlignment="1">
      <alignment horizontal="center"/>
    </xf>
    <xf numFmtId="0" fontId="35" fillId="0" borderId="0" xfId="4" applyFont="1" applyAlignment="1" applyProtection="1">
      <alignment horizontal="center"/>
      <protection locked="0"/>
    </xf>
    <xf numFmtId="0" fontId="36" fillId="0" borderId="0" xfId="4" applyFont="1" applyFill="1" applyBorder="1" applyProtection="1">
      <protection locked="0"/>
    </xf>
    <xf numFmtId="0" fontId="8" fillId="0" borderId="0" xfId="4" applyFont="1" applyFill="1" applyAlignment="1" applyProtection="1">
      <alignment horizontal="center"/>
      <protection locked="0"/>
    </xf>
    <xf numFmtId="0" fontId="14" fillId="0" borderId="0" xfId="4" applyFont="1" applyFill="1"/>
    <xf numFmtId="0" fontId="5" fillId="0" borderId="0" xfId="4" applyFont="1" applyFill="1" applyAlignment="1" applyProtection="1">
      <alignment horizontal="right" vertical="center"/>
      <protection locked="0"/>
    </xf>
    <xf numFmtId="0" fontId="28" fillId="0" borderId="0" xfId="4" applyFont="1" applyFill="1" applyAlignment="1">
      <alignment horizontal="center"/>
    </xf>
    <xf numFmtId="0" fontId="21" fillId="0" borderId="0" xfId="4" applyFont="1" applyAlignment="1">
      <alignment horizontal="center"/>
    </xf>
    <xf numFmtId="0" fontId="6" fillId="0" borderId="0" xfId="4" applyFont="1" applyAlignment="1" applyProtection="1">
      <alignment horizontal="center"/>
      <protection locked="0"/>
    </xf>
    <xf numFmtId="0" fontId="3" fillId="0" borderId="0" xfId="4" applyFont="1" applyProtection="1">
      <protection locked="0"/>
    </xf>
    <xf numFmtId="0" fontId="8" fillId="0" borderId="0" xfId="4" applyFont="1" applyBorder="1" applyProtection="1">
      <protection locked="0"/>
    </xf>
    <xf numFmtId="0" fontId="8" fillId="0" borderId="0" xfId="4" applyNumberFormat="1" applyFont="1" applyFill="1" applyBorder="1" applyAlignment="1" applyProtection="1">
      <alignment horizontal="center"/>
      <protection locked="0"/>
    </xf>
    <xf numFmtId="0" fontId="37" fillId="0" borderId="0" xfId="4" applyFont="1" applyFill="1"/>
    <xf numFmtId="0" fontId="34" fillId="0" borderId="0" xfId="4" applyFont="1" applyFill="1" applyAlignment="1" applyProtection="1">
      <alignment horizontal="center"/>
      <protection locked="0"/>
    </xf>
    <xf numFmtId="0" fontId="38" fillId="0" borderId="0" xfId="4" applyFont="1" applyFill="1" applyBorder="1" applyProtection="1">
      <protection locked="0"/>
    </xf>
    <xf numFmtId="173" fontId="8" fillId="0" borderId="0" xfId="4" applyNumberFormat="1" applyFont="1" applyFill="1" applyAlignment="1" applyProtection="1">
      <alignment horizontal="center"/>
      <protection locked="0"/>
    </xf>
    <xf numFmtId="0" fontId="5" fillId="0" borderId="0" xfId="4" applyFont="1" applyFill="1" applyAlignment="1" applyProtection="1">
      <alignment horizontal="center"/>
      <protection locked="0"/>
    </xf>
    <xf numFmtId="0" fontId="39" fillId="0" borderId="0" xfId="4" applyFont="1" applyFill="1" applyAlignment="1">
      <alignment horizontal="center"/>
    </xf>
    <xf numFmtId="0" fontId="39" fillId="0" borderId="0" xfId="4" applyFont="1" applyAlignment="1">
      <alignment horizontal="center"/>
    </xf>
    <xf numFmtId="0" fontId="7" fillId="0" borderId="0" xfId="4" applyFont="1" applyBorder="1" applyAlignment="1" applyProtection="1">
      <protection locked="0"/>
    </xf>
    <xf numFmtId="0" fontId="3" fillId="0" borderId="0" xfId="4" applyFont="1" applyAlignment="1" applyProtection="1">
      <alignment horizontal="center"/>
      <protection locked="0"/>
    </xf>
    <xf numFmtId="0" fontId="8" fillId="0" borderId="0" xfId="4" applyFont="1" applyProtection="1">
      <protection locked="0"/>
    </xf>
    <xf numFmtId="0" fontId="7" fillId="0" borderId="0" xfId="4" applyFont="1" applyFill="1" applyBorder="1" applyAlignment="1" applyProtection="1">
      <alignment horizontal="left"/>
      <protection locked="0"/>
    </xf>
    <xf numFmtId="0" fontId="7" fillId="0" borderId="0" xfId="4" applyFont="1" applyFill="1" applyBorder="1" applyProtection="1">
      <protection locked="0"/>
    </xf>
    <xf numFmtId="0" fontId="7" fillId="0" borderId="0" xfId="4" applyFont="1" applyFill="1" applyAlignment="1" applyProtection="1">
      <protection locked="0"/>
    </xf>
    <xf numFmtId="0" fontId="8" fillId="0" borderId="0" xfId="4" applyNumberFormat="1" applyFont="1" applyFill="1" applyBorder="1" applyAlignment="1" applyProtection="1">
      <alignment horizontal="center" vertical="center"/>
      <protection locked="0"/>
    </xf>
    <xf numFmtId="0" fontId="39" fillId="0" borderId="0" xfId="4" applyFont="1" applyAlignment="1" applyProtection="1">
      <protection locked="0"/>
    </xf>
    <xf numFmtId="0" fontId="22" fillId="0" borderId="0" xfId="4" applyAlignment="1" applyProtection="1">
      <alignment horizontal="center"/>
      <protection locked="0"/>
    </xf>
    <xf numFmtId="0" fontId="40" fillId="0" borderId="0" xfId="4" applyFont="1" applyFill="1" applyBorder="1" applyProtection="1">
      <protection locked="0"/>
    </xf>
    <xf numFmtId="174" fontId="6" fillId="0" borderId="0" xfId="4" applyNumberFormat="1" applyFont="1" applyFill="1" applyBorder="1" applyAlignment="1" applyProtection="1">
      <alignment horizontal="center" vertical="center"/>
      <protection locked="0"/>
    </xf>
    <xf numFmtId="0" fontId="7" fillId="0" borderId="0" xfId="4" applyFont="1" applyAlignment="1" applyProtection="1">
      <alignment horizontal="center"/>
      <protection locked="0"/>
    </xf>
    <xf numFmtId="0" fontId="29" fillId="0" borderId="0" xfId="4" applyFont="1" applyFill="1" applyAlignment="1" applyProtection="1">
      <alignment horizontal="left"/>
      <protection locked="0"/>
    </xf>
    <xf numFmtId="0" fontId="7" fillId="0" borderId="0" xfId="4" applyFont="1" applyFill="1" applyAlignment="1" applyProtection="1">
      <alignment horizontal="left"/>
      <protection locked="0"/>
    </xf>
    <xf numFmtId="0" fontId="29" fillId="0" borderId="0" xfId="4" applyFont="1" applyFill="1" applyProtection="1">
      <protection locked="0"/>
    </xf>
    <xf numFmtId="0" fontId="22" fillId="0" borderId="0" xfId="4" applyBorder="1"/>
    <xf numFmtId="0" fontId="5" fillId="0" borderId="0" xfId="4" applyFont="1" applyFill="1" applyProtection="1">
      <protection locked="0"/>
    </xf>
    <xf numFmtId="49" fontId="34" fillId="0" borderId="0" xfId="4" applyNumberFormat="1" applyFont="1" applyFill="1" applyAlignment="1" applyProtection="1">
      <alignment horizontal="left"/>
      <protection locked="0"/>
    </xf>
    <xf numFmtId="0" fontId="6" fillId="0" borderId="0" xfId="4" applyFont="1" applyFill="1" applyBorder="1" applyAlignment="1" applyProtection="1">
      <alignment horizontal="left" vertical="center"/>
      <protection locked="0"/>
    </xf>
    <xf numFmtId="0" fontId="41" fillId="0" borderId="0" xfId="4" applyFont="1" applyFill="1" applyProtection="1">
      <protection locked="0"/>
    </xf>
    <xf numFmtId="0" fontId="34" fillId="0" borderId="0" xfId="4" applyFont="1" applyFill="1" applyBorder="1" applyAlignment="1" applyProtection="1">
      <protection locked="0"/>
    </xf>
    <xf numFmtId="0" fontId="29" fillId="0" borderId="0" xfId="4" applyFont="1" applyBorder="1" applyAlignment="1"/>
    <xf numFmtId="0" fontId="22" fillId="0" borderId="0" xfId="4" applyBorder="1" applyProtection="1">
      <protection locked="0"/>
    </xf>
    <xf numFmtId="0" fontId="42" fillId="0" borderId="0" xfId="4" applyFont="1" applyBorder="1"/>
    <xf numFmtId="0" fontId="23" fillId="0" borderId="0" xfId="4" applyFont="1" applyFill="1" applyProtection="1">
      <protection locked="0"/>
    </xf>
    <xf numFmtId="49" fontId="43" fillId="0" borderId="9" xfId="4" applyNumberFormat="1" applyFont="1" applyFill="1" applyBorder="1" applyAlignment="1" applyProtection="1">
      <alignment horizontal="left"/>
      <protection locked="0"/>
    </xf>
    <xf numFmtId="0" fontId="19" fillId="0" borderId="9" xfId="4" applyFont="1" applyFill="1" applyBorder="1" applyAlignment="1">
      <alignment horizontal="left"/>
    </xf>
    <xf numFmtId="0" fontId="44" fillId="0" borderId="9" xfId="4" applyFont="1" applyFill="1" applyBorder="1" applyAlignment="1">
      <alignment horizontal="left"/>
    </xf>
    <xf numFmtId="0" fontId="45" fillId="0" borderId="0" xfId="4" applyFont="1" applyFill="1" applyProtection="1">
      <protection locked="0"/>
    </xf>
    <xf numFmtId="0" fontId="3" fillId="0" borderId="9" xfId="4" applyFont="1" applyBorder="1" applyProtection="1">
      <protection locked="0"/>
    </xf>
    <xf numFmtId="0" fontId="7" fillId="0" borderId="9" xfId="4" applyFont="1" applyBorder="1" applyProtection="1">
      <protection locked="0"/>
    </xf>
    <xf numFmtId="0" fontId="34" fillId="0" borderId="10" xfId="4" applyFont="1" applyFill="1" applyBorder="1" applyAlignment="1" applyProtection="1">
      <alignment horizontal="center" vertical="center"/>
      <protection locked="0"/>
    </xf>
    <xf numFmtId="0" fontId="34" fillId="0" borderId="8" xfId="4" applyFont="1" applyFill="1" applyBorder="1" applyAlignment="1" applyProtection="1">
      <alignment horizontal="center" vertical="center"/>
      <protection locked="0"/>
    </xf>
    <xf numFmtId="0" fontId="34" fillId="0" borderId="8" xfId="4" applyFont="1" applyBorder="1" applyAlignment="1" applyProtection="1">
      <alignment horizontal="center" vertical="center"/>
      <protection locked="0"/>
    </xf>
    <xf numFmtId="0" fontId="34" fillId="0" borderId="8" xfId="4" applyFont="1" applyBorder="1" applyAlignment="1" applyProtection="1">
      <alignment horizontal="center" vertical="center" wrapText="1"/>
      <protection locked="0"/>
    </xf>
    <xf numFmtId="0" fontId="34" fillId="0" borderId="0" xfId="4" applyFont="1" applyProtection="1">
      <protection locked="0"/>
    </xf>
    <xf numFmtId="0" fontId="34" fillId="0" borderId="8" xfId="4" applyFont="1" applyBorder="1" applyAlignment="1" applyProtection="1">
      <alignment wrapText="1"/>
      <protection locked="0"/>
    </xf>
    <xf numFmtId="0" fontId="22" fillId="0" borderId="0" xfId="4" applyFill="1"/>
    <xf numFmtId="0" fontId="5" fillId="0" borderId="1" xfId="4" applyFont="1" applyFill="1" applyBorder="1" applyAlignment="1" applyProtection="1">
      <alignment horizontal="left" vertical="center"/>
      <protection locked="0"/>
    </xf>
    <xf numFmtId="167" fontId="5" fillId="0" borderId="6" xfId="4" applyNumberFormat="1" applyFont="1" applyFill="1" applyBorder="1" applyAlignment="1" applyProtection="1">
      <alignment horizontal="center" vertical="center"/>
      <protection locked="0"/>
    </xf>
    <xf numFmtId="0" fontId="5" fillId="0" borderId="6" xfId="4" applyFont="1" applyBorder="1" applyAlignment="1" applyProtection="1">
      <alignment horizontal="center" vertical="center"/>
      <protection locked="0"/>
    </xf>
    <xf numFmtId="167" fontId="5" fillId="0" borderId="6" xfId="4" applyNumberFormat="1" applyFont="1" applyBorder="1" applyAlignment="1" applyProtection="1">
      <alignment horizontal="center" vertical="center"/>
      <protection locked="0"/>
    </xf>
    <xf numFmtId="0" fontId="5" fillId="0" borderId="6" xfId="4" applyFont="1" applyBorder="1" applyAlignment="1" applyProtection="1">
      <alignment horizontal="center" vertical="center" wrapText="1"/>
      <protection locked="0"/>
    </xf>
    <xf numFmtId="0" fontId="34" fillId="0" borderId="7" xfId="4" applyFont="1" applyBorder="1" applyProtection="1">
      <protection locked="0"/>
    </xf>
    <xf numFmtId="167" fontId="5" fillId="0" borderId="6" xfId="4" applyNumberFormat="1" applyFont="1" applyBorder="1" applyAlignment="1" applyProtection="1">
      <alignment vertical="center" wrapText="1"/>
      <protection locked="0"/>
    </xf>
    <xf numFmtId="0" fontId="22" fillId="0" borderId="4" xfId="4" applyBorder="1"/>
    <xf numFmtId="0" fontId="23" fillId="0" borderId="0" xfId="4" applyFont="1" applyFill="1"/>
    <xf numFmtId="175" fontId="5" fillId="0" borderId="7" xfId="4" applyNumberFormat="1" applyFont="1" applyFill="1" applyBorder="1" applyAlignment="1" applyProtection="1">
      <alignment horizontal="center" vertical="center"/>
      <protection locked="0"/>
    </xf>
    <xf numFmtId="0" fontId="5" fillId="0" borderId="7" xfId="4" applyFont="1" applyBorder="1" applyAlignment="1" applyProtection="1">
      <alignment horizontal="center" vertical="center"/>
      <protection locked="0"/>
    </xf>
    <xf numFmtId="167" fontId="5" fillId="0" borderId="7" xfId="4" applyNumberFormat="1" applyFont="1" applyBorder="1" applyAlignment="1" applyProtection="1">
      <alignment horizontal="center" vertical="center"/>
      <protection locked="0"/>
    </xf>
    <xf numFmtId="0" fontId="5" fillId="0" borderId="7" xfId="4" applyFont="1" applyBorder="1" applyAlignment="1" applyProtection="1">
      <alignment horizontal="center" vertical="center" wrapText="1"/>
      <protection locked="0"/>
    </xf>
    <xf numFmtId="167" fontId="5" fillId="0" borderId="7" xfId="4" applyNumberFormat="1" applyFont="1" applyBorder="1" applyAlignment="1" applyProtection="1">
      <alignment vertical="center" wrapText="1"/>
      <protection locked="0"/>
    </xf>
    <xf numFmtId="0" fontId="6" fillId="0" borderId="4" xfId="4" applyFont="1" applyFill="1" applyBorder="1" applyAlignment="1" applyProtection="1">
      <alignment horizontal="left" vertical="center" wrapText="1"/>
      <protection locked="0"/>
    </xf>
    <xf numFmtId="167" fontId="5" fillId="0" borderId="7" xfId="4" applyNumberFormat="1" applyFont="1" applyFill="1" applyBorder="1" applyAlignment="1" applyProtection="1">
      <alignment horizontal="center" vertical="center"/>
      <protection locked="0"/>
    </xf>
    <xf numFmtId="0" fontId="22" fillId="0" borderId="0" xfId="4" applyFill="1" applyBorder="1"/>
    <xf numFmtId="0" fontId="47" fillId="0" borderId="0" xfId="4" applyFont="1" applyFill="1" applyBorder="1" applyAlignment="1" applyProtection="1">
      <alignment horizontal="left" vertical="center" wrapText="1"/>
      <protection locked="0"/>
    </xf>
    <xf numFmtId="0" fontId="5" fillId="0" borderId="0" xfId="4" applyFont="1" applyBorder="1" applyAlignment="1" applyProtection="1">
      <alignment horizontal="center" vertical="center"/>
      <protection locked="0"/>
    </xf>
    <xf numFmtId="167" fontId="5" fillId="0" borderId="0" xfId="4" applyNumberFormat="1" applyFont="1" applyBorder="1" applyAlignment="1" applyProtection="1">
      <alignment horizontal="center" vertical="center"/>
      <protection locked="0"/>
    </xf>
    <xf numFmtId="0" fontId="5" fillId="0" borderId="0" xfId="4" applyFont="1" applyBorder="1" applyAlignment="1" applyProtection="1">
      <alignment horizontal="center" vertical="center" wrapText="1"/>
      <protection locked="0"/>
    </xf>
    <xf numFmtId="0" fontId="34" fillId="0" borderId="0" xfId="4" applyFont="1" applyBorder="1" applyProtection="1">
      <protection locked="0"/>
    </xf>
    <xf numFmtId="167" fontId="5" fillId="0" borderId="0" xfId="4" applyNumberFormat="1" applyFont="1" applyBorder="1" applyAlignment="1" applyProtection="1">
      <alignment vertical="center" wrapText="1"/>
      <protection locked="0"/>
    </xf>
    <xf numFmtId="0" fontId="47" fillId="0" borderId="4" xfId="4" applyFont="1" applyFill="1" applyBorder="1" applyAlignment="1" applyProtection="1">
      <alignment horizontal="left" vertical="center" wrapText="1"/>
      <protection locked="0"/>
    </xf>
    <xf numFmtId="167" fontId="5" fillId="0" borderId="13" xfId="4" applyNumberFormat="1" applyFont="1" applyFill="1" applyBorder="1" applyAlignment="1" applyProtection="1">
      <alignment horizontal="center" vertical="center"/>
      <protection locked="0"/>
    </xf>
    <xf numFmtId="0" fontId="5" fillId="0" borderId="14" xfId="4" applyFont="1" applyBorder="1" applyAlignment="1" applyProtection="1">
      <alignment horizontal="center" vertical="center"/>
      <protection locked="0"/>
    </xf>
    <xf numFmtId="167" fontId="5" fillId="0" borderId="14" xfId="4" applyNumberFormat="1" applyFont="1" applyBorder="1" applyAlignment="1" applyProtection="1">
      <alignment horizontal="center" vertical="center"/>
      <protection locked="0"/>
    </xf>
    <xf numFmtId="0" fontId="5" fillId="0" borderId="14" xfId="4" applyFont="1" applyBorder="1" applyAlignment="1" applyProtection="1">
      <alignment horizontal="center" vertical="center" wrapText="1"/>
      <protection locked="0"/>
    </xf>
    <xf numFmtId="0" fontId="34" fillId="0" borderId="14" xfId="4" applyFont="1" applyBorder="1" applyProtection="1">
      <protection locked="0"/>
    </xf>
    <xf numFmtId="167" fontId="5" fillId="0" borderId="14" xfId="4" applyNumberFormat="1" applyFont="1" applyBorder="1" applyAlignment="1" applyProtection="1">
      <alignment vertical="center" wrapText="1"/>
      <protection locked="0"/>
    </xf>
    <xf numFmtId="0" fontId="22" fillId="0" borderId="15" xfId="4" applyBorder="1"/>
    <xf numFmtId="0" fontId="14" fillId="0" borderId="0" xfId="4" applyFont="1" applyBorder="1" applyAlignment="1">
      <alignment horizontal="left" vertical="center" wrapText="1"/>
    </xf>
    <xf numFmtId="0" fontId="48" fillId="0" borderId="0" xfId="4" applyFont="1" applyBorder="1" applyAlignment="1">
      <alignment horizontal="right" vertical="center"/>
    </xf>
    <xf numFmtId="175" fontId="14" fillId="0" borderId="0" xfId="4" applyNumberFormat="1" applyFont="1" applyBorder="1" applyAlignment="1">
      <alignment horizontal="left" vertical="center" wrapText="1"/>
    </xf>
    <xf numFmtId="175" fontId="5" fillId="0" borderId="0" xfId="4" applyNumberFormat="1" applyFont="1" applyFill="1" applyBorder="1" applyAlignment="1" applyProtection="1">
      <alignment horizontal="center" vertical="center"/>
      <protection locked="0"/>
    </xf>
    <xf numFmtId="0" fontId="22" fillId="0" borderId="0" xfId="4" applyFill="1" applyBorder="1" applyAlignment="1">
      <alignment horizontal="left"/>
    </xf>
    <xf numFmtId="0" fontId="3" fillId="0" borderId="0" xfId="4" applyFont="1" applyFill="1" applyBorder="1" applyAlignment="1">
      <alignment horizontal="left"/>
    </xf>
    <xf numFmtId="0" fontId="4" fillId="0" borderId="0" xfId="4" applyFont="1" applyFill="1" applyBorder="1" applyAlignment="1">
      <alignment horizontal="left"/>
    </xf>
    <xf numFmtId="0" fontId="3" fillId="0" borderId="0" xfId="4" applyFont="1" applyFill="1" applyBorder="1" applyAlignment="1">
      <alignment horizontal="center" vertical="center"/>
    </xf>
    <xf numFmtId="0" fontId="3" fillId="0" borderId="0" xfId="4" applyFont="1" applyBorder="1" applyAlignment="1">
      <alignment horizontal="center" vertical="center"/>
    </xf>
    <xf numFmtId="165" fontId="3" fillId="0" borderId="0" xfId="4" applyNumberFormat="1" applyFont="1" applyBorder="1" applyAlignment="1">
      <alignment horizontal="center" vertical="center"/>
    </xf>
    <xf numFmtId="0" fontId="3" fillId="0" borderId="0" xfId="4" applyFont="1" applyBorder="1" applyAlignment="1">
      <alignment horizontal="center"/>
    </xf>
    <xf numFmtId="2" fontId="3" fillId="0" borderId="0" xfId="4" applyNumberFormat="1" applyFont="1" applyBorder="1" applyAlignment="1">
      <alignment horizontal="center" vertical="center"/>
    </xf>
    <xf numFmtId="166" fontId="3" fillId="0" borderId="0" xfId="4" applyNumberFormat="1" applyFont="1" applyBorder="1" applyAlignment="1">
      <alignment horizontal="center" vertical="center"/>
    </xf>
    <xf numFmtId="4" fontId="3" fillId="0" borderId="0" xfId="4" applyNumberFormat="1" applyFont="1" applyFill="1" applyBorder="1" applyAlignment="1">
      <alignment horizontal="left"/>
    </xf>
    <xf numFmtId="0" fontId="22" fillId="0" borderId="0" xfId="4" applyFill="1" applyBorder="1" applyAlignment="1" applyProtection="1">
      <alignment horizontal="left"/>
      <protection locked="0"/>
    </xf>
    <xf numFmtId="0" fontId="6" fillId="0" borderId="8" xfId="4" applyFont="1" applyFill="1" applyBorder="1"/>
    <xf numFmtId="167" fontId="5" fillId="0" borderId="8" xfId="4" applyNumberFormat="1" applyFont="1" applyFill="1" applyBorder="1" applyAlignment="1">
      <alignment horizontal="center"/>
    </xf>
    <xf numFmtId="0" fontId="7" fillId="0" borderId="0" xfId="4" applyFont="1" applyFill="1" applyBorder="1"/>
    <xf numFmtId="0" fontId="7" fillId="0" borderId="0" xfId="4" applyFont="1" applyBorder="1"/>
    <xf numFmtId="2" fontId="22" fillId="0" borderId="0" xfId="4" applyNumberFormat="1"/>
    <xf numFmtId="2" fontId="22" fillId="0" borderId="0" xfId="4" applyNumberFormat="1" applyBorder="1"/>
    <xf numFmtId="169" fontId="3" fillId="0" borderId="0" xfId="4" applyNumberFormat="1" applyFont="1" applyFill="1" applyBorder="1" applyAlignment="1">
      <alignment horizontal="left"/>
    </xf>
    <xf numFmtId="0" fontId="7" fillId="0" borderId="0" xfId="4" applyFont="1" applyFill="1" applyBorder="1" applyAlignment="1">
      <alignment horizontal="left"/>
    </xf>
    <xf numFmtId="0" fontId="8" fillId="0" borderId="8" xfId="4" applyFont="1" applyFill="1" applyBorder="1"/>
    <xf numFmtId="169" fontId="5" fillId="0" borderId="8" xfId="4" applyNumberFormat="1" applyFont="1" applyFill="1" applyBorder="1" applyAlignment="1">
      <alignment horizontal="center"/>
    </xf>
    <xf numFmtId="0" fontId="3" fillId="0" borderId="9" xfId="4" applyFont="1" applyFill="1" applyBorder="1" applyAlignment="1">
      <alignment horizontal="right"/>
    </xf>
    <xf numFmtId="0" fontId="3" fillId="0" borderId="9" xfId="4" applyFont="1" applyBorder="1" applyAlignment="1">
      <alignment horizontal="right"/>
    </xf>
    <xf numFmtId="169" fontId="10" fillId="0" borderId="9" xfId="4" applyNumberFormat="1" applyFont="1" applyFill="1" applyBorder="1"/>
    <xf numFmtId="0" fontId="3" fillId="0" borderId="0" xfId="4" applyFont="1" applyBorder="1" applyAlignment="1">
      <alignment horizontal="right"/>
    </xf>
    <xf numFmtId="0" fontId="3" fillId="0" borderId="0" xfId="4" applyFont="1" applyFill="1" applyBorder="1"/>
    <xf numFmtId="169" fontId="5" fillId="0" borderId="2" xfId="4" applyNumberFormat="1" applyFont="1" applyBorder="1" applyAlignment="1">
      <alignment horizontal="center"/>
    </xf>
    <xf numFmtId="0" fontId="3" fillId="0" borderId="0" xfId="4" applyFont="1" applyBorder="1" applyAlignment="1"/>
    <xf numFmtId="0" fontId="11" fillId="0" borderId="0" xfId="4" applyFont="1" applyFill="1" applyBorder="1" applyAlignment="1">
      <alignment horizontal="left"/>
    </xf>
    <xf numFmtId="10" fontId="5" fillId="0" borderId="0" xfId="4" applyNumberFormat="1" applyFont="1" applyFill="1" applyBorder="1" applyAlignment="1">
      <alignment horizontal="left"/>
    </xf>
    <xf numFmtId="169" fontId="5" fillId="0" borderId="0" xfId="4" applyNumberFormat="1" applyFont="1" applyBorder="1" applyAlignment="1">
      <alignment horizontal="center"/>
    </xf>
    <xf numFmtId="0" fontId="8" fillId="0" borderId="0" xfId="4" applyFont="1" applyBorder="1" applyAlignment="1">
      <alignment horizontal="right"/>
    </xf>
    <xf numFmtId="169" fontId="12" fillId="0" borderId="0" xfId="4" applyNumberFormat="1" applyFont="1"/>
    <xf numFmtId="0" fontId="5" fillId="0" borderId="0" xfId="4" applyFont="1" applyFill="1" applyBorder="1" applyAlignment="1">
      <alignment horizontal="left"/>
    </xf>
    <xf numFmtId="0" fontId="3" fillId="0" borderId="0" xfId="4" applyFont="1" applyFill="1" applyBorder="1" applyAlignment="1"/>
    <xf numFmtId="171" fontId="14" fillId="0" borderId="0" xfId="4" applyNumberFormat="1" applyFont="1" applyBorder="1" applyAlignment="1">
      <alignment horizontal="center" vertical="center"/>
    </xf>
    <xf numFmtId="169" fontId="5" fillId="0" borderId="0" xfId="4" applyNumberFormat="1" applyFont="1" applyFill="1" applyBorder="1" applyAlignment="1">
      <alignment horizontal="center"/>
    </xf>
    <xf numFmtId="0" fontId="15" fillId="0" borderId="0" xfId="4" applyFont="1" applyBorder="1"/>
    <xf numFmtId="0" fontId="2" fillId="0" borderId="0" xfId="4" applyFont="1" applyFill="1" applyBorder="1" applyAlignment="1">
      <alignment horizontal="left"/>
    </xf>
    <xf numFmtId="169" fontId="5" fillId="0" borderId="0" xfId="4" applyNumberFormat="1" applyFont="1" applyFill="1" applyBorder="1" applyAlignment="1">
      <alignment horizontal="left"/>
    </xf>
    <xf numFmtId="0" fontId="6" fillId="0" borderId="0" xfId="4" applyFont="1" applyFill="1" applyBorder="1"/>
    <xf numFmtId="0" fontId="6" fillId="0" borderId="0" xfId="4" applyFont="1" applyBorder="1"/>
    <xf numFmtId="0" fontId="5" fillId="0" borderId="0" xfId="4" applyFont="1" applyBorder="1"/>
    <xf numFmtId="4" fontId="6" fillId="0" borderId="0" xfId="4" applyNumberFormat="1" applyFont="1" applyBorder="1"/>
    <xf numFmtId="0" fontId="16" fillId="0" borderId="0" xfId="4" applyFont="1" applyFill="1" applyBorder="1" applyAlignment="1">
      <alignment horizontal="left"/>
    </xf>
    <xf numFmtId="0" fontId="16" fillId="0" borderId="0" xfId="4" applyFont="1" applyFill="1" applyBorder="1" applyAlignment="1"/>
    <xf numFmtId="0" fontId="22" fillId="0" borderId="0" xfId="4" applyFill="1" applyBorder="1" applyProtection="1">
      <protection locked="0"/>
    </xf>
    <xf numFmtId="0" fontId="5" fillId="0" borderId="0" xfId="4" applyFont="1" applyFill="1" applyBorder="1" applyAlignment="1">
      <alignment horizontal="right"/>
    </xf>
    <xf numFmtId="167" fontId="5" fillId="0" borderId="0" xfId="4" applyNumberFormat="1" applyFont="1" applyBorder="1"/>
    <xf numFmtId="0" fontId="17" fillId="0" borderId="0" xfId="4" applyFont="1" applyFill="1" applyBorder="1" applyAlignment="1">
      <alignment horizontal="left"/>
    </xf>
    <xf numFmtId="0" fontId="16" fillId="0" borderId="0" xfId="4" applyFont="1" applyFill="1" applyBorder="1" applyAlignment="1" applyProtection="1">
      <alignment horizontal="left"/>
      <protection locked="0"/>
    </xf>
    <xf numFmtId="0" fontId="16" fillId="0" borderId="0" xfId="4" applyFont="1" applyFill="1" applyBorder="1" applyProtection="1">
      <protection locked="0"/>
    </xf>
    <xf numFmtId="0" fontId="16" fillId="0" borderId="0" xfId="4" applyFont="1" applyBorder="1" applyProtection="1">
      <protection locked="0"/>
    </xf>
    <xf numFmtId="169" fontId="16" fillId="0" borderId="0" xfId="4" applyNumberFormat="1" applyFont="1" applyFill="1" applyBorder="1" applyAlignment="1" applyProtection="1">
      <alignment horizontal="left"/>
      <protection locked="0"/>
    </xf>
    <xf numFmtId="0" fontId="1" fillId="0" borderId="0" xfId="4" applyFont="1" applyFill="1" applyBorder="1" applyProtection="1">
      <protection locked="0"/>
    </xf>
    <xf numFmtId="0" fontId="14" fillId="0" borderId="0" xfId="4" applyFont="1" applyFill="1" applyBorder="1" applyProtection="1">
      <protection locked="0"/>
    </xf>
    <xf numFmtId="0" fontId="14" fillId="0" borderId="0" xfId="4" applyFont="1" applyBorder="1" applyProtection="1">
      <protection locked="0"/>
    </xf>
    <xf numFmtId="0" fontId="17" fillId="0" borderId="0" xfId="4" applyFont="1" applyFill="1" applyBorder="1" applyAlignment="1" applyProtection="1">
      <alignment horizontal="left"/>
      <protection locked="0"/>
    </xf>
    <xf numFmtId="0" fontId="22" fillId="0" borderId="0" xfId="4" applyFont="1" applyFill="1" applyBorder="1" applyAlignment="1" applyProtection="1">
      <alignment horizontal="left"/>
      <protection locked="0"/>
    </xf>
    <xf numFmtId="0" fontId="19" fillId="0" borderId="0" xfId="4" applyFont="1" applyFill="1" applyBorder="1" applyAlignment="1" applyProtection="1">
      <alignment horizontal="left"/>
      <protection locked="0"/>
    </xf>
    <xf numFmtId="0" fontId="20" fillId="0" borderId="0" xfId="4" applyFont="1" applyFill="1" applyBorder="1" applyAlignment="1" applyProtection="1">
      <alignment horizontal="left"/>
      <protection locked="0"/>
    </xf>
    <xf numFmtId="0" fontId="1" fillId="0" borderId="0" xfId="4" applyFont="1" applyFill="1" applyBorder="1" applyAlignment="1" applyProtection="1">
      <alignment horizontal="left"/>
      <protection locked="0"/>
    </xf>
    <xf numFmtId="0" fontId="1" fillId="0" borderId="0" xfId="4" applyFont="1" applyBorder="1" applyProtection="1">
      <protection locked="0"/>
    </xf>
    <xf numFmtId="0" fontId="22" fillId="0" borderId="0" xfId="4" applyFill="1" applyAlignment="1">
      <alignment horizontal="left"/>
    </xf>
    <xf numFmtId="0" fontId="22" fillId="0" borderId="0" xfId="4" applyAlignment="1">
      <alignment horizontal="left"/>
    </xf>
    <xf numFmtId="0" fontId="46" fillId="0" borderId="0" xfId="4" applyFont="1" applyBorder="1" applyProtection="1">
      <protection locked="0"/>
    </xf>
    <xf numFmtId="0" fontId="3" fillId="0" borderId="0" xfId="4" applyFont="1" applyFill="1" applyBorder="1" applyAlignment="1" applyProtection="1">
      <alignment vertical="center" wrapText="1"/>
      <protection locked="0"/>
    </xf>
    <xf numFmtId="0" fontId="22" fillId="0" borderId="5" xfId="4" applyFill="1" applyBorder="1"/>
    <xf numFmtId="0" fontId="14" fillId="0" borderId="15" xfId="0" applyFont="1" applyBorder="1"/>
    <xf numFmtId="0" fontId="14" fillId="0" borderId="14" xfId="0" applyFont="1" applyBorder="1"/>
    <xf numFmtId="0" fontId="6" fillId="0" borderId="15" xfId="4" applyFont="1" applyFill="1" applyBorder="1" applyAlignment="1" applyProtection="1">
      <alignment horizontal="left" vertical="center" wrapText="1"/>
      <protection locked="0"/>
    </xf>
    <xf numFmtId="167" fontId="5" fillId="0" borderId="14" xfId="4" applyNumberFormat="1" applyFont="1" applyFill="1" applyBorder="1" applyAlignment="1" applyProtection="1">
      <alignment horizontal="center" vertical="center"/>
      <protection locked="0"/>
    </xf>
    <xf numFmtId="0" fontId="23" fillId="0" borderId="0" xfId="4" applyFont="1" applyFill="1" applyBorder="1"/>
    <xf numFmtId="167" fontId="5" fillId="0" borderId="0" xfId="4" applyNumberFormat="1" applyFont="1" applyFill="1" applyBorder="1" applyAlignment="1" applyProtection="1">
      <alignment horizontal="center" vertical="center"/>
      <protection locked="0"/>
    </xf>
    <xf numFmtId="0" fontId="47" fillId="0" borderId="15" xfId="4" applyFont="1" applyFill="1" applyBorder="1" applyAlignment="1" applyProtection="1">
      <alignment horizontal="left" vertical="center" wrapText="1"/>
      <protection locked="0"/>
    </xf>
    <xf numFmtId="0" fontId="5" fillId="0" borderId="2" xfId="4" applyFont="1" applyBorder="1" applyAlignment="1" applyProtection="1">
      <alignment horizontal="center" vertical="center" wrapText="1"/>
      <protection locked="0"/>
    </xf>
    <xf numFmtId="167" fontId="5" fillId="0" borderId="2" xfId="4" applyNumberFormat="1" applyFont="1" applyBorder="1" applyAlignment="1" applyProtection="1">
      <alignment vertical="center" wrapText="1"/>
      <protection locked="0"/>
    </xf>
    <xf numFmtId="0" fontId="14" fillId="0" borderId="0" xfId="4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/>
    </xf>
    <xf numFmtId="0" fontId="14" fillId="0" borderId="5" xfId="0" applyFont="1" applyBorder="1" applyAlignment="1">
      <alignment horizontal="left"/>
    </xf>
    <xf numFmtId="0" fontId="14" fillId="0" borderId="2" xfId="0" applyFont="1" applyBorder="1"/>
    <xf numFmtId="0" fontId="14" fillId="0" borderId="3" xfId="0" applyFont="1" applyBorder="1"/>
    <xf numFmtId="0" fontId="21" fillId="0" borderId="4" xfId="0" applyFont="1" applyBorder="1" applyAlignment="1">
      <alignment horizontal="left"/>
    </xf>
    <xf numFmtId="0" fontId="21" fillId="0" borderId="0" xfId="0" applyFont="1" applyBorder="1" applyAlignment="1">
      <alignment horizontal="left"/>
    </xf>
    <xf numFmtId="0" fontId="21" fillId="0" borderId="5" xfId="0" applyFont="1" applyBorder="1" applyAlignment="1">
      <alignment horizontal="left"/>
    </xf>
    <xf numFmtId="0" fontId="6" fillId="0" borderId="2" xfId="0" applyFont="1" applyFill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21" fillId="0" borderId="4" xfId="0" applyFont="1" applyBorder="1"/>
    <xf numFmtId="0" fontId="21" fillId="0" borderId="0" xfId="0" applyFont="1" applyBorder="1"/>
    <xf numFmtId="0" fontId="21" fillId="0" borderId="5" xfId="0" applyFont="1" applyBorder="1"/>
    <xf numFmtId="0" fontId="14" fillId="0" borderId="0" xfId="4" applyFont="1" applyBorder="1" applyAlignment="1">
      <alignment horizontal="left" vertical="center" wrapText="1"/>
    </xf>
    <xf numFmtId="0" fontId="14" fillId="0" borderId="5" xfId="4" applyFont="1" applyBorder="1" applyAlignment="1">
      <alignment horizontal="left" vertical="center" wrapText="1"/>
    </xf>
    <xf numFmtId="0" fontId="24" fillId="0" borderId="0" xfId="4" applyFont="1" applyFill="1" applyBorder="1" applyAlignment="1" applyProtection="1">
      <alignment horizontal="center" vertical="center"/>
      <protection locked="0"/>
    </xf>
    <xf numFmtId="0" fontId="1" fillId="0" borderId="0" xfId="4" applyFont="1" applyFill="1" applyAlignment="1" applyProtection="1">
      <protection locked="0"/>
    </xf>
    <xf numFmtId="0" fontId="1" fillId="0" borderId="0" xfId="4" applyFont="1" applyAlignment="1" applyProtection="1">
      <protection locked="0"/>
    </xf>
    <xf numFmtId="0" fontId="28" fillId="0" borderId="0" xfId="4" applyFont="1" applyFill="1" applyBorder="1" applyAlignment="1" applyProtection="1">
      <alignment horizontal="left" vertical="center"/>
      <protection locked="0"/>
    </xf>
    <xf numFmtId="0" fontId="22" fillId="0" borderId="0" xfId="4" applyFill="1" applyAlignment="1"/>
    <xf numFmtId="0" fontId="22" fillId="0" borderId="0" xfId="4" applyAlignment="1"/>
    <xf numFmtId="0" fontId="34" fillId="0" borderId="11" xfId="4" applyFont="1" applyFill="1" applyBorder="1" applyAlignment="1" applyProtection="1">
      <alignment horizontal="center" vertical="center"/>
      <protection locked="0"/>
    </xf>
    <xf numFmtId="0" fontId="22" fillId="0" borderId="11" xfId="4" applyFill="1" applyBorder="1" applyAlignment="1">
      <alignment horizontal="center" vertical="center"/>
    </xf>
    <xf numFmtId="0" fontId="22" fillId="0" borderId="12" xfId="4" applyFill="1" applyBorder="1" applyAlignment="1">
      <alignment horizontal="center" vertical="center"/>
    </xf>
    <xf numFmtId="0" fontId="5" fillId="0" borderId="2" xfId="4" applyFont="1" applyFill="1" applyBorder="1" applyAlignment="1" applyProtection="1">
      <alignment horizontal="left" vertical="center" wrapText="1"/>
      <protection locked="0"/>
    </xf>
    <xf numFmtId="0" fontId="5" fillId="0" borderId="3" xfId="4" applyFont="1" applyFill="1" applyBorder="1" applyAlignment="1" applyProtection="1">
      <alignment horizontal="left" vertical="center" wrapText="1"/>
      <protection locked="0"/>
    </xf>
    <xf numFmtId="0" fontId="6" fillId="0" borderId="4" xfId="4" applyFont="1" applyFill="1" applyBorder="1" applyAlignment="1" applyProtection="1">
      <alignment horizontal="left" vertical="center" wrapText="1"/>
      <protection locked="0"/>
    </xf>
    <xf numFmtId="0" fontId="14" fillId="0" borderId="0" xfId="4" applyFont="1" applyBorder="1" applyAlignment="1">
      <alignment vertical="center"/>
    </xf>
    <xf numFmtId="0" fontId="14" fillId="0" borderId="5" xfId="4" applyFont="1" applyBorder="1" applyAlignment="1">
      <alignment vertical="center"/>
    </xf>
    <xf numFmtId="0" fontId="13" fillId="0" borderId="0" xfId="4" applyFont="1" applyFill="1" applyBorder="1" applyAlignment="1">
      <alignment horizontal="center"/>
    </xf>
    <xf numFmtId="0" fontId="13" fillId="0" borderId="0" xfId="4" applyFont="1" applyBorder="1" applyAlignment="1">
      <alignment horizontal="center"/>
    </xf>
    <xf numFmtId="0" fontId="6" fillId="0" borderId="0" xfId="4" applyFont="1" applyFill="1" applyBorder="1" applyAlignment="1">
      <alignment horizontal="center"/>
    </xf>
    <xf numFmtId="0" fontId="6" fillId="0" borderId="0" xfId="4" applyFont="1" applyBorder="1" applyAlignment="1">
      <alignment horizontal="center"/>
    </xf>
    <xf numFmtId="0" fontId="14" fillId="0" borderId="0" xfId="4" applyFont="1" applyAlignment="1">
      <alignment horizontal="left" vertical="center" wrapText="1"/>
    </xf>
    <xf numFmtId="0" fontId="21" fillId="0" borderId="0" xfId="4" applyFont="1" applyAlignment="1">
      <alignment horizontal="left" vertical="center" wrapText="1"/>
    </xf>
    <xf numFmtId="0" fontId="21" fillId="0" borderId="0" xfId="4" applyFont="1" applyBorder="1" applyAlignment="1">
      <alignment horizontal="left" vertical="center" wrapText="1"/>
    </xf>
    <xf numFmtId="0" fontId="6" fillId="0" borderId="2" xfId="4" applyFont="1" applyFill="1" applyBorder="1" applyAlignment="1">
      <alignment horizontal="center"/>
    </xf>
    <xf numFmtId="0" fontId="6" fillId="0" borderId="2" xfId="4" applyFont="1" applyBorder="1" applyAlignment="1">
      <alignment horizontal="center"/>
    </xf>
    <xf numFmtId="0" fontId="6" fillId="0" borderId="17" xfId="4" applyFont="1" applyFill="1" applyBorder="1" applyAlignment="1" applyProtection="1">
      <alignment horizontal="left" vertical="center" wrapText="1"/>
      <protection locked="0"/>
    </xf>
    <xf numFmtId="0" fontId="14" fillId="0" borderId="9" xfId="4" applyFont="1" applyBorder="1" applyAlignment="1">
      <alignment horizontal="left" vertical="center" wrapText="1"/>
    </xf>
    <xf numFmtId="0" fontId="14" fillId="0" borderId="18" xfId="4" applyFont="1" applyBorder="1" applyAlignment="1">
      <alignment horizontal="left" vertical="center" wrapText="1"/>
    </xf>
    <xf numFmtId="167" fontId="5" fillId="0" borderId="16" xfId="4" applyNumberFormat="1" applyFont="1" applyFill="1" applyBorder="1" applyAlignment="1" applyProtection="1">
      <alignment horizontal="center" vertical="center"/>
      <protection locked="0"/>
    </xf>
    <xf numFmtId="0" fontId="5" fillId="0" borderId="16" xfId="4" applyFont="1" applyBorder="1" applyAlignment="1" applyProtection="1">
      <alignment horizontal="center" vertical="center"/>
      <protection locked="0"/>
    </xf>
    <xf numFmtId="167" fontId="5" fillId="0" borderId="16" xfId="4" applyNumberFormat="1" applyFont="1" applyBorder="1" applyAlignment="1" applyProtection="1">
      <alignment horizontal="center" vertical="center"/>
      <protection locked="0"/>
    </xf>
  </cellXfs>
  <cellStyles count="6">
    <cellStyle name="Lien hypertexte" xfId="3" builtinId="8"/>
    <cellStyle name="Monétaire 18" xfId="1"/>
    <cellStyle name="Normal" xfId="0" builtinId="0"/>
    <cellStyle name="Normal 2" xfId="4"/>
    <cellStyle name="Normal 2 20" xfId="5"/>
    <cellStyle name="Pourcentage 19" xfId="2"/>
  </cellStyles>
  <dxfs count="7">
    <dxf>
      <font>
        <color theme="0"/>
      </font>
      <border>
        <left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  <border>
        <left style="thin">
          <color auto="1"/>
        </left>
        <right/>
        <top/>
        <bottom/>
        <vertical/>
        <horizontal/>
      </border>
    </dxf>
    <dxf>
      <font>
        <color theme="0"/>
      </font>
    </dxf>
    <dxf>
      <font>
        <color theme="0"/>
      </font>
      <border>
        <left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  <border>
        <left style="thin">
          <color auto="1"/>
        </left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11</xdr:row>
          <xdr:rowOff>38100</xdr:rowOff>
        </xdr:from>
        <xdr:to>
          <xdr:col>9</xdr:col>
          <xdr:colOff>104775</xdr:colOff>
          <xdr:row>12</xdr:row>
          <xdr:rowOff>161925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5</xdr:row>
          <xdr:rowOff>0</xdr:rowOff>
        </xdr:from>
        <xdr:to>
          <xdr:col>4</xdr:col>
          <xdr:colOff>1209675</xdr:colOff>
          <xdr:row>6</xdr:row>
          <xdr:rowOff>9525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acturation-Test/Users/UTILISATEUR/AppData/Local/Temp/Temp1_devis_facture%20modele%201.07.zip/Telechargement/TvxBoDevis_Factur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ient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factura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Designation"/>
      <sheetName val="Client"/>
      <sheetName val="RecapDevis"/>
      <sheetName val="RecapFactu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a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9:AB59"/>
  <sheetViews>
    <sheetView topLeftCell="A7" zoomScale="75" zoomScaleNormal="75" workbookViewId="0">
      <selection activeCell="S27" sqref="S27"/>
    </sheetView>
  </sheetViews>
  <sheetFormatPr baseColWidth="10" defaultRowHeight="14.25" x14ac:dyDescent="0.2"/>
  <cols>
    <col min="1" max="1" width="3.375" customWidth="1"/>
    <col min="2" max="2" width="8.25" customWidth="1"/>
    <col min="3" max="4" width="3.625" customWidth="1"/>
    <col min="5" max="5" width="36.875" customWidth="1"/>
    <col min="6" max="6" width="10.125" customWidth="1"/>
    <col min="7" max="7" width="12.875" customWidth="1"/>
    <col min="8" max="8" width="13.75" customWidth="1"/>
    <col min="9" max="9" width="11.25" customWidth="1"/>
    <col min="10" max="10" width="9.25" customWidth="1"/>
    <col min="12" max="12" width="15" customWidth="1"/>
    <col min="13" max="13" width="6.875" customWidth="1"/>
    <col min="14" max="14" width="15" customWidth="1"/>
    <col min="15" max="15" width="6.875" customWidth="1"/>
    <col min="16" max="16" width="11.25" bestFit="1" customWidth="1"/>
    <col min="17" max="17" width="13.375" bestFit="1" customWidth="1"/>
    <col min="18" max="18" width="15.375" bestFit="1" customWidth="1"/>
  </cols>
  <sheetData>
    <row r="19" spans="2:16" ht="18" x14ac:dyDescent="0.25">
      <c r="B19">
        <v>1</v>
      </c>
      <c r="C19" s="72"/>
      <c r="D19" s="315" t="s">
        <v>0</v>
      </c>
      <c r="E19" s="315"/>
      <c r="F19" s="315"/>
      <c r="G19" s="315"/>
      <c r="H19" s="316"/>
      <c r="I19" s="73" t="s">
        <v>1</v>
      </c>
      <c r="J19" s="74" t="s">
        <v>2</v>
      </c>
      <c r="K19" s="73" t="s">
        <v>3</v>
      </c>
      <c r="L19" s="73">
        <v>450</v>
      </c>
      <c r="M19" s="75">
        <v>1</v>
      </c>
      <c r="N19" s="76"/>
      <c r="O19" s="73">
        <v>45</v>
      </c>
      <c r="P19" s="73" t="s">
        <v>4</v>
      </c>
    </row>
    <row r="20" spans="2:16" ht="18" x14ac:dyDescent="0.25">
      <c r="B20">
        <v>2</v>
      </c>
      <c r="C20" s="317" t="s">
        <v>41</v>
      </c>
      <c r="D20" s="318"/>
      <c r="E20" s="318"/>
      <c r="F20" s="318"/>
      <c r="G20" s="318"/>
      <c r="H20" s="319"/>
      <c r="I20" s="77"/>
      <c r="J20" s="78"/>
      <c r="K20" s="77"/>
      <c r="L20" s="77"/>
      <c r="M20" s="79"/>
      <c r="N20" s="76"/>
      <c r="O20" s="77"/>
      <c r="P20" s="77"/>
    </row>
    <row r="21" spans="2:16" ht="18" x14ac:dyDescent="0.25">
      <c r="B21">
        <v>3</v>
      </c>
      <c r="C21" s="80"/>
      <c r="D21" s="313" t="s">
        <v>12</v>
      </c>
      <c r="E21" s="313"/>
      <c r="F21" s="313"/>
      <c r="G21" s="313"/>
      <c r="H21" s="314"/>
      <c r="I21" s="77"/>
      <c r="J21" s="78"/>
      <c r="K21" s="77"/>
      <c r="L21" s="77"/>
      <c r="M21" s="77"/>
      <c r="N21" s="76"/>
      <c r="O21" s="77"/>
      <c r="P21" s="77"/>
    </row>
    <row r="22" spans="2:16" s="1" customFormat="1" ht="18" x14ac:dyDescent="0.25">
      <c r="B22" s="1">
        <v>18</v>
      </c>
      <c r="C22" s="80"/>
      <c r="D22" s="313" t="s">
        <v>40</v>
      </c>
      <c r="E22" s="313"/>
      <c r="F22" s="313"/>
      <c r="G22" s="313"/>
      <c r="H22" s="314"/>
      <c r="I22" s="77" t="s">
        <v>25</v>
      </c>
      <c r="J22" s="78" t="s">
        <v>2</v>
      </c>
      <c r="K22" s="77" t="s">
        <v>26</v>
      </c>
      <c r="L22" s="77">
        <v>-105822</v>
      </c>
      <c r="M22" s="79">
        <v>1</v>
      </c>
      <c r="N22" s="78"/>
      <c r="O22" s="77">
        <v>-10582.2</v>
      </c>
      <c r="P22" s="77"/>
    </row>
    <row r="23" spans="2:16" ht="18" x14ac:dyDescent="0.25">
      <c r="B23">
        <v>4</v>
      </c>
      <c r="C23" s="81"/>
      <c r="D23" s="313" t="s">
        <v>8</v>
      </c>
      <c r="E23" s="313"/>
      <c r="F23" s="313"/>
      <c r="G23" s="313"/>
      <c r="H23" s="314"/>
      <c r="I23" s="77" t="s">
        <v>9</v>
      </c>
      <c r="J23" s="78" t="s">
        <v>10</v>
      </c>
      <c r="K23" s="77" t="s">
        <v>11</v>
      </c>
      <c r="L23" s="77">
        <v>13284</v>
      </c>
      <c r="M23" s="79">
        <v>1</v>
      </c>
      <c r="N23" s="76"/>
      <c r="O23" s="77">
        <v>1328.4</v>
      </c>
      <c r="P23" s="77" t="s">
        <v>4</v>
      </c>
    </row>
    <row r="24" spans="2:16" ht="18" x14ac:dyDescent="0.25">
      <c r="B24">
        <v>5</v>
      </c>
      <c r="C24" s="81"/>
      <c r="D24" s="313" t="s">
        <v>5</v>
      </c>
      <c r="E24" s="313"/>
      <c r="F24" s="313"/>
      <c r="G24" s="313"/>
      <c r="H24" s="314"/>
      <c r="I24" s="77" t="s">
        <v>6</v>
      </c>
      <c r="J24" s="78" t="s">
        <v>2</v>
      </c>
      <c r="K24" s="77" t="s">
        <v>7</v>
      </c>
      <c r="L24" s="77">
        <v>50</v>
      </c>
      <c r="M24" s="79">
        <v>1</v>
      </c>
      <c r="N24" s="76"/>
      <c r="O24" s="77">
        <v>5</v>
      </c>
      <c r="P24" s="77" t="s">
        <v>4</v>
      </c>
    </row>
    <row r="25" spans="2:16" s="1" customFormat="1" ht="18" x14ac:dyDescent="0.25">
      <c r="B25" s="1">
        <v>19</v>
      </c>
      <c r="C25" s="80"/>
      <c r="D25" s="313" t="s">
        <v>5</v>
      </c>
      <c r="E25" s="313"/>
      <c r="F25" s="313"/>
      <c r="G25" s="313"/>
      <c r="H25" s="314"/>
      <c r="I25" s="77" t="s">
        <v>27</v>
      </c>
      <c r="J25" s="78" t="s">
        <v>10</v>
      </c>
      <c r="K25" s="77" t="s">
        <v>28</v>
      </c>
      <c r="L25" s="77">
        <v>-119056</v>
      </c>
      <c r="M25" s="79">
        <v>1</v>
      </c>
      <c r="N25" s="78"/>
      <c r="O25" s="77">
        <v>-11905.6</v>
      </c>
      <c r="P25" s="77"/>
    </row>
    <row r="26" spans="2:16" ht="18" x14ac:dyDescent="0.25">
      <c r="B26">
        <v>6</v>
      </c>
      <c r="C26" s="80"/>
      <c r="D26" s="313" t="s">
        <v>5</v>
      </c>
      <c r="E26" s="313"/>
      <c r="F26" s="313"/>
      <c r="G26" s="313"/>
      <c r="H26" s="314"/>
      <c r="I26" s="77" t="s">
        <v>13</v>
      </c>
      <c r="J26" s="78" t="s">
        <v>10</v>
      </c>
      <c r="K26" s="77" t="s">
        <v>14</v>
      </c>
      <c r="L26" s="77">
        <v>-13184</v>
      </c>
      <c r="M26" s="79">
        <v>1</v>
      </c>
      <c r="N26" s="76"/>
      <c r="O26" s="77">
        <v>-1318.4</v>
      </c>
      <c r="P26" s="77"/>
    </row>
    <row r="27" spans="2:16" ht="18" x14ac:dyDescent="0.25">
      <c r="B27">
        <v>7</v>
      </c>
      <c r="C27" s="80"/>
      <c r="D27" s="313" t="s">
        <v>5</v>
      </c>
      <c r="E27" s="313"/>
      <c r="F27" s="313"/>
      <c r="G27" s="313"/>
      <c r="H27" s="314"/>
      <c r="I27" s="77" t="s">
        <v>15</v>
      </c>
      <c r="J27" s="78" t="s">
        <v>2</v>
      </c>
      <c r="K27" s="77" t="s">
        <v>16</v>
      </c>
      <c r="L27" s="77">
        <v>-26418</v>
      </c>
      <c r="M27" s="79">
        <v>1</v>
      </c>
      <c r="N27" s="76"/>
      <c r="O27" s="77">
        <v>-2641.8</v>
      </c>
      <c r="P27" s="77"/>
    </row>
    <row r="28" spans="2:16" ht="18" x14ac:dyDescent="0.25">
      <c r="B28">
        <v>8</v>
      </c>
      <c r="C28" s="80"/>
      <c r="D28" s="313" t="s">
        <v>5</v>
      </c>
      <c r="E28" s="313"/>
      <c r="F28" s="313"/>
      <c r="G28" s="313"/>
      <c r="H28" s="314"/>
      <c r="I28" s="77" t="s">
        <v>17</v>
      </c>
      <c r="J28" s="78" t="s">
        <v>10</v>
      </c>
      <c r="K28" s="77" t="s">
        <v>18</v>
      </c>
      <c r="L28" s="77">
        <v>-39652</v>
      </c>
      <c r="M28" s="79">
        <v>1</v>
      </c>
      <c r="N28" s="76"/>
      <c r="O28" s="77">
        <v>-3965.2</v>
      </c>
      <c r="P28" s="77"/>
    </row>
    <row r="29" spans="2:16" ht="18" x14ac:dyDescent="0.25">
      <c r="B29">
        <v>9</v>
      </c>
      <c r="C29" s="80"/>
      <c r="D29" s="313" t="s">
        <v>5</v>
      </c>
      <c r="E29" s="313"/>
      <c r="F29" s="313"/>
      <c r="G29" s="313"/>
      <c r="H29" s="314"/>
      <c r="I29" s="77" t="s">
        <v>19</v>
      </c>
      <c r="J29" s="78" t="s">
        <v>2</v>
      </c>
      <c r="K29" s="77" t="s">
        <v>20</v>
      </c>
      <c r="L29" s="77">
        <v>-52886</v>
      </c>
      <c r="M29" s="79">
        <v>1</v>
      </c>
      <c r="N29" s="78"/>
      <c r="O29" s="77">
        <v>-5288.6</v>
      </c>
      <c r="P29" s="77"/>
    </row>
    <row r="30" spans="2:16" ht="18" x14ac:dyDescent="0.25">
      <c r="B30">
        <v>11</v>
      </c>
      <c r="C30" s="80"/>
      <c r="D30" s="313" t="s">
        <v>5</v>
      </c>
      <c r="E30" s="313"/>
      <c r="F30" s="313"/>
      <c r="G30" s="313"/>
      <c r="H30" s="314"/>
      <c r="I30" s="77" t="s">
        <v>21</v>
      </c>
      <c r="J30" s="78" t="s">
        <v>2</v>
      </c>
      <c r="K30" s="77" t="s">
        <v>22</v>
      </c>
      <c r="L30" s="77">
        <v>-79354</v>
      </c>
      <c r="M30" s="79">
        <v>1</v>
      </c>
      <c r="N30" s="78"/>
      <c r="O30" s="77">
        <v>-7935.4</v>
      </c>
      <c r="P30" s="77"/>
    </row>
    <row r="31" spans="2:16" ht="18" x14ac:dyDescent="0.25">
      <c r="B31">
        <v>12</v>
      </c>
      <c r="C31" s="80"/>
      <c r="D31" s="313" t="s">
        <v>5</v>
      </c>
      <c r="E31" s="313"/>
      <c r="F31" s="313"/>
      <c r="G31" s="313"/>
      <c r="H31" s="314"/>
      <c r="I31" s="77" t="s">
        <v>29</v>
      </c>
      <c r="J31" s="78" t="s">
        <v>2</v>
      </c>
      <c r="K31" s="77" t="s">
        <v>30</v>
      </c>
      <c r="L31" s="77">
        <v>-132290</v>
      </c>
      <c r="M31" s="77">
        <v>1</v>
      </c>
      <c r="N31" s="76"/>
      <c r="O31" s="77">
        <v>-13229</v>
      </c>
      <c r="P31" s="77"/>
    </row>
    <row r="32" spans="2:16" ht="18" x14ac:dyDescent="0.25">
      <c r="B32">
        <v>13</v>
      </c>
      <c r="C32" s="80"/>
      <c r="D32" s="313" t="s">
        <v>5</v>
      </c>
      <c r="E32" s="313"/>
      <c r="F32" s="313"/>
      <c r="G32" s="313"/>
      <c r="H32" s="314"/>
      <c r="I32" s="77" t="s">
        <v>31</v>
      </c>
      <c r="J32" s="78" t="s">
        <v>10</v>
      </c>
      <c r="K32" s="77" t="s">
        <v>32</v>
      </c>
      <c r="L32" s="77">
        <v>-145524</v>
      </c>
      <c r="M32" s="79">
        <v>1</v>
      </c>
      <c r="N32" s="76"/>
      <c r="O32" s="77">
        <v>-14552.4</v>
      </c>
      <c r="P32" s="77"/>
    </row>
    <row r="33" spans="2:28" s="1" customFormat="1" ht="18" x14ac:dyDescent="0.25">
      <c r="B33" s="1">
        <v>16</v>
      </c>
      <c r="C33" s="303"/>
      <c r="D33" s="313" t="s">
        <v>5</v>
      </c>
      <c r="E33" s="313"/>
      <c r="F33" s="313"/>
      <c r="G33" s="313"/>
      <c r="H33" s="314"/>
      <c r="I33" s="304" t="s">
        <v>37</v>
      </c>
      <c r="J33" s="78" t="s">
        <v>2</v>
      </c>
      <c r="K33" s="304" t="s">
        <v>38</v>
      </c>
      <c r="L33" s="304">
        <v>-185226</v>
      </c>
      <c r="M33" s="79">
        <v>1</v>
      </c>
      <c r="N33" s="78"/>
      <c r="O33" s="304">
        <v>-18522.599999999999</v>
      </c>
      <c r="P33" s="304"/>
    </row>
    <row r="34" spans="2:28" s="1" customFormat="1" ht="18" x14ac:dyDescent="0.25">
      <c r="B34" s="1">
        <v>17</v>
      </c>
      <c r="C34" s="303"/>
      <c r="D34" s="313" t="s">
        <v>12</v>
      </c>
      <c r="E34" s="313"/>
      <c r="F34" s="313"/>
      <c r="G34" s="313"/>
      <c r="H34" s="314"/>
      <c r="I34" s="304" t="s">
        <v>23</v>
      </c>
      <c r="J34" s="78" t="s">
        <v>10</v>
      </c>
      <c r="K34" s="304" t="s">
        <v>24</v>
      </c>
      <c r="L34" s="304">
        <v>-92588</v>
      </c>
      <c r="M34" s="79">
        <v>1</v>
      </c>
      <c r="N34" s="78"/>
      <c r="O34" s="304">
        <v>-9258.7999999999993</v>
      </c>
      <c r="P34" s="304"/>
    </row>
    <row r="35" spans="2:28" ht="18" x14ac:dyDescent="0.25">
      <c r="B35">
        <v>14</v>
      </c>
      <c r="C35" s="80"/>
      <c r="D35" s="313" t="s">
        <v>5</v>
      </c>
      <c r="E35" s="313"/>
      <c r="F35" s="313"/>
      <c r="G35" s="313"/>
      <c r="H35" s="314"/>
      <c r="I35" s="77" t="s">
        <v>33</v>
      </c>
      <c r="J35" s="78" t="s">
        <v>2</v>
      </c>
      <c r="K35" s="77" t="s">
        <v>34</v>
      </c>
      <c r="L35" s="77">
        <v>-158758</v>
      </c>
      <c r="M35" s="79">
        <v>1</v>
      </c>
      <c r="N35" s="76"/>
      <c r="O35" s="77">
        <v>-15875.8</v>
      </c>
      <c r="P35" s="77"/>
    </row>
    <row r="36" spans="2:28" ht="18" x14ac:dyDescent="0.25">
      <c r="B36">
        <v>15</v>
      </c>
      <c r="C36" s="326" t="s">
        <v>39</v>
      </c>
      <c r="D36" s="327"/>
      <c r="E36" s="327"/>
      <c r="F36" s="327"/>
      <c r="G36" s="327"/>
      <c r="H36" s="328"/>
      <c r="I36" s="77" t="s">
        <v>35</v>
      </c>
      <c r="J36" s="78" t="s">
        <v>10</v>
      </c>
      <c r="K36" s="77" t="s">
        <v>34</v>
      </c>
      <c r="L36" s="77">
        <v>-158758</v>
      </c>
      <c r="M36" s="79">
        <v>1</v>
      </c>
      <c r="N36" s="76"/>
      <c r="O36" s="77">
        <v>-15875.8</v>
      </c>
      <c r="P36" s="77"/>
    </row>
    <row r="37" spans="2:28" s="1" customFormat="1" ht="18" x14ac:dyDescent="0.25">
      <c r="B37" s="1">
        <v>11</v>
      </c>
      <c r="C37" s="80"/>
      <c r="D37" s="313" t="s">
        <v>5</v>
      </c>
      <c r="E37" s="313"/>
      <c r="F37" s="313"/>
      <c r="G37" s="313"/>
      <c r="H37" s="314"/>
      <c r="I37" s="77" t="s">
        <v>21</v>
      </c>
      <c r="J37" s="78" t="s">
        <v>2</v>
      </c>
      <c r="K37" s="77" t="s">
        <v>22</v>
      </c>
      <c r="L37" s="77">
        <v>-79354</v>
      </c>
      <c r="M37" s="79">
        <v>1</v>
      </c>
      <c r="N37" s="78"/>
      <c r="O37" s="77">
        <v>-7935.4</v>
      </c>
      <c r="P37" s="77"/>
    </row>
    <row r="38" spans="2:28" s="1" customFormat="1" ht="18" x14ac:dyDescent="0.25">
      <c r="B38" s="1">
        <v>21</v>
      </c>
      <c r="C38" s="80"/>
      <c r="D38" s="313" t="s">
        <v>5</v>
      </c>
      <c r="E38" s="313"/>
      <c r="F38" s="313"/>
      <c r="G38" s="313"/>
      <c r="H38" s="314"/>
      <c r="I38" s="77" t="s">
        <v>35</v>
      </c>
      <c r="J38" s="78" t="s">
        <v>10</v>
      </c>
      <c r="K38" s="77" t="s">
        <v>36</v>
      </c>
      <c r="L38" s="77">
        <v>-171992</v>
      </c>
      <c r="M38" s="79">
        <v>1</v>
      </c>
      <c r="N38" s="78"/>
      <c r="O38" s="77">
        <v>-17199.2</v>
      </c>
      <c r="P38" s="77"/>
    </row>
    <row r="39" spans="2:28" x14ac:dyDescent="0.2">
      <c r="B39" s="1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O39" s="2"/>
      <c r="P39" s="2"/>
      <c r="AB39" s="3"/>
    </row>
    <row r="41" spans="2:28" ht="20.25" x14ac:dyDescent="0.3">
      <c r="C41" s="4" t="s">
        <v>42</v>
      </c>
      <c r="D41" s="5"/>
      <c r="E41" s="6"/>
      <c r="F41" s="6"/>
      <c r="G41" s="7"/>
      <c r="H41" s="6"/>
      <c r="I41" s="8"/>
      <c r="J41" s="9"/>
      <c r="K41" s="9"/>
      <c r="L41" s="1"/>
      <c r="M41" s="10"/>
      <c r="N41" s="11"/>
      <c r="O41" s="1"/>
    </row>
    <row r="42" spans="2:28" ht="20.25" x14ac:dyDescent="0.3">
      <c r="C42" s="12" t="str">
        <f>IF(MTTC=0," ",nBlettre_methode_globale((MTTC),"euro",1))</f>
        <v xml:space="preserve"> </v>
      </c>
      <c r="D42" s="5"/>
      <c r="E42" s="6"/>
      <c r="F42" s="6"/>
      <c r="G42" s="7"/>
      <c r="H42" s="6"/>
      <c r="I42" s="8"/>
      <c r="J42" s="9"/>
      <c r="K42" s="9"/>
      <c r="L42" s="13"/>
      <c r="M42" s="10"/>
      <c r="N42" s="11"/>
      <c r="O42" s="14"/>
    </row>
    <row r="43" spans="2:28" ht="18" x14ac:dyDescent="0.25">
      <c r="C43" s="6"/>
      <c r="D43" s="15"/>
      <c r="E43" s="16"/>
      <c r="F43" s="24" t="s">
        <v>43</v>
      </c>
      <c r="G43" s="17">
        <f ca="1">OFFSET(F42,-3,10)</f>
        <v>0</v>
      </c>
      <c r="H43" s="18"/>
      <c r="I43" s="19"/>
      <c r="J43" s="19"/>
      <c r="K43" s="20"/>
      <c r="L43" s="20"/>
      <c r="M43" s="20"/>
      <c r="O43" s="21"/>
    </row>
    <row r="44" spans="2:28" ht="18" x14ac:dyDescent="0.25">
      <c r="C44" s="6"/>
      <c r="D44" s="22"/>
      <c r="E44" s="23"/>
      <c r="F44" s="24" t="s">
        <v>44</v>
      </c>
      <c r="G44" s="25">
        <f ca="1">OFFSET(F43,-4,9)</f>
        <v>0</v>
      </c>
      <c r="H44" s="26"/>
      <c r="I44" s="27"/>
      <c r="J44" s="28"/>
      <c r="K44" s="29"/>
      <c r="L44" s="30"/>
      <c r="M44" s="31"/>
      <c r="O44" s="21"/>
    </row>
    <row r="45" spans="2:28" ht="18" x14ac:dyDescent="0.25">
      <c r="C45" s="6"/>
      <c r="D45" s="6"/>
      <c r="E45" s="6"/>
      <c r="F45" s="32"/>
      <c r="G45" s="32"/>
      <c r="H45" s="32"/>
      <c r="I45" s="320" t="s">
        <v>45</v>
      </c>
      <c r="J45" s="321"/>
      <c r="K45" s="321"/>
      <c r="L45" s="33">
        <f ca="1">OFFSET(L44,-5,0)</f>
        <v>0</v>
      </c>
      <c r="M45" s="34"/>
      <c r="O45" s="21"/>
    </row>
    <row r="46" spans="2:28" ht="18.75" x14ac:dyDescent="0.3">
      <c r="C46" s="16"/>
      <c r="D46" s="16"/>
      <c r="E46" s="35" t="s">
        <v>46</v>
      </c>
      <c r="F46" s="36" t="s">
        <v>47</v>
      </c>
      <c r="G46" s="6"/>
      <c r="H46" s="6"/>
      <c r="I46" s="322" t="s">
        <v>48</v>
      </c>
      <c r="J46" s="323"/>
      <c r="K46" s="323"/>
      <c r="L46" s="37">
        <f ca="1">SUM(G43:G44)</f>
        <v>0</v>
      </c>
      <c r="M46" s="38"/>
      <c r="N46" s="39">
        <f ca="1">L46</f>
        <v>0</v>
      </c>
      <c r="O46" s="21"/>
    </row>
    <row r="47" spans="2:28" ht="18" x14ac:dyDescent="0.25">
      <c r="C47" s="16"/>
      <c r="D47" s="16"/>
      <c r="E47" s="40" t="s">
        <v>49</v>
      </c>
      <c r="F47" s="40" t="s">
        <v>50</v>
      </c>
      <c r="G47" s="41"/>
      <c r="H47" s="19"/>
      <c r="I47" s="324"/>
      <c r="J47" s="325"/>
      <c r="K47" s="325"/>
      <c r="L47" s="42"/>
      <c r="M47" s="1"/>
      <c r="O47" s="21"/>
    </row>
    <row r="48" spans="2:28" ht="18" x14ac:dyDescent="0.25">
      <c r="C48" s="23"/>
      <c r="D48" s="23"/>
      <c r="E48" s="23"/>
      <c r="F48" s="19"/>
      <c r="G48" s="19"/>
      <c r="H48" s="19"/>
      <c r="I48" s="322" t="s">
        <v>51</v>
      </c>
      <c r="J48" s="323"/>
      <c r="K48" s="323"/>
      <c r="L48" s="43">
        <f ca="1">SUM(L45:L46)-L47</f>
        <v>0</v>
      </c>
      <c r="M48" s="44"/>
      <c r="O48" s="21"/>
    </row>
    <row r="49" spans="3:12" ht="18" x14ac:dyDescent="0.25">
      <c r="C49" s="5"/>
      <c r="D49" s="5"/>
      <c r="E49" s="45"/>
      <c r="F49" s="46"/>
      <c r="G49" s="19"/>
      <c r="H49" s="19"/>
      <c r="I49" s="47"/>
      <c r="J49" s="48"/>
      <c r="K49" s="49"/>
      <c r="L49" s="50"/>
    </row>
    <row r="50" spans="3:12" ht="18.75" x14ac:dyDescent="0.3">
      <c r="C50" s="5"/>
      <c r="D50" s="5"/>
      <c r="E50" s="51"/>
      <c r="F50" s="52"/>
      <c r="G50" s="52"/>
      <c r="H50" s="19"/>
      <c r="I50" s="47"/>
      <c r="J50" s="1"/>
      <c r="K50" s="1"/>
      <c r="L50" s="37"/>
    </row>
    <row r="51" spans="3:12" ht="18" x14ac:dyDescent="0.25">
      <c r="C51" s="5"/>
      <c r="D51" s="16"/>
      <c r="E51" s="16"/>
      <c r="F51" s="53"/>
      <c r="G51" s="53"/>
      <c r="H51" s="53"/>
      <c r="I51" s="54"/>
      <c r="J51" s="55"/>
      <c r="K51" s="49"/>
      <c r="L51" s="20"/>
    </row>
    <row r="52" spans="3:12" ht="18.75" x14ac:dyDescent="0.3">
      <c r="C52" s="56" t="s">
        <v>52</v>
      </c>
      <c r="D52" s="5"/>
      <c r="E52" s="57"/>
      <c r="F52" s="53"/>
      <c r="G52" s="53"/>
      <c r="H52" s="58"/>
      <c r="I52" s="58"/>
      <c r="J52" s="59"/>
      <c r="K52" s="59"/>
      <c r="L52" s="60"/>
    </row>
    <row r="53" spans="3:12" ht="18.75" x14ac:dyDescent="0.3">
      <c r="C53" s="56" t="s">
        <v>53</v>
      </c>
      <c r="D53" s="5"/>
      <c r="E53" s="57"/>
      <c r="F53" s="61"/>
      <c r="G53" s="53"/>
      <c r="H53" s="58"/>
      <c r="I53" s="62"/>
      <c r="J53" s="60"/>
      <c r="K53" s="59"/>
      <c r="L53" s="60"/>
    </row>
    <row r="54" spans="3:12" ht="18" x14ac:dyDescent="0.25">
      <c r="C54" s="16"/>
      <c r="D54" s="16"/>
      <c r="E54" s="63"/>
      <c r="F54" s="53"/>
      <c r="G54" s="53"/>
      <c r="H54" s="64" t="s">
        <v>54</v>
      </c>
      <c r="I54" s="53"/>
      <c r="J54" s="60"/>
      <c r="K54" s="65" t="s">
        <v>55</v>
      </c>
      <c r="L54" s="60"/>
    </row>
    <row r="55" spans="3:12" ht="20.25" x14ac:dyDescent="0.3">
      <c r="C55" s="66" t="s">
        <v>56</v>
      </c>
      <c r="D55" s="67"/>
      <c r="E55" s="68"/>
      <c r="F55" s="53"/>
      <c r="G55" s="53"/>
      <c r="H55" s="53"/>
      <c r="I55" s="53"/>
      <c r="J55" s="60"/>
      <c r="K55" s="60"/>
      <c r="L55" s="60"/>
    </row>
    <row r="56" spans="3:12" ht="18" x14ac:dyDescent="0.25">
      <c r="C56" s="69" t="s">
        <v>57</v>
      </c>
      <c r="D56" s="67"/>
      <c r="E56" s="70"/>
      <c r="F56" s="53"/>
      <c r="G56" s="53"/>
      <c r="H56" s="53"/>
      <c r="I56" s="53"/>
      <c r="J56" s="60"/>
      <c r="K56" s="60"/>
      <c r="L56" s="60"/>
    </row>
    <row r="57" spans="3:12" x14ac:dyDescent="0.2">
      <c r="C57" s="16"/>
      <c r="D57" s="16"/>
      <c r="E57" s="16"/>
      <c r="F57" s="53"/>
      <c r="G57" s="53"/>
      <c r="H57" s="53"/>
      <c r="I57" s="53"/>
      <c r="J57" s="60"/>
      <c r="K57" s="60"/>
      <c r="L57" s="60"/>
    </row>
    <row r="58" spans="3:12" ht="18" x14ac:dyDescent="0.25">
      <c r="C58" s="66" t="s">
        <v>58</v>
      </c>
      <c r="D58" s="16"/>
      <c r="E58" s="16"/>
      <c r="F58" s="62"/>
      <c r="G58" s="62"/>
      <c r="H58" s="62"/>
      <c r="I58" s="62"/>
      <c r="J58" s="71"/>
      <c r="K58" s="71"/>
      <c r="L58" s="60"/>
    </row>
    <row r="59" spans="3:12" ht="18" x14ac:dyDescent="0.25">
      <c r="C59" s="66" t="s">
        <v>59</v>
      </c>
      <c r="D59" s="16"/>
      <c r="E59" s="16"/>
      <c r="F59" s="62"/>
      <c r="G59" s="62"/>
      <c r="H59" s="62"/>
      <c r="I59" s="62"/>
      <c r="J59" s="71"/>
      <c r="K59" s="71"/>
      <c r="L59" s="60"/>
    </row>
  </sheetData>
  <mergeCells count="24">
    <mergeCell ref="I45:K45"/>
    <mergeCell ref="I46:K46"/>
    <mergeCell ref="I47:K47"/>
    <mergeCell ref="I48:K48"/>
    <mergeCell ref="D25:H25"/>
    <mergeCell ref="D30:H30"/>
    <mergeCell ref="D31:H31"/>
    <mergeCell ref="D26:H26"/>
    <mergeCell ref="D27:H27"/>
    <mergeCell ref="D28:H28"/>
    <mergeCell ref="D29:H29"/>
    <mergeCell ref="C36:H36"/>
    <mergeCell ref="D32:H32"/>
    <mergeCell ref="D35:H35"/>
    <mergeCell ref="D38:H38"/>
    <mergeCell ref="D37:H37"/>
    <mergeCell ref="D34:H34"/>
    <mergeCell ref="D33:H33"/>
    <mergeCell ref="D23:H23"/>
    <mergeCell ref="D21:H21"/>
    <mergeCell ref="D19:H19"/>
    <mergeCell ref="C20:H20"/>
    <mergeCell ref="D24:H24"/>
    <mergeCell ref="D22:H2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8</xdr:col>
                <xdr:colOff>47625</xdr:colOff>
                <xdr:row>11</xdr:row>
                <xdr:rowOff>38100</xdr:rowOff>
              </from>
              <to>
                <xdr:col>9</xdr:col>
                <xdr:colOff>104775</xdr:colOff>
                <xdr:row>12</xdr:row>
                <xdr:rowOff>161925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devisfacture"/>
  <dimension ref="A1:FUT267"/>
  <sheetViews>
    <sheetView showGridLines="0" tabSelected="1" topLeftCell="A7" zoomScale="75" zoomScaleNormal="75" workbookViewId="0">
      <selection activeCell="C33" sqref="C33:L33"/>
    </sheetView>
  </sheetViews>
  <sheetFormatPr baseColWidth="10" defaultRowHeight="15" x14ac:dyDescent="0.25"/>
  <cols>
    <col min="1" max="1" width="15.125" style="87" customWidth="1"/>
    <col min="2" max="2" width="11" style="87"/>
    <col min="3" max="3" width="3.625" style="87" customWidth="1"/>
    <col min="4" max="4" width="3.625" style="299" customWidth="1"/>
    <col min="5" max="5" width="36.875" style="87" customWidth="1"/>
    <col min="6" max="6" width="10.125" style="87" customWidth="1"/>
    <col min="7" max="7" width="12.875" style="87" customWidth="1"/>
    <col min="8" max="8" width="13.75" style="87" customWidth="1"/>
    <col min="9" max="9" width="11.25" style="87" customWidth="1"/>
    <col min="10" max="10" width="9.25" style="87" customWidth="1"/>
    <col min="11" max="11" width="11" style="87"/>
    <col min="12" max="12" width="15" style="87" customWidth="1"/>
    <col min="13" max="13" width="6.875" style="87" customWidth="1"/>
    <col min="14" max="14" width="11.25" style="87" bestFit="1" customWidth="1"/>
    <col min="15" max="15" width="13.375" style="87" bestFit="1" customWidth="1"/>
    <col min="16" max="16" width="15.375" style="87" bestFit="1" customWidth="1"/>
    <col min="17" max="18" width="11" style="87"/>
    <col min="19" max="19" width="15.375" style="87" customWidth="1"/>
    <col min="20" max="23" width="11" style="87"/>
    <col min="24" max="24" width="17.625" style="87" bestFit="1" customWidth="1"/>
    <col min="25" max="16384" width="11" style="87"/>
  </cols>
  <sheetData>
    <row r="1" spans="1:36 4605:4618" s="85" customFormat="1" ht="30" customHeight="1" x14ac:dyDescent="0.3">
      <c r="A1" s="82">
        <f ca="1">TODAY()</f>
        <v>42706</v>
      </c>
      <c r="B1" s="83"/>
      <c r="C1" s="84">
        <v>3</v>
      </c>
      <c r="D1" s="331"/>
      <c r="E1" s="332"/>
      <c r="F1" s="332"/>
      <c r="G1" s="332"/>
      <c r="H1" s="332"/>
      <c r="I1" s="332"/>
      <c r="J1" s="333"/>
      <c r="P1" s="86"/>
      <c r="R1" s="87"/>
      <c r="S1" s="88"/>
      <c r="T1" s="89"/>
      <c r="U1" s="90"/>
      <c r="X1" s="91"/>
      <c r="Y1" s="89"/>
      <c r="AF1" s="89"/>
    </row>
    <row r="2" spans="1:36 4605:4618" s="85" customFormat="1" ht="30" hidden="1" customHeight="1" x14ac:dyDescent="0.3">
      <c r="A2" s="92"/>
      <c r="B2" s="93"/>
      <c r="C2" s="94"/>
      <c r="D2" s="95"/>
      <c r="E2" s="96"/>
      <c r="F2" s="96"/>
      <c r="G2" s="96"/>
      <c r="H2" s="96"/>
      <c r="I2" s="96"/>
      <c r="J2" s="97"/>
      <c r="P2" s="86"/>
      <c r="S2" s="88"/>
      <c r="T2" s="89"/>
      <c r="U2" s="90"/>
      <c r="X2" s="91"/>
      <c r="Y2" s="89"/>
      <c r="AF2" s="89"/>
    </row>
    <row r="3" spans="1:36 4605:4618" s="85" customFormat="1" ht="36.75" x14ac:dyDescent="0.6">
      <c r="A3" s="98"/>
      <c r="B3" s="94"/>
      <c r="C3" s="94"/>
      <c r="D3" s="99"/>
      <c r="E3" s="100"/>
      <c r="F3" s="101"/>
      <c r="G3" s="101"/>
      <c r="H3" s="102"/>
      <c r="I3" s="103"/>
      <c r="J3" s="104"/>
      <c r="K3" s="105"/>
      <c r="L3" s="105"/>
      <c r="M3" s="106"/>
      <c r="P3" s="107"/>
      <c r="S3" s="88"/>
      <c r="T3" s="89"/>
      <c r="U3" s="108"/>
      <c r="X3" s="91"/>
      <c r="Z3" s="89"/>
      <c r="AA3" s="89"/>
      <c r="AF3" s="89"/>
      <c r="AJ3" s="109"/>
    </row>
    <row r="4" spans="1:36 4605:4618" s="85" customFormat="1" ht="21.75" customHeight="1" x14ac:dyDescent="0.45">
      <c r="B4" s="94"/>
      <c r="C4" s="94"/>
      <c r="D4" s="101"/>
      <c r="E4" s="94"/>
      <c r="F4" s="94"/>
      <c r="G4" s="94"/>
      <c r="H4" s="94"/>
      <c r="I4" s="94"/>
      <c r="J4" s="104"/>
      <c r="K4" s="110"/>
      <c r="L4" s="110"/>
      <c r="M4" s="110"/>
      <c r="N4" s="111"/>
      <c r="O4" s="112"/>
      <c r="Q4" s="112"/>
      <c r="S4" s="113"/>
      <c r="T4" s="89"/>
      <c r="U4" s="90"/>
      <c r="V4" s="113"/>
      <c r="W4" s="113"/>
      <c r="X4" s="91"/>
      <c r="Y4" s="113"/>
      <c r="AJ4" s="112"/>
    </row>
    <row r="5" spans="1:36 4605:4618" s="85" customFormat="1" ht="18.75" x14ac:dyDescent="0.3">
      <c r="A5" s="113"/>
      <c r="B5" s="114"/>
      <c r="C5" s="94"/>
      <c r="D5" s="115"/>
      <c r="E5" s="94"/>
      <c r="F5" s="116"/>
      <c r="G5" s="117"/>
      <c r="H5" s="118"/>
      <c r="I5" s="94"/>
      <c r="J5" s="104"/>
      <c r="K5" s="113"/>
      <c r="L5" s="119"/>
      <c r="M5" s="119"/>
      <c r="N5" s="113"/>
      <c r="O5" s="113"/>
      <c r="P5" s="120"/>
      <c r="Q5" s="113"/>
      <c r="R5" s="113"/>
      <c r="S5" s="113"/>
      <c r="T5" s="113"/>
      <c r="U5" s="90"/>
      <c r="V5" s="113"/>
      <c r="W5" s="113"/>
      <c r="X5" s="91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21"/>
    </row>
    <row r="6" spans="1:36 4605:4618" s="85" customFormat="1" ht="23.25" x14ac:dyDescent="0.3">
      <c r="A6" s="122"/>
      <c r="B6" s="118"/>
      <c r="C6" s="94"/>
      <c r="D6" s="115"/>
      <c r="E6" s="94"/>
      <c r="F6" s="116"/>
      <c r="G6" s="123"/>
      <c r="H6" s="124"/>
      <c r="I6" s="94"/>
      <c r="J6" s="125"/>
      <c r="K6" s="126"/>
      <c r="L6" s="127"/>
      <c r="M6" s="127"/>
      <c r="N6" s="127"/>
      <c r="O6" s="113"/>
      <c r="P6" s="113"/>
      <c r="Q6" s="113"/>
      <c r="R6" s="113"/>
      <c r="S6" s="113"/>
      <c r="T6" s="113"/>
      <c r="U6" s="90"/>
      <c r="V6" s="113"/>
      <c r="W6" s="113"/>
      <c r="X6" s="128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21"/>
    </row>
    <row r="7" spans="1:36 4605:4618" s="85" customFormat="1" ht="23.25" x14ac:dyDescent="0.35">
      <c r="A7" s="129"/>
      <c r="B7" s="130"/>
      <c r="C7" s="94"/>
      <c r="D7" s="131"/>
      <c r="E7" s="94"/>
      <c r="F7" s="116"/>
      <c r="G7" s="132"/>
      <c r="H7" s="133"/>
      <c r="I7" s="94"/>
      <c r="J7" s="134"/>
      <c r="K7" s="135"/>
      <c r="L7" s="136"/>
      <c r="M7" s="136"/>
      <c r="N7" s="137"/>
      <c r="O7" s="138"/>
      <c r="P7" s="139"/>
      <c r="Q7" s="113"/>
      <c r="R7" s="113"/>
      <c r="S7" s="113"/>
      <c r="T7" s="113"/>
      <c r="U7" s="90"/>
      <c r="V7" s="113"/>
      <c r="W7" s="113"/>
      <c r="X7" s="128"/>
      <c r="Y7" s="113"/>
      <c r="Z7" s="113"/>
      <c r="AA7" s="113"/>
      <c r="AB7" s="113"/>
      <c r="AC7" s="113"/>
      <c r="AD7" s="113"/>
      <c r="AE7" s="113"/>
      <c r="AF7" s="113"/>
      <c r="AG7" s="113"/>
      <c r="AH7" s="113"/>
      <c r="AI7" s="113"/>
      <c r="AJ7" s="121"/>
    </row>
    <row r="8" spans="1:36 4605:4618" s="85" customFormat="1" ht="23.25" x14ac:dyDescent="0.35">
      <c r="A8" s="122"/>
      <c r="B8" s="140"/>
      <c r="C8" s="94"/>
      <c r="D8" s="94"/>
      <c r="E8" s="94"/>
      <c r="F8" s="141"/>
      <c r="G8" s="142"/>
      <c r="H8" s="116"/>
      <c r="I8" s="94"/>
      <c r="J8" s="134"/>
      <c r="K8" s="143"/>
      <c r="L8" s="144"/>
      <c r="M8" s="145"/>
      <c r="N8" s="113"/>
      <c r="O8" s="113"/>
      <c r="P8" s="113"/>
      <c r="Q8" s="113"/>
      <c r="R8" s="113"/>
      <c r="S8" s="113"/>
      <c r="T8" s="113"/>
      <c r="U8" s="90"/>
      <c r="V8" s="113"/>
      <c r="W8" s="113"/>
      <c r="X8" s="128"/>
      <c r="Y8" s="113"/>
      <c r="Z8" s="113"/>
      <c r="AA8" s="113"/>
      <c r="AB8" s="113"/>
      <c r="AC8" s="113"/>
      <c r="AD8" s="113"/>
      <c r="AE8" s="113"/>
      <c r="AF8" s="113"/>
      <c r="AG8" s="113"/>
      <c r="AH8" s="113"/>
      <c r="AI8" s="113"/>
      <c r="AJ8" s="121"/>
    </row>
    <row r="9" spans="1:36 4605:4618" s="85" customFormat="1" ht="23.25" x14ac:dyDescent="0.35">
      <c r="A9" s="122"/>
      <c r="B9" s="146"/>
      <c r="C9" s="94"/>
      <c r="D9" s="147"/>
      <c r="E9" s="94"/>
      <c r="F9" s="118"/>
      <c r="G9" s="148"/>
      <c r="H9" s="133"/>
      <c r="I9" s="149"/>
      <c r="J9" s="150"/>
      <c r="K9" s="151"/>
      <c r="L9" s="144"/>
      <c r="M9" s="145"/>
      <c r="N9" s="152"/>
      <c r="O9" s="113"/>
      <c r="P9" s="113"/>
      <c r="Q9" s="113"/>
      <c r="R9" s="113"/>
      <c r="S9" s="113"/>
      <c r="T9" s="113"/>
      <c r="U9" s="90"/>
      <c r="V9" s="113"/>
      <c r="W9" s="113"/>
      <c r="X9" s="91"/>
      <c r="Y9" s="113"/>
      <c r="Z9" s="113"/>
      <c r="AA9" s="113"/>
      <c r="AB9" s="113"/>
      <c r="AC9" s="113"/>
      <c r="AD9" s="113"/>
      <c r="AE9" s="113"/>
      <c r="AF9" s="113"/>
      <c r="AG9" s="113"/>
      <c r="AH9" s="113"/>
      <c r="AI9" s="113"/>
      <c r="AJ9" s="121"/>
    </row>
    <row r="10" spans="1:36 4605:4618" s="85" customFormat="1" ht="23.25" x14ac:dyDescent="0.35">
      <c r="A10" s="153"/>
      <c r="B10" s="154"/>
      <c r="C10" s="94"/>
      <c r="D10" s="94"/>
      <c r="E10" s="101"/>
      <c r="F10" s="155"/>
      <c r="G10" s="94"/>
      <c r="H10" s="156"/>
      <c r="I10" s="116"/>
      <c r="K10" s="128"/>
      <c r="L10" s="144"/>
      <c r="M10" s="157"/>
      <c r="N10" s="152"/>
      <c r="O10" s="152"/>
      <c r="P10" s="113"/>
      <c r="Q10" s="113"/>
      <c r="R10" s="113"/>
      <c r="S10" s="113"/>
      <c r="T10" s="113"/>
      <c r="U10" s="108"/>
      <c r="V10" s="113"/>
      <c r="W10" s="113"/>
      <c r="X10" s="128"/>
      <c r="Y10" s="113"/>
      <c r="Z10" s="113"/>
      <c r="AA10" s="113"/>
      <c r="AB10" s="113"/>
      <c r="AC10" s="113"/>
      <c r="AD10" s="113"/>
      <c r="AE10" s="113"/>
      <c r="AF10" s="113"/>
      <c r="AG10" s="113"/>
      <c r="AH10" s="113"/>
      <c r="AI10" s="113"/>
      <c r="AJ10" s="121"/>
    </row>
    <row r="11" spans="1:36 4605:4618" s="85" customFormat="1" ht="18" customHeight="1" x14ac:dyDescent="0.25">
      <c r="A11" s="153"/>
      <c r="B11" s="158"/>
      <c r="C11" s="94"/>
      <c r="D11" s="115"/>
      <c r="E11" s="94"/>
      <c r="F11" s="94"/>
      <c r="G11" s="148"/>
      <c r="H11" s="159"/>
      <c r="I11" s="160"/>
      <c r="J11" s="161"/>
      <c r="K11" s="128"/>
      <c r="L11" s="162"/>
      <c r="M11" s="119"/>
      <c r="N11" s="152"/>
      <c r="O11" s="152"/>
      <c r="P11" s="113"/>
      <c r="Q11" s="113"/>
      <c r="R11" s="113"/>
      <c r="S11" s="113"/>
      <c r="T11" s="113"/>
      <c r="U11" s="90"/>
      <c r="V11" s="113"/>
      <c r="W11" s="113"/>
      <c r="X11" s="163"/>
      <c r="Y11" s="113"/>
      <c r="Z11" s="113"/>
      <c r="AA11" s="113"/>
      <c r="AB11" s="113"/>
      <c r="AC11" s="113"/>
      <c r="AD11" s="113"/>
      <c r="AE11" s="113"/>
      <c r="AF11" s="113"/>
      <c r="AG11" s="113"/>
      <c r="AH11" s="113"/>
      <c r="AI11" s="113"/>
      <c r="AJ11" s="121"/>
    </row>
    <row r="12" spans="1:36 4605:4618" s="85" customFormat="1" ht="18" customHeight="1" x14ac:dyDescent="0.25">
      <c r="A12" s="164"/>
      <c r="B12" s="146"/>
      <c r="C12" s="118"/>
      <c r="D12" s="165"/>
      <c r="E12" s="166"/>
      <c r="F12" s="94"/>
      <c r="G12" s="118"/>
      <c r="H12" s="167"/>
      <c r="I12" s="168"/>
      <c r="J12" s="169"/>
      <c r="K12" s="111"/>
      <c r="L12" s="162"/>
      <c r="M12" s="119"/>
      <c r="N12" s="152"/>
      <c r="O12" s="152"/>
      <c r="P12" s="113"/>
      <c r="Q12" s="113"/>
      <c r="R12" s="113"/>
      <c r="U12" s="90"/>
      <c r="X12" s="170"/>
      <c r="Z12" s="113"/>
      <c r="AA12" s="113"/>
      <c r="AB12" s="113"/>
      <c r="AC12" s="113"/>
      <c r="AD12" s="113"/>
      <c r="AE12" s="113"/>
      <c r="AF12" s="113"/>
      <c r="AG12" s="113"/>
      <c r="AH12" s="113"/>
      <c r="AI12" s="113"/>
      <c r="AJ12" s="118"/>
    </row>
    <row r="13" spans="1:36 4605:4618" s="85" customFormat="1" ht="18" hidden="1" customHeight="1" x14ac:dyDescent="0.3">
      <c r="A13" s="164"/>
      <c r="B13" s="146"/>
      <c r="C13" s="118"/>
      <c r="D13" s="165"/>
      <c r="E13" s="171"/>
      <c r="F13" s="94"/>
      <c r="G13" s="118"/>
      <c r="H13" s="167"/>
      <c r="I13" s="172"/>
      <c r="J13" s="111"/>
      <c r="K13" s="111"/>
      <c r="L13" s="162"/>
      <c r="M13" s="119"/>
      <c r="N13" s="152"/>
      <c r="O13" s="152"/>
      <c r="P13" s="113"/>
      <c r="Q13" s="113"/>
      <c r="R13" s="113"/>
      <c r="S13" s="113"/>
      <c r="T13" s="113"/>
      <c r="U13" s="90"/>
      <c r="V13" s="113"/>
      <c r="W13" s="113"/>
      <c r="X13" s="173"/>
      <c r="Y13" s="113"/>
      <c r="Z13" s="113"/>
      <c r="AA13" s="113"/>
      <c r="AB13" s="113"/>
      <c r="AC13" s="113"/>
      <c r="AD13" s="113"/>
      <c r="AE13" s="113"/>
      <c r="AF13" s="113"/>
      <c r="AG13" s="113"/>
      <c r="AH13" s="113"/>
      <c r="AI13" s="113"/>
      <c r="AJ13" s="118"/>
    </row>
    <row r="14" spans="1:36 4605:4618" s="85" customFormat="1" ht="18" hidden="1" customHeight="1" x14ac:dyDescent="0.3">
      <c r="A14" s="164"/>
      <c r="B14" s="146"/>
      <c r="C14" s="118"/>
      <c r="D14" s="165"/>
      <c r="E14" s="174"/>
      <c r="F14" s="334"/>
      <c r="G14" s="335"/>
      <c r="H14" s="335"/>
      <c r="I14" s="335"/>
      <c r="J14" s="336"/>
      <c r="K14" s="336"/>
      <c r="L14" s="336"/>
      <c r="M14" s="119" t="s">
        <v>4</v>
      </c>
      <c r="N14" s="152" t="s">
        <v>4</v>
      </c>
      <c r="O14" s="152"/>
      <c r="P14" s="113"/>
      <c r="Q14" s="113"/>
      <c r="R14" s="113"/>
      <c r="S14" s="113"/>
      <c r="T14" s="113"/>
      <c r="U14" s="90"/>
      <c r="V14" s="113"/>
      <c r="W14" s="113"/>
      <c r="X14" s="113"/>
      <c r="Y14" s="113"/>
      <c r="Z14" s="113"/>
      <c r="AA14" s="113"/>
      <c r="AB14" s="113"/>
      <c r="AC14" s="113"/>
      <c r="AD14" s="113"/>
      <c r="AE14" s="113"/>
      <c r="AF14" s="113"/>
      <c r="AG14" s="113"/>
      <c r="AH14" s="113"/>
      <c r="AI14" s="113"/>
      <c r="AJ14" s="118"/>
    </row>
    <row r="15" spans="1:36 4605:4618" s="85" customFormat="1" ht="18" hidden="1" customHeight="1" x14ac:dyDescent="0.3">
      <c r="A15" s="87"/>
      <c r="B15" s="118"/>
      <c r="C15" s="118"/>
      <c r="D15" s="175"/>
      <c r="E15" s="176"/>
      <c r="F15" s="94"/>
      <c r="G15" s="94"/>
      <c r="H15" s="94"/>
      <c r="I15" s="94"/>
      <c r="M15" s="119"/>
      <c r="N15" s="152"/>
      <c r="O15" s="152"/>
      <c r="P15" s="113"/>
      <c r="Q15" s="113"/>
      <c r="R15" s="113"/>
      <c r="S15" s="113"/>
      <c r="T15" s="113"/>
      <c r="U15" s="113"/>
      <c r="V15" s="113"/>
      <c r="W15" s="113"/>
      <c r="X15" s="113"/>
      <c r="Y15" s="113"/>
      <c r="Z15" s="113"/>
      <c r="AA15" s="113"/>
      <c r="AB15" s="113"/>
      <c r="AC15" s="113"/>
      <c r="AD15" s="113"/>
      <c r="AE15" s="113"/>
      <c r="AF15" s="113"/>
      <c r="AG15" s="113"/>
      <c r="AH15" s="113"/>
      <c r="AI15" s="113"/>
      <c r="AJ15" s="118"/>
    </row>
    <row r="16" spans="1:36 4605:4618" s="85" customFormat="1" ht="18" customHeight="1" x14ac:dyDescent="0.3">
      <c r="A16" s="177"/>
      <c r="B16" s="166"/>
      <c r="C16" s="178"/>
      <c r="D16" s="179"/>
      <c r="E16" s="180"/>
      <c r="F16" s="181"/>
      <c r="G16" s="118"/>
      <c r="H16" s="118"/>
      <c r="I16" s="182"/>
      <c r="J16" s="183"/>
      <c r="K16" s="183"/>
      <c r="L16" s="183"/>
      <c r="M16" s="183"/>
      <c r="N16" s="152"/>
      <c r="O16" s="152"/>
      <c r="P16" s="113"/>
      <c r="Q16" s="113"/>
      <c r="R16" s="113"/>
      <c r="S16" s="113"/>
      <c r="T16" s="113"/>
      <c r="U16" s="113"/>
      <c r="V16" s="113"/>
      <c r="W16" s="113"/>
      <c r="X16" s="113"/>
      <c r="Y16" s="113"/>
      <c r="Z16" s="113"/>
      <c r="AA16" s="113"/>
      <c r="AB16" s="113"/>
      <c r="AC16" s="113"/>
      <c r="AD16" s="113"/>
      <c r="AE16" s="113"/>
      <c r="AF16" s="113"/>
      <c r="AG16" s="113"/>
      <c r="AH16" s="113"/>
      <c r="AI16" s="113"/>
      <c r="AJ16" s="118"/>
      <c r="FUC16" s="184"/>
      <c r="FUD16" s="184"/>
      <c r="FUE16" s="184"/>
      <c r="FUF16" s="184"/>
      <c r="FUG16" s="184"/>
      <c r="FUH16" s="184"/>
      <c r="FUI16" s="184"/>
      <c r="FUJ16" s="184"/>
      <c r="FUK16" s="184"/>
      <c r="FUL16" s="184"/>
      <c r="FUM16" s="184"/>
      <c r="FUN16" s="184"/>
      <c r="FUO16" s="184"/>
      <c r="FUP16" s="184"/>
    </row>
    <row r="17" spans="1:36 4605:4622" s="85" customFormat="1" ht="23.25" customHeight="1" x14ac:dyDescent="0.35">
      <c r="A17" s="185">
        <v>1</v>
      </c>
      <c r="B17" s="166"/>
      <c r="C17" s="186" t="b">
        <v>0</v>
      </c>
      <c r="D17" s="187" t="s">
        <v>60</v>
      </c>
      <c r="E17" s="188"/>
      <c r="F17" s="188"/>
      <c r="G17" s="188"/>
      <c r="H17" s="189"/>
      <c r="I17" s="190" t="str">
        <f ca="1">" en date du "&amp;TEXT(A1,"j mmmm aaaa")</f>
        <v xml:space="preserve"> en date du 2 décembre 2016</v>
      </c>
      <c r="N17" s="152"/>
      <c r="O17" s="191"/>
      <c r="P17" s="192"/>
      <c r="Q17" s="113"/>
      <c r="R17" s="113"/>
      <c r="S17" s="113"/>
      <c r="T17" s="113"/>
      <c r="U17" s="113"/>
      <c r="V17" s="113"/>
      <c r="W17" s="113"/>
      <c r="X17" s="113"/>
      <c r="Y17" s="113"/>
      <c r="Z17" s="113"/>
      <c r="AA17" s="113"/>
      <c r="AB17" s="113"/>
      <c r="AC17" s="113"/>
      <c r="AD17" s="113"/>
      <c r="AE17" s="113"/>
      <c r="AF17" s="113"/>
      <c r="AG17" s="113"/>
      <c r="AH17" s="113"/>
      <c r="AI17" s="113"/>
      <c r="AJ17" s="118"/>
      <c r="FUC17" s="184"/>
      <c r="FUD17" s="184"/>
      <c r="FUE17" s="184"/>
      <c r="FUF17" s="184"/>
      <c r="FUG17" s="184"/>
      <c r="FUH17" s="184"/>
      <c r="FUI17" s="184"/>
      <c r="FUJ17" s="184"/>
      <c r="FUK17" s="184"/>
      <c r="FUL17" s="184"/>
      <c r="FUM17" s="184"/>
      <c r="FUN17" s="184"/>
      <c r="FUO17" s="184"/>
      <c r="FUP17" s="184"/>
      <c r="FUQ17" s="184"/>
      <c r="FUR17" s="184"/>
      <c r="FUS17" s="184"/>
      <c r="FUT17" s="184"/>
    </row>
    <row r="18" spans="1:36 4605:4622" ht="20.25" x14ac:dyDescent="0.3">
      <c r="A18" s="300" t="s">
        <v>61</v>
      </c>
      <c r="B18" s="301"/>
      <c r="C18" s="193"/>
      <c r="D18" s="337" t="s">
        <v>62</v>
      </c>
      <c r="E18" s="338"/>
      <c r="F18" s="338"/>
      <c r="G18" s="338"/>
      <c r="H18" s="339"/>
      <c r="I18" s="194" t="s">
        <v>63</v>
      </c>
      <c r="J18" s="195" t="s">
        <v>64</v>
      </c>
      <c r="K18" s="195" t="s">
        <v>65</v>
      </c>
      <c r="L18" s="195" t="str">
        <f>IF(DOC_TYPE=1,"Montant","Montant HT")</f>
        <v>Montant HT</v>
      </c>
      <c r="M18" s="196" t="s">
        <v>66</v>
      </c>
      <c r="N18" s="197"/>
      <c r="O18" s="198" t="s">
        <v>67</v>
      </c>
      <c r="P18" s="198" t="s">
        <v>68</v>
      </c>
      <c r="FUC18" s="177"/>
      <c r="FUD18" s="177"/>
      <c r="FUE18" s="177"/>
      <c r="FUF18" s="177"/>
      <c r="FUG18" s="177"/>
      <c r="FUH18" s="177"/>
      <c r="FUI18" s="177"/>
      <c r="FUJ18" s="177"/>
      <c r="FUK18" s="177"/>
      <c r="FUL18" s="177"/>
      <c r="FUM18" s="177"/>
      <c r="FUN18" s="177"/>
      <c r="FUO18" s="177"/>
      <c r="FUP18" s="177"/>
      <c r="FUQ18" s="177"/>
      <c r="FUR18" s="177"/>
      <c r="FUS18" s="177"/>
      <c r="FUT18" s="177"/>
    </row>
    <row r="19" spans="1:36 4605:4622" ht="20.25" customHeight="1" x14ac:dyDescent="0.3">
      <c r="A19" s="177"/>
      <c r="B19" s="302" t="s">
        <v>3</v>
      </c>
      <c r="C19" s="200"/>
      <c r="D19" s="340" t="s">
        <v>69</v>
      </c>
      <c r="E19" s="340"/>
      <c r="F19" s="340"/>
      <c r="G19" s="340"/>
      <c r="H19" s="341"/>
      <c r="I19" s="201" t="s">
        <v>70</v>
      </c>
      <c r="J19" s="202" t="s">
        <v>10</v>
      </c>
      <c r="K19" s="202" t="s">
        <v>3</v>
      </c>
      <c r="L19" s="203">
        <f>$I19*$K19</f>
        <v>30.05</v>
      </c>
      <c r="M19" s="204">
        <v>1</v>
      </c>
      <c r="N19" s="205"/>
      <c r="O19" s="206">
        <f>IF(M19=1,I19*K19*0.1,"")</f>
        <v>3.0050000000000003</v>
      </c>
      <c r="P19" s="206" t="str">
        <f>IF(M19=2,I19*K19*0.2,"")</f>
        <v/>
      </c>
      <c r="Q19" s="207"/>
      <c r="R19" s="177"/>
    </row>
    <row r="20" spans="1:36 4605:4622" ht="20.25" customHeight="1" x14ac:dyDescent="0.3">
      <c r="B20" s="208">
        <v>1</v>
      </c>
      <c r="C20" s="342" t="s">
        <v>71</v>
      </c>
      <c r="D20" s="343"/>
      <c r="E20" s="343"/>
      <c r="F20" s="343"/>
      <c r="G20" s="343"/>
      <c r="H20" s="344"/>
      <c r="I20" s="209"/>
      <c r="J20" s="210"/>
      <c r="K20" s="210"/>
      <c r="L20" s="211"/>
      <c r="M20" s="212"/>
      <c r="N20" s="205"/>
      <c r="O20" s="213"/>
      <c r="P20" s="213"/>
      <c r="Q20" s="207"/>
      <c r="R20" s="177"/>
      <c r="S20" s="177"/>
      <c r="T20" s="177"/>
      <c r="U20" s="177"/>
      <c r="V20" s="177"/>
      <c r="W20" s="177"/>
      <c r="X20" s="177"/>
      <c r="Y20" s="177"/>
      <c r="Z20" s="177"/>
      <c r="AA20" s="177"/>
      <c r="AB20" s="177"/>
      <c r="AC20" s="177"/>
      <c r="AD20" s="177"/>
      <c r="AE20" s="177"/>
    </row>
    <row r="21" spans="1:36 4605:4622" ht="20.25" customHeight="1" x14ac:dyDescent="0.3">
      <c r="B21" s="199" t="s">
        <v>72</v>
      </c>
      <c r="C21" s="214"/>
      <c r="D21" s="329" t="s">
        <v>73</v>
      </c>
      <c r="E21" s="329"/>
      <c r="F21" s="329"/>
      <c r="G21" s="329"/>
      <c r="H21" s="330"/>
      <c r="I21" s="215" t="s">
        <v>74</v>
      </c>
      <c r="J21" s="210" t="s">
        <v>10</v>
      </c>
      <c r="K21" s="210" t="s">
        <v>3</v>
      </c>
      <c r="L21" s="211">
        <f t="shared" ref="L21:L25" si="0">$I21*$K21</f>
        <v>22.41</v>
      </c>
      <c r="M21" s="212">
        <v>1</v>
      </c>
      <c r="N21" s="205"/>
      <c r="O21" s="213">
        <f t="shared" ref="O21:O25" si="1">IF(M21=1,I21*K21*0.1,"")</f>
        <v>2.2410000000000001</v>
      </c>
      <c r="P21" s="213" t="str">
        <f t="shared" ref="P21:P25" si="2">IF(M21=2,I21*K21*0.2,"")</f>
        <v/>
      </c>
      <c r="Q21" s="207"/>
      <c r="R21" s="177"/>
      <c r="S21" s="177"/>
      <c r="T21" s="177"/>
      <c r="U21" s="177"/>
      <c r="V21" s="177"/>
      <c r="W21" s="177"/>
      <c r="X21" s="177"/>
      <c r="Y21" s="177"/>
      <c r="Z21" s="177"/>
      <c r="AA21" s="177"/>
      <c r="AB21" s="177"/>
      <c r="AC21" s="177"/>
      <c r="AD21" s="177"/>
      <c r="AE21" s="177"/>
    </row>
    <row r="22" spans="1:36 4605:4622" s="177" customFormat="1" ht="20.25" customHeight="1" x14ac:dyDescent="0.3">
      <c r="B22" s="216" t="s">
        <v>78</v>
      </c>
      <c r="C22" s="223"/>
      <c r="D22" s="329" t="s">
        <v>79</v>
      </c>
      <c r="E22" s="329"/>
      <c r="F22" s="329"/>
      <c r="G22" s="329"/>
      <c r="H22" s="330"/>
      <c r="I22" s="224" t="s">
        <v>80</v>
      </c>
      <c r="J22" s="225" t="s">
        <v>10</v>
      </c>
      <c r="K22" s="225" t="s">
        <v>3</v>
      </c>
      <c r="L22" s="226">
        <f>$I22*$K22</f>
        <v>15.31</v>
      </c>
      <c r="M22" s="227">
        <v>1</v>
      </c>
      <c r="N22" s="228"/>
      <c r="O22" s="229">
        <f>IF(M22=1,I22*K22*0.1,"")</f>
        <v>1.5310000000000001</v>
      </c>
      <c r="P22" s="229" t="str">
        <f>IF(M22=2,I22*K22*0.2,"")</f>
        <v/>
      </c>
      <c r="Q22" s="230"/>
    </row>
    <row r="23" spans="1:36 4605:4622" s="177" customFormat="1" ht="20.25" customHeight="1" x14ac:dyDescent="0.3">
      <c r="B23" s="216">
        <v>18</v>
      </c>
      <c r="C23" s="305"/>
      <c r="D23" s="329" t="s">
        <v>73</v>
      </c>
      <c r="E23" s="329"/>
      <c r="F23" s="329"/>
      <c r="G23" s="351"/>
      <c r="H23" s="330"/>
      <c r="I23" s="306" t="s">
        <v>74</v>
      </c>
      <c r="J23" s="225" t="s">
        <v>10</v>
      </c>
      <c r="K23" s="225">
        <v>2</v>
      </c>
      <c r="L23" s="226">
        <f t="shared" ref="L23" si="3">$I23*$K23</f>
        <v>44.82</v>
      </c>
      <c r="M23" s="227">
        <v>1</v>
      </c>
      <c r="N23" s="228"/>
      <c r="O23" s="229">
        <f t="shared" ref="O23" si="4">IF(M23=1,I23*K23*0.1,"")</f>
        <v>4.4820000000000002</v>
      </c>
      <c r="P23" s="229" t="str">
        <f>IF(N23=1,I23*K23*0.2,"")</f>
        <v/>
      </c>
      <c r="Q23" s="230"/>
    </row>
    <row r="24" spans="1:36 4605:4622" s="177" customFormat="1" ht="20.25" customHeight="1" x14ac:dyDescent="0.3">
      <c r="B24" s="216" t="s">
        <v>14</v>
      </c>
      <c r="C24" s="309"/>
      <c r="D24" s="329" t="s">
        <v>82</v>
      </c>
      <c r="E24" s="329"/>
      <c r="F24" s="329"/>
      <c r="G24" s="329"/>
      <c r="H24" s="330"/>
      <c r="I24" s="306" t="s">
        <v>83</v>
      </c>
      <c r="J24" s="225" t="s">
        <v>10</v>
      </c>
      <c r="K24" s="225" t="s">
        <v>3</v>
      </c>
      <c r="L24" s="226">
        <f>$I24*$K24</f>
        <v>58.29</v>
      </c>
      <c r="M24" s="227">
        <v>2</v>
      </c>
      <c r="N24" s="228"/>
      <c r="O24" s="229" t="str">
        <f>IF(M24=1,I24*K24*0.1,"")</f>
        <v/>
      </c>
      <c r="P24" s="229">
        <f>IF(M24=2,I24*K24*0.2,"")</f>
        <v>11.658000000000001</v>
      </c>
      <c r="Q24" s="230"/>
    </row>
    <row r="25" spans="1:36 4605:4622" ht="20.25" customHeight="1" x14ac:dyDescent="0.3">
      <c r="B25" s="199" t="s">
        <v>75</v>
      </c>
      <c r="C25" s="214"/>
      <c r="D25" s="329" t="s">
        <v>76</v>
      </c>
      <c r="E25" s="329"/>
      <c r="F25" s="329"/>
      <c r="G25" s="329"/>
      <c r="H25" s="330"/>
      <c r="I25" s="215" t="s">
        <v>77</v>
      </c>
      <c r="J25" s="210" t="s">
        <v>10</v>
      </c>
      <c r="K25" s="210" t="s">
        <v>7</v>
      </c>
      <c r="L25" s="211">
        <f t="shared" si="0"/>
        <v>28.5</v>
      </c>
      <c r="M25" s="212">
        <v>1</v>
      </c>
      <c r="N25" s="205"/>
      <c r="O25" s="213">
        <f t="shared" si="1"/>
        <v>2.85</v>
      </c>
      <c r="P25" s="213" t="str">
        <f t="shared" si="2"/>
        <v/>
      </c>
      <c r="Q25" s="207"/>
      <c r="R25" s="177"/>
      <c r="S25" s="177"/>
      <c r="T25" s="177"/>
      <c r="U25" s="177"/>
      <c r="V25" s="177"/>
      <c r="W25" s="177"/>
      <c r="X25" s="177"/>
      <c r="Y25" s="177"/>
      <c r="Z25" s="177"/>
      <c r="AA25" s="177"/>
      <c r="AB25" s="177"/>
      <c r="AC25" s="177"/>
      <c r="AD25" s="177"/>
      <c r="AE25" s="177"/>
    </row>
    <row r="26" spans="1:36 4605:4622" s="177" customFormat="1" ht="20.25" customHeight="1" x14ac:dyDescent="0.3">
      <c r="B26" s="307" t="s">
        <v>86</v>
      </c>
      <c r="C26" s="217"/>
      <c r="D26" s="329" t="s">
        <v>95</v>
      </c>
      <c r="E26" s="329"/>
      <c r="F26" s="329"/>
      <c r="G26" s="329"/>
      <c r="H26" s="329"/>
      <c r="I26" s="308" t="s">
        <v>96</v>
      </c>
      <c r="J26" s="218" t="s">
        <v>10</v>
      </c>
      <c r="K26" s="218" t="s">
        <v>97</v>
      </c>
      <c r="L26" s="219">
        <f>$I26*$K26</f>
        <v>268.62</v>
      </c>
      <c r="M26" s="220">
        <v>1</v>
      </c>
      <c r="N26" s="221"/>
      <c r="O26" s="222">
        <f>IF(M26=1,I26*K26*0.1,"")</f>
        <v>26.862000000000002</v>
      </c>
      <c r="P26" s="222" t="str">
        <f>IF(M26=2,I26*K26*0.2,"")</f>
        <v/>
      </c>
    </row>
    <row r="27" spans="1:36 4605:4622" ht="36" customHeight="1" x14ac:dyDescent="0.3">
      <c r="B27" s="199" t="s">
        <v>84</v>
      </c>
      <c r="C27" s="223"/>
      <c r="D27" s="329" t="s">
        <v>0</v>
      </c>
      <c r="E27" s="329"/>
      <c r="F27" s="329"/>
      <c r="G27" s="329"/>
      <c r="H27" s="330"/>
      <c r="I27" s="215" t="s">
        <v>1</v>
      </c>
      <c r="J27" s="210" t="s">
        <v>2</v>
      </c>
      <c r="K27" s="210" t="s">
        <v>3</v>
      </c>
      <c r="L27" s="211">
        <f>$I27*$K27</f>
        <v>450</v>
      </c>
      <c r="M27" s="212">
        <v>1</v>
      </c>
      <c r="N27" s="205"/>
      <c r="O27" s="213">
        <f>IF(M27=1,I27*K27*0.1,"")</f>
        <v>45</v>
      </c>
      <c r="P27" s="213" t="str">
        <f>IF(M27=2,I27*K27*0.2,"")</f>
        <v/>
      </c>
      <c r="Q27" s="207"/>
      <c r="R27" s="177"/>
      <c r="S27" s="177"/>
      <c r="T27" s="177"/>
      <c r="U27" s="177"/>
      <c r="V27" s="177"/>
      <c r="W27" s="177"/>
      <c r="X27" s="177"/>
      <c r="Y27" s="177"/>
      <c r="Z27" s="177"/>
      <c r="AA27" s="177"/>
      <c r="AB27" s="177"/>
      <c r="AC27" s="177"/>
      <c r="AD27" s="177"/>
      <c r="AE27" s="177"/>
    </row>
    <row r="28" spans="1:36 4605:4622" ht="20.25" customHeight="1" x14ac:dyDescent="0.3">
      <c r="B28" s="208">
        <v>1</v>
      </c>
      <c r="C28" s="342" t="s">
        <v>85</v>
      </c>
      <c r="D28" s="343"/>
      <c r="E28" s="343"/>
      <c r="F28" s="343"/>
      <c r="G28" s="343"/>
      <c r="H28" s="344"/>
      <c r="I28" s="209"/>
      <c r="J28" s="210"/>
      <c r="K28" s="210"/>
      <c r="L28" s="211"/>
      <c r="M28" s="212"/>
      <c r="N28" s="205"/>
      <c r="O28" s="213"/>
      <c r="P28" s="213"/>
      <c r="Q28" s="207"/>
      <c r="R28" s="177"/>
      <c r="S28" s="177"/>
      <c r="T28" s="177"/>
      <c r="U28" s="177"/>
      <c r="V28" s="177"/>
      <c r="W28" s="177"/>
      <c r="X28" s="177"/>
      <c r="Y28" s="177"/>
      <c r="Z28" s="177"/>
      <c r="AA28" s="177"/>
      <c r="AB28" s="177"/>
      <c r="AC28" s="177"/>
      <c r="AD28" s="177"/>
      <c r="AE28" s="177"/>
    </row>
    <row r="29" spans="1:36 4605:4622" ht="37.5" customHeight="1" x14ac:dyDescent="0.3">
      <c r="B29" s="199" t="s">
        <v>86</v>
      </c>
      <c r="C29" s="214"/>
      <c r="D29" s="329" t="s">
        <v>5</v>
      </c>
      <c r="E29" s="329"/>
      <c r="F29" s="329"/>
      <c r="G29" s="329"/>
      <c r="H29" s="330"/>
      <c r="I29" s="215" t="s">
        <v>6</v>
      </c>
      <c r="J29" s="210" t="s">
        <v>2</v>
      </c>
      <c r="K29" s="210" t="s">
        <v>7</v>
      </c>
      <c r="L29" s="211">
        <f t="shared" ref="L29:L33" si="5">$I29*$K29</f>
        <v>50</v>
      </c>
      <c r="M29" s="212">
        <v>1</v>
      </c>
      <c r="N29" s="205"/>
      <c r="O29" s="213">
        <f t="shared" ref="O29:O33" si="6">IF(M29=1,I29*K29*0.1,"")</f>
        <v>5</v>
      </c>
      <c r="P29" s="213" t="str">
        <f>IF(M29=2,I29*K29*0.2,"")</f>
        <v/>
      </c>
      <c r="Q29" s="207"/>
      <c r="R29" s="177"/>
      <c r="S29" s="177"/>
      <c r="T29" s="177"/>
      <c r="U29" s="177"/>
      <c r="V29" s="177"/>
      <c r="W29" s="177"/>
      <c r="X29" s="177"/>
      <c r="Y29" s="177"/>
      <c r="Z29" s="177"/>
      <c r="AA29" s="177"/>
      <c r="AB29" s="177"/>
      <c r="AC29" s="177"/>
      <c r="AD29" s="177"/>
      <c r="AE29" s="177"/>
    </row>
    <row r="30" spans="1:36 4605:4622" ht="20.25" x14ac:dyDescent="0.3">
      <c r="B30" s="199" t="s">
        <v>87</v>
      </c>
      <c r="C30" s="214"/>
      <c r="D30" s="329" t="s">
        <v>8</v>
      </c>
      <c r="E30" s="329"/>
      <c r="F30" s="329"/>
      <c r="G30" s="329"/>
      <c r="H30" s="330"/>
      <c r="I30" s="215" t="s">
        <v>9</v>
      </c>
      <c r="J30" s="210" t="s">
        <v>10</v>
      </c>
      <c r="K30" s="210" t="s">
        <v>11</v>
      </c>
      <c r="L30" s="211">
        <f t="shared" si="5"/>
        <v>13284</v>
      </c>
      <c r="M30" s="212">
        <v>1</v>
      </c>
      <c r="N30" s="205"/>
      <c r="O30" s="213">
        <f t="shared" si="6"/>
        <v>1328.4</v>
      </c>
      <c r="P30" s="213" t="str">
        <f>IF(M30=2,I30*K30*0.2,"")</f>
        <v/>
      </c>
      <c r="Q30" s="207"/>
      <c r="R30" s="177"/>
      <c r="S30" s="177"/>
      <c r="T30" s="177"/>
      <c r="U30" s="177"/>
      <c r="V30" s="177"/>
      <c r="W30" s="177"/>
      <c r="X30" s="177"/>
      <c r="Y30" s="177"/>
      <c r="Z30" s="177"/>
      <c r="AA30" s="177"/>
      <c r="AB30" s="177"/>
      <c r="AC30" s="177"/>
      <c r="AD30" s="177"/>
      <c r="AE30" s="177"/>
    </row>
    <row r="31" spans="1:36 4605:4622" ht="20.25" customHeight="1" x14ac:dyDescent="0.3">
      <c r="B31" s="199" t="s">
        <v>81</v>
      </c>
      <c r="C31" s="214"/>
      <c r="D31" s="329" t="s">
        <v>88</v>
      </c>
      <c r="E31" s="329"/>
      <c r="F31" s="329"/>
      <c r="G31" s="329"/>
      <c r="H31" s="330"/>
      <c r="I31" s="215" t="s">
        <v>89</v>
      </c>
      <c r="J31" s="210" t="s">
        <v>10</v>
      </c>
      <c r="K31" s="210" t="s">
        <v>11</v>
      </c>
      <c r="L31" s="211">
        <f t="shared" si="5"/>
        <v>4983.3999999999996</v>
      </c>
      <c r="M31" s="212">
        <v>1</v>
      </c>
      <c r="N31" s="205"/>
      <c r="O31" s="213">
        <f t="shared" si="6"/>
        <v>498.34</v>
      </c>
      <c r="P31" s="213" t="str">
        <f>IF(M31=2,I31*K31*0.2,"")</f>
        <v/>
      </c>
      <c r="Q31" s="207"/>
      <c r="R31" s="177"/>
      <c r="S31" s="177"/>
      <c r="T31" s="177"/>
      <c r="U31" s="177"/>
      <c r="V31" s="177"/>
      <c r="W31" s="177"/>
      <c r="X31" s="177"/>
      <c r="Y31" s="177"/>
      <c r="Z31" s="177"/>
      <c r="AA31" s="177"/>
      <c r="AB31" s="177"/>
      <c r="AC31" s="177"/>
      <c r="AD31" s="177"/>
      <c r="AE31" s="177"/>
    </row>
    <row r="32" spans="1:36 4605:4622" ht="20.25" customHeight="1" x14ac:dyDescent="0.3">
      <c r="B32" s="199">
        <v>16</v>
      </c>
      <c r="C32" s="214"/>
      <c r="D32" s="329" t="s">
        <v>90</v>
      </c>
      <c r="E32" s="349"/>
      <c r="F32" s="349"/>
      <c r="G32" s="350"/>
      <c r="H32" s="330"/>
      <c r="I32" s="215" t="s">
        <v>91</v>
      </c>
      <c r="J32" s="210" t="s">
        <v>10</v>
      </c>
      <c r="K32" s="210">
        <v>35</v>
      </c>
      <c r="L32" s="211">
        <f t="shared" si="5"/>
        <v>1670.55</v>
      </c>
      <c r="M32" s="212">
        <v>1</v>
      </c>
      <c r="N32" s="205"/>
      <c r="O32" s="213">
        <f t="shared" si="6"/>
        <v>167.05500000000001</v>
      </c>
      <c r="P32" s="213" t="str">
        <f>IF(N32=1,I32*K32*0.2,"")</f>
        <v/>
      </c>
      <c r="Q32" s="207"/>
      <c r="R32" s="177"/>
      <c r="S32" s="177"/>
      <c r="T32" s="177"/>
      <c r="U32" s="177"/>
      <c r="V32" s="177"/>
      <c r="W32" s="177"/>
      <c r="X32" s="177"/>
      <c r="Y32" s="177"/>
      <c r="Z32" s="177"/>
      <c r="AA32" s="177"/>
      <c r="AB32" s="177"/>
      <c r="AC32" s="177"/>
      <c r="AD32" s="177"/>
      <c r="AE32" s="177"/>
    </row>
    <row r="33" spans="2:31" ht="20.25" customHeight="1" x14ac:dyDescent="0.3">
      <c r="B33" s="199" t="s">
        <v>92</v>
      </c>
      <c r="C33" s="354"/>
      <c r="D33" s="355" t="s">
        <v>93</v>
      </c>
      <c r="E33" s="355"/>
      <c r="F33" s="355"/>
      <c r="G33" s="355"/>
      <c r="H33" s="356"/>
      <c r="I33" s="357" t="s">
        <v>94</v>
      </c>
      <c r="J33" s="358" t="s">
        <v>10</v>
      </c>
      <c r="K33" s="358" t="s">
        <v>78</v>
      </c>
      <c r="L33" s="359">
        <f t="shared" si="5"/>
        <v>270.71999999999997</v>
      </c>
      <c r="M33" s="212">
        <v>1</v>
      </c>
      <c r="N33" s="205"/>
      <c r="O33" s="213">
        <f t="shared" si="6"/>
        <v>27.071999999999999</v>
      </c>
      <c r="P33" s="213" t="str">
        <f>IF(M33=2,I33*K33*0.2,"")</f>
        <v/>
      </c>
      <c r="Q33" s="207"/>
      <c r="R33" s="177"/>
      <c r="S33" s="177"/>
      <c r="T33" s="177"/>
      <c r="U33" s="177"/>
      <c r="V33" s="177"/>
      <c r="W33" s="177"/>
      <c r="X33" s="177"/>
      <c r="Y33" s="177"/>
      <c r="Z33" s="177"/>
      <c r="AA33" s="177"/>
      <c r="AB33" s="177"/>
      <c r="AC33" s="177"/>
      <c r="AD33" s="177"/>
      <c r="AE33" s="177"/>
    </row>
    <row r="34" spans="2:31" ht="20.25" x14ac:dyDescent="0.3">
      <c r="B34" s="199"/>
      <c r="C34" s="217"/>
      <c r="D34" s="231"/>
      <c r="E34" s="231"/>
      <c r="F34" s="312"/>
      <c r="G34" s="232"/>
      <c r="H34" s="233"/>
      <c r="I34" s="234"/>
      <c r="J34" s="218"/>
      <c r="K34" s="218"/>
      <c r="L34" s="219">
        <f>SUM($L19:$L33)</f>
        <v>21176.670000000002</v>
      </c>
      <c r="M34" s="310"/>
      <c r="N34" s="221"/>
      <c r="O34" s="311">
        <f>SUM($O19:$O33)</f>
        <v>2111.8380000000002</v>
      </c>
      <c r="P34" s="311">
        <f>SUM($P19:$P33)</f>
        <v>11.658000000000001</v>
      </c>
      <c r="R34" s="177"/>
      <c r="S34" s="177"/>
      <c r="T34" s="177"/>
      <c r="U34" s="177"/>
      <c r="V34" s="177"/>
      <c r="W34" s="177"/>
      <c r="X34" s="177"/>
      <c r="Y34" s="177"/>
      <c r="Z34" s="177"/>
      <c r="AA34" s="177"/>
      <c r="AB34" s="177"/>
      <c r="AC34" s="177"/>
      <c r="AD34" s="177"/>
      <c r="AE34" s="177"/>
    </row>
    <row r="35" spans="2:31" ht="20.25" x14ac:dyDescent="0.3">
      <c r="B35" s="199"/>
      <c r="C35" s="217"/>
      <c r="D35" s="231"/>
      <c r="E35" s="231"/>
      <c r="F35" s="231"/>
      <c r="G35" s="232"/>
      <c r="H35" s="233"/>
      <c r="I35" s="234"/>
      <c r="J35" s="218"/>
      <c r="K35" s="218"/>
      <c r="L35" s="219"/>
      <c r="M35" s="220"/>
      <c r="N35" s="221"/>
      <c r="O35" s="222"/>
      <c r="P35" s="222"/>
      <c r="R35" s="177"/>
      <c r="S35" s="177"/>
      <c r="T35" s="177"/>
      <c r="U35" s="177"/>
      <c r="V35" s="177"/>
      <c r="W35" s="177"/>
      <c r="X35" s="177"/>
      <c r="Y35" s="177"/>
      <c r="Z35" s="177"/>
      <c r="AA35" s="177"/>
      <c r="AB35" s="177"/>
      <c r="AC35" s="177"/>
      <c r="AD35" s="177"/>
      <c r="AE35" s="177"/>
    </row>
    <row r="36" spans="2:31" ht="20.25" x14ac:dyDescent="0.3">
      <c r="B36" s="199"/>
      <c r="C36" s="4" t="s">
        <v>42</v>
      </c>
      <c r="D36" s="235"/>
      <c r="E36" s="236"/>
      <c r="F36" s="236"/>
      <c r="G36" s="237"/>
      <c r="H36" s="236"/>
      <c r="I36" s="238"/>
      <c r="J36" s="239"/>
      <c r="K36" s="239"/>
      <c r="L36" s="177"/>
      <c r="M36" s="240"/>
      <c r="N36" s="241"/>
      <c r="O36" s="177"/>
      <c r="P36" s="242"/>
      <c r="R36" s="177"/>
      <c r="S36" s="177"/>
      <c r="T36" s="177"/>
      <c r="U36" s="177"/>
      <c r="V36" s="177"/>
      <c r="W36" s="177"/>
      <c r="X36" s="177"/>
      <c r="Y36" s="177"/>
      <c r="Z36" s="177"/>
      <c r="AA36" s="177"/>
      <c r="AB36" s="177"/>
      <c r="AC36" s="177"/>
      <c r="AD36" s="177"/>
      <c r="AE36" s="177"/>
    </row>
    <row r="37" spans="2:31" ht="20.25" x14ac:dyDescent="0.3">
      <c r="B37" s="199"/>
      <c r="C37" s="12" t="e">
        <f ca="1">IF(MTTC=0," ",nBlettre_methode_globale((MTTC),"euro",1))</f>
        <v>#NAME?</v>
      </c>
      <c r="D37" s="235"/>
      <c r="E37" s="236"/>
      <c r="F37" s="236"/>
      <c r="G37" s="237"/>
      <c r="H37" s="236"/>
      <c r="I37" s="238"/>
      <c r="J37" s="239"/>
      <c r="K37" s="239"/>
      <c r="L37" s="243"/>
      <c r="M37" s="240"/>
      <c r="N37" s="241"/>
      <c r="O37" s="242"/>
      <c r="P37" s="242"/>
      <c r="R37" s="177"/>
      <c r="S37" s="177"/>
      <c r="T37" s="177"/>
      <c r="U37" s="177"/>
      <c r="V37" s="177"/>
      <c r="W37" s="177"/>
      <c r="X37" s="177"/>
      <c r="Y37" s="177"/>
      <c r="Z37" s="177"/>
      <c r="AA37" s="177"/>
      <c r="AB37" s="177"/>
      <c r="AC37" s="177"/>
      <c r="AD37" s="177"/>
      <c r="AE37" s="177"/>
    </row>
    <row r="38" spans="2:31" ht="18" x14ac:dyDescent="0.25">
      <c r="B38" s="199"/>
      <c r="C38" s="236"/>
      <c r="D38" s="244"/>
      <c r="E38" s="245"/>
      <c r="F38" s="246" t="s">
        <v>43</v>
      </c>
      <c r="G38" s="247">
        <f ca="1">OFFSET(F37,-3,10)</f>
        <v>11.658000000000001</v>
      </c>
      <c r="H38" s="18"/>
      <c r="I38" s="248"/>
      <c r="J38" s="248"/>
      <c r="K38" s="249"/>
      <c r="L38" s="249"/>
      <c r="M38" s="249"/>
      <c r="O38" s="250"/>
      <c r="P38" s="251"/>
      <c r="R38" s="177"/>
      <c r="S38" s="177"/>
      <c r="T38" s="177"/>
      <c r="U38" s="177"/>
      <c r="V38" s="177"/>
      <c r="W38" s="177"/>
      <c r="X38" s="177"/>
      <c r="Y38" s="177"/>
      <c r="Z38" s="177"/>
      <c r="AA38" s="177"/>
      <c r="AB38" s="177"/>
      <c r="AC38" s="177"/>
      <c r="AD38" s="177"/>
      <c r="AE38" s="177"/>
    </row>
    <row r="39" spans="2:31" ht="18" x14ac:dyDescent="0.25">
      <c r="B39" s="199"/>
      <c r="C39" s="236"/>
      <c r="D39" s="252"/>
      <c r="E39" s="253"/>
      <c r="F39" s="254" t="s">
        <v>44</v>
      </c>
      <c r="G39" s="255">
        <f ca="1">OFFSET(F38,-4,9)</f>
        <v>2111.8380000000002</v>
      </c>
      <c r="H39" s="26"/>
      <c r="I39" s="256"/>
      <c r="J39" s="257"/>
      <c r="K39" s="29"/>
      <c r="L39" s="258"/>
      <c r="M39" s="259"/>
      <c r="O39" s="250"/>
      <c r="P39" s="251"/>
      <c r="R39" s="177"/>
      <c r="S39" s="177"/>
      <c r="T39" s="177"/>
      <c r="U39" s="177"/>
      <c r="V39" s="177"/>
      <c r="W39" s="177"/>
      <c r="X39" s="177"/>
      <c r="Y39" s="177"/>
      <c r="Z39" s="177"/>
      <c r="AA39" s="177"/>
      <c r="AB39" s="177"/>
      <c r="AC39" s="177"/>
      <c r="AD39" s="177"/>
      <c r="AE39" s="177"/>
    </row>
    <row r="40" spans="2:31" ht="18" x14ac:dyDescent="0.25">
      <c r="B40" s="199"/>
      <c r="C40" s="236"/>
      <c r="D40" s="236"/>
      <c r="E40" s="236"/>
      <c r="F40" s="260"/>
      <c r="G40" s="260"/>
      <c r="H40" s="260"/>
      <c r="I40" s="352" t="s">
        <v>45</v>
      </c>
      <c r="J40" s="353"/>
      <c r="K40" s="353"/>
      <c r="L40" s="261">
        <f ca="1">OFFSET(L39,-5,0)</f>
        <v>21176.670000000002</v>
      </c>
      <c r="M40" s="262"/>
      <c r="O40" s="250"/>
      <c r="P40" s="251"/>
      <c r="R40" s="177"/>
      <c r="S40" s="177"/>
      <c r="T40" s="177"/>
      <c r="U40" s="177"/>
      <c r="V40" s="177"/>
      <c r="W40" s="177"/>
      <c r="X40" s="177"/>
      <c r="Y40" s="177"/>
      <c r="Z40" s="177"/>
      <c r="AA40" s="177"/>
      <c r="AB40" s="177"/>
      <c r="AC40" s="177"/>
      <c r="AD40" s="177"/>
      <c r="AE40" s="177"/>
    </row>
    <row r="41" spans="2:31" ht="18.75" x14ac:dyDescent="0.3">
      <c r="B41" s="199"/>
      <c r="C41" s="245"/>
      <c r="D41" s="245"/>
      <c r="E41" s="263" t="s">
        <v>46</v>
      </c>
      <c r="F41" s="264" t="s">
        <v>47</v>
      </c>
      <c r="G41" s="236"/>
      <c r="H41" s="236"/>
      <c r="I41" s="347" t="s">
        <v>48</v>
      </c>
      <c r="J41" s="348"/>
      <c r="K41" s="348"/>
      <c r="L41" s="265">
        <f ca="1">SUM(G38:G39)</f>
        <v>2123.4960000000001</v>
      </c>
      <c r="M41" s="266"/>
      <c r="N41" s="267">
        <f ca="1">L41</f>
        <v>2123.4960000000001</v>
      </c>
      <c r="O41" s="250"/>
      <c r="P41" s="251"/>
    </row>
    <row r="42" spans="2:31" ht="18" x14ac:dyDescent="0.25">
      <c r="B42" s="199"/>
      <c r="C42" s="245"/>
      <c r="D42" s="245"/>
      <c r="E42" s="268" t="s">
        <v>49</v>
      </c>
      <c r="F42" s="268" t="s">
        <v>50</v>
      </c>
      <c r="G42" s="269"/>
      <c r="H42" s="248"/>
      <c r="I42" s="345"/>
      <c r="J42" s="346"/>
      <c r="K42" s="346"/>
      <c r="L42" s="270"/>
      <c r="M42" s="177"/>
      <c r="O42" s="250"/>
      <c r="P42" s="251"/>
    </row>
    <row r="43" spans="2:31" ht="18" x14ac:dyDescent="0.25">
      <c r="B43" s="199"/>
      <c r="C43" s="253"/>
      <c r="D43" s="253"/>
      <c r="E43" s="253"/>
      <c r="F43" s="248"/>
      <c r="G43" s="248"/>
      <c r="H43" s="248"/>
      <c r="I43" s="347" t="s">
        <v>51</v>
      </c>
      <c r="J43" s="348"/>
      <c r="K43" s="348"/>
      <c r="L43" s="271">
        <f ca="1">SUM(L40:L41)-L42</f>
        <v>23300.166000000001</v>
      </c>
      <c r="M43" s="272"/>
      <c r="O43" s="250"/>
      <c r="P43" s="251"/>
    </row>
    <row r="44" spans="2:31" ht="18" x14ac:dyDescent="0.25">
      <c r="B44" s="199"/>
      <c r="C44" s="235"/>
      <c r="D44" s="235"/>
      <c r="E44" s="273"/>
      <c r="F44" s="274"/>
      <c r="G44" s="248"/>
      <c r="H44" s="248"/>
      <c r="I44" s="275"/>
      <c r="J44" s="276"/>
      <c r="K44" s="277"/>
      <c r="L44" s="278"/>
      <c r="P44" s="177"/>
    </row>
    <row r="45" spans="2:31" ht="18.75" x14ac:dyDescent="0.3">
      <c r="B45" s="199"/>
      <c r="C45" s="235"/>
      <c r="D45" s="235"/>
      <c r="E45" s="279"/>
      <c r="F45" s="280"/>
      <c r="G45" s="280"/>
      <c r="H45" s="248"/>
      <c r="I45" s="275"/>
      <c r="J45" s="177"/>
      <c r="K45" s="177"/>
      <c r="L45" s="265"/>
      <c r="P45" s="177"/>
    </row>
    <row r="46" spans="2:31" ht="18" x14ac:dyDescent="0.25">
      <c r="B46" s="199"/>
      <c r="C46" s="235"/>
      <c r="D46" s="245"/>
      <c r="E46" s="245"/>
      <c r="F46" s="281"/>
      <c r="G46" s="281"/>
      <c r="H46" s="281"/>
      <c r="I46" s="282"/>
      <c r="J46" s="283"/>
      <c r="K46" s="277"/>
      <c r="L46" s="249"/>
      <c r="P46" s="177"/>
    </row>
    <row r="47" spans="2:31" ht="18.75" x14ac:dyDescent="0.3">
      <c r="B47" s="199"/>
      <c r="C47" s="284" t="s">
        <v>52</v>
      </c>
      <c r="D47" s="235"/>
      <c r="E47" s="285"/>
      <c r="F47" s="281"/>
      <c r="G47" s="281"/>
      <c r="H47" s="286"/>
      <c r="I47" s="286"/>
      <c r="J47" s="287"/>
      <c r="K47" s="287"/>
      <c r="L47" s="184"/>
      <c r="P47" s="177"/>
    </row>
    <row r="48" spans="2:31" ht="18.75" x14ac:dyDescent="0.3">
      <c r="B48" s="199"/>
      <c r="C48" s="284" t="s">
        <v>53</v>
      </c>
      <c r="D48" s="235"/>
      <c r="E48" s="285"/>
      <c r="F48" s="288"/>
      <c r="G48" s="281"/>
      <c r="H48" s="286"/>
      <c r="I48" s="289"/>
      <c r="J48" s="184"/>
      <c r="K48" s="287"/>
      <c r="L48" s="184"/>
      <c r="P48" s="177"/>
    </row>
    <row r="49" spans="2:16" ht="18" x14ac:dyDescent="0.25">
      <c r="B49" s="199"/>
      <c r="C49" s="245"/>
      <c r="D49" s="245"/>
      <c r="E49" s="63"/>
      <c r="F49" s="281"/>
      <c r="G49" s="281"/>
      <c r="H49" s="290" t="s">
        <v>54</v>
      </c>
      <c r="I49" s="281"/>
      <c r="J49" s="184"/>
      <c r="K49" s="291" t="s">
        <v>55</v>
      </c>
      <c r="L49" s="184"/>
      <c r="P49" s="177"/>
    </row>
    <row r="50" spans="2:16" ht="20.25" x14ac:dyDescent="0.3">
      <c r="B50" s="199"/>
      <c r="C50" s="292" t="s">
        <v>56</v>
      </c>
      <c r="D50" s="293"/>
      <c r="E50" s="294"/>
      <c r="F50" s="281"/>
      <c r="G50" s="281"/>
      <c r="H50" s="281"/>
      <c r="I50" s="281"/>
      <c r="J50" s="184"/>
      <c r="K50" s="184"/>
      <c r="L50" s="184"/>
      <c r="P50" s="177"/>
    </row>
    <row r="51" spans="2:16" ht="18" x14ac:dyDescent="0.25">
      <c r="B51" s="199"/>
      <c r="C51" s="295" t="s">
        <v>57</v>
      </c>
      <c r="D51" s="293"/>
      <c r="E51" s="296"/>
      <c r="F51" s="281"/>
      <c r="G51" s="281"/>
      <c r="H51" s="281"/>
      <c r="I51" s="281"/>
      <c r="J51" s="184"/>
      <c r="K51" s="184"/>
      <c r="L51" s="184"/>
      <c r="P51" s="177"/>
    </row>
    <row r="52" spans="2:16" x14ac:dyDescent="0.25">
      <c r="B52" s="199"/>
      <c r="C52" s="245"/>
      <c r="D52" s="245"/>
      <c r="E52" s="245"/>
      <c r="F52" s="281"/>
      <c r="G52" s="281"/>
      <c r="H52" s="281"/>
      <c r="I52" s="281"/>
      <c r="J52" s="184"/>
      <c r="K52" s="184"/>
      <c r="L52" s="184"/>
      <c r="P52" s="177"/>
    </row>
    <row r="53" spans="2:16" ht="18" x14ac:dyDescent="0.25">
      <c r="B53" s="199"/>
      <c r="C53" s="292" t="s">
        <v>58</v>
      </c>
      <c r="D53" s="245"/>
      <c r="E53" s="245"/>
      <c r="F53" s="289"/>
      <c r="G53" s="289"/>
      <c r="H53" s="289"/>
      <c r="I53" s="289"/>
      <c r="J53" s="297"/>
      <c r="K53" s="297"/>
      <c r="L53" s="184"/>
      <c r="P53" s="177"/>
    </row>
    <row r="54" spans="2:16" ht="18" x14ac:dyDescent="0.25">
      <c r="B54" s="199"/>
      <c r="C54" s="292" t="s">
        <v>59</v>
      </c>
      <c r="D54" s="245"/>
      <c r="E54" s="245"/>
      <c r="F54" s="289"/>
      <c r="G54" s="289"/>
      <c r="H54" s="289"/>
      <c r="I54" s="289"/>
      <c r="J54" s="297"/>
      <c r="K54" s="297"/>
      <c r="L54" s="184"/>
      <c r="P54" s="177"/>
    </row>
    <row r="55" spans="2:16" x14ac:dyDescent="0.25">
      <c r="B55" s="199"/>
      <c r="C55" s="199"/>
      <c r="D55" s="298"/>
      <c r="E55" s="199"/>
      <c r="F55" s="199"/>
      <c r="G55" s="199"/>
      <c r="H55" s="199"/>
      <c r="I55" s="199"/>
      <c r="P55" s="177"/>
    </row>
    <row r="56" spans="2:16" x14ac:dyDescent="0.25">
      <c r="B56" s="199"/>
      <c r="C56" s="199"/>
      <c r="D56" s="298"/>
      <c r="E56" s="199"/>
      <c r="F56" s="199"/>
      <c r="G56" s="199"/>
      <c r="H56" s="199"/>
      <c r="I56" s="199"/>
    </row>
    <row r="57" spans="2:16" x14ac:dyDescent="0.25">
      <c r="B57" s="199"/>
      <c r="C57" s="199"/>
      <c r="D57" s="298"/>
      <c r="E57" s="199"/>
      <c r="F57" s="199"/>
      <c r="G57" s="199"/>
      <c r="H57" s="199"/>
      <c r="I57" s="199"/>
    </row>
    <row r="58" spans="2:16" x14ac:dyDescent="0.25">
      <c r="B58" s="199"/>
      <c r="C58" s="199"/>
      <c r="D58" s="298"/>
      <c r="E58" s="199"/>
      <c r="F58" s="199"/>
      <c r="G58" s="199"/>
      <c r="H58" s="199"/>
      <c r="I58" s="199"/>
    </row>
    <row r="59" spans="2:16" x14ac:dyDescent="0.25">
      <c r="B59" s="199"/>
      <c r="C59" s="199"/>
      <c r="D59" s="298"/>
      <c r="E59" s="199"/>
      <c r="F59" s="199"/>
      <c r="G59" s="199"/>
      <c r="H59" s="199"/>
      <c r="I59" s="199"/>
    </row>
    <row r="60" spans="2:16" x14ac:dyDescent="0.25">
      <c r="B60" s="199"/>
      <c r="C60" s="199"/>
      <c r="D60" s="298"/>
      <c r="E60" s="199"/>
      <c r="F60" s="199"/>
      <c r="G60" s="199"/>
      <c r="H60" s="199"/>
      <c r="I60" s="199"/>
    </row>
    <row r="61" spans="2:16" x14ac:dyDescent="0.25">
      <c r="B61" s="199"/>
      <c r="C61" s="199"/>
      <c r="D61" s="298"/>
      <c r="E61" s="199"/>
      <c r="F61" s="199"/>
      <c r="G61" s="199"/>
      <c r="H61" s="199"/>
      <c r="I61" s="199"/>
    </row>
    <row r="62" spans="2:16" x14ac:dyDescent="0.25">
      <c r="B62" s="199"/>
      <c r="C62" s="199"/>
      <c r="D62" s="298"/>
      <c r="E62" s="199"/>
      <c r="F62" s="199"/>
      <c r="G62" s="199"/>
      <c r="H62" s="199"/>
      <c r="I62" s="199"/>
    </row>
    <row r="63" spans="2:16" x14ac:dyDescent="0.25">
      <c r="B63" s="199"/>
      <c r="C63" s="199"/>
      <c r="D63" s="298"/>
      <c r="E63" s="199"/>
      <c r="F63" s="199"/>
      <c r="G63" s="199"/>
      <c r="H63" s="199"/>
      <c r="I63" s="199"/>
    </row>
    <row r="64" spans="2:16" x14ac:dyDescent="0.25">
      <c r="B64" s="199"/>
      <c r="C64" s="199"/>
      <c r="D64" s="298"/>
      <c r="E64" s="199"/>
      <c r="F64" s="199"/>
      <c r="G64" s="199"/>
      <c r="H64" s="199"/>
      <c r="I64" s="199"/>
    </row>
    <row r="65" spans="2:9" x14ac:dyDescent="0.25">
      <c r="B65" s="199"/>
      <c r="C65" s="199"/>
      <c r="D65" s="298"/>
      <c r="E65" s="199"/>
      <c r="F65" s="199"/>
      <c r="G65" s="199"/>
      <c r="H65" s="199"/>
      <c r="I65" s="199"/>
    </row>
    <row r="66" spans="2:9" x14ac:dyDescent="0.25">
      <c r="B66" s="199"/>
      <c r="C66" s="199"/>
      <c r="D66" s="298"/>
      <c r="E66" s="199"/>
      <c r="F66" s="199"/>
      <c r="G66" s="199"/>
      <c r="H66" s="199"/>
      <c r="I66" s="199"/>
    </row>
    <row r="67" spans="2:9" x14ac:dyDescent="0.25">
      <c r="B67" s="199"/>
      <c r="C67" s="199"/>
      <c r="D67" s="298"/>
      <c r="E67" s="199"/>
      <c r="F67" s="199"/>
      <c r="G67" s="199"/>
      <c r="H67" s="199"/>
      <c r="I67" s="199"/>
    </row>
    <row r="68" spans="2:9" x14ac:dyDescent="0.25">
      <c r="B68" s="199"/>
      <c r="C68" s="199"/>
      <c r="D68" s="298"/>
      <c r="E68" s="199"/>
      <c r="F68" s="199"/>
      <c r="G68" s="199"/>
      <c r="H68" s="199"/>
      <c r="I68" s="199"/>
    </row>
    <row r="69" spans="2:9" x14ac:dyDescent="0.25">
      <c r="B69" s="199"/>
      <c r="C69" s="199"/>
      <c r="D69" s="298"/>
      <c r="E69" s="199"/>
      <c r="F69" s="199"/>
      <c r="G69" s="199"/>
      <c r="H69" s="199"/>
      <c r="I69" s="199"/>
    </row>
    <row r="70" spans="2:9" x14ac:dyDescent="0.25">
      <c r="B70" s="199"/>
      <c r="C70" s="199"/>
      <c r="D70" s="298"/>
      <c r="E70" s="199"/>
      <c r="F70" s="199"/>
      <c r="G70" s="199"/>
      <c r="H70" s="199"/>
      <c r="I70" s="199"/>
    </row>
    <row r="71" spans="2:9" x14ac:dyDescent="0.25">
      <c r="B71" s="199"/>
      <c r="C71" s="199"/>
      <c r="D71" s="298"/>
      <c r="E71" s="199"/>
      <c r="F71" s="199"/>
      <c r="G71" s="199"/>
      <c r="H71" s="199"/>
      <c r="I71" s="199"/>
    </row>
    <row r="72" spans="2:9" x14ac:dyDescent="0.25">
      <c r="B72" s="199"/>
      <c r="C72" s="199"/>
      <c r="D72" s="298"/>
      <c r="E72" s="199"/>
      <c r="F72" s="199"/>
      <c r="G72" s="199"/>
      <c r="H72" s="199"/>
      <c r="I72" s="199"/>
    </row>
    <row r="73" spans="2:9" x14ac:dyDescent="0.25">
      <c r="B73" s="199"/>
      <c r="C73" s="199"/>
      <c r="D73" s="298"/>
      <c r="E73" s="199"/>
      <c r="F73" s="199"/>
      <c r="G73" s="199"/>
      <c r="H73" s="199"/>
      <c r="I73" s="199"/>
    </row>
    <row r="74" spans="2:9" x14ac:dyDescent="0.25">
      <c r="B74" s="199"/>
      <c r="C74" s="199"/>
      <c r="D74" s="298"/>
      <c r="E74" s="199"/>
      <c r="F74" s="199"/>
      <c r="G74" s="199"/>
      <c r="H74" s="199"/>
      <c r="I74" s="199"/>
    </row>
    <row r="75" spans="2:9" x14ac:dyDescent="0.25">
      <c r="B75" s="199"/>
      <c r="C75" s="199"/>
      <c r="D75" s="298"/>
      <c r="E75" s="199"/>
      <c r="F75" s="199"/>
      <c r="G75" s="199"/>
      <c r="H75" s="199"/>
      <c r="I75" s="199"/>
    </row>
    <row r="76" spans="2:9" x14ac:dyDescent="0.25">
      <c r="B76" s="199"/>
      <c r="C76" s="199"/>
      <c r="D76" s="298"/>
      <c r="E76" s="199"/>
      <c r="F76" s="199"/>
      <c r="G76" s="199"/>
      <c r="H76" s="199"/>
      <c r="I76" s="199"/>
    </row>
    <row r="77" spans="2:9" x14ac:dyDescent="0.25">
      <c r="B77" s="199"/>
      <c r="C77" s="199"/>
      <c r="D77" s="298"/>
      <c r="E77" s="199"/>
      <c r="F77" s="199"/>
      <c r="G77" s="199"/>
      <c r="H77" s="199"/>
      <c r="I77" s="199"/>
    </row>
    <row r="78" spans="2:9" x14ac:dyDescent="0.25">
      <c r="B78" s="199"/>
      <c r="C78" s="199"/>
      <c r="D78" s="298"/>
      <c r="E78" s="199"/>
      <c r="F78" s="199"/>
      <c r="G78" s="199"/>
      <c r="H78" s="199"/>
      <c r="I78" s="199"/>
    </row>
    <row r="79" spans="2:9" x14ac:dyDescent="0.25">
      <c r="B79" s="199"/>
      <c r="C79" s="199"/>
      <c r="D79" s="298"/>
      <c r="E79" s="199"/>
      <c r="F79" s="199"/>
      <c r="G79" s="199"/>
      <c r="H79" s="199"/>
      <c r="I79" s="199"/>
    </row>
    <row r="80" spans="2:9" x14ac:dyDescent="0.25">
      <c r="B80" s="199"/>
      <c r="C80" s="199"/>
      <c r="D80" s="298"/>
      <c r="E80" s="199"/>
      <c r="F80" s="199"/>
      <c r="G80" s="199"/>
      <c r="H80" s="199"/>
      <c r="I80" s="199"/>
    </row>
    <row r="81" spans="2:9" x14ac:dyDescent="0.25">
      <c r="B81" s="199"/>
      <c r="C81" s="199"/>
      <c r="D81" s="298"/>
      <c r="E81" s="199"/>
      <c r="F81" s="199"/>
      <c r="G81" s="199"/>
      <c r="H81" s="199"/>
      <c r="I81" s="199"/>
    </row>
    <row r="82" spans="2:9" x14ac:dyDescent="0.25">
      <c r="B82" s="199"/>
      <c r="C82" s="199"/>
      <c r="D82" s="298"/>
      <c r="E82" s="199"/>
      <c r="F82" s="199"/>
      <c r="G82" s="199"/>
      <c r="H82" s="199"/>
      <c r="I82" s="199"/>
    </row>
    <row r="83" spans="2:9" x14ac:dyDescent="0.25">
      <c r="B83" s="199"/>
      <c r="C83" s="199"/>
      <c r="D83" s="298"/>
      <c r="E83" s="199"/>
      <c r="F83" s="199"/>
      <c r="G83" s="199"/>
      <c r="H83" s="199"/>
      <c r="I83" s="199"/>
    </row>
    <row r="84" spans="2:9" x14ac:dyDescent="0.25">
      <c r="B84" s="199"/>
      <c r="C84" s="199"/>
      <c r="D84" s="298"/>
      <c r="E84" s="199"/>
      <c r="F84" s="199"/>
      <c r="G84" s="199"/>
      <c r="H84" s="199"/>
      <c r="I84" s="199"/>
    </row>
    <row r="85" spans="2:9" x14ac:dyDescent="0.25">
      <c r="B85" s="199"/>
      <c r="C85" s="199"/>
      <c r="D85" s="298"/>
      <c r="E85" s="199"/>
      <c r="F85" s="199"/>
      <c r="G85" s="199"/>
      <c r="H85" s="199"/>
      <c r="I85" s="199"/>
    </row>
    <row r="86" spans="2:9" x14ac:dyDescent="0.25">
      <c r="B86" s="199"/>
      <c r="C86" s="199"/>
      <c r="D86" s="298"/>
      <c r="E86" s="199"/>
      <c r="F86" s="199"/>
      <c r="G86" s="199"/>
      <c r="H86" s="199"/>
      <c r="I86" s="199"/>
    </row>
    <row r="87" spans="2:9" x14ac:dyDescent="0.25">
      <c r="B87" s="199"/>
      <c r="C87" s="199"/>
      <c r="D87" s="298"/>
      <c r="E87" s="199"/>
      <c r="F87" s="199"/>
      <c r="G87" s="199"/>
      <c r="H87" s="199"/>
      <c r="I87" s="199"/>
    </row>
    <row r="88" spans="2:9" x14ac:dyDescent="0.25">
      <c r="B88" s="199"/>
      <c r="C88" s="199"/>
      <c r="D88" s="298"/>
      <c r="E88" s="199"/>
      <c r="F88" s="199"/>
      <c r="G88" s="199"/>
      <c r="H88" s="199"/>
      <c r="I88" s="199"/>
    </row>
    <row r="89" spans="2:9" x14ac:dyDescent="0.25">
      <c r="B89" s="199"/>
      <c r="C89" s="199"/>
      <c r="D89" s="298"/>
      <c r="E89" s="199"/>
      <c r="F89" s="199"/>
      <c r="G89" s="199"/>
      <c r="H89" s="199"/>
      <c r="I89" s="199"/>
    </row>
    <row r="90" spans="2:9" x14ac:dyDescent="0.25">
      <c r="B90" s="199"/>
      <c r="C90" s="199"/>
      <c r="D90" s="298"/>
      <c r="E90" s="199"/>
      <c r="F90" s="199"/>
      <c r="G90" s="199"/>
      <c r="H90" s="199"/>
      <c r="I90" s="199"/>
    </row>
    <row r="91" spans="2:9" x14ac:dyDescent="0.25">
      <c r="B91" s="199"/>
      <c r="C91" s="199"/>
      <c r="D91" s="298"/>
      <c r="E91" s="199"/>
      <c r="F91" s="199"/>
      <c r="G91" s="199"/>
      <c r="H91" s="199"/>
      <c r="I91" s="199"/>
    </row>
    <row r="92" spans="2:9" x14ac:dyDescent="0.25">
      <c r="B92" s="199"/>
      <c r="C92" s="199"/>
      <c r="D92" s="298"/>
      <c r="E92" s="199"/>
      <c r="F92" s="199"/>
      <c r="G92" s="199"/>
      <c r="H92" s="199"/>
      <c r="I92" s="199"/>
    </row>
    <row r="93" spans="2:9" x14ac:dyDescent="0.25">
      <c r="B93" s="199"/>
      <c r="C93" s="199"/>
      <c r="D93" s="298"/>
      <c r="E93" s="199"/>
      <c r="F93" s="199"/>
      <c r="G93" s="199"/>
      <c r="H93" s="199"/>
      <c r="I93" s="199"/>
    </row>
    <row r="94" spans="2:9" x14ac:dyDescent="0.25">
      <c r="B94" s="199"/>
      <c r="C94" s="199"/>
      <c r="D94" s="298"/>
      <c r="E94" s="199"/>
      <c r="F94" s="199"/>
      <c r="G94" s="199"/>
      <c r="H94" s="199"/>
      <c r="I94" s="199"/>
    </row>
    <row r="95" spans="2:9" x14ac:dyDescent="0.25">
      <c r="B95" s="199"/>
      <c r="C95" s="199"/>
      <c r="D95" s="298"/>
      <c r="E95" s="199"/>
      <c r="F95" s="199"/>
      <c r="G95" s="199"/>
      <c r="H95" s="199"/>
      <c r="I95" s="199"/>
    </row>
    <row r="96" spans="2:9" x14ac:dyDescent="0.25">
      <c r="B96" s="199"/>
      <c r="C96" s="199"/>
      <c r="D96" s="298"/>
      <c r="E96" s="199"/>
      <c r="F96" s="199"/>
      <c r="G96" s="199"/>
      <c r="H96" s="199"/>
      <c r="I96" s="199"/>
    </row>
    <row r="97" spans="2:9" x14ac:dyDescent="0.25">
      <c r="B97" s="199"/>
      <c r="C97" s="199"/>
      <c r="D97" s="298"/>
      <c r="E97" s="199"/>
      <c r="F97" s="199"/>
      <c r="G97" s="199"/>
      <c r="H97" s="199"/>
      <c r="I97" s="199"/>
    </row>
    <row r="98" spans="2:9" x14ac:dyDescent="0.25">
      <c r="B98" s="199"/>
      <c r="C98" s="199"/>
      <c r="D98" s="298"/>
      <c r="E98" s="199"/>
      <c r="F98" s="199"/>
      <c r="G98" s="199"/>
      <c r="H98" s="199"/>
      <c r="I98" s="199"/>
    </row>
    <row r="99" spans="2:9" x14ac:dyDescent="0.25">
      <c r="B99" s="199"/>
      <c r="C99" s="199"/>
      <c r="D99" s="298"/>
      <c r="E99" s="199"/>
      <c r="F99" s="199"/>
      <c r="G99" s="199"/>
      <c r="H99" s="199"/>
      <c r="I99" s="199"/>
    </row>
    <row r="100" spans="2:9" x14ac:dyDescent="0.25">
      <c r="B100" s="199"/>
      <c r="C100" s="199"/>
      <c r="D100" s="298"/>
      <c r="E100" s="199"/>
      <c r="F100" s="199"/>
      <c r="G100" s="199"/>
      <c r="H100" s="199"/>
      <c r="I100" s="199"/>
    </row>
    <row r="101" spans="2:9" x14ac:dyDescent="0.25">
      <c r="B101" s="199"/>
      <c r="C101" s="199"/>
      <c r="D101" s="298"/>
      <c r="E101" s="199"/>
      <c r="F101" s="199"/>
      <c r="G101" s="199"/>
      <c r="H101" s="199"/>
      <c r="I101" s="199"/>
    </row>
    <row r="102" spans="2:9" x14ac:dyDescent="0.25">
      <c r="B102" s="199"/>
      <c r="C102" s="199"/>
      <c r="D102" s="298"/>
      <c r="E102" s="199"/>
      <c r="F102" s="199"/>
      <c r="G102" s="199"/>
      <c r="H102" s="199"/>
      <c r="I102" s="199"/>
    </row>
    <row r="103" spans="2:9" x14ac:dyDescent="0.25">
      <c r="B103" s="199"/>
      <c r="C103" s="199"/>
      <c r="D103" s="298"/>
      <c r="E103" s="199"/>
      <c r="F103" s="199"/>
      <c r="G103" s="199"/>
      <c r="H103" s="199"/>
      <c r="I103" s="199"/>
    </row>
    <row r="104" spans="2:9" x14ac:dyDescent="0.25">
      <c r="B104" s="199"/>
      <c r="C104" s="199"/>
      <c r="D104" s="298"/>
      <c r="E104" s="199"/>
      <c r="F104" s="199"/>
      <c r="G104" s="199"/>
      <c r="H104" s="199"/>
      <c r="I104" s="199"/>
    </row>
    <row r="105" spans="2:9" x14ac:dyDescent="0.25">
      <c r="B105" s="199"/>
      <c r="C105" s="199"/>
      <c r="D105" s="298"/>
      <c r="E105" s="199"/>
      <c r="F105" s="199"/>
      <c r="G105" s="199"/>
      <c r="H105" s="199"/>
      <c r="I105" s="199"/>
    </row>
    <row r="106" spans="2:9" x14ac:dyDescent="0.25">
      <c r="B106" s="199"/>
      <c r="C106" s="199"/>
      <c r="D106" s="298"/>
      <c r="E106" s="199"/>
      <c r="F106" s="199"/>
      <c r="G106" s="199"/>
      <c r="H106" s="199"/>
      <c r="I106" s="199"/>
    </row>
    <row r="107" spans="2:9" x14ac:dyDescent="0.25">
      <c r="B107" s="199"/>
      <c r="C107" s="199"/>
      <c r="D107" s="298"/>
      <c r="E107" s="199"/>
      <c r="F107" s="199"/>
      <c r="G107" s="199"/>
      <c r="H107" s="199"/>
      <c r="I107" s="199"/>
    </row>
    <row r="108" spans="2:9" x14ac:dyDescent="0.25">
      <c r="B108" s="199"/>
      <c r="C108" s="199"/>
      <c r="D108" s="298"/>
      <c r="E108" s="199"/>
      <c r="F108" s="199"/>
      <c r="G108" s="199"/>
      <c r="H108" s="199"/>
      <c r="I108" s="199"/>
    </row>
    <row r="109" spans="2:9" x14ac:dyDescent="0.25">
      <c r="B109" s="199"/>
      <c r="C109" s="199"/>
      <c r="D109" s="298"/>
      <c r="E109" s="199"/>
      <c r="F109" s="199"/>
      <c r="G109" s="199"/>
      <c r="H109" s="199"/>
      <c r="I109" s="199"/>
    </row>
    <row r="110" spans="2:9" x14ac:dyDescent="0.25">
      <c r="B110" s="199"/>
      <c r="C110" s="199"/>
      <c r="D110" s="298"/>
      <c r="E110" s="199"/>
      <c r="F110" s="199"/>
      <c r="G110" s="199"/>
      <c r="H110" s="199"/>
      <c r="I110" s="199"/>
    </row>
    <row r="111" spans="2:9" x14ac:dyDescent="0.25">
      <c r="B111" s="199"/>
      <c r="C111" s="199"/>
      <c r="D111" s="298"/>
      <c r="E111" s="199"/>
      <c r="F111" s="199"/>
      <c r="G111" s="199"/>
      <c r="H111" s="199"/>
      <c r="I111" s="199"/>
    </row>
    <row r="112" spans="2:9" x14ac:dyDescent="0.25">
      <c r="B112" s="199"/>
      <c r="C112" s="199"/>
      <c r="D112" s="298"/>
      <c r="E112" s="199"/>
      <c r="F112" s="199"/>
      <c r="G112" s="199"/>
      <c r="H112" s="199"/>
      <c r="I112" s="199"/>
    </row>
    <row r="113" spans="2:9" x14ac:dyDescent="0.25">
      <c r="B113" s="199"/>
      <c r="C113" s="199"/>
      <c r="D113" s="298"/>
      <c r="E113" s="199"/>
      <c r="F113" s="199"/>
      <c r="G113" s="199"/>
      <c r="H113" s="199"/>
      <c r="I113" s="199"/>
    </row>
    <row r="114" spans="2:9" x14ac:dyDescent="0.25">
      <c r="B114" s="199"/>
      <c r="C114" s="199"/>
      <c r="D114" s="298"/>
      <c r="E114" s="199"/>
      <c r="F114" s="199"/>
      <c r="G114" s="199"/>
      <c r="H114" s="199"/>
      <c r="I114" s="199"/>
    </row>
    <row r="115" spans="2:9" x14ac:dyDescent="0.25">
      <c r="B115" s="199"/>
      <c r="C115" s="199"/>
      <c r="D115" s="298"/>
      <c r="E115" s="199"/>
      <c r="F115" s="199"/>
      <c r="G115" s="199"/>
      <c r="H115" s="199"/>
      <c r="I115" s="199"/>
    </row>
    <row r="116" spans="2:9" x14ac:dyDescent="0.25">
      <c r="B116" s="199"/>
      <c r="C116" s="199"/>
      <c r="D116" s="298"/>
      <c r="E116" s="199"/>
      <c r="F116" s="199"/>
      <c r="G116" s="199"/>
      <c r="H116" s="199"/>
      <c r="I116" s="199"/>
    </row>
    <row r="117" spans="2:9" x14ac:dyDescent="0.25">
      <c r="B117" s="199"/>
      <c r="C117" s="199"/>
      <c r="D117" s="298"/>
      <c r="E117" s="199"/>
      <c r="F117" s="199"/>
      <c r="G117" s="199"/>
      <c r="H117" s="199"/>
      <c r="I117" s="199"/>
    </row>
    <row r="118" spans="2:9" x14ac:dyDescent="0.25">
      <c r="B118" s="199"/>
      <c r="C118" s="199"/>
      <c r="D118" s="298"/>
      <c r="E118" s="199"/>
      <c r="F118" s="199"/>
      <c r="G118" s="199"/>
      <c r="H118" s="199"/>
      <c r="I118" s="199"/>
    </row>
    <row r="119" spans="2:9" x14ac:dyDescent="0.25">
      <c r="B119" s="199"/>
      <c r="C119" s="199"/>
      <c r="D119" s="298"/>
      <c r="E119" s="199"/>
      <c r="F119" s="199"/>
      <c r="G119" s="199"/>
      <c r="H119" s="199"/>
      <c r="I119" s="199"/>
    </row>
    <row r="120" spans="2:9" x14ac:dyDescent="0.25">
      <c r="B120" s="199"/>
      <c r="C120" s="199"/>
      <c r="D120" s="298"/>
      <c r="E120" s="199"/>
      <c r="F120" s="199"/>
      <c r="G120" s="199"/>
      <c r="H120" s="199"/>
      <c r="I120" s="199"/>
    </row>
    <row r="121" spans="2:9" x14ac:dyDescent="0.25">
      <c r="B121" s="199"/>
      <c r="C121" s="199"/>
      <c r="D121" s="298"/>
      <c r="E121" s="199"/>
      <c r="F121" s="199"/>
      <c r="G121" s="199"/>
      <c r="H121" s="199"/>
      <c r="I121" s="199"/>
    </row>
    <row r="122" spans="2:9" x14ac:dyDescent="0.25">
      <c r="B122" s="199"/>
      <c r="C122" s="199"/>
      <c r="D122" s="298"/>
      <c r="E122" s="199"/>
      <c r="F122" s="199"/>
      <c r="G122" s="199"/>
      <c r="H122" s="199"/>
      <c r="I122" s="199"/>
    </row>
    <row r="123" spans="2:9" x14ac:dyDescent="0.25">
      <c r="B123" s="199"/>
      <c r="C123" s="199"/>
      <c r="D123" s="298"/>
      <c r="E123" s="199"/>
      <c r="F123" s="199"/>
      <c r="G123" s="199"/>
      <c r="H123" s="199"/>
      <c r="I123" s="199"/>
    </row>
    <row r="124" spans="2:9" x14ac:dyDescent="0.25">
      <c r="B124" s="199"/>
      <c r="C124" s="199"/>
      <c r="D124" s="298"/>
      <c r="E124" s="199"/>
      <c r="F124" s="199"/>
      <c r="G124" s="199"/>
      <c r="H124" s="199"/>
      <c r="I124" s="199"/>
    </row>
    <row r="125" spans="2:9" x14ac:dyDescent="0.25">
      <c r="B125" s="199"/>
      <c r="C125" s="199"/>
      <c r="D125" s="298"/>
      <c r="E125" s="199"/>
      <c r="F125" s="199"/>
      <c r="G125" s="199"/>
      <c r="H125" s="199"/>
      <c r="I125" s="199"/>
    </row>
    <row r="126" spans="2:9" x14ac:dyDescent="0.25">
      <c r="B126" s="199"/>
      <c r="C126" s="199"/>
      <c r="D126" s="298"/>
      <c r="E126" s="199"/>
      <c r="F126" s="199"/>
      <c r="G126" s="199"/>
      <c r="H126" s="199"/>
      <c r="I126" s="199"/>
    </row>
    <row r="127" spans="2:9" x14ac:dyDescent="0.25">
      <c r="B127" s="199"/>
      <c r="C127" s="199"/>
      <c r="D127" s="298"/>
      <c r="E127" s="199"/>
      <c r="F127" s="199"/>
      <c r="G127" s="199"/>
      <c r="H127" s="199"/>
      <c r="I127" s="199"/>
    </row>
    <row r="128" spans="2:9" x14ac:dyDescent="0.25">
      <c r="B128" s="199"/>
      <c r="C128" s="199"/>
      <c r="D128" s="298"/>
      <c r="E128" s="199"/>
      <c r="F128" s="199"/>
      <c r="G128" s="199"/>
      <c r="H128" s="199"/>
      <c r="I128" s="199"/>
    </row>
    <row r="129" spans="2:9" x14ac:dyDescent="0.25">
      <c r="B129" s="199"/>
      <c r="C129" s="199"/>
      <c r="D129" s="298"/>
      <c r="E129" s="199"/>
      <c r="F129" s="199"/>
      <c r="G129" s="199"/>
      <c r="H129" s="199"/>
      <c r="I129" s="199"/>
    </row>
    <row r="130" spans="2:9" x14ac:dyDescent="0.25">
      <c r="B130" s="199"/>
      <c r="C130" s="199"/>
      <c r="D130" s="298"/>
      <c r="E130" s="199"/>
      <c r="F130" s="199"/>
      <c r="G130" s="199"/>
      <c r="H130" s="199"/>
      <c r="I130" s="199"/>
    </row>
    <row r="131" spans="2:9" x14ac:dyDescent="0.25">
      <c r="B131" s="199"/>
      <c r="C131" s="199"/>
      <c r="D131" s="298"/>
      <c r="E131" s="199"/>
      <c r="F131" s="199"/>
      <c r="G131" s="199"/>
      <c r="H131" s="199"/>
      <c r="I131" s="199"/>
    </row>
    <row r="132" spans="2:9" x14ac:dyDescent="0.25">
      <c r="B132" s="199"/>
      <c r="C132" s="199"/>
      <c r="D132" s="298"/>
      <c r="E132" s="199"/>
      <c r="F132" s="199"/>
      <c r="G132" s="199"/>
      <c r="H132" s="199"/>
      <c r="I132" s="199"/>
    </row>
    <row r="133" spans="2:9" x14ac:dyDescent="0.25">
      <c r="B133" s="199"/>
      <c r="C133" s="199"/>
      <c r="D133" s="298"/>
      <c r="E133" s="199"/>
      <c r="F133" s="199"/>
      <c r="G133" s="199"/>
      <c r="H133" s="199"/>
      <c r="I133" s="199"/>
    </row>
    <row r="134" spans="2:9" x14ac:dyDescent="0.25">
      <c r="B134" s="199"/>
      <c r="C134" s="199"/>
      <c r="D134" s="298"/>
      <c r="E134" s="199"/>
      <c r="F134" s="199"/>
      <c r="G134" s="199"/>
      <c r="H134" s="199"/>
      <c r="I134" s="199"/>
    </row>
    <row r="135" spans="2:9" x14ac:dyDescent="0.25">
      <c r="B135" s="199"/>
      <c r="C135" s="199"/>
      <c r="D135" s="298"/>
      <c r="E135" s="199"/>
      <c r="F135" s="199"/>
      <c r="G135" s="199"/>
      <c r="H135" s="199"/>
      <c r="I135" s="199"/>
    </row>
    <row r="136" spans="2:9" x14ac:dyDescent="0.25">
      <c r="B136" s="199"/>
      <c r="C136" s="199"/>
      <c r="D136" s="298"/>
      <c r="E136" s="199"/>
      <c r="F136" s="199"/>
      <c r="G136" s="199"/>
      <c r="H136" s="199"/>
      <c r="I136" s="199"/>
    </row>
    <row r="137" spans="2:9" x14ac:dyDescent="0.25">
      <c r="B137" s="199"/>
      <c r="C137" s="199"/>
      <c r="D137" s="298"/>
      <c r="E137" s="199"/>
      <c r="F137" s="199"/>
      <c r="G137" s="199"/>
      <c r="H137" s="199"/>
      <c r="I137" s="199"/>
    </row>
    <row r="138" spans="2:9" x14ac:dyDescent="0.25">
      <c r="B138" s="199"/>
      <c r="C138" s="199"/>
      <c r="D138" s="298"/>
      <c r="E138" s="199"/>
      <c r="F138" s="199"/>
      <c r="G138" s="199"/>
      <c r="H138" s="199"/>
      <c r="I138" s="199"/>
    </row>
    <row r="139" spans="2:9" x14ac:dyDescent="0.25">
      <c r="B139" s="199"/>
      <c r="C139" s="199"/>
      <c r="D139" s="298"/>
      <c r="E139" s="199"/>
      <c r="F139" s="199"/>
      <c r="G139" s="199"/>
      <c r="H139" s="199"/>
      <c r="I139" s="199"/>
    </row>
    <row r="140" spans="2:9" x14ac:dyDescent="0.25">
      <c r="B140" s="199"/>
      <c r="C140" s="199"/>
      <c r="D140" s="298"/>
      <c r="E140" s="199"/>
      <c r="F140" s="199"/>
      <c r="G140" s="199"/>
      <c r="H140" s="199"/>
      <c r="I140" s="199"/>
    </row>
    <row r="141" spans="2:9" x14ac:dyDescent="0.25">
      <c r="B141" s="199"/>
      <c r="C141" s="199"/>
      <c r="D141" s="298"/>
      <c r="E141" s="199"/>
      <c r="F141" s="199"/>
      <c r="G141" s="199"/>
      <c r="H141" s="199"/>
      <c r="I141" s="199"/>
    </row>
    <row r="142" spans="2:9" x14ac:dyDescent="0.25">
      <c r="B142" s="199"/>
      <c r="C142" s="199"/>
      <c r="D142" s="298"/>
      <c r="E142" s="199"/>
      <c r="F142" s="199"/>
      <c r="G142" s="199"/>
      <c r="H142" s="199"/>
      <c r="I142" s="199"/>
    </row>
    <row r="143" spans="2:9" x14ac:dyDescent="0.25">
      <c r="B143" s="199"/>
      <c r="C143" s="199"/>
      <c r="D143" s="298"/>
      <c r="E143" s="199"/>
      <c r="F143" s="199"/>
      <c r="G143" s="199"/>
      <c r="H143" s="199"/>
      <c r="I143" s="199"/>
    </row>
    <row r="144" spans="2:9" x14ac:dyDescent="0.25">
      <c r="B144" s="199"/>
      <c r="C144" s="199"/>
      <c r="D144" s="298"/>
      <c r="E144" s="199"/>
      <c r="F144" s="199"/>
      <c r="G144" s="199"/>
      <c r="H144" s="199"/>
      <c r="I144" s="199"/>
    </row>
    <row r="145" spans="2:9" x14ac:dyDescent="0.25">
      <c r="B145" s="199"/>
      <c r="C145" s="199"/>
      <c r="D145" s="298"/>
      <c r="E145" s="199"/>
      <c r="F145" s="199"/>
      <c r="G145" s="199"/>
      <c r="H145" s="199"/>
      <c r="I145" s="199"/>
    </row>
    <row r="146" spans="2:9" x14ac:dyDescent="0.25">
      <c r="B146" s="199"/>
      <c r="C146" s="199"/>
      <c r="D146" s="298"/>
      <c r="E146" s="199"/>
      <c r="F146" s="199"/>
      <c r="G146" s="199"/>
      <c r="H146" s="199"/>
      <c r="I146" s="199"/>
    </row>
    <row r="147" spans="2:9" x14ac:dyDescent="0.25">
      <c r="B147" s="199"/>
      <c r="C147" s="199"/>
      <c r="D147" s="298"/>
      <c r="E147" s="199"/>
      <c r="F147" s="199"/>
      <c r="G147" s="199"/>
      <c r="H147" s="199"/>
      <c r="I147" s="199"/>
    </row>
    <row r="148" spans="2:9" x14ac:dyDescent="0.25">
      <c r="B148" s="199"/>
      <c r="C148" s="199"/>
      <c r="D148" s="298"/>
      <c r="E148" s="199"/>
      <c r="F148" s="199"/>
      <c r="G148" s="199"/>
      <c r="H148" s="199"/>
      <c r="I148" s="199"/>
    </row>
    <row r="149" spans="2:9" x14ac:dyDescent="0.25">
      <c r="B149" s="199"/>
      <c r="C149" s="199"/>
      <c r="D149" s="298"/>
      <c r="E149" s="199"/>
      <c r="F149" s="199"/>
      <c r="G149" s="199"/>
      <c r="H149" s="199"/>
      <c r="I149" s="199"/>
    </row>
    <row r="150" spans="2:9" x14ac:dyDescent="0.25">
      <c r="B150" s="199"/>
      <c r="C150" s="199"/>
      <c r="D150" s="298"/>
      <c r="E150" s="199"/>
      <c r="F150" s="199"/>
      <c r="G150" s="199"/>
      <c r="H150" s="199"/>
      <c r="I150" s="199"/>
    </row>
    <row r="151" spans="2:9" x14ac:dyDescent="0.25">
      <c r="B151" s="199"/>
      <c r="C151" s="199"/>
      <c r="D151" s="298"/>
      <c r="E151" s="199"/>
      <c r="F151" s="199"/>
      <c r="G151" s="199"/>
      <c r="H151" s="199"/>
      <c r="I151" s="199"/>
    </row>
    <row r="152" spans="2:9" x14ac:dyDescent="0.25">
      <c r="B152" s="199"/>
      <c r="C152" s="199"/>
      <c r="D152" s="298"/>
      <c r="E152" s="199"/>
      <c r="F152" s="199"/>
      <c r="G152" s="199"/>
      <c r="H152" s="199"/>
      <c r="I152" s="199"/>
    </row>
    <row r="153" spans="2:9" x14ac:dyDescent="0.25">
      <c r="B153" s="199"/>
      <c r="C153" s="199"/>
      <c r="D153" s="298"/>
      <c r="E153" s="199"/>
      <c r="F153" s="199"/>
      <c r="G153" s="199"/>
      <c r="H153" s="199"/>
      <c r="I153" s="199"/>
    </row>
    <row r="154" spans="2:9" x14ac:dyDescent="0.25">
      <c r="B154" s="199"/>
      <c r="C154" s="199"/>
      <c r="D154" s="298"/>
      <c r="E154" s="199"/>
      <c r="F154" s="199"/>
      <c r="G154" s="199"/>
      <c r="H154" s="199"/>
      <c r="I154" s="199"/>
    </row>
    <row r="155" spans="2:9" x14ac:dyDescent="0.25">
      <c r="B155" s="199"/>
      <c r="C155" s="199"/>
      <c r="D155" s="298"/>
      <c r="E155" s="199"/>
      <c r="F155" s="199"/>
      <c r="G155" s="199"/>
      <c r="H155" s="199"/>
      <c r="I155" s="199"/>
    </row>
    <row r="156" spans="2:9" x14ac:dyDescent="0.25">
      <c r="B156" s="199"/>
      <c r="C156" s="199"/>
      <c r="D156" s="298"/>
      <c r="E156" s="199"/>
      <c r="F156" s="199"/>
      <c r="G156" s="199"/>
      <c r="H156" s="199"/>
      <c r="I156" s="199"/>
    </row>
    <row r="157" spans="2:9" x14ac:dyDescent="0.25">
      <c r="B157" s="199"/>
      <c r="C157" s="199"/>
      <c r="D157" s="298"/>
      <c r="E157" s="199"/>
      <c r="F157" s="199"/>
      <c r="G157" s="199"/>
      <c r="H157" s="199"/>
      <c r="I157" s="199"/>
    </row>
    <row r="158" spans="2:9" x14ac:dyDescent="0.25">
      <c r="B158" s="199"/>
      <c r="C158" s="199"/>
      <c r="D158" s="298"/>
      <c r="E158" s="199"/>
      <c r="F158" s="199"/>
      <c r="G158" s="199"/>
      <c r="H158" s="199"/>
      <c r="I158" s="199"/>
    </row>
    <row r="159" spans="2:9" x14ac:dyDescent="0.25">
      <c r="B159" s="199"/>
      <c r="C159" s="199"/>
      <c r="D159" s="298"/>
      <c r="E159" s="199"/>
      <c r="F159" s="199"/>
      <c r="G159" s="199"/>
      <c r="H159" s="199"/>
      <c r="I159" s="199"/>
    </row>
    <row r="160" spans="2:9" x14ac:dyDescent="0.25">
      <c r="B160" s="199"/>
      <c r="C160" s="199"/>
      <c r="D160" s="298"/>
      <c r="E160" s="199"/>
      <c r="F160" s="199"/>
      <c r="G160" s="199"/>
      <c r="H160" s="199"/>
      <c r="I160" s="199"/>
    </row>
    <row r="161" spans="2:9" x14ac:dyDescent="0.25">
      <c r="B161" s="199"/>
      <c r="C161" s="199"/>
      <c r="D161" s="298"/>
      <c r="E161" s="199"/>
      <c r="F161" s="199"/>
      <c r="G161" s="199"/>
      <c r="H161" s="199"/>
      <c r="I161" s="199"/>
    </row>
    <row r="162" spans="2:9" x14ac:dyDescent="0.25">
      <c r="B162" s="199"/>
      <c r="C162" s="199"/>
      <c r="D162" s="298"/>
      <c r="E162" s="199"/>
      <c r="F162" s="199"/>
      <c r="G162" s="199"/>
      <c r="H162" s="199"/>
      <c r="I162" s="199"/>
    </row>
    <row r="163" spans="2:9" x14ac:dyDescent="0.25">
      <c r="B163" s="199"/>
      <c r="C163" s="199"/>
      <c r="D163" s="298"/>
      <c r="E163" s="199"/>
      <c r="F163" s="199"/>
      <c r="G163" s="199"/>
      <c r="H163" s="199"/>
      <c r="I163" s="199"/>
    </row>
    <row r="164" spans="2:9" x14ac:dyDescent="0.25">
      <c r="B164" s="199"/>
      <c r="C164" s="199"/>
      <c r="D164" s="298"/>
      <c r="E164" s="199"/>
      <c r="F164" s="199"/>
      <c r="G164" s="199"/>
      <c r="H164" s="199"/>
      <c r="I164" s="199"/>
    </row>
    <row r="165" spans="2:9" x14ac:dyDescent="0.25">
      <c r="B165" s="199"/>
      <c r="C165" s="199"/>
      <c r="D165" s="298"/>
      <c r="E165" s="199"/>
      <c r="F165" s="199"/>
      <c r="G165" s="199"/>
      <c r="H165" s="199"/>
      <c r="I165" s="199"/>
    </row>
    <row r="166" spans="2:9" x14ac:dyDescent="0.25">
      <c r="B166" s="199"/>
      <c r="C166" s="199"/>
      <c r="D166" s="298"/>
      <c r="E166" s="199"/>
      <c r="F166" s="199"/>
      <c r="G166" s="199"/>
      <c r="H166" s="199"/>
      <c r="I166" s="199"/>
    </row>
    <row r="167" spans="2:9" x14ac:dyDescent="0.25">
      <c r="B167" s="199"/>
      <c r="C167" s="199"/>
      <c r="D167" s="298"/>
      <c r="E167" s="199"/>
      <c r="F167" s="199"/>
      <c r="G167" s="199"/>
      <c r="H167" s="199"/>
      <c r="I167" s="199"/>
    </row>
    <row r="168" spans="2:9" x14ac:dyDescent="0.25">
      <c r="B168" s="199"/>
      <c r="C168" s="199"/>
      <c r="D168" s="298"/>
      <c r="E168" s="199"/>
      <c r="F168" s="199"/>
      <c r="G168" s="199"/>
      <c r="H168" s="199"/>
      <c r="I168" s="199"/>
    </row>
    <row r="169" spans="2:9" x14ac:dyDescent="0.25">
      <c r="B169" s="199"/>
      <c r="C169" s="199"/>
      <c r="D169" s="298"/>
      <c r="E169" s="199"/>
      <c r="F169" s="199"/>
      <c r="G169" s="199"/>
      <c r="H169" s="199"/>
      <c r="I169" s="199"/>
    </row>
    <row r="170" spans="2:9" x14ac:dyDescent="0.25">
      <c r="B170" s="199"/>
      <c r="C170" s="199"/>
      <c r="D170" s="298"/>
      <c r="E170" s="199"/>
      <c r="F170" s="199"/>
      <c r="G170" s="199"/>
      <c r="H170" s="199"/>
      <c r="I170" s="199"/>
    </row>
    <row r="171" spans="2:9" x14ac:dyDescent="0.25">
      <c r="B171" s="199"/>
      <c r="C171" s="199"/>
      <c r="D171" s="298"/>
      <c r="E171" s="199"/>
      <c r="F171" s="199"/>
      <c r="G171" s="199"/>
      <c r="H171" s="199"/>
      <c r="I171" s="199"/>
    </row>
    <row r="172" spans="2:9" x14ac:dyDescent="0.25">
      <c r="B172" s="199"/>
      <c r="C172" s="199"/>
      <c r="D172" s="298"/>
      <c r="E172" s="199"/>
      <c r="F172" s="199"/>
      <c r="G172" s="199"/>
      <c r="H172" s="199"/>
      <c r="I172" s="199"/>
    </row>
    <row r="173" spans="2:9" x14ac:dyDescent="0.25">
      <c r="B173" s="199"/>
      <c r="C173" s="199"/>
      <c r="D173" s="298"/>
      <c r="E173" s="199"/>
      <c r="F173" s="199"/>
      <c r="G173" s="199"/>
      <c r="H173" s="199"/>
      <c r="I173" s="199"/>
    </row>
    <row r="174" spans="2:9" x14ac:dyDescent="0.25">
      <c r="B174" s="199"/>
      <c r="C174" s="199"/>
      <c r="D174" s="298"/>
      <c r="E174" s="199"/>
      <c r="F174" s="199"/>
      <c r="G174" s="199"/>
      <c r="H174" s="199"/>
      <c r="I174" s="199"/>
    </row>
    <row r="175" spans="2:9" x14ac:dyDescent="0.25">
      <c r="B175" s="199"/>
      <c r="C175" s="199"/>
      <c r="D175" s="298"/>
      <c r="E175" s="199"/>
      <c r="F175" s="199"/>
      <c r="G175" s="199"/>
      <c r="H175" s="199"/>
      <c r="I175" s="199"/>
    </row>
    <row r="176" spans="2:9" x14ac:dyDescent="0.25">
      <c r="B176" s="199"/>
      <c r="C176" s="199"/>
      <c r="D176" s="298"/>
      <c r="E176" s="199"/>
      <c r="F176" s="199"/>
      <c r="G176" s="199"/>
      <c r="H176" s="199"/>
      <c r="I176" s="199"/>
    </row>
    <row r="177" spans="2:9" x14ac:dyDescent="0.25">
      <c r="B177" s="199"/>
      <c r="C177" s="199"/>
      <c r="D177" s="298"/>
      <c r="E177" s="199"/>
      <c r="F177" s="199"/>
      <c r="G177" s="199"/>
      <c r="H177" s="199"/>
      <c r="I177" s="199"/>
    </row>
    <row r="178" spans="2:9" x14ac:dyDescent="0.25">
      <c r="B178" s="199"/>
      <c r="C178" s="199"/>
      <c r="D178" s="298"/>
      <c r="E178" s="199"/>
      <c r="F178" s="199"/>
      <c r="G178" s="199"/>
      <c r="H178" s="199"/>
      <c r="I178" s="199"/>
    </row>
    <row r="179" spans="2:9" x14ac:dyDescent="0.25">
      <c r="B179" s="199"/>
      <c r="C179" s="199"/>
      <c r="D179" s="298"/>
      <c r="E179" s="199"/>
      <c r="F179" s="199"/>
      <c r="G179" s="199"/>
      <c r="H179" s="199"/>
      <c r="I179" s="199"/>
    </row>
    <row r="180" spans="2:9" x14ac:dyDescent="0.25">
      <c r="B180" s="199"/>
      <c r="C180" s="199"/>
      <c r="D180" s="298"/>
      <c r="E180" s="199"/>
      <c r="F180" s="199"/>
      <c r="G180" s="199"/>
      <c r="H180" s="199"/>
      <c r="I180" s="199"/>
    </row>
    <row r="181" spans="2:9" x14ac:dyDescent="0.25">
      <c r="B181" s="199"/>
      <c r="C181" s="199"/>
      <c r="D181" s="298"/>
      <c r="E181" s="199"/>
      <c r="F181" s="199"/>
      <c r="G181" s="199"/>
      <c r="H181" s="199"/>
      <c r="I181" s="199"/>
    </row>
    <row r="182" spans="2:9" x14ac:dyDescent="0.25">
      <c r="B182" s="199"/>
      <c r="C182" s="199"/>
      <c r="D182" s="298"/>
      <c r="E182" s="199"/>
      <c r="F182" s="199"/>
      <c r="G182" s="199"/>
      <c r="H182" s="199"/>
      <c r="I182" s="199"/>
    </row>
    <row r="183" spans="2:9" x14ac:dyDescent="0.25">
      <c r="B183" s="199"/>
      <c r="C183" s="199"/>
      <c r="D183" s="298"/>
      <c r="E183" s="199"/>
      <c r="F183" s="199"/>
      <c r="G183" s="199"/>
      <c r="H183" s="199"/>
      <c r="I183" s="199"/>
    </row>
    <row r="184" spans="2:9" x14ac:dyDescent="0.25">
      <c r="B184" s="199"/>
      <c r="C184" s="199"/>
      <c r="D184" s="298"/>
      <c r="E184" s="199"/>
      <c r="F184" s="199"/>
      <c r="G184" s="199"/>
      <c r="H184" s="199"/>
      <c r="I184" s="199"/>
    </row>
    <row r="185" spans="2:9" x14ac:dyDescent="0.25">
      <c r="B185" s="199"/>
      <c r="C185" s="199"/>
      <c r="D185" s="298"/>
      <c r="E185" s="199"/>
      <c r="F185" s="199"/>
      <c r="G185" s="199"/>
      <c r="H185" s="199"/>
      <c r="I185" s="199"/>
    </row>
    <row r="186" spans="2:9" x14ac:dyDescent="0.25">
      <c r="B186" s="199"/>
      <c r="C186" s="199"/>
      <c r="D186" s="298"/>
      <c r="E186" s="199"/>
      <c r="F186" s="199"/>
      <c r="G186" s="199"/>
      <c r="H186" s="199"/>
      <c r="I186" s="199"/>
    </row>
    <row r="187" spans="2:9" x14ac:dyDescent="0.25">
      <c r="B187" s="199"/>
      <c r="C187" s="199"/>
      <c r="D187" s="298"/>
      <c r="E187" s="199"/>
      <c r="F187" s="199"/>
      <c r="G187" s="199"/>
      <c r="H187" s="199"/>
      <c r="I187" s="199"/>
    </row>
    <row r="188" spans="2:9" x14ac:dyDescent="0.25">
      <c r="B188" s="199"/>
      <c r="C188" s="199"/>
      <c r="D188" s="298"/>
      <c r="E188" s="199"/>
      <c r="F188" s="199"/>
      <c r="G188" s="199"/>
      <c r="H188" s="199"/>
      <c r="I188" s="199"/>
    </row>
    <row r="189" spans="2:9" x14ac:dyDescent="0.25">
      <c r="B189" s="199"/>
      <c r="C189" s="199"/>
      <c r="D189" s="298"/>
      <c r="E189" s="199"/>
      <c r="F189" s="199"/>
      <c r="G189" s="199"/>
      <c r="H189" s="199"/>
      <c r="I189" s="199"/>
    </row>
    <row r="190" spans="2:9" x14ac:dyDescent="0.25">
      <c r="B190" s="199"/>
      <c r="C190" s="199"/>
      <c r="D190" s="298"/>
      <c r="E190" s="199"/>
      <c r="F190" s="199"/>
      <c r="G190" s="199"/>
      <c r="H190" s="199"/>
      <c r="I190" s="199"/>
    </row>
    <row r="191" spans="2:9" x14ac:dyDescent="0.25">
      <c r="B191" s="199"/>
      <c r="C191" s="199"/>
      <c r="D191" s="298"/>
      <c r="E191" s="199"/>
      <c r="F191" s="199"/>
      <c r="G191" s="199"/>
      <c r="H191" s="199"/>
      <c r="I191" s="199"/>
    </row>
    <row r="192" spans="2:9" x14ac:dyDescent="0.25">
      <c r="B192" s="199"/>
      <c r="C192" s="199"/>
      <c r="D192" s="298"/>
      <c r="E192" s="199"/>
      <c r="F192" s="199"/>
      <c r="G192" s="199"/>
      <c r="H192" s="199"/>
      <c r="I192" s="199"/>
    </row>
    <row r="193" spans="2:9" x14ac:dyDescent="0.25">
      <c r="B193" s="199"/>
      <c r="C193" s="199"/>
      <c r="D193" s="298"/>
      <c r="E193" s="199"/>
      <c r="F193" s="199"/>
      <c r="G193" s="199"/>
      <c r="H193" s="199"/>
      <c r="I193" s="199"/>
    </row>
    <row r="194" spans="2:9" x14ac:dyDescent="0.25">
      <c r="B194" s="199"/>
      <c r="C194" s="199"/>
      <c r="D194" s="298"/>
      <c r="E194" s="199"/>
      <c r="F194" s="199"/>
      <c r="G194" s="199"/>
      <c r="H194" s="199"/>
      <c r="I194" s="199"/>
    </row>
    <row r="195" spans="2:9" x14ac:dyDescent="0.25">
      <c r="B195" s="199"/>
      <c r="C195" s="199"/>
      <c r="D195" s="298"/>
      <c r="E195" s="199"/>
      <c r="F195" s="199"/>
      <c r="G195" s="199"/>
      <c r="H195" s="199"/>
      <c r="I195" s="199"/>
    </row>
    <row r="196" spans="2:9" x14ac:dyDescent="0.25">
      <c r="C196" s="199"/>
      <c r="D196" s="298"/>
      <c r="E196" s="199"/>
      <c r="F196" s="199"/>
      <c r="G196" s="199"/>
      <c r="H196" s="199"/>
      <c r="I196" s="199"/>
    </row>
    <row r="197" spans="2:9" x14ac:dyDescent="0.25">
      <c r="C197" s="199"/>
      <c r="D197" s="298"/>
      <c r="E197" s="199"/>
      <c r="F197" s="199"/>
      <c r="G197" s="199"/>
      <c r="H197" s="199"/>
      <c r="I197" s="199"/>
    </row>
    <row r="198" spans="2:9" x14ac:dyDescent="0.25">
      <c r="C198" s="199"/>
      <c r="D198" s="298"/>
      <c r="E198" s="199"/>
      <c r="F198" s="199"/>
      <c r="G198" s="199"/>
      <c r="H198" s="199"/>
      <c r="I198" s="199"/>
    </row>
    <row r="199" spans="2:9" x14ac:dyDescent="0.25">
      <c r="C199" s="199"/>
      <c r="D199" s="298"/>
      <c r="E199" s="199"/>
      <c r="F199" s="199"/>
      <c r="G199" s="199"/>
      <c r="H199" s="199"/>
      <c r="I199" s="199"/>
    </row>
    <row r="200" spans="2:9" x14ac:dyDescent="0.25">
      <c r="C200" s="199"/>
      <c r="D200" s="298"/>
      <c r="E200" s="199"/>
      <c r="F200" s="199"/>
      <c r="G200" s="199"/>
      <c r="H200" s="199"/>
      <c r="I200" s="199"/>
    </row>
    <row r="201" spans="2:9" x14ac:dyDescent="0.25">
      <c r="C201" s="199"/>
      <c r="D201" s="298"/>
      <c r="E201" s="199"/>
      <c r="F201" s="199"/>
      <c r="G201" s="199"/>
      <c r="H201" s="199"/>
      <c r="I201" s="199"/>
    </row>
    <row r="202" spans="2:9" x14ac:dyDescent="0.25">
      <c r="C202" s="199"/>
      <c r="D202" s="298"/>
      <c r="E202" s="199"/>
      <c r="F202" s="199"/>
      <c r="G202" s="199"/>
      <c r="H202" s="199"/>
      <c r="I202" s="199"/>
    </row>
    <row r="203" spans="2:9" x14ac:dyDescent="0.25">
      <c r="C203" s="199"/>
      <c r="D203" s="298"/>
      <c r="E203" s="199"/>
      <c r="F203" s="199"/>
      <c r="G203" s="199"/>
      <c r="H203" s="199"/>
      <c r="I203" s="199"/>
    </row>
    <row r="204" spans="2:9" x14ac:dyDescent="0.25">
      <c r="C204" s="199"/>
      <c r="D204" s="298"/>
      <c r="E204" s="199"/>
      <c r="F204" s="199"/>
      <c r="G204" s="199"/>
      <c r="H204" s="199"/>
      <c r="I204" s="199"/>
    </row>
    <row r="205" spans="2:9" x14ac:dyDescent="0.25">
      <c r="C205" s="199"/>
      <c r="D205" s="298"/>
      <c r="E205" s="199"/>
      <c r="F205" s="199"/>
      <c r="G205" s="199"/>
      <c r="H205" s="199"/>
      <c r="I205" s="199"/>
    </row>
    <row r="206" spans="2:9" x14ac:dyDescent="0.25">
      <c r="C206" s="199"/>
      <c r="D206" s="298"/>
      <c r="E206" s="199"/>
      <c r="F206" s="199"/>
      <c r="G206" s="199"/>
      <c r="H206" s="199"/>
      <c r="I206" s="199"/>
    </row>
    <row r="207" spans="2:9" x14ac:dyDescent="0.25">
      <c r="C207" s="199"/>
      <c r="D207" s="298"/>
      <c r="E207" s="199"/>
      <c r="F207" s="199"/>
      <c r="G207" s="199"/>
      <c r="H207" s="199"/>
      <c r="I207" s="199"/>
    </row>
    <row r="208" spans="2:9" x14ac:dyDescent="0.25">
      <c r="C208" s="199"/>
      <c r="D208" s="298"/>
      <c r="E208" s="199"/>
      <c r="F208" s="199"/>
      <c r="G208" s="199"/>
      <c r="H208" s="199"/>
      <c r="I208" s="199"/>
    </row>
    <row r="209" spans="3:9" x14ac:dyDescent="0.25">
      <c r="C209" s="199"/>
      <c r="D209" s="298"/>
      <c r="E209" s="199"/>
      <c r="F209" s="199"/>
      <c r="G209" s="199"/>
      <c r="H209" s="199"/>
      <c r="I209" s="199"/>
    </row>
    <row r="210" spans="3:9" x14ac:dyDescent="0.25">
      <c r="C210" s="199"/>
      <c r="D210" s="298"/>
      <c r="E210" s="199"/>
      <c r="F210" s="199"/>
      <c r="G210" s="199"/>
      <c r="H210" s="199"/>
      <c r="I210" s="199"/>
    </row>
    <row r="211" spans="3:9" x14ac:dyDescent="0.25">
      <c r="C211" s="199"/>
      <c r="D211" s="298"/>
      <c r="E211" s="199"/>
      <c r="F211" s="199"/>
      <c r="G211" s="199"/>
      <c r="H211" s="199"/>
      <c r="I211" s="199"/>
    </row>
    <row r="212" spans="3:9" x14ac:dyDescent="0.25">
      <c r="C212" s="199"/>
      <c r="D212" s="298"/>
      <c r="E212" s="199"/>
      <c r="F212" s="199"/>
      <c r="G212" s="199"/>
      <c r="H212" s="199"/>
      <c r="I212" s="199"/>
    </row>
    <row r="213" spans="3:9" x14ac:dyDescent="0.25">
      <c r="C213" s="199"/>
      <c r="D213" s="298"/>
      <c r="E213" s="199"/>
      <c r="F213" s="199"/>
      <c r="G213" s="199"/>
      <c r="H213" s="199"/>
      <c r="I213" s="199"/>
    </row>
    <row r="214" spans="3:9" x14ac:dyDescent="0.25">
      <c r="C214" s="199"/>
      <c r="D214" s="298"/>
      <c r="E214" s="199"/>
      <c r="F214" s="199"/>
      <c r="G214" s="199"/>
      <c r="H214" s="199"/>
      <c r="I214" s="199"/>
    </row>
    <row r="215" spans="3:9" x14ac:dyDescent="0.25">
      <c r="C215" s="199"/>
      <c r="D215" s="298"/>
      <c r="E215" s="199"/>
      <c r="F215" s="199"/>
      <c r="G215" s="199"/>
      <c r="H215" s="199"/>
      <c r="I215" s="199"/>
    </row>
    <row r="216" spans="3:9" x14ac:dyDescent="0.25">
      <c r="C216" s="199"/>
      <c r="D216" s="298"/>
      <c r="E216" s="199"/>
      <c r="F216" s="199"/>
      <c r="G216" s="199"/>
      <c r="H216" s="199"/>
      <c r="I216" s="199"/>
    </row>
    <row r="217" spans="3:9" x14ac:dyDescent="0.25">
      <c r="C217" s="199"/>
      <c r="D217" s="298"/>
      <c r="E217" s="199"/>
      <c r="F217" s="199"/>
      <c r="G217" s="199"/>
      <c r="H217" s="199"/>
      <c r="I217" s="199"/>
    </row>
    <row r="218" spans="3:9" x14ac:dyDescent="0.25">
      <c r="C218" s="199"/>
      <c r="D218" s="298"/>
      <c r="E218" s="199"/>
      <c r="F218" s="199"/>
      <c r="G218" s="199"/>
      <c r="H218" s="199"/>
      <c r="I218" s="199"/>
    </row>
    <row r="219" spans="3:9" x14ac:dyDescent="0.25">
      <c r="C219" s="199"/>
      <c r="D219" s="298"/>
      <c r="E219" s="199"/>
      <c r="F219" s="199"/>
      <c r="G219" s="199"/>
      <c r="H219" s="199"/>
      <c r="I219" s="199"/>
    </row>
    <row r="220" spans="3:9" x14ac:dyDescent="0.25">
      <c r="C220" s="199"/>
      <c r="D220" s="298"/>
      <c r="E220" s="199"/>
      <c r="F220" s="199"/>
      <c r="G220" s="199"/>
      <c r="H220" s="199"/>
      <c r="I220" s="199"/>
    </row>
    <row r="221" spans="3:9" x14ac:dyDescent="0.25">
      <c r="C221" s="199"/>
      <c r="D221" s="298"/>
      <c r="E221" s="199"/>
      <c r="F221" s="199"/>
      <c r="G221" s="199"/>
      <c r="H221" s="199"/>
      <c r="I221" s="199"/>
    </row>
    <row r="222" spans="3:9" x14ac:dyDescent="0.25">
      <c r="C222" s="199"/>
      <c r="D222" s="298"/>
      <c r="E222" s="199"/>
      <c r="F222" s="199"/>
      <c r="G222" s="199"/>
      <c r="H222" s="199"/>
      <c r="I222" s="199"/>
    </row>
    <row r="223" spans="3:9" x14ac:dyDescent="0.25">
      <c r="C223" s="199"/>
      <c r="D223" s="298"/>
      <c r="E223" s="199"/>
      <c r="F223" s="199"/>
      <c r="G223" s="199"/>
      <c r="H223" s="199"/>
      <c r="I223" s="199"/>
    </row>
    <row r="224" spans="3:9" x14ac:dyDescent="0.25">
      <c r="C224" s="199"/>
      <c r="D224" s="298"/>
      <c r="E224" s="199"/>
      <c r="F224" s="199"/>
      <c r="G224" s="199"/>
      <c r="H224" s="199"/>
      <c r="I224" s="199"/>
    </row>
    <row r="225" spans="3:9" x14ac:dyDescent="0.25">
      <c r="C225" s="199"/>
      <c r="D225" s="298"/>
      <c r="E225" s="199"/>
      <c r="F225" s="199"/>
      <c r="G225" s="199"/>
      <c r="H225" s="199"/>
      <c r="I225" s="199"/>
    </row>
    <row r="226" spans="3:9" x14ac:dyDescent="0.25">
      <c r="C226" s="199"/>
      <c r="D226" s="298"/>
      <c r="E226" s="199"/>
      <c r="F226" s="199"/>
      <c r="G226" s="199"/>
      <c r="H226" s="199"/>
      <c r="I226" s="199"/>
    </row>
    <row r="227" spans="3:9" x14ac:dyDescent="0.25">
      <c r="C227" s="199"/>
      <c r="D227" s="298"/>
      <c r="E227" s="199"/>
      <c r="F227" s="199"/>
      <c r="G227" s="199"/>
      <c r="H227" s="199"/>
      <c r="I227" s="199"/>
    </row>
    <row r="228" spans="3:9" x14ac:dyDescent="0.25">
      <c r="C228" s="199"/>
      <c r="D228" s="298"/>
      <c r="E228" s="199"/>
      <c r="F228" s="199"/>
      <c r="G228" s="199"/>
      <c r="H228" s="199"/>
      <c r="I228" s="199"/>
    </row>
    <row r="229" spans="3:9" x14ac:dyDescent="0.25">
      <c r="C229" s="199"/>
      <c r="D229" s="298"/>
      <c r="E229" s="199"/>
      <c r="F229" s="199"/>
      <c r="G229" s="199"/>
      <c r="H229" s="199"/>
      <c r="I229" s="199"/>
    </row>
    <row r="230" spans="3:9" x14ac:dyDescent="0.25">
      <c r="C230" s="199"/>
      <c r="D230" s="298"/>
      <c r="E230" s="199"/>
      <c r="F230" s="199"/>
      <c r="G230" s="199"/>
      <c r="H230" s="199"/>
      <c r="I230" s="199"/>
    </row>
    <row r="231" spans="3:9" x14ac:dyDescent="0.25">
      <c r="C231" s="199"/>
      <c r="D231" s="298"/>
      <c r="E231" s="199"/>
      <c r="F231" s="199"/>
      <c r="G231" s="199"/>
      <c r="H231" s="199"/>
      <c r="I231" s="199"/>
    </row>
    <row r="232" spans="3:9" x14ac:dyDescent="0.25">
      <c r="C232" s="199"/>
      <c r="D232" s="298"/>
      <c r="E232" s="199"/>
      <c r="F232" s="199"/>
      <c r="G232" s="199"/>
      <c r="H232" s="199"/>
      <c r="I232" s="199"/>
    </row>
    <row r="233" spans="3:9" x14ac:dyDescent="0.25">
      <c r="C233" s="199"/>
      <c r="D233" s="298"/>
      <c r="E233" s="199"/>
      <c r="F233" s="199"/>
      <c r="G233" s="199"/>
      <c r="H233" s="199"/>
      <c r="I233" s="199"/>
    </row>
    <row r="234" spans="3:9" x14ac:dyDescent="0.25">
      <c r="C234" s="199"/>
      <c r="D234" s="298"/>
      <c r="E234" s="199"/>
      <c r="F234" s="199"/>
      <c r="G234" s="199"/>
      <c r="H234" s="199"/>
      <c r="I234" s="199"/>
    </row>
    <row r="235" spans="3:9" x14ac:dyDescent="0.25">
      <c r="C235" s="199"/>
      <c r="D235" s="298"/>
      <c r="E235" s="199"/>
      <c r="F235" s="199"/>
      <c r="G235" s="199"/>
      <c r="H235" s="199"/>
      <c r="I235" s="199"/>
    </row>
    <row r="236" spans="3:9" x14ac:dyDescent="0.25">
      <c r="C236" s="199"/>
      <c r="D236" s="298"/>
      <c r="E236" s="199"/>
      <c r="F236" s="199"/>
      <c r="G236" s="199"/>
      <c r="H236" s="199"/>
      <c r="I236" s="199"/>
    </row>
    <row r="237" spans="3:9" x14ac:dyDescent="0.25">
      <c r="C237" s="199"/>
      <c r="D237" s="298"/>
      <c r="E237" s="199"/>
      <c r="F237" s="199"/>
      <c r="G237" s="199"/>
      <c r="H237" s="199"/>
      <c r="I237" s="199"/>
    </row>
    <row r="238" spans="3:9" x14ac:dyDescent="0.25">
      <c r="C238" s="199"/>
      <c r="D238" s="298"/>
      <c r="E238" s="199"/>
      <c r="F238" s="199"/>
      <c r="G238" s="199"/>
      <c r="H238" s="199"/>
      <c r="I238" s="199"/>
    </row>
    <row r="239" spans="3:9" x14ac:dyDescent="0.25">
      <c r="C239" s="199"/>
      <c r="D239" s="298"/>
      <c r="E239" s="199"/>
      <c r="F239" s="199"/>
      <c r="G239" s="199"/>
      <c r="H239" s="199"/>
      <c r="I239" s="199"/>
    </row>
    <row r="240" spans="3:9" x14ac:dyDescent="0.25">
      <c r="C240" s="199"/>
      <c r="D240" s="298"/>
      <c r="E240" s="199"/>
      <c r="F240" s="199"/>
      <c r="G240" s="199"/>
      <c r="H240" s="199"/>
      <c r="I240" s="199"/>
    </row>
    <row r="241" spans="3:9" x14ac:dyDescent="0.25">
      <c r="C241" s="199"/>
      <c r="D241" s="298"/>
      <c r="E241" s="199"/>
      <c r="F241" s="199"/>
      <c r="G241" s="199"/>
      <c r="H241" s="199"/>
      <c r="I241" s="199"/>
    </row>
    <row r="242" spans="3:9" x14ac:dyDescent="0.25">
      <c r="C242" s="199"/>
      <c r="D242" s="298"/>
      <c r="E242" s="199"/>
      <c r="F242" s="199"/>
      <c r="G242" s="199"/>
      <c r="H242" s="199"/>
      <c r="I242" s="199"/>
    </row>
    <row r="243" spans="3:9" x14ac:dyDescent="0.25">
      <c r="C243" s="199"/>
      <c r="D243" s="298"/>
      <c r="E243" s="199"/>
      <c r="F243" s="199"/>
      <c r="G243" s="199"/>
      <c r="H243" s="199"/>
      <c r="I243" s="199"/>
    </row>
    <row r="244" spans="3:9" x14ac:dyDescent="0.25">
      <c r="C244" s="199"/>
      <c r="D244" s="298"/>
      <c r="E244" s="199"/>
      <c r="F244" s="199"/>
      <c r="G244" s="199"/>
      <c r="H244" s="199"/>
      <c r="I244" s="199"/>
    </row>
    <row r="245" spans="3:9" x14ac:dyDescent="0.25">
      <c r="C245" s="199"/>
      <c r="D245" s="298"/>
      <c r="E245" s="199"/>
      <c r="F245" s="199"/>
      <c r="G245" s="199"/>
      <c r="H245" s="199"/>
      <c r="I245" s="199"/>
    </row>
    <row r="246" spans="3:9" x14ac:dyDescent="0.25">
      <c r="C246" s="199"/>
      <c r="D246" s="298"/>
      <c r="E246" s="199"/>
      <c r="F246" s="199"/>
      <c r="G246" s="199"/>
      <c r="H246" s="199"/>
      <c r="I246" s="199"/>
    </row>
    <row r="247" spans="3:9" x14ac:dyDescent="0.25">
      <c r="C247" s="199"/>
      <c r="D247" s="298"/>
      <c r="E247" s="199"/>
      <c r="F247" s="199"/>
      <c r="G247" s="199"/>
      <c r="H247" s="199"/>
      <c r="I247" s="199"/>
    </row>
    <row r="248" spans="3:9" x14ac:dyDescent="0.25">
      <c r="C248" s="199"/>
      <c r="D248" s="298"/>
      <c r="E248" s="199"/>
      <c r="F248" s="199"/>
      <c r="G248" s="199"/>
      <c r="H248" s="199"/>
      <c r="I248" s="199"/>
    </row>
    <row r="249" spans="3:9" x14ac:dyDescent="0.25">
      <c r="C249" s="199"/>
      <c r="D249" s="298"/>
      <c r="E249" s="199"/>
      <c r="F249" s="199"/>
      <c r="G249" s="199"/>
      <c r="H249" s="199"/>
      <c r="I249" s="199"/>
    </row>
    <row r="250" spans="3:9" x14ac:dyDescent="0.25">
      <c r="C250" s="199"/>
      <c r="D250" s="298"/>
      <c r="E250" s="199"/>
      <c r="F250" s="199"/>
      <c r="G250" s="199"/>
      <c r="H250" s="199"/>
      <c r="I250" s="199"/>
    </row>
    <row r="251" spans="3:9" x14ac:dyDescent="0.25">
      <c r="C251" s="199"/>
      <c r="D251" s="298"/>
      <c r="E251" s="199"/>
      <c r="F251" s="199"/>
      <c r="G251" s="199"/>
      <c r="H251" s="199"/>
      <c r="I251" s="199"/>
    </row>
    <row r="252" spans="3:9" x14ac:dyDescent="0.25">
      <c r="C252" s="199"/>
      <c r="D252" s="298"/>
      <c r="E252" s="199"/>
      <c r="F252" s="199"/>
      <c r="G252" s="199"/>
      <c r="H252" s="199"/>
      <c r="I252" s="199"/>
    </row>
    <row r="253" spans="3:9" x14ac:dyDescent="0.25">
      <c r="C253" s="199"/>
      <c r="D253" s="298"/>
      <c r="E253" s="199"/>
      <c r="F253" s="199"/>
      <c r="G253" s="199"/>
      <c r="H253" s="199"/>
      <c r="I253" s="199"/>
    </row>
    <row r="254" spans="3:9" x14ac:dyDescent="0.25">
      <c r="C254" s="199"/>
      <c r="D254" s="298"/>
      <c r="E254" s="199"/>
      <c r="F254" s="199"/>
      <c r="G254" s="199"/>
      <c r="H254" s="199"/>
      <c r="I254" s="199"/>
    </row>
    <row r="255" spans="3:9" x14ac:dyDescent="0.25">
      <c r="C255" s="199"/>
      <c r="D255" s="298"/>
      <c r="E255" s="199"/>
      <c r="F255" s="199"/>
      <c r="G255" s="199"/>
      <c r="H255" s="199"/>
      <c r="I255" s="199"/>
    </row>
    <row r="256" spans="3:9" x14ac:dyDescent="0.25">
      <c r="C256" s="199"/>
      <c r="D256" s="298"/>
      <c r="E256" s="199"/>
      <c r="F256" s="199"/>
      <c r="G256" s="199"/>
      <c r="H256" s="199"/>
      <c r="I256" s="199"/>
    </row>
    <row r="257" spans="3:9" x14ac:dyDescent="0.25">
      <c r="C257" s="199"/>
      <c r="D257" s="298"/>
      <c r="E257" s="199"/>
      <c r="F257" s="199"/>
      <c r="G257" s="199"/>
      <c r="H257" s="199"/>
      <c r="I257" s="199"/>
    </row>
    <row r="258" spans="3:9" x14ac:dyDescent="0.25">
      <c r="C258" s="199"/>
      <c r="D258" s="298"/>
      <c r="E258" s="199"/>
      <c r="F258" s="199"/>
      <c r="G258" s="199"/>
      <c r="H258" s="199"/>
      <c r="I258" s="199"/>
    </row>
    <row r="259" spans="3:9" x14ac:dyDescent="0.25">
      <c r="C259" s="199"/>
      <c r="D259" s="298"/>
      <c r="E259" s="199"/>
      <c r="F259" s="199"/>
      <c r="G259" s="199"/>
      <c r="H259" s="199"/>
      <c r="I259" s="199"/>
    </row>
    <row r="260" spans="3:9" x14ac:dyDescent="0.25">
      <c r="C260" s="199"/>
      <c r="D260" s="298"/>
      <c r="E260" s="199"/>
      <c r="F260" s="199"/>
      <c r="G260" s="199"/>
      <c r="H260" s="199"/>
      <c r="I260" s="199"/>
    </row>
    <row r="261" spans="3:9" x14ac:dyDescent="0.25">
      <c r="C261" s="199"/>
      <c r="D261" s="298"/>
      <c r="E261" s="199"/>
      <c r="F261" s="199"/>
      <c r="G261" s="199"/>
      <c r="H261" s="199"/>
      <c r="I261" s="199"/>
    </row>
    <row r="262" spans="3:9" x14ac:dyDescent="0.25">
      <c r="C262" s="199"/>
      <c r="D262" s="298"/>
      <c r="E262" s="199"/>
      <c r="F262" s="199"/>
      <c r="G262" s="199"/>
      <c r="H262" s="199"/>
      <c r="I262" s="199"/>
    </row>
    <row r="263" spans="3:9" x14ac:dyDescent="0.25">
      <c r="C263" s="199"/>
      <c r="D263" s="298"/>
      <c r="E263" s="199"/>
      <c r="F263" s="199"/>
      <c r="G263" s="199"/>
      <c r="H263" s="199"/>
      <c r="I263" s="199"/>
    </row>
    <row r="264" spans="3:9" x14ac:dyDescent="0.25">
      <c r="C264" s="199"/>
      <c r="D264" s="298"/>
      <c r="E264" s="199"/>
      <c r="F264" s="199"/>
      <c r="G264" s="199"/>
      <c r="H264" s="199"/>
      <c r="I264" s="199"/>
    </row>
    <row r="265" spans="3:9" x14ac:dyDescent="0.25">
      <c r="C265" s="199"/>
      <c r="D265" s="298"/>
      <c r="E265" s="199"/>
      <c r="F265" s="199"/>
      <c r="G265" s="199"/>
      <c r="H265" s="199"/>
      <c r="I265" s="199"/>
    </row>
    <row r="266" spans="3:9" x14ac:dyDescent="0.25">
      <c r="C266" s="199"/>
      <c r="D266" s="298"/>
      <c r="E266" s="199"/>
      <c r="F266" s="199"/>
      <c r="G266" s="199"/>
      <c r="H266" s="199"/>
      <c r="I266" s="199"/>
    </row>
    <row r="267" spans="3:9" x14ac:dyDescent="0.25">
      <c r="C267" s="199"/>
      <c r="D267" s="298"/>
      <c r="E267" s="199"/>
      <c r="F267" s="199"/>
      <c r="G267" s="199"/>
      <c r="H267" s="199"/>
      <c r="I267" s="199"/>
    </row>
  </sheetData>
  <dataConsolidate/>
  <mergeCells count="22">
    <mergeCell ref="I42:K42"/>
    <mergeCell ref="I43:K43"/>
    <mergeCell ref="D22:H22"/>
    <mergeCell ref="D32:H32"/>
    <mergeCell ref="D33:H33"/>
    <mergeCell ref="D27:H27"/>
    <mergeCell ref="C28:H28"/>
    <mergeCell ref="D29:H29"/>
    <mergeCell ref="D30:H30"/>
    <mergeCell ref="D31:H31"/>
    <mergeCell ref="D25:H25"/>
    <mergeCell ref="D26:H26"/>
    <mergeCell ref="D24:H24"/>
    <mergeCell ref="D23:H23"/>
    <mergeCell ref="I40:K40"/>
    <mergeCell ref="I41:K41"/>
    <mergeCell ref="D21:H21"/>
    <mergeCell ref="D1:J1"/>
    <mergeCell ref="F14:L14"/>
    <mergeCell ref="D18:H18"/>
    <mergeCell ref="D19:H19"/>
    <mergeCell ref="C20:H20"/>
  </mergeCells>
  <conditionalFormatting sqref="M18">
    <cfRule type="expression" dxfId="6" priority="6">
      <formula>$C$1=1</formula>
    </cfRule>
  </conditionalFormatting>
  <conditionalFormatting sqref="O18:P18">
    <cfRule type="expression" dxfId="5" priority="5">
      <formula>$C$1=1</formula>
    </cfRule>
  </conditionalFormatting>
  <conditionalFormatting sqref="I18:K18">
    <cfRule type="expression" dxfId="4" priority="4">
      <formula>$C$1=1</formula>
    </cfRule>
  </conditionalFormatting>
  <conditionalFormatting sqref="G11">
    <cfRule type="expression" dxfId="3" priority="7">
      <formula>ISBLANK($J$11)</formula>
    </cfRule>
  </conditionalFormatting>
  <conditionalFormatting sqref="M19">
    <cfRule type="expression" dxfId="2" priority="3">
      <formula>$C$1=1</formula>
    </cfRule>
  </conditionalFormatting>
  <conditionalFormatting sqref="O19:P19">
    <cfRule type="expression" dxfId="1" priority="2">
      <formula>$C$1=1</formula>
    </cfRule>
  </conditionalFormatting>
  <conditionalFormatting sqref="I19:K19">
    <cfRule type="expression" dxfId="0" priority="1">
      <formula>$C$1=1</formula>
    </cfRule>
  </conditionalFormatting>
  <printOptions horizontalCentered="1"/>
  <pageMargins left="0.59055118110236215" right="0.59055118110236215" top="0.98425196850393704" bottom="0.98425196850393704" header="0.39370078740157477" footer="0.39370078740157477"/>
  <pageSetup paperSize="9" scale="56" orientation="portrait" horizontalDpi="4294967293" r:id="rId1"/>
  <headerFooter alignWithMargins="0">
    <oddFooter>&amp;C&amp;16&amp;"Arial,Gras"SIRET : 482338738   -   NAF : 4332A   -   RCS : 00032 -   N° TVA   :  FR05482338738
assurance décennale n°6507730304 de chez AXA</oddFooter>
  </headerFooter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autoLine="0" r:id="rId5">
            <anchor moveWithCells="1">
              <from>
                <xdr:col>4</xdr:col>
                <xdr:colOff>295275</xdr:colOff>
                <xdr:row>5</xdr:row>
                <xdr:rowOff>0</xdr:rowOff>
              </from>
              <to>
                <xdr:col>4</xdr:col>
                <xdr:colOff>1209675</xdr:colOff>
                <xdr:row>6</xdr:row>
                <xdr:rowOff>9525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44</vt:i4>
      </vt:variant>
    </vt:vector>
  </HeadingPairs>
  <TitlesOfParts>
    <vt:vector size="46" baseType="lpstr">
      <vt:lpstr>Feuil1</vt:lpstr>
      <vt:lpstr>Facture</vt:lpstr>
      <vt:lpstr>accept</vt:lpstr>
      <vt:lpstr>accord</vt:lpstr>
      <vt:lpstr>acom</vt:lpstr>
      <vt:lpstr>acompte</vt:lpstr>
      <vt:lpstr>acomptevers</vt:lpstr>
      <vt:lpstr>aqui</vt:lpstr>
      <vt:lpstr>arret</vt:lpstr>
      <vt:lpstr>autoliqui</vt:lpstr>
      <vt:lpstr>CHANTIER_ADR</vt:lpstr>
      <vt:lpstr>CHANTIER_CP</vt:lpstr>
      <vt:lpstr>CHANTIER_VILLE</vt:lpstr>
      <vt:lpstr>chiflet</vt:lpstr>
      <vt:lpstr>cli</vt:lpstr>
      <vt:lpstr>comme</vt:lpstr>
      <vt:lpstr>date</vt:lpstr>
      <vt:lpstr>datfac</vt:lpstr>
      <vt:lpstr>DOC_CLIENT</vt:lpstr>
      <vt:lpstr>DOC_TITRE</vt:lpstr>
      <vt:lpstr>DOC_TYPE</vt:lpstr>
      <vt:lpstr>dont</vt:lpstr>
      <vt:lpstr>HT</vt:lpstr>
      <vt:lpstr>Facture!Impression_des_titres</vt:lpstr>
      <vt:lpstr>IS_DOC_SAVED_IN_BASE</vt:lpstr>
      <vt:lpstr>ligne10</vt:lpstr>
      <vt:lpstr>ligne20</vt:lpstr>
      <vt:lpstr>modpaie</vt:lpstr>
      <vt:lpstr>moi</vt:lpstr>
      <vt:lpstr>Facture!MTTC</vt:lpstr>
      <vt:lpstr>MTTC</vt:lpstr>
      <vt:lpstr>MTTC2</vt:lpstr>
      <vt:lpstr>paie</vt:lpstr>
      <vt:lpstr>recep</vt:lpstr>
      <vt:lpstr>reste</vt:lpstr>
      <vt:lpstr>signe</vt:lpstr>
      <vt:lpstr>suivant</vt:lpstr>
      <vt:lpstr>surdev</vt:lpstr>
      <vt:lpstr>Totaltva10</vt:lpstr>
      <vt:lpstr>Totaltva20</vt:lpstr>
      <vt:lpstr>tva</vt:lpstr>
      <vt:lpstr>TVAG</vt:lpstr>
      <vt:lpstr>tvaglo</vt:lpstr>
      <vt:lpstr>validite</vt:lpstr>
      <vt:lpstr>valtva2</vt:lpstr>
      <vt:lpstr>Facture!Zone_d_impression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CUISINES</dc:creator>
  <cp:lastModifiedBy>Pascal CUISINES</cp:lastModifiedBy>
  <dcterms:created xsi:type="dcterms:W3CDTF">2016-11-28T20:28:49Z</dcterms:created>
  <dcterms:modified xsi:type="dcterms:W3CDTF">2016-12-02T20:40:51Z</dcterms:modified>
</cp:coreProperties>
</file>