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re.herry\Documents\"/>
    </mc:Choice>
  </mc:AlternateContent>
  <xr:revisionPtr revIDLastSave="0" documentId="13_ncr:1_{4BD3E2C2-CBB8-4BC4-B07B-DCFDDC90F3E1}" xr6:coauthVersionLast="47" xr6:coauthVersionMax="47" xr10:uidLastSave="{00000000-0000-0000-0000-000000000000}"/>
  <bookViews>
    <workbookView xWindow="-28920" yWindow="-2460" windowWidth="29040" windowHeight="15840" xr2:uid="{55952A4A-DAA1-44FE-AEB2-BDCAC8FAF756}"/>
  </bookViews>
  <sheets>
    <sheet name="test" sheetId="1" r:id="rId1"/>
  </sheets>
  <externalReferences>
    <externalReference r:id="rId2"/>
  </externalReferences>
  <definedNames>
    <definedName name="val_caprev">OFFSET(val_mois,1,)</definedName>
    <definedName name="val_caprevcumul">OFFSET(val_mois,3,)</definedName>
    <definedName name="val_careel">OFFSET(val_mois,2,)</definedName>
    <definedName name="val_careelcumul">OFFSET(val_mois,4,)</definedName>
    <definedName name="val_mois">OFFSET(test!$D$11,,,,COUNT(test!$11:$11))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G6" i="1" s="1"/>
  <c r="H6" i="1" s="1"/>
  <c r="I6" i="1" s="1"/>
  <c r="J6" i="1" s="1"/>
  <c r="K6" i="1" s="1"/>
  <c r="L6" i="1" s="1"/>
  <c r="M6" i="1" s="1"/>
  <c r="N6" i="1" s="1"/>
  <c r="O6" i="1" s="1"/>
  <c r="P6" i="1" s="1"/>
  <c r="F5" i="1"/>
  <c r="G5" i="1" s="1"/>
  <c r="H5" i="1" s="1"/>
  <c r="I5" i="1" s="1"/>
  <c r="J5" i="1" s="1"/>
  <c r="K5" i="1" s="1"/>
  <c r="L5" i="1" s="1"/>
  <c r="M5" i="1" s="1"/>
  <c r="N5" i="1" s="1"/>
  <c r="O5" i="1" s="1"/>
  <c r="P5" i="1" s="1"/>
  <c r="E6" i="1"/>
  <c r="E5" i="1"/>
  <c r="D6" i="1"/>
  <c r="D5" i="1"/>
  <c r="E4" i="1" l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E3" i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B2" i="1"/>
  <c r="B3" i="1" s="1"/>
  <c r="B4" i="1" l="1"/>
  <c r="L15" i="1" l="1"/>
  <c r="O15" i="1"/>
  <c r="N15" i="1"/>
  <c r="P14" i="1"/>
  <c r="M14" i="1"/>
  <c r="K14" i="1"/>
  <c r="D11" i="1"/>
  <c r="J13" i="1"/>
  <c r="O13" i="1"/>
  <c r="P13" i="1"/>
  <c r="N12" i="1"/>
  <c r="G12" i="1"/>
  <c r="L12" i="1"/>
  <c r="K11" i="1"/>
  <c r="P11" i="1"/>
  <c r="F11" i="1"/>
  <c r="K15" i="1"/>
  <c r="L14" i="1"/>
  <c r="G14" i="1"/>
  <c r="E13" i="1"/>
  <c r="N13" i="1"/>
  <c r="D13" i="1"/>
  <c r="I12" i="1"/>
  <c r="P12" i="1"/>
  <c r="O11" i="1"/>
  <c r="J11" i="1"/>
  <c r="J12" i="1"/>
  <c r="L11" i="1"/>
  <c r="H15" i="1"/>
  <c r="J15" i="1"/>
  <c r="I14" i="1"/>
  <c r="I13" i="1"/>
  <c r="K12" i="1"/>
  <c r="E11" i="1"/>
  <c r="G11" i="1"/>
  <c r="D15" i="1"/>
  <c r="M15" i="1"/>
  <c r="G15" i="1"/>
  <c r="F15" i="1"/>
  <c r="H14" i="1"/>
  <c r="E14" i="1"/>
  <c r="N14" i="1"/>
  <c r="M13" i="1"/>
  <c r="G13" i="1"/>
  <c r="H13" i="1"/>
  <c r="E12" i="1"/>
  <c r="F12" i="1"/>
  <c r="O12" i="1"/>
  <c r="D12" i="1"/>
  <c r="H11" i="1"/>
  <c r="I11" i="1"/>
  <c r="N11" i="1"/>
  <c r="P15" i="1"/>
  <c r="I15" i="1"/>
  <c r="E15" i="1"/>
  <c r="D14" i="1"/>
  <c r="J14" i="1"/>
  <c r="O14" i="1"/>
  <c r="F14" i="1"/>
  <c r="F13" i="1"/>
  <c r="K13" i="1"/>
  <c r="L13" i="1"/>
  <c r="M12" i="1"/>
  <c r="H12" i="1"/>
  <c r="M11" i="1"/>
</calcChain>
</file>

<file path=xl/sharedStrings.xml><?xml version="1.0" encoding="utf-8"?>
<sst xmlns="http://schemas.openxmlformats.org/spreadsheetml/2006/main" count="14" uniqueCount="13">
  <si>
    <t>mois</t>
  </si>
  <si>
    <t>CA prévisionnel</t>
  </si>
  <si>
    <t>CA réel</t>
  </si>
  <si>
    <t>date départ</t>
  </si>
  <si>
    <t>date du jour</t>
  </si>
  <si>
    <t>mois de diff</t>
  </si>
  <si>
    <t>mois +3</t>
  </si>
  <si>
    <t>ca prev</t>
  </si>
  <si>
    <t>ca réel</t>
  </si>
  <si>
    <t>ca prev cumul</t>
  </si>
  <si>
    <t>ca reel cumul</t>
  </si>
  <si>
    <t>CA prev cumul</t>
  </si>
  <si>
    <t>CA réel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</si>
</sst>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17" fontId="0" fillId="0" borderId="0" xfId="0" applyNumberFormat="1"/>
    <xf numFmtId="14" fontId="0" fillId="0" borderId="0" xfId="0" applyNumberFormat="1"/>
    <xf numFmtId="164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400" b="1" i="0" u="none" strike="noStrike" kern="1200" cap="none" spc="2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 sz="1400" b="1" i="0" u="none" strike="noStrike" kern="1200" cap="none" spc="2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rPr>
              <a:t>Avancement Global</a:t>
            </a:r>
          </a:p>
        </c:rich>
      </c:tx>
      <c:layout>
        <c:manualLayout>
          <c:xMode val="edge"/>
          <c:yMode val="edge"/>
          <c:x val="0.43481072029320106"/>
          <c:y val="2.49082753544695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400" b="1" i="0" u="none" strike="noStrike" kern="1200" cap="none" spc="2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0363298337707788E-2"/>
          <c:y val="0.12231127206550042"/>
          <c:w val="0.88693963254593167"/>
          <c:h val="0.5987199611301599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test!$C$12</c:f>
              <c:strCache>
                <c:ptCount val="1"/>
                <c:pt idx="0">
                  <c:v>CA prévisionnel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cat>
            <c:numRef>
              <c:f>[0]!val_mois</c:f>
              <c:numCache>
                <c:formatCode>mmm\-yy</c:formatCode>
                <c:ptCount val="10"/>
                <c:pt idx="0">
                  <c:v>44378</c:v>
                </c:pt>
                <c:pt idx="1">
                  <c:v>44409</c:v>
                </c:pt>
                <c:pt idx="2">
                  <c:v>44440</c:v>
                </c:pt>
                <c:pt idx="3">
                  <c:v>44470</c:v>
                </c:pt>
                <c:pt idx="4">
                  <c:v>44501</c:v>
                </c:pt>
                <c:pt idx="5">
                  <c:v>44531</c:v>
                </c:pt>
                <c:pt idx="6">
                  <c:v>44562</c:v>
                </c:pt>
                <c:pt idx="7">
                  <c:v>44593</c:v>
                </c:pt>
                <c:pt idx="8">
                  <c:v>44621</c:v>
                </c:pt>
                <c:pt idx="9">
                  <c:v>44652</c:v>
                </c:pt>
              </c:numCache>
            </c:numRef>
          </c:cat>
          <c:val>
            <c:numRef>
              <c:f>[0]!val_caprev</c:f>
              <c:numCache>
                <c:formatCode>_-* #\ ##0_-;\-* #\ ##0_-;_-* "-"??_-;_-@_-</c:formatCode>
                <c:ptCount val="1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7E6-4EAC-A5A1-F379BBC8C30E}"/>
            </c:ext>
          </c:extLst>
        </c:ser>
        <c:ser>
          <c:idx val="1"/>
          <c:order val="1"/>
          <c:tx>
            <c:strRef>
              <c:f>test!$C$13</c:f>
              <c:strCache>
                <c:ptCount val="1"/>
                <c:pt idx="0">
                  <c:v>CA réel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invertIfNegative val="0"/>
          <c:cat>
            <c:numRef>
              <c:f>[0]!val_mois</c:f>
              <c:numCache>
                <c:formatCode>mmm\-yy</c:formatCode>
                <c:ptCount val="10"/>
                <c:pt idx="0">
                  <c:v>44378</c:v>
                </c:pt>
                <c:pt idx="1">
                  <c:v>44409</c:v>
                </c:pt>
                <c:pt idx="2">
                  <c:v>44440</c:v>
                </c:pt>
                <c:pt idx="3">
                  <c:v>44470</c:v>
                </c:pt>
                <c:pt idx="4">
                  <c:v>44501</c:v>
                </c:pt>
                <c:pt idx="5">
                  <c:v>44531</c:v>
                </c:pt>
                <c:pt idx="6">
                  <c:v>44562</c:v>
                </c:pt>
                <c:pt idx="7">
                  <c:v>44593</c:v>
                </c:pt>
                <c:pt idx="8">
                  <c:v>44621</c:v>
                </c:pt>
                <c:pt idx="9">
                  <c:v>44652</c:v>
                </c:pt>
              </c:numCache>
            </c:numRef>
          </c:cat>
          <c:val>
            <c:numRef>
              <c:f>[0]!val_careel</c:f>
              <c:numCache>
                <c:formatCode>_-* #\ ##0_-;\-* #\ ##0_-;_-* "-"??_-;_-@_-</c:formatCode>
                <c:ptCount val="10"/>
                <c:pt idx="0">
                  <c:v>400</c:v>
                </c:pt>
                <c:pt idx="1">
                  <c:v>900</c:v>
                </c:pt>
                <c:pt idx="2">
                  <c:v>1400</c:v>
                </c:pt>
                <c:pt idx="3">
                  <c:v>1900</c:v>
                </c:pt>
                <c:pt idx="4">
                  <c:v>2400</c:v>
                </c:pt>
                <c:pt idx="5">
                  <c:v>2900</c:v>
                </c:pt>
                <c:pt idx="6">
                  <c:v>3400</c:v>
                </c:pt>
                <c:pt idx="7">
                  <c:v>3900</c:v>
                </c:pt>
                <c:pt idx="8">
                  <c:v>4400</c:v>
                </c:pt>
                <c:pt idx="9">
                  <c:v>4900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7E6-4EAC-A5A1-F379BBC8C3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2954112"/>
        <c:axId val="82952192"/>
      </c:barChart>
      <c:lineChart>
        <c:grouping val="standard"/>
        <c:varyColors val="0"/>
        <c:ser>
          <c:idx val="2"/>
          <c:order val="2"/>
          <c:tx>
            <c:strRef>
              <c:f>test!$C$14</c:f>
              <c:strCache>
                <c:ptCount val="1"/>
                <c:pt idx="0">
                  <c:v>CA prev cumul</c:v>
                </c:pt>
              </c:strCache>
            </c:strRef>
          </c:tx>
          <c:spPr>
            <a:ln w="158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</c:marker>
          <c:cat>
            <c:numRef>
              <c:f>[0]!val_mois</c:f>
              <c:numCache>
                <c:formatCode>mmm\-yy</c:formatCode>
                <c:ptCount val="10"/>
                <c:pt idx="0">
                  <c:v>44378</c:v>
                </c:pt>
                <c:pt idx="1">
                  <c:v>44409</c:v>
                </c:pt>
                <c:pt idx="2">
                  <c:v>44440</c:v>
                </c:pt>
                <c:pt idx="3">
                  <c:v>44470</c:v>
                </c:pt>
                <c:pt idx="4">
                  <c:v>44501</c:v>
                </c:pt>
                <c:pt idx="5">
                  <c:v>44531</c:v>
                </c:pt>
                <c:pt idx="6">
                  <c:v>44562</c:v>
                </c:pt>
                <c:pt idx="7">
                  <c:v>44593</c:v>
                </c:pt>
                <c:pt idx="8">
                  <c:v>44621</c:v>
                </c:pt>
                <c:pt idx="9">
                  <c:v>44652</c:v>
                </c:pt>
              </c:numCache>
            </c:numRef>
          </c:cat>
          <c:val>
            <c:numRef>
              <c:f>[0]!val_caprevcumul</c:f>
              <c:numCache>
                <c:formatCode>_-* #\ ##0_-;\-* #\ ##0_-;_-* "-"??_-;_-@_-</c:formatCode>
                <c:ptCount val="10"/>
                <c:pt idx="0">
                  <c:v>500</c:v>
                </c:pt>
                <c:pt idx="1">
                  <c:v>1500</c:v>
                </c:pt>
                <c:pt idx="2">
                  <c:v>3000</c:v>
                </c:pt>
                <c:pt idx="3">
                  <c:v>5000</c:v>
                </c:pt>
                <c:pt idx="4">
                  <c:v>7500</c:v>
                </c:pt>
                <c:pt idx="5">
                  <c:v>10500</c:v>
                </c:pt>
                <c:pt idx="6">
                  <c:v>14000</c:v>
                </c:pt>
                <c:pt idx="7">
                  <c:v>18000</c:v>
                </c:pt>
                <c:pt idx="8">
                  <c:v>22500</c:v>
                </c:pt>
                <c:pt idx="9">
                  <c:v>27500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7E6-4EAC-A5A1-F379BBC8C30E}"/>
            </c:ext>
          </c:extLst>
        </c:ser>
        <c:ser>
          <c:idx val="3"/>
          <c:order val="3"/>
          <c:tx>
            <c:strRef>
              <c:f>test!$C$15</c:f>
              <c:strCache>
                <c:ptCount val="1"/>
                <c:pt idx="0">
                  <c:v>CA réel cumul</c:v>
                </c:pt>
              </c:strCache>
            </c:strRef>
          </c:tx>
          <c:spPr>
            <a:ln w="158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</c:marker>
          <c:cat>
            <c:numRef>
              <c:f>[0]!val_mois</c:f>
              <c:numCache>
                <c:formatCode>mmm\-yy</c:formatCode>
                <c:ptCount val="10"/>
                <c:pt idx="0">
                  <c:v>44378</c:v>
                </c:pt>
                <c:pt idx="1">
                  <c:v>44409</c:v>
                </c:pt>
                <c:pt idx="2">
                  <c:v>44440</c:v>
                </c:pt>
                <c:pt idx="3">
                  <c:v>44470</c:v>
                </c:pt>
                <c:pt idx="4">
                  <c:v>44501</c:v>
                </c:pt>
                <c:pt idx="5">
                  <c:v>44531</c:v>
                </c:pt>
                <c:pt idx="6">
                  <c:v>44562</c:v>
                </c:pt>
                <c:pt idx="7">
                  <c:v>44593</c:v>
                </c:pt>
                <c:pt idx="8">
                  <c:v>44621</c:v>
                </c:pt>
                <c:pt idx="9">
                  <c:v>44652</c:v>
                </c:pt>
              </c:numCache>
            </c:numRef>
          </c:cat>
          <c:val>
            <c:numRef>
              <c:f>[0]!val_careelcumul</c:f>
              <c:numCache>
                <c:formatCode>_-* #\ ##0_-;\-* #\ ##0_-;_-* "-"??_-;_-@_-</c:formatCode>
                <c:ptCount val="10"/>
                <c:pt idx="0">
                  <c:v>400</c:v>
                </c:pt>
                <c:pt idx="1">
                  <c:v>1300</c:v>
                </c:pt>
                <c:pt idx="2">
                  <c:v>2700</c:v>
                </c:pt>
                <c:pt idx="3">
                  <c:v>4600</c:v>
                </c:pt>
                <c:pt idx="4">
                  <c:v>7000</c:v>
                </c:pt>
                <c:pt idx="5">
                  <c:v>9900</c:v>
                </c:pt>
                <c:pt idx="6">
                  <c:v>13300</c:v>
                </c:pt>
                <c:pt idx="7">
                  <c:v>17200</c:v>
                </c:pt>
                <c:pt idx="8">
                  <c:v>21600</c:v>
                </c:pt>
                <c:pt idx="9">
                  <c:v>26500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7E6-4EAC-A5A1-F379BBC8C3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957824"/>
        <c:axId val="82955648"/>
      </c:lineChart>
      <c:valAx>
        <c:axId val="82952192"/>
        <c:scaling>
          <c:orientation val="minMax"/>
          <c:max val="7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954112"/>
        <c:crosses val="autoZero"/>
        <c:crossBetween val="between"/>
      </c:valAx>
      <c:dateAx>
        <c:axId val="82954112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952192"/>
        <c:crosses val="autoZero"/>
        <c:auto val="1"/>
        <c:lblOffset val="100"/>
        <c:baseTimeUnit val="months"/>
      </c:dateAx>
      <c:valAx>
        <c:axId val="82955648"/>
        <c:scaling>
          <c:orientation val="minMax"/>
        </c:scaling>
        <c:delete val="0"/>
        <c:axPos val="r"/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957824"/>
        <c:crosses val="max"/>
        <c:crossBetween val="between"/>
      </c:valAx>
      <c:dateAx>
        <c:axId val="82957824"/>
        <c:scaling>
          <c:orientation val="minMax"/>
        </c:scaling>
        <c:delete val="1"/>
        <c:axPos val="b"/>
        <c:numFmt formatCode="mmm\-yy" sourceLinked="1"/>
        <c:majorTickMark val="none"/>
        <c:minorTickMark val="none"/>
        <c:tickLblPos val="nextTo"/>
        <c:crossAx val="82955648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7707621368048062E-2"/>
          <c:y val="0.75853518310211221"/>
          <c:w val="0.94950979439376282"/>
          <c:h val="0.23809690455359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>
      <a:softEdge rad="635000"/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5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75000"/>
            <a:lumOff val="2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476249</xdr:colOff>
      <xdr:row>16</xdr:row>
      <xdr:rowOff>180975</xdr:rowOff>
    </xdr:from>
    <xdr:to>
      <xdr:col>16</xdr:col>
      <xdr:colOff>542924</xdr:colOff>
      <xdr:row>35</xdr:row>
      <xdr:rowOff>161925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824E4A5-EF2E-4DA7-90F6-A6C7569275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mars-2.parlym.lan\Projets-PI\PI-200508-SOMAGEC_JETEE_DJIBOUTI\1-Projet%20priv&#233;\1.2-Budget\100.KPI\KPI%20Jet&#233;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ectif 14-01-2022"/>
      <sheetName val="Page de garde"/>
      <sheetName val="Tableau de bord Jetée"/>
      <sheetName val="TDB détail"/>
      <sheetName val="Planning"/>
      <sheetName val="Finance"/>
      <sheetName val="Détails E P C"/>
      <sheetName val="BDD QHSE"/>
      <sheetName val="BDD GEN"/>
      <sheetName val="Extraction GX Client"/>
      <sheetName val="Extraction GX Fournisseur"/>
      <sheetName val="Previsionnel avancement"/>
    </sheetNames>
    <definedNames>
      <definedName name="val_mois" refersTo="#REF!"/>
      <definedName name="val_prevG" refersTo="#REF!"/>
      <definedName name="val_prevmoisG" refersTo="#REF!"/>
      <definedName name="val_reelG" refersTo="#REF!"/>
      <definedName name="val_reelmoisG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5">
          <cell r="A15" t="str">
            <v>Previsionnel Global Cumul</v>
          </cell>
        </row>
        <row r="16">
          <cell r="A16" t="str">
            <v>Réel Global Cumul</v>
          </cell>
        </row>
        <row r="17">
          <cell r="A17" t="str">
            <v>Prévisionnel Global Mois</v>
          </cell>
        </row>
        <row r="18">
          <cell r="A18" t="str">
            <v>Réel Global Mois</v>
          </cell>
        </row>
        <row r="39">
          <cell r="B39">
            <v>7.7000000000000002E-3</v>
          </cell>
          <cell r="C39">
            <v>1.61E-2</v>
          </cell>
          <cell r="D39">
            <v>2.4899999999999999E-2</v>
          </cell>
          <cell r="E39">
            <v>3.5999999999999997E-2</v>
          </cell>
          <cell r="F39">
            <v>4.4699999999999997E-2</v>
          </cell>
          <cell r="G39">
            <v>6.2600000000000003E-2</v>
          </cell>
          <cell r="H39">
            <v>7.9600000000000004E-2</v>
          </cell>
          <cell r="I39">
            <v>0.1043</v>
          </cell>
          <cell r="J39">
            <v>0.1283</v>
          </cell>
          <cell r="K39">
            <v>0.1484</v>
          </cell>
          <cell r="L39">
            <v>0.2341</v>
          </cell>
          <cell r="M39">
            <v>0.29339999999999999</v>
          </cell>
          <cell r="N39">
            <v>0.33929999999999999</v>
          </cell>
          <cell r="O39">
            <v>0.35770000000000002</v>
          </cell>
          <cell r="P39">
            <v>0.44209999999999999</v>
          </cell>
          <cell r="Q39">
            <v>0.47</v>
          </cell>
          <cell r="R39">
            <v>0.50080000000000002</v>
          </cell>
        </row>
        <row r="40">
          <cell r="B40">
            <v>0</v>
          </cell>
          <cell r="C40">
            <v>4.8999999999999998E-3</v>
          </cell>
          <cell r="D40">
            <v>9.1999999999999998E-3</v>
          </cell>
          <cell r="E40">
            <v>1.4999999999999999E-2</v>
          </cell>
          <cell r="F40">
            <v>0.02</v>
          </cell>
          <cell r="G40">
            <v>2.9000000000000001E-2</v>
          </cell>
          <cell r="H40">
            <v>2.9000000000000001E-2</v>
          </cell>
          <cell r="I40">
            <v>3.5999999999999997E-2</v>
          </cell>
          <cell r="J40">
            <v>3.8100000000000002E-2</v>
          </cell>
          <cell r="K40">
            <v>9.9000000000000005E-2</v>
          </cell>
          <cell r="L40">
            <v>0.115</v>
          </cell>
          <cell r="M40">
            <v>0.11700000000000001</v>
          </cell>
          <cell r="N40">
            <v>0.122</v>
          </cell>
          <cell r="O40">
            <v>0.15</v>
          </cell>
          <cell r="P40">
            <v>0.15</v>
          </cell>
          <cell r="Q40">
            <v>0.15</v>
          </cell>
          <cell r="R40">
            <v>0.15</v>
          </cell>
        </row>
        <row r="41">
          <cell r="B41">
            <v>7.7000000000000002E-3</v>
          </cell>
          <cell r="C41">
            <v>8.3999999999999995E-3</v>
          </cell>
          <cell r="D41">
            <v>8.7999999999999988E-3</v>
          </cell>
          <cell r="E41">
            <v>1.1099999999999999E-2</v>
          </cell>
          <cell r="F41">
            <v>8.6999999999999994E-3</v>
          </cell>
          <cell r="G41">
            <v>1.7900000000000006E-2</v>
          </cell>
          <cell r="H41">
            <v>1.7000000000000001E-2</v>
          </cell>
          <cell r="I41">
            <v>2.47E-2</v>
          </cell>
          <cell r="J41">
            <v>2.3999999999999994E-2</v>
          </cell>
          <cell r="K41">
            <v>2.0100000000000007E-2</v>
          </cell>
          <cell r="L41">
            <v>8.5699999999999998E-2</v>
          </cell>
          <cell r="M41">
            <v>5.9299999999999992E-2</v>
          </cell>
          <cell r="N41">
            <v>4.5899999999999996E-2</v>
          </cell>
          <cell r="O41">
            <v>1.8400000000000027E-2</v>
          </cell>
          <cell r="P41">
            <v>8.4399999999999975E-2</v>
          </cell>
          <cell r="Q41">
            <v>2.789999999999998E-2</v>
          </cell>
          <cell r="R41">
            <v>3.080000000000005E-2</v>
          </cell>
        </row>
        <row r="42">
          <cell r="B42">
            <v>0</v>
          </cell>
          <cell r="C42">
            <v>4.8999999999999998E-3</v>
          </cell>
          <cell r="D42">
            <v>4.3E-3</v>
          </cell>
          <cell r="E42">
            <v>5.7999999999999996E-3</v>
          </cell>
          <cell r="F42">
            <v>5.000000000000001E-3</v>
          </cell>
          <cell r="G42">
            <v>9.0000000000000011E-3</v>
          </cell>
          <cell r="H42">
            <v>0</v>
          </cell>
          <cell r="I42">
            <v>6.9999999999999958E-3</v>
          </cell>
          <cell r="J42">
            <v>2.1000000000000046E-3</v>
          </cell>
          <cell r="K42">
            <v>6.0900000000000003E-2</v>
          </cell>
          <cell r="L42">
            <v>1.6E-2</v>
          </cell>
          <cell r="M42">
            <v>2.0000000000000018E-3</v>
          </cell>
          <cell r="N42">
            <v>4.9999999999999906E-3</v>
          </cell>
          <cell r="O42">
            <v>2.7999999999999997E-2</v>
          </cell>
          <cell r="P42">
            <v>0</v>
          </cell>
          <cell r="Q42">
            <v>0</v>
          </cell>
          <cell r="R4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FB575-6AFB-42D8-A4A1-06D596A60193}">
  <dimension ref="A1:P15"/>
  <sheetViews>
    <sheetView showGridLines="0" tabSelected="1" workbookViewId="0"/>
  </sheetViews>
  <sheetFormatPr baseColWidth="10" defaultRowHeight="15" x14ac:dyDescent="0.25"/>
  <cols>
    <col min="3" max="3" width="15" bestFit="1" customWidth="1"/>
  </cols>
  <sheetData>
    <row r="1" spans="1:16" x14ac:dyDescent="0.25">
      <c r="A1" t="s">
        <v>3</v>
      </c>
      <c r="B1" s="2">
        <v>44378</v>
      </c>
      <c r="D1">
        <v>0</v>
      </c>
      <c r="E1">
        <v>1</v>
      </c>
      <c r="F1">
        <v>2</v>
      </c>
      <c r="G1">
        <v>3</v>
      </c>
      <c r="H1">
        <v>4</v>
      </c>
      <c r="I1">
        <v>5</v>
      </c>
      <c r="J1">
        <v>6</v>
      </c>
      <c r="K1">
        <v>7</v>
      </c>
      <c r="L1">
        <v>8</v>
      </c>
      <c r="M1">
        <v>9</v>
      </c>
      <c r="N1">
        <v>10</v>
      </c>
      <c r="O1">
        <v>11</v>
      </c>
      <c r="P1">
        <v>12</v>
      </c>
    </row>
    <row r="2" spans="1:16" x14ac:dyDescent="0.25">
      <c r="A2" t="s">
        <v>4</v>
      </c>
      <c r="B2" s="2">
        <f ca="1">TODAY()</f>
        <v>44587</v>
      </c>
      <c r="C2" t="s">
        <v>0</v>
      </c>
      <c r="D2" s="1">
        <v>44378</v>
      </c>
      <c r="E2" s="1">
        <v>44409</v>
      </c>
      <c r="F2" s="1">
        <v>44440</v>
      </c>
      <c r="G2" s="1">
        <v>44470</v>
      </c>
      <c r="H2" s="1">
        <v>44501</v>
      </c>
      <c r="I2" s="1">
        <v>44531</v>
      </c>
      <c r="J2" s="1">
        <v>44562</v>
      </c>
      <c r="K2" s="1">
        <v>44593</v>
      </c>
      <c r="L2" s="1">
        <v>44621</v>
      </c>
      <c r="M2" s="1">
        <v>44652</v>
      </c>
      <c r="N2" s="1">
        <v>44682</v>
      </c>
      <c r="O2" s="1">
        <v>44713</v>
      </c>
      <c r="P2" s="1">
        <v>44743</v>
      </c>
    </row>
    <row r="3" spans="1:16" x14ac:dyDescent="0.25">
      <c r="A3" t="s">
        <v>5</v>
      </c>
      <c r="B3">
        <f ca="1">DATEDIF(B1,B2,"m")</f>
        <v>6</v>
      </c>
      <c r="C3" t="s">
        <v>7</v>
      </c>
      <c r="D3">
        <v>500</v>
      </c>
      <c r="E3">
        <f>D3+500</f>
        <v>1000</v>
      </c>
      <c r="F3">
        <f t="shared" ref="F3:P3" si="0">E3+500</f>
        <v>1500</v>
      </c>
      <c r="G3">
        <f t="shared" si="0"/>
        <v>2000</v>
      </c>
      <c r="H3">
        <f t="shared" si="0"/>
        <v>2500</v>
      </c>
      <c r="I3">
        <f t="shared" si="0"/>
        <v>3000</v>
      </c>
      <c r="J3">
        <f t="shared" si="0"/>
        <v>3500</v>
      </c>
      <c r="K3">
        <f t="shared" si="0"/>
        <v>4000</v>
      </c>
      <c r="L3">
        <f t="shared" si="0"/>
        <v>4500</v>
      </c>
      <c r="M3">
        <f t="shared" si="0"/>
        <v>5000</v>
      </c>
      <c r="N3">
        <f t="shared" si="0"/>
        <v>5500</v>
      </c>
      <c r="O3">
        <f t="shared" si="0"/>
        <v>6000</v>
      </c>
      <c r="P3">
        <f t="shared" si="0"/>
        <v>6500</v>
      </c>
    </row>
    <row r="4" spans="1:16" x14ac:dyDescent="0.25">
      <c r="A4" t="s">
        <v>6</v>
      </c>
      <c r="B4">
        <f ca="1">B3+3</f>
        <v>9</v>
      </c>
      <c r="C4" t="s">
        <v>8</v>
      </c>
      <c r="D4">
        <v>400</v>
      </c>
      <c r="E4">
        <f>D4+500</f>
        <v>900</v>
      </c>
      <c r="F4">
        <f t="shared" ref="F4:P4" si="1">E4+500</f>
        <v>1400</v>
      </c>
      <c r="G4">
        <f t="shared" si="1"/>
        <v>1900</v>
      </c>
      <c r="H4">
        <f t="shared" si="1"/>
        <v>2400</v>
      </c>
      <c r="I4">
        <f t="shared" si="1"/>
        <v>2900</v>
      </c>
      <c r="J4">
        <f t="shared" si="1"/>
        <v>3400</v>
      </c>
      <c r="K4">
        <f t="shared" si="1"/>
        <v>3900</v>
      </c>
      <c r="L4">
        <f t="shared" si="1"/>
        <v>4400</v>
      </c>
      <c r="M4">
        <f t="shared" si="1"/>
        <v>4900</v>
      </c>
      <c r="N4">
        <f t="shared" si="1"/>
        <v>5400</v>
      </c>
      <c r="O4">
        <f t="shared" si="1"/>
        <v>5900</v>
      </c>
      <c r="P4">
        <f t="shared" si="1"/>
        <v>6400</v>
      </c>
    </row>
    <row r="5" spans="1:16" x14ac:dyDescent="0.25">
      <c r="C5" t="s">
        <v>9</v>
      </c>
      <c r="D5">
        <f>D3</f>
        <v>500</v>
      </c>
      <c r="E5">
        <f>E3+D5</f>
        <v>1500</v>
      </c>
      <c r="F5">
        <f t="shared" ref="F5:P5" si="2">F3+E5</f>
        <v>3000</v>
      </c>
      <c r="G5">
        <f t="shared" si="2"/>
        <v>5000</v>
      </c>
      <c r="H5">
        <f t="shared" si="2"/>
        <v>7500</v>
      </c>
      <c r="I5">
        <f t="shared" si="2"/>
        <v>10500</v>
      </c>
      <c r="J5">
        <f t="shared" si="2"/>
        <v>14000</v>
      </c>
      <c r="K5">
        <f t="shared" si="2"/>
        <v>18000</v>
      </c>
      <c r="L5">
        <f t="shared" si="2"/>
        <v>22500</v>
      </c>
      <c r="M5">
        <f t="shared" si="2"/>
        <v>27500</v>
      </c>
      <c r="N5">
        <f t="shared" si="2"/>
        <v>33000</v>
      </c>
      <c r="O5">
        <f t="shared" si="2"/>
        <v>39000</v>
      </c>
      <c r="P5">
        <f t="shared" si="2"/>
        <v>45500</v>
      </c>
    </row>
    <row r="6" spans="1:16" x14ac:dyDescent="0.25">
      <c r="C6" t="s">
        <v>10</v>
      </c>
      <c r="D6">
        <f>D4</f>
        <v>400</v>
      </c>
      <c r="E6">
        <f>E4+D6</f>
        <v>1300</v>
      </c>
      <c r="F6">
        <f t="shared" ref="F6:P6" si="3">F4+E6</f>
        <v>2700</v>
      </c>
      <c r="G6">
        <f t="shared" si="3"/>
        <v>4600</v>
      </c>
      <c r="H6">
        <f t="shared" si="3"/>
        <v>7000</v>
      </c>
      <c r="I6">
        <f t="shared" si="3"/>
        <v>9900</v>
      </c>
      <c r="J6">
        <f t="shared" si="3"/>
        <v>13300</v>
      </c>
      <c r="K6">
        <f t="shared" si="3"/>
        <v>17200</v>
      </c>
      <c r="L6">
        <f t="shared" si="3"/>
        <v>21600</v>
      </c>
      <c r="M6">
        <f t="shared" si="3"/>
        <v>26500</v>
      </c>
      <c r="N6">
        <f t="shared" si="3"/>
        <v>31900</v>
      </c>
      <c r="O6">
        <f t="shared" si="3"/>
        <v>37800</v>
      </c>
      <c r="P6">
        <f t="shared" si="3"/>
        <v>44200</v>
      </c>
    </row>
    <row r="10" spans="1:16" x14ac:dyDescent="0.25">
      <c r="D10">
        <v>0</v>
      </c>
      <c r="E10">
        <v>1</v>
      </c>
      <c r="F10">
        <v>2</v>
      </c>
      <c r="G10">
        <v>3</v>
      </c>
      <c r="H10">
        <v>4</v>
      </c>
      <c r="I10">
        <v>5</v>
      </c>
      <c r="J10">
        <v>6</v>
      </c>
      <c r="K10">
        <v>7</v>
      </c>
      <c r="L10">
        <v>8</v>
      </c>
      <c r="M10">
        <v>9</v>
      </c>
      <c r="N10">
        <v>10</v>
      </c>
      <c r="O10">
        <v>11</v>
      </c>
      <c r="P10">
        <v>12</v>
      </c>
    </row>
    <row r="11" spans="1:16" x14ac:dyDescent="0.25">
      <c r="C11" t="s">
        <v>0</v>
      </c>
      <c r="D11" s="1">
        <f ca="1">IF($B$4&gt;=D$10,HLOOKUP(D10,$D$1:$P$2,2,FALSE),"")</f>
        <v>44378</v>
      </c>
      <c r="E11" s="1">
        <f t="shared" ref="E11:P11" ca="1" si="4">IF($B$4&gt;=E$10,HLOOKUP(E10,$D$1:$P$2,2,FALSE),"")</f>
        <v>44409</v>
      </c>
      <c r="F11" s="1">
        <f t="shared" ca="1" si="4"/>
        <v>44440</v>
      </c>
      <c r="G11" s="1">
        <f t="shared" ca="1" si="4"/>
        <v>44470</v>
      </c>
      <c r="H11" s="1">
        <f t="shared" ca="1" si="4"/>
        <v>44501</v>
      </c>
      <c r="I11" s="1">
        <f t="shared" ca="1" si="4"/>
        <v>44531</v>
      </c>
      <c r="J11" s="1">
        <f t="shared" ca="1" si="4"/>
        <v>44562</v>
      </c>
      <c r="K11" s="1">
        <f t="shared" ca="1" si="4"/>
        <v>44593</v>
      </c>
      <c r="L11" s="1">
        <f t="shared" ca="1" si="4"/>
        <v>44621</v>
      </c>
      <c r="M11" s="1">
        <f t="shared" ca="1" si="4"/>
        <v>44652</v>
      </c>
      <c r="N11" s="1" t="str">
        <f t="shared" ca="1" si="4"/>
        <v/>
      </c>
      <c r="O11" s="1" t="str">
        <f t="shared" ca="1" si="4"/>
        <v/>
      </c>
      <c r="P11" s="1" t="str">
        <f t="shared" ca="1" si="4"/>
        <v/>
      </c>
    </row>
    <row r="12" spans="1:16" x14ac:dyDescent="0.25">
      <c r="C12" t="s">
        <v>1</v>
      </c>
      <c r="D12" s="3">
        <f ca="1">IF($B$4&gt;=D$10,HLOOKUP(D$10,$D$1:$P$4,3,FALSE),"")</f>
        <v>500</v>
      </c>
      <c r="E12" s="3">
        <f t="shared" ref="E12:P12" ca="1" si="5">IF($B$4&gt;=E$10,HLOOKUP(E$10,$D$1:$P$4,3,FALSE),"")</f>
        <v>1000</v>
      </c>
      <c r="F12" s="3">
        <f t="shared" ca="1" si="5"/>
        <v>1500</v>
      </c>
      <c r="G12" s="3">
        <f t="shared" ca="1" si="5"/>
        <v>2000</v>
      </c>
      <c r="H12" s="3">
        <f t="shared" ca="1" si="5"/>
        <v>2500</v>
      </c>
      <c r="I12" s="3">
        <f t="shared" ca="1" si="5"/>
        <v>3000</v>
      </c>
      <c r="J12" s="3">
        <f t="shared" ca="1" si="5"/>
        <v>3500</v>
      </c>
      <c r="K12" s="3">
        <f t="shared" ca="1" si="5"/>
        <v>4000</v>
      </c>
      <c r="L12" s="3">
        <f t="shared" ca="1" si="5"/>
        <v>4500</v>
      </c>
      <c r="M12" s="3">
        <f t="shared" ca="1" si="5"/>
        <v>5000</v>
      </c>
      <c r="N12" s="3" t="str">
        <f t="shared" ca="1" si="5"/>
        <v/>
      </c>
      <c r="O12" s="3" t="str">
        <f t="shared" ca="1" si="5"/>
        <v/>
      </c>
      <c r="P12" s="3" t="str">
        <f t="shared" ca="1" si="5"/>
        <v/>
      </c>
    </row>
    <row r="13" spans="1:16" x14ac:dyDescent="0.25">
      <c r="C13" t="s">
        <v>2</v>
      </c>
      <c r="D13" s="3">
        <f ca="1">IF($B$4&gt;=D$10,HLOOKUP(D$10,$D$1:$P$4,4,FALSE),"")</f>
        <v>400</v>
      </c>
      <c r="E13" s="3">
        <f t="shared" ref="E13:P13" ca="1" si="6">IF($B$4&gt;=E$10,HLOOKUP(E$10,$D$1:$P$4,4,FALSE),"")</f>
        <v>900</v>
      </c>
      <c r="F13" s="3">
        <f t="shared" ca="1" si="6"/>
        <v>1400</v>
      </c>
      <c r="G13" s="3">
        <f t="shared" ca="1" si="6"/>
        <v>1900</v>
      </c>
      <c r="H13" s="3">
        <f t="shared" ca="1" si="6"/>
        <v>2400</v>
      </c>
      <c r="I13" s="3">
        <f t="shared" ca="1" si="6"/>
        <v>2900</v>
      </c>
      <c r="J13" s="3">
        <f t="shared" ca="1" si="6"/>
        <v>3400</v>
      </c>
      <c r="K13" s="3">
        <f t="shared" ca="1" si="6"/>
        <v>3900</v>
      </c>
      <c r="L13" s="3">
        <f t="shared" ca="1" si="6"/>
        <v>4400</v>
      </c>
      <c r="M13" s="3">
        <f t="shared" ca="1" si="6"/>
        <v>4900</v>
      </c>
      <c r="N13" s="3" t="str">
        <f t="shared" ca="1" si="6"/>
        <v/>
      </c>
      <c r="O13" s="3" t="str">
        <f t="shared" ca="1" si="6"/>
        <v/>
      </c>
      <c r="P13" s="3" t="str">
        <f t="shared" ca="1" si="6"/>
        <v/>
      </c>
    </row>
    <row r="14" spans="1:16" x14ac:dyDescent="0.25">
      <c r="C14" t="s">
        <v>11</v>
      </c>
      <c r="D14" s="3">
        <f ca="1">IF($B$4&gt;=D$10,HLOOKUP(D$10,$D$1:$P$6,5,FALSE),"")</f>
        <v>500</v>
      </c>
      <c r="E14" s="3">
        <f t="shared" ref="E14:P14" ca="1" si="7">IF($B$4&gt;=E$10,HLOOKUP(E$10,$D$1:$P$6,5,FALSE),"")</f>
        <v>1500</v>
      </c>
      <c r="F14" s="3">
        <f t="shared" ca="1" si="7"/>
        <v>3000</v>
      </c>
      <c r="G14" s="3">
        <f t="shared" ca="1" si="7"/>
        <v>5000</v>
      </c>
      <c r="H14" s="3">
        <f t="shared" ca="1" si="7"/>
        <v>7500</v>
      </c>
      <c r="I14" s="3">
        <f t="shared" ca="1" si="7"/>
        <v>10500</v>
      </c>
      <c r="J14" s="3">
        <f t="shared" ca="1" si="7"/>
        <v>14000</v>
      </c>
      <c r="K14" s="3">
        <f t="shared" ca="1" si="7"/>
        <v>18000</v>
      </c>
      <c r="L14" s="3">
        <f t="shared" ca="1" si="7"/>
        <v>22500</v>
      </c>
      <c r="M14" s="3">
        <f t="shared" ca="1" si="7"/>
        <v>27500</v>
      </c>
      <c r="N14" s="3" t="str">
        <f t="shared" ca="1" si="7"/>
        <v/>
      </c>
      <c r="O14" s="3" t="str">
        <f t="shared" ca="1" si="7"/>
        <v/>
      </c>
      <c r="P14" s="3" t="str">
        <f t="shared" ca="1" si="7"/>
        <v/>
      </c>
    </row>
    <row r="15" spans="1:16" x14ac:dyDescent="0.25">
      <c r="C15" t="s">
        <v>12</v>
      </c>
      <c r="D15" s="3">
        <f ca="1">IF($B$4&gt;=D$10,HLOOKUP(D$10,$D$1:$P$6,6,FALSE),"")</f>
        <v>400</v>
      </c>
      <c r="E15" s="3">
        <f t="shared" ref="E15:P15" ca="1" si="8">IF($B$4&gt;=E$10,HLOOKUP(E$10,$D$1:$P$6,6,FALSE),"")</f>
        <v>1300</v>
      </c>
      <c r="F15" s="3">
        <f t="shared" ca="1" si="8"/>
        <v>2700</v>
      </c>
      <c r="G15" s="3">
        <f t="shared" ca="1" si="8"/>
        <v>4600</v>
      </c>
      <c r="H15" s="3">
        <f t="shared" ca="1" si="8"/>
        <v>7000</v>
      </c>
      <c r="I15" s="3">
        <f t="shared" ca="1" si="8"/>
        <v>9900</v>
      </c>
      <c r="J15" s="3">
        <f t="shared" ca="1" si="8"/>
        <v>13300</v>
      </c>
      <c r="K15" s="3">
        <f t="shared" ca="1" si="8"/>
        <v>17200</v>
      </c>
      <c r="L15" s="3">
        <f t="shared" ca="1" si="8"/>
        <v>21600</v>
      </c>
      <c r="M15" s="3">
        <f t="shared" ca="1" si="8"/>
        <v>26500</v>
      </c>
      <c r="N15" s="3" t="str">
        <f t="shared" ca="1" si="8"/>
        <v/>
      </c>
      <c r="O15" s="3" t="str">
        <f t="shared" ca="1" si="8"/>
        <v/>
      </c>
      <c r="P15" s="3" t="str">
        <f t="shared" ca="1" si="8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HERRY Alexandre</dc:creator>
  <cp:lastModifiedBy>HERRY Alexandre</cp:lastModifiedBy>
  <dcterms:created xsi:type="dcterms:W3CDTF">2022-01-26T09:21:51Z</dcterms:created>
  <dcterms:modified xsi:type="dcterms:W3CDTF">2022-01-26T09:51:43Z</dcterms:modified>
</cp:coreProperties>
</file>