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135129\Desktop\"/>
    </mc:Choice>
  </mc:AlternateContent>
  <bookViews>
    <workbookView xWindow="360" yWindow="408" windowWidth="24672" windowHeight="11796"/>
  </bookViews>
  <sheets>
    <sheet name="Recherche" sheetId="10" r:id="rId1"/>
    <sheet name="BD_Tables" sheetId="11" state="hidden" r:id="rId2"/>
  </sheets>
  <definedNames>
    <definedName name="chirabdo">#REF!</definedName>
    <definedName name="chircardiovasc">#REF!</definedName>
    <definedName name="chirdelamain">#REF!</definedName>
    <definedName name="chirortho">#REF!</definedName>
    <definedName name="Doc_Orl">#REF!</definedName>
    <definedName name="docorl">#REF!</definedName>
    <definedName name="grrrrr">#REF!</definedName>
    <definedName name="Grrrrrr">#REF!</definedName>
    <definedName name="ListeAbdo">BD_Tables!$F$262:INDEX(BD_Tables!$F$262:$F$586,MAX(BD_Tables!$E$262:$E$586),1)</definedName>
    <definedName name="ListeCardio">BD_Tables!$F$2:INDEX(BD_Tables!$F$2:$F$124,MAX(BD_Tables!$E$2:$E$124),1)</definedName>
    <definedName name="ListeMaxillo">BD_Tables!$F$588:INDEX(BD_Tables!$F$588:$F$772,MAX(BD_Tables!$E$588:$E$772),1)</definedName>
    <definedName name="ListeNeuro">BD_Tables!$F$1691:INDEX(BD_Tables!$F$1691:$F$1832,MAX(BD_Tables!$E$1691:$E$1832),1)</definedName>
    <definedName name="ListeOpthalmo">BD_Tables!$F$774:INDEX(BD_Tables!$F$774:$F$856,MAX(BD_Tables!$E$774:$E$856),1)</definedName>
    <definedName name="ListeORL">BD_Tables!$F$1581:INDEX(BD_Tables!$F$1581:$F$1689,MAX(BD_Tables!$E$1581:$E$1689),1)</definedName>
    <definedName name="ListeOrtho">BD_Tables!$F$858:INDEX(BD_Tables!$F$858:$F$1579,MAX(BD_Tables!$E$858:$E$1579),1)</definedName>
    <definedName name="ListeSeno">BD_Tables!$F$1834:INDEX(BD_Tables!$F$1834:$F$1847,MAX(BD_Tables!$E$1834:$E$1847),1)</definedName>
    <definedName name="ListeUro">BD_Tables!$F$126:INDEX(BD_Tables!$F$126:$F$260,MAX(BD_Tables!$E$126:$E$260),1)</definedName>
    <definedName name="Neurochir">#REF!</definedName>
    <definedName name="orldoc">#REF!</definedName>
    <definedName name="Plageabdo">OFFSET(#REF!,,,COUNTIF(#REF!,"?*")-1)</definedName>
    <definedName name="Plagecardiovasc">OFFSET(#REF!,,,COUNTIF(#REF!,"?*")-1)</definedName>
    <definedName name="Plagemain">OFFSET(#REF!,,,COUNTIF(#REF!,"?*")-1)</definedName>
    <definedName name="Plageneurochir">OFFSET(#REF!,,,COUNTIF(#REF!,"?*")-1)</definedName>
    <definedName name="Plageortho">OFFSET(#REF!,,,COUNTIF(#REF!,"?*")-1)</definedName>
    <definedName name="Plageuro">OFFSET(#REF!,,,COUNTIF(#REF!,"?*")-1)</definedName>
    <definedName name="Urologie">#REF!</definedName>
  </definedNames>
  <calcPr calcId="162913"/>
</workbook>
</file>

<file path=xl/calcChain.xml><?xml version="1.0" encoding="utf-8"?>
<calcChain xmlns="http://schemas.openxmlformats.org/spreadsheetml/2006/main">
  <c r="K25" i="10" l="1"/>
  <c r="K23" i="10"/>
  <c r="K21" i="10"/>
  <c r="K19" i="10"/>
  <c r="K17" i="10"/>
  <c r="K15" i="10"/>
  <c r="K13" i="10"/>
  <c r="K11" i="10"/>
  <c r="D1835" i="11"/>
  <c r="E1835" i="11" s="1"/>
  <c r="D1836" i="11"/>
  <c r="D1837" i="11"/>
  <c r="D1838" i="11"/>
  <c r="E1838" i="11" s="1"/>
  <c r="D1839" i="11"/>
  <c r="D1840" i="11"/>
  <c r="D1841" i="11"/>
  <c r="D1842" i="11"/>
  <c r="D1843" i="11"/>
  <c r="D1844" i="11"/>
  <c r="D1845" i="11"/>
  <c r="D1846" i="11"/>
  <c r="E1846" i="11" s="1"/>
  <c r="D1847" i="11"/>
  <c r="D1834" i="11"/>
  <c r="E1834" i="11" s="1"/>
  <c r="D1692" i="11"/>
  <c r="D1693" i="11"/>
  <c r="D1694" i="11"/>
  <c r="D1695" i="11"/>
  <c r="D1696" i="11"/>
  <c r="D1697" i="11"/>
  <c r="D1698" i="11"/>
  <c r="D1699" i="11"/>
  <c r="D1700" i="11"/>
  <c r="D1701" i="11"/>
  <c r="D1702" i="11"/>
  <c r="D1703" i="11"/>
  <c r="D1704" i="11"/>
  <c r="D1705" i="11"/>
  <c r="D1706" i="11"/>
  <c r="D1707" i="11"/>
  <c r="D1708" i="11"/>
  <c r="D1709" i="11"/>
  <c r="D1710" i="11"/>
  <c r="D1711" i="11"/>
  <c r="D1712" i="11"/>
  <c r="D1713" i="11"/>
  <c r="D1714" i="11"/>
  <c r="D1715" i="11"/>
  <c r="D1716" i="11"/>
  <c r="D1717" i="11"/>
  <c r="D1718" i="11"/>
  <c r="D1719" i="11"/>
  <c r="D1720" i="11"/>
  <c r="D1721" i="11"/>
  <c r="D1722" i="11"/>
  <c r="D1723" i="11"/>
  <c r="D1724" i="11"/>
  <c r="D1725" i="11"/>
  <c r="D1726" i="11"/>
  <c r="D1727" i="11"/>
  <c r="D1728" i="11"/>
  <c r="D1729" i="11"/>
  <c r="D1730" i="11"/>
  <c r="D1731" i="11"/>
  <c r="D1732" i="11"/>
  <c r="D1733" i="11"/>
  <c r="D1734" i="11"/>
  <c r="D1735" i="11"/>
  <c r="D1736" i="11"/>
  <c r="D1737" i="11"/>
  <c r="D1738" i="11"/>
  <c r="D1739" i="11"/>
  <c r="D1740" i="11"/>
  <c r="D1741" i="11"/>
  <c r="D1742" i="11"/>
  <c r="D1743" i="11"/>
  <c r="D1744" i="11"/>
  <c r="D1745" i="11"/>
  <c r="D1746" i="11"/>
  <c r="D1747" i="11"/>
  <c r="D1748" i="11"/>
  <c r="D1749" i="11"/>
  <c r="D1750" i="11"/>
  <c r="D1751" i="11"/>
  <c r="D1752" i="11"/>
  <c r="D1753" i="11"/>
  <c r="D1754" i="11"/>
  <c r="D1755" i="11"/>
  <c r="D1756" i="11"/>
  <c r="D1757" i="11"/>
  <c r="D1758" i="11"/>
  <c r="D1759" i="11"/>
  <c r="D1760" i="11"/>
  <c r="D1761" i="11"/>
  <c r="D1762" i="11"/>
  <c r="D1763" i="11"/>
  <c r="D1764" i="11"/>
  <c r="D1765" i="11"/>
  <c r="D1766" i="11"/>
  <c r="D1767" i="11"/>
  <c r="D1768" i="11"/>
  <c r="D1769" i="11"/>
  <c r="D1770" i="11"/>
  <c r="D1771" i="11"/>
  <c r="D1772" i="11"/>
  <c r="D1773" i="11"/>
  <c r="D1774" i="11"/>
  <c r="D1775" i="11"/>
  <c r="D1776" i="11"/>
  <c r="D1777" i="11"/>
  <c r="D1778" i="11"/>
  <c r="D1779" i="11"/>
  <c r="D1780" i="11"/>
  <c r="D1781" i="11"/>
  <c r="D1782" i="11"/>
  <c r="D1783" i="11"/>
  <c r="D1784" i="11"/>
  <c r="D1785" i="11"/>
  <c r="D1786" i="11"/>
  <c r="D1787" i="11"/>
  <c r="D1788" i="11"/>
  <c r="D1789" i="11"/>
  <c r="D1790" i="11"/>
  <c r="D1791" i="11"/>
  <c r="D1792" i="11"/>
  <c r="D1793" i="11"/>
  <c r="D1794" i="11"/>
  <c r="D1795" i="11"/>
  <c r="D1796" i="11"/>
  <c r="D1797" i="11"/>
  <c r="D1798" i="11"/>
  <c r="D1799" i="11"/>
  <c r="D1800" i="11"/>
  <c r="D1801" i="11"/>
  <c r="D1802" i="11"/>
  <c r="D1803" i="11"/>
  <c r="D1804" i="11"/>
  <c r="D1805" i="11"/>
  <c r="D1806" i="11"/>
  <c r="D1807" i="11"/>
  <c r="D1808" i="11"/>
  <c r="D1809" i="11"/>
  <c r="D1810" i="11"/>
  <c r="D1811" i="11"/>
  <c r="D1812" i="11"/>
  <c r="D1813" i="11"/>
  <c r="D1814" i="11"/>
  <c r="D1815" i="11"/>
  <c r="D1816" i="11"/>
  <c r="D1817" i="11"/>
  <c r="D1818" i="11"/>
  <c r="D1819" i="11"/>
  <c r="D1820" i="11"/>
  <c r="D1821" i="11"/>
  <c r="D1822" i="11"/>
  <c r="D1823" i="11"/>
  <c r="D1824" i="11"/>
  <c r="D1825" i="11"/>
  <c r="D1826" i="11"/>
  <c r="D1827" i="11"/>
  <c r="D1828" i="11"/>
  <c r="D1829" i="11"/>
  <c r="D1830" i="11"/>
  <c r="D1831" i="11"/>
  <c r="D1832" i="11"/>
  <c r="D1691" i="11"/>
  <c r="E1691" i="11" s="1"/>
  <c r="D1582" i="11"/>
  <c r="D1583" i="11"/>
  <c r="D1584" i="11"/>
  <c r="D1585" i="11"/>
  <c r="E1585" i="11" s="1"/>
  <c r="D1586" i="11"/>
  <c r="D1587" i="11"/>
  <c r="D1588" i="11"/>
  <c r="D1589" i="11"/>
  <c r="E1589" i="11" s="1"/>
  <c r="D1590" i="11"/>
  <c r="D1591" i="11"/>
  <c r="D1592" i="11"/>
  <c r="D1593" i="11"/>
  <c r="E1593" i="11" s="1"/>
  <c r="D1594" i="11"/>
  <c r="D1595" i="11"/>
  <c r="D1596" i="11"/>
  <c r="D1597" i="11"/>
  <c r="E1597" i="11" s="1"/>
  <c r="D1598" i="11"/>
  <c r="D1599" i="11"/>
  <c r="D1600" i="11"/>
  <c r="D1601" i="11"/>
  <c r="E1601" i="11" s="1"/>
  <c r="D1602" i="11"/>
  <c r="D1603" i="11"/>
  <c r="D1604" i="11"/>
  <c r="D1605" i="11"/>
  <c r="E1605" i="11" s="1"/>
  <c r="D1606" i="11"/>
  <c r="D1607" i="11"/>
  <c r="D1608" i="11"/>
  <c r="D1609" i="11"/>
  <c r="E1609" i="11" s="1"/>
  <c r="D1610" i="11"/>
  <c r="D1611" i="11"/>
  <c r="D1612" i="11"/>
  <c r="D1613" i="11"/>
  <c r="E1613" i="11" s="1"/>
  <c r="D1614" i="11"/>
  <c r="D1615" i="11"/>
  <c r="D1616" i="11"/>
  <c r="D1617" i="11"/>
  <c r="E1617" i="11" s="1"/>
  <c r="D1618" i="11"/>
  <c r="D1619" i="11"/>
  <c r="D1620" i="11"/>
  <c r="D1621" i="11"/>
  <c r="E1621" i="11" s="1"/>
  <c r="D1622" i="11"/>
  <c r="D1623" i="11"/>
  <c r="D1624" i="11"/>
  <c r="D1625" i="11"/>
  <c r="E1625" i="11" s="1"/>
  <c r="D1626" i="11"/>
  <c r="D1627" i="11"/>
  <c r="D1628" i="11"/>
  <c r="D1629" i="11"/>
  <c r="E1629" i="11" s="1"/>
  <c r="D1630" i="11"/>
  <c r="D1631" i="11"/>
  <c r="D1632" i="11"/>
  <c r="D1633" i="11"/>
  <c r="E1633" i="11" s="1"/>
  <c r="D1634" i="11"/>
  <c r="D1635" i="11"/>
  <c r="D1636" i="11"/>
  <c r="D1637" i="11"/>
  <c r="E1637" i="11" s="1"/>
  <c r="D1638" i="11"/>
  <c r="D1639" i="11"/>
  <c r="D1640" i="11"/>
  <c r="D1641" i="11"/>
  <c r="E1641" i="11" s="1"/>
  <c r="D1642" i="11"/>
  <c r="D1643" i="11"/>
  <c r="D1644" i="11"/>
  <c r="D1645" i="11"/>
  <c r="E1645" i="11" s="1"/>
  <c r="D1646" i="11"/>
  <c r="D1647" i="11"/>
  <c r="D1648" i="11"/>
  <c r="D1649" i="11"/>
  <c r="E1649" i="11" s="1"/>
  <c r="D1650" i="11"/>
  <c r="D1651" i="11"/>
  <c r="D1652" i="11"/>
  <c r="D1653" i="11"/>
  <c r="E1653" i="11" s="1"/>
  <c r="D1654" i="11"/>
  <c r="D1655" i="11"/>
  <c r="D1656" i="11"/>
  <c r="D1657" i="11"/>
  <c r="E1657" i="11" s="1"/>
  <c r="D1658" i="11"/>
  <c r="D1659" i="11"/>
  <c r="D1660" i="11"/>
  <c r="D1661" i="11"/>
  <c r="E1661" i="11" s="1"/>
  <c r="D1662" i="11"/>
  <c r="D1663" i="11"/>
  <c r="D1664" i="11"/>
  <c r="D1665" i="11"/>
  <c r="E1665" i="11" s="1"/>
  <c r="D1666" i="11"/>
  <c r="D1667" i="11"/>
  <c r="D1668" i="11"/>
  <c r="D1669" i="11"/>
  <c r="E1669" i="11" s="1"/>
  <c r="D1670" i="11"/>
  <c r="D1671" i="11"/>
  <c r="D1672" i="11"/>
  <c r="D1673" i="11"/>
  <c r="E1673" i="11" s="1"/>
  <c r="D1674" i="11"/>
  <c r="D1675" i="11"/>
  <c r="D1676" i="11"/>
  <c r="D1677" i="11"/>
  <c r="E1677" i="11" s="1"/>
  <c r="D1678" i="11"/>
  <c r="D1679" i="11"/>
  <c r="D1680" i="11"/>
  <c r="D1681" i="11"/>
  <c r="E1681" i="11" s="1"/>
  <c r="D1682" i="11"/>
  <c r="D1683" i="11"/>
  <c r="D1684" i="11"/>
  <c r="D1685" i="11"/>
  <c r="E1685" i="11" s="1"/>
  <c r="D1686" i="11"/>
  <c r="D1687" i="11"/>
  <c r="D1688" i="11"/>
  <c r="D1689" i="11"/>
  <c r="E1689" i="11" s="1"/>
  <c r="D1581" i="11"/>
  <c r="E1581" i="11" s="1"/>
  <c r="D859" i="11"/>
  <c r="D860" i="11"/>
  <c r="D861" i="11"/>
  <c r="E861" i="11" s="1"/>
  <c r="D862" i="11"/>
  <c r="D863" i="11"/>
  <c r="D864" i="11"/>
  <c r="D865" i="11"/>
  <c r="D866" i="11"/>
  <c r="D867" i="11"/>
  <c r="D868" i="11"/>
  <c r="D869" i="11"/>
  <c r="E869" i="11" s="1"/>
  <c r="D870" i="11"/>
  <c r="D871" i="11"/>
  <c r="D872" i="11"/>
  <c r="D873" i="11"/>
  <c r="D874" i="11"/>
  <c r="D875" i="11"/>
  <c r="D876" i="11"/>
  <c r="D877" i="11"/>
  <c r="D878" i="11"/>
  <c r="D879" i="11"/>
  <c r="D880" i="11"/>
  <c r="D881" i="11"/>
  <c r="D882" i="11"/>
  <c r="D883" i="11"/>
  <c r="D884" i="11"/>
  <c r="D885" i="11"/>
  <c r="E885" i="11" s="1"/>
  <c r="D886" i="11"/>
  <c r="D887" i="11"/>
  <c r="D888" i="11"/>
  <c r="D889" i="11"/>
  <c r="E889" i="11" s="1"/>
  <c r="D890" i="11"/>
  <c r="D891" i="11"/>
  <c r="D892" i="11"/>
  <c r="D893" i="11"/>
  <c r="E893" i="11" s="1"/>
  <c r="D894" i="11"/>
  <c r="D895" i="11"/>
  <c r="D896" i="11"/>
  <c r="D897" i="11"/>
  <c r="E897" i="11" s="1"/>
  <c r="D898" i="11"/>
  <c r="D899" i="11"/>
  <c r="D900" i="11"/>
  <c r="D901" i="11"/>
  <c r="E901" i="11" s="1"/>
  <c r="D902" i="11"/>
  <c r="D903" i="11"/>
  <c r="D904" i="11"/>
  <c r="D905" i="11"/>
  <c r="E905" i="11" s="1"/>
  <c r="D906" i="11"/>
  <c r="D907" i="11"/>
  <c r="D908" i="11"/>
  <c r="D909" i="11"/>
  <c r="E909" i="11" s="1"/>
  <c r="D910" i="11"/>
  <c r="D911" i="11"/>
  <c r="D912" i="11"/>
  <c r="D913" i="11"/>
  <c r="E913" i="11" s="1"/>
  <c r="D914" i="11"/>
  <c r="D915" i="11"/>
  <c r="D916" i="11"/>
  <c r="D917" i="11"/>
  <c r="E917" i="11" s="1"/>
  <c r="D918" i="11"/>
  <c r="D919" i="11"/>
  <c r="D920" i="11"/>
  <c r="D921" i="11"/>
  <c r="E921" i="11" s="1"/>
  <c r="D922" i="11"/>
  <c r="D923" i="11"/>
  <c r="D924" i="11"/>
  <c r="D925" i="11"/>
  <c r="E925" i="11" s="1"/>
  <c r="D926" i="11"/>
  <c r="D927" i="11"/>
  <c r="D928" i="11"/>
  <c r="D929" i="11"/>
  <c r="E929" i="11" s="1"/>
  <c r="D930" i="11"/>
  <c r="D931" i="11"/>
  <c r="D932" i="11"/>
  <c r="D933" i="11"/>
  <c r="E933" i="11" s="1"/>
  <c r="D934" i="11"/>
  <c r="D935" i="11"/>
  <c r="D936" i="11"/>
  <c r="D937" i="11"/>
  <c r="E937" i="11" s="1"/>
  <c r="D938" i="11"/>
  <c r="D939" i="11"/>
  <c r="D940" i="11"/>
  <c r="D941" i="11"/>
  <c r="E941" i="11" s="1"/>
  <c r="D942" i="11"/>
  <c r="D943" i="11"/>
  <c r="D944" i="11"/>
  <c r="D945" i="11"/>
  <c r="E945" i="11" s="1"/>
  <c r="D946" i="11"/>
  <c r="D947" i="11"/>
  <c r="D948" i="11"/>
  <c r="D949" i="11"/>
  <c r="E949" i="11" s="1"/>
  <c r="D950" i="11"/>
  <c r="D951" i="11"/>
  <c r="D952" i="11"/>
  <c r="D953" i="11"/>
  <c r="E953" i="11" s="1"/>
  <c r="D954" i="11"/>
  <c r="D955" i="11"/>
  <c r="D956" i="11"/>
  <c r="D957" i="11"/>
  <c r="E957" i="11" s="1"/>
  <c r="D958" i="11"/>
  <c r="D959" i="11"/>
  <c r="D960" i="11"/>
  <c r="D961" i="11"/>
  <c r="E961" i="11" s="1"/>
  <c r="D962" i="11"/>
  <c r="D963" i="11"/>
  <c r="D964" i="11"/>
  <c r="D965" i="11"/>
  <c r="E965" i="11" s="1"/>
  <c r="D966" i="11"/>
  <c r="D967" i="11"/>
  <c r="D968" i="11"/>
  <c r="D969" i="11"/>
  <c r="E969" i="11" s="1"/>
  <c r="D970" i="11"/>
  <c r="D971" i="11"/>
  <c r="D972" i="11"/>
  <c r="D973" i="11"/>
  <c r="E973" i="11" s="1"/>
  <c r="D974" i="11"/>
  <c r="D975" i="11"/>
  <c r="D976" i="11"/>
  <c r="D977" i="11"/>
  <c r="E977" i="11" s="1"/>
  <c r="D978" i="11"/>
  <c r="D979" i="11"/>
  <c r="D980" i="11"/>
  <c r="D981" i="11"/>
  <c r="E981" i="11" s="1"/>
  <c r="D982" i="11"/>
  <c r="D983" i="11"/>
  <c r="D984" i="11"/>
  <c r="D985" i="11"/>
  <c r="E985" i="11" s="1"/>
  <c r="D986" i="11"/>
  <c r="D987" i="11"/>
  <c r="D988" i="11"/>
  <c r="D989" i="11"/>
  <c r="E989" i="11" s="1"/>
  <c r="D990" i="11"/>
  <c r="D991" i="11"/>
  <c r="D992" i="11"/>
  <c r="D993" i="11"/>
  <c r="E993" i="11" s="1"/>
  <c r="D994" i="11"/>
  <c r="D995" i="11"/>
  <c r="D996" i="11"/>
  <c r="D997" i="11"/>
  <c r="E997" i="11" s="1"/>
  <c r="D998" i="11"/>
  <c r="D999" i="11"/>
  <c r="D1000" i="11"/>
  <c r="D1001" i="11"/>
  <c r="E1001" i="11" s="1"/>
  <c r="D1002" i="11"/>
  <c r="D1003" i="11"/>
  <c r="D1004" i="11"/>
  <c r="D1005" i="11"/>
  <c r="E1005" i="11" s="1"/>
  <c r="D1006" i="11"/>
  <c r="D1007" i="11"/>
  <c r="D1008" i="11"/>
  <c r="D1009" i="11"/>
  <c r="E1009" i="11" s="1"/>
  <c r="D1010" i="11"/>
  <c r="D1011" i="11"/>
  <c r="D1012" i="11"/>
  <c r="D1013" i="11"/>
  <c r="E1013" i="11" s="1"/>
  <c r="D1014" i="11"/>
  <c r="D1015" i="11"/>
  <c r="D1016" i="11"/>
  <c r="D1017" i="11"/>
  <c r="E1017" i="11" s="1"/>
  <c r="D1018" i="11"/>
  <c r="D1019" i="11"/>
  <c r="D1020" i="11"/>
  <c r="D1021" i="11"/>
  <c r="E1021" i="11" s="1"/>
  <c r="D1022" i="11"/>
  <c r="D1023" i="11"/>
  <c r="D1024" i="11"/>
  <c r="D1025" i="11"/>
  <c r="E1025" i="11" s="1"/>
  <c r="D1026" i="11"/>
  <c r="D1027" i="11"/>
  <c r="D1028" i="11"/>
  <c r="D1029" i="11"/>
  <c r="E1029" i="11" s="1"/>
  <c r="D1030" i="11"/>
  <c r="D1031" i="11"/>
  <c r="D1032" i="11"/>
  <c r="D1033" i="11"/>
  <c r="E1033" i="11" s="1"/>
  <c r="D1034" i="11"/>
  <c r="D1035" i="11"/>
  <c r="D1036" i="11"/>
  <c r="D1037" i="11"/>
  <c r="E1037" i="11" s="1"/>
  <c r="D1038" i="11"/>
  <c r="D1039" i="11"/>
  <c r="D1040" i="11"/>
  <c r="D1041" i="11"/>
  <c r="E1041" i="11" s="1"/>
  <c r="D1042" i="11"/>
  <c r="D1043" i="11"/>
  <c r="D1044" i="11"/>
  <c r="D1045" i="11"/>
  <c r="E1045" i="11" s="1"/>
  <c r="D1046" i="11"/>
  <c r="D1047" i="11"/>
  <c r="D1048" i="11"/>
  <c r="D1049" i="11"/>
  <c r="E1049" i="11" s="1"/>
  <c r="D1050" i="11"/>
  <c r="D1051" i="11"/>
  <c r="D1052" i="11"/>
  <c r="D1053" i="11"/>
  <c r="E1053" i="11" s="1"/>
  <c r="D1054" i="11"/>
  <c r="D1055" i="11"/>
  <c r="D1056" i="11"/>
  <c r="D1057" i="11"/>
  <c r="E1057" i="11" s="1"/>
  <c r="D1058" i="11"/>
  <c r="D1059" i="11"/>
  <c r="D1060" i="11"/>
  <c r="D1061" i="11"/>
  <c r="E1061" i="11" s="1"/>
  <c r="D1062" i="11"/>
  <c r="D1063" i="11"/>
  <c r="D1064" i="11"/>
  <c r="D1065" i="11"/>
  <c r="E1065" i="11" s="1"/>
  <c r="D1066" i="11"/>
  <c r="D1067" i="11"/>
  <c r="D1068" i="11"/>
  <c r="D1069" i="11"/>
  <c r="E1069" i="11" s="1"/>
  <c r="D1070" i="11"/>
  <c r="D1071" i="11"/>
  <c r="D1072" i="11"/>
  <c r="D1073" i="11"/>
  <c r="E1073" i="11" s="1"/>
  <c r="D1074" i="11"/>
  <c r="D1075" i="11"/>
  <c r="D1076" i="11"/>
  <c r="D1077" i="11"/>
  <c r="E1077" i="11" s="1"/>
  <c r="D1078" i="11"/>
  <c r="D1079" i="11"/>
  <c r="D1080" i="11"/>
  <c r="D1081" i="11"/>
  <c r="E1081" i="11" s="1"/>
  <c r="D1082" i="11"/>
  <c r="D1083" i="11"/>
  <c r="D1084" i="11"/>
  <c r="D1085" i="11"/>
  <c r="E1085" i="11" s="1"/>
  <c r="D1086" i="11"/>
  <c r="D1087" i="11"/>
  <c r="D1088" i="11"/>
  <c r="D1089" i="11"/>
  <c r="E1089" i="11" s="1"/>
  <c r="D1090" i="11"/>
  <c r="D1091" i="11"/>
  <c r="D1092" i="11"/>
  <c r="D1093" i="11"/>
  <c r="E1093" i="11" s="1"/>
  <c r="D1094" i="11"/>
  <c r="D1095" i="11"/>
  <c r="D1096" i="11"/>
  <c r="D1097" i="11"/>
  <c r="E1097" i="11" s="1"/>
  <c r="D1098" i="11"/>
  <c r="D1099" i="11"/>
  <c r="D1100" i="11"/>
  <c r="D1101" i="11"/>
  <c r="E1101" i="11" s="1"/>
  <c r="D1102" i="11"/>
  <c r="D1103" i="11"/>
  <c r="D1104" i="11"/>
  <c r="D1105" i="11"/>
  <c r="E1105" i="11" s="1"/>
  <c r="D1106" i="11"/>
  <c r="D1107" i="11"/>
  <c r="D1108" i="11"/>
  <c r="D1109" i="11"/>
  <c r="E1109" i="11" s="1"/>
  <c r="D1110" i="11"/>
  <c r="D1111" i="11"/>
  <c r="D1112" i="11"/>
  <c r="D1113" i="11"/>
  <c r="E1113" i="11" s="1"/>
  <c r="D1114" i="11"/>
  <c r="D1115" i="11"/>
  <c r="D1116" i="11"/>
  <c r="D1117" i="11"/>
  <c r="E1117" i="11" s="1"/>
  <c r="D1118" i="11"/>
  <c r="D1119" i="11"/>
  <c r="D1120" i="11"/>
  <c r="D1121" i="11"/>
  <c r="E1121" i="11" s="1"/>
  <c r="D1122" i="11"/>
  <c r="D1123" i="11"/>
  <c r="D1124" i="11"/>
  <c r="D1125" i="11"/>
  <c r="E1125" i="11" s="1"/>
  <c r="D1126" i="11"/>
  <c r="D1127" i="11"/>
  <c r="D1128" i="11"/>
  <c r="D1129" i="11"/>
  <c r="E1129" i="11" s="1"/>
  <c r="D1130" i="11"/>
  <c r="D1131" i="11"/>
  <c r="D1132" i="11"/>
  <c r="D1133" i="11"/>
  <c r="E1133" i="11" s="1"/>
  <c r="D1134" i="11"/>
  <c r="D1135" i="11"/>
  <c r="D1136" i="11"/>
  <c r="D1137" i="11"/>
  <c r="E1137" i="11" s="1"/>
  <c r="D1138" i="11"/>
  <c r="D1139" i="11"/>
  <c r="D1140" i="11"/>
  <c r="D1141" i="11"/>
  <c r="E1141" i="11" s="1"/>
  <c r="D1142" i="11"/>
  <c r="D1143" i="11"/>
  <c r="D1144" i="11"/>
  <c r="D1145" i="11"/>
  <c r="E1145" i="11" s="1"/>
  <c r="D1146" i="11"/>
  <c r="D1147" i="11"/>
  <c r="D1148" i="11"/>
  <c r="D1149" i="11"/>
  <c r="E1149" i="11" s="1"/>
  <c r="D1150" i="11"/>
  <c r="D1151" i="11"/>
  <c r="D1152" i="11"/>
  <c r="D1153" i="11"/>
  <c r="E1153" i="11" s="1"/>
  <c r="D1154" i="11"/>
  <c r="D1155" i="11"/>
  <c r="D1156" i="11"/>
  <c r="D1157" i="11"/>
  <c r="E1157" i="11" s="1"/>
  <c r="D1158" i="11"/>
  <c r="D1159" i="11"/>
  <c r="D1160" i="11"/>
  <c r="D1161" i="11"/>
  <c r="E1161" i="11" s="1"/>
  <c r="D1162" i="11"/>
  <c r="D1163" i="11"/>
  <c r="D1164" i="11"/>
  <c r="D1165" i="11"/>
  <c r="E1165" i="11" s="1"/>
  <c r="D1166" i="11"/>
  <c r="D1167" i="11"/>
  <c r="D1168" i="11"/>
  <c r="D1169" i="11"/>
  <c r="E1169" i="11" s="1"/>
  <c r="D1170" i="11"/>
  <c r="D1171" i="11"/>
  <c r="D1172" i="11"/>
  <c r="D1173" i="11"/>
  <c r="E1173" i="11" s="1"/>
  <c r="D1174" i="11"/>
  <c r="D1175" i="11"/>
  <c r="D1176" i="11"/>
  <c r="D1177" i="11"/>
  <c r="E1177" i="11" s="1"/>
  <c r="D1178" i="11"/>
  <c r="D1179" i="11"/>
  <c r="D1180" i="11"/>
  <c r="D1181" i="11"/>
  <c r="E1181" i="11" s="1"/>
  <c r="D1182" i="11"/>
  <c r="D1183" i="11"/>
  <c r="D1184" i="11"/>
  <c r="D1185" i="11"/>
  <c r="E1185" i="11" s="1"/>
  <c r="D1186" i="11"/>
  <c r="D1187" i="11"/>
  <c r="D1188" i="11"/>
  <c r="D1189" i="11"/>
  <c r="E1189" i="11" s="1"/>
  <c r="D1190" i="11"/>
  <c r="D1191" i="11"/>
  <c r="D1192" i="11"/>
  <c r="D1193" i="11"/>
  <c r="E1193" i="11" s="1"/>
  <c r="D1194" i="11"/>
  <c r="D1195" i="11"/>
  <c r="D1196" i="11"/>
  <c r="D1197" i="11"/>
  <c r="E1197" i="11" s="1"/>
  <c r="D1198" i="11"/>
  <c r="D1199" i="11"/>
  <c r="D1200" i="11"/>
  <c r="D1201" i="11"/>
  <c r="E1201" i="11" s="1"/>
  <c r="D1202" i="11"/>
  <c r="D1203" i="11"/>
  <c r="D1204" i="11"/>
  <c r="D1205" i="11"/>
  <c r="E1205" i="11" s="1"/>
  <c r="D1206" i="11"/>
  <c r="D1207" i="11"/>
  <c r="D1208" i="11"/>
  <c r="D1209" i="11"/>
  <c r="E1209" i="11" s="1"/>
  <c r="D1210" i="11"/>
  <c r="D1211" i="11"/>
  <c r="D1212" i="11"/>
  <c r="D1213" i="11"/>
  <c r="E1213" i="11" s="1"/>
  <c r="D1214" i="11"/>
  <c r="D1215" i="11"/>
  <c r="D1216" i="11"/>
  <c r="D1217" i="11"/>
  <c r="E1217" i="11" s="1"/>
  <c r="D1218" i="11"/>
  <c r="D1219" i="11"/>
  <c r="D1220" i="11"/>
  <c r="D1221" i="11"/>
  <c r="E1221" i="11" s="1"/>
  <c r="D1222" i="11"/>
  <c r="D1223" i="11"/>
  <c r="D1224" i="11"/>
  <c r="D1225" i="11"/>
  <c r="E1225" i="11" s="1"/>
  <c r="D1226" i="11"/>
  <c r="D1227" i="11"/>
  <c r="D1228" i="11"/>
  <c r="D1229" i="11"/>
  <c r="E1229" i="11" s="1"/>
  <c r="D1230" i="11"/>
  <c r="D1231" i="11"/>
  <c r="D1232" i="11"/>
  <c r="D1233" i="11"/>
  <c r="E1233" i="11" s="1"/>
  <c r="D1234" i="11"/>
  <c r="D1235" i="11"/>
  <c r="D1236" i="11"/>
  <c r="D1237" i="11"/>
  <c r="E1237" i="11" s="1"/>
  <c r="D1238" i="11"/>
  <c r="D1239" i="11"/>
  <c r="D1240" i="11"/>
  <c r="D1241" i="11"/>
  <c r="E1241" i="11" s="1"/>
  <c r="D1242" i="11"/>
  <c r="D1243" i="11"/>
  <c r="D1244" i="11"/>
  <c r="D1245" i="11"/>
  <c r="E1245" i="11" s="1"/>
  <c r="D1246" i="11"/>
  <c r="D1247" i="11"/>
  <c r="D1248" i="11"/>
  <c r="D1249" i="11"/>
  <c r="E1249" i="11" s="1"/>
  <c r="D1250" i="11"/>
  <c r="D1251" i="11"/>
  <c r="D1252" i="11"/>
  <c r="D1253" i="11"/>
  <c r="E1253" i="11" s="1"/>
  <c r="D1254" i="11"/>
  <c r="D1255" i="11"/>
  <c r="D1256" i="11"/>
  <c r="D1257" i="11"/>
  <c r="E1257" i="11" s="1"/>
  <c r="D1258" i="11"/>
  <c r="D1259" i="11"/>
  <c r="D1260" i="11"/>
  <c r="D1261" i="11"/>
  <c r="E1261" i="11" s="1"/>
  <c r="D1262" i="11"/>
  <c r="D1263" i="11"/>
  <c r="D1264" i="11"/>
  <c r="D1265" i="11"/>
  <c r="E1265" i="11" s="1"/>
  <c r="D1266" i="11"/>
  <c r="D1267" i="11"/>
  <c r="D1268" i="11"/>
  <c r="D1269" i="11"/>
  <c r="E1269" i="11" s="1"/>
  <c r="D1270" i="11"/>
  <c r="D1271" i="11"/>
  <c r="D1272" i="11"/>
  <c r="D1273" i="11"/>
  <c r="E1273" i="11" s="1"/>
  <c r="D1274" i="11"/>
  <c r="D1275" i="11"/>
  <c r="D1276" i="11"/>
  <c r="D1277" i="11"/>
  <c r="E1277" i="11" s="1"/>
  <c r="D1278" i="11"/>
  <c r="D1279" i="11"/>
  <c r="D1280" i="11"/>
  <c r="D1281" i="11"/>
  <c r="E1281" i="11" s="1"/>
  <c r="D1282" i="11"/>
  <c r="D1283" i="11"/>
  <c r="D1284" i="11"/>
  <c r="D1285" i="11"/>
  <c r="E1285" i="11" s="1"/>
  <c r="D1286" i="11"/>
  <c r="D1287" i="11"/>
  <c r="D1288" i="11"/>
  <c r="D1289" i="11"/>
  <c r="E1289" i="11" s="1"/>
  <c r="D1290" i="11"/>
  <c r="D1291" i="11"/>
  <c r="D1292" i="11"/>
  <c r="D1293" i="11"/>
  <c r="E1293" i="11" s="1"/>
  <c r="D1294" i="11"/>
  <c r="D1295" i="11"/>
  <c r="D1296" i="11"/>
  <c r="D1297" i="11"/>
  <c r="E1297" i="11" s="1"/>
  <c r="D1298" i="11"/>
  <c r="D1299" i="11"/>
  <c r="D1300" i="11"/>
  <c r="D1301" i="11"/>
  <c r="E1301" i="11" s="1"/>
  <c r="D1302" i="11"/>
  <c r="D1303" i="11"/>
  <c r="D1304" i="11"/>
  <c r="D1305" i="11"/>
  <c r="E1305" i="11" s="1"/>
  <c r="D1306" i="11"/>
  <c r="D1307" i="11"/>
  <c r="D1308" i="11"/>
  <c r="D1309" i="11"/>
  <c r="E1309" i="11" s="1"/>
  <c r="D1310" i="11"/>
  <c r="D1311" i="11"/>
  <c r="D1312" i="11"/>
  <c r="D1313" i="11"/>
  <c r="E1313" i="11" s="1"/>
  <c r="D1314" i="11"/>
  <c r="D1315" i="11"/>
  <c r="D1316" i="11"/>
  <c r="D1317" i="11"/>
  <c r="E1317" i="11" s="1"/>
  <c r="D1318" i="11"/>
  <c r="D1319" i="11"/>
  <c r="D1320" i="11"/>
  <c r="D1321" i="11"/>
  <c r="E1321" i="11" s="1"/>
  <c r="D1322" i="11"/>
  <c r="D1323" i="11"/>
  <c r="D1324" i="11"/>
  <c r="D1325" i="11"/>
  <c r="E1325" i="11" s="1"/>
  <c r="D1326" i="11"/>
  <c r="D1327" i="11"/>
  <c r="D1328" i="11"/>
  <c r="D1329" i="11"/>
  <c r="E1329" i="11" s="1"/>
  <c r="D1330" i="11"/>
  <c r="D1331" i="11"/>
  <c r="D1332" i="11"/>
  <c r="D1333" i="11"/>
  <c r="E1333" i="11" s="1"/>
  <c r="D1334" i="11"/>
  <c r="D1335" i="11"/>
  <c r="D1336" i="11"/>
  <c r="D1337" i="11"/>
  <c r="E1337" i="11" s="1"/>
  <c r="D1338" i="11"/>
  <c r="D1339" i="11"/>
  <c r="D1340" i="11"/>
  <c r="D1341" i="11"/>
  <c r="E1341" i="11" s="1"/>
  <c r="D1342" i="11"/>
  <c r="D1343" i="11"/>
  <c r="D1344" i="11"/>
  <c r="D1345" i="11"/>
  <c r="E1345" i="11" s="1"/>
  <c r="D1346" i="11"/>
  <c r="D1347" i="11"/>
  <c r="D1348" i="11"/>
  <c r="D1349" i="11"/>
  <c r="E1349" i="11" s="1"/>
  <c r="D1350" i="11"/>
  <c r="D1351" i="11"/>
  <c r="D1352" i="11"/>
  <c r="D1353" i="11"/>
  <c r="E1353" i="11" s="1"/>
  <c r="D1354" i="11"/>
  <c r="D1355" i="11"/>
  <c r="D1356" i="11"/>
  <c r="D1357" i="11"/>
  <c r="E1357" i="11" s="1"/>
  <c r="D1358" i="11"/>
  <c r="D1359" i="11"/>
  <c r="D1360" i="11"/>
  <c r="D1361" i="11"/>
  <c r="E1361" i="11" s="1"/>
  <c r="D1362" i="11"/>
  <c r="D1363" i="11"/>
  <c r="D1364" i="11"/>
  <c r="D1365" i="11"/>
  <c r="E1365" i="11" s="1"/>
  <c r="D1366" i="11"/>
  <c r="D1367" i="11"/>
  <c r="D1368" i="11"/>
  <c r="D1369" i="11"/>
  <c r="E1369" i="11" s="1"/>
  <c r="D1370" i="11"/>
  <c r="D1371" i="11"/>
  <c r="D1372" i="11"/>
  <c r="D1373" i="11"/>
  <c r="E1373" i="11" s="1"/>
  <c r="D1374" i="11"/>
  <c r="D1375" i="11"/>
  <c r="D1376" i="11"/>
  <c r="D1377" i="11"/>
  <c r="E1377" i="11" s="1"/>
  <c r="D1378" i="11"/>
  <c r="D1379" i="11"/>
  <c r="D1380" i="11"/>
  <c r="D1381" i="11"/>
  <c r="E1381" i="11" s="1"/>
  <c r="D1382" i="11"/>
  <c r="D1383" i="11"/>
  <c r="D1384" i="11"/>
  <c r="D1385" i="11"/>
  <c r="E1385" i="11" s="1"/>
  <c r="D1386" i="11"/>
  <c r="D1387" i="11"/>
  <c r="D1388" i="11"/>
  <c r="D1389" i="11"/>
  <c r="E1389" i="11" s="1"/>
  <c r="D1390" i="11"/>
  <c r="D1391" i="11"/>
  <c r="D1392" i="11"/>
  <c r="D1393" i="11"/>
  <c r="E1393" i="11" s="1"/>
  <c r="D1394" i="11"/>
  <c r="D1395" i="11"/>
  <c r="D1396" i="11"/>
  <c r="D1397" i="11"/>
  <c r="E1397" i="11" s="1"/>
  <c r="D1398" i="11"/>
  <c r="D1399" i="11"/>
  <c r="D1400" i="11"/>
  <c r="D1401" i="11"/>
  <c r="E1401" i="11" s="1"/>
  <c r="D1402" i="11"/>
  <c r="D1403" i="11"/>
  <c r="D1404" i="11"/>
  <c r="D1405" i="11"/>
  <c r="E1405" i="11" s="1"/>
  <c r="D1406" i="11"/>
  <c r="D1407" i="11"/>
  <c r="D1408" i="11"/>
  <c r="D1409" i="11"/>
  <c r="E1409" i="11" s="1"/>
  <c r="D1410" i="11"/>
  <c r="D1411" i="11"/>
  <c r="D1412" i="11"/>
  <c r="D1413" i="11"/>
  <c r="E1413" i="11" s="1"/>
  <c r="D1414" i="11"/>
  <c r="D1415" i="11"/>
  <c r="D1416" i="11"/>
  <c r="D1417" i="11"/>
  <c r="E1417" i="11" s="1"/>
  <c r="D1418" i="11"/>
  <c r="D1419" i="11"/>
  <c r="D1420" i="11"/>
  <c r="D1421" i="11"/>
  <c r="E1421" i="11" s="1"/>
  <c r="D1422" i="11"/>
  <c r="D1423" i="11"/>
  <c r="D1424" i="11"/>
  <c r="D1425" i="11"/>
  <c r="E1425" i="11" s="1"/>
  <c r="D1426" i="11"/>
  <c r="D1427" i="11"/>
  <c r="D1428" i="11"/>
  <c r="D1429" i="11"/>
  <c r="E1429" i="11" s="1"/>
  <c r="D1430" i="11"/>
  <c r="D1431" i="11"/>
  <c r="D1432" i="11"/>
  <c r="D1433" i="11"/>
  <c r="E1433" i="11" s="1"/>
  <c r="D1434" i="11"/>
  <c r="D1435" i="11"/>
  <c r="D1436" i="11"/>
  <c r="D1437" i="11"/>
  <c r="E1437" i="11" s="1"/>
  <c r="D1438" i="11"/>
  <c r="D1439" i="11"/>
  <c r="D1440" i="11"/>
  <c r="D1441" i="11"/>
  <c r="E1441" i="11" s="1"/>
  <c r="D1442" i="11"/>
  <c r="D1443" i="11"/>
  <c r="D1444" i="11"/>
  <c r="D1445" i="11"/>
  <c r="E1445" i="11" s="1"/>
  <c r="D1446" i="11"/>
  <c r="D1447" i="11"/>
  <c r="D1448" i="11"/>
  <c r="D1449" i="11"/>
  <c r="E1449" i="11" s="1"/>
  <c r="D1450" i="11"/>
  <c r="D1451" i="11"/>
  <c r="D1452" i="11"/>
  <c r="D1453" i="11"/>
  <c r="E1453" i="11" s="1"/>
  <c r="D1454" i="11"/>
  <c r="D1455" i="11"/>
  <c r="D1456" i="11"/>
  <c r="D1457" i="11"/>
  <c r="E1457" i="11" s="1"/>
  <c r="D1458" i="11"/>
  <c r="D1459" i="11"/>
  <c r="D1460" i="11"/>
  <c r="D1461" i="11"/>
  <c r="E1461" i="11" s="1"/>
  <c r="D1462" i="11"/>
  <c r="D1463" i="11"/>
  <c r="D1464" i="11"/>
  <c r="D1465" i="11"/>
  <c r="E1465" i="11" s="1"/>
  <c r="D1466" i="11"/>
  <c r="D1467" i="11"/>
  <c r="D1468" i="11"/>
  <c r="D1469" i="11"/>
  <c r="E1469" i="11" s="1"/>
  <c r="D1470" i="11"/>
  <c r="D1471" i="11"/>
  <c r="D1472" i="11"/>
  <c r="D1473" i="11"/>
  <c r="E1473" i="11" s="1"/>
  <c r="D1474" i="11"/>
  <c r="D1475" i="11"/>
  <c r="D1476" i="11"/>
  <c r="D1477" i="11"/>
  <c r="E1477" i="11" s="1"/>
  <c r="D1478" i="11"/>
  <c r="D1479" i="11"/>
  <c r="D1480" i="11"/>
  <c r="D1481" i="11"/>
  <c r="E1481" i="11" s="1"/>
  <c r="D1482" i="11"/>
  <c r="D1483" i="11"/>
  <c r="D1484" i="11"/>
  <c r="D1485" i="11"/>
  <c r="E1485" i="11" s="1"/>
  <c r="D1486" i="11"/>
  <c r="D1487" i="11"/>
  <c r="D1488" i="11"/>
  <c r="D1489" i="11"/>
  <c r="E1489" i="11" s="1"/>
  <c r="D1490" i="11"/>
  <c r="D1491" i="11"/>
  <c r="D1492" i="11"/>
  <c r="D1493" i="11"/>
  <c r="E1493" i="11" s="1"/>
  <c r="D1494" i="11"/>
  <c r="D1495" i="11"/>
  <c r="D1496" i="11"/>
  <c r="D1497" i="11"/>
  <c r="E1497" i="11" s="1"/>
  <c r="D1498" i="11"/>
  <c r="D1499" i="11"/>
  <c r="D1500" i="11"/>
  <c r="D1501" i="11"/>
  <c r="E1501" i="11" s="1"/>
  <c r="D1502" i="11"/>
  <c r="D1503" i="11"/>
  <c r="D1504" i="11"/>
  <c r="D1505" i="11"/>
  <c r="E1505" i="11" s="1"/>
  <c r="D1506" i="11"/>
  <c r="D1507" i="11"/>
  <c r="D1508" i="11"/>
  <c r="D1509" i="11"/>
  <c r="E1509" i="11" s="1"/>
  <c r="D1510" i="11"/>
  <c r="D1511" i="11"/>
  <c r="D1512" i="11"/>
  <c r="D1513" i="11"/>
  <c r="E1513" i="11" s="1"/>
  <c r="D1514" i="11"/>
  <c r="D1515" i="11"/>
  <c r="D1516" i="11"/>
  <c r="D1517" i="11"/>
  <c r="E1517" i="11" s="1"/>
  <c r="D1518" i="11"/>
  <c r="D1519" i="11"/>
  <c r="D1520" i="11"/>
  <c r="D1521" i="11"/>
  <c r="E1521" i="11" s="1"/>
  <c r="D1522" i="11"/>
  <c r="D1523" i="11"/>
  <c r="D1524" i="11"/>
  <c r="D1525" i="11"/>
  <c r="E1525" i="11" s="1"/>
  <c r="D1526" i="11"/>
  <c r="D1527" i="11"/>
  <c r="D1528" i="11"/>
  <c r="D1529" i="11"/>
  <c r="E1529" i="11" s="1"/>
  <c r="D1530" i="11"/>
  <c r="D1531" i="11"/>
  <c r="D1532" i="11"/>
  <c r="D1533" i="11"/>
  <c r="E1533" i="11" s="1"/>
  <c r="D1534" i="11"/>
  <c r="D1535" i="11"/>
  <c r="D1536" i="11"/>
  <c r="D1537" i="11"/>
  <c r="E1537" i="11" s="1"/>
  <c r="D1538" i="11"/>
  <c r="D1539" i="11"/>
  <c r="D1540" i="11"/>
  <c r="D1541" i="11"/>
  <c r="E1541" i="11" s="1"/>
  <c r="D1542" i="11"/>
  <c r="D1543" i="11"/>
  <c r="D1544" i="11"/>
  <c r="D1545" i="11"/>
  <c r="E1545" i="11" s="1"/>
  <c r="D1546" i="11"/>
  <c r="D1547" i="11"/>
  <c r="D1548" i="11"/>
  <c r="D1549" i="11"/>
  <c r="E1549" i="11" s="1"/>
  <c r="D1550" i="11"/>
  <c r="D1551" i="11"/>
  <c r="D1552" i="11"/>
  <c r="D1553" i="11"/>
  <c r="E1553" i="11" s="1"/>
  <c r="D1554" i="11"/>
  <c r="D1555" i="11"/>
  <c r="D1556" i="11"/>
  <c r="D1557" i="11"/>
  <c r="E1557" i="11" s="1"/>
  <c r="D1558" i="11"/>
  <c r="D1559" i="11"/>
  <c r="D1560" i="11"/>
  <c r="D1561" i="11"/>
  <c r="E1561" i="11" s="1"/>
  <c r="D1562" i="11"/>
  <c r="D1563" i="11"/>
  <c r="D1564" i="11"/>
  <c r="D1565" i="11"/>
  <c r="E1565" i="11" s="1"/>
  <c r="D1566" i="11"/>
  <c r="D1567" i="11"/>
  <c r="D1568" i="11"/>
  <c r="D1569" i="11"/>
  <c r="E1569" i="11" s="1"/>
  <c r="D1570" i="11"/>
  <c r="D1571" i="11"/>
  <c r="D1572" i="11"/>
  <c r="D1573" i="11"/>
  <c r="E1573" i="11" s="1"/>
  <c r="D1574" i="11"/>
  <c r="D1575" i="11"/>
  <c r="D1576" i="11"/>
  <c r="D1577" i="11"/>
  <c r="E1577" i="11" s="1"/>
  <c r="D1578" i="11"/>
  <c r="D1579" i="11"/>
  <c r="D858" i="11"/>
  <c r="E858" i="11" s="1"/>
  <c r="D775" i="11"/>
  <c r="D776" i="11"/>
  <c r="D777" i="11"/>
  <c r="D778" i="11"/>
  <c r="D779" i="11"/>
  <c r="D780" i="11"/>
  <c r="D781" i="11"/>
  <c r="D782" i="11"/>
  <c r="D783" i="11"/>
  <c r="D784" i="11"/>
  <c r="D785" i="11"/>
  <c r="D786" i="11"/>
  <c r="D787" i="11"/>
  <c r="E787" i="11" s="1"/>
  <c r="D788" i="11"/>
  <c r="D789" i="11"/>
  <c r="D790" i="11"/>
  <c r="D791" i="11"/>
  <c r="E791" i="11" s="1"/>
  <c r="D792" i="11"/>
  <c r="D793" i="11"/>
  <c r="D794" i="11"/>
  <c r="D795" i="11"/>
  <c r="E795" i="11" s="1"/>
  <c r="D796" i="11"/>
  <c r="D797" i="11"/>
  <c r="D798" i="11"/>
  <c r="D799" i="11"/>
  <c r="E799" i="11" s="1"/>
  <c r="D800" i="11"/>
  <c r="D801" i="11"/>
  <c r="D802" i="11"/>
  <c r="D803" i="11"/>
  <c r="E803" i="11" s="1"/>
  <c r="D804" i="11"/>
  <c r="D805" i="11"/>
  <c r="D806" i="11"/>
  <c r="D807" i="11"/>
  <c r="E807" i="11" s="1"/>
  <c r="D808" i="11"/>
  <c r="D809" i="11"/>
  <c r="D810" i="11"/>
  <c r="D811" i="11"/>
  <c r="E811" i="11" s="1"/>
  <c r="D812" i="11"/>
  <c r="D813" i="11"/>
  <c r="D814" i="11"/>
  <c r="D815" i="11"/>
  <c r="E815" i="11" s="1"/>
  <c r="D816" i="11"/>
  <c r="D817" i="11"/>
  <c r="D818" i="11"/>
  <c r="D819" i="11"/>
  <c r="E819" i="11" s="1"/>
  <c r="D820" i="11"/>
  <c r="D821" i="11"/>
  <c r="D822" i="11"/>
  <c r="D823" i="11"/>
  <c r="E823" i="11" s="1"/>
  <c r="D824" i="11"/>
  <c r="D825" i="11"/>
  <c r="D826" i="11"/>
  <c r="D827" i="11"/>
  <c r="E827" i="11" s="1"/>
  <c r="D828" i="11"/>
  <c r="D829" i="11"/>
  <c r="D830" i="11"/>
  <c r="D831" i="11"/>
  <c r="E831" i="11" s="1"/>
  <c r="D832" i="11"/>
  <c r="D833" i="11"/>
  <c r="D834" i="11"/>
  <c r="D835" i="11"/>
  <c r="E835" i="11" s="1"/>
  <c r="D836" i="11"/>
  <c r="D837" i="11"/>
  <c r="D838" i="11"/>
  <c r="D839" i="11"/>
  <c r="E839" i="11" s="1"/>
  <c r="D840" i="11"/>
  <c r="D841" i="11"/>
  <c r="D842" i="11"/>
  <c r="D843" i="11"/>
  <c r="E843" i="11" s="1"/>
  <c r="D844" i="11"/>
  <c r="D845" i="11"/>
  <c r="D846" i="11"/>
  <c r="D847" i="11"/>
  <c r="E847" i="11" s="1"/>
  <c r="D848" i="11"/>
  <c r="D849" i="11"/>
  <c r="D850" i="11"/>
  <c r="D851" i="11"/>
  <c r="E851" i="11" s="1"/>
  <c r="D852" i="11"/>
  <c r="D853" i="11"/>
  <c r="D854" i="11"/>
  <c r="D855" i="11"/>
  <c r="E855" i="11" s="1"/>
  <c r="D856" i="11"/>
  <c r="D774" i="11"/>
  <c r="E774" i="11" s="1"/>
  <c r="D589" i="11"/>
  <c r="D590" i="11"/>
  <c r="D591" i="11"/>
  <c r="D592" i="11"/>
  <c r="D593" i="11"/>
  <c r="D594" i="11"/>
  <c r="E594" i="11" s="1"/>
  <c r="D595" i="11"/>
  <c r="D596" i="11"/>
  <c r="D597" i="11"/>
  <c r="D598" i="11"/>
  <c r="E598" i="11" s="1"/>
  <c r="D599" i="11"/>
  <c r="D600" i="11"/>
  <c r="D601" i="11"/>
  <c r="D602" i="11"/>
  <c r="E602" i="11" s="1"/>
  <c r="D603" i="11"/>
  <c r="D604" i="11"/>
  <c r="D605" i="11"/>
  <c r="D606" i="11"/>
  <c r="E606" i="11" s="1"/>
  <c r="D607" i="11"/>
  <c r="D608" i="11"/>
  <c r="D609" i="11"/>
  <c r="D610" i="11"/>
  <c r="E610" i="11" s="1"/>
  <c r="D611" i="11"/>
  <c r="D612" i="11"/>
  <c r="D613" i="11"/>
  <c r="D614" i="11"/>
  <c r="E614" i="11" s="1"/>
  <c r="D615" i="11"/>
  <c r="D616" i="11"/>
  <c r="D617" i="11"/>
  <c r="D618" i="11"/>
  <c r="E618" i="11" s="1"/>
  <c r="D619" i="11"/>
  <c r="D620" i="11"/>
  <c r="D621" i="11"/>
  <c r="D622" i="11"/>
  <c r="E622" i="11" s="1"/>
  <c r="D623" i="11"/>
  <c r="D624" i="11"/>
  <c r="D625" i="11"/>
  <c r="D626" i="11"/>
  <c r="E626" i="11" s="1"/>
  <c r="D627" i="11"/>
  <c r="D628" i="11"/>
  <c r="D629" i="11"/>
  <c r="D630" i="11"/>
  <c r="E630" i="11" s="1"/>
  <c r="D631" i="11"/>
  <c r="D632" i="11"/>
  <c r="D633" i="11"/>
  <c r="D634" i="11"/>
  <c r="E634" i="11" s="1"/>
  <c r="D635" i="11"/>
  <c r="D636" i="11"/>
  <c r="D637" i="11"/>
  <c r="D638" i="11"/>
  <c r="E638" i="11" s="1"/>
  <c r="D639" i="11"/>
  <c r="D640" i="11"/>
  <c r="D641" i="11"/>
  <c r="D642" i="11"/>
  <c r="E642" i="11" s="1"/>
  <c r="D643" i="11"/>
  <c r="D644" i="11"/>
  <c r="D645" i="11"/>
  <c r="D646" i="11"/>
  <c r="E646" i="11" s="1"/>
  <c r="D647" i="11"/>
  <c r="D648" i="11"/>
  <c r="D649" i="11"/>
  <c r="D650" i="11"/>
  <c r="E650" i="11" s="1"/>
  <c r="D651" i="11"/>
  <c r="D652" i="11"/>
  <c r="D653" i="11"/>
  <c r="D654" i="11"/>
  <c r="E654" i="11" s="1"/>
  <c r="D655" i="11"/>
  <c r="D656" i="11"/>
  <c r="D657" i="11"/>
  <c r="D658" i="11"/>
  <c r="E658" i="11" s="1"/>
  <c r="D659" i="11"/>
  <c r="D660" i="11"/>
  <c r="D661" i="11"/>
  <c r="D662" i="11"/>
  <c r="E662" i="11" s="1"/>
  <c r="D663" i="11"/>
  <c r="D664" i="11"/>
  <c r="D665" i="11"/>
  <c r="D666" i="11"/>
  <c r="E666" i="11" s="1"/>
  <c r="D667" i="11"/>
  <c r="D668" i="11"/>
  <c r="D669" i="11"/>
  <c r="D670" i="11"/>
  <c r="E670" i="11" s="1"/>
  <c r="D671" i="11"/>
  <c r="D672" i="11"/>
  <c r="D673" i="11"/>
  <c r="D674" i="11"/>
  <c r="E674" i="11" s="1"/>
  <c r="D675" i="11"/>
  <c r="D676" i="11"/>
  <c r="D677" i="11"/>
  <c r="D678" i="11"/>
  <c r="E678" i="11" s="1"/>
  <c r="D679" i="11"/>
  <c r="D680" i="11"/>
  <c r="D681" i="11"/>
  <c r="D682" i="11"/>
  <c r="E682" i="11" s="1"/>
  <c r="D683" i="11"/>
  <c r="D684" i="11"/>
  <c r="D685" i="11"/>
  <c r="D686" i="11"/>
  <c r="E686" i="11" s="1"/>
  <c r="D687" i="11"/>
  <c r="D688" i="11"/>
  <c r="D689" i="11"/>
  <c r="D690" i="11"/>
  <c r="E690" i="11" s="1"/>
  <c r="D691" i="11"/>
  <c r="D692" i="11"/>
  <c r="D693" i="11"/>
  <c r="D694" i="11"/>
  <c r="E694" i="11" s="1"/>
  <c r="D695" i="11"/>
  <c r="D696" i="11"/>
  <c r="D697" i="11"/>
  <c r="D698" i="11"/>
  <c r="E698" i="11" s="1"/>
  <c r="D699" i="11"/>
  <c r="D700" i="11"/>
  <c r="D701" i="11"/>
  <c r="D702" i="11"/>
  <c r="E702" i="11" s="1"/>
  <c r="D703" i="11"/>
  <c r="D704" i="11"/>
  <c r="D705" i="11"/>
  <c r="D706" i="11"/>
  <c r="E706" i="11" s="1"/>
  <c r="D707" i="11"/>
  <c r="D708" i="11"/>
  <c r="D709" i="11"/>
  <c r="D710" i="11"/>
  <c r="E710" i="11" s="1"/>
  <c r="D711" i="11"/>
  <c r="D712" i="11"/>
  <c r="D713" i="11"/>
  <c r="D714" i="11"/>
  <c r="E714" i="11" s="1"/>
  <c r="D715" i="11"/>
  <c r="D716" i="11"/>
  <c r="D717" i="11"/>
  <c r="D718" i="11"/>
  <c r="E718" i="11" s="1"/>
  <c r="D719" i="11"/>
  <c r="D720" i="11"/>
  <c r="D721" i="11"/>
  <c r="D722" i="11"/>
  <c r="E722" i="11" s="1"/>
  <c r="D723" i="11"/>
  <c r="D724" i="11"/>
  <c r="D725" i="11"/>
  <c r="D726" i="11"/>
  <c r="E726" i="11" s="1"/>
  <c r="D727" i="11"/>
  <c r="D728" i="11"/>
  <c r="D729" i="11"/>
  <c r="D730" i="11"/>
  <c r="E730" i="11" s="1"/>
  <c r="D731" i="11"/>
  <c r="D732" i="11"/>
  <c r="D733" i="11"/>
  <c r="D734" i="11"/>
  <c r="E734" i="11" s="1"/>
  <c r="D735" i="11"/>
  <c r="D736" i="11"/>
  <c r="D737" i="11"/>
  <c r="D738" i="11"/>
  <c r="E738" i="11" s="1"/>
  <c r="D739" i="11"/>
  <c r="D740" i="11"/>
  <c r="D741" i="11"/>
  <c r="D742" i="11"/>
  <c r="E742" i="11" s="1"/>
  <c r="D743" i="11"/>
  <c r="D744" i="11"/>
  <c r="D745" i="11"/>
  <c r="D746" i="11"/>
  <c r="E746" i="11" s="1"/>
  <c r="D747" i="11"/>
  <c r="D748" i="11"/>
  <c r="D749" i="11"/>
  <c r="D750" i="11"/>
  <c r="E750" i="11" s="1"/>
  <c r="D751" i="11"/>
  <c r="D752" i="11"/>
  <c r="D753" i="11"/>
  <c r="D754" i="11"/>
  <c r="E754" i="11" s="1"/>
  <c r="D755" i="11"/>
  <c r="D756" i="11"/>
  <c r="D757" i="11"/>
  <c r="D758" i="11"/>
  <c r="E758" i="11" s="1"/>
  <c r="D759" i="11"/>
  <c r="D760" i="11"/>
  <c r="D761" i="11"/>
  <c r="D762" i="11"/>
  <c r="E762" i="11" s="1"/>
  <c r="D763" i="11"/>
  <c r="D764" i="11"/>
  <c r="D765" i="11"/>
  <c r="D766" i="11"/>
  <c r="E766" i="11" s="1"/>
  <c r="D767" i="11"/>
  <c r="D768" i="11"/>
  <c r="D769" i="11"/>
  <c r="D770" i="11"/>
  <c r="E770" i="11" s="1"/>
  <c r="D771" i="11"/>
  <c r="D772" i="11"/>
  <c r="D588" i="11"/>
  <c r="E588" i="11" s="1"/>
  <c r="D263" i="11"/>
  <c r="D264" i="11"/>
  <c r="D265" i="11"/>
  <c r="D266" i="11"/>
  <c r="D267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D301" i="11"/>
  <c r="D302" i="11"/>
  <c r="D303" i="11"/>
  <c r="D304" i="11"/>
  <c r="D305" i="11"/>
  <c r="D306" i="11"/>
  <c r="D307" i="11"/>
  <c r="D308" i="11"/>
  <c r="D309" i="11"/>
  <c r="D310" i="11"/>
  <c r="D311" i="11"/>
  <c r="D312" i="11"/>
  <c r="D313" i="11"/>
  <c r="D314" i="11"/>
  <c r="D315" i="11"/>
  <c r="D316" i="11"/>
  <c r="D317" i="11"/>
  <c r="D318" i="11"/>
  <c r="D319" i="11"/>
  <c r="D320" i="11"/>
  <c r="D321" i="11"/>
  <c r="D322" i="11"/>
  <c r="D323" i="11"/>
  <c r="D324" i="11"/>
  <c r="D325" i="11"/>
  <c r="D326" i="11"/>
  <c r="D327" i="11"/>
  <c r="D328" i="11"/>
  <c r="D329" i="11"/>
  <c r="D330" i="11"/>
  <c r="D331" i="11"/>
  <c r="D332" i="11"/>
  <c r="D333" i="11"/>
  <c r="D334" i="11"/>
  <c r="D335" i="11"/>
  <c r="D336" i="11"/>
  <c r="D337" i="11"/>
  <c r="D338" i="11"/>
  <c r="D339" i="11"/>
  <c r="D340" i="11"/>
  <c r="D341" i="11"/>
  <c r="D342" i="11"/>
  <c r="D343" i="11"/>
  <c r="D344" i="11"/>
  <c r="D345" i="11"/>
  <c r="D346" i="11"/>
  <c r="D347" i="11"/>
  <c r="D348" i="11"/>
  <c r="D349" i="11"/>
  <c r="D350" i="11"/>
  <c r="D351" i="11"/>
  <c r="D352" i="11"/>
  <c r="D353" i="11"/>
  <c r="D354" i="11"/>
  <c r="D355" i="11"/>
  <c r="D356" i="11"/>
  <c r="D357" i="11"/>
  <c r="D358" i="11"/>
  <c r="D359" i="11"/>
  <c r="D360" i="11"/>
  <c r="D361" i="11"/>
  <c r="D362" i="11"/>
  <c r="D363" i="11"/>
  <c r="D364" i="11"/>
  <c r="D365" i="11"/>
  <c r="D366" i="11"/>
  <c r="D367" i="11"/>
  <c r="D368" i="11"/>
  <c r="D369" i="11"/>
  <c r="D370" i="11"/>
  <c r="D371" i="11"/>
  <c r="D372" i="11"/>
  <c r="D373" i="11"/>
  <c r="D374" i="11"/>
  <c r="D375" i="11"/>
  <c r="D376" i="11"/>
  <c r="D377" i="11"/>
  <c r="D378" i="11"/>
  <c r="D379" i="11"/>
  <c r="D380" i="11"/>
  <c r="D381" i="11"/>
  <c r="D382" i="11"/>
  <c r="D383" i="11"/>
  <c r="D384" i="11"/>
  <c r="D385" i="11"/>
  <c r="D386" i="11"/>
  <c r="D387" i="11"/>
  <c r="D388" i="11"/>
  <c r="D389" i="11"/>
  <c r="D390" i="11"/>
  <c r="D391" i="11"/>
  <c r="D392" i="11"/>
  <c r="D393" i="11"/>
  <c r="D394" i="11"/>
  <c r="D395" i="11"/>
  <c r="D396" i="11"/>
  <c r="D397" i="11"/>
  <c r="D398" i="11"/>
  <c r="D399" i="11"/>
  <c r="D400" i="11"/>
  <c r="D401" i="11"/>
  <c r="D402" i="11"/>
  <c r="D403" i="11"/>
  <c r="D404" i="11"/>
  <c r="D405" i="11"/>
  <c r="D406" i="11"/>
  <c r="D407" i="11"/>
  <c r="D408" i="11"/>
  <c r="D409" i="11"/>
  <c r="D410" i="11"/>
  <c r="D411" i="11"/>
  <c r="D412" i="11"/>
  <c r="D413" i="11"/>
  <c r="D414" i="11"/>
  <c r="D415" i="11"/>
  <c r="D416" i="11"/>
  <c r="D417" i="11"/>
  <c r="D418" i="11"/>
  <c r="D419" i="11"/>
  <c r="D420" i="11"/>
  <c r="D421" i="11"/>
  <c r="D422" i="11"/>
  <c r="D423" i="11"/>
  <c r="D424" i="11"/>
  <c r="D425" i="11"/>
  <c r="D426" i="11"/>
  <c r="D427" i="11"/>
  <c r="D428" i="11"/>
  <c r="D429" i="11"/>
  <c r="D430" i="11"/>
  <c r="D431" i="11"/>
  <c r="D432" i="11"/>
  <c r="D433" i="11"/>
  <c r="D434" i="11"/>
  <c r="D435" i="11"/>
  <c r="D436" i="11"/>
  <c r="D437" i="11"/>
  <c r="D438" i="11"/>
  <c r="D439" i="11"/>
  <c r="D440" i="11"/>
  <c r="D441" i="11"/>
  <c r="D442" i="11"/>
  <c r="D443" i="11"/>
  <c r="D444" i="11"/>
  <c r="D445" i="11"/>
  <c r="D446" i="11"/>
  <c r="D447" i="11"/>
  <c r="D448" i="11"/>
  <c r="D449" i="11"/>
  <c r="D450" i="11"/>
  <c r="D451" i="11"/>
  <c r="D452" i="11"/>
  <c r="D453" i="11"/>
  <c r="D454" i="11"/>
  <c r="D455" i="11"/>
  <c r="D456" i="11"/>
  <c r="D457" i="11"/>
  <c r="D458" i="11"/>
  <c r="D459" i="11"/>
  <c r="D460" i="11"/>
  <c r="D461" i="11"/>
  <c r="D462" i="11"/>
  <c r="D463" i="11"/>
  <c r="D464" i="11"/>
  <c r="D465" i="11"/>
  <c r="D466" i="11"/>
  <c r="D467" i="11"/>
  <c r="D468" i="11"/>
  <c r="D469" i="11"/>
  <c r="D470" i="11"/>
  <c r="D471" i="11"/>
  <c r="D472" i="11"/>
  <c r="D473" i="11"/>
  <c r="D474" i="11"/>
  <c r="D475" i="11"/>
  <c r="D476" i="11"/>
  <c r="D477" i="11"/>
  <c r="D478" i="11"/>
  <c r="D479" i="11"/>
  <c r="D480" i="11"/>
  <c r="D481" i="11"/>
  <c r="D482" i="11"/>
  <c r="D483" i="11"/>
  <c r="D484" i="11"/>
  <c r="D485" i="11"/>
  <c r="D486" i="11"/>
  <c r="D487" i="11"/>
  <c r="D488" i="11"/>
  <c r="D489" i="11"/>
  <c r="D490" i="11"/>
  <c r="D491" i="11"/>
  <c r="D492" i="11"/>
  <c r="D493" i="11"/>
  <c r="D494" i="11"/>
  <c r="D495" i="11"/>
  <c r="D496" i="11"/>
  <c r="D497" i="11"/>
  <c r="D498" i="11"/>
  <c r="D499" i="11"/>
  <c r="D500" i="11"/>
  <c r="D501" i="11"/>
  <c r="D502" i="11"/>
  <c r="D503" i="11"/>
  <c r="D504" i="11"/>
  <c r="D505" i="11"/>
  <c r="D506" i="11"/>
  <c r="D507" i="11"/>
  <c r="D508" i="11"/>
  <c r="D509" i="11"/>
  <c r="D510" i="11"/>
  <c r="D511" i="11"/>
  <c r="D512" i="11"/>
  <c r="D513" i="11"/>
  <c r="D514" i="11"/>
  <c r="D515" i="11"/>
  <c r="D516" i="11"/>
  <c r="D517" i="11"/>
  <c r="D518" i="11"/>
  <c r="D519" i="11"/>
  <c r="D520" i="11"/>
  <c r="D521" i="11"/>
  <c r="D522" i="11"/>
  <c r="D523" i="11"/>
  <c r="D524" i="11"/>
  <c r="D525" i="11"/>
  <c r="D526" i="11"/>
  <c r="D527" i="11"/>
  <c r="D528" i="11"/>
  <c r="D529" i="11"/>
  <c r="D530" i="11"/>
  <c r="D531" i="11"/>
  <c r="D532" i="11"/>
  <c r="D533" i="11"/>
  <c r="D534" i="11"/>
  <c r="D535" i="11"/>
  <c r="D536" i="11"/>
  <c r="D537" i="11"/>
  <c r="D538" i="11"/>
  <c r="D539" i="11"/>
  <c r="D540" i="11"/>
  <c r="D541" i="11"/>
  <c r="D542" i="11"/>
  <c r="D543" i="11"/>
  <c r="D544" i="11"/>
  <c r="D545" i="11"/>
  <c r="D546" i="11"/>
  <c r="D547" i="11"/>
  <c r="D548" i="11"/>
  <c r="D549" i="11"/>
  <c r="D550" i="11"/>
  <c r="D551" i="11"/>
  <c r="D552" i="11"/>
  <c r="D553" i="11"/>
  <c r="D554" i="11"/>
  <c r="D555" i="11"/>
  <c r="D556" i="11"/>
  <c r="D557" i="11"/>
  <c r="D558" i="11"/>
  <c r="D559" i="11"/>
  <c r="D560" i="11"/>
  <c r="D561" i="11"/>
  <c r="D562" i="11"/>
  <c r="D563" i="11"/>
  <c r="D564" i="11"/>
  <c r="D565" i="11"/>
  <c r="D566" i="11"/>
  <c r="D567" i="11"/>
  <c r="D568" i="11"/>
  <c r="D569" i="11"/>
  <c r="D570" i="11"/>
  <c r="D571" i="11"/>
  <c r="D572" i="11"/>
  <c r="D573" i="11"/>
  <c r="D574" i="11"/>
  <c r="D575" i="11"/>
  <c r="D576" i="11"/>
  <c r="D577" i="11"/>
  <c r="D578" i="11"/>
  <c r="D579" i="11"/>
  <c r="D580" i="11"/>
  <c r="D581" i="11"/>
  <c r="D582" i="11"/>
  <c r="D583" i="11"/>
  <c r="D584" i="11"/>
  <c r="D585" i="11"/>
  <c r="D586" i="11"/>
  <c r="D262" i="11"/>
  <c r="E262" i="11" s="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126" i="11"/>
  <c r="E126" i="11" s="1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2" i="11"/>
  <c r="E2" i="11" s="1"/>
  <c r="E581" i="11" l="1"/>
  <c r="E573" i="11"/>
  <c r="E561" i="11"/>
  <c r="E553" i="11"/>
  <c r="E537" i="11"/>
  <c r="E529" i="11"/>
  <c r="E521" i="11"/>
  <c r="E497" i="11"/>
  <c r="E493" i="11"/>
  <c r="E489" i="11"/>
  <c r="E469" i="11"/>
  <c r="E465" i="11"/>
  <c r="E461" i="11"/>
  <c r="E453" i="11"/>
  <c r="E449" i="11"/>
  <c r="E445" i="11"/>
  <c r="E441" i="11"/>
  <c r="E437" i="11"/>
  <c r="E433" i="11"/>
  <c r="E429" i="11"/>
  <c r="E425" i="11"/>
  <c r="E421" i="11"/>
  <c r="E417" i="11"/>
  <c r="E413" i="11"/>
  <c r="E409" i="11"/>
  <c r="E401" i="11"/>
  <c r="E393" i="11"/>
  <c r="E389" i="11"/>
  <c r="E385" i="11"/>
  <c r="E381" i="11"/>
  <c r="E377" i="11"/>
  <c r="E373" i="11"/>
  <c r="E369" i="11"/>
  <c r="E365" i="11"/>
  <c r="E361" i="11"/>
  <c r="E345" i="11"/>
  <c r="E337" i="11"/>
  <c r="E333" i="11"/>
  <c r="E329" i="11"/>
  <c r="E321" i="11"/>
  <c r="E313" i="11"/>
  <c r="E305" i="11"/>
  <c r="E301" i="11"/>
  <c r="E297" i="11"/>
  <c r="E293" i="11"/>
  <c r="E285" i="11"/>
  <c r="E281" i="11"/>
  <c r="E277" i="11"/>
  <c r="E273" i="11"/>
  <c r="E585" i="11"/>
  <c r="E577" i="11"/>
  <c r="E557" i="11"/>
  <c r="E545" i="11"/>
  <c r="E533" i="11"/>
  <c r="E525" i="11"/>
  <c r="E517" i="11"/>
  <c r="E505" i="11"/>
  <c r="E485" i="11"/>
  <c r="E569" i="11"/>
  <c r="E565" i="11"/>
  <c r="E549" i="11"/>
  <c r="E541" i="11"/>
  <c r="E513" i="11"/>
  <c r="E509" i="11"/>
  <c r="E501" i="11"/>
  <c r="E481" i="11"/>
  <c r="E477" i="11"/>
  <c r="E473" i="11"/>
  <c r="E457" i="11"/>
  <c r="E405" i="11"/>
  <c r="E397" i="11"/>
  <c r="E357" i="11"/>
  <c r="E353" i="11"/>
  <c r="E349" i="11"/>
  <c r="E341" i="11"/>
  <c r="E325" i="11"/>
  <c r="E317" i="11"/>
  <c r="E309" i="11"/>
  <c r="E289" i="11"/>
  <c r="E269" i="11"/>
  <c r="E1845" i="11"/>
  <c r="E1841" i="11"/>
  <c r="E1837" i="11"/>
  <c r="E1844" i="11"/>
  <c r="E1836" i="11"/>
  <c r="E1847" i="11"/>
  <c r="E1843" i="11"/>
  <c r="E1839" i="11"/>
  <c r="E1825" i="11"/>
  <c r="E1817" i="11"/>
  <c r="E1805" i="11"/>
  <c r="E1793" i="11"/>
  <c r="E1781" i="11"/>
  <c r="E1769" i="11"/>
  <c r="E1757" i="11"/>
  <c r="E1745" i="11"/>
  <c r="E1733" i="11"/>
  <c r="E1721" i="11"/>
  <c r="E1709" i="11"/>
  <c r="E1697" i="11"/>
  <c r="E1832" i="11"/>
  <c r="E1828" i="11"/>
  <c r="E1824" i="11"/>
  <c r="E1820" i="11"/>
  <c r="E1816" i="11"/>
  <c r="E1812" i="11"/>
  <c r="E1808" i="11"/>
  <c r="E1804" i="11"/>
  <c r="E1800" i="11"/>
  <c r="E1796" i="11"/>
  <c r="E1792" i="11"/>
  <c r="E1788" i="11"/>
  <c r="E1784" i="11"/>
  <c r="E1780" i="11"/>
  <c r="E1776" i="11"/>
  <c r="E1772" i="11"/>
  <c r="E1768" i="11"/>
  <c r="E1764" i="11"/>
  <c r="E1760" i="11"/>
  <c r="E1756" i="11"/>
  <c r="E1752" i="11"/>
  <c r="E1748" i="11"/>
  <c r="E1744" i="11"/>
  <c r="E1740" i="11"/>
  <c r="E1736" i="11"/>
  <c r="E1732" i="11"/>
  <c r="E1728" i="11"/>
  <c r="E1724" i="11"/>
  <c r="E1720" i="11"/>
  <c r="E1716" i="11"/>
  <c r="E1712" i="11"/>
  <c r="E1708" i="11"/>
  <c r="E1704" i="11"/>
  <c r="E1700" i="11"/>
  <c r="E1692" i="11"/>
  <c r="E1821" i="11"/>
  <c r="E1809" i="11"/>
  <c r="E1797" i="11"/>
  <c r="E1785" i="11"/>
  <c r="E1773" i="11"/>
  <c r="E1761" i="11"/>
  <c r="E1753" i="11"/>
  <c r="E1741" i="11"/>
  <c r="E1729" i="11"/>
  <c r="E1717" i="11"/>
  <c r="E1705" i="11"/>
  <c r="E1693" i="11"/>
  <c r="E1831" i="11"/>
  <c r="E1827" i="11"/>
  <c r="E1823" i="11"/>
  <c r="E1819" i="11"/>
  <c r="E1815" i="11"/>
  <c r="E1811" i="11"/>
  <c r="E1807" i="11"/>
  <c r="E1803" i="11"/>
  <c r="E1799" i="11"/>
  <c r="E1795" i="11"/>
  <c r="E1791" i="11"/>
  <c r="E1787" i="11"/>
  <c r="E1783" i="11"/>
  <c r="E1779" i="11"/>
  <c r="E1775" i="11"/>
  <c r="E1771" i="11"/>
  <c r="E1767" i="11"/>
  <c r="E1763" i="11"/>
  <c r="E1759" i="11"/>
  <c r="E1755" i="11"/>
  <c r="E1751" i="11"/>
  <c r="E1747" i="11"/>
  <c r="E1743" i="11"/>
  <c r="E1739" i="11"/>
  <c r="E1735" i="11"/>
  <c r="E1731" i="11"/>
  <c r="E1727" i="11"/>
  <c r="E1723" i="11"/>
  <c r="E1719" i="11"/>
  <c r="E1715" i="11"/>
  <c r="E1711" i="11"/>
  <c r="E1707" i="11"/>
  <c r="E1703" i="11"/>
  <c r="E1699" i="11"/>
  <c r="E1829" i="11"/>
  <c r="E1813" i="11"/>
  <c r="E1801" i="11"/>
  <c r="E1789" i="11"/>
  <c r="E1777" i="11"/>
  <c r="E1765" i="11"/>
  <c r="E1749" i="11"/>
  <c r="E1737" i="11"/>
  <c r="E1725" i="11"/>
  <c r="E1713" i="11"/>
  <c r="E1701" i="11"/>
  <c r="E1830" i="11"/>
  <c r="E1826" i="11"/>
  <c r="E1822" i="11"/>
  <c r="E1818" i="11"/>
  <c r="E1814" i="11"/>
  <c r="E1810" i="11"/>
  <c r="E1806" i="11"/>
  <c r="E1802" i="11"/>
  <c r="E1798" i="11"/>
  <c r="E1794" i="11"/>
  <c r="E1790" i="11"/>
  <c r="E1786" i="11"/>
  <c r="E1782" i="11"/>
  <c r="E1778" i="11"/>
  <c r="E1774" i="11"/>
  <c r="E1770" i="11"/>
  <c r="E1766" i="11"/>
  <c r="E1762" i="11"/>
  <c r="E1758" i="11"/>
  <c r="E1754" i="11"/>
  <c r="E1750" i="11"/>
  <c r="E1746" i="11"/>
  <c r="E1742" i="11"/>
  <c r="E1738" i="11"/>
  <c r="E1734" i="11"/>
  <c r="E1730" i="11"/>
  <c r="E1726" i="11"/>
  <c r="E1722" i="11"/>
  <c r="E1718" i="11"/>
  <c r="E1714" i="11"/>
  <c r="E1710" i="11"/>
  <c r="E1706" i="11"/>
  <c r="E1702" i="11"/>
  <c r="E1698" i="11"/>
  <c r="E1688" i="11"/>
  <c r="E1684" i="11"/>
  <c r="E1680" i="11"/>
  <c r="E1676" i="11"/>
  <c r="E1672" i="11"/>
  <c r="E1668" i="11"/>
  <c r="E1664" i="11"/>
  <c r="E1660" i="11"/>
  <c r="E1656" i="11"/>
  <c r="E1652" i="11"/>
  <c r="E1648" i="11"/>
  <c r="E1644" i="11"/>
  <c r="E1640" i="11"/>
  <c r="E1636" i="11"/>
  <c r="E1632" i="11"/>
  <c r="E1628" i="11"/>
  <c r="E1624" i="11"/>
  <c r="E1620" i="11"/>
  <c r="E1616" i="11"/>
  <c r="E1612" i="11"/>
  <c r="E1608" i="11"/>
  <c r="E1604" i="11"/>
  <c r="E1600" i="11"/>
  <c r="E1596" i="11"/>
  <c r="E1592" i="11"/>
  <c r="E1588" i="11"/>
  <c r="E1584" i="11"/>
  <c r="E1687" i="11"/>
  <c r="E1683" i="11"/>
  <c r="E1679" i="11"/>
  <c r="E1675" i="11"/>
  <c r="E1671" i="11"/>
  <c r="E1667" i="11"/>
  <c r="E1663" i="11"/>
  <c r="E1659" i="11"/>
  <c r="E1655" i="11"/>
  <c r="E1651" i="11"/>
  <c r="E1647" i="11"/>
  <c r="E1643" i="11"/>
  <c r="E1639" i="11"/>
  <c r="E1635" i="11"/>
  <c r="E1631" i="11"/>
  <c r="E1627" i="11"/>
  <c r="E1623" i="11"/>
  <c r="E1619" i="11"/>
  <c r="E1615" i="11"/>
  <c r="E1611" i="11"/>
  <c r="E1607" i="11"/>
  <c r="E1603" i="11"/>
  <c r="E1599" i="11"/>
  <c r="E1595" i="11"/>
  <c r="E1591" i="11"/>
  <c r="E1587" i="11"/>
  <c r="E1686" i="11"/>
  <c r="E1682" i="11"/>
  <c r="E1678" i="11"/>
  <c r="E1674" i="11"/>
  <c r="E1670" i="11"/>
  <c r="E1666" i="11"/>
  <c r="E1662" i="11"/>
  <c r="E1658" i="11"/>
  <c r="E1654" i="11"/>
  <c r="E1650" i="11"/>
  <c r="E1646" i="11"/>
  <c r="E1642" i="11"/>
  <c r="E1638" i="11"/>
  <c r="E1634" i="11"/>
  <c r="E1630" i="11"/>
  <c r="E1626" i="11"/>
  <c r="E1622" i="11"/>
  <c r="E1618" i="11"/>
  <c r="E1614" i="11"/>
  <c r="E1610" i="11"/>
  <c r="E1606" i="11"/>
  <c r="E1602" i="11"/>
  <c r="E1598" i="11"/>
  <c r="E1594" i="11"/>
  <c r="E1590" i="11"/>
  <c r="E1586" i="11"/>
  <c r="E1582" i="11"/>
  <c r="E881" i="11"/>
  <c r="E877" i="11"/>
  <c r="E873" i="11"/>
  <c r="E865" i="11"/>
  <c r="E1576" i="11"/>
  <c r="E1572" i="11"/>
  <c r="E1579" i="11"/>
  <c r="E1575" i="11"/>
  <c r="E1571" i="11"/>
  <c r="E1567" i="11"/>
  <c r="E1563" i="11"/>
  <c r="E1559" i="11"/>
  <c r="E1555" i="11"/>
  <c r="E1551" i="11"/>
  <c r="E1547" i="11"/>
  <c r="E1543" i="11"/>
  <c r="E1539" i="11"/>
  <c r="E1578" i="11"/>
  <c r="E1574" i="11"/>
  <c r="E1570" i="11"/>
  <c r="E1566" i="11"/>
  <c r="E1562" i="11"/>
  <c r="E1558" i="11"/>
  <c r="E1554" i="11"/>
  <c r="E1550" i="11"/>
  <c r="E1546" i="11"/>
  <c r="E1542" i="11"/>
  <c r="E1538" i="11"/>
  <c r="E1534" i="11"/>
  <c r="E1530" i="11"/>
  <c r="E1526" i="11"/>
  <c r="E1568" i="11"/>
  <c r="E1564" i="11"/>
  <c r="E1560" i="11"/>
  <c r="E1556" i="11"/>
  <c r="E1552" i="11"/>
  <c r="E1548" i="11"/>
  <c r="E1544" i="11"/>
  <c r="E1540" i="11"/>
  <c r="E1536" i="11"/>
  <c r="E1532" i="11"/>
  <c r="E1528" i="11"/>
  <c r="E1524" i="11"/>
  <c r="E1520" i="11"/>
  <c r="E1516" i="11"/>
  <c r="E1512" i="11"/>
  <c r="E1508" i="11"/>
  <c r="E1504" i="11"/>
  <c r="E1500" i="11"/>
  <c r="E1496" i="11"/>
  <c r="E1492" i="11"/>
  <c r="E1488" i="11"/>
  <c r="E1484" i="11"/>
  <c r="E1480" i="11"/>
  <c r="E1476" i="11"/>
  <c r="E1472" i="11"/>
  <c r="E1468" i="11"/>
  <c r="E1464" i="11"/>
  <c r="E1460" i="11"/>
  <c r="E1456" i="11"/>
  <c r="E1452" i="11"/>
  <c r="E1448" i="11"/>
  <c r="E1444" i="11"/>
  <c r="E1440" i="11"/>
  <c r="E1436" i="11"/>
  <c r="E1432" i="11"/>
  <c r="E1428" i="11"/>
  <c r="E1424" i="11"/>
  <c r="E1420" i="11"/>
  <c r="E1416" i="11"/>
  <c r="E1412" i="11"/>
  <c r="E1408" i="11"/>
  <c r="E1404" i="11"/>
  <c r="E1400" i="11"/>
  <c r="E1396" i="11"/>
  <c r="E1392" i="11"/>
  <c r="E1388" i="11"/>
  <c r="E1384" i="11"/>
  <c r="E1380" i="11"/>
  <c r="E1376" i="11"/>
  <c r="E1372" i="11"/>
  <c r="E1368" i="11"/>
  <c r="E1364" i="11"/>
  <c r="E1360" i="11"/>
  <c r="E1356" i="11"/>
  <c r="E1352" i="11"/>
  <c r="E1348" i="11"/>
  <c r="E1344" i="11"/>
  <c r="E1340" i="11"/>
  <c r="E1336" i="11"/>
  <c r="E1332" i="11"/>
  <c r="E1328" i="11"/>
  <c r="E1324" i="11"/>
  <c r="E1320" i="11"/>
  <c r="E1316" i="11"/>
  <c r="E1312" i="11"/>
  <c r="E1308" i="11"/>
  <c r="E1304" i="11"/>
  <c r="E1300" i="11"/>
  <c r="E1296" i="11"/>
  <c r="E1292" i="11"/>
  <c r="E1288" i="11"/>
  <c r="E1284" i="11"/>
  <c r="E1280" i="11"/>
  <c r="E1276" i="11"/>
  <c r="E1272" i="11"/>
  <c r="E1268" i="11"/>
  <c r="E1264" i="11"/>
  <c r="E1260" i="11"/>
  <c r="E1256" i="11"/>
  <c r="E1252" i="11"/>
  <c r="E1248" i="11"/>
  <c r="E1244" i="11"/>
  <c r="E1240" i="11"/>
  <c r="E1236" i="11"/>
  <c r="E1232" i="11"/>
  <c r="E1228" i="11"/>
  <c r="E1224" i="11"/>
  <c r="E1220" i="11"/>
  <c r="E1216" i="11"/>
  <c r="E1212" i="11"/>
  <c r="E1208" i="11"/>
  <c r="E1204" i="11"/>
  <c r="E1535" i="11"/>
  <c r="E1531" i="11"/>
  <c r="E1527" i="11"/>
  <c r="E1523" i="11"/>
  <c r="E1519" i="11"/>
  <c r="E1515" i="11"/>
  <c r="E1511" i="11"/>
  <c r="E1507" i="11"/>
  <c r="E1503" i="11"/>
  <c r="E1499" i="11"/>
  <c r="E1495" i="11"/>
  <c r="E1491" i="11"/>
  <c r="E1487" i="11"/>
  <c r="E1483" i="11"/>
  <c r="E1479" i="11"/>
  <c r="E1475" i="11"/>
  <c r="E1471" i="11"/>
  <c r="E1467" i="11"/>
  <c r="E1463" i="11"/>
  <c r="E1459" i="11"/>
  <c r="E1455" i="11"/>
  <c r="E1451" i="11"/>
  <c r="E1447" i="11"/>
  <c r="E1443" i="11"/>
  <c r="E1439" i="11"/>
  <c r="E1435" i="11"/>
  <c r="E1431" i="11"/>
  <c r="E1427" i="11"/>
  <c r="E1423" i="11"/>
  <c r="E1419" i="11"/>
  <c r="E1415" i="11"/>
  <c r="E1411" i="11"/>
  <c r="E1407" i="11"/>
  <c r="E1403" i="11"/>
  <c r="E1399" i="11"/>
  <c r="E1395" i="11"/>
  <c r="E1391" i="11"/>
  <c r="E1387" i="11"/>
  <c r="E1383" i="11"/>
  <c r="E1379" i="11"/>
  <c r="E1375" i="11"/>
  <c r="E1371" i="11"/>
  <c r="E1367" i="11"/>
  <c r="E1363" i="11"/>
  <c r="E1359" i="11"/>
  <c r="E1355" i="11"/>
  <c r="E1351" i="11"/>
  <c r="E1347" i="11"/>
  <c r="E1343" i="11"/>
  <c r="E1339" i="11"/>
  <c r="E1335" i="11"/>
  <c r="E1331" i="11"/>
  <c r="E1327" i="11"/>
  <c r="E1323" i="11"/>
  <c r="E1319" i="11"/>
  <c r="E1315" i="11"/>
  <c r="E1311" i="11"/>
  <c r="E1307" i="11"/>
  <c r="E1303" i="11"/>
  <c r="E1299" i="11"/>
  <c r="E1295" i="11"/>
  <c r="E1291" i="11"/>
  <c r="E1287" i="11"/>
  <c r="E1283" i="11"/>
  <c r="E1279" i="11"/>
  <c r="E1275" i="11"/>
  <c r="E1271" i="11"/>
  <c r="E1267" i="11"/>
  <c r="E1263" i="11"/>
  <c r="E1259" i="11"/>
  <c r="E1255" i="11"/>
  <c r="E1251" i="11"/>
  <c r="E1247" i="11"/>
  <c r="E1243" i="11"/>
  <c r="E1239" i="11"/>
  <c r="E1235" i="11"/>
  <c r="E1231" i="11"/>
  <c r="E1227" i="11"/>
  <c r="E1223" i="11"/>
  <c r="E1219" i="11"/>
  <c r="E1215" i="11"/>
  <c r="E1211" i="11"/>
  <c r="E1207" i="11"/>
  <c r="E1203" i="11"/>
  <c r="E1522" i="11"/>
  <c r="E1518" i="11"/>
  <c r="E1514" i="11"/>
  <c r="E1510" i="11"/>
  <c r="E1506" i="11"/>
  <c r="E1502" i="11"/>
  <c r="E1498" i="11"/>
  <c r="E1494" i="11"/>
  <c r="E1490" i="11"/>
  <c r="E1486" i="11"/>
  <c r="E1482" i="11"/>
  <c r="E1478" i="11"/>
  <c r="E1474" i="11"/>
  <c r="E1470" i="11"/>
  <c r="E1466" i="11"/>
  <c r="E1462" i="11"/>
  <c r="E1458" i="11"/>
  <c r="E1454" i="11"/>
  <c r="E1450" i="11"/>
  <c r="E1446" i="11"/>
  <c r="E1442" i="11"/>
  <c r="E1438" i="11"/>
  <c r="E1434" i="11"/>
  <c r="E1430" i="11"/>
  <c r="E1426" i="11"/>
  <c r="E1422" i="11"/>
  <c r="E1418" i="11"/>
  <c r="E1414" i="11"/>
  <c r="E1410" i="11"/>
  <c r="E1406" i="11"/>
  <c r="E1402" i="11"/>
  <c r="E1398" i="11"/>
  <c r="E1394" i="11"/>
  <c r="E1390" i="11"/>
  <c r="E1386" i="11"/>
  <c r="E1382" i="11"/>
  <c r="E1378" i="11"/>
  <c r="E1374" i="11"/>
  <c r="E1370" i="11"/>
  <c r="E1366" i="11"/>
  <c r="E1362" i="11"/>
  <c r="E1358" i="11"/>
  <c r="E1354" i="11"/>
  <c r="E1350" i="11"/>
  <c r="E1346" i="11"/>
  <c r="E1342" i="11"/>
  <c r="E1338" i="11"/>
  <c r="E1334" i="11"/>
  <c r="E1330" i="11"/>
  <c r="E1326" i="11"/>
  <c r="E1322" i="11"/>
  <c r="E1318" i="11"/>
  <c r="E1314" i="11"/>
  <c r="E1310" i="11"/>
  <c r="E1306" i="11"/>
  <c r="E1302" i="11"/>
  <c r="E1298" i="11"/>
  <c r="E1294" i="11"/>
  <c r="E1290" i="11"/>
  <c r="E1286" i="11"/>
  <c r="E1282" i="11"/>
  <c r="E1278" i="11"/>
  <c r="E1274" i="11"/>
  <c r="E1270" i="11"/>
  <c r="E1266" i="11"/>
  <c r="E1262" i="11"/>
  <c r="E1258" i="11"/>
  <c r="E1254" i="11"/>
  <c r="E1250" i="11"/>
  <c r="E1246" i="11"/>
  <c r="E1242" i="11"/>
  <c r="E1238" i="11"/>
  <c r="E1234" i="11"/>
  <c r="E1230" i="11"/>
  <c r="E1226" i="11"/>
  <c r="E1222" i="11"/>
  <c r="E1218" i="11"/>
  <c r="E1214" i="11"/>
  <c r="E1210" i="11"/>
  <c r="E1206" i="11"/>
  <c r="E1202" i="11"/>
  <c r="E1198" i="11"/>
  <c r="E1194" i="11"/>
  <c r="E1190" i="11"/>
  <c r="E1186" i="11"/>
  <c r="E1200" i="11"/>
  <c r="E1196" i="11"/>
  <c r="E1192" i="11"/>
  <c r="E1188" i="11"/>
  <c r="E1184" i="11"/>
  <c r="E1180" i="11"/>
  <c r="E1176" i="11"/>
  <c r="E1172" i="11"/>
  <c r="E1164" i="11"/>
  <c r="E1160" i="11"/>
  <c r="E1156" i="11"/>
  <c r="E1152" i="11"/>
  <c r="E1148" i="11"/>
  <c r="E1144" i="11"/>
  <c r="E1140" i="11"/>
  <c r="E1136" i="11"/>
  <c r="E1132" i="11"/>
  <c r="E1128" i="11"/>
  <c r="E1124" i="11"/>
  <c r="E1120" i="11"/>
  <c r="E1116" i="11"/>
  <c r="E1112" i="11"/>
  <c r="E1108" i="11"/>
  <c r="E1104" i="11"/>
  <c r="E1100" i="11"/>
  <c r="E1096" i="11"/>
  <c r="E1092" i="11"/>
  <c r="E1088" i="11"/>
  <c r="E1084" i="11"/>
  <c r="E1080" i="11"/>
  <c r="E1076" i="11"/>
  <c r="E1072" i="11"/>
  <c r="E1068" i="11"/>
  <c r="E1064" i="11"/>
  <c r="E1060" i="11"/>
  <c r="E1056" i="11"/>
  <c r="E1052" i="11"/>
  <c r="E1048" i="11"/>
  <c r="E1044" i="11"/>
  <c r="E1040" i="11"/>
  <c r="E1036" i="11"/>
  <c r="E1032" i="11"/>
  <c r="E1028" i="11"/>
  <c r="E1024" i="11"/>
  <c r="E1020" i="11"/>
  <c r="E1016" i="11"/>
  <c r="E1012" i="11"/>
  <c r="E1008" i="11"/>
  <c r="E1004" i="11"/>
  <c r="E1000" i="11"/>
  <c r="E996" i="11"/>
  <c r="E992" i="11"/>
  <c r="E988" i="11"/>
  <c r="E984" i="11"/>
  <c r="E980" i="11"/>
  <c r="E976" i="11"/>
  <c r="E972" i="11"/>
  <c r="E968" i="11"/>
  <c r="E964" i="11"/>
  <c r="E960" i="11"/>
  <c r="E956" i="11"/>
  <c r="E952" i="11"/>
  <c r="E948" i="11"/>
  <c r="E944" i="11"/>
  <c r="E940" i="11"/>
  <c r="E936" i="11"/>
  <c r="E932" i="11"/>
  <c r="E928" i="11"/>
  <c r="E924" i="11"/>
  <c r="E920" i="11"/>
  <c r="E916" i="11"/>
  <c r="E912" i="11"/>
  <c r="E908" i="11"/>
  <c r="E904" i="11"/>
  <c r="E900" i="11"/>
  <c r="E896" i="11"/>
  <c r="E892" i="11"/>
  <c r="E888" i="11"/>
  <c r="E884" i="11"/>
  <c r="E880" i="11"/>
  <c r="E876" i="11"/>
  <c r="E872" i="11"/>
  <c r="E868" i="11"/>
  <c r="E864" i="11"/>
  <c r="E860" i="11"/>
  <c r="E1199" i="11"/>
  <c r="E1195" i="11"/>
  <c r="E1191" i="11"/>
  <c r="E1187" i="11"/>
  <c r="E1179" i="11"/>
  <c r="E1175" i="11"/>
  <c r="E1171" i="11"/>
  <c r="E1167" i="11"/>
  <c r="E1163" i="11"/>
  <c r="E1159" i="11"/>
  <c r="E1155" i="11"/>
  <c r="E1151" i="11"/>
  <c r="E1147" i="11"/>
  <c r="E1143" i="11"/>
  <c r="E1139" i="11"/>
  <c r="E1135" i="11"/>
  <c r="E1131" i="11"/>
  <c r="E1127" i="11"/>
  <c r="E1123" i="11"/>
  <c r="E1119" i="11"/>
  <c r="E1115" i="11"/>
  <c r="E1111" i="11"/>
  <c r="E1107" i="11"/>
  <c r="E1103" i="11"/>
  <c r="E1099" i="11"/>
  <c r="E1095" i="11"/>
  <c r="E1091" i="11"/>
  <c r="E1087" i="11"/>
  <c r="E1083" i="11"/>
  <c r="E1079" i="11"/>
  <c r="E1075" i="11"/>
  <c r="E1071" i="11"/>
  <c r="E1067" i="11"/>
  <c r="E1063" i="11"/>
  <c r="E1059" i="11"/>
  <c r="E1055" i="11"/>
  <c r="E1051" i="11"/>
  <c r="E1047" i="11"/>
  <c r="E1043" i="11"/>
  <c r="E1039" i="11"/>
  <c r="E1035" i="11"/>
  <c r="E1031" i="11"/>
  <c r="E1027" i="11"/>
  <c r="E1023" i="11"/>
  <c r="E1019" i="11"/>
  <c r="E1015" i="11"/>
  <c r="E1011" i="11"/>
  <c r="E1007" i="11"/>
  <c r="E1003" i="11"/>
  <c r="E999" i="11"/>
  <c r="E995" i="11"/>
  <c r="E991" i="11"/>
  <c r="E987" i="11"/>
  <c r="E983" i="11"/>
  <c r="E979" i="11"/>
  <c r="E975" i="11"/>
  <c r="E971" i="11"/>
  <c r="E967" i="11"/>
  <c r="E963" i="11"/>
  <c r="E959" i="11"/>
  <c r="E955" i="11"/>
  <c r="E951" i="11"/>
  <c r="E947" i="11"/>
  <c r="E943" i="11"/>
  <c r="E939" i="11"/>
  <c r="E935" i="11"/>
  <c r="E931" i="11"/>
  <c r="E927" i="11"/>
  <c r="E923" i="11"/>
  <c r="E919" i="11"/>
  <c r="E915" i="11"/>
  <c r="E911" i="11"/>
  <c r="E907" i="11"/>
  <c r="E903" i="11"/>
  <c r="E899" i="11"/>
  <c r="E895" i="11"/>
  <c r="E891" i="11"/>
  <c r="E887" i="11"/>
  <c r="E883" i="11"/>
  <c r="E879" i="11"/>
  <c r="E875" i="11"/>
  <c r="E871" i="11"/>
  <c r="E867" i="11"/>
  <c r="E863" i="11"/>
  <c r="E1182" i="11"/>
  <c r="E1178" i="11"/>
  <c r="E1174" i="11"/>
  <c r="E1170" i="11"/>
  <c r="E1166" i="11"/>
  <c r="E1162" i="11"/>
  <c r="E1158" i="11"/>
  <c r="E1154" i="11"/>
  <c r="E1150" i="11"/>
  <c r="E1146" i="11"/>
  <c r="E1142" i="11"/>
  <c r="E1138" i="11"/>
  <c r="E1134" i="11"/>
  <c r="E1130" i="11"/>
  <c r="E1126" i="11"/>
  <c r="E1122" i="11"/>
  <c r="E1118" i="11"/>
  <c r="E1114" i="11"/>
  <c r="E1110" i="11"/>
  <c r="E1106" i="11"/>
  <c r="E1102" i="11"/>
  <c r="E1098" i="11"/>
  <c r="E1094" i="11"/>
  <c r="E1090" i="11"/>
  <c r="E1086" i="11"/>
  <c r="E1082" i="11"/>
  <c r="E1078" i="11"/>
  <c r="E1074" i="11"/>
  <c r="E1070" i="11"/>
  <c r="E1066" i="11"/>
  <c r="E1062" i="11"/>
  <c r="E1058" i="11"/>
  <c r="E1054" i="11"/>
  <c r="E1050" i="11"/>
  <c r="E1046" i="11"/>
  <c r="E1042" i="11"/>
  <c r="E1038" i="11"/>
  <c r="E1034" i="11"/>
  <c r="E1030" i="11"/>
  <c r="E1026" i="11"/>
  <c r="E1022" i="11"/>
  <c r="E1018" i="11"/>
  <c r="E1014" i="11"/>
  <c r="E1010" i="11"/>
  <c r="E1006" i="11"/>
  <c r="E1002" i="11"/>
  <c r="E998" i="11"/>
  <c r="E994" i="11"/>
  <c r="E990" i="11"/>
  <c r="E986" i="11"/>
  <c r="E982" i="11"/>
  <c r="E978" i="11"/>
  <c r="E974" i="11"/>
  <c r="E970" i="11"/>
  <c r="E966" i="11"/>
  <c r="E962" i="11"/>
  <c r="E958" i="11"/>
  <c r="E954" i="11"/>
  <c r="E950" i="11"/>
  <c r="E946" i="11"/>
  <c r="E942" i="11"/>
  <c r="E938" i="11"/>
  <c r="E934" i="11"/>
  <c r="E930" i="11"/>
  <c r="E926" i="11"/>
  <c r="E922" i="11"/>
  <c r="E918" i="11"/>
  <c r="E914" i="11"/>
  <c r="E910" i="11"/>
  <c r="E906" i="11"/>
  <c r="E902" i="11"/>
  <c r="E898" i="11"/>
  <c r="E894" i="11"/>
  <c r="E890" i="11"/>
  <c r="E886" i="11"/>
  <c r="E882" i="11"/>
  <c r="E878" i="11"/>
  <c r="E874" i="11"/>
  <c r="E870" i="11"/>
  <c r="E866" i="11"/>
  <c r="E862" i="11"/>
  <c r="E783" i="11"/>
  <c r="E775" i="11"/>
  <c r="E854" i="11"/>
  <c r="E850" i="11"/>
  <c r="E846" i="11"/>
  <c r="E842" i="11"/>
  <c r="E838" i="11"/>
  <c r="E834" i="11"/>
  <c r="E830" i="11"/>
  <c r="E826" i="11"/>
  <c r="E822" i="11"/>
  <c r="E818" i="11"/>
  <c r="E814" i="11"/>
  <c r="E810" i="11"/>
  <c r="E806" i="11"/>
  <c r="E802" i="11"/>
  <c r="E798" i="11"/>
  <c r="E794" i="11"/>
  <c r="E790" i="11"/>
  <c r="E786" i="11"/>
  <c r="E782" i="11"/>
  <c r="E853" i="11"/>
  <c r="E849" i="11"/>
  <c r="E845" i="11"/>
  <c r="E841" i="11"/>
  <c r="E837" i="11"/>
  <c r="E833" i="11"/>
  <c r="E829" i="11"/>
  <c r="E825" i="11"/>
  <c r="E821" i="11"/>
  <c r="E817" i="11"/>
  <c r="E813" i="11"/>
  <c r="E809" i="11"/>
  <c r="E805" i="11"/>
  <c r="E801" i="11"/>
  <c r="E797" i="11"/>
  <c r="E793" i="11"/>
  <c r="E789" i="11"/>
  <c r="E785" i="11"/>
  <c r="E781" i="11"/>
  <c r="E777" i="11"/>
  <c r="E856" i="11"/>
  <c r="E852" i="11"/>
  <c r="E848" i="11"/>
  <c r="E844" i="11"/>
  <c r="E840" i="11"/>
  <c r="E836" i="11"/>
  <c r="E832" i="11"/>
  <c r="E828" i="11"/>
  <c r="E824" i="11"/>
  <c r="E820" i="11"/>
  <c r="E816" i="11"/>
  <c r="E812" i="11"/>
  <c r="E808" i="11"/>
  <c r="E804" i="11"/>
  <c r="E800" i="11"/>
  <c r="E796" i="11"/>
  <c r="E792" i="11"/>
  <c r="E788" i="11"/>
  <c r="E784" i="11"/>
  <c r="E776" i="11"/>
  <c r="E769" i="11"/>
  <c r="E761" i="11"/>
  <c r="E753" i="11"/>
  <c r="E745" i="11"/>
  <c r="E737" i="11"/>
  <c r="E729" i="11"/>
  <c r="E721" i="11"/>
  <c r="E713" i="11"/>
  <c r="E705" i="11"/>
  <c r="E697" i="11"/>
  <c r="E689" i="11"/>
  <c r="E681" i="11"/>
  <c r="E673" i="11"/>
  <c r="E665" i="11"/>
  <c r="E657" i="11"/>
  <c r="E649" i="11"/>
  <c r="E641" i="11"/>
  <c r="E633" i="11"/>
  <c r="E625" i="11"/>
  <c r="E617" i="11"/>
  <c r="E609" i="11"/>
  <c r="E601" i="11"/>
  <c r="E593" i="11"/>
  <c r="E772" i="11"/>
  <c r="E768" i="11"/>
  <c r="E764" i="11"/>
  <c r="E760" i="11"/>
  <c r="E756" i="11"/>
  <c r="E752" i="11"/>
  <c r="E748" i="11"/>
  <c r="E744" i="11"/>
  <c r="E740" i="11"/>
  <c r="E736" i="11"/>
  <c r="E732" i="11"/>
  <c r="E728" i="11"/>
  <c r="E724" i="11"/>
  <c r="E720" i="11"/>
  <c r="E716" i="11"/>
  <c r="E712" i="11"/>
  <c r="E708" i="11"/>
  <c r="E704" i="11"/>
  <c r="E700" i="11"/>
  <c r="E696" i="11"/>
  <c r="E692" i="11"/>
  <c r="E688" i="11"/>
  <c r="E684" i="11"/>
  <c r="E680" i="11"/>
  <c r="E676" i="11"/>
  <c r="E672" i="11"/>
  <c r="E668" i="11"/>
  <c r="E664" i="11"/>
  <c r="E660" i="11"/>
  <c r="E656" i="11"/>
  <c r="E652" i="11"/>
  <c r="E648" i="11"/>
  <c r="E644" i="11"/>
  <c r="E640" i="11"/>
  <c r="E636" i="11"/>
  <c r="E632" i="11"/>
  <c r="E628" i="11"/>
  <c r="E624" i="11"/>
  <c r="E620" i="11"/>
  <c r="E616" i="11"/>
  <c r="E612" i="11"/>
  <c r="E608" i="11"/>
  <c r="E604" i="11"/>
  <c r="E600" i="11"/>
  <c r="E596" i="11"/>
  <c r="E765" i="11"/>
  <c r="E757" i="11"/>
  <c r="E749" i="11"/>
  <c r="E741" i="11"/>
  <c r="E733" i="11"/>
  <c r="E725" i="11"/>
  <c r="E717" i="11"/>
  <c r="E709" i="11"/>
  <c r="E701" i="11"/>
  <c r="E693" i="11"/>
  <c r="E685" i="11"/>
  <c r="E677" i="11"/>
  <c r="E669" i="11"/>
  <c r="E661" i="11"/>
  <c r="E653" i="11"/>
  <c r="E645" i="11"/>
  <c r="E637" i="11"/>
  <c r="E629" i="11"/>
  <c r="E621" i="11"/>
  <c r="E613" i="11"/>
  <c r="E605" i="11"/>
  <c r="E597" i="11"/>
  <c r="E771" i="11"/>
  <c r="E767" i="11"/>
  <c r="E763" i="11"/>
  <c r="E759" i="11"/>
  <c r="E755" i="11"/>
  <c r="E751" i="11"/>
  <c r="E747" i="11"/>
  <c r="E743" i="11"/>
  <c r="E739" i="11"/>
  <c r="E735" i="11"/>
  <c r="E731" i="11"/>
  <c r="E727" i="11"/>
  <c r="E723" i="11"/>
  <c r="E719" i="11"/>
  <c r="E715" i="11"/>
  <c r="E711" i="11"/>
  <c r="E707" i="11"/>
  <c r="E703" i="11"/>
  <c r="E699" i="11"/>
  <c r="E695" i="11"/>
  <c r="E691" i="11"/>
  <c r="E687" i="11"/>
  <c r="E683" i="11"/>
  <c r="E679" i="11"/>
  <c r="E675" i="11"/>
  <c r="E671" i="11"/>
  <c r="E667" i="11"/>
  <c r="E663" i="11"/>
  <c r="E659" i="11"/>
  <c r="E655" i="11"/>
  <c r="E651" i="11"/>
  <c r="E647" i="11"/>
  <c r="E643" i="11"/>
  <c r="E639" i="11"/>
  <c r="E635" i="11"/>
  <c r="E631" i="11"/>
  <c r="E627" i="11"/>
  <c r="E623" i="11"/>
  <c r="E619" i="11"/>
  <c r="E615" i="11"/>
  <c r="E611" i="11"/>
  <c r="E607" i="11"/>
  <c r="E603" i="11"/>
  <c r="E599" i="11"/>
  <c r="E595" i="11"/>
  <c r="E584" i="11"/>
  <c r="E580" i="11"/>
  <c r="E576" i="11"/>
  <c r="E572" i="11"/>
  <c r="E568" i="11"/>
  <c r="E564" i="11"/>
  <c r="E560" i="11"/>
  <c r="E556" i="11"/>
  <c r="E552" i="11"/>
  <c r="E548" i="11"/>
  <c r="E544" i="11"/>
  <c r="E540" i="11"/>
  <c r="E536" i="11"/>
  <c r="E532" i="11"/>
  <c r="E528" i="11"/>
  <c r="E524" i="11"/>
  <c r="E520" i="11"/>
  <c r="E516" i="11"/>
  <c r="E512" i="11"/>
  <c r="E508" i="11"/>
  <c r="E504" i="11"/>
  <c r="E500" i="11"/>
  <c r="E496" i="11"/>
  <c r="E492" i="11"/>
  <c r="E488" i="11"/>
  <c r="E484" i="11"/>
  <c r="E480" i="11"/>
  <c r="E476" i="11"/>
  <c r="E472" i="11"/>
  <c r="E468" i="11"/>
  <c r="E464" i="11"/>
  <c r="E460" i="11"/>
  <c r="E456" i="11"/>
  <c r="E452" i="11"/>
  <c r="E448" i="11"/>
  <c r="E444" i="11"/>
  <c r="E440" i="11"/>
  <c r="E436" i="11"/>
  <c r="E432" i="11"/>
  <c r="E428" i="11"/>
  <c r="E424" i="11"/>
  <c r="E420" i="11"/>
  <c r="E416" i="11"/>
  <c r="E412" i="11"/>
  <c r="E408" i="11"/>
  <c r="E404" i="11"/>
  <c r="E400" i="11"/>
  <c r="E396" i="11"/>
  <c r="E392" i="11"/>
  <c r="E388" i="11"/>
  <c r="E384" i="11"/>
  <c r="E380" i="11"/>
  <c r="E376" i="11"/>
  <c r="E372" i="11"/>
  <c r="E368" i="11"/>
  <c r="E364" i="11"/>
  <c r="E360" i="11"/>
  <c r="E356" i="11"/>
  <c r="E352" i="11"/>
  <c r="E348" i="11"/>
  <c r="E344" i="11"/>
  <c r="E340" i="11"/>
  <c r="E336" i="11"/>
  <c r="E332" i="11"/>
  <c r="E328" i="11"/>
  <c r="E324" i="11"/>
  <c r="E320" i="11"/>
  <c r="E316" i="11"/>
  <c r="E312" i="11"/>
  <c r="E308" i="11"/>
  <c r="E304" i="11"/>
  <c r="E300" i="11"/>
  <c r="E296" i="11"/>
  <c r="E292" i="11"/>
  <c r="E288" i="11"/>
  <c r="E284" i="11"/>
  <c r="E280" i="11"/>
  <c r="E276" i="11"/>
  <c r="E272" i="11"/>
  <c r="E268" i="11"/>
  <c r="E583" i="11"/>
  <c r="E579" i="11"/>
  <c r="E575" i="11"/>
  <c r="E571" i="11"/>
  <c r="E567" i="11"/>
  <c r="E563" i="11"/>
  <c r="E559" i="11"/>
  <c r="E555" i="11"/>
  <c r="E551" i="11"/>
  <c r="E547" i="11"/>
  <c r="E543" i="11"/>
  <c r="E539" i="11"/>
  <c r="E535" i="11"/>
  <c r="E531" i="11"/>
  <c r="E527" i="11"/>
  <c r="E523" i="11"/>
  <c r="E519" i="11"/>
  <c r="E515" i="11"/>
  <c r="E511" i="11"/>
  <c r="E507" i="11"/>
  <c r="E503" i="11"/>
  <c r="E499" i="11"/>
  <c r="E495" i="11"/>
  <c r="E491" i="11"/>
  <c r="E487" i="11"/>
  <c r="E483" i="11"/>
  <c r="E479" i="11"/>
  <c r="E475" i="11"/>
  <c r="E471" i="11"/>
  <c r="E467" i="11"/>
  <c r="E463" i="11"/>
  <c r="E459" i="11"/>
  <c r="E455" i="11"/>
  <c r="E451" i="11"/>
  <c r="E447" i="11"/>
  <c r="E443" i="11"/>
  <c r="E439" i="11"/>
  <c r="E435" i="11"/>
  <c r="E431" i="11"/>
  <c r="E427" i="11"/>
  <c r="E423" i="11"/>
  <c r="E419" i="11"/>
  <c r="E415" i="11"/>
  <c r="E411" i="11"/>
  <c r="E407" i="11"/>
  <c r="E403" i="11"/>
  <c r="E399" i="11"/>
  <c r="E395" i="11"/>
  <c r="E391" i="11"/>
  <c r="E387" i="11"/>
  <c r="E383" i="11"/>
  <c r="E379" i="11"/>
  <c r="E375" i="11"/>
  <c r="E371" i="11"/>
  <c r="E367" i="11"/>
  <c r="E363" i="11"/>
  <c r="E359" i="11"/>
  <c r="E355" i="11"/>
  <c r="E351" i="11"/>
  <c r="E347" i="11"/>
  <c r="E343" i="11"/>
  <c r="E339" i="11"/>
  <c r="E335" i="11"/>
  <c r="E331" i="11"/>
  <c r="E327" i="11"/>
  <c r="E323" i="11"/>
  <c r="E319" i="11"/>
  <c r="E315" i="11"/>
  <c r="E311" i="11"/>
  <c r="E307" i="11"/>
  <c r="E303" i="11"/>
  <c r="E299" i="11"/>
  <c r="E295" i="11"/>
  <c r="E291" i="11"/>
  <c r="E287" i="11"/>
  <c r="E283" i="11"/>
  <c r="E279" i="11"/>
  <c r="E275" i="11"/>
  <c r="E271" i="11"/>
  <c r="E267" i="11"/>
  <c r="E586" i="11"/>
  <c r="E582" i="11"/>
  <c r="E578" i="11"/>
  <c r="E574" i="11"/>
  <c r="E570" i="11"/>
  <c r="E566" i="11"/>
  <c r="E562" i="11"/>
  <c r="E558" i="11"/>
  <c r="E554" i="11"/>
  <c r="E550" i="11"/>
  <c r="E546" i="11"/>
  <c r="E542" i="11"/>
  <c r="E538" i="11"/>
  <c r="E534" i="11"/>
  <c r="E530" i="11"/>
  <c r="E526" i="11"/>
  <c r="E522" i="11"/>
  <c r="E518" i="11"/>
  <c r="E514" i="11"/>
  <c r="E510" i="11"/>
  <c r="E506" i="11"/>
  <c r="E502" i="11"/>
  <c r="E498" i="11"/>
  <c r="E494" i="11"/>
  <c r="E490" i="11"/>
  <c r="E486" i="11"/>
  <c r="E482" i="11"/>
  <c r="E478" i="11"/>
  <c r="E474" i="11"/>
  <c r="E470" i="11"/>
  <c r="E466" i="11"/>
  <c r="E462" i="11"/>
  <c r="E458" i="11"/>
  <c r="E454" i="11"/>
  <c r="E450" i="11"/>
  <c r="E446" i="11"/>
  <c r="E442" i="11"/>
  <c r="E438" i="11"/>
  <c r="E434" i="11"/>
  <c r="E430" i="11"/>
  <c r="E426" i="11"/>
  <c r="E422" i="11"/>
  <c r="E418" i="11"/>
  <c r="E414" i="11"/>
  <c r="E410" i="11"/>
  <c r="E406" i="11"/>
  <c r="E402" i="11"/>
  <c r="E398" i="11"/>
  <c r="E394" i="11"/>
  <c r="E390" i="11"/>
  <c r="E386" i="11"/>
  <c r="E382" i="11"/>
  <c r="E378" i="11"/>
  <c r="E374" i="11"/>
  <c r="E370" i="11"/>
  <c r="E366" i="11"/>
  <c r="E362" i="11"/>
  <c r="E358" i="11"/>
  <c r="E354" i="11"/>
  <c r="E350" i="11"/>
  <c r="E346" i="11"/>
  <c r="E342" i="11"/>
  <c r="E338" i="11"/>
  <c r="E334" i="11"/>
  <c r="E330" i="11"/>
  <c r="E326" i="11"/>
  <c r="E322" i="11"/>
  <c r="E318" i="11"/>
  <c r="E314" i="11"/>
  <c r="E310" i="11"/>
  <c r="E306" i="11"/>
  <c r="E302" i="11"/>
  <c r="E298" i="11"/>
  <c r="E294" i="11"/>
  <c r="E290" i="11"/>
  <c r="E286" i="11"/>
  <c r="E282" i="11"/>
  <c r="E278" i="11"/>
  <c r="E274" i="11"/>
  <c r="E270" i="11"/>
  <c r="F774" i="11"/>
  <c r="F1693" i="11"/>
  <c r="E23" i="11"/>
  <c r="E19" i="11"/>
  <c r="E3" i="11"/>
  <c r="E241" i="11"/>
  <c r="E229" i="11"/>
  <c r="E217" i="11"/>
  <c r="E205" i="11"/>
  <c r="E193" i="11"/>
  <c r="E181" i="11"/>
  <c r="E169" i="11"/>
  <c r="E157" i="11"/>
  <c r="E141" i="11"/>
  <c r="E133" i="11"/>
  <c r="E260" i="11"/>
  <c r="E252" i="11"/>
  <c r="E248" i="11"/>
  <c r="E244" i="11"/>
  <c r="E240" i="11"/>
  <c r="E236" i="11"/>
  <c r="E232" i="11"/>
  <c r="E228" i="11"/>
  <c r="E224" i="11"/>
  <c r="E220" i="11"/>
  <c r="E216" i="11"/>
  <c r="E212" i="11"/>
  <c r="E208" i="11"/>
  <c r="E204" i="11"/>
  <c r="E200" i="11"/>
  <c r="E196" i="11"/>
  <c r="E192" i="11"/>
  <c r="E188" i="11"/>
  <c r="E184" i="11"/>
  <c r="E180" i="11"/>
  <c r="E176" i="11"/>
  <c r="E172" i="11"/>
  <c r="E168" i="11"/>
  <c r="E164" i="11"/>
  <c r="E160" i="11"/>
  <c r="E156" i="11"/>
  <c r="E152" i="11"/>
  <c r="E148" i="11"/>
  <c r="E144" i="11"/>
  <c r="E140" i="11"/>
  <c r="E136" i="11"/>
  <c r="E132" i="11"/>
  <c r="E128" i="11"/>
  <c r="E249" i="11"/>
  <c r="E237" i="11"/>
  <c r="E225" i="11"/>
  <c r="E213" i="11"/>
  <c r="E201" i="11"/>
  <c r="E189" i="11"/>
  <c r="E177" i="11"/>
  <c r="E165" i="11"/>
  <c r="E153" i="11"/>
  <c r="E145" i="11"/>
  <c r="E129" i="11"/>
  <c r="E259" i="11"/>
  <c r="E251" i="11"/>
  <c r="E247" i="11"/>
  <c r="E243" i="11"/>
  <c r="E239" i="11"/>
  <c r="E235" i="11"/>
  <c r="E231" i="11"/>
  <c r="E227" i="11"/>
  <c r="E223" i="11"/>
  <c r="E219" i="11"/>
  <c r="E215" i="11"/>
  <c r="E211" i="11"/>
  <c r="E207" i="11"/>
  <c r="E203" i="11"/>
  <c r="E199" i="11"/>
  <c r="E195" i="11"/>
  <c r="E191" i="11"/>
  <c r="E187" i="11"/>
  <c r="E183" i="11"/>
  <c r="E179" i="11"/>
  <c r="E175" i="11"/>
  <c r="E171" i="11"/>
  <c r="E167" i="11"/>
  <c r="E163" i="11"/>
  <c r="E159" i="11"/>
  <c r="E155" i="11"/>
  <c r="E151" i="11"/>
  <c r="E147" i="11"/>
  <c r="E143" i="11"/>
  <c r="E139" i="11"/>
  <c r="E135" i="11"/>
  <c r="E131" i="11"/>
  <c r="E127" i="11"/>
  <c r="E245" i="11"/>
  <c r="E233" i="11"/>
  <c r="E221" i="11"/>
  <c r="E209" i="11"/>
  <c r="E197" i="11"/>
  <c r="E185" i="11"/>
  <c r="E173" i="11"/>
  <c r="E161" i="11"/>
  <c r="E149" i="11"/>
  <c r="E137" i="11"/>
  <c r="E250" i="11"/>
  <c r="E246" i="11"/>
  <c r="E242" i="11"/>
  <c r="E238" i="11"/>
  <c r="E234" i="11"/>
  <c r="E230" i="11"/>
  <c r="E226" i="11"/>
  <c r="E222" i="11"/>
  <c r="E218" i="11"/>
  <c r="E214" i="11"/>
  <c r="E210" i="11"/>
  <c r="E206" i="11"/>
  <c r="E202" i="11"/>
  <c r="E198" i="11"/>
  <c r="E194" i="11"/>
  <c r="E190" i="11"/>
  <c r="E186" i="11"/>
  <c r="E182" i="11"/>
  <c r="E178" i="11"/>
  <c r="E174" i="11"/>
  <c r="E170" i="11"/>
  <c r="E166" i="11"/>
  <c r="E162" i="11"/>
  <c r="E158" i="11"/>
  <c r="E154" i="11"/>
  <c r="E150" i="11"/>
  <c r="E146" i="11"/>
  <c r="E142" i="11"/>
  <c r="E138" i="11"/>
  <c r="E134" i="11"/>
  <c r="E130" i="11"/>
  <c r="E119" i="11"/>
  <c r="E31" i="11"/>
  <c r="E27" i="11"/>
  <c r="E1842" i="11"/>
  <c r="E15" i="11"/>
  <c r="E123" i="11"/>
  <c r="E115" i="11"/>
  <c r="E107" i="11"/>
  <c r="E103" i="11"/>
  <c r="E99" i="11"/>
  <c r="E95" i="11"/>
  <c r="E91" i="11"/>
  <c r="E87" i="11"/>
  <c r="E79" i="11"/>
  <c r="E75" i="11"/>
  <c r="E51" i="11"/>
  <c r="E47" i="11"/>
  <c r="E43" i="11"/>
  <c r="E35" i="11"/>
  <c r="E118" i="11"/>
  <c r="E114" i="11"/>
  <c r="E110" i="11"/>
  <c r="E106" i="11"/>
  <c r="E102" i="11"/>
  <c r="E94" i="11"/>
  <c r="E90" i="11"/>
  <c r="E86" i="11"/>
  <c r="E82" i="11"/>
  <c r="E54" i="11"/>
  <c r="E50" i="11"/>
  <c r="E46" i="11"/>
  <c r="E38" i="11"/>
  <c r="E34" i="11"/>
  <c r="E26" i="11"/>
  <c r="E22" i="11"/>
  <c r="E14" i="11"/>
  <c r="E10" i="11"/>
  <c r="E121" i="11"/>
  <c r="E109" i="11"/>
  <c r="E97" i="11"/>
  <c r="E89" i="11"/>
  <c r="E45" i="11"/>
  <c r="E41" i="11"/>
  <c r="E37" i="11"/>
  <c r="E25" i="11"/>
  <c r="E21" i="11"/>
  <c r="E9" i="11"/>
  <c r="E122" i="11"/>
  <c r="E124" i="11"/>
  <c r="E120" i="11"/>
  <c r="E112" i="11"/>
  <c r="E92" i="11"/>
  <c r="E88" i="11"/>
  <c r="E52" i="11"/>
  <c r="E48" i="11"/>
  <c r="E44" i="11"/>
  <c r="E40" i="11"/>
  <c r="E28" i="11"/>
  <c r="E20" i="11"/>
  <c r="E16" i="11"/>
  <c r="E39" i="11"/>
  <c r="E111" i="11"/>
  <c r="E67" i="11"/>
  <c r="E11" i="11"/>
  <c r="E113" i="11"/>
  <c r="E33" i="11"/>
  <c r="E29" i="11"/>
  <c r="E17" i="11"/>
  <c r="E13" i="11"/>
  <c r="E5" i="11"/>
  <c r="E71" i="11"/>
  <c r="E63" i="11"/>
  <c r="E7" i="11"/>
  <c r="E117" i="11"/>
  <c r="E101" i="11"/>
  <c r="E85" i="11"/>
  <c r="E81" i="11"/>
  <c r="E77" i="11"/>
  <c r="E73" i="11"/>
  <c r="E69" i="11"/>
  <c r="E65" i="11"/>
  <c r="E53" i="11"/>
  <c r="E49" i="11"/>
  <c r="E116" i="11"/>
  <c r="E108" i="11"/>
  <c r="E100" i="11"/>
  <c r="E80" i="11"/>
  <c r="E76" i="11"/>
  <c r="E72" i="11"/>
  <c r="E68" i="11"/>
  <c r="E64" i="11"/>
  <c r="E36" i="11"/>
  <c r="E32" i="11"/>
  <c r="E24" i="11"/>
  <c r="E12" i="11"/>
  <c r="E8" i="11"/>
  <c r="E104" i="11"/>
  <c r="E84" i="11"/>
  <c r="E1840" i="11"/>
  <c r="F1838" i="11" s="1"/>
  <c r="E591" i="11"/>
  <c r="E590" i="11"/>
  <c r="E1695" i="11"/>
  <c r="E589" i="11"/>
  <c r="E265" i="11"/>
  <c r="E592" i="11"/>
  <c r="E1183" i="11"/>
  <c r="E859" i="11"/>
  <c r="E1583" i="11"/>
  <c r="E264" i="11"/>
  <c r="E780" i="11"/>
  <c r="E1694" i="11"/>
  <c r="F1791" i="11" s="1"/>
  <c r="E256" i="11"/>
  <c r="E255" i="11"/>
  <c r="E258" i="11"/>
  <c r="E254" i="11"/>
  <c r="E263" i="11"/>
  <c r="E779" i="11"/>
  <c r="E257" i="11"/>
  <c r="E253" i="11"/>
  <c r="E778" i="11"/>
  <c r="E1168" i="11"/>
  <c r="E1696" i="11"/>
  <c r="E266" i="11"/>
  <c r="E60" i="11"/>
  <c r="E56" i="11"/>
  <c r="E30" i="11"/>
  <c r="E55" i="11"/>
  <c r="E96" i="11"/>
  <c r="E83" i="11"/>
  <c r="E59" i="11"/>
  <c r="E105" i="11"/>
  <c r="E93" i="11"/>
  <c r="E61" i="11"/>
  <c r="E57" i="11"/>
  <c r="E98" i="11"/>
  <c r="E70" i="11"/>
  <c r="E58" i="11"/>
  <c r="E6" i="11"/>
  <c r="E78" i="11"/>
  <c r="E62" i="11"/>
  <c r="E18" i="11"/>
  <c r="E4" i="11"/>
  <c r="E74" i="11"/>
  <c r="E66" i="11"/>
  <c r="E42" i="11"/>
  <c r="K9" i="10"/>
  <c r="F1842" i="11" l="1"/>
  <c r="F1722" i="11"/>
  <c r="F1590" i="11"/>
  <c r="F1571" i="11"/>
  <c r="F1343" i="11"/>
  <c r="F1390" i="11"/>
  <c r="F1060" i="11"/>
  <c r="F1418" i="11"/>
  <c r="F1291" i="11"/>
  <c r="F798" i="11"/>
  <c r="F736" i="11"/>
  <c r="F670" i="11"/>
  <c r="F581" i="11"/>
  <c r="F608" i="11"/>
  <c r="F353" i="11"/>
  <c r="F484" i="11"/>
  <c r="F380" i="11"/>
  <c r="F423" i="11"/>
  <c r="F295" i="11"/>
  <c r="F769" i="11"/>
  <c r="F469" i="11"/>
  <c r="F1593" i="11"/>
  <c r="F1649" i="11"/>
  <c r="F1644" i="11"/>
  <c r="F1687" i="11"/>
  <c r="F1623" i="11"/>
  <c r="F1670" i="11"/>
  <c r="F1606" i="11"/>
  <c r="F716" i="11"/>
  <c r="F814" i="11"/>
  <c r="F1162" i="11"/>
  <c r="F1546" i="11"/>
  <c r="F640" i="11"/>
  <c r="F768" i="11"/>
  <c r="F385" i="11"/>
  <c r="F516" i="11"/>
  <c r="F1691" i="11"/>
  <c r="F1759" i="11"/>
  <c r="F348" i="11"/>
  <c r="F391" i="11"/>
  <c r="F263" i="11"/>
  <c r="F1419" i="11"/>
  <c r="F330" i="11"/>
  <c r="F501" i="11"/>
  <c r="F1685" i="11"/>
  <c r="F1633" i="11"/>
  <c r="F1640" i="11"/>
  <c r="F1683" i="11"/>
  <c r="F1619" i="11"/>
  <c r="F1666" i="11"/>
  <c r="F1602" i="11"/>
  <c r="F836" i="11"/>
  <c r="F605" i="11"/>
  <c r="F1148" i="11"/>
  <c r="F1198" i="11"/>
  <c r="F743" i="11"/>
  <c r="F615" i="11"/>
  <c r="F757" i="11"/>
  <c r="F647" i="11"/>
  <c r="F702" i="11"/>
  <c r="F590" i="11"/>
  <c r="F1839" i="11"/>
  <c r="F784" i="11"/>
  <c r="F1290" i="11"/>
  <c r="F800" i="11"/>
  <c r="F672" i="11"/>
  <c r="F289" i="11"/>
  <c r="F416" i="11"/>
  <c r="F548" i="11"/>
  <c r="F1776" i="11"/>
  <c r="F1802" i="11"/>
  <c r="F316" i="11"/>
  <c r="F359" i="11"/>
  <c r="F641" i="11"/>
  <c r="F394" i="11"/>
  <c r="F533" i="11"/>
  <c r="F1677" i="11"/>
  <c r="F1665" i="11"/>
  <c r="F1612" i="11"/>
  <c r="F1655" i="11"/>
  <c r="F1591" i="11"/>
  <c r="F1638" i="11"/>
  <c r="F948" i="11"/>
  <c r="F793" i="11"/>
  <c r="F749" i="11"/>
  <c r="F1037" i="11"/>
  <c r="F1125" i="11"/>
  <c r="F711" i="11"/>
  <c r="F766" i="11"/>
  <c r="F638" i="11"/>
  <c r="F1840" i="11"/>
  <c r="F1491" i="11"/>
  <c r="F778" i="11"/>
  <c r="F569" i="11"/>
  <c r="F602" i="11"/>
  <c r="F932" i="11"/>
  <c r="F1354" i="11"/>
  <c r="F843" i="11"/>
  <c r="F704" i="11"/>
  <c r="F321" i="11"/>
  <c r="F452" i="11"/>
  <c r="F580" i="11"/>
  <c r="F1744" i="11"/>
  <c r="F1770" i="11"/>
  <c r="F284" i="11"/>
  <c r="F327" i="11"/>
  <c r="F692" i="11"/>
  <c r="F705" i="11"/>
  <c r="F437" i="11"/>
  <c r="F565" i="11"/>
  <c r="F1661" i="11"/>
  <c r="F1657" i="11"/>
  <c r="F1608" i="11"/>
  <c r="F1651" i="11"/>
  <c r="F1587" i="11"/>
  <c r="F1634" i="11"/>
  <c r="F1346" i="11"/>
  <c r="F846" i="11"/>
  <c r="F1407" i="11"/>
  <c r="F1454" i="11"/>
  <c r="F637" i="11"/>
  <c r="F679" i="11"/>
  <c r="F734" i="11"/>
  <c r="F606" i="11"/>
  <c r="F1836" i="11"/>
  <c r="F1443" i="11"/>
  <c r="F1203" i="11"/>
  <c r="F918" i="11"/>
  <c r="F907" i="11"/>
  <c r="F938" i="11"/>
  <c r="F1002" i="11"/>
  <c r="F1066" i="11"/>
  <c r="F1130" i="11"/>
  <c r="F924" i="11"/>
  <c r="F1023" i="11"/>
  <c r="F1087" i="11"/>
  <c r="F968" i="11"/>
  <c r="F1096" i="11"/>
  <c r="F1180" i="11"/>
  <c r="F1244" i="11"/>
  <c r="F1308" i="11"/>
  <c r="F1372" i="11"/>
  <c r="F1436" i="11"/>
  <c r="F1500" i="11"/>
  <c r="F1532" i="11"/>
  <c r="F1564" i="11"/>
  <c r="F912" i="11"/>
  <c r="F1049" i="11"/>
  <c r="F1113" i="11"/>
  <c r="F1189" i="11"/>
  <c r="F1221" i="11"/>
  <c r="F1285" i="11"/>
  <c r="F1349" i="11"/>
  <c r="F1381" i="11"/>
  <c r="F1413" i="11"/>
  <c r="F1445" i="11"/>
  <c r="F1477" i="11"/>
  <c r="F1509" i="11"/>
  <c r="F1541" i="11"/>
  <c r="F1573" i="11"/>
  <c r="F949" i="11"/>
  <c r="F886" i="11"/>
  <c r="F875" i="11"/>
  <c r="F881" i="11"/>
  <c r="F970" i="11"/>
  <c r="F1034" i="11"/>
  <c r="F1098" i="11"/>
  <c r="F860" i="11"/>
  <c r="F959" i="11"/>
  <c r="F991" i="11"/>
  <c r="F1055" i="11"/>
  <c r="F877" i="11"/>
  <c r="F1032" i="11"/>
  <c r="F1144" i="11"/>
  <c r="F1212" i="11"/>
  <c r="F1276" i="11"/>
  <c r="F1340" i="11"/>
  <c r="F1404" i="11"/>
  <c r="F1468" i="11"/>
  <c r="F985" i="11"/>
  <c r="F1156" i="11"/>
  <c r="F1253" i="11"/>
  <c r="F1317" i="11"/>
  <c r="F1734" i="11"/>
  <c r="F1798" i="11"/>
  <c r="F1723" i="11"/>
  <c r="F1787" i="11"/>
  <c r="F1708" i="11"/>
  <c r="F1772" i="11"/>
  <c r="F1705" i="11"/>
  <c r="F1745" i="11"/>
  <c r="F1702" i="11"/>
  <c r="F1766" i="11"/>
  <c r="F1830" i="11"/>
  <c r="F1755" i="11"/>
  <c r="F1819" i="11"/>
  <c r="F1740" i="11"/>
  <c r="F1804" i="11"/>
  <c r="F1805" i="11"/>
  <c r="F1733" i="11"/>
  <c r="F1226" i="11"/>
  <c r="F1482" i="11"/>
  <c r="F1765" i="11"/>
  <c r="F1721" i="11"/>
  <c r="F1712" i="11"/>
  <c r="F1727" i="11"/>
  <c r="F1738" i="11"/>
  <c r="F1250" i="11"/>
  <c r="F933" i="11"/>
  <c r="F1547" i="11"/>
  <c r="F827" i="11"/>
  <c r="F829" i="11"/>
  <c r="F782" i="11"/>
  <c r="F1535" i="11"/>
  <c r="F1279" i="11"/>
  <c r="F888" i="11"/>
  <c r="F1326" i="11"/>
  <c r="F1004" i="11"/>
  <c r="F1821" i="11"/>
  <c r="F1808" i="11"/>
  <c r="F1823" i="11"/>
  <c r="F1695" i="11"/>
  <c r="F1706" i="11"/>
  <c r="F1474" i="11"/>
  <c r="F1163" i="11"/>
  <c r="F844" i="11"/>
  <c r="F1331" i="11"/>
  <c r="F1471" i="11"/>
  <c r="F1215" i="11"/>
  <c r="F1518" i="11"/>
  <c r="F1262" i="11"/>
  <c r="F964" i="11"/>
  <c r="F1498" i="11"/>
  <c r="F811" i="11"/>
  <c r="F616" i="11"/>
  <c r="F680" i="11"/>
  <c r="F744" i="11"/>
  <c r="F297" i="11"/>
  <c r="F361" i="11"/>
  <c r="F421" i="11"/>
  <c r="F488" i="11"/>
  <c r="F520" i="11"/>
  <c r="F552" i="11"/>
  <c r="F584" i="11"/>
  <c r="F344" i="11"/>
  <c r="F312" i="11"/>
  <c r="F419" i="11"/>
  <c r="F387" i="11"/>
  <c r="F355" i="11"/>
  <c r="F323" i="11"/>
  <c r="F291" i="11"/>
  <c r="F1266" i="11"/>
  <c r="F965" i="11"/>
  <c r="F1307" i="11"/>
  <c r="F1563" i="11"/>
  <c r="F854" i="11"/>
  <c r="F713" i="11"/>
  <c r="F338" i="11"/>
  <c r="F441" i="11"/>
  <c r="F505" i="11"/>
  <c r="F842" i="11"/>
  <c r="F1463" i="11"/>
  <c r="F1399" i="11"/>
  <c r="F1271" i="11"/>
  <c r="F1137" i="11"/>
  <c r="F1574" i="11"/>
  <c r="F1115" i="11"/>
  <c r="F1569" i="11"/>
  <c r="F1505" i="11"/>
  <c r="F1441" i="11"/>
  <c r="F1377" i="11"/>
  <c r="F1313" i="11"/>
  <c r="F1249" i="11"/>
  <c r="F1185" i="11"/>
  <c r="F1151" i="11"/>
  <c r="F1041" i="11"/>
  <c r="F896" i="11"/>
  <c r="F1528" i="11"/>
  <c r="F1464" i="11"/>
  <c r="F1432" i="11"/>
  <c r="F1368" i="11"/>
  <c r="F1304" i="11"/>
  <c r="F1240" i="11"/>
  <c r="F1176" i="11"/>
  <c r="F1088" i="11"/>
  <c r="F960" i="11"/>
  <c r="F1621" i="11"/>
  <c r="F996" i="11"/>
  <c r="F1120" i="11"/>
  <c r="F1194" i="11"/>
  <c r="F1258" i="11"/>
  <c r="F1322" i="11"/>
  <c r="F1386" i="11"/>
  <c r="F1450" i="11"/>
  <c r="F1514" i="11"/>
  <c r="F1578" i="11"/>
  <c r="F821" i="11"/>
  <c r="F592" i="11"/>
  <c r="F624" i="11"/>
  <c r="F656" i="11"/>
  <c r="F688" i="11"/>
  <c r="F720" i="11"/>
  <c r="F752" i="11"/>
  <c r="F273" i="11"/>
  <c r="F305" i="11"/>
  <c r="F337" i="11"/>
  <c r="F369" i="11"/>
  <c r="F400" i="11"/>
  <c r="F436" i="11"/>
  <c r="F468" i="11"/>
  <c r="F500" i="11"/>
  <c r="F532" i="11"/>
  <c r="F564" i="11"/>
  <c r="F1777" i="11"/>
  <c r="F1793" i="11"/>
  <c r="F1757" i="11"/>
  <c r="F1785" i="11"/>
  <c r="F1824" i="11"/>
  <c r="F1792" i="11"/>
  <c r="F1760" i="11"/>
  <c r="F1728" i="11"/>
  <c r="F1696" i="11"/>
  <c r="F1807" i="11"/>
  <c r="F1775" i="11"/>
  <c r="F1743" i="11"/>
  <c r="F1711" i="11"/>
  <c r="F1818" i="11"/>
  <c r="F1786" i="11"/>
  <c r="F1754" i="11"/>
  <c r="F396" i="11"/>
  <c r="F364" i="11"/>
  <c r="F332" i="11"/>
  <c r="F300" i="11"/>
  <c r="F268" i="11"/>
  <c r="F407" i="11"/>
  <c r="F375" i="11"/>
  <c r="F343" i="11"/>
  <c r="F311" i="11"/>
  <c r="F279" i="11"/>
  <c r="F1131" i="11"/>
  <c r="F1362" i="11"/>
  <c r="F780" i="11"/>
  <c r="F644" i="11"/>
  <c r="F756" i="11"/>
  <c r="F1061" i="11"/>
  <c r="F1227" i="11"/>
  <c r="F1355" i="11"/>
  <c r="F1483" i="11"/>
  <c r="F801" i="11"/>
  <c r="F609" i="11"/>
  <c r="F673" i="11"/>
  <c r="F737" i="11"/>
  <c r="F298" i="11"/>
  <c r="F362" i="11"/>
  <c r="F417" i="11"/>
  <c r="F453" i="11"/>
  <c r="F485" i="11"/>
  <c r="F517" i="11"/>
  <c r="F549" i="11"/>
  <c r="F1680" i="11"/>
  <c r="F1684" i="11"/>
  <c r="F1585" i="11"/>
  <c r="F1613" i="11"/>
  <c r="F1628" i="11"/>
  <c r="F1596" i="11"/>
  <c r="F1671" i="11"/>
  <c r="F1639" i="11"/>
  <c r="F1607" i="11"/>
  <c r="F1686" i="11"/>
  <c r="F1654" i="11"/>
  <c r="F1622" i="11"/>
  <c r="F1202" i="11"/>
  <c r="F1490" i="11"/>
  <c r="F636" i="11"/>
  <c r="F856" i="11"/>
  <c r="F815" i="11"/>
  <c r="F851" i="11"/>
  <c r="F808" i="11"/>
  <c r="F783" i="11"/>
  <c r="F830" i="11"/>
  <c r="F1219" i="11"/>
  <c r="F1475" i="11"/>
  <c r="F669" i="11"/>
  <c r="F1567" i="11"/>
  <c r="F1503" i="11"/>
  <c r="F1439" i="11"/>
  <c r="F1375" i="11"/>
  <c r="F1311" i="11"/>
  <c r="F1247" i="11"/>
  <c r="F1183" i="11"/>
  <c r="F1101" i="11"/>
  <c r="F973" i="11"/>
  <c r="F1550" i="11"/>
  <c r="F1486" i="11"/>
  <c r="F1422" i="11"/>
  <c r="F1358" i="11"/>
  <c r="F1294" i="11"/>
  <c r="F1230" i="11"/>
  <c r="F1166" i="11"/>
  <c r="F1068" i="11"/>
  <c r="F940" i="11"/>
  <c r="F1557" i="11"/>
  <c r="F1525" i="11"/>
  <c r="F1493" i="11"/>
  <c r="F1461" i="11"/>
  <c r="F1429" i="11"/>
  <c r="F1397" i="11"/>
  <c r="F1365" i="11"/>
  <c r="F1333" i="11"/>
  <c r="F1301" i="11"/>
  <c r="F1269" i="11"/>
  <c r="F1237" i="11"/>
  <c r="F1205" i="11"/>
  <c r="F1173" i="11"/>
  <c r="F1135" i="11"/>
  <c r="F1081" i="11"/>
  <c r="F1017" i="11"/>
  <c r="F953" i="11"/>
  <c r="F858" i="11"/>
  <c r="F1548" i="11"/>
  <c r="F1516" i="11"/>
  <c r="F1484" i="11"/>
  <c r="F1452" i="11"/>
  <c r="F1420" i="11"/>
  <c r="F1388" i="11"/>
  <c r="F1356" i="11"/>
  <c r="F1324" i="11"/>
  <c r="F1292" i="11"/>
  <c r="F1260" i="11"/>
  <c r="F1228" i="11"/>
  <c r="F1196" i="11"/>
  <c r="F1164" i="11"/>
  <c r="F1123" i="11"/>
  <c r="F1064" i="11"/>
  <c r="F1000" i="11"/>
  <c r="F936" i="11"/>
  <c r="F1103" i="11"/>
  <c r="F1071" i="11"/>
  <c r="F1039" i="11"/>
  <c r="F1007" i="11"/>
  <c r="F975" i="11"/>
  <c r="F943" i="11"/>
  <c r="F892" i="11"/>
  <c r="F1146" i="11"/>
  <c r="F1114" i="11"/>
  <c r="F1082" i="11"/>
  <c r="F1050" i="11"/>
  <c r="F1018" i="11"/>
  <c r="F986" i="11"/>
  <c r="F954" i="11"/>
  <c r="F913" i="11"/>
  <c r="F923" i="11"/>
  <c r="F891" i="11"/>
  <c r="F859" i="11"/>
  <c r="F902" i="11"/>
  <c r="F870" i="11"/>
  <c r="F1077" i="11"/>
  <c r="F1347" i="11"/>
  <c r="F693" i="11"/>
  <c r="F759" i="11"/>
  <c r="F727" i="11"/>
  <c r="F695" i="11"/>
  <c r="F663" i="11"/>
  <c r="F631" i="11"/>
  <c r="F599" i="11"/>
  <c r="F750" i="11"/>
  <c r="F718" i="11"/>
  <c r="F686" i="11"/>
  <c r="F654" i="11"/>
  <c r="F622" i="11"/>
  <c r="F1841" i="11"/>
  <c r="F1092" i="11"/>
  <c r="F1178" i="11"/>
  <c r="F1242" i="11"/>
  <c r="F1306" i="11"/>
  <c r="F1370" i="11"/>
  <c r="F1434" i="11"/>
  <c r="F1562" i="11"/>
  <c r="F853" i="11"/>
  <c r="F648" i="11"/>
  <c r="F712" i="11"/>
  <c r="F265" i="11"/>
  <c r="F329" i="11"/>
  <c r="F393" i="11"/>
  <c r="F456" i="11"/>
  <c r="F376" i="11"/>
  <c r="F280" i="11"/>
  <c r="F980" i="11"/>
  <c r="F1506" i="11"/>
  <c r="F596" i="11"/>
  <c r="F708" i="11"/>
  <c r="F1179" i="11"/>
  <c r="F1435" i="11"/>
  <c r="F649" i="11"/>
  <c r="F274" i="11"/>
  <c r="F401" i="11"/>
  <c r="F473" i="11"/>
  <c r="F537" i="11"/>
  <c r="F1044" i="11"/>
  <c r="F1378" i="11"/>
  <c r="F848" i="11"/>
  <c r="F732" i="11"/>
  <c r="F831" i="11"/>
  <c r="F785" i="11"/>
  <c r="F824" i="11"/>
  <c r="F776" i="11"/>
  <c r="F810" i="11"/>
  <c r="F1363" i="11"/>
  <c r="F629" i="11"/>
  <c r="F765" i="11"/>
  <c r="F1527" i="11"/>
  <c r="F1335" i="11"/>
  <c r="F1207" i="11"/>
  <c r="F1021" i="11"/>
  <c r="F1510" i="11"/>
  <c r="F1446" i="11"/>
  <c r="F1382" i="11"/>
  <c r="F1318" i="11"/>
  <c r="F1254" i="11"/>
  <c r="F1190" i="11"/>
  <c r="F988" i="11"/>
  <c r="F1537" i="11"/>
  <c r="F1473" i="11"/>
  <c r="F1409" i="11"/>
  <c r="F1345" i="11"/>
  <c r="F1281" i="11"/>
  <c r="F1217" i="11"/>
  <c r="F1105" i="11"/>
  <c r="F977" i="11"/>
  <c r="F1560" i="11"/>
  <c r="F1496" i="11"/>
  <c r="F1400" i="11"/>
  <c r="F1336" i="11"/>
  <c r="F1272" i="11"/>
  <c r="F1208" i="11"/>
  <c r="F1139" i="11"/>
  <c r="F1024" i="11"/>
  <c r="F861" i="11"/>
  <c r="F1083" i="11"/>
  <c r="F1051" i="11"/>
  <c r="F1019" i="11"/>
  <c r="F987" i="11"/>
  <c r="F955" i="11"/>
  <c r="F916" i="11"/>
  <c r="F1158" i="11"/>
  <c r="F1126" i="11"/>
  <c r="F1094" i="11"/>
  <c r="F1062" i="11"/>
  <c r="F1030" i="11"/>
  <c r="F998" i="11"/>
  <c r="F966" i="11"/>
  <c r="F934" i="11"/>
  <c r="F873" i="11"/>
  <c r="F903" i="11"/>
  <c r="F871" i="11"/>
  <c r="F914" i="11"/>
  <c r="F882" i="11"/>
  <c r="F981" i="11"/>
  <c r="F1235" i="11"/>
  <c r="F653" i="11"/>
  <c r="F771" i="11"/>
  <c r="F739" i="11"/>
  <c r="F707" i="11"/>
  <c r="F675" i="11"/>
  <c r="F643" i="11"/>
  <c r="F611" i="11"/>
  <c r="F762" i="11"/>
  <c r="F730" i="11"/>
  <c r="F698" i="11"/>
  <c r="F666" i="11"/>
  <c r="F634" i="11"/>
  <c r="F796" i="11"/>
  <c r="F807" i="11"/>
  <c r="F839" i="11"/>
  <c r="F781" i="11"/>
  <c r="F817" i="11"/>
  <c r="F828" i="11"/>
  <c r="F849" i="11"/>
  <c r="F786" i="11"/>
  <c r="F802" i="11"/>
  <c r="F818" i="11"/>
  <c r="F834" i="11"/>
  <c r="F850" i="11"/>
  <c r="F787" i="11"/>
  <c r="F792" i="11"/>
  <c r="F813" i="11"/>
  <c r="F835" i="11"/>
  <c r="F855" i="11"/>
  <c r="F799" i="11"/>
  <c r="F820" i="11"/>
  <c r="F841" i="11"/>
  <c r="F795" i="11"/>
  <c r="F833" i="11"/>
  <c r="F789" i="11"/>
  <c r="F837" i="11"/>
  <c r="F790" i="11"/>
  <c r="F806" i="11"/>
  <c r="F822" i="11"/>
  <c r="F838" i="11"/>
  <c r="F775" i="11"/>
  <c r="F791" i="11"/>
  <c r="F797" i="11"/>
  <c r="F819" i="11"/>
  <c r="F840" i="11"/>
  <c r="F777" i="11"/>
  <c r="F804" i="11"/>
  <c r="F825" i="11"/>
  <c r="F847" i="11"/>
  <c r="F823" i="11"/>
  <c r="F816" i="11"/>
  <c r="F269" i="11"/>
  <c r="F285" i="11"/>
  <c r="F301" i="11"/>
  <c r="F317" i="11"/>
  <c r="F325" i="11"/>
  <c r="F341" i="11"/>
  <c r="F349" i="11"/>
  <c r="F365" i="11"/>
  <c r="F381" i="11"/>
  <c r="F389" i="11"/>
  <c r="F402" i="11"/>
  <c r="F413" i="11"/>
  <c r="F418" i="11"/>
  <c r="F429" i="11"/>
  <c r="F438" i="11"/>
  <c r="F446" i="11"/>
  <c r="F450" i="11"/>
  <c r="F458" i="11"/>
  <c r="F466" i="11"/>
  <c r="F470" i="11"/>
  <c r="F478" i="11"/>
  <c r="F482" i="11"/>
  <c r="F490" i="11"/>
  <c r="F498" i="11"/>
  <c r="F506" i="11"/>
  <c r="F514" i="11"/>
  <c r="F518" i="11"/>
  <c r="F526" i="11"/>
  <c r="F530" i="11"/>
  <c r="F538" i="11"/>
  <c r="F546" i="11"/>
  <c r="F550" i="11"/>
  <c r="F558" i="11"/>
  <c r="F566" i="11"/>
  <c r="F574" i="11"/>
  <c r="F578" i="11"/>
  <c r="F586" i="11"/>
  <c r="F277" i="11"/>
  <c r="F293" i="11"/>
  <c r="F309" i="11"/>
  <c r="F333" i="11"/>
  <c r="F357" i="11"/>
  <c r="F373" i="11"/>
  <c r="F397" i="11"/>
  <c r="F408" i="11"/>
  <c r="F424" i="11"/>
  <c r="F434" i="11"/>
  <c r="F442" i="11"/>
  <c r="F454" i="11"/>
  <c r="F462" i="11"/>
  <c r="F474" i="11"/>
  <c r="F486" i="11"/>
  <c r="F494" i="11"/>
  <c r="F502" i="11"/>
  <c r="F510" i="11"/>
  <c r="F522" i="11"/>
  <c r="F534" i="11"/>
  <c r="F542" i="11"/>
  <c r="F554" i="11"/>
  <c r="F562" i="11"/>
  <c r="F570" i="11"/>
  <c r="F582" i="11"/>
  <c r="F278" i="11"/>
  <c r="F294" i="11"/>
  <c r="F310" i="11"/>
  <c r="F326" i="11"/>
  <c r="F342" i="11"/>
  <c r="F366" i="11"/>
  <c r="F374" i="11"/>
  <c r="F390" i="11"/>
  <c r="F398" i="11"/>
  <c r="F409" i="11"/>
  <c r="F420" i="11"/>
  <c r="F425" i="11"/>
  <c r="F435" i="11"/>
  <c r="F439" i="11"/>
  <c r="F451" i="11"/>
  <c r="F455" i="11"/>
  <c r="F467" i="11"/>
  <c r="F475" i="11"/>
  <c r="F487" i="11"/>
  <c r="F499" i="11"/>
  <c r="F507" i="11"/>
  <c r="F515" i="11"/>
  <c r="F527" i="11"/>
  <c r="F531" i="11"/>
  <c r="F543" i="11"/>
  <c r="F551" i="11"/>
  <c r="F559" i="11"/>
  <c r="F567" i="11"/>
  <c r="F571" i="11"/>
  <c r="F579" i="11"/>
  <c r="F262" i="11"/>
  <c r="F270" i="11"/>
  <c r="F286" i="11"/>
  <c r="F302" i="11"/>
  <c r="F318" i="11"/>
  <c r="F334" i="11"/>
  <c r="F350" i="11"/>
  <c r="F358" i="11"/>
  <c r="F382" i="11"/>
  <c r="F404" i="11"/>
  <c r="F414" i="11"/>
  <c r="F430" i="11"/>
  <c r="F443" i="11"/>
  <c r="F447" i="11"/>
  <c r="F459" i="11"/>
  <c r="F463" i="11"/>
  <c r="F471" i="11"/>
  <c r="F479" i="11"/>
  <c r="F483" i="11"/>
  <c r="F491" i="11"/>
  <c r="F495" i="11"/>
  <c r="F503" i="11"/>
  <c r="F511" i="11"/>
  <c r="F519" i="11"/>
  <c r="F523" i="11"/>
  <c r="F535" i="11"/>
  <c r="F539" i="11"/>
  <c r="F547" i="11"/>
  <c r="F555" i="11"/>
  <c r="F563" i="11"/>
  <c r="F575" i="11"/>
  <c r="F583" i="11"/>
  <c r="F266" i="11"/>
  <c r="F577" i="11"/>
  <c r="F561" i="11"/>
  <c r="F545" i="11"/>
  <c r="F529" i="11"/>
  <c r="F513" i="11"/>
  <c r="F497" i="11"/>
  <c r="F481" i="11"/>
  <c r="F465" i="11"/>
  <c r="F449" i="11"/>
  <c r="F433" i="11"/>
  <c r="F412" i="11"/>
  <c r="F386" i="11"/>
  <c r="F354" i="11"/>
  <c r="F322" i="11"/>
  <c r="F290" i="11"/>
  <c r="F267" i="11"/>
  <c r="F283" i="11"/>
  <c r="F299" i="11"/>
  <c r="F315" i="11"/>
  <c r="F331" i="11"/>
  <c r="F347" i="11"/>
  <c r="F363" i="11"/>
  <c r="F379" i="11"/>
  <c r="F395" i="11"/>
  <c r="F411" i="11"/>
  <c r="F427" i="11"/>
  <c r="F272" i="11"/>
  <c r="F288" i="11"/>
  <c r="F304" i="11"/>
  <c r="F320" i="11"/>
  <c r="F336" i="11"/>
  <c r="F352" i="11"/>
  <c r="F368" i="11"/>
  <c r="F384" i="11"/>
  <c r="F576" i="11"/>
  <c r="F560" i="11"/>
  <c r="F544" i="11"/>
  <c r="F528" i="11"/>
  <c r="F512" i="11"/>
  <c r="F496" i="11"/>
  <c r="F480" i="11"/>
  <c r="F464" i="11"/>
  <c r="F448" i="11"/>
  <c r="F432" i="11"/>
  <c r="F573" i="11"/>
  <c r="F557" i="11"/>
  <c r="F541" i="11"/>
  <c r="F525" i="11"/>
  <c r="F509" i="11"/>
  <c r="F493" i="11"/>
  <c r="F477" i="11"/>
  <c r="F461" i="11"/>
  <c r="F445" i="11"/>
  <c r="F428" i="11"/>
  <c r="F406" i="11"/>
  <c r="F378" i="11"/>
  <c r="F346" i="11"/>
  <c r="F314" i="11"/>
  <c r="F282" i="11"/>
  <c r="F271" i="11"/>
  <c r="F287" i="11"/>
  <c r="F303" i="11"/>
  <c r="F319" i="11"/>
  <c r="F335" i="11"/>
  <c r="F351" i="11"/>
  <c r="F367" i="11"/>
  <c r="F383" i="11"/>
  <c r="F399" i="11"/>
  <c r="F415" i="11"/>
  <c r="F431" i="11"/>
  <c r="F276" i="11"/>
  <c r="F292" i="11"/>
  <c r="F308" i="11"/>
  <c r="F324" i="11"/>
  <c r="F340" i="11"/>
  <c r="F356" i="11"/>
  <c r="F372" i="11"/>
  <c r="F388" i="11"/>
  <c r="F572" i="11"/>
  <c r="F556" i="11"/>
  <c r="F540" i="11"/>
  <c r="F524" i="11"/>
  <c r="F508" i="11"/>
  <c r="F492" i="11"/>
  <c r="F476" i="11"/>
  <c r="F460" i="11"/>
  <c r="F444" i="11"/>
  <c r="F426" i="11"/>
  <c r="F405" i="11"/>
  <c r="F1669" i="11"/>
  <c r="F1672" i="11"/>
  <c r="F1594" i="11"/>
  <c r="F1610" i="11"/>
  <c r="F1626" i="11"/>
  <c r="F1642" i="11"/>
  <c r="F1658" i="11"/>
  <c r="F1674" i="11"/>
  <c r="F1581" i="11"/>
  <c r="F1595" i="11"/>
  <c r="F1611" i="11"/>
  <c r="F1627" i="11"/>
  <c r="F1643" i="11"/>
  <c r="F1659" i="11"/>
  <c r="F1675" i="11"/>
  <c r="F1584" i="11"/>
  <c r="F1600" i="11"/>
  <c r="F1616" i="11"/>
  <c r="F1632" i="11"/>
  <c r="F1648" i="11"/>
  <c r="F1629" i="11"/>
  <c r="F1673" i="11"/>
  <c r="F1601" i="11"/>
  <c r="F1660" i="11"/>
  <c r="F1605" i="11"/>
  <c r="F1609" i="11"/>
  <c r="F1589" i="11"/>
  <c r="F1656" i="11"/>
  <c r="F1582" i="11"/>
  <c r="F1598" i="11"/>
  <c r="F1614" i="11"/>
  <c r="F1630" i="11"/>
  <c r="F1646" i="11"/>
  <c r="F1662" i="11"/>
  <c r="F1678" i="11"/>
  <c r="F1583" i="11"/>
  <c r="F1599" i="11"/>
  <c r="F1615" i="11"/>
  <c r="F1631" i="11"/>
  <c r="F1647" i="11"/>
  <c r="F1663" i="11"/>
  <c r="F1679" i="11"/>
  <c r="F1588" i="11"/>
  <c r="F1604" i="11"/>
  <c r="F1620" i="11"/>
  <c r="F1636" i="11"/>
  <c r="F1652" i="11"/>
  <c r="F1645" i="11"/>
  <c r="F1681" i="11"/>
  <c r="F1617" i="11"/>
  <c r="F1668" i="11"/>
  <c r="F1637" i="11"/>
  <c r="F1641" i="11"/>
  <c r="F1653" i="11"/>
  <c r="F1688" i="11"/>
  <c r="F1625" i="11"/>
  <c r="F1813" i="11"/>
  <c r="F1694" i="11"/>
  <c r="F1710" i="11"/>
  <c r="F1726" i="11"/>
  <c r="F1742" i="11"/>
  <c r="F1758" i="11"/>
  <c r="F1774" i="11"/>
  <c r="F1790" i="11"/>
  <c r="F1806" i="11"/>
  <c r="F1822" i="11"/>
  <c r="F1699" i="11"/>
  <c r="F1715" i="11"/>
  <c r="F1731" i="11"/>
  <c r="F1747" i="11"/>
  <c r="F1763" i="11"/>
  <c r="F1779" i="11"/>
  <c r="F1795" i="11"/>
  <c r="F1811" i="11"/>
  <c r="F1827" i="11"/>
  <c r="F1700" i="11"/>
  <c r="F1716" i="11"/>
  <c r="F1732" i="11"/>
  <c r="F1748" i="11"/>
  <c r="F1764" i="11"/>
  <c r="F1780" i="11"/>
  <c r="F1796" i="11"/>
  <c r="F1812" i="11"/>
  <c r="F1828" i="11"/>
  <c r="F1737" i="11"/>
  <c r="F1801" i="11"/>
  <c r="F1709" i="11"/>
  <c r="F1773" i="11"/>
  <c r="F1697" i="11"/>
  <c r="F1825" i="11"/>
  <c r="F1797" i="11"/>
  <c r="F1717" i="11"/>
  <c r="F1749" i="11"/>
  <c r="F1809" i="11"/>
  <c r="F1698" i="11"/>
  <c r="F1714" i="11"/>
  <c r="F1730" i="11"/>
  <c r="F1746" i="11"/>
  <c r="F1762" i="11"/>
  <c r="F1778" i="11"/>
  <c r="F1794" i="11"/>
  <c r="F1810" i="11"/>
  <c r="F1826" i="11"/>
  <c r="F1703" i="11"/>
  <c r="F1719" i="11"/>
  <c r="F1735" i="11"/>
  <c r="F1751" i="11"/>
  <c r="F1767" i="11"/>
  <c r="F1783" i="11"/>
  <c r="F1799" i="11"/>
  <c r="F1815" i="11"/>
  <c r="F1831" i="11"/>
  <c r="F1704" i="11"/>
  <c r="F1720" i="11"/>
  <c r="F1736" i="11"/>
  <c r="F1752" i="11"/>
  <c r="F1768" i="11"/>
  <c r="F1784" i="11"/>
  <c r="F1800" i="11"/>
  <c r="F1816" i="11"/>
  <c r="F1832" i="11"/>
  <c r="F1753" i="11"/>
  <c r="F1817" i="11"/>
  <c r="F1725" i="11"/>
  <c r="F1789" i="11"/>
  <c r="F1729" i="11"/>
  <c r="F1701" i="11"/>
  <c r="F1829" i="11"/>
  <c r="F1781" i="11"/>
  <c r="F904" i="11"/>
  <c r="F1539" i="11"/>
  <c r="F1411" i="11"/>
  <c r="F1315" i="11"/>
  <c r="F1171" i="11"/>
  <c r="F1045" i="11"/>
  <c r="F874" i="11"/>
  <c r="F890" i="11"/>
  <c r="F906" i="11"/>
  <c r="F922" i="11"/>
  <c r="F863" i="11"/>
  <c r="F879" i="11"/>
  <c r="F895" i="11"/>
  <c r="F911" i="11"/>
  <c r="F927" i="11"/>
  <c r="F889" i="11"/>
  <c r="F921" i="11"/>
  <c r="F942" i="11"/>
  <c r="F958" i="11"/>
  <c r="F974" i="11"/>
  <c r="F990" i="11"/>
  <c r="F1006" i="11"/>
  <c r="F1022" i="11"/>
  <c r="F1038" i="11"/>
  <c r="F1054" i="11"/>
  <c r="F1070" i="11"/>
  <c r="F1086" i="11"/>
  <c r="F1102" i="11"/>
  <c r="F1118" i="11"/>
  <c r="F1134" i="11"/>
  <c r="F1150" i="11"/>
  <c r="F868" i="11"/>
  <c r="F900" i="11"/>
  <c r="F931" i="11"/>
  <c r="F947" i="11"/>
  <c r="F963" i="11"/>
  <c r="F979" i="11"/>
  <c r="F995" i="11"/>
  <c r="F1011" i="11"/>
  <c r="F1027" i="11"/>
  <c r="F1043" i="11"/>
  <c r="F1059" i="11"/>
  <c r="F1075" i="11"/>
  <c r="F1091" i="11"/>
  <c r="F1107" i="11"/>
  <c r="F893" i="11"/>
  <c r="F944" i="11"/>
  <c r="F976" i="11"/>
  <c r="F1008" i="11"/>
  <c r="F1040" i="11"/>
  <c r="F1072" i="11"/>
  <c r="F1104" i="11"/>
  <c r="F1128" i="11"/>
  <c r="F1149" i="11"/>
  <c r="F1168" i="11"/>
  <c r="F1184" i="11"/>
  <c r="F1200" i="11"/>
  <c r="F1216" i="11"/>
  <c r="F1232" i="11"/>
  <c r="F1248" i="11"/>
  <c r="F1264" i="11"/>
  <c r="F1280" i="11"/>
  <c r="F1296" i="11"/>
  <c r="F1312" i="11"/>
  <c r="F1328" i="11"/>
  <c r="F1344" i="11"/>
  <c r="F1360" i="11"/>
  <c r="F1376" i="11"/>
  <c r="F1392" i="11"/>
  <c r="F1408" i="11"/>
  <c r="F1424" i="11"/>
  <c r="F1440" i="11"/>
  <c r="F1456" i="11"/>
  <c r="F1472" i="11"/>
  <c r="F1488" i="11"/>
  <c r="F1504" i="11"/>
  <c r="F1520" i="11"/>
  <c r="F1536" i="11"/>
  <c r="F1552" i="11"/>
  <c r="F1568" i="11"/>
  <c r="F864" i="11"/>
  <c r="F928" i="11"/>
  <c r="F961" i="11"/>
  <c r="F993" i="11"/>
  <c r="F1025" i="11"/>
  <c r="F1057" i="11"/>
  <c r="F1089" i="11"/>
  <c r="F1119" i="11"/>
  <c r="F1140" i="11"/>
  <c r="F1161" i="11"/>
  <c r="F1177" i="11"/>
  <c r="F1193" i="11"/>
  <c r="F1209" i="11"/>
  <c r="F1225" i="11"/>
  <c r="F1241" i="11"/>
  <c r="F1257" i="11"/>
  <c r="F1273" i="11"/>
  <c r="F1289" i="11"/>
  <c r="F1305" i="11"/>
  <c r="F1321" i="11"/>
  <c r="F1337" i="11"/>
  <c r="F1353" i="11"/>
  <c r="F1369" i="11"/>
  <c r="F1385" i="11"/>
  <c r="F1401" i="11"/>
  <c r="F1417" i="11"/>
  <c r="F1433" i="11"/>
  <c r="F1449" i="11"/>
  <c r="F1465" i="11"/>
  <c r="F1481" i="11"/>
  <c r="F1497" i="11"/>
  <c r="F1513" i="11"/>
  <c r="F1529" i="11"/>
  <c r="F1545" i="11"/>
  <c r="F1561" i="11"/>
  <c r="F1577" i="11"/>
  <c r="F956" i="11"/>
  <c r="F1020" i="11"/>
  <c r="F1084" i="11"/>
  <c r="F1136" i="11"/>
  <c r="F1174" i="11"/>
  <c r="F1206" i="11"/>
  <c r="F1238" i="11"/>
  <c r="F1270" i="11"/>
  <c r="F1302" i="11"/>
  <c r="F1334" i="11"/>
  <c r="F1366" i="11"/>
  <c r="F1398" i="11"/>
  <c r="F1430" i="11"/>
  <c r="F1462" i="11"/>
  <c r="F1494" i="11"/>
  <c r="F1526" i="11"/>
  <c r="F1558" i="11"/>
  <c r="F920" i="11"/>
  <c r="F989" i="11"/>
  <c r="F1053" i="11"/>
  <c r="F1116" i="11"/>
  <c r="F1159" i="11"/>
  <c r="F1191" i="11"/>
  <c r="F1223" i="11"/>
  <c r="F1255" i="11"/>
  <c r="F1287" i="11"/>
  <c r="F1319" i="11"/>
  <c r="F1351" i="11"/>
  <c r="F1383" i="11"/>
  <c r="F1415" i="11"/>
  <c r="F1447" i="11"/>
  <c r="F1479" i="11"/>
  <c r="F1511" i="11"/>
  <c r="F1543" i="11"/>
  <c r="F1575" i="11"/>
  <c r="F1459" i="11"/>
  <c r="F1299" i="11"/>
  <c r="F1187" i="11"/>
  <c r="F1458" i="11"/>
  <c r="F1314" i="11"/>
  <c r="F1152" i="11"/>
  <c r="F901" i="11"/>
  <c r="F1531" i="11"/>
  <c r="F1467" i="11"/>
  <c r="F1403" i="11"/>
  <c r="F1339" i="11"/>
  <c r="F1275" i="11"/>
  <c r="F1211" i="11"/>
  <c r="F1143" i="11"/>
  <c r="F1029" i="11"/>
  <c r="F872" i="11"/>
  <c r="F1554" i="11"/>
  <c r="F1442" i="11"/>
  <c r="F1330" i="11"/>
  <c r="F1218" i="11"/>
  <c r="F1076" i="11"/>
  <c r="F1507" i="11"/>
  <c r="F1395" i="11"/>
  <c r="F1267" i="11"/>
  <c r="F1153" i="11"/>
  <c r="F1013" i="11"/>
  <c r="F862" i="11"/>
  <c r="F878" i="11"/>
  <c r="F894" i="11"/>
  <c r="F910" i="11"/>
  <c r="F926" i="11"/>
  <c r="F867" i="11"/>
  <c r="F883" i="11"/>
  <c r="F899" i="11"/>
  <c r="F915" i="11"/>
  <c r="F865" i="11"/>
  <c r="F897" i="11"/>
  <c r="F929" i="11"/>
  <c r="F946" i="11"/>
  <c r="F962" i="11"/>
  <c r="F978" i="11"/>
  <c r="F994" i="11"/>
  <c r="F1010" i="11"/>
  <c r="F1026" i="11"/>
  <c r="F1042" i="11"/>
  <c r="F1058" i="11"/>
  <c r="F1074" i="11"/>
  <c r="F1090" i="11"/>
  <c r="F1106" i="11"/>
  <c r="F1122" i="11"/>
  <c r="F1138" i="11"/>
  <c r="F1154" i="11"/>
  <c r="F876" i="11"/>
  <c r="F908" i="11"/>
  <c r="F935" i="11"/>
  <c r="F951" i="11"/>
  <c r="F967" i="11"/>
  <c r="F983" i="11"/>
  <c r="F999" i="11"/>
  <c r="F1015" i="11"/>
  <c r="F1031" i="11"/>
  <c r="F1047" i="11"/>
  <c r="F1063" i="11"/>
  <c r="F1079" i="11"/>
  <c r="F1095" i="11"/>
  <c r="F1111" i="11"/>
  <c r="F909" i="11"/>
  <c r="F952" i="11"/>
  <c r="F984" i="11"/>
  <c r="F1016" i="11"/>
  <c r="F1048" i="11"/>
  <c r="F1080" i="11"/>
  <c r="F1112" i="11"/>
  <c r="F1133" i="11"/>
  <c r="F1155" i="11"/>
  <c r="F1172" i="11"/>
  <c r="F1188" i="11"/>
  <c r="F1204" i="11"/>
  <c r="F1220" i="11"/>
  <c r="F1236" i="11"/>
  <c r="F1252" i="11"/>
  <c r="F1268" i="11"/>
  <c r="F1284" i="11"/>
  <c r="F1300" i="11"/>
  <c r="F1316" i="11"/>
  <c r="F1332" i="11"/>
  <c r="F1348" i="11"/>
  <c r="F1364" i="11"/>
  <c r="F1380" i="11"/>
  <c r="F1396" i="11"/>
  <c r="F1412" i="11"/>
  <c r="F1428" i="11"/>
  <c r="F1444" i="11"/>
  <c r="F1460" i="11"/>
  <c r="F1476" i="11"/>
  <c r="F1492" i="11"/>
  <c r="F1508" i="11"/>
  <c r="F1524" i="11"/>
  <c r="F1540" i="11"/>
  <c r="F1556" i="11"/>
  <c r="F1572" i="11"/>
  <c r="F880" i="11"/>
  <c r="F937" i="11"/>
  <c r="F969" i="11"/>
  <c r="F1001" i="11"/>
  <c r="F1033" i="11"/>
  <c r="F1065" i="11"/>
  <c r="F1097" i="11"/>
  <c r="F1124" i="11"/>
  <c r="F1145" i="11"/>
  <c r="F1165" i="11"/>
  <c r="F1181" i="11"/>
  <c r="F1197" i="11"/>
  <c r="F1213" i="11"/>
  <c r="F1229" i="11"/>
  <c r="F1245" i="11"/>
  <c r="F1261" i="11"/>
  <c r="F1277" i="11"/>
  <c r="F1293" i="11"/>
  <c r="F1309" i="11"/>
  <c r="F1325" i="11"/>
  <c r="F1341" i="11"/>
  <c r="F1357" i="11"/>
  <c r="F1373" i="11"/>
  <c r="F1389" i="11"/>
  <c r="F1405" i="11"/>
  <c r="F1421" i="11"/>
  <c r="F1437" i="11"/>
  <c r="F1453" i="11"/>
  <c r="F1469" i="11"/>
  <c r="F1485" i="11"/>
  <c r="F1501" i="11"/>
  <c r="F1517" i="11"/>
  <c r="F1533" i="11"/>
  <c r="F1549" i="11"/>
  <c r="F1565" i="11"/>
  <c r="F885" i="11"/>
  <c r="F972" i="11"/>
  <c r="F1036" i="11"/>
  <c r="F1100" i="11"/>
  <c r="F1147" i="11"/>
  <c r="F1182" i="11"/>
  <c r="F1214" i="11"/>
  <c r="F1246" i="11"/>
  <c r="F1278" i="11"/>
  <c r="F1310" i="11"/>
  <c r="F1342" i="11"/>
  <c r="F1374" i="11"/>
  <c r="F1406" i="11"/>
  <c r="F1438" i="11"/>
  <c r="F1470" i="11"/>
  <c r="F1502" i="11"/>
  <c r="F1534" i="11"/>
  <c r="F1566" i="11"/>
  <c r="F941" i="11"/>
  <c r="F1005" i="11"/>
  <c r="F1069" i="11"/>
  <c r="F1127" i="11"/>
  <c r="F1167" i="11"/>
  <c r="F1199" i="11"/>
  <c r="F1231" i="11"/>
  <c r="F1263" i="11"/>
  <c r="F1295" i="11"/>
  <c r="F1327" i="11"/>
  <c r="F1359" i="11"/>
  <c r="F1391" i="11"/>
  <c r="F1423" i="11"/>
  <c r="F1455" i="11"/>
  <c r="F1487" i="11"/>
  <c r="F1519" i="11"/>
  <c r="F1551" i="11"/>
  <c r="F1555" i="11"/>
  <c r="F1427" i="11"/>
  <c r="F1283" i="11"/>
  <c r="F1132" i="11"/>
  <c r="F1570" i="11"/>
  <c r="F1426" i="11"/>
  <c r="F1282" i="11"/>
  <c r="F1108" i="11"/>
  <c r="F1579" i="11"/>
  <c r="F1515" i="11"/>
  <c r="F1451" i="11"/>
  <c r="F1387" i="11"/>
  <c r="F1323" i="11"/>
  <c r="F1259" i="11"/>
  <c r="F1195" i="11"/>
  <c r="F1121" i="11"/>
  <c r="F997" i="11"/>
  <c r="F1522" i="11"/>
  <c r="F1410" i="11"/>
  <c r="F1298" i="11"/>
  <c r="F1186" i="11"/>
  <c r="F1012" i="11"/>
  <c r="F594" i="11"/>
  <c r="F610" i="11"/>
  <c r="F626" i="11"/>
  <c r="F642" i="11"/>
  <c r="F658" i="11"/>
  <c r="F674" i="11"/>
  <c r="F690" i="11"/>
  <c r="F706" i="11"/>
  <c r="F722" i="11"/>
  <c r="F738" i="11"/>
  <c r="F754" i="11"/>
  <c r="F770" i="11"/>
  <c r="F603" i="11"/>
  <c r="F619" i="11"/>
  <c r="F635" i="11"/>
  <c r="F651" i="11"/>
  <c r="F667" i="11"/>
  <c r="F683" i="11"/>
  <c r="F699" i="11"/>
  <c r="F715" i="11"/>
  <c r="F731" i="11"/>
  <c r="F747" i="11"/>
  <c r="F763" i="11"/>
  <c r="F741" i="11"/>
  <c r="F685" i="11"/>
  <c r="F621" i="11"/>
  <c r="F725" i="11"/>
  <c r="F661" i="11"/>
  <c r="F589" i="11"/>
  <c r="F764" i="11"/>
  <c r="F700" i="11"/>
  <c r="F620" i="11"/>
  <c r="F761" i="11"/>
  <c r="F729" i="11"/>
  <c r="F697" i="11"/>
  <c r="F665" i="11"/>
  <c r="F633" i="11"/>
  <c r="F601" i="11"/>
  <c r="F740" i="11"/>
  <c r="F684" i="11"/>
  <c r="F628" i="11"/>
  <c r="F598" i="11"/>
  <c r="F614" i="11"/>
  <c r="F630" i="11"/>
  <c r="F646" i="11"/>
  <c r="F662" i="11"/>
  <c r="F678" i="11"/>
  <c r="F694" i="11"/>
  <c r="F710" i="11"/>
  <c r="F726" i="11"/>
  <c r="F742" i="11"/>
  <c r="F758" i="11"/>
  <c r="F591" i="11"/>
  <c r="F607" i="11"/>
  <c r="F623" i="11"/>
  <c r="F639" i="11"/>
  <c r="F655" i="11"/>
  <c r="F671" i="11"/>
  <c r="F687" i="11"/>
  <c r="F703" i="11"/>
  <c r="F719" i="11"/>
  <c r="F735" i="11"/>
  <c r="F751" i="11"/>
  <c r="F767" i="11"/>
  <c r="F733" i="11"/>
  <c r="F677" i="11"/>
  <c r="F613" i="11"/>
  <c r="F588" i="11"/>
  <c r="F717" i="11"/>
  <c r="F645" i="11"/>
  <c r="F748" i="11"/>
  <c r="F676" i="11"/>
  <c r="F604" i="11"/>
  <c r="F753" i="11"/>
  <c r="F721" i="11"/>
  <c r="F689" i="11"/>
  <c r="F657" i="11"/>
  <c r="F625" i="11"/>
  <c r="F593" i="11"/>
  <c r="F724" i="11"/>
  <c r="F668" i="11"/>
  <c r="F612" i="11"/>
  <c r="F1843" i="11"/>
  <c r="F1844" i="11"/>
  <c r="F1845" i="11"/>
  <c r="F1847" i="11"/>
  <c r="F1834" i="11"/>
  <c r="F1846" i="11"/>
  <c r="F869" i="11"/>
  <c r="F1028" i="11"/>
  <c r="F1141" i="11"/>
  <c r="F1210" i="11"/>
  <c r="F1274" i="11"/>
  <c r="F1338" i="11"/>
  <c r="F1402" i="11"/>
  <c r="F1466" i="11"/>
  <c r="F1530" i="11"/>
  <c r="F788" i="11"/>
  <c r="F832" i="11"/>
  <c r="F600" i="11"/>
  <c r="F632" i="11"/>
  <c r="F664" i="11"/>
  <c r="F696" i="11"/>
  <c r="F728" i="11"/>
  <c r="F760" i="11"/>
  <c r="F281" i="11"/>
  <c r="F313" i="11"/>
  <c r="F345" i="11"/>
  <c r="F377" i="11"/>
  <c r="F410" i="11"/>
  <c r="F440" i="11"/>
  <c r="F472" i="11"/>
  <c r="F504" i="11"/>
  <c r="F536" i="11"/>
  <c r="F568" i="11"/>
  <c r="F1713" i="11"/>
  <c r="F1761" i="11"/>
  <c r="F1741" i="11"/>
  <c r="F1769" i="11"/>
  <c r="F1820" i="11"/>
  <c r="F1788" i="11"/>
  <c r="F1756" i="11"/>
  <c r="F1724" i="11"/>
  <c r="F1692" i="11"/>
  <c r="F1803" i="11"/>
  <c r="F1771" i="11"/>
  <c r="F1739" i="11"/>
  <c r="F1707" i="11"/>
  <c r="F1814" i="11"/>
  <c r="F1782" i="11"/>
  <c r="F1750" i="11"/>
  <c r="F1718" i="11"/>
  <c r="F392" i="11"/>
  <c r="F360" i="11"/>
  <c r="F328" i="11"/>
  <c r="F296" i="11"/>
  <c r="F264" i="11"/>
  <c r="F403" i="11"/>
  <c r="F371" i="11"/>
  <c r="F339" i="11"/>
  <c r="F307" i="11"/>
  <c r="F275" i="11"/>
  <c r="F1170" i="11"/>
  <c r="F1394" i="11"/>
  <c r="F805" i="11"/>
  <c r="F652" i="11"/>
  <c r="F772" i="11"/>
  <c r="F1093" i="11"/>
  <c r="F1243" i="11"/>
  <c r="F1371" i="11"/>
  <c r="F1499" i="11"/>
  <c r="F812" i="11"/>
  <c r="F617" i="11"/>
  <c r="F681" i="11"/>
  <c r="F745" i="11"/>
  <c r="F306" i="11"/>
  <c r="F370" i="11"/>
  <c r="F422" i="11"/>
  <c r="F457" i="11"/>
  <c r="F489" i="11"/>
  <c r="F521" i="11"/>
  <c r="F553" i="11"/>
  <c r="F585" i="11"/>
  <c r="F1664" i="11"/>
  <c r="F1676" i="11"/>
  <c r="F1689" i="11"/>
  <c r="F1597" i="11"/>
  <c r="F1624" i="11"/>
  <c r="F1592" i="11"/>
  <c r="F1667" i="11"/>
  <c r="F1635" i="11"/>
  <c r="F1603" i="11"/>
  <c r="F1682" i="11"/>
  <c r="F1650" i="11"/>
  <c r="F1618" i="11"/>
  <c r="F1586" i="11"/>
  <c r="F1234" i="11"/>
  <c r="F1538" i="11"/>
  <c r="F660" i="11"/>
  <c r="F852" i="11"/>
  <c r="F809" i="11"/>
  <c r="F845" i="11"/>
  <c r="F803" i="11"/>
  <c r="F779" i="11"/>
  <c r="F826" i="11"/>
  <c r="F794" i="11"/>
  <c r="F1251" i="11"/>
  <c r="F1523" i="11"/>
  <c r="F701" i="11"/>
  <c r="F1559" i="11"/>
  <c r="F1495" i="11"/>
  <c r="F1431" i="11"/>
  <c r="F1367" i="11"/>
  <c r="F1303" i="11"/>
  <c r="F1239" i="11"/>
  <c r="F1175" i="11"/>
  <c r="F1085" i="11"/>
  <c r="F957" i="11"/>
  <c r="F1542" i="11"/>
  <c r="F1478" i="11"/>
  <c r="F1414" i="11"/>
  <c r="F1350" i="11"/>
  <c r="F1286" i="11"/>
  <c r="F1222" i="11"/>
  <c r="F1157" i="11"/>
  <c r="F1052" i="11"/>
  <c r="F917" i="11"/>
  <c r="F1553" i="11"/>
  <c r="F1521" i="11"/>
  <c r="F1489" i="11"/>
  <c r="F1457" i="11"/>
  <c r="F1425" i="11"/>
  <c r="F1393" i="11"/>
  <c r="F1361" i="11"/>
  <c r="F1329" i="11"/>
  <c r="F1297" i="11"/>
  <c r="F1265" i="11"/>
  <c r="F1233" i="11"/>
  <c r="F1201" i="11"/>
  <c r="F1169" i="11"/>
  <c r="F1129" i="11"/>
  <c r="F1073" i="11"/>
  <c r="F1009" i="11"/>
  <c r="F945" i="11"/>
  <c r="F1576" i="11"/>
  <c r="F1544" i="11"/>
  <c r="F1512" i="11"/>
  <c r="F1480" i="11"/>
  <c r="F1448" i="11"/>
  <c r="F1416" i="11"/>
  <c r="F1384" i="11"/>
  <c r="F1352" i="11"/>
  <c r="F1320" i="11"/>
  <c r="F1288" i="11"/>
  <c r="F1256" i="11"/>
  <c r="F1224" i="11"/>
  <c r="F1192" i="11"/>
  <c r="F1160" i="11"/>
  <c r="F1117" i="11"/>
  <c r="F1056" i="11"/>
  <c r="F992" i="11"/>
  <c r="F925" i="11"/>
  <c r="F1099" i="11"/>
  <c r="F1067" i="11"/>
  <c r="F1035" i="11"/>
  <c r="F1003" i="11"/>
  <c r="F971" i="11"/>
  <c r="F939" i="11"/>
  <c r="F884" i="11"/>
  <c r="F1142" i="11"/>
  <c r="F1110" i="11"/>
  <c r="F1078" i="11"/>
  <c r="F1046" i="11"/>
  <c r="F1014" i="11"/>
  <c r="F982" i="11"/>
  <c r="F950" i="11"/>
  <c r="F905" i="11"/>
  <c r="F919" i="11"/>
  <c r="F887" i="11"/>
  <c r="F930" i="11"/>
  <c r="F898" i="11"/>
  <c r="F866" i="11"/>
  <c r="F1109" i="11"/>
  <c r="F1379" i="11"/>
  <c r="F597" i="11"/>
  <c r="F709" i="11"/>
  <c r="F755" i="11"/>
  <c r="F723" i="11"/>
  <c r="F691" i="11"/>
  <c r="F659" i="11"/>
  <c r="F627" i="11"/>
  <c r="F595" i="11"/>
  <c r="F746" i="11"/>
  <c r="F714" i="11"/>
  <c r="F682" i="11"/>
  <c r="F650" i="11"/>
  <c r="F618" i="11"/>
  <c r="F1837" i="11"/>
  <c r="F1835" i="11"/>
  <c r="F126" i="11"/>
  <c r="F215" i="11"/>
  <c r="F199" i="11"/>
  <c r="F167" i="11"/>
  <c r="F231" i="11"/>
  <c r="F247" i="11"/>
  <c r="F132" i="11"/>
  <c r="F164" i="11"/>
  <c r="F192" i="11"/>
  <c r="F224" i="11"/>
  <c r="F256" i="11"/>
  <c r="F153" i="11"/>
  <c r="F189" i="11"/>
  <c r="F225" i="11"/>
  <c r="F229" i="11"/>
  <c r="F158" i="11"/>
  <c r="F190" i="11"/>
  <c r="F222" i="11"/>
  <c r="F254" i="11"/>
  <c r="F180" i="11"/>
  <c r="F244" i="11"/>
  <c r="F177" i="11"/>
  <c r="F241" i="11"/>
  <c r="F147" i="11"/>
  <c r="F179" i="11"/>
  <c r="F211" i="11"/>
  <c r="F243" i="11"/>
  <c r="F156" i="11"/>
  <c r="F216" i="11"/>
  <c r="F149" i="11"/>
  <c r="F213" i="11"/>
  <c r="F146" i="11"/>
  <c r="F178" i="11"/>
  <c r="F210" i="11"/>
  <c r="F242" i="11"/>
  <c r="F152" i="11"/>
  <c r="F220" i="11"/>
  <c r="F157" i="11"/>
  <c r="F249" i="11"/>
  <c r="F151" i="11"/>
  <c r="F134" i="11"/>
  <c r="F150" i="11"/>
  <c r="F166" i="11"/>
  <c r="F182" i="11"/>
  <c r="F198" i="11"/>
  <c r="F214" i="11"/>
  <c r="F230" i="11"/>
  <c r="F246" i="11"/>
  <c r="F128" i="11"/>
  <c r="F160" i="11"/>
  <c r="F196" i="11"/>
  <c r="F228" i="11"/>
  <c r="F260" i="11"/>
  <c r="F161" i="11"/>
  <c r="F193" i="11"/>
  <c r="F221" i="11"/>
  <c r="F257" i="11"/>
  <c r="F139" i="11"/>
  <c r="F155" i="11"/>
  <c r="F171" i="11"/>
  <c r="F187" i="11"/>
  <c r="F203" i="11"/>
  <c r="F219" i="11"/>
  <c r="F235" i="11"/>
  <c r="F251" i="11"/>
  <c r="F140" i="11"/>
  <c r="F172" i="11"/>
  <c r="F200" i="11"/>
  <c r="F232" i="11"/>
  <c r="F133" i="11"/>
  <c r="F165" i="11"/>
  <c r="F197" i="11"/>
  <c r="F237" i="11"/>
  <c r="F129" i="11"/>
  <c r="F142" i="11"/>
  <c r="F174" i="11"/>
  <c r="F206" i="11"/>
  <c r="F238" i="11"/>
  <c r="F144" i="11"/>
  <c r="F212" i="11"/>
  <c r="F145" i="11"/>
  <c r="F209" i="11"/>
  <c r="F131" i="11"/>
  <c r="F163" i="11"/>
  <c r="F195" i="11"/>
  <c r="F227" i="11"/>
  <c r="F259" i="11"/>
  <c r="F188" i="11"/>
  <c r="F248" i="11"/>
  <c r="F181" i="11"/>
  <c r="F253" i="11"/>
  <c r="F130" i="11"/>
  <c r="F162" i="11"/>
  <c r="F194" i="11"/>
  <c r="F226" i="11"/>
  <c r="F258" i="11"/>
  <c r="F184" i="11"/>
  <c r="F252" i="11"/>
  <c r="F185" i="11"/>
  <c r="F217" i="11"/>
  <c r="F135" i="11"/>
  <c r="F183" i="11"/>
  <c r="F138" i="11"/>
  <c r="F154" i="11"/>
  <c r="F170" i="11"/>
  <c r="F186" i="11"/>
  <c r="F202" i="11"/>
  <c r="F218" i="11"/>
  <c r="F234" i="11"/>
  <c r="F250" i="11"/>
  <c r="F136" i="11"/>
  <c r="F168" i="11"/>
  <c r="F204" i="11"/>
  <c r="F236" i="11"/>
  <c r="F137" i="11"/>
  <c r="F169" i="11"/>
  <c r="F201" i="11"/>
  <c r="F233" i="11"/>
  <c r="F127" i="11"/>
  <c r="F143" i="11"/>
  <c r="F159" i="11"/>
  <c r="F175" i="11"/>
  <c r="F191" i="11"/>
  <c r="F207" i="11"/>
  <c r="F223" i="11"/>
  <c r="F239" i="11"/>
  <c r="F255" i="11"/>
  <c r="F148" i="11"/>
  <c r="F176" i="11"/>
  <c r="F208" i="11"/>
  <c r="F240" i="11"/>
  <c r="F141" i="11"/>
  <c r="F173" i="11"/>
  <c r="F205" i="11"/>
  <c r="F245" i="11"/>
  <c r="F3" i="11"/>
  <c r="F11" i="11"/>
  <c r="F59" i="11"/>
  <c r="F91" i="11"/>
  <c r="F16" i="11"/>
  <c r="F48" i="11"/>
  <c r="F96" i="11"/>
  <c r="F33" i="11"/>
  <c r="F81" i="11"/>
  <c r="F113" i="11"/>
  <c r="F22" i="11"/>
  <c r="F54" i="11"/>
  <c r="F86" i="11"/>
  <c r="F118" i="11"/>
  <c r="F15" i="11"/>
  <c r="F31" i="11"/>
  <c r="F47" i="11"/>
  <c r="F63" i="11"/>
  <c r="F79" i="11"/>
  <c r="F95" i="11"/>
  <c r="F111" i="11"/>
  <c r="F4" i="11"/>
  <c r="F20" i="11"/>
  <c r="F36" i="11"/>
  <c r="F52" i="11"/>
  <c r="F68" i="11"/>
  <c r="F84" i="11"/>
  <c r="F100" i="11"/>
  <c r="F116" i="11"/>
  <c r="F5" i="11"/>
  <c r="F21" i="11"/>
  <c r="F37" i="11"/>
  <c r="F53" i="11"/>
  <c r="F69" i="11"/>
  <c r="F85" i="11"/>
  <c r="F101" i="11"/>
  <c r="F117" i="11"/>
  <c r="F10" i="11"/>
  <c r="F26" i="11"/>
  <c r="F42" i="11"/>
  <c r="F58" i="11"/>
  <c r="F74" i="11"/>
  <c r="F90" i="11"/>
  <c r="F106" i="11"/>
  <c r="F122" i="11"/>
  <c r="F43" i="11"/>
  <c r="F107" i="11"/>
  <c r="F64" i="11"/>
  <c r="F65" i="11"/>
  <c r="F19" i="11"/>
  <c r="F35" i="11"/>
  <c r="F51" i="11"/>
  <c r="F67" i="11"/>
  <c r="F83" i="11"/>
  <c r="F99" i="11"/>
  <c r="F115" i="11"/>
  <c r="F8" i="11"/>
  <c r="F24" i="11"/>
  <c r="F40" i="11"/>
  <c r="F56" i="11"/>
  <c r="F72" i="11"/>
  <c r="F88" i="11"/>
  <c r="F104" i="11"/>
  <c r="F120" i="11"/>
  <c r="F9" i="11"/>
  <c r="F25" i="11"/>
  <c r="F41" i="11"/>
  <c r="F57" i="11"/>
  <c r="F73" i="11"/>
  <c r="F89" i="11"/>
  <c r="F105" i="11"/>
  <c r="F121" i="11"/>
  <c r="F14" i="11"/>
  <c r="F30" i="11"/>
  <c r="F46" i="11"/>
  <c r="F62" i="11"/>
  <c r="F78" i="11"/>
  <c r="F94" i="11"/>
  <c r="F110" i="11"/>
  <c r="F27" i="11"/>
  <c r="F75" i="11"/>
  <c r="F123" i="11"/>
  <c r="F32" i="11"/>
  <c r="F80" i="11"/>
  <c r="F112" i="11"/>
  <c r="F17" i="11"/>
  <c r="F49" i="11"/>
  <c r="F97" i="11"/>
  <c r="F6" i="11"/>
  <c r="F38" i="11"/>
  <c r="F70" i="11"/>
  <c r="F102" i="11"/>
  <c r="F7" i="11"/>
  <c r="F23" i="11"/>
  <c r="F39" i="11"/>
  <c r="F55" i="11"/>
  <c r="F71" i="11"/>
  <c r="F87" i="11"/>
  <c r="F103" i="11"/>
  <c r="F119" i="11"/>
  <c r="F12" i="11"/>
  <c r="F28" i="11"/>
  <c r="F44" i="11"/>
  <c r="F60" i="11"/>
  <c r="F76" i="11"/>
  <c r="F92" i="11"/>
  <c r="F108" i="11"/>
  <c r="F124" i="11"/>
  <c r="F13" i="11"/>
  <c r="F29" i="11"/>
  <c r="F45" i="11"/>
  <c r="F61" i="11"/>
  <c r="F77" i="11"/>
  <c r="F93" i="11"/>
  <c r="F109" i="11"/>
  <c r="F2" i="11"/>
  <c r="F18" i="11"/>
  <c r="F34" i="11"/>
  <c r="F50" i="11"/>
  <c r="F66" i="11"/>
  <c r="F82" i="11"/>
  <c r="F98" i="11"/>
  <c r="F114" i="11"/>
</calcChain>
</file>

<file path=xl/sharedStrings.xml><?xml version="1.0" encoding="utf-8"?>
<sst xmlns="http://schemas.openxmlformats.org/spreadsheetml/2006/main" count="5590" uniqueCount="1908">
  <si>
    <t>Intitulé d'intervention</t>
  </si>
  <si>
    <t>TABLE</t>
  </si>
  <si>
    <t>Résection polype trans-anal/SILS(scopie)</t>
  </si>
  <si>
    <t>Conversion ASGB en by-pass (scopie)</t>
  </si>
  <si>
    <t>Conversion VBG en by-pass (scopie)</t>
  </si>
  <si>
    <t>Sleeve (scopie)</t>
  </si>
  <si>
    <t>Adhésiolyse (scopie)</t>
  </si>
  <si>
    <t>Laparoscopie explo (scopie)</t>
  </si>
  <si>
    <t>Laser endométriose (scopie)</t>
  </si>
  <si>
    <t>Ovariectomie (scopie)</t>
  </si>
  <si>
    <t>Thoraco. adénome tissu parat (scopie)</t>
  </si>
  <si>
    <t>Nissen  (scopie)</t>
  </si>
  <si>
    <t>Hépatectomie (scopie)</t>
  </si>
  <si>
    <t>Hépatectomie partielle (scopie)</t>
  </si>
  <si>
    <t>Appendicectomie enfant (scopie)</t>
  </si>
  <si>
    <t>Sigmoïde ou colon gauche (scopie)</t>
  </si>
  <si>
    <t>Colostomie (scopie)</t>
  </si>
  <si>
    <t>Iléostomie (scopie)</t>
  </si>
  <si>
    <t>Oesophage abdo coelio (scopie)</t>
  </si>
  <si>
    <t>Achalasie Oesophage ou Heller (scopie)</t>
  </si>
  <si>
    <t>Oesophage thoracoscopie (scopie)</t>
  </si>
  <si>
    <t>HI (scopie)</t>
  </si>
  <si>
    <t>Hernie ombilicale (scopie)</t>
  </si>
  <si>
    <t>AAP + lambeau (scopie)</t>
  </si>
  <si>
    <t>Elytrocèle ou promonto-fixation (scopie)</t>
  </si>
  <si>
    <t>Rectopexie (scopie)</t>
  </si>
  <si>
    <t>Donneur vivant de rein (scopie)</t>
  </si>
  <si>
    <t>Kyste rénal (scopie)</t>
  </si>
  <si>
    <t>Cholédoque (scopie)</t>
  </si>
  <si>
    <t>Cholécystectomie (scopie)</t>
  </si>
  <si>
    <t>Voies biliaires (scopie)</t>
  </si>
  <si>
    <t>Abcès anal (tomie)</t>
  </si>
  <si>
    <t>Dilatation anale (tomie)</t>
  </si>
  <si>
    <t>Fissure anale (tomie)</t>
  </si>
  <si>
    <t>Fistule anale (tomie)</t>
  </si>
  <si>
    <t>Fistule anale Seton (tomie)</t>
  </si>
  <si>
    <t>Hémorroïdes</t>
  </si>
  <si>
    <t>Hémorroïdes HAL (tomie)</t>
  </si>
  <si>
    <t>Hémorroïdes Milligan-Morgan (tomie)</t>
  </si>
  <si>
    <t>Hémorroïdes THD (tomie)</t>
  </si>
  <si>
    <t>KSC (tomie)</t>
  </si>
  <si>
    <t>Marisques (tomie)</t>
  </si>
  <si>
    <t>Boitier de gastroplastie: chgt (tomie)</t>
  </si>
  <si>
    <t>Boitier de gastroplastie: repos. (tomie)</t>
  </si>
  <si>
    <t>PAC: retrait (tomie)</t>
  </si>
  <si>
    <t>PAC (tomie)</t>
  </si>
  <si>
    <t>Biopsie ganglionnaire (tomie)</t>
  </si>
  <si>
    <t>Carcinomatose péritonéale (tomie)</t>
  </si>
  <si>
    <t>CHIP (tomie)</t>
  </si>
  <si>
    <t>Depacking (tomie)</t>
  </si>
  <si>
    <t>Drain thoracique (tomie)</t>
  </si>
  <si>
    <t>Hystérectomie (tomie)</t>
  </si>
  <si>
    <t>Lipome (tomie)</t>
  </si>
  <si>
    <t>Mickulicz (tomie)</t>
  </si>
  <si>
    <t>Thoracoscopie (tomie)</t>
  </si>
  <si>
    <t>VAC: mise en place (tomie)</t>
  </si>
  <si>
    <t>VAC: changement (tomie)</t>
  </si>
  <si>
    <t>Varices (tomie)</t>
  </si>
  <si>
    <t>Varices bilatérales (tomie)</t>
  </si>
  <si>
    <t>Second look (tomie)</t>
  </si>
  <si>
    <t>Cathéter dialyse voie fémorale (tomie)</t>
  </si>
  <si>
    <t>Cathéter DP: placement (tomie)</t>
  </si>
  <si>
    <t>Tésio: placement (tomie)</t>
  </si>
  <si>
    <t>FAV (tomie)</t>
  </si>
  <si>
    <t>FAV + prothèse (tomie)</t>
  </si>
  <si>
    <t>FAV: reprise (tomie)</t>
  </si>
  <si>
    <t>Cicatrice sein: correction (tomie)</t>
  </si>
  <si>
    <t>Mastectomie: simple (tomie)</t>
  </si>
  <si>
    <t>Mastectomie: double (tomie)</t>
  </si>
  <si>
    <t>Ponction lymphadénome (tomie)</t>
  </si>
  <si>
    <t>GIST (tomie)</t>
  </si>
  <si>
    <t>Gastrostomie (tomie)</t>
  </si>
  <si>
    <t>Perforation gastrique (tomie)</t>
  </si>
  <si>
    <t>Canal thyréoglosse (tomie)</t>
  </si>
  <si>
    <t>Cervicotomie explo (tomie)</t>
  </si>
  <si>
    <t>Isthmectomie (tomie)</t>
  </si>
  <si>
    <t>Lobectomie (tomie)</t>
  </si>
  <si>
    <t>Cicat. cervicotomie: correction (tomie)</t>
  </si>
  <si>
    <t>HPT1 (tomie)</t>
  </si>
  <si>
    <t>Thyroïdectomie + curage ggl (tomie)</t>
  </si>
  <si>
    <t>Thyroïdectomie totale redo (tomie)</t>
  </si>
  <si>
    <t>Thyroïdectomie totale (tomie)</t>
  </si>
  <si>
    <t>Biopsie hépatique (tomie)</t>
  </si>
  <si>
    <t>Foie + micro-ondes (tomie)</t>
  </si>
  <si>
    <t>Ponction hépatique (tomie)</t>
  </si>
  <si>
    <t>Biopsie transplant rénal (tomie)</t>
  </si>
  <si>
    <t>Greffe multi-organes (tomie)</t>
  </si>
  <si>
    <t>Greffe hépatique (tomie)</t>
  </si>
  <si>
    <t>Greffe intestinale (tomie)</t>
  </si>
  <si>
    <t>Prélèvement multi-organes (tomie)</t>
  </si>
  <si>
    <t>Prélèvement (tomie)</t>
  </si>
  <si>
    <t>Greffe rénale (tomie)</t>
  </si>
  <si>
    <t>Greffe rein-pancréas (tomie)</t>
  </si>
  <si>
    <t>Appendicectomie (tomie)</t>
  </si>
  <si>
    <t>Colon gauche ou Sigmoïde (tomie)</t>
  </si>
  <si>
    <t>Colon transverse (tomie)</t>
  </si>
  <si>
    <t>Stricturoplastie (tomie)</t>
  </si>
  <si>
    <t>Hartmann: fermeture (tomie)</t>
  </si>
  <si>
    <t>Iléostomie: fermeture (tomie)</t>
  </si>
  <si>
    <t>Hartmann (tomie)</t>
  </si>
  <si>
    <t>Iléocaecumectomie (tomie)</t>
  </si>
  <si>
    <t>Jéjunostomie (tomie)</t>
  </si>
  <si>
    <t>Occlusion (tomie)</t>
  </si>
  <si>
    <t>Réintégration de colostomie (tomie)</t>
  </si>
  <si>
    <t>Réintégration de Hartmann (tomie)</t>
  </si>
  <si>
    <t>Diverticule de Zenker</t>
  </si>
  <si>
    <t>Oesophage Stripping (abdo cervico)</t>
  </si>
  <si>
    <t>Oesophage 2tps Card abdo thoraco dr (to)</t>
  </si>
  <si>
    <t>Oesophage 3 temps thoraco+abdo+cervical</t>
  </si>
  <si>
    <t>Pancréas</t>
  </si>
  <si>
    <t>Voies biliaires (tomie)</t>
  </si>
  <si>
    <t>DPC (tomie)</t>
  </si>
  <si>
    <t>Insulinôme (tomie)</t>
  </si>
  <si>
    <t>Spléno-pancréatectomie (tomie)</t>
  </si>
  <si>
    <t>Abdominoplastie (tomie)</t>
  </si>
  <si>
    <t>Bogota (tomie)</t>
  </si>
  <si>
    <t>Bogota: fermeture (tomie)</t>
  </si>
  <si>
    <t>Eviscération (tomie)</t>
  </si>
  <si>
    <t>Hernie diaphrag. (tomie)</t>
  </si>
  <si>
    <t>Hernie diaphrag.  AL (tomie)</t>
  </si>
  <si>
    <t>Hernie épigastrique (tomie)</t>
  </si>
  <si>
    <t>Hernie épigastrique AL (tomie)</t>
  </si>
  <si>
    <t>HI (tomie)</t>
  </si>
  <si>
    <t>HI   AL (tomie)</t>
  </si>
  <si>
    <t>HI enfant (tomie)</t>
  </si>
  <si>
    <t>HI enfant AL (tomie)</t>
  </si>
  <si>
    <t>Lichtenstein (tomie)</t>
  </si>
  <si>
    <t>Lichtenstein AL (tomie)</t>
  </si>
  <si>
    <t>Hernie médiane (tomie)</t>
  </si>
  <si>
    <t>Hernie médiane AL (tomie)</t>
  </si>
  <si>
    <t>Hernie ombilicale (tomie)</t>
  </si>
  <si>
    <t>Hernie ombilicale AL (tomie)</t>
  </si>
  <si>
    <t>Shouldice (tomie)</t>
  </si>
  <si>
    <t>Shouldice AL (tomie)</t>
  </si>
  <si>
    <t>Stoppa (tomie)</t>
  </si>
  <si>
    <t>Stoppa AL (tomie)</t>
  </si>
  <si>
    <t>Inokushi (tomie)</t>
  </si>
  <si>
    <t>Shunt splanchnique (tomie)</t>
  </si>
  <si>
    <t>Shunt spléno-rénal (tomie)</t>
  </si>
  <si>
    <t>Warren (tomie)</t>
  </si>
  <si>
    <t>Rectum (tomie)</t>
  </si>
  <si>
    <t>Rectocèle par voie abdominale (tomie)</t>
  </si>
  <si>
    <t>Fistule recto-vaginale (tomie)</t>
  </si>
  <si>
    <t>Rectopexie (selon Orr-Loygues) (tomie)</t>
  </si>
  <si>
    <t>Prolapsus rectal voie basse (tomie)</t>
  </si>
  <si>
    <t>Résection trans-anale (tomie)</t>
  </si>
  <si>
    <t>Rectoscopie (tomie)</t>
  </si>
  <si>
    <t>Tumeur rectale voie basse (tomie)</t>
  </si>
  <si>
    <t>Cholangiographie post-op (tomie)</t>
  </si>
  <si>
    <t>Drain de Kehr: retrait (tomie)</t>
  </si>
  <si>
    <t>Cholédoque ou voies biliaires (tomie)</t>
  </si>
  <si>
    <t>AAP (scopie)</t>
  </si>
  <si>
    <t>AAP (tomie)</t>
  </si>
  <si>
    <t>By-pass (scopie)</t>
  </si>
  <si>
    <t>By-pass (tomie)</t>
  </si>
  <si>
    <t>Colon droit (scopie)</t>
  </si>
  <si>
    <t>Colon droit (tomie)</t>
  </si>
  <si>
    <t>Coloprotectom./réserv. iléo-anal (tomie)</t>
  </si>
  <si>
    <t>Condylomes anus (tomie)</t>
  </si>
  <si>
    <t>Condylomes intestin (tomie)</t>
  </si>
  <si>
    <t>Eventration (scopie)</t>
  </si>
  <si>
    <t>Eventration (tomie)</t>
  </si>
  <si>
    <t>Gastrectomie (scopie)</t>
  </si>
  <si>
    <t>Gastrectomie (tomie)</t>
  </si>
  <si>
    <t>Pancréatectomie caudale (scopie)</t>
  </si>
  <si>
    <t>Pancréatectomie caudale (tomie)</t>
  </si>
  <si>
    <t>Phéochromocytome (scopie)</t>
  </si>
  <si>
    <t>Phéochromocytome (tomie)</t>
  </si>
  <si>
    <t>RAR (scopie)</t>
  </si>
  <si>
    <t>RAR (tomie)</t>
  </si>
  <si>
    <t>Résection iléo-caecale (scopie)</t>
  </si>
  <si>
    <t>Résection iléo-caecale (tomie)</t>
  </si>
  <si>
    <t>Splénectomie (scopie)</t>
  </si>
  <si>
    <t>Splénectomie (tomie)</t>
  </si>
  <si>
    <t>Surrénalectomie (scopie)</t>
  </si>
  <si>
    <t>Surrénalectomie (tomie)</t>
  </si>
  <si>
    <t>Gastroplastie (scopie)</t>
  </si>
  <si>
    <t>Cholécystectomie (tomie)</t>
  </si>
  <si>
    <t>Hépatectomie (tomie)</t>
  </si>
  <si>
    <t>Hernie hiatale (scopie)</t>
  </si>
  <si>
    <t>Hernie sous-ombilicale (tomie)</t>
  </si>
  <si>
    <t>Hernie sous-ombilicale AL (tomie)</t>
  </si>
  <si>
    <t>Sleeve + cholécystectomie (scopie)</t>
  </si>
  <si>
    <t>Toupet (scopie)</t>
  </si>
  <si>
    <t>Bypass + cholécystectomie (scopie)</t>
  </si>
  <si>
    <t>Examen anal</t>
  </si>
  <si>
    <t>Tumorectomie sein</t>
  </si>
  <si>
    <t>Avec curage axillaire</t>
  </si>
  <si>
    <t>Avec diep</t>
  </si>
  <si>
    <t>Avec ganglion sentinelle au bleu</t>
  </si>
  <si>
    <t>Avec oncoplastie</t>
  </si>
  <si>
    <t>Avec symétrisation</t>
  </si>
  <si>
    <t>Avec harpon</t>
  </si>
  <si>
    <t>Avec ganglion sentinelle</t>
  </si>
  <si>
    <t>Kyste rétropéritonéal</t>
  </si>
  <si>
    <t>Conversion ASGB en Sleeve (scopie)</t>
  </si>
  <si>
    <t>Angiome hépatique géant (tomie)</t>
  </si>
  <si>
    <t>Avec résection de cuff</t>
  </si>
  <si>
    <t>Avec résection de lésion cutanée</t>
  </si>
  <si>
    <t>Cystectomie partielle</t>
  </si>
  <si>
    <t>Kyste branchial (tomie)</t>
  </si>
  <si>
    <t>Réfection de nodule axillaire</t>
  </si>
  <si>
    <t>Avec conservation PAM</t>
  </si>
  <si>
    <t>Résection nodule axillaire</t>
  </si>
  <si>
    <t>Avec ultrasons</t>
  </si>
  <si>
    <t>Hickmann (tomie)</t>
  </si>
  <si>
    <t>Hickmann : retrait (tomie)</t>
  </si>
  <si>
    <t>Ovaires (scopie)</t>
  </si>
  <si>
    <t>Ovaires (tomie)</t>
  </si>
  <si>
    <t>RAR + iléostomie (scopie)</t>
  </si>
  <si>
    <t>Hystérectomie (scopie)</t>
  </si>
  <si>
    <t>RAR + iléostomie (tomie)</t>
  </si>
  <si>
    <t>FAV: fermeture (tomie)</t>
  </si>
  <si>
    <t>Lavage plaie</t>
  </si>
  <si>
    <t>Oesoph. 1tps Card abdo trans hiatal (to)</t>
  </si>
  <si>
    <t>Oesophage Sweet (thoraco G)</t>
  </si>
  <si>
    <t>Hernie para-ombilicale (tomie)</t>
  </si>
  <si>
    <t>Kyste hydatique (tomie)</t>
  </si>
  <si>
    <t>Pancréatectomie centrale (tomie)</t>
  </si>
  <si>
    <t>Laparotomie</t>
  </si>
  <si>
    <t>Intervention indéterminée</t>
  </si>
  <si>
    <t>PAMectomie</t>
  </si>
  <si>
    <t>PAC artériel: retrait (tomie)</t>
  </si>
  <si>
    <t>Transplantectomie (tomie)</t>
  </si>
  <si>
    <t>Drainage abcès pancréas (scopie)</t>
  </si>
  <si>
    <t>Drainage abcès pancréas (tomie)</t>
  </si>
  <si>
    <t>Tésio: enlèvement (tomie)</t>
  </si>
  <si>
    <t>Collis (scopie)</t>
  </si>
  <si>
    <t>Oesophage (Lewis Santi) abdo + thoraco</t>
  </si>
  <si>
    <t>Cardia</t>
  </si>
  <si>
    <t>Résection grêle (tomie)</t>
  </si>
  <si>
    <t>Avec réduction</t>
  </si>
  <si>
    <t>Abcès sein</t>
  </si>
  <si>
    <t>Drainage paroi de sein</t>
  </si>
  <si>
    <t>Cathéter DP: retrait (tomie)</t>
  </si>
  <si>
    <t>Avec reconstruction par expanseur (tomie)</t>
  </si>
  <si>
    <t>Salpingo-ovariectomie bilatérale (tomie)</t>
  </si>
  <si>
    <t>Abdominoplast.: correction cicat.(tomie)</t>
  </si>
  <si>
    <t>Appendicectomie (scopie)</t>
  </si>
  <si>
    <t>Biopsie hépatique (scopie)</t>
  </si>
  <si>
    <t>Biopsie rénale (scopie)</t>
  </si>
  <si>
    <t>Colon gauche (scopie)</t>
  </si>
  <si>
    <t>Colon gauche (tomie)</t>
  </si>
  <si>
    <t>Fistule anale + plug (tomie)</t>
  </si>
  <si>
    <t>Hernie para-ombilicale AL (tomie)</t>
  </si>
  <si>
    <t>Hernie sus-ombilicale (tomie)</t>
  </si>
  <si>
    <t>Hernie sus-ombilicale AL (tomie)</t>
  </si>
  <si>
    <t>HPT2 (tomie)</t>
  </si>
  <si>
    <t>Iléostomie (tomie)</t>
  </si>
  <si>
    <t>Pac artériel (tomie)</t>
  </si>
  <si>
    <t>Pac double (tomie)</t>
  </si>
  <si>
    <t>Pac fémoral: retrait (tomie)</t>
  </si>
  <si>
    <t>Pac fémoral (tomie)</t>
  </si>
  <si>
    <t>Résection hépatique (scopie)</t>
  </si>
  <si>
    <t>Sigmoïde (scopie)</t>
  </si>
  <si>
    <t>Sigmoïde (tomie)</t>
  </si>
  <si>
    <t>Tésio: résection de cuff (tomie)</t>
  </si>
  <si>
    <t>Tumorectomie sein: double</t>
  </si>
  <si>
    <t>Cure de gynécomastie</t>
  </si>
  <si>
    <t>Correction cicatrice abdo</t>
  </si>
  <si>
    <t>Ganglion sentinelle</t>
  </si>
  <si>
    <t>Réfection ganglion sentinelle</t>
  </si>
  <si>
    <t>Résection ganglion sentinelle</t>
  </si>
  <si>
    <t>Insulinome (scopie)</t>
  </si>
  <si>
    <t>Eventration péristomiale</t>
  </si>
  <si>
    <t>Boitier gastroplastie: retrait (tomie)</t>
  </si>
  <si>
    <t>Dérivation faux kyste pancréas (tomie)</t>
  </si>
  <si>
    <t>GIST (scopie)</t>
  </si>
  <si>
    <t>Retrait anneau gastroplastie (scopie)</t>
  </si>
  <si>
    <t>Colostomie (tomie)</t>
  </si>
  <si>
    <t>Coelio (scopie)</t>
  </si>
  <si>
    <t>Coelio biopsie (scopie)</t>
  </si>
  <si>
    <t>Look coelio (scopie)</t>
  </si>
  <si>
    <t>Opacification TV (tomie)</t>
  </si>
  <si>
    <t>Donneur foie (tomie)</t>
  </si>
  <si>
    <t>Gastrostomie (scopie)</t>
  </si>
  <si>
    <t>Repositionnement de gastrostomie (tomie)</t>
  </si>
  <si>
    <t>Kyste</t>
  </si>
  <si>
    <t>Lésion</t>
  </si>
  <si>
    <t>Sein FA</t>
  </si>
  <si>
    <t>Drainage</t>
  </si>
  <si>
    <t>Résection glande mammaire accessoire</t>
  </si>
  <si>
    <t>Avec PAC</t>
  </si>
  <si>
    <t>Radiofréquence</t>
  </si>
  <si>
    <t>Papillome sein</t>
  </si>
  <si>
    <t>Cure de hernie de la ligne blanche</t>
  </si>
  <si>
    <t>Colectomie totale</t>
  </si>
  <si>
    <t>Extempo</t>
  </si>
  <si>
    <t>Sleeve tomie</t>
  </si>
  <si>
    <t>Tumeur neuroendocrine (scopie)</t>
  </si>
  <si>
    <t>Tumeur neuroendocrine (tomie)</t>
  </si>
  <si>
    <t>Pancréatectomie distale (tomie)</t>
  </si>
  <si>
    <t>Fenestration kyste coelio</t>
  </si>
  <si>
    <t>Laparotomie explo</t>
  </si>
  <si>
    <t>A déterminer</t>
  </si>
  <si>
    <t>Conversion Sleeve en bypass (scopie)</t>
  </si>
  <si>
    <t>Convers. Sleeve en bypass (scopie/tomie)</t>
  </si>
  <si>
    <t>Avec grand dorsal</t>
  </si>
  <si>
    <t>Nodule sein</t>
  </si>
  <si>
    <t>Exploration cholédoque (tomie)</t>
  </si>
  <si>
    <t>AAP + lambeau (tomie)</t>
  </si>
  <si>
    <t>HPT3 (tomie)</t>
  </si>
  <si>
    <t>Rectum (scopie)</t>
  </si>
  <si>
    <t>Tuméfaction</t>
  </si>
  <si>
    <t>Tumeur</t>
  </si>
  <si>
    <t>Thyroïde lobe</t>
  </si>
  <si>
    <t>Pancréatectomie totale</t>
  </si>
  <si>
    <t>Hernie diaphragmatique (scopie)</t>
  </si>
  <si>
    <t>Médiastinoscopie</t>
  </si>
  <si>
    <t>Néphrectomie (scopie)</t>
  </si>
  <si>
    <t>Néphrectomie (tomie)</t>
  </si>
  <si>
    <t>Nodule thyroïdien</t>
  </si>
  <si>
    <t>Oesophage abdo + cervico</t>
  </si>
  <si>
    <t>Hernie sous-ombilicale (scopie)</t>
  </si>
  <si>
    <t>Hernie sus-ombilicale (scopie)</t>
  </si>
  <si>
    <t>DPC (scopie)</t>
  </si>
  <si>
    <t>Splénopancréatectomie (scopie)</t>
  </si>
  <si>
    <t>Hernie épigastrique (scopie)</t>
  </si>
  <si>
    <t>Eventration péri-stomiale (scopie)</t>
  </si>
  <si>
    <t>Eventration péri-stomiale (tomie)</t>
  </si>
  <si>
    <t>Pancréatectomie distale coelio</t>
  </si>
  <si>
    <t>Cure anti-reflux (scopie)</t>
  </si>
  <si>
    <t>Jéjunostomie (scopie)</t>
  </si>
  <si>
    <t>Amputation du fémur (au-dessus genou)</t>
  </si>
  <si>
    <t>Amputation de jambe (transtibiale)</t>
  </si>
  <si>
    <t>Amputation orteil</t>
  </si>
  <si>
    <t>Amputation de pied (transmétatarsienne)</t>
  </si>
  <si>
    <t>Anévrysme thoraco-abdo + CEC</t>
  </si>
  <si>
    <t>Anévrysme thoracique descendant + CEC</t>
  </si>
  <si>
    <t>TEA fémorale</t>
  </si>
  <si>
    <t>TEA de l’artère poplitée</t>
  </si>
  <si>
    <t>Carrefour coelio</t>
  </si>
  <si>
    <t>Carotide</t>
  </si>
  <si>
    <t>Carrefour aorto-bifémoral</t>
  </si>
  <si>
    <t>Carrefour aorto-iliaque</t>
  </si>
  <si>
    <t>Carrefour aorto-iliaque +revas. mésent.</t>
  </si>
  <si>
    <t>CEC pour chimio</t>
  </si>
  <si>
    <t>Cross-over fémoro-fémoral</t>
  </si>
  <si>
    <t>PAC</t>
  </si>
  <si>
    <t>Dénudation de vaisseaux</t>
  </si>
  <si>
    <t>Dilatation associée à dénudation du vx</t>
  </si>
  <si>
    <t>Dilatation sous-clavière</t>
  </si>
  <si>
    <t>Dilatation 1 fémorale (percutanée)</t>
  </si>
  <si>
    <t>Dilatation d’1 iliaque (percutanée)</t>
  </si>
  <si>
    <t>Dilatation 2 fémorales (percutanée)</t>
  </si>
  <si>
    <t>Dilatation des 2 iliaques (percutanée)</t>
  </si>
  <si>
    <t>ECMO</t>
  </si>
  <si>
    <t>TEA carrefour aortique (aortotomie)</t>
  </si>
  <si>
    <t>Pace-maker: extraction de sonde</t>
  </si>
  <si>
    <t>Fogarty</t>
  </si>
  <si>
    <t>Implantation coeur artificiel</t>
  </si>
  <si>
    <t>Pace-maker + élèctrodes intra myoc.</t>
  </si>
  <si>
    <t>Biopsie de l’artère temporale</t>
  </si>
  <si>
    <t>Lobectomie</t>
  </si>
  <si>
    <t>Pace-maker défibrillant: placement</t>
  </si>
  <si>
    <t>Péricardectomie</t>
  </si>
  <si>
    <t>Drainage péricardique</t>
  </si>
  <si>
    <t>Pace-maker : placement</t>
  </si>
  <si>
    <t>Plastie mitrale</t>
  </si>
  <si>
    <t>Pleurectomie</t>
  </si>
  <si>
    <t>Pleurotomie (1 ou plusieurs drains)</t>
  </si>
  <si>
    <t>Pneumectomie</t>
  </si>
  <si>
    <t>Pontage aorto-fémoral unilatéral</t>
  </si>
  <si>
    <t>Pontage aorto-iliaque unilatéral</t>
  </si>
  <si>
    <t>Pontage axillo-bifémoral (avec prothèse)</t>
  </si>
  <si>
    <t>Pontage carotido sous-clavier</t>
  </si>
  <si>
    <t>Pontage fémoro-poplité avec prél. veine</t>
  </si>
  <si>
    <t>Pontage fémoro-poplité avec prothèse</t>
  </si>
  <si>
    <t>Pontage fémoro tibial (avec veine)</t>
  </si>
  <si>
    <t>Pontage fémoro pédieux (avec veine)</t>
  </si>
  <si>
    <t>Pontage iliofémoral unilatéral</t>
  </si>
  <si>
    <t>Réduction du volume pulmonaire</t>
  </si>
  <si>
    <t>Pace-maker: remplacement</t>
  </si>
  <si>
    <t>RVA</t>
  </si>
  <si>
    <t>RVM</t>
  </si>
  <si>
    <t>Résect. bronche souche +anast. thoraco.</t>
  </si>
  <si>
    <t>Résection du plexus aort. ss thoracosc.</t>
  </si>
  <si>
    <t>Résection trachée + anast. Thoraco.</t>
  </si>
  <si>
    <t>Résection étagée de + de 3 varices</t>
  </si>
  <si>
    <t>Revasc. artère membres(endartérectomie)</t>
  </si>
  <si>
    <t>Revascularisation 1 Artère Abdo</t>
  </si>
  <si>
    <t>Stripping bilatérale</t>
  </si>
  <si>
    <t>Stripping + resection étagée</t>
  </si>
  <si>
    <t>Suture des artères du membre et du cou</t>
  </si>
  <si>
    <t>Suture plaie bronchique</t>
  </si>
  <si>
    <t>Biopsie pulmonaire</t>
  </si>
  <si>
    <t>Sympatectomie lombaire unilatérale</t>
  </si>
  <si>
    <t>Sympathectomie sous thoracoscopie</t>
  </si>
  <si>
    <t>TABC ou débranching</t>
  </si>
  <si>
    <t>Thoraco. décaillotage</t>
  </si>
  <si>
    <t>Thoracotomie avec tentative d’exérèse</t>
  </si>
  <si>
    <t>Thoraco. plaie ouverte du thorax</t>
  </si>
  <si>
    <t>Thoraco. volet costal mobile</t>
  </si>
  <si>
    <t>Traitement de pneumothorax</t>
  </si>
  <si>
    <t>VAC pied</t>
  </si>
  <si>
    <t>VAC Sternum</t>
  </si>
  <si>
    <t>RVA + RVM</t>
  </si>
  <si>
    <t>RVA + RVM + tricuspide</t>
  </si>
  <si>
    <t>RVA + PAC</t>
  </si>
  <si>
    <t>Veines perforantes (Linton)</t>
  </si>
  <si>
    <t>RVM + PAC</t>
  </si>
  <si>
    <t>Wedge résection</t>
  </si>
  <si>
    <t>Varices bilatérales</t>
  </si>
  <si>
    <t>Varices laser</t>
  </si>
  <si>
    <t>Varices laser (AL)</t>
  </si>
  <si>
    <t>Varices</t>
  </si>
  <si>
    <t>Pontage croisé (cross-over)</t>
  </si>
  <si>
    <t>Pontage fémoro-poplité</t>
  </si>
  <si>
    <t>Annuloplastie aortique</t>
  </si>
  <si>
    <t>Annuloplastie mitrale</t>
  </si>
  <si>
    <t>Annuloplastie tricuspidienne</t>
  </si>
  <si>
    <t>Aorte ascendante</t>
  </si>
  <si>
    <t>Bentall</t>
  </si>
  <si>
    <t>Fibro-élastome</t>
  </si>
  <si>
    <t>Myxome oreillette</t>
  </si>
  <si>
    <t>Plastie aortique</t>
  </si>
  <si>
    <t>Plastie tricuspidienne</t>
  </si>
  <si>
    <t>Tirone-David</t>
  </si>
  <si>
    <t>Maze</t>
  </si>
  <si>
    <t>Holter sous-cutané</t>
  </si>
  <si>
    <t>Ligature de fistule</t>
  </si>
  <si>
    <t>A.A.A.</t>
  </si>
  <si>
    <t>Agrafage bulles emphysème</t>
  </si>
  <si>
    <t>Amputation phalange</t>
  </si>
  <si>
    <t>Décortication pleurale</t>
  </si>
  <si>
    <t>Enlèvement de fils sternaux</t>
  </si>
  <si>
    <t>Exerese nodule pulmonaire</t>
  </si>
  <si>
    <t>Greffe veineuse fémoro-plantaire</t>
  </si>
  <si>
    <t>Réparation mitrale</t>
  </si>
  <si>
    <t>Réparation tricuspidienne</t>
  </si>
  <si>
    <t>RVT</t>
  </si>
  <si>
    <t>Fils métalliques</t>
  </si>
  <si>
    <t>Réfection de moignon</t>
  </si>
  <si>
    <t>Reprise de décaillotage</t>
  </si>
  <si>
    <t>Thoracoscopie</t>
  </si>
  <si>
    <t>Aorte descendante (aorte thoracique)</t>
  </si>
  <si>
    <t>Fasciotomie</t>
  </si>
  <si>
    <t>Coeur artificiel</t>
  </si>
  <si>
    <t>Dilatation des troncs jambiers</t>
  </si>
  <si>
    <t>Dilatation poplité</t>
  </si>
  <si>
    <t>Drain thoracique</t>
  </si>
  <si>
    <t>Dilatation iliaque interne gauche</t>
  </si>
  <si>
    <t>Pace-maker défibrillant: remplacement</t>
  </si>
  <si>
    <t>Pseudo-anévrisme ventriculaire</t>
  </si>
  <si>
    <t>RVA par thoracotomie</t>
  </si>
  <si>
    <t>Arthrodèse antérieur 1 niveau</t>
  </si>
  <si>
    <t>Arthrodèse antérieur 2 niveaux</t>
  </si>
  <si>
    <t>Arthrodèse antérieur + de 2 niveaux</t>
  </si>
  <si>
    <t>Arthrodèse Double abord</t>
  </si>
  <si>
    <t>Arthrodèse PLIF</t>
  </si>
  <si>
    <t>Arthrodèse postérieur 1 niveau</t>
  </si>
  <si>
    <t>Arthrodèse postérieur 2 niveaux</t>
  </si>
  <si>
    <t>Arthrodèse postérieur + de 2 niveaux</t>
  </si>
  <si>
    <t>Arthrodèse postérieur + laminectomie</t>
  </si>
  <si>
    <t>BE cervicale</t>
  </si>
  <si>
    <t>BE lipome para-cervical</t>
  </si>
  <si>
    <t>Canal lombaire étroit  1 niveau</t>
  </si>
  <si>
    <t>Canal lombaire étroit  2 niveaux</t>
  </si>
  <si>
    <t>Canal lombaire étroit + de 2 niveaux</t>
  </si>
  <si>
    <t>Hernie cervicale</t>
  </si>
  <si>
    <t>Hernie discale 1 niveau</t>
  </si>
  <si>
    <t>Hernie discale 2 niveaux</t>
  </si>
  <si>
    <t>Hernie discale + de 2 niveaux</t>
  </si>
  <si>
    <t>Infiltration facettaire</t>
  </si>
  <si>
    <t>Reprise arthrodèse colonne</t>
  </si>
  <si>
    <t>Scoliose</t>
  </si>
  <si>
    <t>Ablation spacer épaule</t>
  </si>
  <si>
    <t>Acromioplastie épaule (open)</t>
  </si>
  <si>
    <t>AMOS clavicule</t>
  </si>
  <si>
    <t>AMOS humérus (broches)</t>
  </si>
  <si>
    <t>AMOS humérus (clou)</t>
  </si>
  <si>
    <t>AMOS humérus (plaque)</t>
  </si>
  <si>
    <t>AMOS clou humérus vis</t>
  </si>
  <si>
    <t>AMOS PTE</t>
  </si>
  <si>
    <t>AMOS PTE + spacer</t>
  </si>
  <si>
    <t>BE + cimentage lésion tête humérale</t>
  </si>
  <si>
    <t>BE kyste épaule</t>
  </si>
  <si>
    <t>BE lipome épaule</t>
  </si>
  <si>
    <t>Biopsie clavicule</t>
  </si>
  <si>
    <t>Biopsie épaule</t>
  </si>
  <si>
    <t>Biopsie humérus</t>
  </si>
  <si>
    <t>Calcification épaule</t>
  </si>
  <si>
    <t>Chondrosarcome épaule</t>
  </si>
  <si>
    <t>Cléïdectomie épaule</t>
  </si>
  <si>
    <t>Cléïdectomie partielle externe</t>
  </si>
  <si>
    <t>Exostosectomie épaule</t>
  </si>
  <si>
    <t>Fracture clavicule distal</t>
  </si>
  <si>
    <t>Fracture clavicule medial</t>
  </si>
  <si>
    <t>Fracture clavicule proximal</t>
  </si>
  <si>
    <t>Fracture humérus distal</t>
  </si>
  <si>
    <t>Fracture humérus médial</t>
  </si>
  <si>
    <t>Fracture humérus proximal</t>
  </si>
  <si>
    <t>Fracture trochiter épaule</t>
  </si>
  <si>
    <t>Infiltration épaule</t>
  </si>
  <si>
    <t>Latarjet épaule</t>
  </si>
  <si>
    <t>Luxation AC épaule</t>
  </si>
  <si>
    <t>Mobilisation épaule</t>
  </si>
  <si>
    <t>Neurolyse nerf suprascapulaire</t>
  </si>
  <si>
    <t>Ostéosynthèse clavicule</t>
  </si>
  <si>
    <t>Pseudarthrose clavicule</t>
  </si>
  <si>
    <t>Pseudarthrose humérus</t>
  </si>
  <si>
    <t>PTE</t>
  </si>
  <si>
    <t>Reprise ostéosynthèse humérus</t>
  </si>
  <si>
    <t>Reprise PTE</t>
  </si>
  <si>
    <t>Résection clavicule  (open)</t>
  </si>
  <si>
    <t>Abaissement rotule + transposition tendo</t>
  </si>
  <si>
    <t>Ablation kyste genou droit</t>
  </si>
  <si>
    <t>Ablation spacer + greffe tibia (genou)</t>
  </si>
  <si>
    <t>Allogreffe méniscale externe genou</t>
  </si>
  <si>
    <t>AMOS genou ostéotomie</t>
  </si>
  <si>
    <t>AMOS rotule cerclage</t>
  </si>
  <si>
    <t>AMOS genou vis</t>
  </si>
  <si>
    <t>AMOS TTA genou vis</t>
  </si>
  <si>
    <t>AMOS TTA vis + trochlée + Chassaing geno</t>
  </si>
  <si>
    <t>Arthroscopie genou  (toilette articulaire)</t>
  </si>
  <si>
    <t>Arthroscopie genou  (arthrolyse)</t>
  </si>
  <si>
    <t>Arthroscopie genou (Corps étranger)</t>
  </si>
  <si>
    <t>Arthroscopie genou (cyclope)</t>
  </si>
  <si>
    <t>Arthroscopie genou (micro-fractures)</t>
  </si>
  <si>
    <t>Arthroscopie genou (kyste mucoïde)</t>
  </si>
  <si>
    <t>Arthro lavage genou</t>
  </si>
  <si>
    <t>Arthrolyse genou</t>
  </si>
  <si>
    <t>Arthroscopie genou (ME)</t>
  </si>
  <si>
    <t>Arthroscopie genou (MI)</t>
  </si>
  <si>
    <t>Arthroscopie genou (MI+plica)</t>
  </si>
  <si>
    <t>Arthroscopie genou (ostéochondrite)</t>
  </si>
  <si>
    <t>Arthroplastie fémoro-patellaire (arthro)</t>
  </si>
  <si>
    <t>Arthroplastie fémoro-patellaire (tomie)</t>
  </si>
  <si>
    <t>Arthroscopie genou (plica)</t>
  </si>
  <si>
    <t>Arthroscopie genou (sur PTG + biopsie)</t>
  </si>
  <si>
    <t>Arthroscopie genou  (rotule)</t>
  </si>
  <si>
    <t>Arthroscopie genou (flap rotule)</t>
  </si>
  <si>
    <t>Arthroscopie genou (anse de seau)</t>
  </si>
  <si>
    <t>Arthroscopie genou (souris)</t>
  </si>
  <si>
    <t>Arthroscopie genou (suture méniscale)</t>
  </si>
  <si>
    <t>BE kyste paraméniscal interne</t>
  </si>
  <si>
    <t>BE kyste poplité genou</t>
  </si>
  <si>
    <t>BE lésion genou</t>
  </si>
  <si>
    <t>BE nodule cartilagineux CFE genou</t>
  </si>
  <si>
    <t>BE synovite villo-nodulaire genou</t>
  </si>
  <si>
    <t>BE tumeur genou</t>
  </si>
  <si>
    <t>Bursite genou (open)</t>
  </si>
  <si>
    <t>Bursite TTA</t>
  </si>
  <si>
    <t>Cerclage haubanage rotule</t>
  </si>
  <si>
    <t>Chassaing genou</t>
  </si>
  <si>
    <t>Fracture massif épines tibiales genou</t>
  </si>
  <si>
    <t>GPS genou droit</t>
  </si>
  <si>
    <t>Hémiprothèse genou</t>
  </si>
  <si>
    <t>plastie LCA  genou</t>
  </si>
  <si>
    <t>plastie LCA genou (DIDT)</t>
  </si>
  <si>
    <t>plastie LCA genou  (K.J.)</t>
  </si>
  <si>
    <t>plastie LCA + LLE genou</t>
  </si>
  <si>
    <t>plastie LCA + LLI genou</t>
  </si>
  <si>
    <t>plastie LCA + ME genou</t>
  </si>
  <si>
    <t>Plastie LCA + PEA</t>
  </si>
  <si>
    <t>Mobilisation genou</t>
  </si>
  <si>
    <t>Neurolyse SPE genou</t>
  </si>
  <si>
    <t>Ostéotomie de réaxation varus genou</t>
  </si>
  <si>
    <t>OTV genou</t>
  </si>
  <si>
    <t>patellectomie partielle</t>
  </si>
  <si>
    <t>Plastie aileron rotulien externe + patellectomie</t>
  </si>
  <si>
    <t>Ponction genou</t>
  </si>
  <si>
    <t>Prothèse fémoro-patellaire genou</t>
  </si>
  <si>
    <t>PTG</t>
  </si>
  <si>
    <t>PUC interne</t>
  </si>
  <si>
    <t>Reprise cicatrice genou</t>
  </si>
  <si>
    <t>Reprise LCA genou</t>
  </si>
  <si>
    <t>Reprise PTG</t>
  </si>
  <si>
    <t>reprise prothèse rotulienne</t>
  </si>
  <si>
    <t>Résection exostose genou</t>
  </si>
  <si>
    <t>Résection 1/4 externe rotule</t>
  </si>
  <si>
    <t>resurfaçage rotule genou</t>
  </si>
  <si>
    <t>Section ARE genoux</t>
  </si>
  <si>
    <t>Stabilisation patte d'oie genou</t>
  </si>
  <si>
    <t>Suture méniscale (arthro)</t>
  </si>
  <si>
    <t>Suture méniscale (tomie)</t>
  </si>
  <si>
    <t>syndrome bandelette genou</t>
  </si>
  <si>
    <t>syndrome essuie glace genou</t>
  </si>
  <si>
    <t>TTA genou</t>
  </si>
  <si>
    <t>Exérèse exostose col fémur</t>
  </si>
  <si>
    <t>Exérèse ossification cuisse</t>
  </si>
  <si>
    <t>Exérèse chondrosarcome cuisse</t>
  </si>
  <si>
    <t>Exérèse exostose aile iliaque</t>
  </si>
  <si>
    <t>Alésage fémur</t>
  </si>
  <si>
    <t>AMOS fémur clou</t>
  </si>
  <si>
    <t>AMOS fémur + PTH clou</t>
  </si>
  <si>
    <t>AMOS fémur plaque</t>
  </si>
  <si>
    <t>AMOS fémur vis</t>
  </si>
  <si>
    <t>AMOS hanche vis</t>
  </si>
  <si>
    <t>AMOS Metaizeau</t>
  </si>
  <si>
    <t>AMOS PTH + spacer</t>
  </si>
  <si>
    <t>AMOS pubis plaque</t>
  </si>
  <si>
    <t>Arthrocopie de hanche</t>
  </si>
  <si>
    <t>Chondrosarcome bassin</t>
  </si>
  <si>
    <t>BE bassin</t>
  </si>
  <si>
    <t>BE cuisse</t>
  </si>
  <si>
    <t>BE lipome cuisse</t>
  </si>
  <si>
    <t>BE tumeur tissus mous cuisse</t>
  </si>
  <si>
    <t>Biopsie fémur</t>
  </si>
  <si>
    <t>BE exostose fémur</t>
  </si>
  <si>
    <t>BE kyste anévrysmal fémur</t>
  </si>
  <si>
    <t>BE masse fesse</t>
  </si>
  <si>
    <t>Biopsie exérèse hémangiome gracilis</t>
  </si>
  <si>
    <t>Biopsie masse inguinale</t>
  </si>
  <si>
    <t>BE masse quadriceps</t>
  </si>
  <si>
    <t>Changement vis cervicale clou hanche</t>
  </si>
  <si>
    <t>Cimentage cotyle</t>
  </si>
  <si>
    <t>Dynamisation clou fémur</t>
  </si>
  <si>
    <t>Fracture bassin</t>
  </si>
  <si>
    <t>Fracture cotyle</t>
  </si>
  <si>
    <t>Fracture fémur distal (plaque)</t>
  </si>
  <si>
    <t>Fracture fémur médial (plaque)</t>
  </si>
  <si>
    <t>Fracture péri-prothétique fémur</t>
  </si>
  <si>
    <t>Fracture fémur proximal (plaque)</t>
  </si>
  <si>
    <t>Fracture per trochanter (clou)</t>
  </si>
  <si>
    <t>Fracture sous capital</t>
  </si>
  <si>
    <t>Fracture trochiter</t>
  </si>
  <si>
    <t>Hémi prothèse de hanche</t>
  </si>
  <si>
    <t>Infiltration exostose col fémur</t>
  </si>
  <si>
    <t>Infiltration grand trochanter</t>
  </si>
  <si>
    <t>Infiltration hanche</t>
  </si>
  <si>
    <t>Infiltration hanche x2</t>
  </si>
  <si>
    <t>Injection moelle fémur</t>
  </si>
  <si>
    <t>Lavage hanche</t>
  </si>
  <si>
    <t>Libération nerf clunial supérieur fesse</t>
  </si>
  <si>
    <t>Libération 2 hanches</t>
  </si>
  <si>
    <t>luxation de hanche</t>
  </si>
  <si>
    <t>Mobilisation hanche</t>
  </si>
  <si>
    <t>Nesovic</t>
  </si>
  <si>
    <t>Plastie tendon quadricipital</t>
  </si>
  <si>
    <t>Ponction articulaire hanche</t>
  </si>
  <si>
    <t>Ponction + injection moelle fémur</t>
  </si>
  <si>
    <t>Pseudarthrose fémur</t>
  </si>
  <si>
    <t>PTH</t>
  </si>
  <si>
    <t>PTH  + AMOS clou</t>
  </si>
  <si>
    <t>Totalisation PTH</t>
  </si>
  <si>
    <t>Reprise dermatofibrosarcome inguinal</t>
  </si>
  <si>
    <t>Réduction spacer fémoral</t>
  </si>
  <si>
    <t>Reprise PTH</t>
  </si>
  <si>
    <t>Reprise PTH (cotyle)</t>
  </si>
  <si>
    <t>Reprise PTH (tige fémorale)</t>
  </si>
  <si>
    <t>Résection ostéochondrome col fémur</t>
  </si>
  <si>
    <t>Résection cal + greffe fémur</t>
  </si>
  <si>
    <t>Section ischion-jambier</t>
  </si>
  <si>
    <t>Vidange hématome cuisse</t>
  </si>
  <si>
    <t>Ablation corps étranger avant - bras</t>
  </si>
  <si>
    <t>AMOS avant-bras broches</t>
  </si>
  <si>
    <t>AMOS coude broches</t>
  </si>
  <si>
    <t>AMOS poignet 1 broche</t>
  </si>
  <si>
    <t>AMOS poignet 2 broches</t>
  </si>
  <si>
    <t>AMOS poignet 3 broches</t>
  </si>
  <si>
    <t>AMOS poignet 4 broches</t>
  </si>
  <si>
    <t>AMOS poignet 5 broches</t>
  </si>
  <si>
    <t>AMOS styloïde radiale broches</t>
  </si>
  <si>
    <t>AMOS coude haubanage cerclage</t>
  </si>
  <si>
    <t>AMOS avant-bras fixateur externe</t>
  </si>
  <si>
    <t>AMOS poignet fixateur externe</t>
  </si>
  <si>
    <t>AMOS poignet fixateur externe  + broche</t>
  </si>
  <si>
    <t>AMOS Kapandji</t>
  </si>
  <si>
    <t>AMOS avant-bras plaque</t>
  </si>
  <si>
    <t>AMOS cubitus plaque</t>
  </si>
  <si>
    <t>AMOS main métacarpien plaque</t>
  </si>
  <si>
    <t>AMOS olécrâne plaque</t>
  </si>
  <si>
    <t>AMOS poignet plaque</t>
  </si>
  <si>
    <t>AMOS radius plaque</t>
  </si>
  <si>
    <t>AMOS poignet plaque en T</t>
  </si>
  <si>
    <t>AMOS poignet vis</t>
  </si>
  <si>
    <t>Arthroscopie coude</t>
  </si>
  <si>
    <t>Arthroscopie coude  (corps étranger)</t>
  </si>
  <si>
    <t>Arthrotomie coude + n.cubital + ostéophyte</t>
  </si>
  <si>
    <t>BE tumeur avant-bras</t>
  </si>
  <si>
    <t>BE lipome bras</t>
  </si>
  <si>
    <t>BE coude</t>
  </si>
  <si>
    <t>BE KAS coude</t>
  </si>
  <si>
    <t>Bursite coude</t>
  </si>
  <si>
    <t>Bursite olécrânienne coude</t>
  </si>
  <si>
    <t>Bursectomie olécranienne + régularisation olécrâne</t>
  </si>
  <si>
    <t>Canal carpien</t>
  </si>
  <si>
    <t>Canal carpien + infiltration nerf</t>
  </si>
  <si>
    <t>Epicondylite coude</t>
  </si>
  <si>
    <t>Fracture des 2 os de l'avant-bras ( fixateur externe)</t>
  </si>
  <si>
    <t>Fracture des 2 os de l'avant-bras (plaques)</t>
  </si>
  <si>
    <t>Fracture cubitus distal</t>
  </si>
  <si>
    <t>Fracture cubitus proximal</t>
  </si>
  <si>
    <t>Fracture cubitus médial</t>
  </si>
  <si>
    <t>Fracture olécrâne</t>
  </si>
  <si>
    <t>Fracture poignet (kapandji)</t>
  </si>
  <si>
    <t>Fracture poignet (plaque palmaire)</t>
  </si>
  <si>
    <t>Fracture poignet (réduction + plâtre)</t>
  </si>
  <si>
    <t>Fracture radius distal</t>
  </si>
  <si>
    <t>Fracture radius médial</t>
  </si>
  <si>
    <t>Fracture radius proximal</t>
  </si>
  <si>
    <t>Infiltration poignet</t>
  </si>
  <si>
    <t>Mobilisation coude</t>
  </si>
  <si>
    <t>Neurolyse nerf cubital</t>
  </si>
  <si>
    <t>NIA (nerf inter antérieur)</t>
  </si>
  <si>
    <t>NIP (nerf inter postérieur)</t>
  </si>
  <si>
    <t>Ostéosynthèse coude</t>
  </si>
  <si>
    <t>Ostéosynthèse poignet droit sur fixateur externe</t>
  </si>
  <si>
    <t>Doigt à ressaut</t>
  </si>
  <si>
    <t>Pseudarthrose avant-bras</t>
  </si>
  <si>
    <t>Raccourcissement cubitus</t>
  </si>
  <si>
    <t>Reprise fracture poignet</t>
  </si>
  <si>
    <t>Reprise fibrohistiocytome malin coude</t>
  </si>
  <si>
    <t>Reprise fracture avant-bras</t>
  </si>
  <si>
    <t>Reprise fracture coude</t>
  </si>
  <si>
    <t>Tendinite de Dequervain</t>
  </si>
  <si>
    <t>Testing coude</t>
  </si>
  <si>
    <t>Ablation fragment osseux pied</t>
  </si>
  <si>
    <t>Ablation spacer + greffe tibia (P)</t>
  </si>
  <si>
    <t>Allongement tendon Achille</t>
  </si>
  <si>
    <t>AMOS plaque calcanéenne + péroné</t>
  </si>
  <si>
    <t>AMOS plaque calcanéenne</t>
  </si>
  <si>
    <t>AMOS cheville broches</t>
  </si>
  <si>
    <t>AMOS cheville cerclage</t>
  </si>
  <si>
    <t>AMOS cheville unimalléolaire plaque</t>
  </si>
  <si>
    <t>AMOS cheville plaque bimalléolaire</t>
  </si>
  <si>
    <t>AMOS cheville trimalléolaire plaque</t>
  </si>
  <si>
    <t>AMOS cheville vis</t>
  </si>
  <si>
    <t>AMOS cheville 2 vis syndesmose</t>
  </si>
  <si>
    <t>AMOS métatarse broche</t>
  </si>
  <si>
    <t>AMOS péroné plaque</t>
  </si>
  <si>
    <t>AMOS péronéo-tibiales 2 vis</t>
  </si>
  <si>
    <t>AMOS pied agrafe</t>
  </si>
  <si>
    <t>AMOS pied broche</t>
  </si>
  <si>
    <t>AMOS pied vis</t>
  </si>
  <si>
    <t>AMOS tibia clou</t>
  </si>
  <si>
    <t>AMOS tibia fixateur externe</t>
  </si>
  <si>
    <t>AMOS tibia Ilizarov</t>
  </si>
  <si>
    <t>AMOS tibia plaque</t>
  </si>
  <si>
    <t>AMOS tibia distale vis</t>
  </si>
  <si>
    <t>AMOS tibia proximal vis</t>
  </si>
  <si>
    <t>AMOS tibia proximal vis + cerclage rotul</t>
  </si>
  <si>
    <t>Amputation phalange orteil</t>
  </si>
  <si>
    <t>Amputation pied</t>
  </si>
  <si>
    <t>Amputation tibia</t>
  </si>
  <si>
    <t>Amputation transtibiale</t>
  </si>
  <si>
    <t>Aponévrosite plantaire pied</t>
  </si>
  <si>
    <t>Aponévrotomie pied</t>
  </si>
  <si>
    <t>Arthrodèse inter-phalangienne + allongement tendineux</t>
  </si>
  <si>
    <t>Arthrodèse cheville</t>
  </si>
  <si>
    <t>Arthrodèse cheville+ réalign.MTP</t>
  </si>
  <si>
    <t>Arthrodèse métatarsophalangienne</t>
  </si>
  <si>
    <t>Arthrodèse orteil</t>
  </si>
  <si>
    <t>Arthrodèse pied + allongement gastro-gnémiens</t>
  </si>
  <si>
    <t>Arthroplastie IPP orteil pied</t>
  </si>
  <si>
    <t>Arthroplastie IPP  orteil  pied  x 2</t>
  </si>
  <si>
    <t>Arthrodèse rayon pied</t>
  </si>
  <si>
    <t>Arthroscopie cheville</t>
  </si>
  <si>
    <t>Arthrodèse sous-astragalienne</t>
  </si>
  <si>
    <t>BE hyperkératose orteil pied</t>
  </si>
  <si>
    <t>BE KAS cheville</t>
  </si>
  <si>
    <t>BE KAS pied</t>
  </si>
  <si>
    <t>BE kyste patte d'oie</t>
  </si>
  <si>
    <t>BE kyste pied</t>
  </si>
  <si>
    <t>BE kyste face dorsale pied</t>
  </si>
  <si>
    <t>BE kyste ténosynovial fléchisseur pied</t>
  </si>
  <si>
    <t>BE lésion pied orteil</t>
  </si>
  <si>
    <t>BE lésion sous-périostée tibia distal</t>
  </si>
  <si>
    <t>BE nodule jambe</t>
  </si>
  <si>
    <t>BE nodule plantaire</t>
  </si>
  <si>
    <t>BE hémangiome plantaire</t>
  </si>
  <si>
    <t>BE Schwannome poplité</t>
  </si>
  <si>
    <t>BE TCG cheville</t>
  </si>
  <si>
    <t>BE TCG rétromalléolaire interne</t>
  </si>
  <si>
    <t>BE tumeur vasculaire pré-tibiale</t>
  </si>
  <si>
    <t>Biopsie masse mollet</t>
  </si>
  <si>
    <t>Biopsie tibia</t>
  </si>
  <si>
    <t>Pied bot varo-équin pied</t>
  </si>
  <si>
    <t>Botriomycome rayon pied</t>
  </si>
  <si>
    <t>Bursect.face dorsale orteil pied + régul. surface osseuse</t>
  </si>
  <si>
    <t>Capsulo, exosto, abducteur</t>
  </si>
  <si>
    <t>Capsulo-exosto section abducteur MTP1 droit</t>
  </si>
  <si>
    <t>OxPx capsulo abducteur</t>
  </si>
  <si>
    <t>OxPx capsulo-exosto pied</t>
  </si>
  <si>
    <t>Capsulo-exosto-ostéotomie phal.O1P1</t>
  </si>
  <si>
    <t>Capsulo-exosto + Weil rac rel MT2</t>
  </si>
  <si>
    <t>Correction cicatrice + résect.durillon pied</t>
  </si>
  <si>
    <t>Correction avant-pieds selon KELLER</t>
  </si>
  <si>
    <t>Correct.orteil pied</t>
  </si>
  <si>
    <t>Cure chirurgicale gros orteil</t>
  </si>
  <si>
    <t>Curetage kyste osseux + cimentage MT1</t>
  </si>
  <si>
    <t>Débridage pied</t>
  </si>
  <si>
    <t>Désinsertion aponévrose plantaire</t>
  </si>
  <si>
    <t>Désonglement partie interne pied</t>
  </si>
  <si>
    <t>Duquennoy cheville</t>
  </si>
  <si>
    <t>Dynamisation clou tibia</t>
  </si>
  <si>
    <t>Emondage MTP1 pied</t>
  </si>
  <si>
    <t>Enthésopathie Achille</t>
  </si>
  <si>
    <t>Exérèse kyste orteil + arthroplastie IP</t>
  </si>
  <si>
    <t>Exérèse nodule osseux sous-mall.ext cheville</t>
  </si>
  <si>
    <t>Exosto-capsulo MTP  x2</t>
  </si>
  <si>
    <t>Exostose sous unguéale orteil</t>
  </si>
  <si>
    <t>Exostose pied</t>
  </si>
  <si>
    <t>Exostosectomie OxPx abducteur</t>
  </si>
  <si>
    <t>Exostose tibia</t>
  </si>
  <si>
    <t>Fasciotomie unilatérale</t>
  </si>
  <si>
    <t>Fasciotomie bilatérale</t>
  </si>
  <si>
    <t>Fracture calcanéum</t>
  </si>
  <si>
    <t>Fracture unimalléolaire cheville</t>
  </si>
  <si>
    <t>Fracture bimalléolaire cheville</t>
  </si>
  <si>
    <t>Fracture trimalléolaire cheville</t>
  </si>
  <si>
    <t>Fracture métatarsien pied</t>
  </si>
  <si>
    <t>Fracture péroné + vissage syndesmodèse</t>
  </si>
  <si>
    <t>Fracture tibia distal</t>
  </si>
  <si>
    <t>Fracture tibia proximal externe</t>
  </si>
  <si>
    <t>Fracture tibia proximal interne</t>
  </si>
  <si>
    <t>Fracture tibia mediane</t>
  </si>
  <si>
    <t>Fracture pilon tibial</t>
  </si>
  <si>
    <t>Fracture plateau tibial</t>
  </si>
  <si>
    <t>GPS tendon Achille</t>
  </si>
  <si>
    <t>Hallux rigidus pied</t>
  </si>
  <si>
    <t>Hallux valgus</t>
  </si>
  <si>
    <t>Hallux valgus - capsulo exosto + Ox Px + abducteur</t>
  </si>
  <si>
    <t>Hallux valgus section abd, Ox Px, capsulo exosto</t>
  </si>
  <si>
    <t>Hallux valgus + correction pied</t>
  </si>
  <si>
    <t>Hallux valgus (exostose + hallux en crosse)</t>
  </si>
  <si>
    <t>Hallux valgus + ostéotomie phalange</t>
  </si>
  <si>
    <t>Hallux valgus ostéotomie Mx + Weil</t>
  </si>
  <si>
    <t>Hallux valgus +scarff + orteil en crosse)</t>
  </si>
  <si>
    <t>Hallux valgus Scarff</t>
  </si>
  <si>
    <t>Hallux valgus - capsulo exosto + Ox Px + Weil</t>
  </si>
  <si>
    <t>Infiltration talo-naviculaire</t>
  </si>
  <si>
    <t>Infiltration pied</t>
  </si>
  <si>
    <t>Infiltration sous-astragalienne</t>
  </si>
  <si>
    <t>Injection moelle tibia</t>
  </si>
  <si>
    <t>Névrome de Morton</t>
  </si>
  <si>
    <t>Nerf cicatrice cheville</t>
  </si>
  <si>
    <t>Nerf musculo-cutané cheville</t>
  </si>
  <si>
    <t>Orteil en griffe</t>
  </si>
  <si>
    <t>Orteil en griffe + luxation</t>
  </si>
  <si>
    <t>Orteil en griffe (ostéotomie + embrochage)</t>
  </si>
  <si>
    <t>Orteil en griffe 3ème rayon pied</t>
  </si>
  <si>
    <t>Orteil en griffe R3 O3 + allgt tendineux</t>
  </si>
  <si>
    <t>Orteil en marteau pied</t>
  </si>
  <si>
    <t>Ostéotomie base MT1 + O1P1</t>
  </si>
  <si>
    <t>Ostéotomie P1 + capsuloraphie + section adduc 1er rayon</t>
  </si>
  <si>
    <t>Ostéophyte base 1er métat</t>
  </si>
  <si>
    <t>Ostéotomie MTP pied</t>
  </si>
  <si>
    <t>Ostéotomie 4 et 5 orteils pied</t>
  </si>
  <si>
    <t>Ostéotomie pied</t>
  </si>
  <si>
    <t>Ostéotomie tibia</t>
  </si>
  <si>
    <t>Ostéotomie tibia + arthrodèse pied (3h)</t>
  </si>
  <si>
    <t>Ostéotomie de valgisation tibiale</t>
  </si>
  <si>
    <t>Ongle incarné</t>
  </si>
  <si>
    <t>Ongle incarné x2</t>
  </si>
  <si>
    <t>Peignage tendon Achille</t>
  </si>
  <si>
    <t>Plastie tendon Achille</t>
  </si>
  <si>
    <t>Pseudarthrose cheville</t>
  </si>
  <si>
    <t>Pseudarthrose métat.pied</t>
  </si>
  <si>
    <t>Pseudarthrose tibia distal</t>
  </si>
  <si>
    <t>Pseudarthrose tibia median</t>
  </si>
  <si>
    <t>Pseudarthrose tibia proximal</t>
  </si>
  <si>
    <t>Reprise arthrodèse pied</t>
  </si>
  <si>
    <t>Repr.arthrodèse IP GO + arthroplastie IP O2</t>
  </si>
  <si>
    <t>Réaxation orteil pied</t>
  </si>
  <si>
    <t>Récidive pied bot</t>
  </si>
  <si>
    <t>Régularisation exostose pied</t>
  </si>
  <si>
    <t>Reprise griffe orteil</t>
  </si>
  <si>
    <t>Régularisation Lisfranc</t>
  </si>
  <si>
    <t>Régularisation tête MT + prélèv. osseux</t>
  </si>
  <si>
    <t>Régularisation tarse bossu pied</t>
  </si>
  <si>
    <t>Reprise Hallux valgus</t>
  </si>
  <si>
    <t>Reprise métatarso-phalangienne pied</t>
  </si>
  <si>
    <t>Résection base OxPx</t>
  </si>
  <si>
    <t>Résection tête métatarsien et débrIdage MTx</t>
  </si>
  <si>
    <t>Rupture tendon Achille</t>
  </si>
  <si>
    <t>Scarff pied</t>
  </si>
  <si>
    <t>Scarff + OxPx + abducteur</t>
  </si>
  <si>
    <t>Scarff, OxPx, abdu et exostosectomie MTx droit</t>
  </si>
  <si>
    <t>Scarff OxPx abd Weil + IPP gauche</t>
  </si>
  <si>
    <t>Scarff + OxPx + Weil</t>
  </si>
  <si>
    <t>Scaff réaxation + résection tête MT</t>
  </si>
  <si>
    <t>scarff + weill</t>
  </si>
  <si>
    <t>Scarff + OxPx + Weil + BE nodule GO</t>
  </si>
  <si>
    <t>Suture tendon d'Achille</t>
  </si>
  <si>
    <t>Syndrome loges chronique</t>
  </si>
  <si>
    <t>Syndrome loges bilatéral</t>
  </si>
  <si>
    <t>Téno-synovite péronier</t>
  </si>
  <si>
    <t>Changement VAC pied</t>
  </si>
  <si>
    <t>Changement VAC tibia</t>
  </si>
  <si>
    <t>Pied varo-équin</t>
  </si>
  <si>
    <t>Weil</t>
  </si>
  <si>
    <t>Weil +  Ox Px capsulo exosto avant pied</t>
  </si>
  <si>
    <t>Coccygectomie</t>
  </si>
  <si>
    <t>Arthroscopie épaule</t>
  </si>
  <si>
    <t>AMOS genou agrafe</t>
  </si>
  <si>
    <t>AMOS épaule plaque</t>
  </si>
  <si>
    <t>Arthroscopie genou</t>
  </si>
  <si>
    <t>BE kyste genou</t>
  </si>
  <si>
    <t>BE macrolipome</t>
  </si>
  <si>
    <t>Arthroplastie AC épaule</t>
  </si>
  <si>
    <t>Exploration nerf radial pouce</t>
  </si>
  <si>
    <t>Réimplantation PTH</t>
  </si>
  <si>
    <t>AMOS fémur</t>
  </si>
  <si>
    <t>AMOS avant-bras</t>
  </si>
  <si>
    <t>AMOS cheville</t>
  </si>
  <si>
    <t>AMOS coude</t>
  </si>
  <si>
    <t>AMOS genou</t>
  </si>
  <si>
    <t>AMOS métatarse</t>
  </si>
  <si>
    <t>AMOS pied</t>
  </si>
  <si>
    <t>AMOS poignet</t>
  </si>
  <si>
    <t>AMOS rotule</t>
  </si>
  <si>
    <t>AMOS tibia</t>
  </si>
  <si>
    <t>Exérèse tumeur jambe</t>
  </si>
  <si>
    <t>Libération nerf saphène interne cuisse</t>
  </si>
  <si>
    <t>Exérèse nodule orteil</t>
  </si>
  <si>
    <t>AMOS cubitus</t>
  </si>
  <si>
    <t>Ablation fixateur externe bassin</t>
  </si>
  <si>
    <t>Amputation transfémorale</t>
  </si>
  <si>
    <t>Syndesmose cheville</t>
  </si>
  <si>
    <t>GPS coude</t>
  </si>
  <si>
    <t>AMOS épaule</t>
  </si>
  <si>
    <t>Exérèse corps étranger genoux</t>
  </si>
  <si>
    <t>Fracture de rotule</t>
  </si>
  <si>
    <t>Libération du nerf sciatique</t>
  </si>
  <si>
    <t>Fracture omoplate</t>
  </si>
  <si>
    <t>Pseudarthrose</t>
  </si>
  <si>
    <t>Arthroplastie AC + acromioplastie</t>
  </si>
  <si>
    <t>Mobilisation poignet</t>
  </si>
  <si>
    <t>Suture moyen fessier</t>
  </si>
  <si>
    <t>Neurolyse nerf tibial postérieur</t>
  </si>
  <si>
    <t>Greffe sous astragalienne cheville</t>
  </si>
  <si>
    <t>BE lésion kystique cuisse</t>
  </si>
  <si>
    <t>Bursite pré-rotulienne</t>
  </si>
  <si>
    <t>Enclouage préventif hanche</t>
  </si>
  <si>
    <t>Affaissement plantaire</t>
  </si>
  <si>
    <t>Suture tendon péroné</t>
  </si>
  <si>
    <t>Anneau soléaire</t>
  </si>
  <si>
    <t>Drainage hématome de genou</t>
  </si>
  <si>
    <t>Fracture tibia (plaque)</t>
  </si>
  <si>
    <t>Reprise de kyste poplité genou</t>
  </si>
  <si>
    <t>Peignage tendon rotulien</t>
  </si>
  <si>
    <t>Fracture de fémur</t>
  </si>
  <si>
    <t>Fracture de fémur (clou)</t>
  </si>
  <si>
    <t>Résection du cubitus distal</t>
  </si>
  <si>
    <t>BE fibromatose grand trochanter</t>
  </si>
  <si>
    <t>Changement VAC épaule</t>
  </si>
  <si>
    <t>Reprise de sarcome mollet</t>
  </si>
  <si>
    <t>Lavage avant bras</t>
  </si>
  <si>
    <t>Amputation membre inférieur</t>
  </si>
  <si>
    <t>Amputation membre supérieur</t>
  </si>
  <si>
    <t>Pansement VAC</t>
  </si>
  <si>
    <t>Nerf fémoro-cutané</t>
  </si>
  <si>
    <t>Syndrome pyramidal</t>
  </si>
  <si>
    <t>Haglund</t>
  </si>
  <si>
    <t>Hématome mollet</t>
  </si>
  <si>
    <t>Ostéomyélite</t>
  </si>
  <si>
    <t>Reconstruction tendon quadriceps</t>
  </si>
  <si>
    <t>Correction grand trochanter</t>
  </si>
  <si>
    <t>Osgood</t>
  </si>
  <si>
    <t>Traction trancondylien fémur</t>
  </si>
  <si>
    <t>Suture tendon rotulien</t>
  </si>
  <si>
    <t>Exérèse lésion fibreuse fémur</t>
  </si>
  <si>
    <t>Exérèse kyste poignet</t>
  </si>
  <si>
    <t>Reprise cicatrice</t>
  </si>
  <si>
    <t>AMOS hanche</t>
  </si>
  <si>
    <t>TCG tibia proximal</t>
  </si>
  <si>
    <t>Arthrodèse intersomatique L4-L5 et L5-S1</t>
  </si>
  <si>
    <t>Résection sarcome axillaire</t>
  </si>
  <si>
    <t>TCG fémur distal</t>
  </si>
  <si>
    <t>Résection neurofibrome creux poplité</t>
  </si>
  <si>
    <t>Patelloplastie</t>
  </si>
  <si>
    <t>Neurolyse jambe</t>
  </si>
  <si>
    <t>Tendon biceps coude</t>
  </si>
  <si>
    <t>Plastie extra-articulaire</t>
  </si>
  <si>
    <t>Arthrolyse épaule</t>
  </si>
  <si>
    <t>Canal tarsien</t>
  </si>
  <si>
    <t>Exérèse lipome</t>
  </si>
  <si>
    <t>Vidange hématome hanche</t>
  </si>
  <si>
    <t>Forage tête fémur + biopsie sous-trochan</t>
  </si>
  <si>
    <t>Biopsie exérèse lésion flan</t>
  </si>
  <si>
    <t>Transfert tendineux</t>
  </si>
  <si>
    <t>Lederhose pied</t>
  </si>
  <si>
    <t>Infiltration genou</t>
  </si>
  <si>
    <t>Arthrotomie hanche</t>
  </si>
  <si>
    <t>Autogreffe cartilagineuse</t>
  </si>
  <si>
    <t>Ténotomie adducteurs</t>
  </si>
  <si>
    <t>Prothèse totale de cheville</t>
  </si>
  <si>
    <t>Vidange hématome membre supérieur</t>
  </si>
  <si>
    <t>BE nodule cheville</t>
  </si>
  <si>
    <t>Forage tête fémorale</t>
  </si>
  <si>
    <t>Fracture métacarpien main</t>
  </si>
  <si>
    <t>Arthrolyse coude</t>
  </si>
  <si>
    <t>Ablation PTG</t>
  </si>
  <si>
    <t>Ablation PTH</t>
  </si>
  <si>
    <t>BE TCG pied</t>
  </si>
  <si>
    <t>Fracture hanche</t>
  </si>
  <si>
    <t>Lavage artic. genoux + biopsie synoviale</t>
  </si>
  <si>
    <t>Vidange hématome mollet</t>
  </si>
  <si>
    <t>Kyste anévrysmal genoux (cimentage)</t>
  </si>
  <si>
    <t>Plastie LCP</t>
  </si>
  <si>
    <t>Lelièvre pied</t>
  </si>
  <si>
    <t>Résection exostose pubis</t>
  </si>
  <si>
    <t>Résection ossification coude</t>
  </si>
  <si>
    <t>Exploration chirurgicale</t>
  </si>
  <si>
    <t>Exérèse villo-nodulaire</t>
  </si>
  <si>
    <t>Exostose fémur</t>
  </si>
  <si>
    <t>Plastie gaine péronier</t>
  </si>
  <si>
    <t>Implantation bille allergie</t>
  </si>
  <si>
    <t>Tumeur épaule</t>
  </si>
  <si>
    <t>Biopsie hanche</t>
  </si>
  <si>
    <t>Débridage hanche</t>
  </si>
  <si>
    <t>Calcification péri et intra tendon d'Ach</t>
  </si>
  <si>
    <t>Réduction plâtre</t>
  </si>
  <si>
    <t>Arthro lavage cheville</t>
  </si>
  <si>
    <t>Lavage pied</t>
  </si>
  <si>
    <t>Réimplantation PTG</t>
  </si>
  <si>
    <t>AMOS agrafe pied</t>
  </si>
  <si>
    <t>Lavage pied + jambe + VAC</t>
  </si>
  <si>
    <t>Enclouage tibia</t>
  </si>
  <si>
    <t>Ostéotomie sous-trochantérienne</t>
  </si>
  <si>
    <t>Arthrolyse hanche</t>
  </si>
  <si>
    <t>AMOS bassin</t>
  </si>
  <si>
    <t>Platre fémur distal</t>
  </si>
  <si>
    <t>Exostose genou</t>
  </si>
  <si>
    <t>Clou gamma</t>
  </si>
  <si>
    <t>Fixateur externe humérus</t>
  </si>
  <si>
    <t>Arthrotomie</t>
  </si>
  <si>
    <t>Reprise sarcome inguinal</t>
  </si>
  <si>
    <t>Testing cheville</t>
  </si>
  <si>
    <t>Laminectomie</t>
  </si>
  <si>
    <t>Arthrodèse péronéo-tibiale</t>
  </si>
  <si>
    <t>BE lipome paradorsal</t>
  </si>
  <si>
    <t>Reprise syndesmose</t>
  </si>
  <si>
    <t>Acromioplastie par arthro</t>
  </si>
  <si>
    <t>Ostéosynthèse genou</t>
  </si>
  <si>
    <t>Ostéosynthèse malléole</t>
  </si>
  <si>
    <t>Réduction de fracture cheville</t>
  </si>
  <si>
    <t>Peignage jambier post.+résection nodule</t>
  </si>
  <si>
    <t>Résection calcification PTG</t>
  </si>
  <si>
    <t>Curetag+cimentag humér. prox.+lipome épa</t>
  </si>
  <si>
    <t>Infiltration coude</t>
  </si>
  <si>
    <t>Fixateur externe tibia</t>
  </si>
  <si>
    <t>Bursectomie coude + biopsie osseuse</t>
  </si>
  <si>
    <t>BE lésion sinus du tarse</t>
  </si>
  <si>
    <t>Ablation kyste doigt</t>
  </si>
  <si>
    <t>BE cheville</t>
  </si>
  <si>
    <t>Arthrotomie cheville</t>
  </si>
  <si>
    <t>Infiltration de l'aine</t>
  </si>
  <si>
    <t>Résection tête et col hanche</t>
  </si>
  <si>
    <t>Exérèse corps étranger plante pied</t>
  </si>
  <si>
    <t>Exérèse ossicule cheville</t>
  </si>
  <si>
    <t>Biopsie</t>
  </si>
  <si>
    <t>Biopsie cheville</t>
  </si>
  <si>
    <t>Biopsie genou</t>
  </si>
  <si>
    <t>Plastie mosaïque genoux</t>
  </si>
  <si>
    <t>Kyste cuisse</t>
  </si>
  <si>
    <t>Arthrodèse pied</t>
  </si>
  <si>
    <t>Exérèse exostose omoplate</t>
  </si>
  <si>
    <t>Libération nerf épaule</t>
  </si>
  <si>
    <t>AMOS PTG + spacer</t>
  </si>
  <si>
    <t>BE lipome delto-pectoral</t>
  </si>
  <si>
    <t>Plastie tendineuse ligament</t>
  </si>
  <si>
    <t>Reprise astragale</t>
  </si>
  <si>
    <t>Infiltration doigt</t>
  </si>
  <si>
    <t>Excision ostéome ostéoïde colonne</t>
  </si>
  <si>
    <t>Prothèse bi articulée (PBA)</t>
  </si>
  <si>
    <t>Résection côte</t>
  </si>
  <si>
    <t>Résection masse hanche</t>
  </si>
  <si>
    <t>Fibulaire cheville</t>
  </si>
  <si>
    <t>Greffe plaque MT pied</t>
  </si>
  <si>
    <t>Résection ostéome genou</t>
  </si>
  <si>
    <t>Ostéite calcanéum</t>
  </si>
  <si>
    <t>Réinsertion jambier postérieur</t>
  </si>
  <si>
    <t>BE lipome axillaire + côte</t>
  </si>
  <si>
    <t>Résection péroné + arthrodèse tête péron</t>
  </si>
  <si>
    <t>Discectomie (colonne)</t>
  </si>
  <si>
    <t>Plâtre</t>
  </si>
  <si>
    <t>Ostéotomie bassin</t>
  </si>
  <si>
    <t>Ostéotomie hanche</t>
  </si>
  <si>
    <t>Ablation prothèse épaule</t>
  </si>
  <si>
    <t>Pansement cheville</t>
  </si>
  <si>
    <t>Drainage abcès tibia</t>
  </si>
  <si>
    <t>Epiphysiodèse</t>
  </si>
  <si>
    <t>BE Schwannome sous-clavier</t>
  </si>
  <si>
    <t>Synovectomie totale genou</t>
  </si>
  <si>
    <t>BE Schwannome para-lombaire</t>
  </si>
  <si>
    <t>Reprise Latarjet</t>
  </si>
  <si>
    <t>Section tendon-orteil</t>
  </si>
  <si>
    <t>Résection sarcome épaule</t>
  </si>
  <si>
    <t>Sarcome cuisse</t>
  </si>
  <si>
    <t>BE élastofibrome paroi thoracique</t>
  </si>
  <si>
    <t>Curetage ostéite</t>
  </si>
  <si>
    <t>Résec ostéosarcome tibia-arthrodèse TPI</t>
  </si>
  <si>
    <t>Pseudarthrose tibia diaphysaire</t>
  </si>
  <si>
    <t>Reprise de prothèse de coude</t>
  </si>
  <si>
    <t>Exérèse ossicule pré-tibiale</t>
  </si>
  <si>
    <t>Curetage greffe fémur</t>
  </si>
  <si>
    <t>Changement clou fémur</t>
  </si>
  <si>
    <t>Fracture luxation</t>
  </si>
  <si>
    <t>Pied diabétique infecté</t>
  </si>
  <si>
    <t>Pansement fémur</t>
  </si>
  <si>
    <t>Ostéochondrome</t>
  </si>
  <si>
    <t>Abcès pied</t>
  </si>
  <si>
    <t>Dupuytren</t>
  </si>
  <si>
    <t>Allongement de tendon</t>
  </si>
  <si>
    <t>Ténotomie de la patte d'oie du genou</t>
  </si>
  <si>
    <t>Disjonction acromio claviculaire</t>
  </si>
  <si>
    <t>Syndrome 2ème rayon</t>
  </si>
  <si>
    <t>Fracture pied</t>
  </si>
  <si>
    <t>Résection ostéochondrome humérus</t>
  </si>
  <si>
    <t>Ligamentoplastie cheville</t>
  </si>
  <si>
    <t>Ostéotomie poignet</t>
  </si>
  <si>
    <t>Plastie LLE</t>
  </si>
  <si>
    <t>Curetage greffe dysplasie fibreuse coude</t>
  </si>
  <si>
    <t>calcification intra-tend. tendon rotul.</t>
  </si>
  <si>
    <t>Résection aspérités osseuses tibia</t>
  </si>
  <si>
    <t>Totalisation PTG</t>
  </si>
  <si>
    <t>Résection ostéosarcome fémur</t>
  </si>
  <si>
    <t>Lavage clavicule</t>
  </si>
  <si>
    <t>Lavage humérus</t>
  </si>
  <si>
    <t>Bursite hanche</t>
  </si>
  <si>
    <t>Cure calcification grand trochanter</t>
  </si>
  <si>
    <t>Cure chirurgicale pied plat</t>
  </si>
  <si>
    <t>Bursite</t>
  </si>
  <si>
    <t>BE fibromatose desmoide sous claviculair</t>
  </si>
  <si>
    <t>Libération orteil</t>
  </si>
  <si>
    <t>Cure d'épitrochléite</t>
  </si>
  <si>
    <t>Luxation péronier cheville</t>
  </si>
  <si>
    <t>Tendinopathie péroniers cheville</t>
  </si>
  <si>
    <t>Plastie d'ouverture</t>
  </si>
  <si>
    <t>Kyste arthrosynovial</t>
  </si>
  <si>
    <t>Libération nerf interosseux</t>
  </si>
  <si>
    <t>Reprise tendon d'Achille</t>
  </si>
  <si>
    <t>AMOS plaque pied</t>
  </si>
  <si>
    <t>Plastie allongement genou</t>
  </si>
  <si>
    <t>Hallux varus</t>
  </si>
  <si>
    <t>BE schwannome SPE</t>
  </si>
  <si>
    <t>Suture tendon quadricipital</t>
  </si>
  <si>
    <t>Neurolyse nerf médian</t>
  </si>
  <si>
    <t>Ténolyse tendon achille</t>
  </si>
  <si>
    <t>Exostose</t>
  </si>
  <si>
    <t>Ligamentoplastie reconstruction</t>
  </si>
  <si>
    <t>Changement polyéthylène genou</t>
  </si>
  <si>
    <t>Décompression métatarsien</t>
  </si>
  <si>
    <t>Résection sarcome poignet</t>
  </si>
  <si>
    <t>Tumeur tibia</t>
  </si>
  <si>
    <t>Prothèse épaule</t>
  </si>
  <si>
    <t>BE tendon Achille</t>
  </si>
  <si>
    <t>Débridage tibia</t>
  </si>
  <si>
    <t>Perforation de l'astragale</t>
  </si>
  <si>
    <t>AMOS colonne matériel</t>
  </si>
  <si>
    <t>Be tumeur paroi abdominale</t>
  </si>
  <si>
    <t>Résection sarcome genou</t>
  </si>
  <si>
    <t>Libération synostose</t>
  </si>
  <si>
    <t>Plâtre pelvi-pedieux</t>
  </si>
  <si>
    <t>Quintus erectus</t>
  </si>
  <si>
    <t>Ressaut externe hanche</t>
  </si>
  <si>
    <t>Biopsie masse lipomateuse flanc.</t>
  </si>
  <si>
    <t>Résection 1/4 distal clavicule</t>
  </si>
  <si>
    <t>Neurectomie</t>
  </si>
  <si>
    <t>Cure sinus tarse+résect.extr.dist.calca</t>
  </si>
  <si>
    <t>Résection ossification hanche</t>
  </si>
  <si>
    <t>Equivalence bimalléolaire</t>
  </si>
  <si>
    <t>Embrochage pied</t>
  </si>
  <si>
    <t>Reprise sarcome avant-bras</t>
  </si>
  <si>
    <t>Drainage ostéote tibia</t>
  </si>
  <si>
    <t>Excision abcès cuisse</t>
  </si>
  <si>
    <t>Exérèse ostéome hanche</t>
  </si>
  <si>
    <t>Réamarrage pelvi</t>
  </si>
  <si>
    <t>AMOS cheville fixateur externe</t>
  </si>
  <si>
    <t>Résection SVN épaule 2 abord + plaque la</t>
  </si>
  <si>
    <t>Décompression réalignement MTP 1</t>
  </si>
  <si>
    <t>Biopsie artère temporale</t>
  </si>
  <si>
    <t>colonne</t>
  </si>
  <si>
    <t>Biopsie musculaire</t>
  </si>
  <si>
    <t>Biopsie neuromusculaire</t>
  </si>
  <si>
    <t>Infiltration (divers)</t>
  </si>
  <si>
    <t>Infiltration articulaire</t>
  </si>
  <si>
    <t>Infiltration canal carpien</t>
  </si>
  <si>
    <t>Infiltration péridurale</t>
  </si>
  <si>
    <t>Rhizotomie dorsale / lombaire</t>
  </si>
  <si>
    <t>Abcès cérébral</t>
  </si>
  <si>
    <t>crâne</t>
  </si>
  <si>
    <t>Ablation de volet infecté</t>
  </si>
  <si>
    <t>Adénome hypophysaire (endoscopique)</t>
  </si>
  <si>
    <t>Adénome hypoph. (endoscop.+ Polestar)</t>
  </si>
  <si>
    <t>Anévrysme</t>
  </si>
  <si>
    <t>Angiome caverneux</t>
  </si>
  <si>
    <t>Crâniotomie de décompression</t>
  </si>
  <si>
    <t>Crânioplastie</t>
  </si>
  <si>
    <t>Crâniopharyngiome/voie endo</t>
  </si>
  <si>
    <t>Crâniopharyngiome/voie haute</t>
  </si>
  <si>
    <t>Drainage hém. extra-dural</t>
  </si>
  <si>
    <t>Drainage hém. intracérébral</t>
  </si>
  <si>
    <t>Drainage hém. sous-dural aigu</t>
  </si>
  <si>
    <t>DVC</t>
  </si>
  <si>
    <t>DVE</t>
  </si>
  <si>
    <t>DVP</t>
  </si>
  <si>
    <t>Empyème sous-dural</t>
  </si>
  <si>
    <t>HSD chronique</t>
  </si>
  <si>
    <t>Malf. Arnold Chiari</t>
  </si>
  <si>
    <t>MAV cérébrale</t>
  </si>
  <si>
    <t>Méningiome</t>
  </si>
  <si>
    <t>Neurinome</t>
  </si>
  <si>
    <t>Tumeur de la voûte crânienne</t>
  </si>
  <si>
    <t>Tumeur cérébrale</t>
  </si>
  <si>
    <t>Tumeur cérébrale  sous Polestar</t>
  </si>
  <si>
    <t>Tumeur fosse postérieure</t>
  </si>
  <si>
    <t>Ventriculostomie endoscopique</t>
  </si>
  <si>
    <t>HDL : 1 niveau</t>
  </si>
  <si>
    <t>Implantation stimulateur (douleur)</t>
  </si>
  <si>
    <t>Implantation électrode (douleur)</t>
  </si>
  <si>
    <t>Implantation stimulateur nerf vague</t>
  </si>
  <si>
    <t>Implantation Pompe à Baclofen</t>
  </si>
  <si>
    <t>Implantation/Révision stim  + électrode</t>
  </si>
  <si>
    <t>Implantation  stimulateur Parkinson</t>
  </si>
  <si>
    <t>Stimulateur: remplacement/révision</t>
  </si>
  <si>
    <t>Parkinson ( toute la journée)</t>
  </si>
  <si>
    <t>Remplissage de pompe</t>
  </si>
  <si>
    <t>Remplacement pompe à Baclofen</t>
  </si>
  <si>
    <t>Testing pompe à Baclofen</t>
  </si>
  <si>
    <t>Décompression microvasculaire trijumeau</t>
  </si>
  <si>
    <t>Défilé</t>
  </si>
  <si>
    <t>Neurolyse de nerf périphérique</t>
  </si>
  <si>
    <t>Plexus brachial trauma</t>
  </si>
  <si>
    <t>Schwannome L-S (abord rétropéritonéal)</t>
  </si>
  <si>
    <t>Thermocoagulation Gasser</t>
  </si>
  <si>
    <t>Transposition nerf cubital</t>
  </si>
  <si>
    <t>Tumeur de nerf périphérique</t>
  </si>
  <si>
    <t>Tumeur de la queue de cheval</t>
  </si>
  <si>
    <t>Abord intradural dorso-lombaire</t>
  </si>
  <si>
    <t>ACA pour fracture</t>
  </si>
  <si>
    <t>cloward</t>
  </si>
  <si>
    <t>ACA  1 niveau</t>
  </si>
  <si>
    <t>ACA  2 niveaux ou plus</t>
  </si>
  <si>
    <t>AMOS cervical</t>
  </si>
  <si>
    <t>crâne ou cloward</t>
  </si>
  <si>
    <t>AMOS dorso-lombaire</t>
  </si>
  <si>
    <t>Arthrodèse cervicale postérieure</t>
  </si>
  <si>
    <t>Arthrodèse longue cyphose / scoliose</t>
  </si>
  <si>
    <t>Arthrodèse D-L ouverte</t>
  </si>
  <si>
    <t>Arthrodèse D-L percutanée</t>
  </si>
  <si>
    <t>Arthrodèse D-L plusieurs niveaux</t>
  </si>
  <si>
    <t>Arthrodèse+ prothèse discale (ant+post)</t>
  </si>
  <si>
    <t>Fracture odontoide</t>
  </si>
  <si>
    <t>HDL + arthrodèse / PLIF</t>
  </si>
  <si>
    <t>HDL : Récidive</t>
  </si>
  <si>
    <t>HDL : 2 niveaux</t>
  </si>
  <si>
    <t>KAS</t>
  </si>
  <si>
    <t>KAS + arthrodèse / PLIF</t>
  </si>
  <si>
    <t>Kyphoplastie</t>
  </si>
  <si>
    <t>Laminectomie cervicale</t>
  </si>
  <si>
    <t>Laminectomie + ostéosynthèse/PLIF</t>
  </si>
  <si>
    <t>Laminectomie lombaire 1 niveau</t>
  </si>
  <si>
    <t>Laminectomie lombaire 2 niveaux</t>
  </si>
  <si>
    <t>Laminectomie lombaire 3 niveaux</t>
  </si>
  <si>
    <t>Malformation vasculaire rachidienne</t>
  </si>
  <si>
    <t>Méningiome rachidien</t>
  </si>
  <si>
    <t>Prothèse discale lombaire 1 niveau</t>
  </si>
  <si>
    <t>Prothèse discale lombaire 2 niveaux</t>
  </si>
  <si>
    <t>Somatotomie</t>
  </si>
  <si>
    <t>Syringomyélie</t>
  </si>
  <si>
    <t>TLIF</t>
  </si>
  <si>
    <t>Tumeur intramédullaire</t>
  </si>
  <si>
    <t>Repositionnement vis</t>
  </si>
  <si>
    <t>Biopsie cérébrale stéréotaxique</t>
  </si>
  <si>
    <t>Arthrodèse lombaire</t>
  </si>
  <si>
    <t>Kyste médullaire cervical</t>
  </si>
  <si>
    <t>Prolongation arthrodèse</t>
  </si>
  <si>
    <t>HDL + CLE</t>
  </si>
  <si>
    <t>Prothèse discale cervicale</t>
  </si>
  <si>
    <t>Prothèse discale lombaire</t>
  </si>
  <si>
    <t>Infiltration sacro-iliaque</t>
  </si>
  <si>
    <t>Récidive tumeur cérébrale</t>
  </si>
  <si>
    <t>Acte HSD aigu</t>
  </si>
  <si>
    <t>Acte HSD subaigu</t>
  </si>
  <si>
    <t>Ostéosynthèse dorsale</t>
  </si>
  <si>
    <t>Ostéosynthèse dorsale percutanée</t>
  </si>
  <si>
    <t>Ostéosynthèse lombaire</t>
  </si>
  <si>
    <t>Ostéosynthèse lombaire percutanée</t>
  </si>
  <si>
    <t>Tumeur ventriculaire</t>
  </si>
  <si>
    <t>Révision cicatrice</t>
  </si>
  <si>
    <t>crâne ou colonne</t>
  </si>
  <si>
    <t>Tumeur extramédullaire</t>
  </si>
  <si>
    <t>Mise en place de Rickam</t>
  </si>
  <si>
    <t>Drezotomie</t>
  </si>
  <si>
    <t>Métastase cérébrale</t>
  </si>
  <si>
    <t>Cavernome</t>
  </si>
  <si>
    <t>Kyste poche de Ratkhe</t>
  </si>
  <si>
    <t>Récidive kyste poche de Ratkhe</t>
  </si>
  <si>
    <t>HDD</t>
  </si>
  <si>
    <t>Epidurite métastatique</t>
  </si>
  <si>
    <t>Amygdalo-hyppocampectomie + lobectomie</t>
  </si>
  <si>
    <t>Repositionnement de halo cervicale</t>
  </si>
  <si>
    <t>Arthrodèse cervicale antérieure</t>
  </si>
  <si>
    <t>Colonne infectée</t>
  </si>
  <si>
    <t>Décompression micro-vasculaire-hémispasm</t>
  </si>
  <si>
    <t>HALO mise en place</t>
  </si>
  <si>
    <t>Drainage ventriculaire</t>
  </si>
  <si>
    <t>Neurinome dorsal</t>
  </si>
  <si>
    <t>Ostéosynthèse cervicale par voie post.</t>
  </si>
  <si>
    <t>Neurotomie par voie postérieure</t>
  </si>
  <si>
    <t>Labyrinthectomie</t>
  </si>
  <si>
    <t>Réparation sinus frontal</t>
  </si>
  <si>
    <t>Ostéome</t>
  </si>
  <si>
    <t>Biopsie - exérèse lésion</t>
  </si>
  <si>
    <t>Reprise craniotomie</t>
  </si>
  <si>
    <t>Infiltration cervicale</t>
  </si>
  <si>
    <t>Fracture de la base du crâne</t>
  </si>
  <si>
    <t>Laminectomie dorsale</t>
  </si>
  <si>
    <t>Métastase fosse postérieure</t>
  </si>
  <si>
    <t>Bloc tibial postérieur</t>
  </si>
  <si>
    <t>Neurofibromes</t>
  </si>
  <si>
    <t>Reprise arthrodèse lombaire</t>
  </si>
  <si>
    <t>Adénome hypophysaire</t>
  </si>
  <si>
    <t>Crâniopharyngiome</t>
  </si>
  <si>
    <t>XLIF</t>
  </si>
  <si>
    <t>Biopsie crâne</t>
  </si>
  <si>
    <t>CAIRNS</t>
  </si>
  <si>
    <t>CAIRNS + cataracte</t>
  </si>
  <si>
    <t>CAIRNS + mini shunt</t>
  </si>
  <si>
    <t>CAIRNS - révision</t>
  </si>
  <si>
    <t>Canaloplastie</t>
  </si>
  <si>
    <t>Cataracte</t>
  </si>
  <si>
    <t>Cataracte  adulte</t>
  </si>
  <si>
    <t>Cataracte bilatérale adulte</t>
  </si>
  <si>
    <t>Cataracte enfant</t>
  </si>
  <si>
    <t>Cataracte bilatérale enfant</t>
  </si>
  <si>
    <t>Chalazion</t>
  </si>
  <si>
    <t>Changement d'implant</t>
  </si>
  <si>
    <t>Dacryocystorhinostomie</t>
  </si>
  <si>
    <t>DR par voie externe - Indentation</t>
  </si>
  <si>
    <t>Ectropion</t>
  </si>
  <si>
    <t>Ectropion bilatéral</t>
  </si>
  <si>
    <t>Entropion</t>
  </si>
  <si>
    <t>Enucléation</t>
  </si>
  <si>
    <t>Epikératectomie lamellaire</t>
  </si>
  <si>
    <t>Eviscération</t>
  </si>
  <si>
    <t>Examen sous narcose</t>
  </si>
  <si>
    <t>Greffe de cornée</t>
  </si>
  <si>
    <t>Greffe de cornée + cataracte</t>
  </si>
  <si>
    <t>Greffe membrane anmiotique</t>
  </si>
  <si>
    <t>Implant ICL</t>
  </si>
  <si>
    <t>Implant secondaire</t>
  </si>
  <si>
    <t>Kératoprothèse de Boston</t>
  </si>
  <si>
    <t>Laser diode</t>
  </si>
  <si>
    <t>Laser diode + cataracte</t>
  </si>
  <si>
    <t>lipostructure</t>
  </si>
  <si>
    <t>NPTS</t>
  </si>
  <si>
    <t>Ostéo-odonto-kératoprothèse</t>
  </si>
  <si>
    <t>Plastie de paupières</t>
  </si>
  <si>
    <t>Plastie de paupières bilatérale</t>
  </si>
  <si>
    <t>Plastie de paupières + muscle</t>
  </si>
  <si>
    <t>Ptérygion</t>
  </si>
  <si>
    <t>Ptérygion bilatéral</t>
  </si>
  <si>
    <t>Ptosis</t>
  </si>
  <si>
    <t>Ptosis bilatéral</t>
  </si>
  <si>
    <t>Retrait de miragel</t>
  </si>
  <si>
    <t>Tumeur conjonctivale</t>
  </si>
  <si>
    <t>Tumeur orbitaire</t>
  </si>
  <si>
    <t>Tumeur de paupière - exerèse</t>
  </si>
  <si>
    <t>Versenate uni ou bilatérale</t>
  </si>
  <si>
    <t>Voie lacrymale - agrandissement</t>
  </si>
  <si>
    <t>Voie lacrymale - dilatation</t>
  </si>
  <si>
    <t>Cure de pinguecula</t>
  </si>
  <si>
    <t>Cure de symblépharon</t>
  </si>
  <si>
    <t>DSAEK</t>
  </si>
  <si>
    <t>DSAEK + cataracte</t>
  </si>
  <si>
    <t>Enlèvement surjet</t>
  </si>
  <si>
    <t>Exérèse kyste</t>
  </si>
  <si>
    <t>Exérèse tumeur</t>
  </si>
  <si>
    <t>Greffe lamellaire antérieure</t>
  </si>
  <si>
    <t>Greffe lamellaire antérieure + cataracte</t>
  </si>
  <si>
    <t>Implant torique</t>
  </si>
  <si>
    <t>Laser dyode + cryo</t>
  </si>
  <si>
    <t>Ostéo-odonto-kératoprothèse 1er temps</t>
  </si>
  <si>
    <t>Ostéo-odonto-kératoprothèse 2e temps</t>
  </si>
  <si>
    <t>Ostéo-odonto-kératoprothèse 3e temps</t>
  </si>
  <si>
    <t>Valve d'Ahmed</t>
  </si>
  <si>
    <t>Résection lésion palpébrale</t>
  </si>
  <si>
    <t>Vitrectomie 20G + cataracte</t>
  </si>
  <si>
    <t>Vitrectomie 20g + cerglage (DR)</t>
  </si>
  <si>
    <t>Vitrectomie 20G + implant WORST</t>
  </si>
  <si>
    <t>Vitrectomie 20g + retrait de silicone</t>
  </si>
  <si>
    <t>Vitrectomie 20g (DR)</t>
  </si>
  <si>
    <t>Vitrectomie 25g + cataracte</t>
  </si>
  <si>
    <t>Vitrectomie 25g = VPP</t>
  </si>
  <si>
    <t>Patch scléral</t>
  </si>
  <si>
    <t>Implant trifocal</t>
  </si>
  <si>
    <t>Ouverture de blépharo</t>
  </si>
  <si>
    <t>Strabisme</t>
  </si>
  <si>
    <t>Vitrectomie 25g (GAUCHE)</t>
  </si>
  <si>
    <t>Injection intravitréènne</t>
  </si>
  <si>
    <t>Thermocoagulation à l'aiguille</t>
  </si>
  <si>
    <t>Aquesys</t>
  </si>
  <si>
    <t>Aquesys-cataracte</t>
  </si>
  <si>
    <t>Laser UC3</t>
  </si>
  <si>
    <t>Starflow</t>
  </si>
  <si>
    <t>Enlèvement fils</t>
  </si>
  <si>
    <t>Amygdales</t>
  </si>
  <si>
    <t>Biopsie + extempo + évidement</t>
  </si>
  <si>
    <t>Biopsie ganglionnaire</t>
  </si>
  <si>
    <t>BPTM + Lambeau libre</t>
  </si>
  <si>
    <t>Bronchoscopie</t>
  </si>
  <si>
    <t>Laryngectomie part. supracricoid. CHEP</t>
  </si>
  <si>
    <t>Chirurgie 2-4 sinus unilatérale (FESS)</t>
  </si>
  <si>
    <t>Chirurgie 2-4 sinus bilatérale (FESS)</t>
  </si>
  <si>
    <t>Chirurgie 1 sinus unilatérale</t>
  </si>
  <si>
    <t>Chirurgie 1 sinus bilatérale</t>
  </si>
  <si>
    <t>Cholesteatome</t>
  </si>
  <si>
    <t>Laryngectomie part. supracricoid. CHP</t>
  </si>
  <si>
    <t>Cordectomie laser</t>
  </si>
  <si>
    <t>Dacryostomie unilatérale</t>
  </si>
  <si>
    <t>Dacryostomie bilatérale</t>
  </si>
  <si>
    <t>Dise</t>
  </si>
  <si>
    <t>Drains trans tympaniques</t>
  </si>
  <si>
    <t>Endoscopie des glandes salivaires</t>
  </si>
  <si>
    <t>Evidement cervical</t>
  </si>
  <si>
    <t>Evidement cervical bilatéral</t>
  </si>
  <si>
    <t>Exérèse endobuccale</t>
  </si>
  <si>
    <t>Fracture de nez: réduction</t>
  </si>
  <si>
    <t>Glande sous-maxillaire</t>
  </si>
  <si>
    <t>Grenouillette</t>
  </si>
  <si>
    <t>Prothèse de Hook</t>
  </si>
  <si>
    <t>Implant cochléaire</t>
  </si>
  <si>
    <t>Injection graisse autologue corde voc</t>
  </si>
  <si>
    <t>Kyste corde vocale</t>
  </si>
  <si>
    <t>Kyste théréoglosse</t>
  </si>
  <si>
    <t>Lambeau pectoral</t>
  </si>
  <si>
    <t>Laryngoscopie chirurgie corde vocale</t>
  </si>
  <si>
    <t>Laryngoscopie directe</t>
  </si>
  <si>
    <t>Laryngoscopie directe + laser</t>
  </si>
  <si>
    <t>Larynx total</t>
  </si>
  <si>
    <t>Ligature/coagul. artère sphéno palatine</t>
  </si>
  <si>
    <t>LPTC</t>
  </si>
  <si>
    <t>Mastoidectomie</t>
  </si>
  <si>
    <t>Myringoplastie</t>
  </si>
  <si>
    <t>Ossiculoplastie</t>
  </si>
  <si>
    <t>Otoplastie unilatérale</t>
  </si>
  <si>
    <t>Otoplastie bilatérale</t>
  </si>
  <si>
    <t>Panendo</t>
  </si>
  <si>
    <t>Paracenthèse</t>
  </si>
  <si>
    <t>Paralatéronasale + Lambeau</t>
  </si>
  <si>
    <t>Parotide</t>
  </si>
  <si>
    <t>Paryngectomie laser</t>
  </si>
  <si>
    <t>Pelvimandibulectomie interruptrice</t>
  </si>
  <si>
    <t>Pelvimandibulectomie non interruptrice</t>
  </si>
  <si>
    <t>Pharyngoplastie</t>
  </si>
  <si>
    <t>Résection anastomose trachée</t>
  </si>
  <si>
    <t>Rhinoplastie endonasale</t>
  </si>
  <si>
    <t>Rhinoseptoplastie externe</t>
  </si>
  <si>
    <t>Septoplastie</t>
  </si>
  <si>
    <t>Septoplastie transcolumellaire</t>
  </si>
  <si>
    <t>Stapedo</t>
  </si>
  <si>
    <t>Structure trachéotomie</t>
  </si>
  <si>
    <t>Trachéotomie</t>
  </si>
  <si>
    <t>Turbinectomie</t>
  </si>
  <si>
    <t>Turbinectomie sous AL</t>
  </si>
  <si>
    <t>Turbinectomie + Rhinoseptoplastie</t>
  </si>
  <si>
    <t>Turbinectomie + Septoplastie</t>
  </si>
  <si>
    <t>Turbinoplastie</t>
  </si>
  <si>
    <t>Turbinoplastie sous AL</t>
  </si>
  <si>
    <t>Tympanoplastie</t>
  </si>
  <si>
    <t>Uvulectomie</t>
  </si>
  <si>
    <t>UVPP</t>
  </si>
  <si>
    <t>Végétations</t>
  </si>
  <si>
    <t>Végétations + amygdales</t>
  </si>
  <si>
    <t>Végétations + amygdales + drains</t>
  </si>
  <si>
    <t>Vestibulectomie</t>
  </si>
  <si>
    <t>Méatotomie moyenne</t>
  </si>
  <si>
    <t>Décompression orbitaire</t>
  </si>
  <si>
    <t>Chirurgie endoscopique sinus</t>
  </si>
  <si>
    <t>Palatoplastie AG</t>
  </si>
  <si>
    <t>Palatoplastie par radiofréquence AL</t>
  </si>
  <si>
    <t>Papillome lèvre</t>
  </si>
  <si>
    <t>Glossectomie</t>
  </si>
  <si>
    <t>Glossectomie partielle</t>
  </si>
  <si>
    <t>Exérèse pilier BAHA</t>
  </si>
  <si>
    <t>Laser PDL</t>
  </si>
  <si>
    <t>Tumeur glomique</t>
  </si>
  <si>
    <t>Biopsie de Cavum</t>
  </si>
  <si>
    <t>Retrait micro Carina</t>
  </si>
  <si>
    <t>Crico-pharyngien laser</t>
  </si>
  <si>
    <t>Drainage cervical</t>
  </si>
  <si>
    <t>Zenker</t>
  </si>
  <si>
    <t>Endoscopie nasale sous sédation</t>
  </si>
  <si>
    <t>Biopsie glande salivaire</t>
  </si>
  <si>
    <t>Mise en place de Provox</t>
  </si>
  <si>
    <t>Reprise lambeau</t>
  </si>
  <si>
    <t>Drainage mucocele</t>
  </si>
  <si>
    <t>UPPP</t>
  </si>
  <si>
    <t>Uvuloplastie</t>
  </si>
  <si>
    <t>Tympano-ossiculoplastie +poche rétract.</t>
  </si>
  <si>
    <t>Tympano-ossiculoplastie</t>
  </si>
  <si>
    <t>Bonebridge</t>
  </si>
  <si>
    <t>Kyste branchial</t>
  </si>
  <si>
    <t>Septoplastie + turbinectomie</t>
  </si>
  <si>
    <t>Maxillectomie (exérèse glande sous-maxil</t>
  </si>
  <si>
    <t>Bera</t>
  </si>
  <si>
    <t>Tumeur pavillon oreille</t>
  </si>
  <si>
    <t>Fermeture fistule bucco-sinusale supérie</t>
  </si>
  <si>
    <t>Rhinectomie + lambeau</t>
  </si>
  <si>
    <t>Tumeur parapharyngée</t>
  </si>
  <si>
    <t>Réduction cornets Celon</t>
  </si>
  <si>
    <t>PEA</t>
  </si>
  <si>
    <t>Microlaryngoscopie</t>
  </si>
  <si>
    <t>Fibroadénome</t>
  </si>
  <si>
    <t>Mastectomie</t>
  </si>
  <si>
    <t>Mastectomie + curage axillaire</t>
  </si>
  <si>
    <t>Mastectomie + expanseur</t>
  </si>
  <si>
    <t>Retrait PAC</t>
  </si>
  <si>
    <t>Résection ggl sentinelles</t>
  </si>
  <si>
    <t>Tumorectomie</t>
  </si>
  <si>
    <t>Tumorectomie + curage axillaire</t>
  </si>
  <si>
    <t>Tumorectomie + ggl sentinelles</t>
  </si>
  <si>
    <t>Tumorectomie + harpon + ggl sentinelles + curage axillaire</t>
  </si>
  <si>
    <t>Tumorectomie + harpon + ggl sentinelles</t>
  </si>
  <si>
    <t>Mastectomie + ggl sentinelles</t>
  </si>
  <si>
    <t>Burch coelio</t>
  </si>
  <si>
    <t>Curage ganglion. ilio-obturateur coelio</t>
  </si>
  <si>
    <t>Curage ganglionnaire para-aortique</t>
  </si>
  <si>
    <t>Dépromontofixation coelio</t>
  </si>
  <si>
    <t>Hystérectomie</t>
  </si>
  <si>
    <t>Kyste rénal coelio (marsupialisation)</t>
  </si>
  <si>
    <t>Néphrectomie partielle coelio</t>
  </si>
  <si>
    <t>Néphrectomie totale coelio</t>
  </si>
  <si>
    <t>Promontofixation coelio</t>
  </si>
  <si>
    <t>Pyéloplastie (Cure de jonction)</t>
  </si>
  <si>
    <t>Surrénalectomie (Coelio)</t>
  </si>
  <si>
    <t>Botox sphincter</t>
  </si>
  <si>
    <t>Botox vessie (Traitement endoscopique incontinence urinaire)</t>
  </si>
  <si>
    <t>Calcul de vessie (Litho vésicale - Extraction CE vessie)</t>
  </si>
  <si>
    <t>Cystoscopie (biopsies - fulguration)</t>
  </si>
  <si>
    <t>Décaillotage vésical</t>
  </si>
  <si>
    <t>Exploration carrefour ejaculateur</t>
  </si>
  <si>
    <t>NLPC temps ventral uniquement</t>
  </si>
  <si>
    <t>NLPC</t>
  </si>
  <si>
    <t>RTU col (Cervicotomie)</t>
  </si>
  <si>
    <t>RTU polypes vessie</t>
  </si>
  <si>
    <t>RTU prostate</t>
  </si>
  <si>
    <t>Sonde JJ - Mise en place</t>
  </si>
  <si>
    <t>Urétro-cystoscopie (Endoscopie - Cystoscopie diagnostique)</t>
  </si>
  <si>
    <t>Urétrotomie interne</t>
  </si>
  <si>
    <t>URS rigide</t>
  </si>
  <si>
    <t>URSS antérograde (URSS par drain de néphro)</t>
  </si>
  <si>
    <t>URSS par Bricker (URSS par urétérostomie)</t>
  </si>
  <si>
    <t>URSS calcul</t>
  </si>
  <si>
    <t>URSS diagnostique</t>
  </si>
  <si>
    <t>URSS TVES (Tumeur de la voie excrétrice supérieure)</t>
  </si>
  <si>
    <t>Cure de jonction (Pyéloplastie - Pyélotomie)</t>
  </si>
  <si>
    <t>Drain de néphro</t>
  </si>
  <si>
    <t>Changement drain de néphro</t>
  </si>
  <si>
    <t>Lombotomie (kyste rénal/calcul)</t>
  </si>
  <si>
    <t>Néphrectomie partielle lombotomie</t>
  </si>
  <si>
    <t>Néphrectomie totale lombotomie</t>
  </si>
  <si>
    <t>Néphrectomie totale voie antérieure</t>
  </si>
  <si>
    <t>Ponction kyste rénal (alcoolisation)</t>
  </si>
  <si>
    <t>Surrénalectomie (Tomie)</t>
  </si>
  <si>
    <t>Urétérectomie</t>
  </si>
  <si>
    <t>Adénomectomie</t>
  </si>
  <si>
    <t>Adénomectomie Millin</t>
  </si>
  <si>
    <t>Décolposuspension coelio</t>
  </si>
  <si>
    <t>Circoncision</t>
  </si>
  <si>
    <t>Condylome</t>
  </si>
  <si>
    <t>Entérocystoplastie de remplacem.(Studer)</t>
  </si>
  <si>
    <t>Epididymectomie</t>
  </si>
  <si>
    <t>Evidement ganglionnaire</t>
  </si>
  <si>
    <t>Hydrocèle</t>
  </si>
  <si>
    <t>Malesling</t>
  </si>
  <si>
    <t>Néphro-urétérectomie</t>
  </si>
  <si>
    <t>Redressement de verge (Nesbitt)</t>
  </si>
  <si>
    <t>Orchidectomie</t>
  </si>
  <si>
    <t>Orchidopexie</t>
  </si>
  <si>
    <t>Plastie frein</t>
  </si>
  <si>
    <t>Pulpectomie</t>
  </si>
  <si>
    <t>Prostatectomie radicale</t>
  </si>
  <si>
    <t>Reperméabilisation canaux déférents</t>
  </si>
  <si>
    <t>Sonde JJ (placement-retrait-remplacem.)</t>
  </si>
  <si>
    <t>Sonde JJ - Retrait</t>
  </si>
  <si>
    <t>Sphincter artificiel</t>
  </si>
  <si>
    <t>TVTA</t>
  </si>
  <si>
    <t>TVTO</t>
  </si>
  <si>
    <t>UPR</t>
  </si>
  <si>
    <t>Urétroplastie</t>
  </si>
  <si>
    <t>Vasectomie bilatérale</t>
  </si>
  <si>
    <t>Explantation prothèse pénienne</t>
  </si>
  <si>
    <t>Exploration testiculaire</t>
  </si>
  <si>
    <t>Implantation prothèse pénienne</t>
  </si>
  <si>
    <t>Remplacement/révision prothèse pénienne</t>
  </si>
  <si>
    <t>Révision prothèse pénienne</t>
  </si>
  <si>
    <t>Fistule vésico-vaginale</t>
  </si>
  <si>
    <t>Embolisation varicocèle</t>
  </si>
  <si>
    <t>Laparoscopie exploratrice</t>
  </si>
  <si>
    <t>Artérialis. veine dorsale verge</t>
  </si>
  <si>
    <t>Désuspension ligament suspenseur verge</t>
  </si>
  <si>
    <t>Méatoplastie</t>
  </si>
  <si>
    <t>Allongement de verge</t>
  </si>
  <si>
    <t>Amputation verge</t>
  </si>
  <si>
    <t>Biopsie de prostate</t>
  </si>
  <si>
    <t>Canal péritonéo-vaginal</t>
  </si>
  <si>
    <t>Cure d'hypospade</t>
  </si>
  <si>
    <t>Cystocath</t>
  </si>
  <si>
    <t>Diverticule urétrale</t>
  </si>
  <si>
    <t>Entérocystoplastie d'agrandissement</t>
  </si>
  <si>
    <t>Exérèse TVT</t>
  </si>
  <si>
    <t>Exploration scrotale / testiculaire</t>
  </si>
  <si>
    <t>Implantation prothèse testiculaire</t>
  </si>
  <si>
    <t>Injection intra-prostatique d'antibiotiq</t>
  </si>
  <si>
    <t>Kyste scrotum</t>
  </si>
  <si>
    <t>Neuromodulateur</t>
  </si>
  <si>
    <t>Priapisme</t>
  </si>
  <si>
    <t>TVT</t>
  </si>
  <si>
    <t>Urétrectomie</t>
  </si>
  <si>
    <t>Urétrostomie périnéale</t>
  </si>
  <si>
    <t>Brickérographie / Brickéroscopie</t>
  </si>
  <si>
    <t>Cure de prolapsus par voie vaginale</t>
  </si>
  <si>
    <t>Injection bulkamide</t>
  </si>
  <si>
    <t>Plastie du prépuce</t>
  </si>
  <si>
    <t>Lithotritie vésicale</t>
  </si>
  <si>
    <t>Méatotomie</t>
  </si>
  <si>
    <t>Epilation de l'urètre</t>
  </si>
  <si>
    <t>Tumeur / Lésion de la verge</t>
  </si>
  <si>
    <t>Hydrodistension vésicale</t>
  </si>
  <si>
    <t>Sonde simple J antérograde, drain néphro</t>
  </si>
  <si>
    <t>Révision de stomie Bricker</t>
  </si>
  <si>
    <t>Plastie vulvaire</t>
  </si>
  <si>
    <t>Plaie périnéale</t>
  </si>
  <si>
    <t>Endoscopie</t>
  </si>
  <si>
    <t>Glanduloplastie</t>
  </si>
  <si>
    <t>Cathéter sus-pubien</t>
  </si>
  <si>
    <t>Décalotage - adhérence</t>
  </si>
  <si>
    <t>Urétérolyse par laparoscopie</t>
  </si>
  <si>
    <t>Urétéroscopie</t>
  </si>
  <si>
    <t>Cystoscopie simple</t>
  </si>
  <si>
    <t>Exérèse bandelette promonto coelio</t>
  </si>
  <si>
    <t>Burch Open</t>
  </si>
  <si>
    <t>Varicocèle</t>
  </si>
  <si>
    <t>Cure de cryptorchidie</t>
  </si>
  <si>
    <t>Libération d'adhérence</t>
  </si>
  <si>
    <t>Sonde J</t>
  </si>
  <si>
    <t>URSS transrénale</t>
  </si>
  <si>
    <t>Orchiectomie par laparoscopie</t>
  </si>
  <si>
    <t>Colpopérinéoraphie</t>
  </si>
  <si>
    <t>Périnéostomie</t>
  </si>
  <si>
    <t>AMOS broche</t>
  </si>
  <si>
    <t>Amputation</t>
  </si>
  <si>
    <t>Amputation doigt</t>
  </si>
  <si>
    <t>Anastomose lymphatico-veineuse</t>
  </si>
  <si>
    <t>Angiome</t>
  </si>
  <si>
    <t>Arthrodese carpe bossu</t>
  </si>
  <si>
    <t>Arthrodese CMC</t>
  </si>
  <si>
    <t>Arthrodese doigt</t>
  </si>
  <si>
    <t>Arthrodese poignet</t>
  </si>
  <si>
    <t>Arthrodese radio-lunaire</t>
  </si>
  <si>
    <t>Arthrodese des 4 coins</t>
  </si>
  <si>
    <t>Arthroplastie</t>
  </si>
  <si>
    <t>Arthroplastie fibreuse</t>
  </si>
  <si>
    <t>Arthroplastie fibreuse + arthrodese</t>
  </si>
  <si>
    <t>Arthroscopie poignet</t>
  </si>
  <si>
    <t>Arthrotenolyse</t>
  </si>
  <si>
    <t>Avancement plaque palmaire</t>
  </si>
  <si>
    <t>Camptodactylie</t>
  </si>
  <si>
    <t>Correct. cica. palm.+ plastie 1 commis.</t>
  </si>
  <si>
    <t>Cross Finger</t>
  </si>
  <si>
    <t>Cure de Pseudarthrose</t>
  </si>
  <si>
    <t>Cure pseudarth. scaphoïde+greffe crete</t>
  </si>
  <si>
    <t>Darrack</t>
  </si>
  <si>
    <t>Degraissage lambeau</t>
  </si>
  <si>
    <t>Dénervation poignet</t>
  </si>
  <si>
    <t>Désyndactilie</t>
  </si>
  <si>
    <t>Doigt Long (Macrodactylie)</t>
  </si>
  <si>
    <t>Dupuytren aiguille</t>
  </si>
  <si>
    <t>Enchondrome</t>
  </si>
  <si>
    <t>Epicondylite</t>
  </si>
  <si>
    <t>Epicondylite + NIP</t>
  </si>
  <si>
    <t>Exerèse corps étrangers</t>
  </si>
  <si>
    <t>Exerèse Kyste</t>
  </si>
  <si>
    <t>Exerèse nodule</t>
  </si>
  <si>
    <t>Exerèse tumeur</t>
  </si>
  <si>
    <t>Exploration plaie</t>
  </si>
  <si>
    <t>Fasciotomie avant-bras</t>
  </si>
  <si>
    <t>Fistule arterio-veineuse</t>
  </si>
  <si>
    <t>Fracture intra-articulaire</t>
  </si>
  <si>
    <t>Fracture metacarpe</t>
  </si>
  <si>
    <t>Fracture phalange</t>
  </si>
  <si>
    <t>Fracture du 5eme Metacarpe (foucher)</t>
  </si>
  <si>
    <t>Gamekeeper</t>
  </si>
  <si>
    <t>Greffe nerf radial</t>
  </si>
  <si>
    <t>Greffe osseuse</t>
  </si>
  <si>
    <t>Greffe tendineuse extenseur</t>
  </si>
  <si>
    <t>Greffe tendineuse flechisseur</t>
  </si>
  <si>
    <t>Hemangiome</t>
  </si>
  <si>
    <t>Hunter swanson</t>
  </si>
  <si>
    <t>Hunter swan. 2d tps+greffe plant. grêle</t>
  </si>
  <si>
    <t>Hunter swanson /2d tps</t>
  </si>
  <si>
    <t>Infiltration</t>
  </si>
  <si>
    <t>Kapanji</t>
  </si>
  <si>
    <t>kas</t>
  </si>
  <si>
    <t>kas anterieur</t>
  </si>
  <si>
    <t>kas posterieur</t>
  </si>
  <si>
    <t>kyste mucoïde inter phalangien</t>
  </si>
  <si>
    <t>Lambeau Doï</t>
  </si>
  <si>
    <t>Lambeau inter osseux posterieur</t>
  </si>
  <si>
    <t>Luxation  doigt + reduction</t>
  </si>
  <si>
    <t>Mallet Finger</t>
  </si>
  <si>
    <t>Mallet Finger + tendon</t>
  </si>
  <si>
    <t>Mc Gregor (lambeau)</t>
  </si>
  <si>
    <t>Neurolyse canal de guyon</t>
  </si>
  <si>
    <t>Neurolyse nerf inter-osseux anterieur</t>
  </si>
  <si>
    <t>Neurolyse nerf median</t>
  </si>
  <si>
    <t>Neurolyse nerf inter osseux posterieur</t>
  </si>
  <si>
    <t>Neurolyse nerf sciatique</t>
  </si>
  <si>
    <t>Neurolyse nerf supra-scapulaire</t>
  </si>
  <si>
    <t>Neurolyse poplite + kas</t>
  </si>
  <si>
    <t>Neurolyse spe</t>
  </si>
  <si>
    <t>One Bone Forearm</t>
  </si>
  <si>
    <t>Ongle incarne</t>
  </si>
  <si>
    <t>Osteophytose</t>
  </si>
  <si>
    <t>Osteophytectomie pour carpe bossu</t>
  </si>
  <si>
    <t>Osteotomie doigt</t>
  </si>
  <si>
    <t>Osteotomie Metacarpe</t>
  </si>
  <si>
    <t>Osteotomie poignet</t>
  </si>
  <si>
    <t>Osteotomie accourcissem. radius/cubitus</t>
  </si>
  <si>
    <t>Page scaglietti</t>
  </si>
  <si>
    <t>Paget  schöder (tos veineux)</t>
  </si>
  <si>
    <t>Panaris</t>
  </si>
  <si>
    <t>Pisiformectomie</t>
  </si>
  <si>
    <t>Plastie tendon</t>
  </si>
  <si>
    <t>Plastie ungueale</t>
  </si>
  <si>
    <t>Plastie en z</t>
  </si>
  <si>
    <t>Plexus neonatal</t>
  </si>
  <si>
    <t>Prothese neuflex</t>
  </si>
  <si>
    <t>Prothese pouce</t>
  </si>
  <si>
    <t>Prothese radiale</t>
  </si>
  <si>
    <t>Pseudarthrose scaphoïde</t>
  </si>
  <si>
    <t>Recentralisation main botte</t>
  </si>
  <si>
    <t>Reconstruction ligamentaire</t>
  </si>
  <si>
    <t>Reconstruction pouce</t>
  </si>
  <si>
    <t>Reconstruction poulie</t>
  </si>
  <si>
    <t>Reconstruction de Pulley</t>
  </si>
  <si>
    <t>Reconstruction tendon + plastie</t>
  </si>
  <si>
    <t>Reduction luxation pouce</t>
  </si>
  <si>
    <t>Refection de moignon</t>
  </si>
  <si>
    <t>Reimplantation</t>
  </si>
  <si>
    <t>Reinsertion biceps</t>
  </si>
  <si>
    <t>Reparation ligament scapho-lunaire</t>
  </si>
  <si>
    <t>Réparation nerf collateral</t>
  </si>
  <si>
    <t>Reprise arthrod. poignet+greffe+denerv.</t>
  </si>
  <si>
    <t>Resection botryomycome</t>
  </si>
  <si>
    <t>Resection calcification</t>
  </si>
  <si>
    <t>Resection 1ere rangee des os du carpe</t>
  </si>
  <si>
    <t>Resection nevrome de Morton</t>
  </si>
  <si>
    <t>Resection rameau cutane</t>
  </si>
  <si>
    <t>Resection tophi goutteux</t>
  </si>
  <si>
    <t>Resection tumeur brune</t>
  </si>
  <si>
    <t>Rhizarthrose</t>
  </si>
  <si>
    <t>Schwannome</t>
  </si>
  <si>
    <t>Sesamoïdectomie</t>
  </si>
  <si>
    <t>Suture artere</t>
  </si>
  <si>
    <t>Suture ligament</t>
  </si>
  <si>
    <t>Suture tendon extenseur</t>
  </si>
  <si>
    <t>Suture tendon extenseur + flechisseur</t>
  </si>
  <si>
    <t>Suture tendon flechisseur</t>
  </si>
  <si>
    <t>Sympatectomie peri arterielle</t>
  </si>
  <si>
    <t>Syndrome d'alcock</t>
  </si>
  <si>
    <t>Syndrome du petit pectoral</t>
  </si>
  <si>
    <t>Syndrome de volkman</t>
  </si>
  <si>
    <t>Synovectomie des flechisseurs</t>
  </si>
  <si>
    <t>Tendinite de De Quervain</t>
  </si>
  <si>
    <t>Tenolyse flechisseur</t>
  </si>
  <si>
    <t>Tenoraphie flechisseur/extenseur</t>
  </si>
  <si>
    <t>Tenolyse extenseurs</t>
  </si>
  <si>
    <t>TOS</t>
  </si>
  <si>
    <t>Translocation Pollicisation</t>
  </si>
  <si>
    <t>Transfert articulaire orteil</t>
  </si>
  <si>
    <t>Transposition nerf cubital ant. (ntac)</t>
  </si>
  <si>
    <t>Transfert triceps vers biceps</t>
  </si>
  <si>
    <t>Zancoli (plastie tendon)</t>
  </si>
  <si>
    <t>Tunnel carpien</t>
  </si>
  <si>
    <t>Pseudarthrose doigt</t>
  </si>
  <si>
    <t>Injection Xiapex</t>
  </si>
  <si>
    <t>Arthrodese main</t>
  </si>
  <si>
    <t>Greffe de peau</t>
  </si>
  <si>
    <t>Débridement main</t>
  </si>
  <si>
    <t>Syndrome de loge</t>
  </si>
  <si>
    <t>Pouce à ressaut</t>
  </si>
  <si>
    <t>Neurolyse nerf  x1</t>
  </si>
  <si>
    <t>Neurolyse nerf  x2 ou plus</t>
  </si>
  <si>
    <t>Réfection pansement</t>
  </si>
  <si>
    <t>Ostéosynthèse</t>
  </si>
  <si>
    <t>Ténolyse</t>
  </si>
  <si>
    <t>Nerf cubital coude</t>
  </si>
  <si>
    <t>AMOS cerclage</t>
  </si>
  <si>
    <t>AMOS plaque</t>
  </si>
  <si>
    <t>Correction cicatrice</t>
  </si>
  <si>
    <t>Doigt en boutonnière</t>
  </si>
  <si>
    <t>Exploration nerf</t>
  </si>
  <si>
    <t>Exploration nerf sural</t>
  </si>
  <si>
    <t>Exploration tendon</t>
  </si>
  <si>
    <t>Fracture plaque palmaire</t>
  </si>
  <si>
    <t>Granulome</t>
  </si>
  <si>
    <t>Greffe nerf</t>
  </si>
  <si>
    <t>Lambeau libre</t>
  </si>
  <si>
    <t>Lésion tendon</t>
  </si>
  <si>
    <t>Neurolyse nerf</t>
  </si>
  <si>
    <t>Neurolyse nerf saphène</t>
  </si>
  <si>
    <t>Neurolyse nerf tibial</t>
  </si>
  <si>
    <t>Plexus brachial</t>
  </si>
  <si>
    <t>Reconstruction doigt</t>
  </si>
  <si>
    <t>Réparation LLE</t>
  </si>
  <si>
    <t>Réparation LLI</t>
  </si>
  <si>
    <t>Rupture du long fléchisseur du pouce</t>
  </si>
  <si>
    <t>TOS + côte surnuméraire</t>
  </si>
  <si>
    <t>Transfert musculaire</t>
  </si>
  <si>
    <t>Désonglement</t>
  </si>
  <si>
    <t>Greffe iliaque</t>
  </si>
  <si>
    <t>Réinsertion ligament</t>
  </si>
  <si>
    <t>Plaie</t>
  </si>
  <si>
    <t>AMOS vis</t>
  </si>
  <si>
    <t>KTS</t>
  </si>
  <si>
    <t>Arthrodèse</t>
  </si>
  <si>
    <t>Scaphoïdectomie</t>
  </si>
  <si>
    <t>Table</t>
  </si>
  <si>
    <t>Chir cardio vasc</t>
  </si>
  <si>
    <t>Chir ortho</t>
  </si>
  <si>
    <t>Chir Abdo</t>
  </si>
  <si>
    <t>Recherche de table selon le type d'intervention</t>
  </si>
  <si>
    <t>Neurochir</t>
  </si>
  <si>
    <t>Ophtalmo</t>
  </si>
  <si>
    <t>Sénologie</t>
  </si>
  <si>
    <t>ORL</t>
  </si>
  <si>
    <t>Urologie</t>
  </si>
  <si>
    <t>Maxillo (Bleu)</t>
  </si>
  <si>
    <t>Maxillo (Bleu) + têtière carrée</t>
  </si>
  <si>
    <t>Maxillo (Bleu) + petite têtière carrée</t>
  </si>
  <si>
    <t>Basse (Rouge)</t>
  </si>
  <si>
    <t>Basse + 1 grand matelas (Rouge)</t>
  </si>
  <si>
    <t>Basse + support (Vert) + 1 grand matelas</t>
  </si>
  <si>
    <t>Basse + support (Vert)</t>
  </si>
  <si>
    <t>Haute + 1 grand matelas (Rouge)</t>
  </si>
  <si>
    <t>Basse carbone</t>
  </si>
  <si>
    <t>Basse carbone (Rouge)</t>
  </si>
  <si>
    <t>Haute carbone (Rouge) Installer patient à l'envers</t>
  </si>
  <si>
    <t>Table poumon (Rouge)</t>
  </si>
  <si>
    <t>Basse + 1 support (Vert)</t>
  </si>
  <si>
    <t>Basse</t>
  </si>
  <si>
    <t>Haute + 1 grand matelas + 1 matelas refroidissant disposable</t>
  </si>
  <si>
    <t>Basse + 1 support (Vert) + 1 grand matelas</t>
  </si>
  <si>
    <t>Haute + 1 grand matelas</t>
  </si>
  <si>
    <t>Toutes les tables doivent être équipées d'une bouteille d'oxygène, d'une potence, d'une ceinture et du linge nécessaire !</t>
  </si>
  <si>
    <t>Socle dur (table scoliose)</t>
  </si>
  <si>
    <t>Table Haute (Brun ou Vert)</t>
  </si>
  <si>
    <t>Table Basse (Jaune) ou Épaule (Noire)</t>
  </si>
  <si>
    <t>Table épaule (Noire)</t>
  </si>
  <si>
    <t>Service brancardage - Mohy Philippe</t>
  </si>
  <si>
    <t>Chir Maxillo/Main</t>
  </si>
  <si>
    <t>Table basse + Support</t>
  </si>
  <si>
    <t>Coloprotectom./réserv. iléo-anal (scopie)</t>
  </si>
  <si>
    <t>Salpingo-ovariectomie bilatérale (scopie)</t>
  </si>
  <si>
    <t>Table basse + Support + 1 grand matelas</t>
  </si>
  <si>
    <t>Basse + support (Vert ) + Hamac</t>
  </si>
  <si>
    <t>Basse+ support (Vert) + 2 demi matelas</t>
  </si>
  <si>
    <t>Basse + 2 demi matelas</t>
  </si>
  <si>
    <t>Basse + Hamac + 1 demi matelas</t>
  </si>
  <si>
    <t>Haute + 2 demi matelas</t>
  </si>
  <si>
    <t>Basse+ support (Vert) + 2  demi matelas</t>
  </si>
  <si>
    <t>Basse + Hamac + 2 demi matelas</t>
  </si>
  <si>
    <t>Basse + support (Vert ) + Hamac + 1 demi matelas</t>
  </si>
  <si>
    <t>Basse + Hamac + 1 demi matelas (Amener en salle support vert, support rose, bloc moteur)</t>
  </si>
  <si>
    <t>Basse + Hamac (PAS de matelas)</t>
  </si>
  <si>
    <t>Réimplantation urétéro-vésicale (Scopie)</t>
  </si>
  <si>
    <t>Basse + Hamac + Support (Vert) PAS de matelas</t>
  </si>
  <si>
    <t>Réimplantation urétéro-vésicale (Tomie)</t>
  </si>
  <si>
    <t>Basse + Support (Vert) + 2 demi matelas</t>
  </si>
  <si>
    <t>Basse + support (Vert) + 2 demi matelas</t>
  </si>
  <si>
    <t>Basse+ support (Vert) + 1 matelas complet</t>
  </si>
  <si>
    <t>Basse + 1 matelas complet</t>
  </si>
  <si>
    <t>Basse + support (Vert ) + Hamac + 2 demi matelas</t>
  </si>
  <si>
    <t>Changement de sondes urétérales</t>
  </si>
  <si>
    <t>Basse+ Hamac + 1 demi matelas</t>
  </si>
  <si>
    <t>Haute + 1 matelas complet</t>
  </si>
  <si>
    <t>Basse + Hamac + support (Vert) + 1 matelas complet</t>
  </si>
  <si>
    <t>Basse + support (Vert ) + Hamac + 1 matelas complet</t>
  </si>
  <si>
    <t>Basse+ support (Vert) + 1 grand matelas (Si pas dispo  2 demi matelas)</t>
  </si>
  <si>
    <t>Basse + Hamac + 1 grand matelas (Si pas dispo  2 demi matelas)</t>
  </si>
  <si>
    <t>Basse + Support (Vert) + 1 matelas complet</t>
  </si>
  <si>
    <t>Cystectomie Bricker (Homme)</t>
  </si>
  <si>
    <t>Cystectomie Bricker (Femme)</t>
  </si>
  <si>
    <t>Cystectomie (Stüder) pour femme</t>
  </si>
  <si>
    <t>Cystectomie (Stüder) pour Homme</t>
  </si>
  <si>
    <t>Basse (Jaune)</t>
  </si>
  <si>
    <t>Table basse ou traction ou carbone</t>
  </si>
  <si>
    <t>Table traction (Noire)</t>
  </si>
  <si>
    <t>Table haute ou épaule</t>
  </si>
  <si>
    <t>Table basse ou table traction</t>
  </si>
  <si>
    <t>Table basse ou carbone</t>
  </si>
  <si>
    <t>Table basse ou traction</t>
  </si>
  <si>
    <t>Table haute/épaule</t>
  </si>
  <si>
    <t>Toujours table haute + Têtière amovible + Potence et appuie-bras à gauche</t>
  </si>
  <si>
    <t>Table basse / Bleu</t>
  </si>
  <si>
    <t>Cloward + 1 matelas orange (Prise aux pieds)</t>
  </si>
  <si>
    <t>Crâne + 1 matelas orange (Prise aux pieds)</t>
  </si>
  <si>
    <t>Table basse + Support + 1 demi matelas</t>
  </si>
  <si>
    <t>Table basse + Support + 2 demi matelas</t>
  </si>
  <si>
    <t>Spécialité</t>
  </si>
  <si>
    <t>Chirurgie Cardio-Vasculaire</t>
  </si>
  <si>
    <t>Chirurgie Abdominale</t>
  </si>
  <si>
    <t>Chirurgie Maxillo/Main</t>
  </si>
  <si>
    <t>Ophtalmologie</t>
  </si>
  <si>
    <t>Toujours table haute + têtière ophtalmo + appuie-bras (Pour les très jeunes enfants et les bébés : têtière "bol")</t>
  </si>
  <si>
    <t>Chirurgie Orthopédique</t>
  </si>
  <si>
    <t>Neurochirurgie</t>
  </si>
  <si>
    <t>Match</t>
  </si>
  <si>
    <t>Position</t>
  </si>
  <si>
    <t>Grouper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</si>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</sst>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2"/>
      <color rgb="FFFFFF00"/>
      <name val="Arial Black"/>
      <family val="2"/>
    </font>
    <font>
      <b/>
      <sz val="12"/>
      <color rgb="FF00B0F0"/>
      <name val="Arial Black"/>
      <family val="2"/>
    </font>
    <font>
      <sz val="10"/>
      <color theme="1"/>
      <name val="Calibri"/>
      <family val="2"/>
      <scheme val="minor"/>
    </font>
    <font>
      <b/>
      <sz val="10"/>
      <color rgb="FFFFFF00"/>
      <name val="Calibri"/>
      <scheme val="minor"/>
    </font>
    <font>
      <b/>
      <sz val="14"/>
      <color theme="0"/>
      <name val="Bodoni MT"/>
      <family val="1"/>
    </font>
    <font>
      <sz val="18"/>
      <color rgb="FFFF0000"/>
      <name val="Bodoni MT"/>
      <family val="1"/>
    </font>
    <font>
      <sz val="12"/>
      <color rgb="FFFFFF00"/>
      <name val="Arial Black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Bodoni MT"/>
      <family val="1"/>
    </font>
    <font>
      <b/>
      <sz val="12"/>
      <color theme="0"/>
      <name val="Bodoni MT"/>
    </font>
    <font>
      <sz val="9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C72B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1" xfId="0" applyFill="1" applyBorder="1"/>
    <xf numFmtId="0" fontId="0" fillId="0" borderId="0" xfId="0" applyFill="1"/>
    <xf numFmtId="0" fontId="0" fillId="5" borderId="0" xfId="0" applyFill="1"/>
    <xf numFmtId="0" fontId="1" fillId="5" borderId="0" xfId="0" applyFont="1" applyFill="1" applyAlignment="1">
      <alignment horizontal="center"/>
    </xf>
    <xf numFmtId="0" fontId="0" fillId="5" borderId="0" xfId="0" applyFill="1" applyProtection="1">
      <protection locked="0"/>
    </xf>
    <xf numFmtId="0" fontId="1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0" fillId="0" borderId="2" xfId="0" applyBorder="1"/>
    <xf numFmtId="0" fontId="0" fillId="3" borderId="2" xfId="0" applyFill="1" applyBorder="1"/>
    <xf numFmtId="0" fontId="9" fillId="7" borderId="7" xfId="0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0" fillId="2" borderId="3" xfId="0" applyFill="1" applyBorder="1"/>
    <xf numFmtId="0" fontId="0" fillId="0" borderId="9" xfId="0" applyBorder="1"/>
    <xf numFmtId="0" fontId="8" fillId="8" borderId="5" xfId="0" applyFont="1" applyFill="1" applyBorder="1" applyAlignment="1">
      <alignment horizontal="center"/>
    </xf>
    <xf numFmtId="0" fontId="8" fillId="8" borderId="6" xfId="0" applyFont="1" applyFill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0" fontId="8" fillId="9" borderId="6" xfId="0" applyFont="1" applyFill="1" applyBorder="1" applyAlignment="1">
      <alignment horizontal="center"/>
    </xf>
    <xf numFmtId="0" fontId="8" fillId="10" borderId="5" xfId="0" applyFont="1" applyFill="1" applyBorder="1" applyAlignment="1">
      <alignment horizontal="center"/>
    </xf>
    <xf numFmtId="0" fontId="8" fillId="10" borderId="6" xfId="0" applyFont="1" applyFill="1" applyBorder="1" applyAlignment="1">
      <alignment horizontal="center"/>
    </xf>
    <xf numFmtId="0" fontId="0" fillId="3" borderId="9" xfId="0" applyFill="1" applyBorder="1"/>
    <xf numFmtId="0" fontId="8" fillId="7" borderId="5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8" fillId="11" borderId="5" xfId="0" applyFont="1" applyFill="1" applyBorder="1" applyAlignment="1">
      <alignment horizontal="center"/>
    </xf>
    <xf numFmtId="0" fontId="8" fillId="11" borderId="6" xfId="0" applyFont="1" applyFill="1" applyBorder="1" applyAlignment="1">
      <alignment horizontal="center"/>
    </xf>
    <xf numFmtId="0" fontId="8" fillId="12" borderId="5" xfId="0" applyFont="1" applyFill="1" applyBorder="1" applyAlignment="1">
      <alignment horizontal="center"/>
    </xf>
    <xf numFmtId="0" fontId="8" fillId="12" borderId="6" xfId="0" applyFont="1" applyFill="1" applyBorder="1" applyAlignment="1">
      <alignment horizontal="center"/>
    </xf>
    <xf numFmtId="0" fontId="8" fillId="13" borderId="5" xfId="0" applyFont="1" applyFill="1" applyBorder="1" applyAlignment="1">
      <alignment horizontal="center"/>
    </xf>
    <xf numFmtId="0" fontId="8" fillId="13" borderId="6" xfId="0" applyFont="1" applyFill="1" applyBorder="1" applyAlignment="1">
      <alignment horizontal="center"/>
    </xf>
    <xf numFmtId="0" fontId="8" fillId="14" borderId="5" xfId="0" applyFont="1" applyFill="1" applyBorder="1" applyAlignment="1">
      <alignment horizontal="center"/>
    </xf>
    <xf numFmtId="0" fontId="8" fillId="14" borderId="6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0" fillId="3" borderId="0" xfId="0" applyFill="1" applyAlignment="1" applyProtection="1">
      <alignment horizontal="center"/>
      <protection locked="0"/>
    </xf>
    <xf numFmtId="0" fontId="2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5" fillId="6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wrapText="1"/>
    </xf>
    <xf numFmtId="0" fontId="11" fillId="3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81"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odoni MT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odoni MT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odoni MT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odoni MT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odoni MT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odoni MT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 tint="-0.49998474074526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odoni MT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odoni MT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odoni MT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2C72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7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8.emf"/><Relationship Id="rId6" Type="http://schemas.openxmlformats.org/officeDocument/2006/relationships/image" Target="../media/image4.emf"/><Relationship Id="rId5" Type="http://schemas.openxmlformats.org/officeDocument/2006/relationships/image" Target="../media/image6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784199</xdr:colOff>
      <xdr:row>0</xdr:row>
      <xdr:rowOff>0</xdr:rowOff>
    </xdr:from>
    <xdr:to>
      <xdr:col>14</xdr:col>
      <xdr:colOff>7621</xdr:colOff>
      <xdr:row>4</xdr:row>
      <xdr:rowOff>1301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9159" y="0"/>
          <a:ext cx="8733182" cy="73282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784860</xdr:colOff>
          <xdr:row>7</xdr:row>
          <xdr:rowOff>175260</xdr:rowOff>
        </xdr:from>
        <xdr:to>
          <xdr:col>9</xdr:col>
          <xdr:colOff>0</xdr:colOff>
          <xdr:row>9</xdr:row>
          <xdr:rowOff>22860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220980</xdr:rowOff>
        </xdr:from>
        <xdr:to>
          <xdr:col>9</xdr:col>
          <xdr:colOff>7620</xdr:colOff>
          <xdr:row>11</xdr:row>
          <xdr:rowOff>7620</xdr:rowOff>
        </xdr:to>
        <xdr:sp macro="" textlink="">
          <xdr:nvSpPr>
            <xdr:cNvPr id="1026" name="Combo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9</xdr:col>
          <xdr:colOff>0</xdr:colOff>
          <xdr:row>13</xdr:row>
          <xdr:rowOff>15240</xdr:rowOff>
        </xdr:to>
        <xdr:sp macro="" textlink="">
          <xdr:nvSpPr>
            <xdr:cNvPr id="1027" name="Combo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7619</xdr:rowOff>
        </xdr:from>
        <xdr:to>
          <xdr:col>9</xdr:col>
          <xdr:colOff>0</xdr:colOff>
          <xdr:row>15</xdr:row>
          <xdr:rowOff>33131</xdr:rowOff>
        </xdr:to>
        <xdr:sp macro="" textlink="">
          <xdr:nvSpPr>
            <xdr:cNvPr id="1028" name="Combo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784860</xdr:colOff>
          <xdr:row>15</xdr:row>
          <xdr:rowOff>228600</xdr:rowOff>
        </xdr:from>
        <xdr:to>
          <xdr:col>9</xdr:col>
          <xdr:colOff>0</xdr:colOff>
          <xdr:row>17</xdr:row>
          <xdr:rowOff>7620</xdr:rowOff>
        </xdr:to>
        <xdr:sp macro="" textlink="">
          <xdr:nvSpPr>
            <xdr:cNvPr id="1029" name="Combo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185529</xdr:rowOff>
        </xdr:from>
        <xdr:to>
          <xdr:col>9</xdr:col>
          <xdr:colOff>7620</xdr:colOff>
          <xdr:row>19</xdr:row>
          <xdr:rowOff>19877</xdr:rowOff>
        </xdr:to>
        <xdr:sp macro="" textlink="">
          <xdr:nvSpPr>
            <xdr:cNvPr id="1030" name="Combo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19</xdr:row>
          <xdr:rowOff>175260</xdr:rowOff>
        </xdr:from>
        <xdr:to>
          <xdr:col>9</xdr:col>
          <xdr:colOff>7620</xdr:colOff>
          <xdr:row>21</xdr:row>
          <xdr:rowOff>19878</xdr:rowOff>
        </xdr:to>
        <xdr:sp macro="" textlink="">
          <xdr:nvSpPr>
            <xdr:cNvPr id="1031" name="Combo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784860</xdr:colOff>
          <xdr:row>22</xdr:row>
          <xdr:rowOff>0</xdr:rowOff>
        </xdr:from>
        <xdr:to>
          <xdr:col>9</xdr:col>
          <xdr:colOff>7620</xdr:colOff>
          <xdr:row>23</xdr:row>
          <xdr:rowOff>13253</xdr:rowOff>
        </xdr:to>
        <xdr:sp macro="" textlink="">
          <xdr:nvSpPr>
            <xdr:cNvPr id="1032" name="Combo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23</xdr:row>
          <xdr:rowOff>238539</xdr:rowOff>
        </xdr:from>
        <xdr:to>
          <xdr:col>9</xdr:col>
          <xdr:colOff>6626</xdr:colOff>
          <xdr:row>25</xdr:row>
          <xdr:rowOff>19878</xdr:rowOff>
        </xdr:to>
        <xdr:sp macro="" textlink="">
          <xdr:nvSpPr>
            <xdr:cNvPr id="1033" name="Combo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Cardio_Vasc" displayName="Cardio_Vasc" ref="A1:F124" totalsRowShown="0" headerRowDxfId="80" headerRowBorderDxfId="79" tableBorderDxfId="78">
  <autoFilter ref="A1:F124"/>
  <tableColumns count="6">
    <tableColumn id="1" name="Spécialité" dataDxfId="77"/>
    <tableColumn id="2" name="Intitulé d'intervention" dataDxfId="76"/>
    <tableColumn id="3" name="TABLE" dataDxfId="75"/>
    <tableColumn id="4" name="Match" dataDxfId="74">
      <calculatedColumnFormula>--ISNUMBER(IFERROR(SEARCH(Recherche!$D$9,BD_Tables!B2,1),""))</calculatedColumnFormula>
    </tableColumn>
    <tableColumn id="5" name="Position" dataDxfId="73">
      <calculatedColumnFormula>IF(BD_Tables!D2=1,COUNTIF(BD_Tables!$D$2:D2,1),"")</calculatedColumnFormula>
    </tableColumn>
    <tableColumn id="6" name="Grouper" dataDxfId="72">
      <calculatedColumnFormula>IFERROR(INDEX($B$2:$B$124,MATCH(ROWS($E$2:E2),$E$2:$E$124,0)),"")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Uro" displayName="Uro" ref="A125:F260" totalsRowShown="0" headerRowDxfId="71" headerRowBorderDxfId="70" tableBorderDxfId="69">
  <autoFilter ref="A125:F260"/>
  <tableColumns count="6">
    <tableColumn id="1" name="Spécialité" dataDxfId="68"/>
    <tableColumn id="2" name="Intitulé d'intervention" dataDxfId="67"/>
    <tableColumn id="3" name="TABLE" dataDxfId="66"/>
    <tableColumn id="4" name="Match" dataDxfId="65">
      <calculatedColumnFormula>--ISNUMBER(IFERROR(SEARCH(Recherche!$D$11,BD_Tables!B126,1),""))</calculatedColumnFormula>
    </tableColumn>
    <tableColumn id="5" name="Position" dataDxfId="64">
      <calculatedColumnFormula>IF(BD_Tables!D126=1,COUNTIF(BD_Tables!$D$126:D126,1),"")</calculatedColumnFormula>
    </tableColumn>
    <tableColumn id="6" name="Grouper" dataDxfId="63">
      <calculatedColumnFormula>IFERROR(INDEX($B$126:$B$260,MATCH(ROWS($E$126:E126),$E$126:$E$260,0)),"")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Abdo" displayName="Abdo" ref="A261:F586" totalsRowShown="0" headerRowDxfId="62" headerRowBorderDxfId="61" tableBorderDxfId="60">
  <autoFilter ref="A261:F586"/>
  <tableColumns count="6">
    <tableColumn id="1" name="Spécialité" dataDxfId="59"/>
    <tableColumn id="2" name="Intitulé d'intervention" dataDxfId="58"/>
    <tableColumn id="3" name="TABLE" dataDxfId="57"/>
    <tableColumn id="4" name="Match" dataDxfId="56">
      <calculatedColumnFormula>--ISNUMBER(IFERROR(SEARCH(Recherche!$D$13,BD_Tables!B262,1),""))</calculatedColumnFormula>
    </tableColumn>
    <tableColumn id="5" name="Position" dataDxfId="55">
      <calculatedColumnFormula>IF(BD_Tables!D262=1,COUNTIF(BD_Tables!$D$262:D262,1),"")</calculatedColumnFormula>
    </tableColumn>
    <tableColumn id="6" name="Grouper" dataDxfId="54">
      <calculatedColumnFormula>IFERROR(INDEX($B$262:$B$586,MATCH(ROWS($E$262:E262),$E$262:$E$586,0)),"")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Maxillo" displayName="Maxillo" ref="A587:F772" totalsRowShown="0" headerRowDxfId="53" headerRowBorderDxfId="52" tableBorderDxfId="51">
  <autoFilter ref="A587:F772"/>
  <tableColumns count="6">
    <tableColumn id="1" name="Spécialité" dataDxfId="50"/>
    <tableColumn id="2" name="Intitulé d'intervention" dataDxfId="49"/>
    <tableColumn id="3" name="TABLE" dataDxfId="48"/>
    <tableColumn id="4" name="Match" dataDxfId="47">
      <calculatedColumnFormula>--ISNUMBER(IFERROR(SEARCH(Recherche!$D$15,BD_Tables!B588,1),""))</calculatedColumnFormula>
    </tableColumn>
    <tableColumn id="5" name="Position" dataDxfId="46">
      <calculatedColumnFormula>IF(BD_Tables!D588=1,COUNTIF(BD_Tables!$D$588:D588,1),"")</calculatedColumnFormula>
    </tableColumn>
    <tableColumn id="6" name="Grouper" dataDxfId="45">
      <calculatedColumnFormula>IFERROR(INDEX($B$588:$B$772,MATCH(ROWS($E$588:E588),$E$588:$E$772,0)),"")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Opthalmo" displayName="Opthalmo" ref="A773:F856" totalsRowShown="0" headerRowDxfId="44" headerRowBorderDxfId="43" tableBorderDxfId="42">
  <autoFilter ref="A773:F856"/>
  <tableColumns count="6">
    <tableColumn id="1" name="Spécialité" dataDxfId="41"/>
    <tableColumn id="2" name="Intitulé d'intervention" dataDxfId="40"/>
    <tableColumn id="3" name="TABLE" dataDxfId="39"/>
    <tableColumn id="4" name="Match" dataDxfId="38">
      <calculatedColumnFormula>--ISNUMBER(IFERROR(SEARCH(Recherche!$D$17,BD_Tables!B774,1),""))</calculatedColumnFormula>
    </tableColumn>
    <tableColumn id="5" name="Position" dataDxfId="37">
      <calculatedColumnFormula>IF(BD_Tables!D774=1,COUNTIF(BD_Tables!$D$774:D774,1),"")</calculatedColumnFormula>
    </tableColumn>
    <tableColumn id="6" name="Grouper" dataDxfId="36">
      <calculatedColumnFormula>IFERROR(INDEX($B$774:$B$856,MATCH(ROWS($E$774:E774),$E$774:$E$856,0)),"")</calculatedColumnFormula>
    </tableColumn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6" name="Ortho" displayName="Ortho" ref="A857:F1579" totalsRowShown="0" headerRowDxfId="35" headerRowBorderDxfId="34" tableBorderDxfId="33">
  <autoFilter ref="A857:F1579"/>
  <tableColumns count="6">
    <tableColumn id="1" name="Spécialité" dataDxfId="32"/>
    <tableColumn id="2" name="Intitulé d'intervention" dataDxfId="31"/>
    <tableColumn id="3" name="TABLE" dataDxfId="30"/>
    <tableColumn id="4" name="Match" dataDxfId="29">
      <calculatedColumnFormula>--ISNUMBER(IFERROR(SEARCH(Recherche!$D$19,BD_Tables!B858,1),""))</calculatedColumnFormula>
    </tableColumn>
    <tableColumn id="5" name="Position" dataDxfId="28">
      <calculatedColumnFormula>IF(BD_Tables!D858=1,COUNTIF(BD_Tables!$D$858:D858,1),"")</calculatedColumnFormula>
    </tableColumn>
    <tableColumn id="6" name="Grouper" dataDxfId="27">
      <calculatedColumnFormula>IFERROR(INDEX($B$858:$B$1579,MATCH(ROWS($E$858:E858),$E$858:$E$1579,0)),"")</calculatedColumnFormula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ORL" displayName="ORL" ref="A1580:F1689" totalsRowShown="0" headerRowDxfId="26" headerRowBorderDxfId="25" tableBorderDxfId="24">
  <autoFilter ref="A1580:F1689"/>
  <tableColumns count="6">
    <tableColumn id="1" name="Spécialité" dataDxfId="23"/>
    <tableColumn id="2" name="Intitulé d'intervention" dataDxfId="22"/>
    <tableColumn id="3" name="TABLE" dataDxfId="21"/>
    <tableColumn id="4" name="Match" dataDxfId="20">
      <calculatedColumnFormula>--ISNUMBER(IFERROR(SEARCH(Recherche!$D$21,BD_Tables!B1581,1),""))</calculatedColumnFormula>
    </tableColumn>
    <tableColumn id="5" name="Position" dataDxfId="19">
      <calculatedColumnFormula>IF(BD_Tables!D1581=1,COUNTIF(BD_Tables!$D$1581:D1581,1),"")</calculatedColumnFormula>
    </tableColumn>
    <tableColumn id="6" name="Grouper" dataDxfId="18">
      <calculatedColumnFormula>IFERROR(INDEX($B$1581:$B$1689,MATCH(ROWS($E$1581:E1581),$E$1581:$E$1689,0)),"")</calculatedColumnFormula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8" name="Neuro" displayName="Neuro" ref="A1690:F1832" totalsRowShown="0" headerRowDxfId="17" headerRowBorderDxfId="16" tableBorderDxfId="15">
  <autoFilter ref="A1690:F1832"/>
  <tableColumns count="6">
    <tableColumn id="1" name="Spécialité" dataDxfId="14"/>
    <tableColumn id="2" name="Intitulé d'intervention" dataDxfId="13"/>
    <tableColumn id="3" name="TABLE" dataDxfId="12"/>
    <tableColumn id="4" name="Match" dataDxfId="11">
      <calculatedColumnFormula>--ISNUMBER(IFERROR(SEARCH(Recherche!$D$23,BD_Tables!B1691,1),""))</calculatedColumnFormula>
    </tableColumn>
    <tableColumn id="5" name="Position" dataDxfId="10">
      <calculatedColumnFormula>IF(BD_Tables!D1691=1,COUNTIF(BD_Tables!$D$1691:D1691,1),"")</calculatedColumnFormula>
    </tableColumn>
    <tableColumn id="6" name="Grouper" dataDxfId="9">
      <calculatedColumnFormula>IFERROR(INDEX($B$1691:$B$1832,MATCH(ROWS($E$1691:E1691),$E$1691:$E$1832,0)),"")</calculatedColumnFormula>
    </tableColumn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" name="Senologie" displayName="Senologie" ref="A1833:F1847" totalsRowShown="0" headerRowDxfId="8" headerRowBorderDxfId="7" tableBorderDxfId="6">
  <autoFilter ref="A1833:F1847"/>
  <tableColumns count="6">
    <tableColumn id="1" name="Spécialité" dataDxfId="5"/>
    <tableColumn id="2" name="Intitulé d'intervention" dataDxfId="4"/>
    <tableColumn id="3" name="TABLE" dataDxfId="3"/>
    <tableColumn id="4" name="Match" dataDxfId="2">
      <calculatedColumnFormula>--ISNUMBER(IFERROR(SEARCH(Recherche!$D$25,BD_Tables!B1834,1),""))</calculatedColumnFormula>
    </tableColumn>
    <tableColumn id="5" name="Position" dataDxfId="1">
      <calculatedColumnFormula>IF(BD_Tables!D1834=1,COUNTIF(BD_Tables!$D$1834:D1834,1),"")</calculatedColumnFormula>
    </tableColumn>
    <tableColumn id="6" name="Grouper" dataDxfId="0">
      <calculatedColumnFormula>IFERROR(INDEX($B$1834:$B$1847,MATCH(ROWS($E$1834:E1834),$E$1834:$E$1847,0)),"")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5.xml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12" Type="http://schemas.openxmlformats.org/officeDocument/2006/relationships/image" Target="../media/image5.emf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2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4.emf"/><Relationship Id="rId19" Type="http://schemas.openxmlformats.org/officeDocument/2006/relationships/image" Target="../media/image8.emf"/><Relationship Id="rId4" Type="http://schemas.openxmlformats.org/officeDocument/2006/relationships/image" Target="../media/image1.png"/><Relationship Id="rId9" Type="http://schemas.openxmlformats.org/officeDocument/2006/relationships/control" Target="../activeX/activeX3.xml"/><Relationship Id="rId14" Type="http://schemas.openxmlformats.org/officeDocument/2006/relationships/image" Target="../media/image6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V45"/>
  <sheetViews>
    <sheetView showGridLines="0" showRowColHeaders="0" tabSelected="1" zoomScale="115" zoomScaleNormal="115" workbookViewId="0">
      <selection activeCell="P5" sqref="P5"/>
    </sheetView>
  </sheetViews>
  <sheetFormatPr baseColWidth="10" defaultRowHeight="14.4" x14ac:dyDescent="0.3"/>
  <sheetData>
    <row r="1" spans="1:22" x14ac:dyDescent="0.3">
      <c r="A1" s="2"/>
      <c r="B1" s="2"/>
      <c r="C1" s="3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3"/>
      <c r="P1" s="3"/>
      <c r="Q1" s="3"/>
      <c r="R1" s="3"/>
      <c r="S1" s="3"/>
      <c r="T1" s="3"/>
      <c r="U1" s="3"/>
      <c r="V1" s="3"/>
    </row>
    <row r="2" spans="1:22" x14ac:dyDescent="0.3">
      <c r="A2" s="2"/>
      <c r="B2" s="2"/>
      <c r="C2" s="3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3"/>
      <c r="P2" s="3"/>
      <c r="Q2" s="3"/>
      <c r="R2" s="3"/>
      <c r="S2" s="3"/>
      <c r="T2" s="3"/>
      <c r="U2" s="3"/>
      <c r="V2" s="3"/>
    </row>
    <row r="3" spans="1:22" x14ac:dyDescent="0.3">
      <c r="A3" s="2"/>
      <c r="B3" s="2"/>
      <c r="C3" s="3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3"/>
      <c r="P3" s="3"/>
      <c r="Q3" s="3"/>
      <c r="R3" s="3"/>
      <c r="S3" s="3"/>
      <c r="T3" s="3"/>
      <c r="U3" s="3"/>
      <c r="V3" s="3"/>
    </row>
    <row r="4" spans="1:22" x14ac:dyDescent="0.3">
      <c r="A4" s="2"/>
      <c r="B4" s="2"/>
      <c r="C4" s="3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3"/>
      <c r="P4" s="3"/>
      <c r="Q4" s="3"/>
      <c r="R4" s="3"/>
      <c r="S4" s="3"/>
      <c r="T4" s="3"/>
      <c r="U4" s="3"/>
      <c r="V4" s="3"/>
    </row>
    <row r="5" spans="1:22" ht="14.4" customHeight="1" x14ac:dyDescent="0.3">
      <c r="A5" s="2"/>
      <c r="B5" s="2"/>
      <c r="C5" s="3"/>
      <c r="D5" s="41" t="s">
        <v>1818</v>
      </c>
      <c r="E5" s="41"/>
      <c r="F5" s="41"/>
      <c r="G5" s="41"/>
      <c r="H5" s="41"/>
      <c r="I5" s="41"/>
      <c r="J5" s="41"/>
      <c r="K5" s="41"/>
      <c r="L5" s="41"/>
      <c r="M5" s="41"/>
      <c r="N5" s="41"/>
      <c r="O5" s="3"/>
      <c r="P5" s="3"/>
      <c r="Q5" s="3"/>
      <c r="R5" s="3"/>
      <c r="S5" s="3"/>
      <c r="T5" s="3"/>
      <c r="U5" s="3"/>
      <c r="V5" s="3"/>
    </row>
    <row r="6" spans="1:22" ht="14.4" customHeight="1" x14ac:dyDescent="0.3">
      <c r="A6" s="2"/>
      <c r="B6" s="2"/>
      <c r="C6" s="3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3"/>
      <c r="P6" s="3"/>
      <c r="Q6" s="3"/>
      <c r="R6" s="3"/>
      <c r="S6" s="3"/>
      <c r="T6" s="3"/>
      <c r="U6" s="3"/>
      <c r="V6" s="3"/>
    </row>
    <row r="7" spans="1:22" ht="14.4" customHeight="1" x14ac:dyDescent="0.3">
      <c r="A7" s="2"/>
      <c r="B7" s="2"/>
      <c r="C7" s="3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3"/>
      <c r="P7" s="3"/>
      <c r="Q7" s="3"/>
      <c r="R7" s="3"/>
      <c r="S7" s="3"/>
      <c r="T7" s="3"/>
      <c r="U7" s="3"/>
      <c r="V7" s="3"/>
    </row>
    <row r="8" spans="1:22" x14ac:dyDescent="0.3">
      <c r="A8" s="2"/>
      <c r="B8" s="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18.600000000000001" x14ac:dyDescent="0.45">
      <c r="A9" s="39" t="s">
        <v>1815</v>
      </c>
      <c r="B9" s="39"/>
      <c r="C9" s="39"/>
      <c r="D9" s="40" t="s">
        <v>1907</v>
      </c>
      <c r="E9" s="40"/>
      <c r="F9" s="40"/>
      <c r="G9" s="40"/>
      <c r="H9" s="40"/>
      <c r="I9" s="40"/>
      <c r="J9" s="4" t="s">
        <v>1814</v>
      </c>
      <c r="K9" s="40" t="str">
        <f>IFERROR(INDEX(BD_Tables!C2:C124,MATCH(Recherche!$D$9,BD_Tables!B2:B124,0)),"Choisissez une intervention")</f>
        <v>Choisissez une intervention</v>
      </c>
      <c r="L9" s="40"/>
      <c r="M9" s="40"/>
      <c r="N9" s="40"/>
      <c r="O9" s="40"/>
      <c r="P9" s="40"/>
      <c r="Q9" s="40"/>
      <c r="R9" s="3"/>
      <c r="S9" s="3"/>
      <c r="T9" s="3"/>
      <c r="U9" s="3"/>
      <c r="V9" s="3"/>
    </row>
    <row r="10" spans="1:22" ht="18.600000000000001" x14ac:dyDescent="0.4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7"/>
      <c r="O10" s="3"/>
      <c r="P10" s="3"/>
      <c r="Q10" s="3"/>
      <c r="R10" s="3"/>
      <c r="S10" s="3"/>
      <c r="T10" s="3"/>
      <c r="U10" s="3"/>
      <c r="V10" s="3"/>
    </row>
    <row r="11" spans="1:22" ht="18.600000000000001" x14ac:dyDescent="0.45">
      <c r="A11" s="39" t="s">
        <v>1823</v>
      </c>
      <c r="B11" s="39"/>
      <c r="C11" s="39"/>
      <c r="D11" s="40" t="s">
        <v>1907</v>
      </c>
      <c r="E11" s="40"/>
      <c r="F11" s="40"/>
      <c r="G11" s="40"/>
      <c r="H11" s="40"/>
      <c r="I11" s="40"/>
      <c r="J11" s="4" t="s">
        <v>1814</v>
      </c>
      <c r="K11" s="40" t="str">
        <f>IFERROR(INDEX(BD_Tables!C126:C260,MATCH(Recherche!$D$11,BD_Tables!B126:B260,0)),"Choisissez une intervention")</f>
        <v>Choisissez une intervention</v>
      </c>
      <c r="L11" s="40"/>
      <c r="M11" s="40"/>
      <c r="N11" s="40"/>
      <c r="O11" s="40"/>
      <c r="P11" s="40"/>
      <c r="Q11" s="40"/>
      <c r="R11" s="3"/>
      <c r="S11" s="3"/>
      <c r="T11" s="3"/>
      <c r="U11" s="3"/>
      <c r="V11" s="3"/>
    </row>
    <row r="12" spans="1:22" ht="18.600000000000001" x14ac:dyDescent="0.4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</row>
    <row r="13" spans="1:22" ht="18.600000000000001" x14ac:dyDescent="0.45">
      <c r="A13" s="39" t="s">
        <v>1817</v>
      </c>
      <c r="B13" s="39"/>
      <c r="C13" s="39"/>
      <c r="D13" s="40" t="s">
        <v>1907</v>
      </c>
      <c r="E13" s="40"/>
      <c r="F13" s="40"/>
      <c r="G13" s="40"/>
      <c r="H13" s="40"/>
      <c r="I13" s="40"/>
      <c r="J13" s="4" t="s">
        <v>1814</v>
      </c>
      <c r="K13" s="40" t="str">
        <f>IFERROR(INDEX(BD_Tables!C262:C586,MATCH(Recherche!$D$13,BD_Tables!B262:B586,0)),"Choisissez une intervention")</f>
        <v>Choisissez une intervention</v>
      </c>
      <c r="L13" s="40"/>
      <c r="M13" s="40"/>
      <c r="N13" s="40"/>
      <c r="O13" s="40"/>
      <c r="P13" s="40"/>
      <c r="Q13" s="40"/>
      <c r="R13" s="3"/>
      <c r="S13" s="3"/>
      <c r="T13" s="3"/>
      <c r="U13" s="3"/>
      <c r="V13" s="3"/>
    </row>
    <row r="14" spans="1:22" ht="18.600000000000001" x14ac:dyDescent="0.4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3"/>
      <c r="P14" s="3"/>
      <c r="Q14" s="3"/>
      <c r="R14" s="3"/>
      <c r="S14" s="3"/>
      <c r="T14" s="3"/>
      <c r="U14" s="3"/>
      <c r="V14" s="3"/>
    </row>
    <row r="15" spans="1:22" ht="18.600000000000001" x14ac:dyDescent="0.45">
      <c r="A15" s="39" t="s">
        <v>1847</v>
      </c>
      <c r="B15" s="39"/>
      <c r="C15" s="39"/>
      <c r="D15" s="40"/>
      <c r="E15" s="40"/>
      <c r="F15" s="40"/>
      <c r="G15" s="40"/>
      <c r="H15" s="40"/>
      <c r="I15" s="40"/>
      <c r="J15" s="4" t="s">
        <v>1814</v>
      </c>
      <c r="K15" s="40" t="str">
        <f>IFERROR(INDEX(BD_Tables!C588:C772,MATCH(Recherche!$D$15,BD_Tables!B588:B772,0)),"Choisissez une intervention")</f>
        <v>Choisissez une intervention</v>
      </c>
      <c r="L15" s="40"/>
      <c r="M15" s="40"/>
      <c r="N15" s="40"/>
      <c r="O15" s="40"/>
      <c r="P15" s="40"/>
      <c r="Q15" s="40"/>
      <c r="R15" s="3"/>
      <c r="S15" s="3"/>
      <c r="T15" s="3"/>
      <c r="U15" s="3"/>
      <c r="V15" s="3"/>
    </row>
    <row r="16" spans="1:22" ht="18.600000000000001" x14ac:dyDescent="0.4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3"/>
      <c r="P16" s="3"/>
      <c r="Q16" s="3"/>
      <c r="R16" s="3"/>
      <c r="S16" s="3"/>
      <c r="T16" s="3"/>
      <c r="U16" s="3"/>
      <c r="V16" s="3"/>
    </row>
    <row r="17" spans="1:22" ht="18.600000000000001" customHeight="1" x14ac:dyDescent="0.45">
      <c r="A17" s="39" t="s">
        <v>1820</v>
      </c>
      <c r="B17" s="39"/>
      <c r="C17" s="39"/>
      <c r="D17" s="40"/>
      <c r="E17" s="40"/>
      <c r="F17" s="40"/>
      <c r="G17" s="40"/>
      <c r="H17" s="40"/>
      <c r="I17" s="40"/>
      <c r="J17" s="4" t="s">
        <v>1814</v>
      </c>
      <c r="K17" s="45" t="str">
        <f>IFERROR(INDEX(BD_Tables!C774:C856,MATCH(Recherche!$D$17,BD_Tables!B774:B856,0)),"Choisissez une intervention")</f>
        <v>Choisissez une intervention</v>
      </c>
      <c r="L17" s="45"/>
      <c r="M17" s="45"/>
      <c r="N17" s="45"/>
      <c r="O17" s="45"/>
      <c r="P17" s="45"/>
      <c r="Q17" s="45"/>
      <c r="R17" s="3"/>
      <c r="S17" s="3"/>
      <c r="T17" s="3"/>
      <c r="U17" s="3"/>
      <c r="V17" s="3"/>
    </row>
    <row r="18" spans="1:22" x14ac:dyDescent="0.3">
      <c r="A18" s="3"/>
      <c r="B18" s="3"/>
      <c r="C18" s="3"/>
      <c r="D18" s="3"/>
      <c r="E18" s="3"/>
      <c r="F18" s="3"/>
      <c r="G18" s="3"/>
      <c r="H18" s="3"/>
      <c r="I18" s="5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18.600000000000001" x14ac:dyDescent="0.45">
      <c r="A19" s="39" t="s">
        <v>1816</v>
      </c>
      <c r="B19" s="39"/>
      <c r="C19" s="39"/>
      <c r="D19" s="40"/>
      <c r="E19" s="40"/>
      <c r="F19" s="40"/>
      <c r="G19" s="40"/>
      <c r="H19" s="40"/>
      <c r="I19" s="40"/>
      <c r="J19" s="4" t="s">
        <v>1814</v>
      </c>
      <c r="K19" s="40" t="str">
        <f>IFERROR(INDEX(BD_Tables!C858:C1579,MATCH(Recherche!$D$19,BD_Tables!B858:B1579,0)),"Choisissez une intervention")</f>
        <v>Choisissez une intervention</v>
      </c>
      <c r="L19" s="40"/>
      <c r="M19" s="40"/>
      <c r="N19" s="40"/>
      <c r="O19" s="40"/>
      <c r="P19" s="40"/>
      <c r="Q19" s="40"/>
      <c r="R19" s="3"/>
      <c r="S19" s="3"/>
      <c r="T19" s="3"/>
      <c r="U19" s="3"/>
      <c r="V19" s="3"/>
    </row>
    <row r="20" spans="1:22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18.600000000000001" x14ac:dyDescent="0.45">
      <c r="A21" s="39" t="s">
        <v>1822</v>
      </c>
      <c r="B21" s="39"/>
      <c r="C21" s="39"/>
      <c r="D21" s="40"/>
      <c r="E21" s="40"/>
      <c r="F21" s="40"/>
      <c r="G21" s="40"/>
      <c r="H21" s="40"/>
      <c r="I21" s="40"/>
      <c r="J21" s="4" t="s">
        <v>1814</v>
      </c>
      <c r="K21" s="40" t="str">
        <f>IFERROR(INDEX(BD_Tables!C1581:C1689,MATCH(Recherche!$D$21,BD_Tables!B1581:B1689,0)),"Choisissez une intervention")</f>
        <v>Choisissez une intervention</v>
      </c>
      <c r="L21" s="40"/>
      <c r="M21" s="40"/>
      <c r="N21" s="40"/>
      <c r="O21" s="40"/>
      <c r="P21" s="40"/>
      <c r="Q21" s="40"/>
      <c r="R21" s="3"/>
      <c r="S21" s="3"/>
      <c r="T21" s="3"/>
      <c r="U21" s="3"/>
      <c r="V21" s="3"/>
    </row>
    <row r="22" spans="1:22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18.600000000000001" x14ac:dyDescent="0.45">
      <c r="A23" s="39" t="s">
        <v>1819</v>
      </c>
      <c r="B23" s="39"/>
      <c r="C23" s="39"/>
      <c r="D23" s="40"/>
      <c r="E23" s="40"/>
      <c r="F23" s="40"/>
      <c r="G23" s="40"/>
      <c r="H23" s="40"/>
      <c r="I23" s="40"/>
      <c r="J23" s="4" t="s">
        <v>1814</v>
      </c>
      <c r="K23" s="40" t="str">
        <f>IFERROR(INDEX(BD_Tables!C1691:C1832,MATCH(Recherche!$D$23,BD_Tables!B1691:B1832,0)),"Choisissez une intervention")</f>
        <v>Choisissez une intervention</v>
      </c>
      <c r="L23" s="40"/>
      <c r="M23" s="40"/>
      <c r="N23" s="40"/>
      <c r="O23" s="40"/>
      <c r="P23" s="40"/>
      <c r="Q23" s="40"/>
      <c r="R23" s="3"/>
      <c r="S23" s="3"/>
      <c r="T23" s="3"/>
      <c r="U23" s="3"/>
      <c r="V23" s="3"/>
    </row>
    <row r="24" spans="1:22" ht="18.600000000000001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44"/>
      <c r="P24" s="44"/>
      <c r="Q24" s="44"/>
      <c r="R24" s="44"/>
      <c r="S24" s="3"/>
      <c r="T24" s="3"/>
      <c r="U24" s="3"/>
      <c r="V24" s="3"/>
    </row>
    <row r="25" spans="1:22" ht="18.600000000000001" x14ac:dyDescent="0.45">
      <c r="A25" s="39" t="s">
        <v>1821</v>
      </c>
      <c r="B25" s="39"/>
      <c r="C25" s="39"/>
      <c r="D25" s="46"/>
      <c r="E25" s="46"/>
      <c r="F25" s="46"/>
      <c r="G25" s="46"/>
      <c r="H25" s="46"/>
      <c r="I25" s="46"/>
      <c r="J25" s="4" t="s">
        <v>1814</v>
      </c>
      <c r="K25" s="40" t="str">
        <f>IFERROR(INDEX(BD_Tables!C1834:C1847,MATCH(Recherche!$D$25,BD_Tables!B1834:B1847,0)),"Choisissez une intervention")</f>
        <v>Choisissez une intervention</v>
      </c>
      <c r="L25" s="40"/>
      <c r="M25" s="40"/>
      <c r="N25" s="40"/>
      <c r="O25" s="40"/>
      <c r="P25" s="40"/>
      <c r="Q25" s="40"/>
      <c r="R25" s="3"/>
      <c r="S25" s="3"/>
      <c r="T25" s="3"/>
      <c r="U25" s="3"/>
      <c r="V25" s="3"/>
    </row>
    <row r="26" spans="1:22" ht="18.600000000000001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18" x14ac:dyDescent="0.3">
      <c r="A27" s="3"/>
      <c r="B27" s="3"/>
      <c r="C27" s="3"/>
      <c r="D27" s="43" t="s">
        <v>1841</v>
      </c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3"/>
      <c r="P27" s="3"/>
      <c r="Q27" s="3"/>
      <c r="R27" s="3"/>
      <c r="S27" s="3"/>
      <c r="T27" s="3"/>
      <c r="U27" s="3"/>
      <c r="V27" s="3"/>
    </row>
    <row r="28" spans="1:22" ht="23.4" customHeight="1" x14ac:dyDescent="0.3">
      <c r="A28" s="3"/>
      <c r="B28" s="3"/>
      <c r="C28" s="3"/>
      <c r="D28" s="3"/>
      <c r="E28" s="3"/>
      <c r="F28" s="38" t="s">
        <v>1846</v>
      </c>
      <c r="G28" s="38"/>
      <c r="H28" s="38"/>
      <c r="I28" s="38"/>
      <c r="J28" s="38"/>
      <c r="K28" s="38"/>
      <c r="L28" s="38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x14ac:dyDescent="0.3">
      <c r="F29" s="38"/>
      <c r="G29" s="38"/>
      <c r="H29" s="38"/>
      <c r="I29" s="38"/>
      <c r="J29" s="38"/>
      <c r="K29" s="38"/>
      <c r="L29" s="38"/>
      <c r="M29" s="3"/>
      <c r="O29" s="3"/>
      <c r="P29" s="3"/>
      <c r="Q29" s="3"/>
      <c r="R29" s="3"/>
      <c r="S29" s="3"/>
      <c r="T29" s="3"/>
      <c r="U29" s="3"/>
      <c r="V29" s="3"/>
    </row>
    <row r="30" spans="1:22" ht="14.4" customHeight="1" x14ac:dyDescent="0.3">
      <c r="A30" s="3"/>
      <c r="B30" s="3"/>
      <c r="C30" s="3"/>
      <c r="D30" s="3"/>
      <c r="E30" s="3"/>
      <c r="F30" s="38"/>
      <c r="G30" s="38"/>
      <c r="H30" s="38"/>
      <c r="I30" s="38"/>
      <c r="J30" s="38"/>
      <c r="K30" s="38"/>
      <c r="L30" s="38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x14ac:dyDescent="0.3">
      <c r="A31" s="3"/>
      <c r="B31" s="3"/>
      <c r="C31" s="3"/>
      <c r="D31" s="3"/>
      <c r="E31" s="3"/>
      <c r="F31" s="38"/>
      <c r="G31" s="38"/>
      <c r="H31" s="38"/>
      <c r="I31" s="38"/>
      <c r="J31" s="38"/>
      <c r="K31" s="38"/>
      <c r="L31" s="38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</sheetData>
  <sheetProtection sort="0" autoFilter="0" pivotTables="0"/>
  <mergeCells count="32">
    <mergeCell ref="K9:Q9"/>
    <mergeCell ref="K13:Q13"/>
    <mergeCell ref="D1:N4"/>
    <mergeCell ref="D27:N27"/>
    <mergeCell ref="O24:R24"/>
    <mergeCell ref="K25:Q25"/>
    <mergeCell ref="K15:Q15"/>
    <mergeCell ref="K17:Q17"/>
    <mergeCell ref="K19:Q19"/>
    <mergeCell ref="K21:Q21"/>
    <mergeCell ref="K23:Q23"/>
    <mergeCell ref="D13:I13"/>
    <mergeCell ref="D15:I15"/>
    <mergeCell ref="D23:I23"/>
    <mergeCell ref="D25:I25"/>
    <mergeCell ref="K11:Q11"/>
    <mergeCell ref="F28:L31"/>
    <mergeCell ref="A9:C9"/>
    <mergeCell ref="D9:I9"/>
    <mergeCell ref="D5:N7"/>
    <mergeCell ref="A15:C15"/>
    <mergeCell ref="A13:C13"/>
    <mergeCell ref="D17:I17"/>
    <mergeCell ref="D21:I21"/>
    <mergeCell ref="A11:C11"/>
    <mergeCell ref="D11:I11"/>
    <mergeCell ref="A21:C21"/>
    <mergeCell ref="A25:C25"/>
    <mergeCell ref="A17:C17"/>
    <mergeCell ref="A19:C19"/>
    <mergeCell ref="A23:C23"/>
    <mergeCell ref="D19:I19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picture r:id="rId4"/>
  <controls>
    <mc:AlternateContent xmlns:mc="http://schemas.openxmlformats.org/markup-compatibility/2006">
      <mc:Choice Requires="x14">
        <control shapeId="1033" r:id="rId5" name="ComboBox9">
          <controlPr defaultSize="0" autoLine="0" autoPict="0" linkedCell="D25" listFillRange="ListeSeno" r:id="rId6">
            <anchor moveWithCells="1">
              <from>
                <xdr:col>3</xdr:col>
                <xdr:colOff>7620</xdr:colOff>
                <xdr:row>23</xdr:row>
                <xdr:rowOff>236220</xdr:rowOff>
              </from>
              <to>
                <xdr:col>9</xdr:col>
                <xdr:colOff>7620</xdr:colOff>
                <xdr:row>25</xdr:row>
                <xdr:rowOff>22860</xdr:rowOff>
              </to>
            </anchor>
          </controlPr>
        </control>
      </mc:Choice>
      <mc:Fallback>
        <control shapeId="1033" r:id="rId5" name="ComboBox9"/>
      </mc:Fallback>
    </mc:AlternateContent>
    <mc:AlternateContent xmlns:mc="http://schemas.openxmlformats.org/markup-compatibility/2006">
      <mc:Choice Requires="x14">
        <control shapeId="1032" r:id="rId7" name="ComboBox8">
          <controlPr defaultSize="0" autoLine="0" autoPict="0" linkedCell="D23" listFillRange="ListeNeuro" r:id="rId8">
            <anchor moveWithCells="1">
              <from>
                <xdr:col>2</xdr:col>
                <xdr:colOff>784860</xdr:colOff>
                <xdr:row>22</xdr:row>
                <xdr:rowOff>0</xdr:rowOff>
              </from>
              <to>
                <xdr:col>9</xdr:col>
                <xdr:colOff>7620</xdr:colOff>
                <xdr:row>23</xdr:row>
                <xdr:rowOff>15240</xdr:rowOff>
              </to>
            </anchor>
          </controlPr>
        </control>
      </mc:Choice>
      <mc:Fallback>
        <control shapeId="1032" r:id="rId7" name="ComboBox8"/>
      </mc:Fallback>
    </mc:AlternateContent>
    <mc:AlternateContent xmlns:mc="http://schemas.openxmlformats.org/markup-compatibility/2006">
      <mc:Choice Requires="x14">
        <control shapeId="1031" r:id="rId9" name="ComboBox7">
          <controlPr defaultSize="0" autoLine="0" autoPict="0" linkedCell="D21" listFillRange="ListeORL" r:id="rId10">
            <anchor moveWithCells="1">
              <from>
                <xdr:col>3</xdr:col>
                <xdr:colOff>7620</xdr:colOff>
                <xdr:row>19</xdr:row>
                <xdr:rowOff>175260</xdr:rowOff>
              </from>
              <to>
                <xdr:col>9</xdr:col>
                <xdr:colOff>7620</xdr:colOff>
                <xdr:row>21</xdr:row>
                <xdr:rowOff>22860</xdr:rowOff>
              </to>
            </anchor>
          </controlPr>
        </control>
      </mc:Choice>
      <mc:Fallback>
        <control shapeId="1031" r:id="rId9" name="ComboBox7"/>
      </mc:Fallback>
    </mc:AlternateContent>
    <mc:AlternateContent xmlns:mc="http://schemas.openxmlformats.org/markup-compatibility/2006">
      <mc:Choice Requires="x14">
        <control shapeId="1030" r:id="rId11" name="ComboBox6">
          <controlPr defaultSize="0" autoLine="0" autoPict="0" linkedCell="D19" listFillRange="ListeOrtho" r:id="rId12">
            <anchor moveWithCells="1">
              <from>
                <xdr:col>3</xdr:col>
                <xdr:colOff>0</xdr:colOff>
                <xdr:row>17</xdr:row>
                <xdr:rowOff>182880</xdr:rowOff>
              </from>
              <to>
                <xdr:col>9</xdr:col>
                <xdr:colOff>7620</xdr:colOff>
                <xdr:row>19</xdr:row>
                <xdr:rowOff>22860</xdr:rowOff>
              </to>
            </anchor>
          </controlPr>
        </control>
      </mc:Choice>
      <mc:Fallback>
        <control shapeId="1030" r:id="rId11" name="ComboBox6"/>
      </mc:Fallback>
    </mc:AlternateContent>
    <mc:AlternateContent xmlns:mc="http://schemas.openxmlformats.org/markup-compatibility/2006">
      <mc:Choice Requires="x14">
        <control shapeId="1029" r:id="rId13" name="ComboBox5">
          <controlPr defaultSize="0" autoLine="0" linkedCell="D17" listFillRange="ListeOpthalmo" r:id="rId14">
            <anchor moveWithCells="1">
              <from>
                <xdr:col>2</xdr:col>
                <xdr:colOff>784860</xdr:colOff>
                <xdr:row>15</xdr:row>
                <xdr:rowOff>228600</xdr:rowOff>
              </from>
              <to>
                <xdr:col>9</xdr:col>
                <xdr:colOff>0</xdr:colOff>
                <xdr:row>17</xdr:row>
                <xdr:rowOff>7620</xdr:rowOff>
              </to>
            </anchor>
          </controlPr>
        </control>
      </mc:Choice>
      <mc:Fallback>
        <control shapeId="1029" r:id="rId13" name="ComboBox5"/>
      </mc:Fallback>
    </mc:AlternateContent>
    <mc:AlternateContent xmlns:mc="http://schemas.openxmlformats.org/markup-compatibility/2006">
      <mc:Choice Requires="x14">
        <control shapeId="1028" r:id="rId15" name="ComboBox4">
          <controlPr defaultSize="0" autoLine="0" autoPict="0" linkedCell="D15" listFillRange="ListeMaxillo" r:id="rId6">
            <anchor moveWithCells="1">
              <from>
                <xdr:col>3</xdr:col>
                <xdr:colOff>0</xdr:colOff>
                <xdr:row>14</xdr:row>
                <xdr:rowOff>7620</xdr:rowOff>
              </from>
              <to>
                <xdr:col>9</xdr:col>
                <xdr:colOff>0</xdr:colOff>
                <xdr:row>15</xdr:row>
                <xdr:rowOff>30480</xdr:rowOff>
              </to>
            </anchor>
          </controlPr>
        </control>
      </mc:Choice>
      <mc:Fallback>
        <control shapeId="1028" r:id="rId15" name="ComboBox4"/>
      </mc:Fallback>
    </mc:AlternateContent>
    <mc:AlternateContent xmlns:mc="http://schemas.openxmlformats.org/markup-compatibility/2006">
      <mc:Choice Requires="x14">
        <control shapeId="1027" r:id="rId16" name="ComboBox3">
          <controlPr defaultSize="0" autoLine="0" linkedCell="D13" listFillRange="ListeAbdo" r:id="rId17">
            <anchor moveWithCells="1">
              <from>
                <xdr:col>3</xdr:col>
                <xdr:colOff>0</xdr:colOff>
                <xdr:row>12</xdr:row>
                <xdr:rowOff>0</xdr:rowOff>
              </from>
              <to>
                <xdr:col>9</xdr:col>
                <xdr:colOff>0</xdr:colOff>
                <xdr:row>13</xdr:row>
                <xdr:rowOff>15240</xdr:rowOff>
              </to>
            </anchor>
          </controlPr>
        </control>
      </mc:Choice>
      <mc:Fallback>
        <control shapeId="1027" r:id="rId16" name="ComboBox3"/>
      </mc:Fallback>
    </mc:AlternateContent>
    <mc:AlternateContent xmlns:mc="http://schemas.openxmlformats.org/markup-compatibility/2006">
      <mc:Choice Requires="x14">
        <control shapeId="1025" r:id="rId18" name="ComboBox1">
          <controlPr defaultSize="0" autoLine="0" linkedCell="D9" listFillRange="ListeCardio" r:id="rId19">
            <anchor moveWithCells="1">
              <from>
                <xdr:col>2</xdr:col>
                <xdr:colOff>784860</xdr:colOff>
                <xdr:row>7</xdr:row>
                <xdr:rowOff>175260</xdr:rowOff>
              </from>
              <to>
                <xdr:col>9</xdr:col>
                <xdr:colOff>0</xdr:colOff>
                <xdr:row>9</xdr:row>
                <xdr:rowOff>22860</xdr:rowOff>
              </to>
            </anchor>
          </controlPr>
        </control>
      </mc:Choice>
      <mc:Fallback>
        <control shapeId="1025" r:id="rId18" name="ComboBox1"/>
      </mc:Fallback>
    </mc:AlternateContent>
    <mc:AlternateContent xmlns:mc="http://schemas.openxmlformats.org/markup-compatibility/2006">
      <mc:Choice Requires="x14">
        <control shapeId="1026" r:id="rId20" name="ComboBox2">
          <controlPr defaultSize="0" autoLine="0" linkedCell="D11" listFillRange="ListeUro" r:id="rId12">
            <anchor moveWithCells="1">
              <from>
                <xdr:col>3</xdr:col>
                <xdr:colOff>0</xdr:colOff>
                <xdr:row>9</xdr:row>
                <xdr:rowOff>220980</xdr:rowOff>
              </from>
              <to>
                <xdr:col>9</xdr:col>
                <xdr:colOff>7620</xdr:colOff>
                <xdr:row>11</xdr:row>
                <xdr:rowOff>7620</xdr:rowOff>
              </to>
            </anchor>
          </controlPr>
        </control>
      </mc:Choice>
      <mc:Fallback>
        <control shapeId="1026" r:id="rId20" name="Combo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47"/>
  <sheetViews>
    <sheetView showGridLines="0" workbookViewId="0">
      <selection activeCell="D1" sqref="D1:F1048576"/>
    </sheetView>
  </sheetViews>
  <sheetFormatPr baseColWidth="10" defaultRowHeight="14.4" x14ac:dyDescent="0.3"/>
  <cols>
    <col min="1" max="1" width="23.88671875" bestFit="1" customWidth="1"/>
    <col min="2" max="2" width="52" bestFit="1" customWidth="1"/>
    <col min="3" max="3" width="91.77734375" bestFit="1" customWidth="1"/>
    <col min="4" max="4" width="11.21875" hidden="1" customWidth="1"/>
    <col min="5" max="5" width="12.88671875" hidden="1" customWidth="1"/>
    <col min="6" max="6" width="43.88671875" hidden="1" customWidth="1"/>
  </cols>
  <sheetData>
    <row r="1" spans="1:6" ht="15.6" x14ac:dyDescent="0.3">
      <c r="A1" s="13" t="s">
        <v>1896</v>
      </c>
      <c r="B1" s="14" t="s">
        <v>0</v>
      </c>
      <c r="C1" s="15" t="s">
        <v>1</v>
      </c>
      <c r="D1" s="37" t="s">
        <v>1904</v>
      </c>
      <c r="E1" s="37" t="s">
        <v>1905</v>
      </c>
      <c r="F1" s="37" t="s">
        <v>1906</v>
      </c>
    </row>
    <row r="2" spans="1:6" x14ac:dyDescent="0.3">
      <c r="A2" s="9" t="s">
        <v>1897</v>
      </c>
      <c r="B2" s="1" t="s">
        <v>421</v>
      </c>
      <c r="C2" s="11" t="s">
        <v>1839</v>
      </c>
      <c r="D2">
        <f>--ISNUMBER(IFERROR(SEARCH(Recherche!$D$9,BD_Tables!B2,1),""))</f>
        <v>1</v>
      </c>
      <c r="E2">
        <f>IF(BD_Tables!D2=1,COUNTIF(BD_Tables!$D$2:D2,1),"")</f>
        <v>1</v>
      </c>
      <c r="F2" t="str">
        <f>IFERROR(INDEX($B$2:$B$124,MATCH(ROWS($E$2:E2),$E$2:$E$124,0)),"")</f>
        <v>A.A.A.</v>
      </c>
    </row>
    <row r="3" spans="1:6" x14ac:dyDescent="0.3">
      <c r="A3" s="10" t="s">
        <v>1897</v>
      </c>
      <c r="B3" s="1" t="s">
        <v>422</v>
      </c>
      <c r="C3" s="11" t="s">
        <v>1835</v>
      </c>
      <c r="D3">
        <f>--ISNUMBER(IFERROR(SEARCH(Recherche!$D$9,BD_Tables!B3,1),""))</f>
        <v>1</v>
      </c>
      <c r="E3">
        <f>IF(BD_Tables!D3=1,COUNTIF(BD_Tables!$D$2:D3,1),"")</f>
        <v>2</v>
      </c>
      <c r="F3" t="str">
        <f>IFERROR(INDEX($B$2:$B$124,MATCH(ROWS($E$2:E3),$E$2:$E$124,0)),"")</f>
        <v>Agrafage bulles emphysème</v>
      </c>
    </row>
    <row r="4" spans="1:6" x14ac:dyDescent="0.3">
      <c r="A4" s="10" t="s">
        <v>1897</v>
      </c>
      <c r="B4" s="1" t="s">
        <v>324</v>
      </c>
      <c r="C4" s="11" t="s">
        <v>1827</v>
      </c>
      <c r="D4">
        <f>--ISNUMBER(IFERROR(SEARCH(Recherche!$D$9,BD_Tables!B4,1),""))</f>
        <v>1</v>
      </c>
      <c r="E4">
        <f>IF(BD_Tables!D4=1,COUNTIF(BD_Tables!$D$2:D4,1),"")</f>
        <v>3</v>
      </c>
      <c r="F4" t="str">
        <f>IFERROR(INDEX($B$2:$B$124,MATCH(ROWS($E$2:E4),$E$2:$E$124,0)),"")</f>
        <v>Amputation de jambe (transtibiale)</v>
      </c>
    </row>
    <row r="5" spans="1:6" x14ac:dyDescent="0.3">
      <c r="A5" s="10" t="s">
        <v>1897</v>
      </c>
      <c r="B5" s="1" t="s">
        <v>326</v>
      </c>
      <c r="C5" s="11" t="s">
        <v>1827</v>
      </c>
      <c r="D5">
        <f>--ISNUMBER(IFERROR(SEARCH(Recherche!$D$9,BD_Tables!B5,1),""))</f>
        <v>1</v>
      </c>
      <c r="E5">
        <f>IF(BD_Tables!D5=1,COUNTIF(BD_Tables!$D$2:D5,1),"")</f>
        <v>4</v>
      </c>
      <c r="F5" t="str">
        <f>IFERROR(INDEX($B$2:$B$124,MATCH(ROWS($E$2:E5),$E$2:$E$124,0)),"")</f>
        <v>Amputation de pied (transmétatarsienne)</v>
      </c>
    </row>
    <row r="6" spans="1:6" x14ac:dyDescent="0.3">
      <c r="A6" s="10" t="s">
        <v>1897</v>
      </c>
      <c r="B6" s="1" t="s">
        <v>323</v>
      </c>
      <c r="C6" s="11" t="s">
        <v>1827</v>
      </c>
      <c r="D6">
        <f>--ISNUMBER(IFERROR(SEARCH(Recherche!$D$9,BD_Tables!B6,1),""))</f>
        <v>1</v>
      </c>
      <c r="E6">
        <f>IF(BD_Tables!D6=1,COUNTIF(BD_Tables!$D$2:D6,1),"")</f>
        <v>5</v>
      </c>
      <c r="F6" t="str">
        <f>IFERROR(INDEX($B$2:$B$124,MATCH(ROWS($E$2:E6),$E$2:$E$124,0)),"")</f>
        <v>Amputation du fémur (au-dessus genou)</v>
      </c>
    </row>
    <row r="7" spans="1:6" x14ac:dyDescent="0.3">
      <c r="A7" s="10" t="s">
        <v>1897</v>
      </c>
      <c r="B7" s="1" t="s">
        <v>325</v>
      </c>
      <c r="C7" s="11" t="s">
        <v>1827</v>
      </c>
      <c r="D7">
        <f>--ISNUMBER(IFERROR(SEARCH(Recherche!$D$9,BD_Tables!B7,1),""))</f>
        <v>1</v>
      </c>
      <c r="E7">
        <f>IF(BD_Tables!D7=1,COUNTIF(BD_Tables!$D$2:D7,1),"")</f>
        <v>6</v>
      </c>
      <c r="F7" t="str">
        <f>IFERROR(INDEX($B$2:$B$124,MATCH(ROWS($E$2:E7),$E$2:$E$124,0)),"")</f>
        <v>Amputation orteil</v>
      </c>
    </row>
    <row r="8" spans="1:6" x14ac:dyDescent="0.3">
      <c r="A8" s="10" t="s">
        <v>1897</v>
      </c>
      <c r="B8" s="1" t="s">
        <v>423</v>
      </c>
      <c r="C8" s="11" t="s">
        <v>1837</v>
      </c>
      <c r="D8">
        <f>--ISNUMBER(IFERROR(SEARCH(Recherche!$D$9,BD_Tables!B8,1),""))</f>
        <v>1</v>
      </c>
      <c r="E8">
        <f>IF(BD_Tables!D8=1,COUNTIF(BD_Tables!$D$2:D8,1),"")</f>
        <v>7</v>
      </c>
      <c r="F8" t="str">
        <f>IFERROR(INDEX($B$2:$B$124,MATCH(ROWS($E$2:E8),$E$2:$E$124,0)),"")</f>
        <v>Amputation phalange</v>
      </c>
    </row>
    <row r="9" spans="1:6" x14ac:dyDescent="0.3">
      <c r="A9" s="10" t="s">
        <v>1897</v>
      </c>
      <c r="B9" s="1" t="s">
        <v>328</v>
      </c>
      <c r="C9" s="11" t="s">
        <v>1828</v>
      </c>
      <c r="D9">
        <f>--ISNUMBER(IFERROR(SEARCH(Recherche!$D$9,BD_Tables!B9,1),""))</f>
        <v>1</v>
      </c>
      <c r="E9">
        <f>IF(BD_Tables!D9=1,COUNTIF(BD_Tables!$D$2:D9,1),"")</f>
        <v>8</v>
      </c>
      <c r="F9" t="str">
        <f>IFERROR(INDEX($B$2:$B$124,MATCH(ROWS($E$2:E9),$E$2:$E$124,0)),"")</f>
        <v>Anévrysme thoracique descendant + CEC</v>
      </c>
    </row>
    <row r="10" spans="1:6" x14ac:dyDescent="0.3">
      <c r="A10" s="10" t="s">
        <v>1897</v>
      </c>
      <c r="B10" s="1" t="s">
        <v>327</v>
      </c>
      <c r="C10" s="11" t="s">
        <v>1828</v>
      </c>
      <c r="D10">
        <f>--ISNUMBER(IFERROR(SEARCH(Recherche!$D$9,BD_Tables!B10,1),""))</f>
        <v>1</v>
      </c>
      <c r="E10">
        <f>IF(BD_Tables!D10=1,COUNTIF(BD_Tables!$D$2:D10,1),"")</f>
        <v>9</v>
      </c>
      <c r="F10" t="str">
        <f>IFERROR(INDEX($B$2:$B$124,MATCH(ROWS($E$2:E10),$E$2:$E$124,0)),"")</f>
        <v>Anévrysme thoraco-abdo + CEC</v>
      </c>
    </row>
    <row r="11" spans="1:6" x14ac:dyDescent="0.3">
      <c r="A11" s="10" t="s">
        <v>1897</v>
      </c>
      <c r="B11" s="1" t="s">
        <v>408</v>
      </c>
      <c r="C11" s="11" t="s">
        <v>1831</v>
      </c>
      <c r="D11">
        <f>--ISNUMBER(IFERROR(SEARCH(Recherche!$D$9,BD_Tables!B11,1),""))</f>
        <v>1</v>
      </c>
      <c r="E11">
        <f>IF(BD_Tables!D11=1,COUNTIF(BD_Tables!$D$2:D11,1),"")</f>
        <v>10</v>
      </c>
      <c r="F11" t="str">
        <f>IFERROR(INDEX($B$2:$B$124,MATCH(ROWS($E$2:E11),$E$2:$E$124,0)),"")</f>
        <v>Annuloplastie aortique</v>
      </c>
    </row>
    <row r="12" spans="1:6" x14ac:dyDescent="0.3">
      <c r="A12" s="10" t="s">
        <v>1897</v>
      </c>
      <c r="B12" s="1" t="s">
        <v>409</v>
      </c>
      <c r="C12" s="11" t="s">
        <v>1831</v>
      </c>
      <c r="D12">
        <f>--ISNUMBER(IFERROR(SEARCH(Recherche!$D$9,BD_Tables!B12,1),""))</f>
        <v>1</v>
      </c>
      <c r="E12">
        <f>IF(BD_Tables!D12=1,COUNTIF(BD_Tables!$D$2:D12,1),"")</f>
        <v>11</v>
      </c>
      <c r="F12" t="str">
        <f>IFERROR(INDEX($B$2:$B$124,MATCH(ROWS($E$2:E12),$E$2:$E$124,0)),"")</f>
        <v>Annuloplastie mitrale</v>
      </c>
    </row>
    <row r="13" spans="1:6" x14ac:dyDescent="0.3">
      <c r="A13" s="10" t="s">
        <v>1897</v>
      </c>
      <c r="B13" s="1" t="s">
        <v>410</v>
      </c>
      <c r="C13" s="11" t="s">
        <v>1831</v>
      </c>
      <c r="D13">
        <f>--ISNUMBER(IFERROR(SEARCH(Recherche!$D$9,BD_Tables!B13,1),""))</f>
        <v>1</v>
      </c>
      <c r="E13">
        <f>IF(BD_Tables!D13=1,COUNTIF(BD_Tables!$D$2:D13,1),"")</f>
        <v>12</v>
      </c>
      <c r="F13" t="str">
        <f>IFERROR(INDEX($B$2:$B$124,MATCH(ROWS($E$2:E13),$E$2:$E$124,0)),"")</f>
        <v>Annuloplastie tricuspidienne</v>
      </c>
    </row>
    <row r="14" spans="1:6" x14ac:dyDescent="0.3">
      <c r="A14" s="10" t="s">
        <v>1897</v>
      </c>
      <c r="B14" s="1" t="s">
        <v>411</v>
      </c>
      <c r="C14" s="11" t="s">
        <v>1838</v>
      </c>
      <c r="D14">
        <f>--ISNUMBER(IFERROR(SEARCH(Recherche!$D$9,BD_Tables!B14,1),""))</f>
        <v>1</v>
      </c>
      <c r="E14">
        <f>IF(BD_Tables!D14=1,COUNTIF(BD_Tables!$D$2:D14,1),"")</f>
        <v>13</v>
      </c>
      <c r="F14" t="str">
        <f>IFERROR(INDEX($B$2:$B$124,MATCH(ROWS($E$2:E14),$E$2:$E$124,0)),"")</f>
        <v>Aorte ascendante</v>
      </c>
    </row>
    <row r="15" spans="1:6" x14ac:dyDescent="0.3">
      <c r="A15" s="10" t="s">
        <v>1897</v>
      </c>
      <c r="B15" s="1" t="s">
        <v>435</v>
      </c>
      <c r="C15" s="11" t="s">
        <v>1838</v>
      </c>
      <c r="D15">
        <f>--ISNUMBER(IFERROR(SEARCH(Recherche!$D$9,BD_Tables!B15,1),""))</f>
        <v>1</v>
      </c>
      <c r="E15">
        <f>IF(BD_Tables!D15=1,COUNTIF(BD_Tables!$D$2:D15,1),"")</f>
        <v>14</v>
      </c>
      <c r="F15" t="str">
        <f>IFERROR(INDEX($B$2:$B$124,MATCH(ROWS($E$2:E15),$E$2:$E$124,0)),"")</f>
        <v>Aorte descendante (aorte thoracique)</v>
      </c>
    </row>
    <row r="16" spans="1:6" x14ac:dyDescent="0.3">
      <c r="A16" s="10" t="s">
        <v>1897</v>
      </c>
      <c r="B16" s="1" t="s">
        <v>412</v>
      </c>
      <c r="C16" s="11" t="s">
        <v>1838</v>
      </c>
      <c r="D16">
        <f>--ISNUMBER(IFERROR(SEARCH(Recherche!$D$9,BD_Tables!B16,1),""))</f>
        <v>1</v>
      </c>
      <c r="E16">
        <f>IF(BD_Tables!D16=1,COUNTIF(BD_Tables!$D$2:D16,1),"")</f>
        <v>15</v>
      </c>
      <c r="F16" t="str">
        <f>IFERROR(INDEX($B$2:$B$124,MATCH(ROWS($E$2:E16),$E$2:$E$124,0)),"")</f>
        <v>Bentall</v>
      </c>
    </row>
    <row r="17" spans="1:6" x14ac:dyDescent="0.3">
      <c r="A17" s="10" t="s">
        <v>1897</v>
      </c>
      <c r="B17" s="1" t="s">
        <v>352</v>
      </c>
      <c r="C17" s="11" t="s">
        <v>1831</v>
      </c>
      <c r="D17">
        <f>--ISNUMBER(IFERROR(SEARCH(Recherche!$D$9,BD_Tables!B17,1),""))</f>
        <v>1</v>
      </c>
      <c r="E17">
        <f>IF(BD_Tables!D17=1,COUNTIF(BD_Tables!$D$2:D17,1),"")</f>
        <v>16</v>
      </c>
      <c r="F17" t="str">
        <f>IFERROR(INDEX($B$2:$B$124,MATCH(ROWS($E$2:E17),$E$2:$E$124,0)),"")</f>
        <v>Biopsie de l’artère temporale</v>
      </c>
    </row>
    <row r="18" spans="1:6" x14ac:dyDescent="0.3">
      <c r="A18" s="10" t="s">
        <v>1897</v>
      </c>
      <c r="B18" s="1" t="s">
        <v>385</v>
      </c>
      <c r="C18" s="11" t="s">
        <v>1835</v>
      </c>
      <c r="D18">
        <f>--ISNUMBER(IFERROR(SEARCH(Recherche!$D$9,BD_Tables!B18,1),""))</f>
        <v>1</v>
      </c>
      <c r="E18">
        <f>IF(BD_Tables!D18=1,COUNTIF(BD_Tables!$D$2:D18,1),"")</f>
        <v>17</v>
      </c>
      <c r="F18" t="str">
        <f>IFERROR(INDEX($B$2:$B$124,MATCH(ROWS($E$2:E18),$E$2:$E$124,0)),"")</f>
        <v>Biopsie pulmonaire</v>
      </c>
    </row>
    <row r="19" spans="1:6" x14ac:dyDescent="0.3">
      <c r="A19" s="10" t="s">
        <v>1897</v>
      </c>
      <c r="B19" s="1" t="s">
        <v>332</v>
      </c>
      <c r="C19" s="11" t="s">
        <v>1830</v>
      </c>
      <c r="D19">
        <f>--ISNUMBER(IFERROR(SEARCH(Recherche!$D$9,BD_Tables!B19,1),""))</f>
        <v>1</v>
      </c>
      <c r="E19">
        <f>IF(BD_Tables!D19=1,COUNTIF(BD_Tables!$D$2:D19,1),"")</f>
        <v>18</v>
      </c>
      <c r="F19" t="str">
        <f>IFERROR(INDEX($B$2:$B$124,MATCH(ROWS($E$2:E19),$E$2:$E$124,0)),"")</f>
        <v>Carotide</v>
      </c>
    </row>
    <row r="20" spans="1:6" x14ac:dyDescent="0.3">
      <c r="A20" s="10" t="s">
        <v>1897</v>
      </c>
      <c r="B20" s="1" t="s">
        <v>333</v>
      </c>
      <c r="C20" s="11" t="s">
        <v>1829</v>
      </c>
      <c r="D20">
        <f>--ISNUMBER(IFERROR(SEARCH(Recherche!$D$9,BD_Tables!B20,1),""))</f>
        <v>1</v>
      </c>
      <c r="E20">
        <f>IF(BD_Tables!D20=1,COUNTIF(BD_Tables!$D$2:D20,1),"")</f>
        <v>19</v>
      </c>
      <c r="F20" t="str">
        <f>IFERROR(INDEX($B$2:$B$124,MATCH(ROWS($E$2:E20),$E$2:$E$124,0)),"")</f>
        <v>Carrefour aorto-bifémoral</v>
      </c>
    </row>
    <row r="21" spans="1:6" x14ac:dyDescent="0.3">
      <c r="A21" s="10" t="s">
        <v>1897</v>
      </c>
      <c r="B21" s="1" t="s">
        <v>334</v>
      </c>
      <c r="C21" s="11" t="s">
        <v>1829</v>
      </c>
      <c r="D21">
        <f>--ISNUMBER(IFERROR(SEARCH(Recherche!$D$9,BD_Tables!B21,1),""))</f>
        <v>1</v>
      </c>
      <c r="E21">
        <f>IF(BD_Tables!D21=1,COUNTIF(BD_Tables!$D$2:D21,1),"")</f>
        <v>20</v>
      </c>
      <c r="F21" t="str">
        <f>IFERROR(INDEX($B$2:$B$124,MATCH(ROWS($E$2:E21),$E$2:$E$124,0)),"")</f>
        <v>Carrefour aorto-iliaque</v>
      </c>
    </row>
    <row r="22" spans="1:6" x14ac:dyDescent="0.3">
      <c r="A22" s="10" t="s">
        <v>1897</v>
      </c>
      <c r="B22" s="1" t="s">
        <v>335</v>
      </c>
      <c r="C22" s="11" t="s">
        <v>1829</v>
      </c>
      <c r="D22">
        <f>--ISNUMBER(IFERROR(SEARCH(Recherche!$D$9,BD_Tables!B22,1),""))</f>
        <v>1</v>
      </c>
      <c r="E22">
        <f>IF(BD_Tables!D22=1,COUNTIF(BD_Tables!$D$2:D22,1),"")</f>
        <v>21</v>
      </c>
      <c r="F22" t="str">
        <f>IFERROR(INDEX($B$2:$B$124,MATCH(ROWS($E$2:E22),$E$2:$E$124,0)),"")</f>
        <v>Carrefour aorto-iliaque +revas. mésent.</v>
      </c>
    </row>
    <row r="23" spans="1:6" x14ac:dyDescent="0.3">
      <c r="A23" s="10" t="s">
        <v>1897</v>
      </c>
      <c r="B23" s="1" t="s">
        <v>331</v>
      </c>
      <c r="C23" s="11" t="s">
        <v>1829</v>
      </c>
      <c r="D23">
        <f>--ISNUMBER(IFERROR(SEARCH(Recherche!$D$9,BD_Tables!B23,1),""))</f>
        <v>1</v>
      </c>
      <c r="E23">
        <f>IF(BD_Tables!D23=1,COUNTIF(BD_Tables!$D$2:D23,1),"")</f>
        <v>22</v>
      </c>
      <c r="F23" t="str">
        <f>IFERROR(INDEX($B$2:$B$124,MATCH(ROWS($E$2:E23),$E$2:$E$124,0)),"")</f>
        <v>Carrefour coelio</v>
      </c>
    </row>
    <row r="24" spans="1:6" x14ac:dyDescent="0.3">
      <c r="A24" s="10" t="s">
        <v>1897</v>
      </c>
      <c r="B24" s="1" t="s">
        <v>336</v>
      </c>
      <c r="C24" s="11" t="s">
        <v>1831</v>
      </c>
      <c r="D24">
        <f>--ISNUMBER(IFERROR(SEARCH(Recherche!$D$9,BD_Tables!B24,1),""))</f>
        <v>1</v>
      </c>
      <c r="E24">
        <f>IF(BD_Tables!D24=1,COUNTIF(BD_Tables!$D$2:D24,1),"")</f>
        <v>23</v>
      </c>
      <c r="F24" t="str">
        <f>IFERROR(INDEX($B$2:$B$124,MATCH(ROWS($E$2:E24),$E$2:$E$124,0)),"")</f>
        <v>CEC pour chimio</v>
      </c>
    </row>
    <row r="25" spans="1:6" x14ac:dyDescent="0.3">
      <c r="A25" s="10" t="s">
        <v>1897</v>
      </c>
      <c r="B25" s="1" t="s">
        <v>437</v>
      </c>
      <c r="C25" s="11" t="s">
        <v>1831</v>
      </c>
      <c r="D25">
        <f>--ISNUMBER(IFERROR(SEARCH(Recherche!$D$9,BD_Tables!B25,1),""))</f>
        <v>1</v>
      </c>
      <c r="E25">
        <f>IF(BD_Tables!D25=1,COUNTIF(BD_Tables!$D$2:D25,1),"")</f>
        <v>24</v>
      </c>
      <c r="F25" t="str">
        <f>IFERROR(INDEX($B$2:$B$124,MATCH(ROWS($E$2:E25),$E$2:$E$124,0)),"")</f>
        <v>Coeur artificiel</v>
      </c>
    </row>
    <row r="26" spans="1:6" x14ac:dyDescent="0.3">
      <c r="A26" s="10" t="s">
        <v>1897</v>
      </c>
      <c r="B26" s="1" t="s">
        <v>337</v>
      </c>
      <c r="C26" s="12" t="s">
        <v>1828</v>
      </c>
      <c r="D26">
        <f>--ISNUMBER(IFERROR(SEARCH(Recherche!$D$9,BD_Tables!B26,1),""))</f>
        <v>1</v>
      </c>
      <c r="E26">
        <f>IF(BD_Tables!D26=1,COUNTIF(BD_Tables!$D$2:D26,1),"")</f>
        <v>25</v>
      </c>
      <c r="F26" t="str">
        <f>IFERROR(INDEX($B$2:$B$124,MATCH(ROWS($E$2:E26),$E$2:$E$124,0)),"")</f>
        <v>Cross-over fémoro-fémoral</v>
      </c>
    </row>
    <row r="27" spans="1:6" x14ac:dyDescent="0.3">
      <c r="A27" s="10" t="s">
        <v>1897</v>
      </c>
      <c r="B27" s="1" t="s">
        <v>424</v>
      </c>
      <c r="C27" s="11" t="s">
        <v>1835</v>
      </c>
      <c r="D27">
        <f>--ISNUMBER(IFERROR(SEARCH(Recherche!$D$9,BD_Tables!B27,1),""))</f>
        <v>1</v>
      </c>
      <c r="E27">
        <f>IF(BD_Tables!D27=1,COUNTIF(BD_Tables!$D$2:D27,1),"")</f>
        <v>26</v>
      </c>
      <c r="F27" t="str">
        <f>IFERROR(INDEX($B$2:$B$124,MATCH(ROWS($E$2:E27),$E$2:$E$124,0)),"")</f>
        <v>Décortication pleurale</v>
      </c>
    </row>
    <row r="28" spans="1:6" x14ac:dyDescent="0.3">
      <c r="A28" s="10" t="s">
        <v>1897</v>
      </c>
      <c r="B28" s="1" t="s">
        <v>339</v>
      </c>
      <c r="C28" s="11" t="s">
        <v>1827</v>
      </c>
      <c r="D28">
        <f>--ISNUMBER(IFERROR(SEARCH(Recherche!$D$9,BD_Tables!B28,1),""))</f>
        <v>1</v>
      </c>
      <c r="E28">
        <f>IF(BD_Tables!D28=1,COUNTIF(BD_Tables!$D$2:D28,1),"")</f>
        <v>27</v>
      </c>
      <c r="F28" t="str">
        <f>IFERROR(INDEX($B$2:$B$124,MATCH(ROWS($E$2:E28),$E$2:$E$124,0)),"")</f>
        <v>Dénudation de vaisseaux</v>
      </c>
    </row>
    <row r="29" spans="1:6" x14ac:dyDescent="0.3">
      <c r="A29" s="10" t="s">
        <v>1897</v>
      </c>
      <c r="B29" s="1" t="s">
        <v>342</v>
      </c>
      <c r="C29" s="11" t="s">
        <v>1833</v>
      </c>
      <c r="D29">
        <f>--ISNUMBER(IFERROR(SEARCH(Recherche!$D$9,BD_Tables!B29,1),""))</f>
        <v>1</v>
      </c>
      <c r="E29">
        <f>IF(BD_Tables!D29=1,COUNTIF(BD_Tables!$D$2:D29,1),"")</f>
        <v>28</v>
      </c>
      <c r="F29" t="str">
        <f>IFERROR(INDEX($B$2:$B$124,MATCH(ROWS($E$2:E29),$E$2:$E$124,0)),"")</f>
        <v>Dilatation 1 fémorale (percutanée)</v>
      </c>
    </row>
    <row r="30" spans="1:6" x14ac:dyDescent="0.3">
      <c r="A30" s="10" t="s">
        <v>1897</v>
      </c>
      <c r="B30" s="1" t="s">
        <v>344</v>
      </c>
      <c r="C30" s="11" t="s">
        <v>1833</v>
      </c>
      <c r="D30">
        <f>--ISNUMBER(IFERROR(SEARCH(Recherche!$D$9,BD_Tables!B30,1),""))</f>
        <v>1</v>
      </c>
      <c r="E30">
        <f>IF(BD_Tables!D30=1,COUNTIF(BD_Tables!$D$2:D30,1),"")</f>
        <v>29</v>
      </c>
      <c r="F30" t="str">
        <f>IFERROR(INDEX($B$2:$B$124,MATCH(ROWS($E$2:E30),$E$2:$E$124,0)),"")</f>
        <v>Dilatation 2 fémorales (percutanée)</v>
      </c>
    </row>
    <row r="31" spans="1:6" x14ac:dyDescent="0.3">
      <c r="A31" s="10" t="s">
        <v>1897</v>
      </c>
      <c r="B31" s="1" t="s">
        <v>340</v>
      </c>
      <c r="C31" s="11" t="s">
        <v>1833</v>
      </c>
      <c r="D31">
        <f>--ISNUMBER(IFERROR(SEARCH(Recherche!$D$9,BD_Tables!B31,1),""))</f>
        <v>1</v>
      </c>
      <c r="E31">
        <f>IF(BD_Tables!D31=1,COUNTIF(BD_Tables!$D$2:D31,1),"")</f>
        <v>30</v>
      </c>
      <c r="F31" t="str">
        <f>IFERROR(INDEX($B$2:$B$124,MATCH(ROWS($E$2:E31),$E$2:$E$124,0)),"")</f>
        <v>Dilatation associée à dénudation du vx</v>
      </c>
    </row>
    <row r="32" spans="1:6" x14ac:dyDescent="0.3">
      <c r="A32" s="10" t="s">
        <v>1897</v>
      </c>
      <c r="B32" s="1" t="s">
        <v>343</v>
      </c>
      <c r="C32" s="11" t="s">
        <v>1833</v>
      </c>
      <c r="D32">
        <f>--ISNUMBER(IFERROR(SEARCH(Recherche!$D$9,BD_Tables!B32,1),""))</f>
        <v>1</v>
      </c>
      <c r="E32">
        <f>IF(BD_Tables!D32=1,COUNTIF(BD_Tables!$D$2:D32,1),"")</f>
        <v>31</v>
      </c>
      <c r="F32" t="str">
        <f>IFERROR(INDEX($B$2:$B$124,MATCH(ROWS($E$2:E32),$E$2:$E$124,0)),"")</f>
        <v>Dilatation d’1 iliaque (percutanée)</v>
      </c>
    </row>
    <row r="33" spans="1:6" x14ac:dyDescent="0.3">
      <c r="A33" s="10" t="s">
        <v>1897</v>
      </c>
      <c r="B33" s="1" t="s">
        <v>345</v>
      </c>
      <c r="C33" s="11" t="s">
        <v>1833</v>
      </c>
      <c r="D33">
        <f>--ISNUMBER(IFERROR(SEARCH(Recherche!$D$9,BD_Tables!B33,1),""))</f>
        <v>1</v>
      </c>
      <c r="E33">
        <f>IF(BD_Tables!D33=1,COUNTIF(BD_Tables!$D$2:D33,1),"")</f>
        <v>32</v>
      </c>
      <c r="F33" t="str">
        <f>IFERROR(INDEX($B$2:$B$124,MATCH(ROWS($E$2:E33),$E$2:$E$124,0)),"")</f>
        <v>Dilatation des 2 iliaques (percutanée)</v>
      </c>
    </row>
    <row r="34" spans="1:6" x14ac:dyDescent="0.3">
      <c r="A34" s="10" t="s">
        <v>1897</v>
      </c>
      <c r="B34" s="1" t="s">
        <v>438</v>
      </c>
      <c r="C34" s="11" t="s">
        <v>1832</v>
      </c>
      <c r="D34">
        <f>--ISNUMBER(IFERROR(SEARCH(Recherche!$D$9,BD_Tables!B34,1),""))</f>
        <v>1</v>
      </c>
      <c r="E34">
        <f>IF(BD_Tables!D34=1,COUNTIF(BD_Tables!$D$2:D34,1),"")</f>
        <v>33</v>
      </c>
      <c r="F34" t="str">
        <f>IFERROR(INDEX($B$2:$B$124,MATCH(ROWS($E$2:E34),$E$2:$E$124,0)),"")</f>
        <v>Dilatation des troncs jambiers</v>
      </c>
    </row>
    <row r="35" spans="1:6" x14ac:dyDescent="0.3">
      <c r="A35" s="10" t="s">
        <v>1897</v>
      </c>
      <c r="B35" s="1" t="s">
        <v>441</v>
      </c>
      <c r="C35" s="11" t="s">
        <v>1832</v>
      </c>
      <c r="D35">
        <f>--ISNUMBER(IFERROR(SEARCH(Recherche!$D$9,BD_Tables!B35,1),""))</f>
        <v>1</v>
      </c>
      <c r="E35">
        <f>IF(BD_Tables!D35=1,COUNTIF(BD_Tables!$D$2:D35,1),"")</f>
        <v>34</v>
      </c>
      <c r="F35" t="str">
        <f>IFERROR(INDEX($B$2:$B$124,MATCH(ROWS($E$2:E35),$E$2:$E$124,0)),"")</f>
        <v>Dilatation iliaque interne gauche</v>
      </c>
    </row>
    <row r="36" spans="1:6" x14ac:dyDescent="0.3">
      <c r="A36" s="10" t="s">
        <v>1897</v>
      </c>
      <c r="B36" s="1" t="s">
        <v>439</v>
      </c>
      <c r="C36" s="11" t="s">
        <v>1832</v>
      </c>
      <c r="D36">
        <f>--ISNUMBER(IFERROR(SEARCH(Recherche!$D$9,BD_Tables!B36,1),""))</f>
        <v>1</v>
      </c>
      <c r="E36">
        <f>IF(BD_Tables!D36=1,COUNTIF(BD_Tables!$D$2:D36,1),"")</f>
        <v>35</v>
      </c>
      <c r="F36" t="str">
        <f>IFERROR(INDEX($B$2:$B$124,MATCH(ROWS($E$2:E36),$E$2:$E$124,0)),"")</f>
        <v>Dilatation poplité</v>
      </c>
    </row>
    <row r="37" spans="1:6" x14ac:dyDescent="0.3">
      <c r="A37" s="10" t="s">
        <v>1897</v>
      </c>
      <c r="B37" s="1" t="s">
        <v>341</v>
      </c>
      <c r="C37" s="11" t="s">
        <v>1834</v>
      </c>
      <c r="D37">
        <f>--ISNUMBER(IFERROR(SEARCH(Recherche!$D$9,BD_Tables!B37,1),""))</f>
        <v>1</v>
      </c>
      <c r="E37">
        <f>IF(BD_Tables!D37=1,COUNTIF(BD_Tables!$D$2:D37,1),"")</f>
        <v>36</v>
      </c>
      <c r="F37" t="str">
        <f>IFERROR(INDEX($B$2:$B$124,MATCH(ROWS($E$2:E37),$E$2:$E$124,0)),"")</f>
        <v>Dilatation sous-clavière</v>
      </c>
    </row>
    <row r="38" spans="1:6" x14ac:dyDescent="0.3">
      <c r="A38" s="10" t="s">
        <v>1897</v>
      </c>
      <c r="B38" s="1" t="s">
        <v>440</v>
      </c>
      <c r="C38" s="11" t="s">
        <v>1831</v>
      </c>
      <c r="D38">
        <f>--ISNUMBER(IFERROR(SEARCH(Recherche!$D$9,BD_Tables!B38,1),""))</f>
        <v>1</v>
      </c>
      <c r="E38">
        <f>IF(BD_Tables!D38=1,COUNTIF(BD_Tables!$D$2:D38,1),"")</f>
        <v>37</v>
      </c>
      <c r="F38" t="str">
        <f>IFERROR(INDEX($B$2:$B$124,MATCH(ROWS($E$2:E38),$E$2:$E$124,0)),"")</f>
        <v>Drain thoracique</v>
      </c>
    </row>
    <row r="39" spans="1:6" x14ac:dyDescent="0.3">
      <c r="A39" s="10" t="s">
        <v>1897</v>
      </c>
      <c r="B39" s="1" t="s">
        <v>356</v>
      </c>
      <c r="C39" s="11" t="s">
        <v>1831</v>
      </c>
      <c r="D39">
        <f>--ISNUMBER(IFERROR(SEARCH(Recherche!$D$9,BD_Tables!B39,1),""))</f>
        <v>1</v>
      </c>
      <c r="E39">
        <f>IF(BD_Tables!D39=1,COUNTIF(BD_Tables!$D$2:D39,1),"")</f>
        <v>38</v>
      </c>
      <c r="F39" t="str">
        <f>IFERROR(INDEX($B$2:$B$124,MATCH(ROWS($E$2:E39),$E$2:$E$124,0)),"")</f>
        <v>Drainage péricardique</v>
      </c>
    </row>
    <row r="40" spans="1:6" x14ac:dyDescent="0.3">
      <c r="A40" s="10" t="s">
        <v>1897</v>
      </c>
      <c r="B40" s="1" t="s">
        <v>346</v>
      </c>
      <c r="C40" s="11" t="s">
        <v>1831</v>
      </c>
      <c r="D40">
        <f>--ISNUMBER(IFERROR(SEARCH(Recherche!$D$9,BD_Tables!B40,1),""))</f>
        <v>1</v>
      </c>
      <c r="E40">
        <f>IF(BD_Tables!D40=1,COUNTIF(BD_Tables!$D$2:D40,1),"")</f>
        <v>39</v>
      </c>
      <c r="F40" t="str">
        <f>IFERROR(INDEX($B$2:$B$124,MATCH(ROWS($E$2:E40),$E$2:$E$124,0)),"")</f>
        <v>ECMO</v>
      </c>
    </row>
    <row r="41" spans="1:6" x14ac:dyDescent="0.3">
      <c r="A41" s="10" t="s">
        <v>1897</v>
      </c>
      <c r="B41" s="1" t="s">
        <v>425</v>
      </c>
      <c r="C41" s="11" t="s">
        <v>1828</v>
      </c>
      <c r="D41">
        <f>--ISNUMBER(IFERROR(SEARCH(Recherche!$D$9,BD_Tables!B41,1),""))</f>
        <v>1</v>
      </c>
      <c r="E41">
        <f>IF(BD_Tables!D41=1,COUNTIF(BD_Tables!$D$2:D41,1),"")</f>
        <v>40</v>
      </c>
      <c r="F41" t="str">
        <f>IFERROR(INDEX($B$2:$B$124,MATCH(ROWS($E$2:E41),$E$2:$E$124,0)),"")</f>
        <v>Enlèvement de fils sternaux</v>
      </c>
    </row>
    <row r="42" spans="1:6" x14ac:dyDescent="0.3">
      <c r="A42" s="10" t="s">
        <v>1897</v>
      </c>
      <c r="B42" s="1" t="s">
        <v>426</v>
      </c>
      <c r="C42" s="11" t="s">
        <v>1835</v>
      </c>
      <c r="D42">
        <f>--ISNUMBER(IFERROR(SEARCH(Recherche!$D$9,BD_Tables!B42,1),""))</f>
        <v>1</v>
      </c>
      <c r="E42">
        <f>IF(BD_Tables!D42=1,COUNTIF(BD_Tables!$D$2:D42,1),"")</f>
        <v>41</v>
      </c>
      <c r="F42" t="str">
        <f>IFERROR(INDEX($B$2:$B$124,MATCH(ROWS($E$2:E42),$E$2:$E$124,0)),"")</f>
        <v>Exerese nodule pulmonaire</v>
      </c>
    </row>
    <row r="43" spans="1:6" x14ac:dyDescent="0.3">
      <c r="A43" s="10" t="s">
        <v>1897</v>
      </c>
      <c r="B43" s="1" t="s">
        <v>436</v>
      </c>
      <c r="C43" s="11" t="s">
        <v>1828</v>
      </c>
      <c r="D43">
        <f>--ISNUMBER(IFERROR(SEARCH(Recherche!$D$9,BD_Tables!B43,1),""))</f>
        <v>1</v>
      </c>
      <c r="E43">
        <f>IF(BD_Tables!D43=1,COUNTIF(BD_Tables!$D$2:D43,1),"")</f>
        <v>42</v>
      </c>
      <c r="F43" t="str">
        <f>IFERROR(INDEX($B$2:$B$124,MATCH(ROWS($E$2:E43),$E$2:$E$124,0)),"")</f>
        <v>Fasciotomie</v>
      </c>
    </row>
    <row r="44" spans="1:6" x14ac:dyDescent="0.3">
      <c r="A44" s="10" t="s">
        <v>1897</v>
      </c>
      <c r="B44" s="1" t="s">
        <v>413</v>
      </c>
      <c r="C44" s="11" t="s">
        <v>1831</v>
      </c>
      <c r="D44">
        <f>--ISNUMBER(IFERROR(SEARCH(Recherche!$D$9,BD_Tables!B44,1),""))</f>
        <v>1</v>
      </c>
      <c r="E44">
        <f>IF(BD_Tables!D44=1,COUNTIF(BD_Tables!$D$2:D44,1),"")</f>
        <v>43</v>
      </c>
      <c r="F44" t="str">
        <f>IFERROR(INDEX($B$2:$B$124,MATCH(ROWS($E$2:E44),$E$2:$E$124,0)),"")</f>
        <v>Fibro-élastome</v>
      </c>
    </row>
    <row r="45" spans="1:6" x14ac:dyDescent="0.3">
      <c r="A45" s="10" t="s">
        <v>1897</v>
      </c>
      <c r="B45" s="1" t="s">
        <v>431</v>
      </c>
      <c r="C45" s="11" t="s">
        <v>1828</v>
      </c>
      <c r="D45">
        <f>--ISNUMBER(IFERROR(SEARCH(Recherche!$D$9,BD_Tables!B45,1),""))</f>
        <v>1</v>
      </c>
      <c r="E45">
        <f>IF(BD_Tables!D45=1,COUNTIF(BD_Tables!$D$2:D45,1),"")</f>
        <v>44</v>
      </c>
      <c r="F45" t="str">
        <f>IFERROR(INDEX($B$2:$B$124,MATCH(ROWS($E$2:E45),$E$2:$E$124,0)),"")</f>
        <v>Fils métalliques</v>
      </c>
    </row>
    <row r="46" spans="1:6" x14ac:dyDescent="0.3">
      <c r="A46" s="10" t="s">
        <v>1897</v>
      </c>
      <c r="B46" s="1" t="s">
        <v>349</v>
      </c>
      <c r="C46" s="11" t="s">
        <v>1833</v>
      </c>
      <c r="D46">
        <f>--ISNUMBER(IFERROR(SEARCH(Recherche!$D$9,BD_Tables!B46,1),""))</f>
        <v>1</v>
      </c>
      <c r="E46">
        <f>IF(BD_Tables!D46=1,COUNTIF(BD_Tables!$D$2:D46,1),"")</f>
        <v>45</v>
      </c>
      <c r="F46" t="str">
        <f>IFERROR(INDEX($B$2:$B$124,MATCH(ROWS($E$2:E46),$E$2:$E$124,0)),"")</f>
        <v>Fogarty</v>
      </c>
    </row>
    <row r="47" spans="1:6" x14ac:dyDescent="0.3">
      <c r="A47" s="10" t="s">
        <v>1897</v>
      </c>
      <c r="B47" s="1" t="s">
        <v>427</v>
      </c>
      <c r="C47" s="11" t="s">
        <v>1828</v>
      </c>
      <c r="D47">
        <f>--ISNUMBER(IFERROR(SEARCH(Recherche!$D$9,BD_Tables!B47,1),""))</f>
        <v>1</v>
      </c>
      <c r="E47">
        <f>IF(BD_Tables!D47=1,COUNTIF(BD_Tables!$D$2:D47,1),"")</f>
        <v>46</v>
      </c>
      <c r="F47" t="str">
        <f>IFERROR(INDEX($B$2:$B$124,MATCH(ROWS($E$2:E47),$E$2:$E$124,0)),"")</f>
        <v>Greffe veineuse fémoro-plantaire</v>
      </c>
    </row>
    <row r="48" spans="1:6" x14ac:dyDescent="0.3">
      <c r="A48" s="10" t="s">
        <v>1897</v>
      </c>
      <c r="B48" s="1" t="s">
        <v>419</v>
      </c>
      <c r="C48" s="11" t="s">
        <v>1836</v>
      </c>
      <c r="D48">
        <f>--ISNUMBER(IFERROR(SEARCH(Recherche!$D$9,BD_Tables!B48,1),""))</f>
        <v>1</v>
      </c>
      <c r="E48">
        <f>IF(BD_Tables!D48=1,COUNTIF(BD_Tables!$D$2:D48,1),"")</f>
        <v>47</v>
      </c>
      <c r="F48" t="str">
        <f>IFERROR(INDEX($B$2:$B$124,MATCH(ROWS($E$2:E48),$E$2:$E$124,0)),"")</f>
        <v>Holter sous-cutané</v>
      </c>
    </row>
    <row r="49" spans="1:6" x14ac:dyDescent="0.3">
      <c r="A49" s="10" t="s">
        <v>1897</v>
      </c>
      <c r="B49" s="1" t="s">
        <v>350</v>
      </c>
      <c r="C49" s="11" t="s">
        <v>1831</v>
      </c>
      <c r="D49">
        <f>--ISNUMBER(IFERROR(SEARCH(Recherche!$D$9,BD_Tables!B49,1),""))</f>
        <v>1</v>
      </c>
      <c r="E49">
        <f>IF(BD_Tables!D49=1,COUNTIF(BD_Tables!$D$2:D49,1),"")</f>
        <v>48</v>
      </c>
      <c r="F49" t="str">
        <f>IFERROR(INDEX($B$2:$B$124,MATCH(ROWS($E$2:E49),$E$2:$E$124,0)),"")</f>
        <v>Implantation coeur artificiel</v>
      </c>
    </row>
    <row r="50" spans="1:6" x14ac:dyDescent="0.3">
      <c r="A50" s="10" t="s">
        <v>1897</v>
      </c>
      <c r="B50" s="1" t="s">
        <v>420</v>
      </c>
      <c r="C50" s="11" t="s">
        <v>1837</v>
      </c>
      <c r="D50">
        <f>--ISNUMBER(IFERROR(SEARCH(Recherche!$D$9,BD_Tables!B50,1),""))</f>
        <v>1</v>
      </c>
      <c r="E50">
        <f>IF(BD_Tables!D50=1,COUNTIF(BD_Tables!$D$2:D50,1),"")</f>
        <v>49</v>
      </c>
      <c r="F50" t="str">
        <f>IFERROR(INDEX($B$2:$B$124,MATCH(ROWS($E$2:E50),$E$2:$E$124,0)),"")</f>
        <v>Ligature de fistule</v>
      </c>
    </row>
    <row r="51" spans="1:6" x14ac:dyDescent="0.3">
      <c r="A51" s="10" t="s">
        <v>1897</v>
      </c>
      <c r="B51" s="1" t="s">
        <v>353</v>
      </c>
      <c r="C51" s="11" t="s">
        <v>1835</v>
      </c>
      <c r="D51">
        <f>--ISNUMBER(IFERROR(SEARCH(Recherche!$D$9,BD_Tables!B51,1),""))</f>
        <v>1</v>
      </c>
      <c r="E51">
        <f>IF(BD_Tables!D51=1,COUNTIF(BD_Tables!$D$2:D51,1),"")</f>
        <v>50</v>
      </c>
      <c r="F51" t="str">
        <f>IFERROR(INDEX($B$2:$B$124,MATCH(ROWS($E$2:E51),$E$2:$E$124,0)),"")</f>
        <v>Lobectomie</v>
      </c>
    </row>
    <row r="52" spans="1:6" x14ac:dyDescent="0.3">
      <c r="A52" s="10" t="s">
        <v>1897</v>
      </c>
      <c r="B52" s="1" t="s">
        <v>418</v>
      </c>
      <c r="C52" s="11" t="s">
        <v>1831</v>
      </c>
      <c r="D52">
        <f>--ISNUMBER(IFERROR(SEARCH(Recherche!$D$9,BD_Tables!B52,1),""))</f>
        <v>1</v>
      </c>
      <c r="E52">
        <f>IF(BD_Tables!D52=1,COUNTIF(BD_Tables!$D$2:D52,1),"")</f>
        <v>51</v>
      </c>
      <c r="F52" t="str">
        <f>IFERROR(INDEX($B$2:$B$124,MATCH(ROWS($E$2:E52),$E$2:$E$124,0)),"")</f>
        <v>Maze</v>
      </c>
    </row>
    <row r="53" spans="1:6" x14ac:dyDescent="0.3">
      <c r="A53" s="10" t="s">
        <v>1897</v>
      </c>
      <c r="B53" s="1" t="s">
        <v>308</v>
      </c>
      <c r="C53" s="11" t="s">
        <v>1828</v>
      </c>
      <c r="D53">
        <f>--ISNUMBER(IFERROR(SEARCH(Recherche!$D$9,BD_Tables!B53,1),""))</f>
        <v>1</v>
      </c>
      <c r="E53">
        <f>IF(BD_Tables!D53=1,COUNTIF(BD_Tables!$D$2:D53,1),"")</f>
        <v>52</v>
      </c>
      <c r="F53" t="str">
        <f>IFERROR(INDEX($B$2:$B$124,MATCH(ROWS($E$2:E53),$E$2:$E$124,0)),"")</f>
        <v>Médiastinoscopie</v>
      </c>
    </row>
    <row r="54" spans="1:6" x14ac:dyDescent="0.3">
      <c r="A54" s="10" t="s">
        <v>1897</v>
      </c>
      <c r="B54" s="1" t="s">
        <v>414</v>
      </c>
      <c r="C54" s="11" t="s">
        <v>1831</v>
      </c>
      <c r="D54">
        <f>--ISNUMBER(IFERROR(SEARCH(Recherche!$D$9,BD_Tables!B54,1),""))</f>
        <v>1</v>
      </c>
      <c r="E54">
        <f>IF(BD_Tables!D54=1,COUNTIF(BD_Tables!$D$2:D54,1),"")</f>
        <v>53</v>
      </c>
      <c r="F54" t="str">
        <f>IFERROR(INDEX($B$2:$B$124,MATCH(ROWS($E$2:E54),$E$2:$E$124,0)),"")</f>
        <v>Myxome oreillette</v>
      </c>
    </row>
    <row r="55" spans="1:6" x14ac:dyDescent="0.3">
      <c r="A55" s="10" t="s">
        <v>1897</v>
      </c>
      <c r="B55" s="1" t="s">
        <v>338</v>
      </c>
      <c r="C55" s="11" t="s">
        <v>1831</v>
      </c>
      <c r="D55">
        <f>--ISNUMBER(IFERROR(SEARCH(Recherche!$D$9,BD_Tables!B55,1),""))</f>
        <v>1</v>
      </c>
      <c r="E55">
        <f>IF(BD_Tables!D55=1,COUNTIF(BD_Tables!$D$2:D55,1),"")</f>
        <v>54</v>
      </c>
      <c r="F55" t="str">
        <f>IFERROR(INDEX($B$2:$B$124,MATCH(ROWS($E$2:E55),$E$2:$E$124,0)),"")</f>
        <v>PAC</v>
      </c>
    </row>
    <row r="56" spans="1:6" x14ac:dyDescent="0.3">
      <c r="A56" s="10" t="s">
        <v>1897</v>
      </c>
      <c r="B56" s="1" t="s">
        <v>357</v>
      </c>
      <c r="C56" s="11" t="s">
        <v>1830</v>
      </c>
      <c r="D56">
        <f>--ISNUMBER(IFERROR(SEARCH(Recherche!$D$9,BD_Tables!B56,1),""))</f>
        <v>1</v>
      </c>
      <c r="E56">
        <f>IF(BD_Tables!D56=1,COUNTIF(BD_Tables!$D$2:D56,1),"")</f>
        <v>55</v>
      </c>
      <c r="F56" t="str">
        <f>IFERROR(INDEX($B$2:$B$124,MATCH(ROWS($E$2:E56),$E$2:$E$124,0)),"")</f>
        <v>Pace-maker : placement</v>
      </c>
    </row>
    <row r="57" spans="1:6" x14ac:dyDescent="0.3">
      <c r="A57" s="10" t="s">
        <v>1897</v>
      </c>
      <c r="B57" s="1" t="s">
        <v>351</v>
      </c>
      <c r="C57" s="11" t="s">
        <v>1830</v>
      </c>
      <c r="D57">
        <f>--ISNUMBER(IFERROR(SEARCH(Recherche!$D$9,BD_Tables!B57,1),""))</f>
        <v>1</v>
      </c>
      <c r="E57">
        <f>IF(BD_Tables!D57=1,COUNTIF(BD_Tables!$D$2:D57,1),"")</f>
        <v>56</v>
      </c>
      <c r="F57" t="str">
        <f>IFERROR(INDEX($B$2:$B$124,MATCH(ROWS($E$2:E57),$E$2:$E$124,0)),"")</f>
        <v>Pace-maker + élèctrodes intra myoc.</v>
      </c>
    </row>
    <row r="58" spans="1:6" x14ac:dyDescent="0.3">
      <c r="A58" s="10" t="s">
        <v>1897</v>
      </c>
      <c r="B58" s="1" t="s">
        <v>354</v>
      </c>
      <c r="C58" s="11" t="s">
        <v>1830</v>
      </c>
      <c r="D58">
        <f>--ISNUMBER(IFERROR(SEARCH(Recherche!$D$9,BD_Tables!B58,1),""))</f>
        <v>1</v>
      </c>
      <c r="E58">
        <f>IF(BD_Tables!D58=1,COUNTIF(BD_Tables!$D$2:D58,1),"")</f>
        <v>57</v>
      </c>
      <c r="F58" t="str">
        <f>IFERROR(INDEX($B$2:$B$124,MATCH(ROWS($E$2:E58),$E$2:$E$124,0)),"")</f>
        <v>Pace-maker défibrillant: placement</v>
      </c>
    </row>
    <row r="59" spans="1:6" x14ac:dyDescent="0.3">
      <c r="A59" s="10" t="s">
        <v>1897</v>
      </c>
      <c r="B59" s="1" t="s">
        <v>442</v>
      </c>
      <c r="C59" s="11" t="s">
        <v>1836</v>
      </c>
      <c r="D59">
        <f>--ISNUMBER(IFERROR(SEARCH(Recherche!$D$9,BD_Tables!B59,1),""))</f>
        <v>1</v>
      </c>
      <c r="E59">
        <f>IF(BD_Tables!D59=1,COUNTIF(BD_Tables!$D$2:D59,1),"")</f>
        <v>58</v>
      </c>
      <c r="F59" t="str">
        <f>IFERROR(INDEX($B$2:$B$124,MATCH(ROWS($E$2:E59),$E$2:$E$124,0)),"")</f>
        <v>Pace-maker défibrillant: remplacement</v>
      </c>
    </row>
    <row r="60" spans="1:6" x14ac:dyDescent="0.3">
      <c r="A60" s="10" t="s">
        <v>1897</v>
      </c>
      <c r="B60" s="1" t="s">
        <v>348</v>
      </c>
      <c r="C60" s="11" t="s">
        <v>1830</v>
      </c>
      <c r="D60">
        <f>--ISNUMBER(IFERROR(SEARCH(Recherche!$D$9,BD_Tables!B60,1),""))</f>
        <v>1</v>
      </c>
      <c r="E60">
        <f>IF(BD_Tables!D60=1,COUNTIF(BD_Tables!$D$2:D60,1),"")</f>
        <v>59</v>
      </c>
      <c r="F60" t="str">
        <f>IFERROR(INDEX($B$2:$B$124,MATCH(ROWS($E$2:E60),$E$2:$E$124,0)),"")</f>
        <v>Pace-maker: extraction de sonde</v>
      </c>
    </row>
    <row r="61" spans="1:6" x14ac:dyDescent="0.3">
      <c r="A61" s="10" t="s">
        <v>1897</v>
      </c>
      <c r="B61" s="1" t="s">
        <v>372</v>
      </c>
      <c r="C61" s="11" t="s">
        <v>1836</v>
      </c>
      <c r="D61">
        <f>--ISNUMBER(IFERROR(SEARCH(Recherche!$D$9,BD_Tables!B61,1),""))</f>
        <v>1</v>
      </c>
      <c r="E61">
        <f>IF(BD_Tables!D61=1,COUNTIF(BD_Tables!$D$2:D61,1),"")</f>
        <v>60</v>
      </c>
      <c r="F61" t="str">
        <f>IFERROR(INDEX($B$2:$B$124,MATCH(ROWS($E$2:E61),$E$2:$E$124,0)),"")</f>
        <v>Pace-maker: remplacement</v>
      </c>
    </row>
    <row r="62" spans="1:6" x14ac:dyDescent="0.3">
      <c r="A62" s="10" t="s">
        <v>1897</v>
      </c>
      <c r="B62" s="1" t="s">
        <v>355</v>
      </c>
      <c r="C62" s="11" t="s">
        <v>1831</v>
      </c>
      <c r="D62">
        <f>--ISNUMBER(IFERROR(SEARCH(Recherche!$D$9,BD_Tables!B62,1),""))</f>
        <v>1</v>
      </c>
      <c r="E62">
        <f>IF(BD_Tables!D62=1,COUNTIF(BD_Tables!$D$2:D62,1),"")</f>
        <v>61</v>
      </c>
      <c r="F62" t="str">
        <f>IFERROR(INDEX($B$2:$B$124,MATCH(ROWS($E$2:E62),$E$2:$E$124,0)),"")</f>
        <v>Péricardectomie</v>
      </c>
    </row>
    <row r="63" spans="1:6" x14ac:dyDescent="0.3">
      <c r="A63" s="10" t="s">
        <v>1897</v>
      </c>
      <c r="B63" s="1" t="s">
        <v>415</v>
      </c>
      <c r="C63" s="11" t="s">
        <v>1831</v>
      </c>
      <c r="D63">
        <f>--ISNUMBER(IFERROR(SEARCH(Recherche!$D$9,BD_Tables!B63,1),""))</f>
        <v>1</v>
      </c>
      <c r="E63">
        <f>IF(BD_Tables!D63=1,COUNTIF(BD_Tables!$D$2:D63,1),"")</f>
        <v>62</v>
      </c>
      <c r="F63" t="str">
        <f>IFERROR(INDEX($B$2:$B$124,MATCH(ROWS($E$2:E63),$E$2:$E$124,0)),"")</f>
        <v>Plastie aortique</v>
      </c>
    </row>
    <row r="64" spans="1:6" x14ac:dyDescent="0.3">
      <c r="A64" s="10" t="s">
        <v>1897</v>
      </c>
      <c r="B64" s="1" t="s">
        <v>358</v>
      </c>
      <c r="C64" s="11" t="s">
        <v>1831</v>
      </c>
      <c r="D64">
        <f>--ISNUMBER(IFERROR(SEARCH(Recherche!$D$9,BD_Tables!B64,1),""))</f>
        <v>1</v>
      </c>
      <c r="E64">
        <f>IF(BD_Tables!D64=1,COUNTIF(BD_Tables!$D$2:D64,1),"")</f>
        <v>63</v>
      </c>
      <c r="F64" t="str">
        <f>IFERROR(INDEX($B$2:$B$124,MATCH(ROWS($E$2:E64),$E$2:$E$124,0)),"")</f>
        <v>Plastie mitrale</v>
      </c>
    </row>
    <row r="65" spans="1:6" x14ac:dyDescent="0.3">
      <c r="A65" s="10" t="s">
        <v>1897</v>
      </c>
      <c r="B65" s="1" t="s">
        <v>416</v>
      </c>
      <c r="C65" s="11" t="s">
        <v>1831</v>
      </c>
      <c r="D65">
        <f>--ISNUMBER(IFERROR(SEARCH(Recherche!$D$9,BD_Tables!B65,1),""))</f>
        <v>1</v>
      </c>
      <c r="E65">
        <f>IF(BD_Tables!D65=1,COUNTIF(BD_Tables!$D$2:D65,1),"")</f>
        <v>64</v>
      </c>
      <c r="F65" t="str">
        <f>IFERROR(INDEX($B$2:$B$124,MATCH(ROWS($E$2:E65),$E$2:$E$124,0)),"")</f>
        <v>Plastie tricuspidienne</v>
      </c>
    </row>
    <row r="66" spans="1:6" x14ac:dyDescent="0.3">
      <c r="A66" s="10" t="s">
        <v>1897</v>
      </c>
      <c r="B66" s="1" t="s">
        <v>359</v>
      </c>
      <c r="C66" s="11" t="s">
        <v>1835</v>
      </c>
      <c r="D66">
        <f>--ISNUMBER(IFERROR(SEARCH(Recherche!$D$9,BD_Tables!B66,1),""))</f>
        <v>1</v>
      </c>
      <c r="E66">
        <f>IF(BD_Tables!D66=1,COUNTIF(BD_Tables!$D$2:D66,1),"")</f>
        <v>65</v>
      </c>
      <c r="F66" t="str">
        <f>IFERROR(INDEX($B$2:$B$124,MATCH(ROWS($E$2:E66),$E$2:$E$124,0)),"")</f>
        <v>Pleurectomie</v>
      </c>
    </row>
    <row r="67" spans="1:6" x14ac:dyDescent="0.3">
      <c r="A67" s="10" t="s">
        <v>1897</v>
      </c>
      <c r="B67" s="1" t="s">
        <v>360</v>
      </c>
      <c r="C67" s="11" t="s">
        <v>1835</v>
      </c>
      <c r="D67">
        <f>--ISNUMBER(IFERROR(SEARCH(Recherche!$D$9,BD_Tables!B67,1),""))</f>
        <v>1</v>
      </c>
      <c r="E67">
        <f>IF(BD_Tables!D67=1,COUNTIF(BD_Tables!$D$2:D67,1),"")</f>
        <v>66</v>
      </c>
      <c r="F67" t="str">
        <f>IFERROR(INDEX($B$2:$B$124,MATCH(ROWS($E$2:E67),$E$2:$E$124,0)),"")</f>
        <v>Pleurotomie (1 ou plusieurs drains)</v>
      </c>
    </row>
    <row r="68" spans="1:6" x14ac:dyDescent="0.3">
      <c r="A68" s="10" t="s">
        <v>1897</v>
      </c>
      <c r="B68" s="1" t="s">
        <v>361</v>
      </c>
      <c r="C68" s="11" t="s">
        <v>1835</v>
      </c>
      <c r="D68">
        <f>--ISNUMBER(IFERROR(SEARCH(Recherche!$D$9,BD_Tables!B68,1),""))</f>
        <v>1</v>
      </c>
      <c r="E68">
        <f>IF(BD_Tables!D68=1,COUNTIF(BD_Tables!$D$2:D68,1),"")</f>
        <v>67</v>
      </c>
      <c r="F68" t="str">
        <f>IFERROR(INDEX($B$2:$B$124,MATCH(ROWS($E$2:E68),$E$2:$E$124,0)),"")</f>
        <v>Pneumectomie</v>
      </c>
    </row>
    <row r="69" spans="1:6" x14ac:dyDescent="0.3">
      <c r="A69" s="10" t="s">
        <v>1897</v>
      </c>
      <c r="B69" s="1" t="s">
        <v>362</v>
      </c>
      <c r="C69" s="11" t="s">
        <v>1828</v>
      </c>
      <c r="D69">
        <f>--ISNUMBER(IFERROR(SEARCH(Recherche!$D$9,BD_Tables!B69,1),""))</f>
        <v>1</v>
      </c>
      <c r="E69">
        <f>IF(BD_Tables!D69=1,COUNTIF(BD_Tables!$D$2:D69,1),"")</f>
        <v>68</v>
      </c>
      <c r="F69" t="str">
        <f>IFERROR(INDEX($B$2:$B$124,MATCH(ROWS($E$2:E69),$E$2:$E$124,0)),"")</f>
        <v>Pontage aorto-fémoral unilatéral</v>
      </c>
    </row>
    <row r="70" spans="1:6" x14ac:dyDescent="0.3">
      <c r="A70" s="10" t="s">
        <v>1897</v>
      </c>
      <c r="B70" s="1" t="s">
        <v>363</v>
      </c>
      <c r="C70" s="11" t="s">
        <v>1828</v>
      </c>
      <c r="D70">
        <f>--ISNUMBER(IFERROR(SEARCH(Recherche!$D$9,BD_Tables!B70,1),""))</f>
        <v>1</v>
      </c>
      <c r="E70">
        <f>IF(BD_Tables!D70=1,COUNTIF(BD_Tables!$D$2:D70,1),"")</f>
        <v>69</v>
      </c>
      <c r="F70" t="str">
        <f>IFERROR(INDEX($B$2:$B$124,MATCH(ROWS($E$2:E70),$E$2:$E$124,0)),"")</f>
        <v>Pontage aorto-iliaque unilatéral</v>
      </c>
    </row>
    <row r="71" spans="1:6" x14ac:dyDescent="0.3">
      <c r="A71" s="10" t="s">
        <v>1897</v>
      </c>
      <c r="B71" s="1" t="s">
        <v>364</v>
      </c>
      <c r="C71" s="11" t="s">
        <v>1828</v>
      </c>
      <c r="D71">
        <f>--ISNUMBER(IFERROR(SEARCH(Recherche!$D$9,BD_Tables!B71,1),""))</f>
        <v>1</v>
      </c>
      <c r="E71">
        <f>IF(BD_Tables!D71=1,COUNTIF(BD_Tables!$D$2:D71,1),"")</f>
        <v>70</v>
      </c>
      <c r="F71" t="str">
        <f>IFERROR(INDEX($B$2:$B$124,MATCH(ROWS($E$2:E71),$E$2:$E$124,0)),"")</f>
        <v>Pontage axillo-bifémoral (avec prothèse)</v>
      </c>
    </row>
    <row r="72" spans="1:6" x14ac:dyDescent="0.3">
      <c r="A72" s="10" t="s">
        <v>1897</v>
      </c>
      <c r="B72" s="1" t="s">
        <v>365</v>
      </c>
      <c r="C72" s="11" t="s">
        <v>1829</v>
      </c>
      <c r="D72">
        <f>--ISNUMBER(IFERROR(SEARCH(Recherche!$D$9,BD_Tables!B72,1),""))</f>
        <v>1</v>
      </c>
      <c r="E72">
        <f>IF(BD_Tables!D72=1,COUNTIF(BD_Tables!$D$2:D72,1),"")</f>
        <v>71</v>
      </c>
      <c r="F72" t="str">
        <f>IFERROR(INDEX($B$2:$B$124,MATCH(ROWS($E$2:E72),$E$2:$E$124,0)),"")</f>
        <v>Pontage carotido sous-clavier</v>
      </c>
    </row>
    <row r="73" spans="1:6" x14ac:dyDescent="0.3">
      <c r="A73" s="10" t="s">
        <v>1897</v>
      </c>
      <c r="B73" s="1" t="s">
        <v>406</v>
      </c>
      <c r="C73" s="11" t="s">
        <v>1828</v>
      </c>
      <c r="D73">
        <f>--ISNUMBER(IFERROR(SEARCH(Recherche!$D$9,BD_Tables!B73,1),""))</f>
        <v>1</v>
      </c>
      <c r="E73">
        <f>IF(BD_Tables!D73=1,COUNTIF(BD_Tables!$D$2:D73,1),"")</f>
        <v>72</v>
      </c>
      <c r="F73" t="str">
        <f>IFERROR(INDEX($B$2:$B$124,MATCH(ROWS($E$2:E73),$E$2:$E$124,0)),"")</f>
        <v>Pontage croisé (cross-over)</v>
      </c>
    </row>
    <row r="74" spans="1:6" x14ac:dyDescent="0.3">
      <c r="A74" s="10" t="s">
        <v>1897</v>
      </c>
      <c r="B74" s="1" t="s">
        <v>369</v>
      </c>
      <c r="C74" s="11" t="s">
        <v>1828</v>
      </c>
      <c r="D74">
        <f>--ISNUMBER(IFERROR(SEARCH(Recherche!$D$9,BD_Tables!B74,1),""))</f>
        <v>1</v>
      </c>
      <c r="E74">
        <f>IF(BD_Tables!D74=1,COUNTIF(BD_Tables!$D$2:D74,1),"")</f>
        <v>73</v>
      </c>
      <c r="F74" t="str">
        <f>IFERROR(INDEX($B$2:$B$124,MATCH(ROWS($E$2:E74),$E$2:$E$124,0)),"")</f>
        <v>Pontage fémoro pédieux (avec veine)</v>
      </c>
    </row>
    <row r="75" spans="1:6" x14ac:dyDescent="0.3">
      <c r="A75" s="10" t="s">
        <v>1897</v>
      </c>
      <c r="B75" s="1" t="s">
        <v>368</v>
      </c>
      <c r="C75" s="11" t="s">
        <v>1828</v>
      </c>
      <c r="D75">
        <f>--ISNUMBER(IFERROR(SEARCH(Recherche!$D$9,BD_Tables!B75,1),""))</f>
        <v>1</v>
      </c>
      <c r="E75">
        <f>IF(BD_Tables!D75=1,COUNTIF(BD_Tables!$D$2:D75,1),"")</f>
        <v>74</v>
      </c>
      <c r="F75" t="str">
        <f>IFERROR(INDEX($B$2:$B$124,MATCH(ROWS($E$2:E75),$E$2:$E$124,0)),"")</f>
        <v>Pontage fémoro tibial (avec veine)</v>
      </c>
    </row>
    <row r="76" spans="1:6" x14ac:dyDescent="0.3">
      <c r="A76" s="10" t="s">
        <v>1897</v>
      </c>
      <c r="B76" s="1" t="s">
        <v>407</v>
      </c>
      <c r="C76" s="11" t="s">
        <v>1828</v>
      </c>
      <c r="D76">
        <f>--ISNUMBER(IFERROR(SEARCH(Recherche!$D$9,BD_Tables!B76,1),""))</f>
        <v>1</v>
      </c>
      <c r="E76">
        <f>IF(BD_Tables!D76=1,COUNTIF(BD_Tables!$D$2:D76,1),"")</f>
        <v>75</v>
      </c>
      <c r="F76" t="str">
        <f>IFERROR(INDEX($B$2:$B$124,MATCH(ROWS($E$2:E76),$E$2:$E$124,0)),"")</f>
        <v>Pontage fémoro-poplité</v>
      </c>
    </row>
    <row r="77" spans="1:6" x14ac:dyDescent="0.3">
      <c r="A77" s="10" t="s">
        <v>1897</v>
      </c>
      <c r="B77" s="1" t="s">
        <v>366</v>
      </c>
      <c r="C77" s="11" t="s">
        <v>1828</v>
      </c>
      <c r="D77">
        <f>--ISNUMBER(IFERROR(SEARCH(Recherche!$D$9,BD_Tables!B77,1),""))</f>
        <v>1</v>
      </c>
      <c r="E77">
        <f>IF(BD_Tables!D77=1,COUNTIF(BD_Tables!$D$2:D77,1),"")</f>
        <v>76</v>
      </c>
      <c r="F77" t="str">
        <f>IFERROR(INDEX($B$2:$B$124,MATCH(ROWS($E$2:E77),$E$2:$E$124,0)),"")</f>
        <v>Pontage fémoro-poplité avec prél. veine</v>
      </c>
    </row>
    <row r="78" spans="1:6" x14ac:dyDescent="0.3">
      <c r="A78" s="10" t="s">
        <v>1897</v>
      </c>
      <c r="B78" s="1" t="s">
        <v>367</v>
      </c>
      <c r="C78" s="11" t="s">
        <v>1828</v>
      </c>
      <c r="D78">
        <f>--ISNUMBER(IFERROR(SEARCH(Recherche!$D$9,BD_Tables!B78,1),""))</f>
        <v>1</v>
      </c>
      <c r="E78">
        <f>IF(BD_Tables!D78=1,COUNTIF(BD_Tables!$D$2:D78,1),"")</f>
        <v>77</v>
      </c>
      <c r="F78" t="str">
        <f>IFERROR(INDEX($B$2:$B$124,MATCH(ROWS($E$2:E78),$E$2:$E$124,0)),"")</f>
        <v>Pontage fémoro-poplité avec prothèse</v>
      </c>
    </row>
    <row r="79" spans="1:6" x14ac:dyDescent="0.3">
      <c r="A79" s="10" t="s">
        <v>1897</v>
      </c>
      <c r="B79" s="1" t="s">
        <v>370</v>
      </c>
      <c r="C79" s="11" t="s">
        <v>1828</v>
      </c>
      <c r="D79">
        <f>--ISNUMBER(IFERROR(SEARCH(Recherche!$D$9,BD_Tables!B79,1),""))</f>
        <v>1</v>
      </c>
      <c r="E79">
        <f>IF(BD_Tables!D79=1,COUNTIF(BD_Tables!$D$2:D79,1),"")</f>
        <v>78</v>
      </c>
      <c r="F79" t="str">
        <f>IFERROR(INDEX($B$2:$B$124,MATCH(ROWS($E$2:E79),$E$2:$E$124,0)),"")</f>
        <v>Pontage iliofémoral unilatéral</v>
      </c>
    </row>
    <row r="80" spans="1:6" x14ac:dyDescent="0.3">
      <c r="A80" s="10" t="s">
        <v>1897</v>
      </c>
      <c r="B80" s="1" t="s">
        <v>443</v>
      </c>
      <c r="C80" s="11" t="s">
        <v>1828</v>
      </c>
      <c r="D80">
        <f>--ISNUMBER(IFERROR(SEARCH(Recherche!$D$9,BD_Tables!B80,1),""))</f>
        <v>1</v>
      </c>
      <c r="E80">
        <f>IF(BD_Tables!D80=1,COUNTIF(BD_Tables!$D$2:D80,1),"")</f>
        <v>79</v>
      </c>
      <c r="F80" t="str">
        <f>IFERROR(INDEX($B$2:$B$124,MATCH(ROWS($E$2:E80),$E$2:$E$124,0)),"")</f>
        <v>Pseudo-anévrisme ventriculaire</v>
      </c>
    </row>
    <row r="81" spans="1:6" x14ac:dyDescent="0.3">
      <c r="A81" s="10" t="s">
        <v>1897</v>
      </c>
      <c r="B81" s="1" t="s">
        <v>371</v>
      </c>
      <c r="C81" s="11" t="s">
        <v>1835</v>
      </c>
      <c r="D81">
        <f>--ISNUMBER(IFERROR(SEARCH(Recherche!$D$9,BD_Tables!B81,1),""))</f>
        <v>1</v>
      </c>
      <c r="E81">
        <f>IF(BD_Tables!D81=1,COUNTIF(BD_Tables!$D$2:D81,1),"")</f>
        <v>80</v>
      </c>
      <c r="F81" t="str">
        <f>IFERROR(INDEX($B$2:$B$124,MATCH(ROWS($E$2:E81),$E$2:$E$124,0)),"")</f>
        <v>Réduction du volume pulmonaire</v>
      </c>
    </row>
    <row r="82" spans="1:6" x14ac:dyDescent="0.3">
      <c r="A82" s="10" t="s">
        <v>1897</v>
      </c>
      <c r="B82" s="1" t="s">
        <v>432</v>
      </c>
      <c r="C82" s="11" t="s">
        <v>1828</v>
      </c>
      <c r="D82">
        <f>--ISNUMBER(IFERROR(SEARCH(Recherche!$D$9,BD_Tables!B82,1),""))</f>
        <v>1</v>
      </c>
      <c r="E82">
        <f>IF(BD_Tables!D82=1,COUNTIF(BD_Tables!$D$2:D82,1),"")</f>
        <v>81</v>
      </c>
      <c r="F82" t="str">
        <f>IFERROR(INDEX($B$2:$B$124,MATCH(ROWS($E$2:E82),$E$2:$E$124,0)),"")</f>
        <v>Réfection de moignon</v>
      </c>
    </row>
    <row r="83" spans="1:6" x14ac:dyDescent="0.3">
      <c r="A83" s="10" t="s">
        <v>1897</v>
      </c>
      <c r="B83" s="1" t="s">
        <v>428</v>
      </c>
      <c r="C83" s="11" t="s">
        <v>1840</v>
      </c>
      <c r="D83">
        <f>--ISNUMBER(IFERROR(SEARCH(Recherche!$D$9,BD_Tables!B83,1),""))</f>
        <v>1</v>
      </c>
      <c r="E83">
        <f>IF(BD_Tables!D83=1,COUNTIF(BD_Tables!$D$2:D83,1),"")</f>
        <v>82</v>
      </c>
      <c r="F83" t="str">
        <f>IFERROR(INDEX($B$2:$B$124,MATCH(ROWS($E$2:E83),$E$2:$E$124,0)),"")</f>
        <v>Réparation mitrale</v>
      </c>
    </row>
    <row r="84" spans="1:6" x14ac:dyDescent="0.3">
      <c r="A84" s="10" t="s">
        <v>1897</v>
      </c>
      <c r="B84" s="1" t="s">
        <v>429</v>
      </c>
      <c r="C84" s="11" t="s">
        <v>1840</v>
      </c>
      <c r="D84">
        <f>--ISNUMBER(IFERROR(SEARCH(Recherche!$D$9,BD_Tables!B84,1),""))</f>
        <v>1</v>
      </c>
      <c r="E84">
        <f>IF(BD_Tables!D84=1,COUNTIF(BD_Tables!$D$2:D84,1),"")</f>
        <v>83</v>
      </c>
      <c r="F84" t="str">
        <f>IFERROR(INDEX($B$2:$B$124,MATCH(ROWS($E$2:E84),$E$2:$E$124,0)),"")</f>
        <v>Réparation tricuspidienne</v>
      </c>
    </row>
    <row r="85" spans="1:6" x14ac:dyDescent="0.3">
      <c r="A85" s="10" t="s">
        <v>1897</v>
      </c>
      <c r="B85" s="1" t="s">
        <v>433</v>
      </c>
      <c r="C85" s="11" t="s">
        <v>1831</v>
      </c>
      <c r="D85">
        <f>--ISNUMBER(IFERROR(SEARCH(Recherche!$D$9,BD_Tables!B85,1),""))</f>
        <v>1</v>
      </c>
      <c r="E85">
        <f>IF(BD_Tables!D85=1,COUNTIF(BD_Tables!$D$2:D85,1),"")</f>
        <v>84</v>
      </c>
      <c r="F85" t="str">
        <f>IFERROR(INDEX($B$2:$B$124,MATCH(ROWS($E$2:E85),$E$2:$E$124,0)),"")</f>
        <v>Reprise de décaillotage</v>
      </c>
    </row>
    <row r="86" spans="1:6" x14ac:dyDescent="0.3">
      <c r="A86" s="10" t="s">
        <v>1897</v>
      </c>
      <c r="B86" s="1" t="s">
        <v>375</v>
      </c>
      <c r="C86" s="11" t="s">
        <v>1835</v>
      </c>
      <c r="D86">
        <f>--ISNUMBER(IFERROR(SEARCH(Recherche!$D$9,BD_Tables!B86,1),""))</f>
        <v>1</v>
      </c>
      <c r="E86">
        <f>IF(BD_Tables!D86=1,COUNTIF(BD_Tables!$D$2:D86,1),"")</f>
        <v>85</v>
      </c>
      <c r="F86" t="str">
        <f>IFERROR(INDEX($B$2:$B$124,MATCH(ROWS($E$2:E86),$E$2:$E$124,0)),"")</f>
        <v>Résect. bronche souche +anast. thoraco.</v>
      </c>
    </row>
    <row r="87" spans="1:6" x14ac:dyDescent="0.3">
      <c r="A87" s="10" t="s">
        <v>1897</v>
      </c>
      <c r="B87" s="1" t="s">
        <v>376</v>
      </c>
      <c r="C87" s="11" t="s">
        <v>1831</v>
      </c>
      <c r="D87">
        <f>--ISNUMBER(IFERROR(SEARCH(Recherche!$D$9,BD_Tables!B87,1),""))</f>
        <v>1</v>
      </c>
      <c r="E87">
        <f>IF(BD_Tables!D87=1,COUNTIF(BD_Tables!$D$2:D87,1),"")</f>
        <v>86</v>
      </c>
      <c r="F87" t="str">
        <f>IFERROR(INDEX($B$2:$B$124,MATCH(ROWS($E$2:E87),$E$2:$E$124,0)),"")</f>
        <v>Résection du plexus aort. ss thoracosc.</v>
      </c>
    </row>
    <row r="88" spans="1:6" x14ac:dyDescent="0.3">
      <c r="A88" s="10" t="s">
        <v>1897</v>
      </c>
      <c r="B88" s="1" t="s">
        <v>378</v>
      </c>
      <c r="C88" s="11" t="s">
        <v>1837</v>
      </c>
      <c r="D88">
        <f>--ISNUMBER(IFERROR(SEARCH(Recherche!$D$9,BD_Tables!B88,1),""))</f>
        <v>1</v>
      </c>
      <c r="E88">
        <f>IF(BD_Tables!D88=1,COUNTIF(BD_Tables!$D$2:D88,1),"")</f>
        <v>87</v>
      </c>
      <c r="F88" t="str">
        <f>IFERROR(INDEX($B$2:$B$124,MATCH(ROWS($E$2:E88),$E$2:$E$124,0)),"")</f>
        <v>Résection étagée de + de 3 varices</v>
      </c>
    </row>
    <row r="89" spans="1:6" x14ac:dyDescent="0.3">
      <c r="A89" s="10" t="s">
        <v>1897</v>
      </c>
      <c r="B89" s="1" t="s">
        <v>377</v>
      </c>
      <c r="C89" s="11" t="s">
        <v>1831</v>
      </c>
      <c r="D89">
        <f>--ISNUMBER(IFERROR(SEARCH(Recherche!$D$9,BD_Tables!B89,1),""))</f>
        <v>1</v>
      </c>
      <c r="E89">
        <f>IF(BD_Tables!D89=1,COUNTIF(BD_Tables!$D$2:D89,1),"")</f>
        <v>88</v>
      </c>
      <c r="F89" t="str">
        <f>IFERROR(INDEX($B$2:$B$124,MATCH(ROWS($E$2:E89),$E$2:$E$124,0)),"")</f>
        <v>Résection trachée + anast. Thoraco.</v>
      </c>
    </row>
    <row r="90" spans="1:6" x14ac:dyDescent="0.3">
      <c r="A90" s="10" t="s">
        <v>1897</v>
      </c>
      <c r="B90" s="1" t="s">
        <v>379</v>
      </c>
      <c r="C90" s="11" t="s">
        <v>1828</v>
      </c>
      <c r="D90">
        <f>--ISNUMBER(IFERROR(SEARCH(Recherche!$D$9,BD_Tables!B90,1),""))</f>
        <v>1</v>
      </c>
      <c r="E90">
        <f>IF(BD_Tables!D90=1,COUNTIF(BD_Tables!$D$2:D90,1),"")</f>
        <v>89</v>
      </c>
      <c r="F90" t="str">
        <f>IFERROR(INDEX($B$2:$B$124,MATCH(ROWS($E$2:E90),$E$2:$E$124,0)),"")</f>
        <v>Revasc. artère membres(endartérectomie)</v>
      </c>
    </row>
    <row r="91" spans="1:6" x14ac:dyDescent="0.3">
      <c r="A91" s="10" t="s">
        <v>1897</v>
      </c>
      <c r="B91" s="1" t="s">
        <v>380</v>
      </c>
      <c r="C91" s="12" t="s">
        <v>1839</v>
      </c>
      <c r="D91">
        <f>--ISNUMBER(IFERROR(SEARCH(Recherche!$D$9,BD_Tables!B91,1),""))</f>
        <v>1</v>
      </c>
      <c r="E91">
        <f>IF(BD_Tables!D91=1,COUNTIF(BD_Tables!$D$2:D91,1),"")</f>
        <v>90</v>
      </c>
      <c r="F91" t="str">
        <f>IFERROR(INDEX($B$2:$B$124,MATCH(ROWS($E$2:E91),$E$2:$E$124,0)),"")</f>
        <v>Revascularisation 1 Artère Abdo</v>
      </c>
    </row>
    <row r="92" spans="1:6" x14ac:dyDescent="0.3">
      <c r="A92" s="10" t="s">
        <v>1897</v>
      </c>
      <c r="B92" s="1" t="s">
        <v>373</v>
      </c>
      <c r="C92" s="11" t="s">
        <v>1831</v>
      </c>
      <c r="D92">
        <f>--ISNUMBER(IFERROR(SEARCH(Recherche!$D$9,BD_Tables!B92,1),""))</f>
        <v>1</v>
      </c>
      <c r="E92">
        <f>IF(BD_Tables!D92=1,COUNTIF(BD_Tables!$D$2:D92,1),"")</f>
        <v>91</v>
      </c>
      <c r="F92" t="str">
        <f>IFERROR(INDEX($B$2:$B$124,MATCH(ROWS($E$2:E92),$E$2:$E$124,0)),"")</f>
        <v>RVA</v>
      </c>
    </row>
    <row r="93" spans="1:6" x14ac:dyDescent="0.3">
      <c r="A93" s="10" t="s">
        <v>1897</v>
      </c>
      <c r="B93" s="1" t="s">
        <v>398</v>
      </c>
      <c r="C93" s="11" t="s">
        <v>1831</v>
      </c>
      <c r="D93">
        <f>--ISNUMBER(IFERROR(SEARCH(Recherche!$D$9,BD_Tables!B93,1),""))</f>
        <v>1</v>
      </c>
      <c r="E93">
        <f>IF(BD_Tables!D93=1,COUNTIF(BD_Tables!$D$2:D93,1),"")</f>
        <v>92</v>
      </c>
      <c r="F93" t="str">
        <f>IFERROR(INDEX($B$2:$B$124,MATCH(ROWS($E$2:E93),$E$2:$E$124,0)),"")</f>
        <v>RVA + PAC</v>
      </c>
    </row>
    <row r="94" spans="1:6" x14ac:dyDescent="0.3">
      <c r="A94" s="10" t="s">
        <v>1897</v>
      </c>
      <c r="B94" s="1" t="s">
        <v>396</v>
      </c>
      <c r="C94" s="11" t="s">
        <v>1831</v>
      </c>
      <c r="D94">
        <f>--ISNUMBER(IFERROR(SEARCH(Recherche!$D$9,BD_Tables!B94,1),""))</f>
        <v>1</v>
      </c>
      <c r="E94">
        <f>IF(BD_Tables!D94=1,COUNTIF(BD_Tables!$D$2:D94,1),"")</f>
        <v>93</v>
      </c>
      <c r="F94" t="str">
        <f>IFERROR(INDEX($B$2:$B$124,MATCH(ROWS($E$2:E94),$E$2:$E$124,0)),"")</f>
        <v>RVA + RVM</v>
      </c>
    </row>
    <row r="95" spans="1:6" x14ac:dyDescent="0.3">
      <c r="A95" s="10" t="s">
        <v>1897</v>
      </c>
      <c r="B95" s="1" t="s">
        <v>397</v>
      </c>
      <c r="C95" s="11" t="s">
        <v>1831</v>
      </c>
      <c r="D95">
        <f>--ISNUMBER(IFERROR(SEARCH(Recherche!$D$9,BD_Tables!B95,1),""))</f>
        <v>1</v>
      </c>
      <c r="E95">
        <f>IF(BD_Tables!D95=1,COUNTIF(BD_Tables!$D$2:D95,1),"")</f>
        <v>94</v>
      </c>
      <c r="F95" t="str">
        <f>IFERROR(INDEX($B$2:$B$124,MATCH(ROWS($E$2:E95),$E$2:$E$124,0)),"")</f>
        <v>RVA + RVM + tricuspide</v>
      </c>
    </row>
    <row r="96" spans="1:6" x14ac:dyDescent="0.3">
      <c r="A96" s="10" t="s">
        <v>1897</v>
      </c>
      <c r="B96" s="1" t="s">
        <v>444</v>
      </c>
      <c r="C96" s="11" t="s">
        <v>1831</v>
      </c>
      <c r="D96">
        <f>--ISNUMBER(IFERROR(SEARCH(Recherche!$D$9,BD_Tables!B96,1),""))</f>
        <v>1</v>
      </c>
      <c r="E96">
        <f>IF(BD_Tables!D96=1,COUNTIF(BD_Tables!$D$2:D96,1),"")</f>
        <v>95</v>
      </c>
      <c r="F96" t="str">
        <f>IFERROR(INDEX($B$2:$B$124,MATCH(ROWS($E$2:E96),$E$2:$E$124,0)),"")</f>
        <v>RVA par thoracotomie</v>
      </c>
    </row>
    <row r="97" spans="1:6" x14ac:dyDescent="0.3">
      <c r="A97" s="10" t="s">
        <v>1897</v>
      </c>
      <c r="B97" s="1" t="s">
        <v>374</v>
      </c>
      <c r="C97" s="11" t="s">
        <v>1831</v>
      </c>
      <c r="D97">
        <f>--ISNUMBER(IFERROR(SEARCH(Recherche!$D$9,BD_Tables!B97,1),""))</f>
        <v>1</v>
      </c>
      <c r="E97">
        <f>IF(BD_Tables!D97=1,COUNTIF(BD_Tables!$D$2:D97,1),"")</f>
        <v>96</v>
      </c>
      <c r="F97" t="str">
        <f>IFERROR(INDEX($B$2:$B$124,MATCH(ROWS($E$2:E97),$E$2:$E$124,0)),"")</f>
        <v>RVM</v>
      </c>
    </row>
    <row r="98" spans="1:6" x14ac:dyDescent="0.3">
      <c r="A98" s="10" t="s">
        <v>1897</v>
      </c>
      <c r="B98" s="1" t="s">
        <v>400</v>
      </c>
      <c r="C98" s="11" t="s">
        <v>1831</v>
      </c>
      <c r="D98">
        <f>--ISNUMBER(IFERROR(SEARCH(Recherche!$D$9,BD_Tables!B98,1),""))</f>
        <v>1</v>
      </c>
      <c r="E98">
        <f>IF(BD_Tables!D98=1,COUNTIF(BD_Tables!$D$2:D98,1),"")</f>
        <v>97</v>
      </c>
      <c r="F98" t="str">
        <f>IFERROR(INDEX($B$2:$B$124,MATCH(ROWS($E$2:E98),$E$2:$E$124,0)),"")</f>
        <v>RVM + PAC</v>
      </c>
    </row>
    <row r="99" spans="1:6" x14ac:dyDescent="0.3">
      <c r="A99" s="10" t="s">
        <v>1897</v>
      </c>
      <c r="B99" s="1" t="s">
        <v>430</v>
      </c>
      <c r="C99" s="11" t="s">
        <v>1840</v>
      </c>
      <c r="D99">
        <f>--ISNUMBER(IFERROR(SEARCH(Recherche!$D$9,BD_Tables!B99,1),""))</f>
        <v>1</v>
      </c>
      <c r="E99">
        <f>IF(BD_Tables!D99=1,COUNTIF(BD_Tables!$D$2:D99,1),"")</f>
        <v>98</v>
      </c>
      <c r="F99" t="str">
        <f>IFERROR(INDEX($B$2:$B$124,MATCH(ROWS($E$2:E99),$E$2:$E$124,0)),"")</f>
        <v>RVT</v>
      </c>
    </row>
    <row r="100" spans="1:6" x14ac:dyDescent="0.3">
      <c r="A100" s="10" t="s">
        <v>1897</v>
      </c>
      <c r="B100" s="1" t="s">
        <v>382</v>
      </c>
      <c r="C100" s="11" t="s">
        <v>1828</v>
      </c>
      <c r="D100">
        <f>--ISNUMBER(IFERROR(SEARCH(Recherche!$D$9,BD_Tables!B100,1),""))</f>
        <v>1</v>
      </c>
      <c r="E100">
        <f>IF(BD_Tables!D100=1,COUNTIF(BD_Tables!$D$2:D100,1),"")</f>
        <v>99</v>
      </c>
      <c r="F100" t="str">
        <f>IFERROR(INDEX($B$2:$B$124,MATCH(ROWS($E$2:E100),$E$2:$E$124,0)),"")</f>
        <v>Stripping + resection étagée</v>
      </c>
    </row>
    <row r="101" spans="1:6" x14ac:dyDescent="0.3">
      <c r="A101" s="10" t="s">
        <v>1897</v>
      </c>
      <c r="B101" s="1" t="s">
        <v>381</v>
      </c>
      <c r="C101" s="11" t="s">
        <v>1828</v>
      </c>
      <c r="D101">
        <f>--ISNUMBER(IFERROR(SEARCH(Recherche!$D$9,BD_Tables!B101,1),""))</f>
        <v>1</v>
      </c>
      <c r="E101">
        <f>IF(BD_Tables!D101=1,COUNTIF(BD_Tables!$D$2:D101,1),"")</f>
        <v>100</v>
      </c>
      <c r="F101" t="str">
        <f>IFERROR(INDEX($B$2:$B$124,MATCH(ROWS($E$2:E101),$E$2:$E$124,0)),"")</f>
        <v>Stripping bilatérale</v>
      </c>
    </row>
    <row r="102" spans="1:6" x14ac:dyDescent="0.3">
      <c r="A102" s="10" t="s">
        <v>1897</v>
      </c>
      <c r="B102" s="1" t="s">
        <v>383</v>
      </c>
      <c r="C102" s="11" t="s">
        <v>1831</v>
      </c>
      <c r="D102">
        <f>--ISNUMBER(IFERROR(SEARCH(Recherche!$D$9,BD_Tables!B102,1),""))</f>
        <v>1</v>
      </c>
      <c r="E102">
        <f>IF(BD_Tables!D102=1,COUNTIF(BD_Tables!$D$2:D102,1),"")</f>
        <v>101</v>
      </c>
      <c r="F102" t="str">
        <f>IFERROR(INDEX($B$2:$B$124,MATCH(ROWS($E$2:E102),$E$2:$E$124,0)),"")</f>
        <v>Suture des artères du membre et du cou</v>
      </c>
    </row>
    <row r="103" spans="1:6" x14ac:dyDescent="0.3">
      <c r="A103" s="10" t="s">
        <v>1897</v>
      </c>
      <c r="B103" s="1" t="s">
        <v>384</v>
      </c>
      <c r="C103" s="11" t="s">
        <v>1835</v>
      </c>
      <c r="D103">
        <f>--ISNUMBER(IFERROR(SEARCH(Recherche!$D$9,BD_Tables!B103,1),""))</f>
        <v>1</v>
      </c>
      <c r="E103">
        <f>IF(BD_Tables!D103=1,COUNTIF(BD_Tables!$D$2:D103,1),"")</f>
        <v>102</v>
      </c>
      <c r="F103" t="str">
        <f>IFERROR(INDEX($B$2:$B$124,MATCH(ROWS($E$2:E103),$E$2:$E$124,0)),"")</f>
        <v>Suture plaie bronchique</v>
      </c>
    </row>
    <row r="104" spans="1:6" x14ac:dyDescent="0.3">
      <c r="A104" s="10" t="s">
        <v>1897</v>
      </c>
      <c r="B104" s="1" t="s">
        <v>386</v>
      </c>
      <c r="C104" s="11" t="s">
        <v>1837</v>
      </c>
      <c r="D104">
        <f>--ISNUMBER(IFERROR(SEARCH(Recherche!$D$9,BD_Tables!B104,1),""))</f>
        <v>1</v>
      </c>
      <c r="E104">
        <f>IF(BD_Tables!D104=1,COUNTIF(BD_Tables!$D$2:D104,1),"")</f>
        <v>103</v>
      </c>
      <c r="F104" t="str">
        <f>IFERROR(INDEX($B$2:$B$124,MATCH(ROWS($E$2:E104),$E$2:$E$124,0)),"")</f>
        <v>Sympatectomie lombaire unilatérale</v>
      </c>
    </row>
    <row r="105" spans="1:6" x14ac:dyDescent="0.3">
      <c r="A105" s="10" t="s">
        <v>1897</v>
      </c>
      <c r="B105" s="1" t="s">
        <v>387</v>
      </c>
      <c r="C105" s="11" t="s">
        <v>1837</v>
      </c>
      <c r="D105">
        <f>--ISNUMBER(IFERROR(SEARCH(Recherche!$D$9,BD_Tables!B105,1),""))</f>
        <v>1</v>
      </c>
      <c r="E105">
        <f>IF(BD_Tables!D105=1,COUNTIF(BD_Tables!$D$2:D105,1),"")</f>
        <v>104</v>
      </c>
      <c r="F105" t="str">
        <f>IFERROR(INDEX($B$2:$B$124,MATCH(ROWS($E$2:E105),$E$2:$E$124,0)),"")</f>
        <v>Sympathectomie sous thoracoscopie</v>
      </c>
    </row>
    <row r="106" spans="1:6" x14ac:dyDescent="0.3">
      <c r="A106" s="10" t="s">
        <v>1897</v>
      </c>
      <c r="B106" s="1" t="s">
        <v>388</v>
      </c>
      <c r="C106" s="11" t="s">
        <v>1831</v>
      </c>
      <c r="D106">
        <f>--ISNUMBER(IFERROR(SEARCH(Recherche!$D$9,BD_Tables!B106,1),""))</f>
        <v>1</v>
      </c>
      <c r="E106">
        <f>IF(BD_Tables!D106=1,COUNTIF(BD_Tables!$D$2:D106,1),"")</f>
        <v>105</v>
      </c>
      <c r="F106" t="str">
        <f>IFERROR(INDEX($B$2:$B$124,MATCH(ROWS($E$2:E106),$E$2:$E$124,0)),"")</f>
        <v>TABC ou débranching</v>
      </c>
    </row>
    <row r="107" spans="1:6" x14ac:dyDescent="0.3">
      <c r="A107" s="10" t="s">
        <v>1897</v>
      </c>
      <c r="B107" s="1" t="s">
        <v>347</v>
      </c>
      <c r="C107" s="11" t="s">
        <v>1829</v>
      </c>
      <c r="D107">
        <f>--ISNUMBER(IFERROR(SEARCH(Recherche!$D$9,BD_Tables!B107,1),""))</f>
        <v>1</v>
      </c>
      <c r="E107">
        <f>IF(BD_Tables!D107=1,COUNTIF(BD_Tables!$D$2:D107,1),"")</f>
        <v>106</v>
      </c>
      <c r="F107" t="str">
        <f>IFERROR(INDEX($B$2:$B$124,MATCH(ROWS($E$2:E107),$E$2:$E$124,0)),"")</f>
        <v>TEA carrefour aortique (aortotomie)</v>
      </c>
    </row>
    <row r="108" spans="1:6" x14ac:dyDescent="0.3">
      <c r="A108" s="10" t="s">
        <v>1897</v>
      </c>
      <c r="B108" s="1" t="s">
        <v>330</v>
      </c>
      <c r="C108" s="11" t="s">
        <v>1828</v>
      </c>
      <c r="D108">
        <f>--ISNUMBER(IFERROR(SEARCH(Recherche!$D$9,BD_Tables!B108,1),""))</f>
        <v>1</v>
      </c>
      <c r="E108">
        <f>IF(BD_Tables!D108=1,COUNTIF(BD_Tables!$D$2:D108,1),"")</f>
        <v>107</v>
      </c>
      <c r="F108" t="str">
        <f>IFERROR(INDEX($B$2:$B$124,MATCH(ROWS($E$2:E108),$E$2:$E$124,0)),"")</f>
        <v>TEA de l’artère poplitée</v>
      </c>
    </row>
    <row r="109" spans="1:6" x14ac:dyDescent="0.3">
      <c r="A109" s="10" t="s">
        <v>1897</v>
      </c>
      <c r="B109" s="1" t="s">
        <v>329</v>
      </c>
      <c r="C109" s="11" t="s">
        <v>1828</v>
      </c>
      <c r="D109">
        <f>--ISNUMBER(IFERROR(SEARCH(Recherche!$D$9,BD_Tables!B109,1),""))</f>
        <v>1</v>
      </c>
      <c r="E109">
        <f>IF(BD_Tables!D109=1,COUNTIF(BD_Tables!$D$2:D109,1),"")</f>
        <v>108</v>
      </c>
      <c r="F109" t="str">
        <f>IFERROR(INDEX($B$2:$B$124,MATCH(ROWS($E$2:E109),$E$2:$E$124,0)),"")</f>
        <v>TEA fémorale</v>
      </c>
    </row>
    <row r="110" spans="1:6" x14ac:dyDescent="0.3">
      <c r="A110" s="10" t="s">
        <v>1897</v>
      </c>
      <c r="B110" s="1" t="s">
        <v>389</v>
      </c>
      <c r="C110" s="11" t="s">
        <v>1831</v>
      </c>
      <c r="D110">
        <f>--ISNUMBER(IFERROR(SEARCH(Recherche!$D$9,BD_Tables!B110,1),""))</f>
        <v>1</v>
      </c>
      <c r="E110">
        <f>IF(BD_Tables!D110=1,COUNTIF(BD_Tables!$D$2:D110,1),"")</f>
        <v>109</v>
      </c>
      <c r="F110" t="str">
        <f>IFERROR(INDEX($B$2:$B$124,MATCH(ROWS($E$2:E110),$E$2:$E$124,0)),"")</f>
        <v>Thoraco. décaillotage</v>
      </c>
    </row>
    <row r="111" spans="1:6" x14ac:dyDescent="0.3">
      <c r="A111" s="10" t="s">
        <v>1897</v>
      </c>
      <c r="B111" s="1" t="s">
        <v>391</v>
      </c>
      <c r="C111" s="11" t="s">
        <v>1837</v>
      </c>
      <c r="D111">
        <f>--ISNUMBER(IFERROR(SEARCH(Recherche!$D$9,BD_Tables!B111,1),""))</f>
        <v>1</v>
      </c>
      <c r="E111">
        <f>IF(BD_Tables!D111=1,COUNTIF(BD_Tables!$D$2:D111,1),"")</f>
        <v>110</v>
      </c>
      <c r="F111" t="str">
        <f>IFERROR(INDEX($B$2:$B$124,MATCH(ROWS($E$2:E111),$E$2:$E$124,0)),"")</f>
        <v>Thoraco. plaie ouverte du thorax</v>
      </c>
    </row>
    <row r="112" spans="1:6" x14ac:dyDescent="0.3">
      <c r="A112" s="10" t="s">
        <v>1897</v>
      </c>
      <c r="B112" s="1" t="s">
        <v>392</v>
      </c>
      <c r="C112" s="11" t="s">
        <v>1835</v>
      </c>
      <c r="D112">
        <f>--ISNUMBER(IFERROR(SEARCH(Recherche!$D$9,BD_Tables!B112,1),""))</f>
        <v>1</v>
      </c>
      <c r="E112">
        <f>IF(BD_Tables!D112=1,COUNTIF(BD_Tables!$D$2:D112,1),"")</f>
        <v>111</v>
      </c>
      <c r="F112" t="str">
        <f>IFERROR(INDEX($B$2:$B$124,MATCH(ROWS($E$2:E112),$E$2:$E$124,0)),"")</f>
        <v>Thoraco. volet costal mobile</v>
      </c>
    </row>
    <row r="113" spans="1:6" x14ac:dyDescent="0.3">
      <c r="A113" s="10" t="s">
        <v>1897</v>
      </c>
      <c r="B113" s="1" t="s">
        <v>434</v>
      </c>
      <c r="C113" s="11" t="s">
        <v>1831</v>
      </c>
      <c r="D113">
        <f>--ISNUMBER(IFERROR(SEARCH(Recherche!$D$9,BD_Tables!B113,1),""))</f>
        <v>1</v>
      </c>
      <c r="E113">
        <f>IF(BD_Tables!D113=1,COUNTIF(BD_Tables!$D$2:D113,1),"")</f>
        <v>112</v>
      </c>
      <c r="F113" t="str">
        <f>IFERROR(INDEX($B$2:$B$124,MATCH(ROWS($E$2:E113),$E$2:$E$124,0)),"")</f>
        <v>Thoracoscopie</v>
      </c>
    </row>
    <row r="114" spans="1:6" x14ac:dyDescent="0.3">
      <c r="A114" s="10" t="s">
        <v>1897</v>
      </c>
      <c r="B114" s="1" t="s">
        <v>390</v>
      </c>
      <c r="C114" s="11" t="s">
        <v>1837</v>
      </c>
      <c r="D114">
        <f>--ISNUMBER(IFERROR(SEARCH(Recherche!$D$9,BD_Tables!B114,1),""))</f>
        <v>1</v>
      </c>
      <c r="E114">
        <f>IF(BD_Tables!D114=1,COUNTIF(BD_Tables!$D$2:D114,1),"")</f>
        <v>113</v>
      </c>
      <c r="F114" t="str">
        <f>IFERROR(INDEX($B$2:$B$124,MATCH(ROWS($E$2:E114),$E$2:$E$124,0)),"")</f>
        <v>Thoracotomie avec tentative d’exérèse</v>
      </c>
    </row>
    <row r="115" spans="1:6" x14ac:dyDescent="0.3">
      <c r="A115" s="10" t="s">
        <v>1897</v>
      </c>
      <c r="B115" s="1" t="s">
        <v>417</v>
      </c>
      <c r="C115" s="11" t="s">
        <v>1831</v>
      </c>
      <c r="D115">
        <f>--ISNUMBER(IFERROR(SEARCH(Recherche!$D$9,BD_Tables!B115,1),""))</f>
        <v>1</v>
      </c>
      <c r="E115">
        <f>IF(BD_Tables!D115=1,COUNTIF(BD_Tables!$D$2:D115,1),"")</f>
        <v>114</v>
      </c>
      <c r="F115" t="str">
        <f>IFERROR(INDEX($B$2:$B$124,MATCH(ROWS($E$2:E115),$E$2:$E$124,0)),"")</f>
        <v>Tirone-David</v>
      </c>
    </row>
    <row r="116" spans="1:6" x14ac:dyDescent="0.3">
      <c r="A116" s="10" t="s">
        <v>1897</v>
      </c>
      <c r="B116" s="1" t="s">
        <v>393</v>
      </c>
      <c r="C116" s="11" t="s">
        <v>1835</v>
      </c>
      <c r="D116">
        <f>--ISNUMBER(IFERROR(SEARCH(Recherche!$D$9,BD_Tables!B116,1),""))</f>
        <v>1</v>
      </c>
      <c r="E116">
        <f>IF(BD_Tables!D116=1,COUNTIF(BD_Tables!$D$2:D116,1),"")</f>
        <v>115</v>
      </c>
      <c r="F116" t="str">
        <f>IFERROR(INDEX($B$2:$B$124,MATCH(ROWS($E$2:E116),$E$2:$E$124,0)),"")</f>
        <v>Traitement de pneumothorax</v>
      </c>
    </row>
    <row r="117" spans="1:6" x14ac:dyDescent="0.3">
      <c r="A117" s="10" t="s">
        <v>1897</v>
      </c>
      <c r="B117" s="1" t="s">
        <v>394</v>
      </c>
      <c r="C117" s="11" t="s">
        <v>1837</v>
      </c>
      <c r="D117">
        <f>--ISNUMBER(IFERROR(SEARCH(Recherche!$D$9,BD_Tables!B117,1),""))</f>
        <v>1</v>
      </c>
      <c r="E117">
        <f>IF(BD_Tables!D117=1,COUNTIF(BD_Tables!$D$2:D117,1),"")</f>
        <v>116</v>
      </c>
      <c r="F117" t="str">
        <f>IFERROR(INDEX($B$2:$B$124,MATCH(ROWS($E$2:E117),$E$2:$E$124,0)),"")</f>
        <v>VAC pied</v>
      </c>
    </row>
    <row r="118" spans="1:6" x14ac:dyDescent="0.3">
      <c r="A118" s="10" t="s">
        <v>1897</v>
      </c>
      <c r="B118" s="1" t="s">
        <v>395</v>
      </c>
      <c r="C118" s="11" t="s">
        <v>1831</v>
      </c>
      <c r="D118">
        <f>--ISNUMBER(IFERROR(SEARCH(Recherche!$D$9,BD_Tables!B118,1),""))</f>
        <v>1</v>
      </c>
      <c r="E118">
        <f>IF(BD_Tables!D118=1,COUNTIF(BD_Tables!$D$2:D118,1),"")</f>
        <v>117</v>
      </c>
      <c r="F118" t="str">
        <f>IFERROR(INDEX($B$2:$B$124,MATCH(ROWS($E$2:E118),$E$2:$E$124,0)),"")</f>
        <v>VAC Sternum</v>
      </c>
    </row>
    <row r="119" spans="1:6" x14ac:dyDescent="0.3">
      <c r="A119" s="10" t="s">
        <v>1897</v>
      </c>
      <c r="B119" s="1" t="s">
        <v>405</v>
      </c>
      <c r="C119" s="11" t="s">
        <v>1837</v>
      </c>
      <c r="D119">
        <f>--ISNUMBER(IFERROR(SEARCH(Recherche!$D$9,BD_Tables!B119,1),""))</f>
        <v>1</v>
      </c>
      <c r="E119">
        <f>IF(BD_Tables!D119=1,COUNTIF(BD_Tables!$D$2:D119,1),"")</f>
        <v>118</v>
      </c>
      <c r="F119" t="str">
        <f>IFERROR(INDEX($B$2:$B$124,MATCH(ROWS($E$2:E119),$E$2:$E$124,0)),"")</f>
        <v>Varices</v>
      </c>
    </row>
    <row r="120" spans="1:6" x14ac:dyDescent="0.3">
      <c r="A120" s="10" t="s">
        <v>1897</v>
      </c>
      <c r="B120" s="1" t="s">
        <v>402</v>
      </c>
      <c r="C120" s="11" t="s">
        <v>1837</v>
      </c>
      <c r="D120">
        <f>--ISNUMBER(IFERROR(SEARCH(Recherche!$D$9,BD_Tables!B120,1),""))</f>
        <v>1</v>
      </c>
      <c r="E120">
        <f>IF(BD_Tables!D120=1,COUNTIF(BD_Tables!$D$2:D120,1),"")</f>
        <v>119</v>
      </c>
      <c r="F120" t="str">
        <f>IFERROR(INDEX($B$2:$B$124,MATCH(ROWS($E$2:E120),$E$2:$E$124,0)),"")</f>
        <v>Varices bilatérales</v>
      </c>
    </row>
    <row r="121" spans="1:6" x14ac:dyDescent="0.3">
      <c r="A121" s="10" t="s">
        <v>1897</v>
      </c>
      <c r="B121" s="1" t="s">
        <v>403</v>
      </c>
      <c r="C121" s="11" t="s">
        <v>1837</v>
      </c>
      <c r="D121">
        <f>--ISNUMBER(IFERROR(SEARCH(Recherche!$D$9,BD_Tables!B121,1),""))</f>
        <v>1</v>
      </c>
      <c r="E121">
        <f>IF(BD_Tables!D121=1,COUNTIF(BD_Tables!$D$2:D121,1),"")</f>
        <v>120</v>
      </c>
      <c r="F121" t="str">
        <f>IFERROR(INDEX($B$2:$B$124,MATCH(ROWS($E$2:E121),$E$2:$E$124,0)),"")</f>
        <v>Varices laser</v>
      </c>
    </row>
    <row r="122" spans="1:6" x14ac:dyDescent="0.3">
      <c r="A122" s="10" t="s">
        <v>1897</v>
      </c>
      <c r="B122" s="1" t="s">
        <v>404</v>
      </c>
      <c r="C122" s="11" t="s">
        <v>1837</v>
      </c>
      <c r="D122">
        <f>--ISNUMBER(IFERROR(SEARCH(Recherche!$D$9,BD_Tables!B122,1),""))</f>
        <v>1</v>
      </c>
      <c r="E122">
        <f>IF(BD_Tables!D122=1,COUNTIF(BD_Tables!$D$2:D122,1),"")</f>
        <v>121</v>
      </c>
      <c r="F122" t="str">
        <f>IFERROR(INDEX($B$2:$B$124,MATCH(ROWS($E$2:E122),$E$2:$E$124,0)),"")</f>
        <v>Varices laser (AL)</v>
      </c>
    </row>
    <row r="123" spans="1:6" x14ac:dyDescent="0.3">
      <c r="A123" s="10" t="s">
        <v>1897</v>
      </c>
      <c r="B123" s="1" t="s">
        <v>399</v>
      </c>
      <c r="C123" s="11" t="s">
        <v>1837</v>
      </c>
      <c r="D123">
        <f>--ISNUMBER(IFERROR(SEARCH(Recherche!$D$9,BD_Tables!B123,1),""))</f>
        <v>1</v>
      </c>
      <c r="E123">
        <f>IF(BD_Tables!D123=1,COUNTIF(BD_Tables!$D$2:D123,1),"")</f>
        <v>122</v>
      </c>
      <c r="F123" t="str">
        <f>IFERROR(INDEX($B$2:$B$124,MATCH(ROWS($E$2:E123),$E$2:$E$124,0)),"")</f>
        <v>Veines perforantes (Linton)</v>
      </c>
    </row>
    <row r="124" spans="1:6" x14ac:dyDescent="0.3">
      <c r="A124" s="10" t="s">
        <v>1897</v>
      </c>
      <c r="B124" s="16" t="s">
        <v>401</v>
      </c>
      <c r="C124" s="17" t="s">
        <v>1835</v>
      </c>
      <c r="D124">
        <f>--ISNUMBER(IFERROR(SEARCH(Recherche!$D$9,BD_Tables!B124,1),""))</f>
        <v>1</v>
      </c>
      <c r="E124">
        <f>IF(BD_Tables!D124=1,COUNTIF(BD_Tables!$D$2:D124,1),"")</f>
        <v>123</v>
      </c>
      <c r="F124" t="str">
        <f>IFERROR(INDEX($B$2:$B$124,MATCH(ROWS($E$2:E124),$E$2:$E$124,0)),"")</f>
        <v>Wedge résection</v>
      </c>
    </row>
    <row r="125" spans="1:6" ht="15.6" x14ac:dyDescent="0.3">
      <c r="A125" s="13" t="s">
        <v>1896</v>
      </c>
      <c r="B125" s="14" t="s">
        <v>0</v>
      </c>
      <c r="C125" s="15" t="s">
        <v>1</v>
      </c>
      <c r="D125" s="37" t="s">
        <v>1904</v>
      </c>
      <c r="E125" s="37" t="s">
        <v>1905</v>
      </c>
      <c r="F125" s="37" t="s">
        <v>1906</v>
      </c>
    </row>
    <row r="126" spans="1:6" x14ac:dyDescent="0.3">
      <c r="A126" s="18" t="s">
        <v>1823</v>
      </c>
      <c r="B126" s="1" t="s">
        <v>1551</v>
      </c>
      <c r="C126" s="11" t="s">
        <v>1867</v>
      </c>
      <c r="D126">
        <f>--ISNUMBER(IFERROR(SEARCH(Recherche!$D$11,BD_Tables!B126,1),""))</f>
        <v>1</v>
      </c>
      <c r="E126">
        <f>IF(BD_Tables!D126=1,COUNTIF(BD_Tables!$D$126:D126,1),"")</f>
        <v>1</v>
      </c>
      <c r="F126" t="str">
        <f>IFERROR(INDEX($B$126:$B$260,MATCH(ROWS($E$126:E126),$E$126:$E$260,0)),"")</f>
        <v>Adénomectomie</v>
      </c>
    </row>
    <row r="127" spans="1:6" x14ac:dyDescent="0.3">
      <c r="A127" s="19" t="s">
        <v>1823</v>
      </c>
      <c r="B127" s="1" t="s">
        <v>1552</v>
      </c>
      <c r="C127" s="11" t="s">
        <v>1867</v>
      </c>
      <c r="D127">
        <f>--ISNUMBER(IFERROR(SEARCH(Recherche!$D$11,BD_Tables!B127,1),""))</f>
        <v>1</v>
      </c>
      <c r="E127">
        <f>IF(BD_Tables!D127=1,COUNTIF(BD_Tables!$D$126:D127,1),"")</f>
        <v>2</v>
      </c>
      <c r="F127" t="str">
        <f>IFERROR(INDEX($B$126:$B$260,MATCH(ROWS($E$126:E127),$E$126:$E$260,0)),"")</f>
        <v>Adénomectomie Millin</v>
      </c>
    </row>
    <row r="128" spans="1:6" x14ac:dyDescent="0.3">
      <c r="A128" s="19" t="s">
        <v>1823</v>
      </c>
      <c r="B128" s="1" t="s">
        <v>1588</v>
      </c>
      <c r="C128" s="11" t="s">
        <v>1868</v>
      </c>
      <c r="D128">
        <f>--ISNUMBER(IFERROR(SEARCH(Recherche!$D$11,BD_Tables!B128,1),""))</f>
        <v>1</v>
      </c>
      <c r="E128">
        <f>IF(BD_Tables!D128=1,COUNTIF(BD_Tables!$D$126:D128,1),"")</f>
        <v>3</v>
      </c>
      <c r="F128" t="str">
        <f>IFERROR(INDEX($B$126:$B$260,MATCH(ROWS($E$126:E128),$E$126:$E$260,0)),"")</f>
        <v>Allongement de verge</v>
      </c>
    </row>
    <row r="129" spans="1:6" x14ac:dyDescent="0.3">
      <c r="A129" s="19" t="s">
        <v>1823</v>
      </c>
      <c r="B129" s="1" t="s">
        <v>1589</v>
      </c>
      <c r="C129" s="11" t="s">
        <v>1868</v>
      </c>
      <c r="D129">
        <f>--ISNUMBER(IFERROR(SEARCH(Recherche!$D$11,BD_Tables!B129,1),""))</f>
        <v>1</v>
      </c>
      <c r="E129">
        <f>IF(BD_Tables!D129=1,COUNTIF(BD_Tables!$D$126:D129,1),"")</f>
        <v>4</v>
      </c>
      <c r="F129" t="str">
        <f>IFERROR(INDEX($B$126:$B$260,MATCH(ROWS($E$126:E129),$E$126:$E$260,0)),"")</f>
        <v>Amputation verge</v>
      </c>
    </row>
    <row r="130" spans="1:6" x14ac:dyDescent="0.3">
      <c r="A130" s="19" t="s">
        <v>1823</v>
      </c>
      <c r="B130" s="1" t="s">
        <v>1585</v>
      </c>
      <c r="C130" s="11" t="s">
        <v>1868</v>
      </c>
      <c r="D130">
        <f>--ISNUMBER(IFERROR(SEARCH(Recherche!$D$11,BD_Tables!B130,1),""))</f>
        <v>1</v>
      </c>
      <c r="E130">
        <f>IF(BD_Tables!D130=1,COUNTIF(BD_Tables!$D$126:D130,1),"")</f>
        <v>5</v>
      </c>
      <c r="F130" t="str">
        <f>IFERROR(INDEX($B$126:$B$260,MATCH(ROWS($E$126:E130),$E$126:$E$260,0)),"")</f>
        <v>Artérialis. veine dorsale verge</v>
      </c>
    </row>
    <row r="131" spans="1:6" x14ac:dyDescent="0.3">
      <c r="A131" s="19" t="s">
        <v>1823</v>
      </c>
      <c r="B131" s="1" t="s">
        <v>1590</v>
      </c>
      <c r="C131" s="11" t="s">
        <v>1855</v>
      </c>
      <c r="D131">
        <f>--ISNUMBER(IFERROR(SEARCH(Recherche!$D$11,BD_Tables!B131,1),""))</f>
        <v>1</v>
      </c>
      <c r="E131">
        <f>IF(BD_Tables!D131=1,COUNTIF(BD_Tables!$D$126:D131,1),"")</f>
        <v>6</v>
      </c>
      <c r="F131" t="str">
        <f>IFERROR(INDEX($B$126:$B$260,MATCH(ROWS($E$126:E131),$E$126:$E$260,0)),"")</f>
        <v>Biopsie de prostate</v>
      </c>
    </row>
    <row r="132" spans="1:6" x14ac:dyDescent="0.3">
      <c r="A132" s="19" t="s">
        <v>1823</v>
      </c>
      <c r="B132" s="1" t="s">
        <v>1521</v>
      </c>
      <c r="C132" s="11" t="s">
        <v>1855</v>
      </c>
      <c r="D132">
        <f>--ISNUMBER(IFERROR(SEARCH(Recherche!$D$11,BD_Tables!B132,1),""))</f>
        <v>1</v>
      </c>
      <c r="E132">
        <f>IF(BD_Tables!D132=1,COUNTIF(BD_Tables!$D$126:D132,1),"")</f>
        <v>7</v>
      </c>
      <c r="F132" t="str">
        <f>IFERROR(INDEX($B$126:$B$260,MATCH(ROWS($E$126:E132),$E$126:$E$260,0)),"")</f>
        <v>Botox sphincter</v>
      </c>
    </row>
    <row r="133" spans="1:6" x14ac:dyDescent="0.3">
      <c r="A133" s="19" t="s">
        <v>1823</v>
      </c>
      <c r="B133" s="1" t="s">
        <v>1522</v>
      </c>
      <c r="C133" s="11" t="s">
        <v>1855</v>
      </c>
      <c r="D133">
        <f>--ISNUMBER(IFERROR(SEARCH(Recherche!$D$11,BD_Tables!B133,1),""))</f>
        <v>1</v>
      </c>
      <c r="E133">
        <f>IF(BD_Tables!D133=1,COUNTIF(BD_Tables!$D$126:D133,1),"")</f>
        <v>8</v>
      </c>
      <c r="F133" t="str">
        <f>IFERROR(INDEX($B$126:$B$260,MATCH(ROWS($E$126:E133),$E$126:$E$260,0)),"")</f>
        <v>Botox vessie (Traitement endoscopique incontinence urinaire)</v>
      </c>
    </row>
    <row r="134" spans="1:6" x14ac:dyDescent="0.3">
      <c r="A134" s="19" t="s">
        <v>1823</v>
      </c>
      <c r="B134" s="1" t="s">
        <v>1606</v>
      </c>
      <c r="C134" s="11" t="s">
        <v>1855</v>
      </c>
      <c r="D134">
        <f>--ISNUMBER(IFERROR(SEARCH(Recherche!$D$11,BD_Tables!B134,1),""))</f>
        <v>1</v>
      </c>
      <c r="E134">
        <f>IF(BD_Tables!D134=1,COUNTIF(BD_Tables!$D$126:D134,1),"")</f>
        <v>9</v>
      </c>
      <c r="F134" t="str">
        <f>IFERROR(INDEX($B$126:$B$260,MATCH(ROWS($E$126:E134),$E$126:$E$260,0)),"")</f>
        <v>Brickérographie / Brickéroscopie</v>
      </c>
    </row>
    <row r="135" spans="1:6" x14ac:dyDescent="0.3">
      <c r="A135" s="19" t="s">
        <v>1823</v>
      </c>
      <c r="B135" s="1" t="s">
        <v>1510</v>
      </c>
      <c r="C135" s="11" t="s">
        <v>1859</v>
      </c>
      <c r="D135">
        <f>--ISNUMBER(IFERROR(SEARCH(Recherche!$D$11,BD_Tables!B135,1),""))</f>
        <v>1</v>
      </c>
      <c r="E135">
        <f>IF(BD_Tables!D135=1,COUNTIF(BD_Tables!$D$126:D135,1),"")</f>
        <v>10</v>
      </c>
      <c r="F135" t="str">
        <f>IFERROR(INDEX($B$126:$B$260,MATCH(ROWS($E$126:E135),$E$126:$E$260,0)),"")</f>
        <v>Burch coelio</v>
      </c>
    </row>
    <row r="136" spans="1:6" x14ac:dyDescent="0.3">
      <c r="A136" s="19" t="s">
        <v>1823</v>
      </c>
      <c r="B136" s="1" t="s">
        <v>1627</v>
      </c>
      <c r="C136" s="11" t="s">
        <v>1869</v>
      </c>
      <c r="D136">
        <f>--ISNUMBER(IFERROR(SEARCH(Recherche!$D$11,BD_Tables!B136,1),""))</f>
        <v>1</v>
      </c>
      <c r="E136">
        <f>IF(BD_Tables!D136=1,COUNTIF(BD_Tables!$D$126:D136,1),"")</f>
        <v>11</v>
      </c>
      <c r="F136" t="str">
        <f>IFERROR(INDEX($B$126:$B$260,MATCH(ROWS($E$126:E136),$E$126:$E$260,0)),"")</f>
        <v>Burch Open</v>
      </c>
    </row>
    <row r="137" spans="1:6" x14ac:dyDescent="0.3">
      <c r="A137" s="19" t="s">
        <v>1823</v>
      </c>
      <c r="B137" s="1" t="s">
        <v>1523</v>
      </c>
      <c r="C137" s="11" t="s">
        <v>1855</v>
      </c>
      <c r="D137">
        <f>--ISNUMBER(IFERROR(SEARCH(Recherche!$D$11,BD_Tables!B137,1),""))</f>
        <v>1</v>
      </c>
      <c r="E137">
        <f>IF(BD_Tables!D137=1,COUNTIF(BD_Tables!$D$126:D137,1),"")</f>
        <v>12</v>
      </c>
      <c r="F137" t="str">
        <f>IFERROR(INDEX($B$126:$B$260,MATCH(ROWS($E$126:E137),$E$126:$E$260,0)),"")</f>
        <v>Calcul de vessie (Litho vésicale - Extraction CE vessie)</v>
      </c>
    </row>
    <row r="138" spans="1:6" x14ac:dyDescent="0.3">
      <c r="A138" s="19" t="s">
        <v>1823</v>
      </c>
      <c r="B138" s="1" t="s">
        <v>1591</v>
      </c>
      <c r="C138" s="11" t="s">
        <v>1855</v>
      </c>
      <c r="D138">
        <f>--ISNUMBER(IFERROR(SEARCH(Recherche!$D$11,BD_Tables!B138,1),""))</f>
        <v>1</v>
      </c>
      <c r="E138">
        <f>IF(BD_Tables!D138=1,COUNTIF(BD_Tables!$D$126:D138,1),"")</f>
        <v>13</v>
      </c>
      <c r="F138" t="str">
        <f>IFERROR(INDEX($B$126:$B$260,MATCH(ROWS($E$126:E138),$E$126:$E$260,0)),"")</f>
        <v>Canal péritonéo-vaginal</v>
      </c>
    </row>
    <row r="139" spans="1:6" x14ac:dyDescent="0.3">
      <c r="A139" s="19" t="s">
        <v>1823</v>
      </c>
      <c r="B139" s="1" t="s">
        <v>1621</v>
      </c>
      <c r="C139" s="11" t="s">
        <v>1855</v>
      </c>
      <c r="D139">
        <f>--ISNUMBER(IFERROR(SEARCH(Recherche!$D$11,BD_Tables!B139,1),""))</f>
        <v>1</v>
      </c>
      <c r="E139">
        <f>IF(BD_Tables!D139=1,COUNTIF(BD_Tables!$D$126:D139,1),"")</f>
        <v>14</v>
      </c>
      <c r="F139" t="str">
        <f>IFERROR(INDEX($B$126:$B$260,MATCH(ROWS($E$126:E139),$E$126:$E$260,0)),"")</f>
        <v>Cathéter sus-pubien</v>
      </c>
    </row>
    <row r="140" spans="1:6" x14ac:dyDescent="0.3">
      <c r="A140" s="19" t="s">
        <v>1823</v>
      </c>
      <c r="B140" s="1" t="s">
        <v>1870</v>
      </c>
      <c r="C140" s="11" t="s">
        <v>1871</v>
      </c>
      <c r="D140">
        <f>--ISNUMBER(IFERROR(SEARCH(Recherche!$D$11,BD_Tables!B140,1),""))</f>
        <v>1</v>
      </c>
      <c r="E140">
        <f>IF(BD_Tables!D140=1,COUNTIF(BD_Tables!$D$126:D140,1),"")</f>
        <v>15</v>
      </c>
      <c r="F140" t="str">
        <f>IFERROR(INDEX($B$126:$B$260,MATCH(ROWS($E$126:E140),$E$126:$E$260,0)),"")</f>
        <v>Changement de sondes urétérales</v>
      </c>
    </row>
    <row r="141" spans="1:6" x14ac:dyDescent="0.3">
      <c r="A141" s="19" t="s">
        <v>1823</v>
      </c>
      <c r="B141" s="1" t="s">
        <v>1543</v>
      </c>
      <c r="C141" s="11" t="s">
        <v>1872</v>
      </c>
      <c r="D141">
        <f>--ISNUMBER(IFERROR(SEARCH(Recherche!$D$11,BD_Tables!B141,1),""))</f>
        <v>1</v>
      </c>
      <c r="E141">
        <f>IF(BD_Tables!D141=1,COUNTIF(BD_Tables!$D$126:D141,1),"")</f>
        <v>16</v>
      </c>
      <c r="F141" t="str">
        <f>IFERROR(INDEX($B$126:$B$260,MATCH(ROWS($E$126:E141),$E$126:$E$260,0)),"")</f>
        <v>Changement drain de néphro</v>
      </c>
    </row>
    <row r="142" spans="1:6" x14ac:dyDescent="0.3">
      <c r="A142" s="19" t="s">
        <v>1823</v>
      </c>
      <c r="B142" s="1" t="s">
        <v>1554</v>
      </c>
      <c r="C142" s="11" t="s">
        <v>1854</v>
      </c>
      <c r="D142">
        <f>--ISNUMBER(IFERROR(SEARCH(Recherche!$D$11,BD_Tables!B142,1),""))</f>
        <v>1</v>
      </c>
      <c r="E142">
        <f>IF(BD_Tables!D142=1,COUNTIF(BD_Tables!$D$126:D142,1),"")</f>
        <v>17</v>
      </c>
      <c r="F142" t="str">
        <f>IFERROR(INDEX($B$126:$B$260,MATCH(ROWS($E$126:E142),$E$126:$E$260,0)),"")</f>
        <v>Circoncision</v>
      </c>
    </row>
    <row r="143" spans="1:6" x14ac:dyDescent="0.3">
      <c r="A143" s="19" t="s">
        <v>1823</v>
      </c>
      <c r="B143" s="1" t="s">
        <v>1634</v>
      </c>
      <c r="C143" s="11" t="s">
        <v>1855</v>
      </c>
      <c r="D143">
        <f>--ISNUMBER(IFERROR(SEARCH(Recherche!$D$11,BD_Tables!B143,1),""))</f>
        <v>1</v>
      </c>
      <c r="E143">
        <f>IF(BD_Tables!D143=1,COUNTIF(BD_Tables!$D$126:D143,1),"")</f>
        <v>18</v>
      </c>
      <c r="F143" t="str">
        <f>IFERROR(INDEX($B$126:$B$260,MATCH(ROWS($E$126:E143),$E$126:$E$260,0)),"")</f>
        <v>Colpopérinéoraphie</v>
      </c>
    </row>
    <row r="144" spans="1:6" x14ac:dyDescent="0.3">
      <c r="A144" s="19" t="s">
        <v>1823</v>
      </c>
      <c r="B144" s="1" t="s">
        <v>1555</v>
      </c>
      <c r="C144" s="11" t="s">
        <v>1854</v>
      </c>
      <c r="D144">
        <f>--ISNUMBER(IFERROR(SEARCH(Recherche!$D$11,BD_Tables!B144,1),""))</f>
        <v>1</v>
      </c>
      <c r="E144">
        <f>IF(BD_Tables!D144=1,COUNTIF(BD_Tables!$D$126:D144,1),"")</f>
        <v>19</v>
      </c>
      <c r="F144" t="str">
        <f>IFERROR(INDEX($B$126:$B$260,MATCH(ROWS($E$126:E144),$E$126:$E$260,0)),"")</f>
        <v>Condylome</v>
      </c>
    </row>
    <row r="145" spans="1:6" x14ac:dyDescent="0.3">
      <c r="A145" s="19" t="s">
        <v>1823</v>
      </c>
      <c r="B145" s="1" t="s">
        <v>1511</v>
      </c>
      <c r="C145" s="11" t="s">
        <v>1857</v>
      </c>
      <c r="D145">
        <f>--ISNUMBER(IFERROR(SEARCH(Recherche!$D$11,BD_Tables!B145,1),""))</f>
        <v>1</v>
      </c>
      <c r="E145">
        <f>IF(BD_Tables!D145=1,COUNTIF(BD_Tables!$D$126:D145,1),"")</f>
        <v>20</v>
      </c>
      <c r="F145" t="str">
        <f>IFERROR(INDEX($B$126:$B$260,MATCH(ROWS($E$126:E145),$E$126:$E$260,0)),"")</f>
        <v>Curage ganglion. ilio-obturateur coelio</v>
      </c>
    </row>
    <row r="146" spans="1:6" x14ac:dyDescent="0.3">
      <c r="A146" s="19" t="s">
        <v>1823</v>
      </c>
      <c r="B146" s="1" t="s">
        <v>1512</v>
      </c>
      <c r="C146" s="11" t="s">
        <v>1853</v>
      </c>
      <c r="D146">
        <f>--ISNUMBER(IFERROR(SEARCH(Recherche!$D$11,BD_Tables!B146,1),""))</f>
        <v>1</v>
      </c>
      <c r="E146">
        <f>IF(BD_Tables!D146=1,COUNTIF(BD_Tables!$D$126:D146,1),"")</f>
        <v>21</v>
      </c>
      <c r="F146" t="str">
        <f>IFERROR(INDEX($B$126:$B$260,MATCH(ROWS($E$126:E146),$E$126:$E$260,0)),"")</f>
        <v>Curage ganglionnaire para-aortique</v>
      </c>
    </row>
    <row r="147" spans="1:6" x14ac:dyDescent="0.3">
      <c r="A147" s="19" t="s">
        <v>1823</v>
      </c>
      <c r="B147" s="1" t="s">
        <v>1629</v>
      </c>
      <c r="C147" s="11" t="s">
        <v>1854</v>
      </c>
      <c r="D147">
        <f>--ISNUMBER(IFERROR(SEARCH(Recherche!$D$11,BD_Tables!B147,1),""))</f>
        <v>1</v>
      </c>
      <c r="E147">
        <f>IF(BD_Tables!D147=1,COUNTIF(BD_Tables!$D$126:D147,1),"")</f>
        <v>22</v>
      </c>
      <c r="F147" t="str">
        <f>IFERROR(INDEX($B$126:$B$260,MATCH(ROWS($E$126:E147),$E$126:$E$260,0)),"")</f>
        <v>Cure de cryptorchidie</v>
      </c>
    </row>
    <row r="148" spans="1:6" x14ac:dyDescent="0.3">
      <c r="A148" s="19" t="s">
        <v>1823</v>
      </c>
      <c r="B148" s="1" t="s">
        <v>1541</v>
      </c>
      <c r="C148" s="11" t="s">
        <v>1873</v>
      </c>
      <c r="D148">
        <f>--ISNUMBER(IFERROR(SEARCH(Recherche!$D$11,BD_Tables!B148,1),""))</f>
        <v>1</v>
      </c>
      <c r="E148">
        <f>IF(BD_Tables!D148=1,COUNTIF(BD_Tables!$D$126:D148,1),"")</f>
        <v>23</v>
      </c>
      <c r="F148" t="str">
        <f>IFERROR(INDEX($B$126:$B$260,MATCH(ROWS($E$126:E148),$E$126:$E$260,0)),"")</f>
        <v>Cure de jonction (Pyéloplastie - Pyélotomie)</v>
      </c>
    </row>
    <row r="149" spans="1:6" x14ac:dyDescent="0.3">
      <c r="A149" s="19" t="s">
        <v>1823</v>
      </c>
      <c r="B149" s="1" t="s">
        <v>1607</v>
      </c>
      <c r="C149" s="11" t="s">
        <v>1855</v>
      </c>
      <c r="D149">
        <f>--ISNUMBER(IFERROR(SEARCH(Recherche!$D$11,BD_Tables!B149,1),""))</f>
        <v>1</v>
      </c>
      <c r="E149">
        <f>IF(BD_Tables!D149=1,COUNTIF(BD_Tables!$D$126:D149,1),"")</f>
        <v>24</v>
      </c>
      <c r="F149" t="str">
        <f>IFERROR(INDEX($B$126:$B$260,MATCH(ROWS($E$126:E149),$E$126:$E$260,0)),"")</f>
        <v>Cure de prolapsus par voie vaginale</v>
      </c>
    </row>
    <row r="150" spans="1:6" x14ac:dyDescent="0.3">
      <c r="A150" s="19" t="s">
        <v>1823</v>
      </c>
      <c r="B150" s="1" t="s">
        <v>1592</v>
      </c>
      <c r="C150" s="11" t="s">
        <v>1855</v>
      </c>
      <c r="D150">
        <f>--ISNUMBER(IFERROR(SEARCH(Recherche!$D$11,BD_Tables!B150,1),""))</f>
        <v>1</v>
      </c>
      <c r="E150">
        <f>IF(BD_Tables!D150=1,COUNTIF(BD_Tables!$D$126:D150,1),"")</f>
        <v>25</v>
      </c>
      <c r="F150" t="str">
        <f>IFERROR(INDEX($B$126:$B$260,MATCH(ROWS($E$126:E150),$E$126:$E$260,0)),"")</f>
        <v>Cure d'hypospade</v>
      </c>
    </row>
    <row r="151" spans="1:6" x14ac:dyDescent="0.3">
      <c r="A151" s="19" t="s">
        <v>1823</v>
      </c>
      <c r="B151" s="1" t="s">
        <v>1880</v>
      </c>
      <c r="C151" s="11" t="s">
        <v>1854</v>
      </c>
      <c r="D151">
        <f>--ISNUMBER(IFERROR(SEARCH(Recherche!$D$11,BD_Tables!B151,1),""))</f>
        <v>1</v>
      </c>
      <c r="E151">
        <f>IF(BD_Tables!D151=1,COUNTIF(BD_Tables!$D$126:D151,1),"")</f>
        <v>26</v>
      </c>
      <c r="F151" t="str">
        <f>IFERROR(INDEX($B$126:$B$260,MATCH(ROWS($E$126:E151),$E$126:$E$260,0)),"")</f>
        <v>Cystectomie (Stüder) pour femme</v>
      </c>
    </row>
    <row r="152" spans="1:6" x14ac:dyDescent="0.3">
      <c r="A152" s="19" t="s">
        <v>1823</v>
      </c>
      <c r="B152" s="1" t="s">
        <v>1881</v>
      </c>
      <c r="C152" s="11" t="s">
        <v>1877</v>
      </c>
      <c r="D152">
        <f>--ISNUMBER(IFERROR(SEARCH(Recherche!$D$11,BD_Tables!B152,1),""))</f>
        <v>1</v>
      </c>
      <c r="E152">
        <f>IF(BD_Tables!D152=1,COUNTIF(BD_Tables!$D$126:D152,1),"")</f>
        <v>27</v>
      </c>
      <c r="F152" t="str">
        <f>IFERROR(INDEX($B$126:$B$260,MATCH(ROWS($E$126:E152),$E$126:$E$260,0)),"")</f>
        <v>Cystectomie (Stüder) pour Homme</v>
      </c>
    </row>
    <row r="153" spans="1:6" x14ac:dyDescent="0.3">
      <c r="A153" s="19" t="s">
        <v>1823</v>
      </c>
      <c r="B153" s="1" t="s">
        <v>1879</v>
      </c>
      <c r="C153" s="11" t="s">
        <v>1853</v>
      </c>
      <c r="D153">
        <f>--ISNUMBER(IFERROR(SEARCH(Recherche!$D$11,BD_Tables!B153,1),""))</f>
        <v>1</v>
      </c>
      <c r="E153">
        <f>IF(BD_Tables!D153=1,COUNTIF(BD_Tables!$D$126:D153,1),"")</f>
        <v>28</v>
      </c>
      <c r="F153" t="str">
        <f>IFERROR(INDEX($B$126:$B$260,MATCH(ROWS($E$126:E153),$E$126:$E$260,0)),"")</f>
        <v>Cystectomie Bricker (Femme)</v>
      </c>
    </row>
    <row r="154" spans="1:6" x14ac:dyDescent="0.3">
      <c r="A154" s="19" t="s">
        <v>1823</v>
      </c>
      <c r="B154" s="1" t="s">
        <v>1878</v>
      </c>
      <c r="C154" s="11" t="s">
        <v>1867</v>
      </c>
      <c r="D154">
        <f>--ISNUMBER(IFERROR(SEARCH(Recherche!$D$11,BD_Tables!B154,1),""))</f>
        <v>1</v>
      </c>
      <c r="E154">
        <f>IF(BD_Tables!D154=1,COUNTIF(BD_Tables!$D$126:D154,1),"")</f>
        <v>29</v>
      </c>
      <c r="F154" t="str">
        <f>IFERROR(INDEX($B$126:$B$260,MATCH(ROWS($E$126:E154),$E$126:$E$260,0)),"")</f>
        <v>Cystectomie Bricker (Homme)</v>
      </c>
    </row>
    <row r="155" spans="1:6" x14ac:dyDescent="0.3">
      <c r="A155" s="19" t="s">
        <v>1823</v>
      </c>
      <c r="B155" s="1" t="s">
        <v>199</v>
      </c>
      <c r="C155" s="11" t="s">
        <v>1853</v>
      </c>
      <c r="D155">
        <f>--ISNUMBER(IFERROR(SEARCH(Recherche!$D$11,BD_Tables!B155,1),""))</f>
        <v>1</v>
      </c>
      <c r="E155">
        <f>IF(BD_Tables!D155=1,COUNTIF(BD_Tables!$D$126:D155,1),"")</f>
        <v>30</v>
      </c>
      <c r="F155" t="str">
        <f>IFERROR(INDEX($B$126:$B$260,MATCH(ROWS($E$126:E155),$E$126:$E$260,0)),"")</f>
        <v>Cystectomie partielle</v>
      </c>
    </row>
    <row r="156" spans="1:6" x14ac:dyDescent="0.3">
      <c r="A156" s="19" t="s">
        <v>1823</v>
      </c>
      <c r="B156" s="1" t="s">
        <v>1593</v>
      </c>
      <c r="C156" s="11" t="s">
        <v>1853</v>
      </c>
      <c r="D156">
        <f>--ISNUMBER(IFERROR(SEARCH(Recherche!$D$11,BD_Tables!B156,1),""))</f>
        <v>1</v>
      </c>
      <c r="E156">
        <f>IF(BD_Tables!D156=1,COUNTIF(BD_Tables!$D$126:D156,1),"")</f>
        <v>31</v>
      </c>
      <c r="F156" t="str">
        <f>IFERROR(INDEX($B$126:$B$260,MATCH(ROWS($E$126:E156),$E$126:$E$260,0)),"")</f>
        <v>Cystocath</v>
      </c>
    </row>
    <row r="157" spans="1:6" x14ac:dyDescent="0.3">
      <c r="A157" s="19" t="s">
        <v>1823</v>
      </c>
      <c r="B157" s="1" t="s">
        <v>1524</v>
      </c>
      <c r="C157" s="11" t="s">
        <v>1855</v>
      </c>
      <c r="D157">
        <f>--ISNUMBER(IFERROR(SEARCH(Recherche!$D$11,BD_Tables!B157,1),""))</f>
        <v>1</v>
      </c>
      <c r="E157">
        <f>IF(BD_Tables!D157=1,COUNTIF(BD_Tables!$D$126:D157,1),"")</f>
        <v>32</v>
      </c>
      <c r="F157" t="str">
        <f>IFERROR(INDEX($B$126:$B$260,MATCH(ROWS($E$126:E157),$E$126:$E$260,0)),"")</f>
        <v>Cystoscopie (biopsies - fulguration)</v>
      </c>
    </row>
    <row r="158" spans="1:6" x14ac:dyDescent="0.3">
      <c r="A158" s="19" t="s">
        <v>1823</v>
      </c>
      <c r="B158" s="1" t="s">
        <v>1625</v>
      </c>
      <c r="C158" s="11" t="s">
        <v>1855</v>
      </c>
      <c r="D158">
        <f>--ISNUMBER(IFERROR(SEARCH(Recherche!$D$11,BD_Tables!B158,1),""))</f>
        <v>1</v>
      </c>
      <c r="E158">
        <f>IF(BD_Tables!D158=1,COUNTIF(BD_Tables!$D$126:D158,1),"")</f>
        <v>33</v>
      </c>
      <c r="F158" t="str">
        <f>IFERROR(INDEX($B$126:$B$260,MATCH(ROWS($E$126:E158),$E$126:$E$260,0)),"")</f>
        <v>Cystoscopie simple</v>
      </c>
    </row>
    <row r="159" spans="1:6" x14ac:dyDescent="0.3">
      <c r="A159" s="19" t="s">
        <v>1823</v>
      </c>
      <c r="B159" s="1" t="s">
        <v>1525</v>
      </c>
      <c r="C159" s="11" t="s">
        <v>1855</v>
      </c>
      <c r="D159">
        <f>--ISNUMBER(IFERROR(SEARCH(Recherche!$D$11,BD_Tables!B159,1),""))</f>
        <v>1</v>
      </c>
      <c r="E159">
        <f>IF(BD_Tables!D159=1,COUNTIF(BD_Tables!$D$126:D159,1),"")</f>
        <v>34</v>
      </c>
      <c r="F159" t="str">
        <f>IFERROR(INDEX($B$126:$B$260,MATCH(ROWS($E$126:E159),$E$126:$E$260,0)),"")</f>
        <v>Décaillotage vésical</v>
      </c>
    </row>
    <row r="160" spans="1:6" x14ac:dyDescent="0.3">
      <c r="A160" s="19" t="s">
        <v>1823</v>
      </c>
      <c r="B160" s="1" t="s">
        <v>1622</v>
      </c>
      <c r="C160" s="11" t="s">
        <v>1854</v>
      </c>
      <c r="D160">
        <f>--ISNUMBER(IFERROR(SEARCH(Recherche!$D$11,BD_Tables!B160,1),""))</f>
        <v>1</v>
      </c>
      <c r="E160">
        <f>IF(BD_Tables!D160=1,COUNTIF(BD_Tables!$D$126:D160,1),"")</f>
        <v>35</v>
      </c>
      <c r="F160" t="str">
        <f>IFERROR(INDEX($B$126:$B$260,MATCH(ROWS($E$126:E160),$E$126:$E$260,0)),"")</f>
        <v>Décalotage - adhérence</v>
      </c>
    </row>
    <row r="161" spans="1:6" x14ac:dyDescent="0.3">
      <c r="A161" s="19" t="s">
        <v>1823</v>
      </c>
      <c r="B161" s="1" t="s">
        <v>1553</v>
      </c>
      <c r="C161" s="11" t="s">
        <v>1852</v>
      </c>
      <c r="D161">
        <f>--ISNUMBER(IFERROR(SEARCH(Recherche!$D$11,BD_Tables!B161,1),""))</f>
        <v>1</v>
      </c>
      <c r="E161">
        <f>IF(BD_Tables!D161=1,COUNTIF(BD_Tables!$D$126:D161,1),"")</f>
        <v>36</v>
      </c>
      <c r="F161" t="str">
        <f>IFERROR(INDEX($B$126:$B$260,MATCH(ROWS($E$126:E161),$E$126:$E$260,0)),"")</f>
        <v>Décolposuspension coelio</v>
      </c>
    </row>
    <row r="162" spans="1:6" x14ac:dyDescent="0.3">
      <c r="A162" s="19" t="s">
        <v>1823</v>
      </c>
      <c r="B162" s="1" t="s">
        <v>1513</v>
      </c>
      <c r="C162" s="11" t="s">
        <v>1852</v>
      </c>
      <c r="D162">
        <f>--ISNUMBER(IFERROR(SEARCH(Recherche!$D$11,BD_Tables!B162,1),""))</f>
        <v>1</v>
      </c>
      <c r="E162">
        <f>IF(BD_Tables!D162=1,COUNTIF(BD_Tables!$D$126:D162,1),"")</f>
        <v>37</v>
      </c>
      <c r="F162" t="str">
        <f>IFERROR(INDEX($B$126:$B$260,MATCH(ROWS($E$126:E162),$E$126:$E$260,0)),"")</f>
        <v>Dépromontofixation coelio</v>
      </c>
    </row>
    <row r="163" spans="1:6" x14ac:dyDescent="0.3">
      <c r="A163" s="19" t="s">
        <v>1823</v>
      </c>
      <c r="B163" s="1" t="s">
        <v>1586</v>
      </c>
      <c r="C163" s="11" t="s">
        <v>1854</v>
      </c>
      <c r="D163">
        <f>--ISNUMBER(IFERROR(SEARCH(Recherche!$D$11,BD_Tables!B163,1),""))</f>
        <v>1</v>
      </c>
      <c r="E163">
        <f>IF(BD_Tables!D163=1,COUNTIF(BD_Tables!$D$126:D163,1),"")</f>
        <v>38</v>
      </c>
      <c r="F163" t="str">
        <f>IFERROR(INDEX($B$126:$B$260,MATCH(ROWS($E$126:E163),$E$126:$E$260,0)),"")</f>
        <v>Désuspension ligament suspenseur verge</v>
      </c>
    </row>
    <row r="164" spans="1:6" x14ac:dyDescent="0.3">
      <c r="A164" s="19" t="s">
        <v>1823</v>
      </c>
      <c r="B164" s="1" t="s">
        <v>1594</v>
      </c>
      <c r="C164" s="11" t="s">
        <v>1858</v>
      </c>
      <c r="D164">
        <f>--ISNUMBER(IFERROR(SEARCH(Recherche!$D$11,BD_Tables!B164,1),""))</f>
        <v>1</v>
      </c>
      <c r="E164">
        <f>IF(BD_Tables!D164=1,COUNTIF(BD_Tables!$D$126:D164,1),"")</f>
        <v>39</v>
      </c>
      <c r="F164" t="str">
        <f>IFERROR(INDEX($B$126:$B$260,MATCH(ROWS($E$126:E164),$E$126:$E$260,0)),"")</f>
        <v>Diverticule urétrale</v>
      </c>
    </row>
    <row r="165" spans="1:6" x14ac:dyDescent="0.3">
      <c r="A165" s="19" t="s">
        <v>1823</v>
      </c>
      <c r="B165" s="1" t="s">
        <v>1542</v>
      </c>
      <c r="C165" s="11" t="s">
        <v>1856</v>
      </c>
      <c r="D165">
        <f>--ISNUMBER(IFERROR(SEARCH(Recherche!$D$11,BD_Tables!B165,1),""))</f>
        <v>1</v>
      </c>
      <c r="E165">
        <f>IF(BD_Tables!D165=1,COUNTIF(BD_Tables!$D$126:D165,1),"")</f>
        <v>40</v>
      </c>
      <c r="F165" t="str">
        <f>IFERROR(INDEX($B$126:$B$260,MATCH(ROWS($E$126:E165),$E$126:$E$260,0)),"")</f>
        <v>Drain de néphro</v>
      </c>
    </row>
    <row r="166" spans="1:6" x14ac:dyDescent="0.3">
      <c r="A166" s="19" t="s">
        <v>1823</v>
      </c>
      <c r="B166" s="1" t="s">
        <v>1583</v>
      </c>
      <c r="C166" s="11" t="s">
        <v>1854</v>
      </c>
      <c r="D166">
        <f>--ISNUMBER(IFERROR(SEARCH(Recherche!$D$11,BD_Tables!B166,1),""))</f>
        <v>1</v>
      </c>
      <c r="E166">
        <f>IF(BD_Tables!D166=1,COUNTIF(BD_Tables!$D$126:D166,1),"")</f>
        <v>41</v>
      </c>
      <c r="F166" t="str">
        <f>IFERROR(INDEX($B$126:$B$260,MATCH(ROWS($E$126:E166),$E$126:$E$260,0)),"")</f>
        <v>Embolisation varicocèle</v>
      </c>
    </row>
    <row r="167" spans="1:6" x14ac:dyDescent="0.3">
      <c r="A167" s="19" t="s">
        <v>1823</v>
      </c>
      <c r="B167" s="1" t="s">
        <v>1619</v>
      </c>
      <c r="C167" s="11" t="s">
        <v>1855</v>
      </c>
      <c r="D167">
        <f>--ISNUMBER(IFERROR(SEARCH(Recherche!$D$11,BD_Tables!B167,1),""))</f>
        <v>1</v>
      </c>
      <c r="E167">
        <f>IF(BD_Tables!D167=1,COUNTIF(BD_Tables!$D$126:D167,1),"")</f>
        <v>42</v>
      </c>
      <c r="F167" t="str">
        <f>IFERROR(INDEX($B$126:$B$260,MATCH(ROWS($E$126:E167),$E$126:$E$260,0)),"")</f>
        <v>Endoscopie</v>
      </c>
    </row>
    <row r="168" spans="1:6" x14ac:dyDescent="0.3">
      <c r="A168" s="19" t="s">
        <v>1823</v>
      </c>
      <c r="B168" s="1" t="s">
        <v>1595</v>
      </c>
      <c r="C168" s="11" t="s">
        <v>1865</v>
      </c>
      <c r="D168">
        <f>--ISNUMBER(IFERROR(SEARCH(Recherche!$D$11,BD_Tables!B168,1),""))</f>
        <v>1</v>
      </c>
      <c r="E168">
        <f>IF(BD_Tables!D168=1,COUNTIF(BD_Tables!$D$126:D168,1),"")</f>
        <v>43</v>
      </c>
      <c r="F168" t="str">
        <f>IFERROR(INDEX($B$126:$B$260,MATCH(ROWS($E$126:E168),$E$126:$E$260,0)),"")</f>
        <v>Entérocystoplastie d'agrandissement</v>
      </c>
    </row>
    <row r="169" spans="1:6" x14ac:dyDescent="0.3">
      <c r="A169" s="19" t="s">
        <v>1823</v>
      </c>
      <c r="B169" s="1" t="s">
        <v>1556</v>
      </c>
      <c r="C169" s="11" t="s">
        <v>1853</v>
      </c>
      <c r="D169">
        <f>--ISNUMBER(IFERROR(SEARCH(Recherche!$D$11,BD_Tables!B169,1),""))</f>
        <v>1</v>
      </c>
      <c r="E169">
        <f>IF(BD_Tables!D169=1,COUNTIF(BD_Tables!$D$126:D169,1),"")</f>
        <v>44</v>
      </c>
      <c r="F169" t="str">
        <f>IFERROR(INDEX($B$126:$B$260,MATCH(ROWS($E$126:E169),$E$126:$E$260,0)),"")</f>
        <v>Entérocystoplastie de remplacem.(Studer)</v>
      </c>
    </row>
    <row r="170" spans="1:6" x14ac:dyDescent="0.3">
      <c r="A170" s="19" t="s">
        <v>1823</v>
      </c>
      <c r="B170" s="1" t="s">
        <v>1557</v>
      </c>
      <c r="C170" s="11" t="s">
        <v>1854</v>
      </c>
      <c r="D170">
        <f>--ISNUMBER(IFERROR(SEARCH(Recherche!$D$11,BD_Tables!B170,1),""))</f>
        <v>1</v>
      </c>
      <c r="E170">
        <f>IF(BD_Tables!D170=1,COUNTIF(BD_Tables!$D$126:D170,1),"")</f>
        <v>45</v>
      </c>
      <c r="F170" t="str">
        <f>IFERROR(INDEX($B$126:$B$260,MATCH(ROWS($E$126:E170),$E$126:$E$260,0)),"")</f>
        <v>Epididymectomie</v>
      </c>
    </row>
    <row r="171" spans="1:6" x14ac:dyDescent="0.3">
      <c r="A171" s="19" t="s">
        <v>1823</v>
      </c>
      <c r="B171" s="1" t="s">
        <v>1612</v>
      </c>
      <c r="C171" s="11" t="s">
        <v>1854</v>
      </c>
      <c r="D171">
        <f>--ISNUMBER(IFERROR(SEARCH(Recherche!$D$11,BD_Tables!B171,1),""))</f>
        <v>1</v>
      </c>
      <c r="E171">
        <f>IF(BD_Tables!D171=1,COUNTIF(BD_Tables!$D$126:D171,1),"")</f>
        <v>46</v>
      </c>
      <c r="F171" t="str">
        <f>IFERROR(INDEX($B$126:$B$260,MATCH(ROWS($E$126:E171),$E$126:$E$260,0)),"")</f>
        <v>Epilation de l'urètre</v>
      </c>
    </row>
    <row r="172" spans="1:6" x14ac:dyDescent="0.3">
      <c r="A172" s="19" t="s">
        <v>1823</v>
      </c>
      <c r="B172" s="1" t="s">
        <v>1558</v>
      </c>
      <c r="C172" s="11" t="s">
        <v>1869</v>
      </c>
      <c r="D172">
        <f>--ISNUMBER(IFERROR(SEARCH(Recherche!$D$11,BD_Tables!B172,1),""))</f>
        <v>1</v>
      </c>
      <c r="E172">
        <f>IF(BD_Tables!D172=1,COUNTIF(BD_Tables!$D$126:D172,1),"")</f>
        <v>47</v>
      </c>
      <c r="F172" t="str">
        <f>IFERROR(INDEX($B$126:$B$260,MATCH(ROWS($E$126:E172),$E$126:$E$260,0)),"")</f>
        <v>Evidement ganglionnaire</v>
      </c>
    </row>
    <row r="173" spans="1:6" x14ac:dyDescent="0.3">
      <c r="A173" s="19" t="s">
        <v>1823</v>
      </c>
      <c r="B173" s="1" t="s">
        <v>1626</v>
      </c>
      <c r="C173" s="11" t="s">
        <v>1852</v>
      </c>
      <c r="D173">
        <f>--ISNUMBER(IFERROR(SEARCH(Recherche!$D$11,BD_Tables!B173,1),""))</f>
        <v>1</v>
      </c>
      <c r="E173">
        <f>IF(BD_Tables!D173=1,COUNTIF(BD_Tables!$D$126:D173,1),"")</f>
        <v>48</v>
      </c>
      <c r="F173" t="str">
        <f>IFERROR(INDEX($B$126:$B$260,MATCH(ROWS($E$126:E173),$E$126:$E$260,0)),"")</f>
        <v>Exérèse bandelette promonto coelio</v>
      </c>
    </row>
    <row r="174" spans="1:6" x14ac:dyDescent="0.3">
      <c r="A174" s="19" t="s">
        <v>1823</v>
      </c>
      <c r="B174" s="1" t="s">
        <v>1596</v>
      </c>
      <c r="C174" s="11" t="s">
        <v>1855</v>
      </c>
      <c r="D174">
        <f>--ISNUMBER(IFERROR(SEARCH(Recherche!$D$11,BD_Tables!B174,1),""))</f>
        <v>1</v>
      </c>
      <c r="E174">
        <f>IF(BD_Tables!D174=1,COUNTIF(BD_Tables!$D$126:D174,1),"")</f>
        <v>49</v>
      </c>
      <c r="F174" t="str">
        <f>IFERROR(INDEX($B$126:$B$260,MATCH(ROWS($E$126:E174),$E$126:$E$260,0)),"")</f>
        <v>Exérèse TVT</v>
      </c>
    </row>
    <row r="175" spans="1:6" x14ac:dyDescent="0.3">
      <c r="A175" s="19" t="s">
        <v>1823</v>
      </c>
      <c r="B175" s="1" t="s">
        <v>1577</v>
      </c>
      <c r="C175" s="11" t="s">
        <v>1854</v>
      </c>
      <c r="D175">
        <f>--ISNUMBER(IFERROR(SEARCH(Recherche!$D$11,BD_Tables!B175,1),""))</f>
        <v>1</v>
      </c>
      <c r="E175">
        <f>IF(BD_Tables!D175=1,COUNTIF(BD_Tables!$D$126:D175,1),"")</f>
        <v>50</v>
      </c>
      <c r="F175" t="str">
        <f>IFERROR(INDEX($B$126:$B$260,MATCH(ROWS($E$126:E175),$E$126:$E$260,0)),"")</f>
        <v>Explantation prothèse pénienne</v>
      </c>
    </row>
    <row r="176" spans="1:6" x14ac:dyDescent="0.3">
      <c r="A176" s="19" t="s">
        <v>1823</v>
      </c>
      <c r="B176" s="1" t="s">
        <v>1526</v>
      </c>
      <c r="C176" s="11" t="s">
        <v>1854</v>
      </c>
      <c r="D176">
        <f>--ISNUMBER(IFERROR(SEARCH(Recherche!$D$11,BD_Tables!B176,1),""))</f>
        <v>1</v>
      </c>
      <c r="E176">
        <f>IF(BD_Tables!D176=1,COUNTIF(BD_Tables!$D$126:D176,1),"")</f>
        <v>51</v>
      </c>
      <c r="F176" t="str">
        <f>IFERROR(INDEX($B$126:$B$260,MATCH(ROWS($E$126:E176),$E$126:$E$260,0)),"")</f>
        <v>Exploration carrefour ejaculateur</v>
      </c>
    </row>
    <row r="177" spans="1:6" x14ac:dyDescent="0.3">
      <c r="A177" s="19" t="s">
        <v>1823</v>
      </c>
      <c r="B177" s="1" t="s">
        <v>1597</v>
      </c>
      <c r="C177" s="11" t="s">
        <v>1854</v>
      </c>
      <c r="D177">
        <f>--ISNUMBER(IFERROR(SEARCH(Recherche!$D$11,BD_Tables!B177,1),""))</f>
        <v>1</v>
      </c>
      <c r="E177">
        <f>IF(BD_Tables!D177=1,COUNTIF(BD_Tables!$D$126:D177,1),"")</f>
        <v>52</v>
      </c>
      <c r="F177" t="str">
        <f>IFERROR(INDEX($B$126:$B$260,MATCH(ROWS($E$126:E177),$E$126:$E$260,0)),"")</f>
        <v>Exploration scrotale / testiculaire</v>
      </c>
    </row>
    <row r="178" spans="1:6" x14ac:dyDescent="0.3">
      <c r="A178" s="19" t="s">
        <v>1823</v>
      </c>
      <c r="B178" s="1" t="s">
        <v>1578</v>
      </c>
      <c r="C178" s="11" t="s">
        <v>1854</v>
      </c>
      <c r="D178">
        <f>--ISNUMBER(IFERROR(SEARCH(Recherche!$D$11,BD_Tables!B178,1),""))</f>
        <v>1</v>
      </c>
      <c r="E178">
        <f>IF(BD_Tables!D178=1,COUNTIF(BD_Tables!$D$126:D178,1),"")</f>
        <v>53</v>
      </c>
      <c r="F178" t="str">
        <f>IFERROR(INDEX($B$126:$B$260,MATCH(ROWS($E$126:E178),$E$126:$E$260,0)),"")</f>
        <v>Exploration testiculaire</v>
      </c>
    </row>
    <row r="179" spans="1:6" x14ac:dyDescent="0.3">
      <c r="A179" s="19" t="s">
        <v>1823</v>
      </c>
      <c r="B179" s="1" t="s">
        <v>1582</v>
      </c>
      <c r="C179" s="11" t="s">
        <v>1855</v>
      </c>
      <c r="D179">
        <f>--ISNUMBER(IFERROR(SEARCH(Recherche!$D$11,BD_Tables!B179,1),""))</f>
        <v>1</v>
      </c>
      <c r="E179">
        <f>IF(BD_Tables!D179=1,COUNTIF(BD_Tables!$D$126:D179,1),"")</f>
        <v>54</v>
      </c>
      <c r="F179" t="str">
        <f>IFERROR(INDEX($B$126:$B$260,MATCH(ROWS($E$126:E179),$E$126:$E$260,0)),"")</f>
        <v>Fistule vésico-vaginale</v>
      </c>
    </row>
    <row r="180" spans="1:6" x14ac:dyDescent="0.3">
      <c r="A180" s="19" t="s">
        <v>1823</v>
      </c>
      <c r="B180" s="1" t="s">
        <v>1620</v>
      </c>
      <c r="C180" s="11" t="s">
        <v>1854</v>
      </c>
      <c r="D180">
        <f>--ISNUMBER(IFERROR(SEARCH(Recherche!$D$11,BD_Tables!B180,1),""))</f>
        <v>1</v>
      </c>
      <c r="E180">
        <f>IF(BD_Tables!D180=1,COUNTIF(BD_Tables!$D$126:D180,1),"")</f>
        <v>55</v>
      </c>
      <c r="F180" t="str">
        <f>IFERROR(INDEX($B$126:$B$260,MATCH(ROWS($E$126:E180),$E$126:$E$260,0)),"")</f>
        <v>Glanduloplastie</v>
      </c>
    </row>
    <row r="181" spans="1:6" x14ac:dyDescent="0.3">
      <c r="A181" s="19" t="s">
        <v>1823</v>
      </c>
      <c r="B181" s="1" t="s">
        <v>1559</v>
      </c>
      <c r="C181" s="11" t="s">
        <v>1854</v>
      </c>
      <c r="D181">
        <f>--ISNUMBER(IFERROR(SEARCH(Recherche!$D$11,BD_Tables!B181,1),""))</f>
        <v>1</v>
      </c>
      <c r="E181">
        <f>IF(BD_Tables!D181=1,COUNTIF(BD_Tables!$D$126:D181,1),"")</f>
        <v>56</v>
      </c>
      <c r="F181" t="str">
        <f>IFERROR(INDEX($B$126:$B$260,MATCH(ROWS($E$126:E181),$E$126:$E$260,0)),"")</f>
        <v>Hydrocèle</v>
      </c>
    </row>
    <row r="182" spans="1:6" x14ac:dyDescent="0.3">
      <c r="A182" s="19" t="s">
        <v>1823</v>
      </c>
      <c r="B182" s="1" t="s">
        <v>1614</v>
      </c>
      <c r="C182" s="11" t="s">
        <v>1855</v>
      </c>
      <c r="D182">
        <f>--ISNUMBER(IFERROR(SEARCH(Recherche!$D$11,BD_Tables!B182,1),""))</f>
        <v>1</v>
      </c>
      <c r="E182">
        <f>IF(BD_Tables!D182=1,COUNTIF(BD_Tables!$D$126:D182,1),"")</f>
        <v>57</v>
      </c>
      <c r="F182" t="str">
        <f>IFERROR(INDEX($B$126:$B$260,MATCH(ROWS($E$126:E182),$E$126:$E$260,0)),"")</f>
        <v>Hydrodistension vésicale</v>
      </c>
    </row>
    <row r="183" spans="1:6" x14ac:dyDescent="0.3">
      <c r="A183" s="19" t="s">
        <v>1823</v>
      </c>
      <c r="B183" s="1" t="s">
        <v>1514</v>
      </c>
      <c r="C183" s="11" t="s">
        <v>1855</v>
      </c>
      <c r="D183">
        <f>--ISNUMBER(IFERROR(SEARCH(Recherche!$D$11,BD_Tables!B183,1),""))</f>
        <v>1</v>
      </c>
      <c r="E183">
        <f>IF(BD_Tables!D183=1,COUNTIF(BD_Tables!$D$126:D183,1),"")</f>
        <v>58</v>
      </c>
      <c r="F183" t="str">
        <f>IFERROR(INDEX($B$126:$B$260,MATCH(ROWS($E$126:E183),$E$126:$E$260,0)),"")</f>
        <v>Hystérectomie</v>
      </c>
    </row>
    <row r="184" spans="1:6" x14ac:dyDescent="0.3">
      <c r="A184" s="19" t="s">
        <v>1823</v>
      </c>
      <c r="B184" s="1" t="s">
        <v>1579</v>
      </c>
      <c r="C184" s="11" t="s">
        <v>1854</v>
      </c>
      <c r="D184">
        <f>--ISNUMBER(IFERROR(SEARCH(Recherche!$D$11,BD_Tables!B184,1),""))</f>
        <v>1</v>
      </c>
      <c r="E184">
        <f>IF(BD_Tables!D184=1,COUNTIF(BD_Tables!$D$126:D184,1),"")</f>
        <v>59</v>
      </c>
      <c r="F184" t="str">
        <f>IFERROR(INDEX($B$126:$B$260,MATCH(ROWS($E$126:E184),$E$126:$E$260,0)),"")</f>
        <v>Implantation prothèse pénienne</v>
      </c>
    </row>
    <row r="185" spans="1:6" x14ac:dyDescent="0.3">
      <c r="A185" s="19" t="s">
        <v>1823</v>
      </c>
      <c r="B185" s="1" t="s">
        <v>1598</v>
      </c>
      <c r="C185" s="11" t="s">
        <v>1854</v>
      </c>
      <c r="D185">
        <f>--ISNUMBER(IFERROR(SEARCH(Recherche!$D$11,BD_Tables!B185,1),""))</f>
        <v>1</v>
      </c>
      <c r="E185">
        <f>IF(BD_Tables!D185=1,COUNTIF(BD_Tables!$D$126:D185,1),"")</f>
        <v>60</v>
      </c>
      <c r="F185" t="str">
        <f>IFERROR(INDEX($B$126:$B$260,MATCH(ROWS($E$126:E185),$E$126:$E$260,0)),"")</f>
        <v>Implantation prothèse testiculaire</v>
      </c>
    </row>
    <row r="186" spans="1:6" x14ac:dyDescent="0.3">
      <c r="A186" s="19" t="s">
        <v>1823</v>
      </c>
      <c r="B186" s="1" t="s">
        <v>1608</v>
      </c>
      <c r="C186" s="11" t="s">
        <v>1855</v>
      </c>
      <c r="D186">
        <f>--ISNUMBER(IFERROR(SEARCH(Recherche!$D$11,BD_Tables!B186,1),""))</f>
        <v>1</v>
      </c>
      <c r="E186">
        <f>IF(BD_Tables!D186=1,COUNTIF(BD_Tables!$D$126:D186,1),"")</f>
        <v>61</v>
      </c>
      <c r="F186" t="str">
        <f>IFERROR(INDEX($B$126:$B$260,MATCH(ROWS($E$126:E186),$E$126:$E$260,0)),"")</f>
        <v>Injection bulkamide</v>
      </c>
    </row>
    <row r="187" spans="1:6" x14ac:dyDescent="0.3">
      <c r="A187" s="19" t="s">
        <v>1823</v>
      </c>
      <c r="B187" s="1" t="s">
        <v>1599</v>
      </c>
      <c r="C187" s="11" t="s">
        <v>1855</v>
      </c>
      <c r="D187">
        <f>--ISNUMBER(IFERROR(SEARCH(Recherche!$D$11,BD_Tables!B187,1),""))</f>
        <v>1</v>
      </c>
      <c r="E187">
        <f>IF(BD_Tables!D187=1,COUNTIF(BD_Tables!$D$126:D187,1),"")</f>
        <v>62</v>
      </c>
      <c r="F187" t="str">
        <f>IFERROR(INDEX($B$126:$B$260,MATCH(ROWS($E$126:E187),$E$126:$E$260,0)),"")</f>
        <v>Injection intra-prostatique d'antibiotiq</v>
      </c>
    </row>
    <row r="188" spans="1:6" x14ac:dyDescent="0.3">
      <c r="A188" s="19" t="s">
        <v>1823</v>
      </c>
      <c r="B188" s="1" t="s">
        <v>1515</v>
      </c>
      <c r="C188" s="11" t="s">
        <v>1853</v>
      </c>
      <c r="D188">
        <f>--ISNUMBER(IFERROR(SEARCH(Recherche!$D$11,BD_Tables!B188,1),""))</f>
        <v>1</v>
      </c>
      <c r="E188">
        <f>IF(BD_Tables!D188=1,COUNTIF(BD_Tables!$D$126:D188,1),"")</f>
        <v>63</v>
      </c>
      <c r="F188" t="str">
        <f>IFERROR(INDEX($B$126:$B$260,MATCH(ROWS($E$126:E188),$E$126:$E$260,0)),"")</f>
        <v>Kyste rénal coelio (marsupialisation)</v>
      </c>
    </row>
    <row r="189" spans="1:6" x14ac:dyDescent="0.3">
      <c r="A189" s="19" t="s">
        <v>1823</v>
      </c>
      <c r="B189" s="1" t="s">
        <v>1600</v>
      </c>
      <c r="C189" s="11" t="s">
        <v>1854</v>
      </c>
      <c r="D189">
        <f>--ISNUMBER(IFERROR(SEARCH(Recherche!$D$11,BD_Tables!B189,1),""))</f>
        <v>1</v>
      </c>
      <c r="E189">
        <f>IF(BD_Tables!D189=1,COUNTIF(BD_Tables!$D$126:D189,1),"")</f>
        <v>64</v>
      </c>
      <c r="F189" t="str">
        <f>IFERROR(INDEX($B$126:$B$260,MATCH(ROWS($E$126:E189),$E$126:$E$260,0)),"")</f>
        <v>Kyste scrotum</v>
      </c>
    </row>
    <row r="190" spans="1:6" x14ac:dyDescent="0.3">
      <c r="A190" s="19" t="s">
        <v>1823</v>
      </c>
      <c r="B190" s="1" t="s">
        <v>1584</v>
      </c>
      <c r="C190" s="11" t="s">
        <v>1853</v>
      </c>
      <c r="D190">
        <f>--ISNUMBER(IFERROR(SEARCH(Recherche!$D$11,BD_Tables!B190,1),""))</f>
        <v>1</v>
      </c>
      <c r="E190">
        <f>IF(BD_Tables!D190=1,COUNTIF(BD_Tables!$D$126:D190,1),"")</f>
        <v>65</v>
      </c>
      <c r="F190" t="str">
        <f>IFERROR(INDEX($B$126:$B$260,MATCH(ROWS($E$126:E190),$E$126:$E$260,0)),"")</f>
        <v>Laparoscopie exploratrice</v>
      </c>
    </row>
    <row r="191" spans="1:6" x14ac:dyDescent="0.3">
      <c r="A191" s="19" t="s">
        <v>1823</v>
      </c>
      <c r="B191" s="1" t="s">
        <v>219</v>
      </c>
      <c r="C191" s="11" t="s">
        <v>1853</v>
      </c>
      <c r="D191">
        <f>--ISNUMBER(IFERROR(SEARCH(Recherche!$D$11,BD_Tables!B191,1),""))</f>
        <v>1</v>
      </c>
      <c r="E191">
        <f>IF(BD_Tables!D191=1,COUNTIF(BD_Tables!$D$126:D191,1),"")</f>
        <v>66</v>
      </c>
      <c r="F191" t="str">
        <f>IFERROR(INDEX($B$126:$B$260,MATCH(ROWS($E$126:E191),$E$126:$E$260,0)),"")</f>
        <v>Laparotomie</v>
      </c>
    </row>
    <row r="192" spans="1:6" x14ac:dyDescent="0.3">
      <c r="A192" s="19" t="s">
        <v>1823</v>
      </c>
      <c r="B192" s="1" t="s">
        <v>1630</v>
      </c>
      <c r="C192" s="11" t="s">
        <v>1854</v>
      </c>
      <c r="D192">
        <f>--ISNUMBER(IFERROR(SEARCH(Recherche!$D$11,BD_Tables!B192,1),""))</f>
        <v>1</v>
      </c>
      <c r="E192">
        <f>IF(BD_Tables!D192=1,COUNTIF(BD_Tables!$D$126:D192,1),"")</f>
        <v>67</v>
      </c>
      <c r="F192" t="str">
        <f>IFERROR(INDEX($B$126:$B$260,MATCH(ROWS($E$126:E192),$E$126:$E$260,0)),"")</f>
        <v>Libération d'adhérence</v>
      </c>
    </row>
    <row r="193" spans="1:6" x14ac:dyDescent="0.3">
      <c r="A193" s="19" t="s">
        <v>1823</v>
      </c>
      <c r="B193" s="1" t="s">
        <v>1610</v>
      </c>
      <c r="C193" s="11" t="s">
        <v>1858</v>
      </c>
      <c r="D193">
        <f>--ISNUMBER(IFERROR(SEARCH(Recherche!$D$11,BD_Tables!B193,1),""))</f>
        <v>1</v>
      </c>
      <c r="E193">
        <f>IF(BD_Tables!D193=1,COUNTIF(BD_Tables!$D$126:D193,1),"")</f>
        <v>68</v>
      </c>
      <c r="F193" t="str">
        <f>IFERROR(INDEX($B$126:$B$260,MATCH(ROWS($E$126:E193),$E$126:$E$260,0)),"")</f>
        <v>Lithotritie vésicale</v>
      </c>
    </row>
    <row r="194" spans="1:6" x14ac:dyDescent="0.3">
      <c r="A194" s="19" t="s">
        <v>1823</v>
      </c>
      <c r="B194" s="1" t="s">
        <v>1544</v>
      </c>
      <c r="C194" s="11" t="s">
        <v>1869</v>
      </c>
      <c r="D194">
        <f>--ISNUMBER(IFERROR(SEARCH(Recherche!$D$11,BD_Tables!B194,1),""))</f>
        <v>1</v>
      </c>
      <c r="E194">
        <f>IF(BD_Tables!D194=1,COUNTIF(BD_Tables!$D$126:D194,1),"")</f>
        <v>69</v>
      </c>
      <c r="F194" t="str">
        <f>IFERROR(INDEX($B$126:$B$260,MATCH(ROWS($E$126:E194),$E$126:$E$260,0)),"")</f>
        <v>Lombotomie (kyste rénal/calcul)</v>
      </c>
    </row>
    <row r="195" spans="1:6" x14ac:dyDescent="0.3">
      <c r="A195" s="19" t="s">
        <v>1823</v>
      </c>
      <c r="B195" s="1" t="s">
        <v>1560</v>
      </c>
      <c r="C195" s="11" t="s">
        <v>1855</v>
      </c>
      <c r="D195">
        <f>--ISNUMBER(IFERROR(SEARCH(Recherche!$D$11,BD_Tables!B195,1),""))</f>
        <v>1</v>
      </c>
      <c r="E195">
        <f>IF(BD_Tables!D195=1,COUNTIF(BD_Tables!$D$126:D195,1),"")</f>
        <v>70</v>
      </c>
      <c r="F195" t="str">
        <f>IFERROR(INDEX($B$126:$B$260,MATCH(ROWS($E$126:E195),$E$126:$E$260,0)),"")</f>
        <v>Malesling</v>
      </c>
    </row>
    <row r="196" spans="1:6" x14ac:dyDescent="0.3">
      <c r="A196" s="19" t="s">
        <v>1823</v>
      </c>
      <c r="B196" s="1" t="s">
        <v>1587</v>
      </c>
      <c r="C196" s="11" t="s">
        <v>1855</v>
      </c>
      <c r="D196">
        <f>--ISNUMBER(IFERROR(SEARCH(Recherche!$D$11,BD_Tables!B196,1),""))</f>
        <v>1</v>
      </c>
      <c r="E196">
        <f>IF(BD_Tables!D196=1,COUNTIF(BD_Tables!$D$126:D196,1),"")</f>
        <v>71</v>
      </c>
      <c r="F196" t="str">
        <f>IFERROR(INDEX($B$126:$B$260,MATCH(ROWS($E$126:E196),$E$126:$E$260,0)),"")</f>
        <v>Méatoplastie</v>
      </c>
    </row>
    <row r="197" spans="1:6" x14ac:dyDescent="0.3">
      <c r="A197" s="19" t="s">
        <v>1823</v>
      </c>
      <c r="B197" s="1" t="s">
        <v>1611</v>
      </c>
      <c r="C197" s="11" t="s">
        <v>1855</v>
      </c>
      <c r="D197">
        <f>--ISNUMBER(IFERROR(SEARCH(Recherche!$D$11,BD_Tables!B197,1),""))</f>
        <v>1</v>
      </c>
      <c r="E197">
        <f>IF(BD_Tables!D197=1,COUNTIF(BD_Tables!$D$126:D197,1),"")</f>
        <v>72</v>
      </c>
      <c r="F197" t="str">
        <f>IFERROR(INDEX($B$126:$B$260,MATCH(ROWS($E$126:E197),$E$126:$E$260,0)),"")</f>
        <v>Méatotomie</v>
      </c>
    </row>
    <row r="198" spans="1:6" x14ac:dyDescent="0.3">
      <c r="A198" s="19" t="s">
        <v>1823</v>
      </c>
      <c r="B198" s="1" t="s">
        <v>1516</v>
      </c>
      <c r="C198" s="11" t="s">
        <v>1853</v>
      </c>
      <c r="D198">
        <f>--ISNUMBER(IFERROR(SEARCH(Recherche!$D$11,BD_Tables!B198,1),""))</f>
        <v>1</v>
      </c>
      <c r="E198">
        <f>IF(BD_Tables!D198=1,COUNTIF(BD_Tables!$D$126:D198,1),"")</f>
        <v>73</v>
      </c>
      <c r="F198" t="str">
        <f>IFERROR(INDEX($B$126:$B$260,MATCH(ROWS($E$126:E198),$E$126:$E$260,0)),"")</f>
        <v>Néphrectomie partielle coelio</v>
      </c>
    </row>
    <row r="199" spans="1:6" x14ac:dyDescent="0.3">
      <c r="A199" s="19" t="s">
        <v>1823</v>
      </c>
      <c r="B199" s="1" t="s">
        <v>1545</v>
      </c>
      <c r="C199" s="11" t="s">
        <v>1869</v>
      </c>
      <c r="D199">
        <f>--ISNUMBER(IFERROR(SEARCH(Recherche!$D$11,BD_Tables!B199,1),""))</f>
        <v>1</v>
      </c>
      <c r="E199">
        <f>IF(BD_Tables!D199=1,COUNTIF(BD_Tables!$D$126:D199,1),"")</f>
        <v>74</v>
      </c>
      <c r="F199" t="str">
        <f>IFERROR(INDEX($B$126:$B$260,MATCH(ROWS($E$126:E199),$E$126:$E$260,0)),"")</f>
        <v>Néphrectomie partielle lombotomie</v>
      </c>
    </row>
    <row r="200" spans="1:6" x14ac:dyDescent="0.3">
      <c r="A200" s="19" t="s">
        <v>1823</v>
      </c>
      <c r="B200" s="1" t="s">
        <v>1517</v>
      </c>
      <c r="C200" s="11" t="s">
        <v>1853</v>
      </c>
      <c r="D200">
        <f>--ISNUMBER(IFERROR(SEARCH(Recherche!$D$11,BD_Tables!B200,1),""))</f>
        <v>1</v>
      </c>
      <c r="E200">
        <f>IF(BD_Tables!D200=1,COUNTIF(BD_Tables!$D$126:D200,1),"")</f>
        <v>75</v>
      </c>
      <c r="F200" t="str">
        <f>IFERROR(INDEX($B$126:$B$260,MATCH(ROWS($E$126:E200),$E$126:$E$260,0)),"")</f>
        <v>Néphrectomie totale coelio</v>
      </c>
    </row>
    <row r="201" spans="1:6" x14ac:dyDescent="0.3">
      <c r="A201" s="19" t="s">
        <v>1823</v>
      </c>
      <c r="B201" s="1" t="s">
        <v>1546</v>
      </c>
      <c r="C201" s="11" t="s">
        <v>1874</v>
      </c>
      <c r="D201">
        <f>--ISNUMBER(IFERROR(SEARCH(Recherche!$D$11,BD_Tables!B201,1),""))</f>
        <v>1</v>
      </c>
      <c r="E201">
        <f>IF(BD_Tables!D201=1,COUNTIF(BD_Tables!$D$126:D201,1),"")</f>
        <v>76</v>
      </c>
      <c r="F201" t="str">
        <f>IFERROR(INDEX($B$126:$B$260,MATCH(ROWS($E$126:E201),$E$126:$E$260,0)),"")</f>
        <v>Néphrectomie totale lombotomie</v>
      </c>
    </row>
    <row r="202" spans="1:6" x14ac:dyDescent="0.3">
      <c r="A202" s="19" t="s">
        <v>1823</v>
      </c>
      <c r="B202" s="1" t="s">
        <v>1547</v>
      </c>
      <c r="C202" s="11" t="s">
        <v>1853</v>
      </c>
      <c r="D202">
        <f>--ISNUMBER(IFERROR(SEARCH(Recherche!$D$11,BD_Tables!B202,1),""))</f>
        <v>1</v>
      </c>
      <c r="E202">
        <f>IF(BD_Tables!D202=1,COUNTIF(BD_Tables!$D$126:D202,1),"")</f>
        <v>77</v>
      </c>
      <c r="F202" t="str">
        <f>IFERROR(INDEX($B$126:$B$260,MATCH(ROWS($E$126:E202),$E$126:$E$260,0)),"")</f>
        <v>Néphrectomie totale voie antérieure</v>
      </c>
    </row>
    <row r="203" spans="1:6" x14ac:dyDescent="0.3">
      <c r="A203" s="19" t="s">
        <v>1823</v>
      </c>
      <c r="B203" s="1" t="s">
        <v>1561</v>
      </c>
      <c r="C203" s="11" t="s">
        <v>1853</v>
      </c>
      <c r="D203">
        <f>--ISNUMBER(IFERROR(SEARCH(Recherche!$D$11,BD_Tables!B203,1),""))</f>
        <v>1</v>
      </c>
      <c r="E203">
        <f>IF(BD_Tables!D203=1,COUNTIF(BD_Tables!$D$126:D203,1),"")</f>
        <v>78</v>
      </c>
      <c r="F203" t="str">
        <f>IFERROR(INDEX($B$126:$B$260,MATCH(ROWS($E$126:E203),$E$126:$E$260,0)),"")</f>
        <v>Néphro-urétérectomie</v>
      </c>
    </row>
    <row r="204" spans="1:6" x14ac:dyDescent="0.3">
      <c r="A204" s="19" t="s">
        <v>1823</v>
      </c>
      <c r="B204" s="1" t="s">
        <v>1601</v>
      </c>
      <c r="C204" s="11" t="s">
        <v>1861</v>
      </c>
      <c r="D204">
        <f>--ISNUMBER(IFERROR(SEARCH(Recherche!$D$11,BD_Tables!B204,1),""))</f>
        <v>1</v>
      </c>
      <c r="E204">
        <f>IF(BD_Tables!D204=1,COUNTIF(BD_Tables!$D$126:D204,1),"")</f>
        <v>79</v>
      </c>
      <c r="F204" t="str">
        <f>IFERROR(INDEX($B$126:$B$260,MATCH(ROWS($E$126:E204),$E$126:$E$260,0)),"")</f>
        <v>Neuromodulateur</v>
      </c>
    </row>
    <row r="205" spans="1:6" x14ac:dyDescent="0.3">
      <c r="A205" s="19" t="s">
        <v>1823</v>
      </c>
      <c r="B205" s="1" t="s">
        <v>1528</v>
      </c>
      <c r="C205" s="11" t="s">
        <v>1860</v>
      </c>
      <c r="D205">
        <f>--ISNUMBER(IFERROR(SEARCH(Recherche!$D$11,BD_Tables!B205,1),""))</f>
        <v>1</v>
      </c>
      <c r="E205">
        <f>IF(BD_Tables!D205=1,COUNTIF(BD_Tables!$D$126:D205,1),"")</f>
        <v>80</v>
      </c>
      <c r="F205" t="str">
        <f>IFERROR(INDEX($B$126:$B$260,MATCH(ROWS($E$126:E205),$E$126:$E$260,0)),"")</f>
        <v>NLPC</v>
      </c>
    </row>
    <row r="206" spans="1:6" x14ac:dyDescent="0.3">
      <c r="A206" s="19" t="s">
        <v>1823</v>
      </c>
      <c r="B206" s="1" t="s">
        <v>1527</v>
      </c>
      <c r="C206" s="11" t="s">
        <v>1860</v>
      </c>
      <c r="D206">
        <f>--ISNUMBER(IFERROR(SEARCH(Recherche!$D$11,BD_Tables!B206,1),""))</f>
        <v>1</v>
      </c>
      <c r="E206">
        <f>IF(BD_Tables!D206=1,COUNTIF(BD_Tables!$D$126:D206,1),"")</f>
        <v>81</v>
      </c>
      <c r="F206" t="str">
        <f>IFERROR(INDEX($B$126:$B$260,MATCH(ROWS($E$126:E206),$E$126:$E$260,0)),"")</f>
        <v>NLPC temps ventral uniquement</v>
      </c>
    </row>
    <row r="207" spans="1:6" x14ac:dyDescent="0.3">
      <c r="A207" s="19" t="s">
        <v>1823</v>
      </c>
      <c r="B207" s="1" t="s">
        <v>1563</v>
      </c>
      <c r="C207" s="11" t="s">
        <v>1854</v>
      </c>
      <c r="D207">
        <f>--ISNUMBER(IFERROR(SEARCH(Recherche!$D$11,BD_Tables!B207,1),""))</f>
        <v>1</v>
      </c>
      <c r="E207">
        <f>IF(BD_Tables!D207=1,COUNTIF(BD_Tables!$D$126:D207,1),"")</f>
        <v>82</v>
      </c>
      <c r="F207" t="str">
        <f>IFERROR(INDEX($B$126:$B$260,MATCH(ROWS($E$126:E207),$E$126:$E$260,0)),"")</f>
        <v>Orchidectomie</v>
      </c>
    </row>
    <row r="208" spans="1:6" x14ac:dyDescent="0.3">
      <c r="A208" s="19" t="s">
        <v>1823</v>
      </c>
      <c r="B208" s="1" t="s">
        <v>1564</v>
      </c>
      <c r="C208" s="11" t="s">
        <v>1854</v>
      </c>
      <c r="D208">
        <f>--ISNUMBER(IFERROR(SEARCH(Recherche!$D$11,BD_Tables!B208,1),""))</f>
        <v>1</v>
      </c>
      <c r="E208">
        <f>IF(BD_Tables!D208=1,COUNTIF(BD_Tables!$D$126:D208,1),"")</f>
        <v>83</v>
      </c>
      <c r="F208" t="str">
        <f>IFERROR(INDEX($B$126:$B$260,MATCH(ROWS($E$126:E208),$E$126:$E$260,0)),"")</f>
        <v>Orchidopexie</v>
      </c>
    </row>
    <row r="209" spans="1:6" x14ac:dyDescent="0.3">
      <c r="A209" s="19" t="s">
        <v>1823</v>
      </c>
      <c r="B209" s="1" t="s">
        <v>1633</v>
      </c>
      <c r="C209" s="11" t="s">
        <v>1859</v>
      </c>
      <c r="D209">
        <f>--ISNUMBER(IFERROR(SEARCH(Recherche!$D$11,BD_Tables!B209,1),""))</f>
        <v>1</v>
      </c>
      <c r="E209">
        <f>IF(BD_Tables!D209=1,COUNTIF(BD_Tables!$D$126:D209,1),"")</f>
        <v>84</v>
      </c>
      <c r="F209" t="str">
        <f>IFERROR(INDEX($B$126:$B$260,MATCH(ROWS($E$126:E209),$E$126:$E$260,0)),"")</f>
        <v>Orchiectomie par laparoscopie</v>
      </c>
    </row>
    <row r="210" spans="1:6" x14ac:dyDescent="0.3">
      <c r="A210" s="19" t="s">
        <v>1823</v>
      </c>
      <c r="B210" s="1" t="s">
        <v>1635</v>
      </c>
      <c r="C210" s="11" t="s">
        <v>1855</v>
      </c>
      <c r="D210">
        <f>--ISNUMBER(IFERROR(SEARCH(Recherche!$D$11,BD_Tables!B210,1),""))</f>
        <v>1</v>
      </c>
      <c r="E210">
        <f>IF(BD_Tables!D210=1,COUNTIF(BD_Tables!$D$126:D210,1),"")</f>
        <v>85</v>
      </c>
      <c r="F210" t="str">
        <f>IFERROR(INDEX($B$126:$B$260,MATCH(ROWS($E$126:E210),$E$126:$E$260,0)),"")</f>
        <v>Périnéostomie</v>
      </c>
    </row>
    <row r="211" spans="1:6" x14ac:dyDescent="0.3">
      <c r="A211" s="19" t="s">
        <v>1823</v>
      </c>
      <c r="B211" s="1" t="s">
        <v>1618</v>
      </c>
      <c r="C211" s="11" t="s">
        <v>1855</v>
      </c>
      <c r="D211">
        <f>--ISNUMBER(IFERROR(SEARCH(Recherche!$D$11,BD_Tables!B211,1),""))</f>
        <v>1</v>
      </c>
      <c r="E211">
        <f>IF(BD_Tables!D211=1,COUNTIF(BD_Tables!$D$126:D211,1),"")</f>
        <v>86</v>
      </c>
      <c r="F211" t="str">
        <f>IFERROR(INDEX($B$126:$B$260,MATCH(ROWS($E$126:E211),$E$126:$E$260,0)),"")</f>
        <v>Plaie périnéale</v>
      </c>
    </row>
    <row r="212" spans="1:6" x14ac:dyDescent="0.3">
      <c r="A212" s="19" t="s">
        <v>1823</v>
      </c>
      <c r="B212" s="1" t="s">
        <v>1609</v>
      </c>
      <c r="C212" s="11" t="s">
        <v>1854</v>
      </c>
      <c r="D212">
        <f>--ISNUMBER(IFERROR(SEARCH(Recherche!$D$11,BD_Tables!B212,1),""))</f>
        <v>1</v>
      </c>
      <c r="E212">
        <f>IF(BD_Tables!D212=1,COUNTIF(BD_Tables!$D$126:D212,1),"")</f>
        <v>87</v>
      </c>
      <c r="F212" t="str">
        <f>IFERROR(INDEX($B$126:$B$260,MATCH(ROWS($E$126:E212),$E$126:$E$260,0)),"")</f>
        <v>Plastie du prépuce</v>
      </c>
    </row>
    <row r="213" spans="1:6" x14ac:dyDescent="0.3">
      <c r="A213" s="19" t="s">
        <v>1823</v>
      </c>
      <c r="B213" s="1" t="s">
        <v>1565</v>
      </c>
      <c r="C213" s="11" t="s">
        <v>1854</v>
      </c>
      <c r="D213">
        <f>--ISNUMBER(IFERROR(SEARCH(Recherche!$D$11,BD_Tables!B213,1),""))</f>
        <v>1</v>
      </c>
      <c r="E213">
        <f>IF(BD_Tables!D213=1,COUNTIF(BD_Tables!$D$126:D213,1),"")</f>
        <v>88</v>
      </c>
      <c r="F213" t="str">
        <f>IFERROR(INDEX($B$126:$B$260,MATCH(ROWS($E$126:E213),$E$126:$E$260,0)),"")</f>
        <v>Plastie frein</v>
      </c>
    </row>
    <row r="214" spans="1:6" x14ac:dyDescent="0.3">
      <c r="A214" s="19" t="s">
        <v>1823</v>
      </c>
      <c r="B214" s="1" t="s">
        <v>1617</v>
      </c>
      <c r="C214" s="11" t="s">
        <v>1855</v>
      </c>
      <c r="D214">
        <f>--ISNUMBER(IFERROR(SEARCH(Recherche!$D$11,BD_Tables!B214,1),""))</f>
        <v>1</v>
      </c>
      <c r="E214">
        <f>IF(BD_Tables!D214=1,COUNTIF(BD_Tables!$D$126:D214,1),"")</f>
        <v>89</v>
      </c>
      <c r="F214" t="str">
        <f>IFERROR(INDEX($B$126:$B$260,MATCH(ROWS($E$126:E214),$E$126:$E$260,0)),"")</f>
        <v>Plastie vulvaire</v>
      </c>
    </row>
    <row r="215" spans="1:6" x14ac:dyDescent="0.3">
      <c r="A215" s="19" t="s">
        <v>1823</v>
      </c>
      <c r="B215" s="1" t="s">
        <v>1548</v>
      </c>
      <c r="C215" s="11" t="s">
        <v>1853</v>
      </c>
      <c r="D215">
        <f>--ISNUMBER(IFERROR(SEARCH(Recherche!$D$11,BD_Tables!B215,1),""))</f>
        <v>1</v>
      </c>
      <c r="E215">
        <f>IF(BD_Tables!D215=1,COUNTIF(BD_Tables!$D$126:D215,1),"")</f>
        <v>90</v>
      </c>
      <c r="F215" t="str">
        <f>IFERROR(INDEX($B$126:$B$260,MATCH(ROWS($E$126:E215),$E$126:$E$260,0)),"")</f>
        <v>Ponction kyste rénal (alcoolisation)</v>
      </c>
    </row>
    <row r="216" spans="1:6" x14ac:dyDescent="0.3">
      <c r="A216" s="19" t="s">
        <v>1823</v>
      </c>
      <c r="B216" s="1" t="s">
        <v>1602</v>
      </c>
      <c r="C216" s="11" t="s">
        <v>1854</v>
      </c>
      <c r="D216">
        <f>--ISNUMBER(IFERROR(SEARCH(Recherche!$D$11,BD_Tables!B216,1),""))</f>
        <v>1</v>
      </c>
      <c r="E216">
        <f>IF(BD_Tables!D216=1,COUNTIF(BD_Tables!$D$126:D216,1),"")</f>
        <v>91</v>
      </c>
      <c r="F216" t="str">
        <f>IFERROR(INDEX($B$126:$B$260,MATCH(ROWS($E$126:E216),$E$126:$E$260,0)),"")</f>
        <v>Priapisme</v>
      </c>
    </row>
    <row r="217" spans="1:6" x14ac:dyDescent="0.3">
      <c r="A217" s="19" t="s">
        <v>1823</v>
      </c>
      <c r="B217" s="1" t="s">
        <v>1518</v>
      </c>
      <c r="C217" s="11" t="s">
        <v>1859</v>
      </c>
      <c r="D217">
        <f>--ISNUMBER(IFERROR(SEARCH(Recherche!$D$11,BD_Tables!B217,1),""))</f>
        <v>1</v>
      </c>
      <c r="E217">
        <f>IF(BD_Tables!D217=1,COUNTIF(BD_Tables!$D$126:D217,1),"")</f>
        <v>92</v>
      </c>
      <c r="F217" t="str">
        <f>IFERROR(INDEX($B$126:$B$260,MATCH(ROWS($E$126:E217),$E$126:$E$260,0)),"")</f>
        <v>Promontofixation coelio</v>
      </c>
    </row>
    <row r="218" spans="1:6" x14ac:dyDescent="0.3">
      <c r="A218" s="19" t="s">
        <v>1823</v>
      </c>
      <c r="B218" s="1" t="s">
        <v>1567</v>
      </c>
      <c r="C218" s="11" t="s">
        <v>1875</v>
      </c>
      <c r="D218">
        <f>--ISNUMBER(IFERROR(SEARCH(Recherche!$D$11,BD_Tables!B218,1),""))</f>
        <v>1</v>
      </c>
      <c r="E218">
        <f>IF(BD_Tables!D218=1,COUNTIF(BD_Tables!$D$126:D218,1),"")</f>
        <v>93</v>
      </c>
      <c r="F218" t="str">
        <f>IFERROR(INDEX($B$126:$B$260,MATCH(ROWS($E$126:E218),$E$126:$E$260,0)),"")</f>
        <v>Prostatectomie radicale</v>
      </c>
    </row>
    <row r="219" spans="1:6" x14ac:dyDescent="0.3">
      <c r="A219" s="19" t="s">
        <v>1823</v>
      </c>
      <c r="B219" s="1" t="s">
        <v>1566</v>
      </c>
      <c r="C219" s="11" t="s">
        <v>1854</v>
      </c>
      <c r="D219">
        <f>--ISNUMBER(IFERROR(SEARCH(Recherche!$D$11,BD_Tables!B219,1),""))</f>
        <v>1</v>
      </c>
      <c r="E219">
        <f>IF(BD_Tables!D219=1,COUNTIF(BD_Tables!$D$126:D219,1),"")</f>
        <v>94</v>
      </c>
      <c r="F219" t="str">
        <f>IFERROR(INDEX($B$126:$B$260,MATCH(ROWS($E$126:E219),$E$126:$E$260,0)),"")</f>
        <v>Pulpectomie</v>
      </c>
    </row>
    <row r="220" spans="1:6" x14ac:dyDescent="0.3">
      <c r="A220" s="19" t="s">
        <v>1823</v>
      </c>
      <c r="B220" s="1" t="s">
        <v>1519</v>
      </c>
      <c r="C220" s="11" t="s">
        <v>1876</v>
      </c>
      <c r="D220">
        <f>--ISNUMBER(IFERROR(SEARCH(Recherche!$D$11,BD_Tables!B220,1),""))</f>
        <v>1</v>
      </c>
      <c r="E220">
        <f>IF(BD_Tables!D220=1,COUNTIF(BD_Tables!$D$126:D220,1),"")</f>
        <v>95</v>
      </c>
      <c r="F220" t="str">
        <f>IFERROR(INDEX($B$126:$B$260,MATCH(ROWS($E$126:E220),$E$126:$E$260,0)),"")</f>
        <v>Pyéloplastie (Cure de jonction)</v>
      </c>
    </row>
    <row r="221" spans="1:6" x14ac:dyDescent="0.3">
      <c r="A221" s="19" t="s">
        <v>1823</v>
      </c>
      <c r="B221" s="1" t="s">
        <v>1562</v>
      </c>
      <c r="C221" s="11" t="s">
        <v>1854</v>
      </c>
      <c r="D221">
        <f>--ISNUMBER(IFERROR(SEARCH(Recherche!$D$11,BD_Tables!B221,1),""))</f>
        <v>1</v>
      </c>
      <c r="E221">
        <f>IF(BD_Tables!D221=1,COUNTIF(BD_Tables!$D$126:D221,1),"")</f>
        <v>96</v>
      </c>
      <c r="F221" t="str">
        <f>IFERROR(INDEX($B$126:$B$260,MATCH(ROWS($E$126:E221),$E$126:$E$260,0)),"")</f>
        <v>Redressement de verge (Nesbitt)</v>
      </c>
    </row>
    <row r="222" spans="1:6" x14ac:dyDescent="0.3">
      <c r="A222" s="19" t="s">
        <v>1823</v>
      </c>
      <c r="B222" s="1" t="s">
        <v>1862</v>
      </c>
      <c r="C222" s="11" t="s">
        <v>1863</v>
      </c>
      <c r="D222">
        <f>--ISNUMBER(IFERROR(SEARCH(Recherche!$D$11,BD_Tables!B222,1),""))</f>
        <v>1</v>
      </c>
      <c r="E222">
        <f>IF(BD_Tables!D222=1,COUNTIF(BD_Tables!$D$126:D222,1),"")</f>
        <v>97</v>
      </c>
      <c r="F222" t="str">
        <f>IFERROR(INDEX($B$126:$B$260,MATCH(ROWS($E$126:E222),$E$126:$E$260,0)),"")</f>
        <v>Réimplantation urétéro-vésicale (Scopie)</v>
      </c>
    </row>
    <row r="223" spans="1:6" x14ac:dyDescent="0.3">
      <c r="A223" s="19" t="s">
        <v>1823</v>
      </c>
      <c r="B223" s="1" t="s">
        <v>1864</v>
      </c>
      <c r="C223" s="11" t="s">
        <v>1866</v>
      </c>
      <c r="D223">
        <f>--ISNUMBER(IFERROR(SEARCH(Recherche!$D$11,BD_Tables!B223,1),""))</f>
        <v>1</v>
      </c>
      <c r="E223">
        <f>IF(BD_Tables!D223=1,COUNTIF(BD_Tables!$D$126:D223,1),"")</f>
        <v>98</v>
      </c>
      <c r="F223" t="str">
        <f>IFERROR(INDEX($B$126:$B$260,MATCH(ROWS($E$126:E223),$E$126:$E$260,0)),"")</f>
        <v>Réimplantation urétéro-vésicale (Tomie)</v>
      </c>
    </row>
    <row r="224" spans="1:6" x14ac:dyDescent="0.3">
      <c r="A224" s="19" t="s">
        <v>1823</v>
      </c>
      <c r="B224" s="1" t="s">
        <v>1580</v>
      </c>
      <c r="C224" s="11" t="s">
        <v>1854</v>
      </c>
      <c r="D224">
        <f>--ISNUMBER(IFERROR(SEARCH(Recherche!$D$11,BD_Tables!B224,1),""))</f>
        <v>1</v>
      </c>
      <c r="E224">
        <f>IF(BD_Tables!D224=1,COUNTIF(BD_Tables!$D$126:D224,1),"")</f>
        <v>99</v>
      </c>
      <c r="F224" t="str">
        <f>IFERROR(INDEX($B$126:$B$260,MATCH(ROWS($E$126:E224),$E$126:$E$260,0)),"")</f>
        <v>Remplacement/révision prothèse pénienne</v>
      </c>
    </row>
    <row r="225" spans="1:6" x14ac:dyDescent="0.3">
      <c r="A225" s="19" t="s">
        <v>1823</v>
      </c>
      <c r="B225" s="1" t="s">
        <v>1568</v>
      </c>
      <c r="C225" s="11" t="s">
        <v>1854</v>
      </c>
      <c r="D225">
        <f>--ISNUMBER(IFERROR(SEARCH(Recherche!$D$11,BD_Tables!B225,1),""))</f>
        <v>1</v>
      </c>
      <c r="E225">
        <f>IF(BD_Tables!D225=1,COUNTIF(BD_Tables!$D$126:D225,1),"")</f>
        <v>100</v>
      </c>
      <c r="F225" t="str">
        <f>IFERROR(INDEX($B$126:$B$260,MATCH(ROWS($E$126:E225),$E$126:$E$260,0)),"")</f>
        <v>Reperméabilisation canaux déférents</v>
      </c>
    </row>
    <row r="226" spans="1:6" x14ac:dyDescent="0.3">
      <c r="A226" s="19" t="s">
        <v>1823</v>
      </c>
      <c r="B226" s="1" t="s">
        <v>1616</v>
      </c>
      <c r="C226" s="11" t="s">
        <v>1854</v>
      </c>
      <c r="D226">
        <f>--ISNUMBER(IFERROR(SEARCH(Recherche!$D$11,BD_Tables!B226,1),""))</f>
        <v>1</v>
      </c>
      <c r="E226">
        <f>IF(BD_Tables!D226=1,COUNTIF(BD_Tables!$D$126:D226,1),"")</f>
        <v>101</v>
      </c>
      <c r="F226" t="str">
        <f>IFERROR(INDEX($B$126:$B$260,MATCH(ROWS($E$126:E226),$E$126:$E$260,0)),"")</f>
        <v>Révision de stomie Bricker</v>
      </c>
    </row>
    <row r="227" spans="1:6" x14ac:dyDescent="0.3">
      <c r="A227" s="19" t="s">
        <v>1823</v>
      </c>
      <c r="B227" s="1" t="s">
        <v>1581</v>
      </c>
      <c r="C227" s="11" t="s">
        <v>1854</v>
      </c>
      <c r="D227">
        <f>--ISNUMBER(IFERROR(SEARCH(Recherche!$D$11,BD_Tables!B227,1),""))</f>
        <v>1</v>
      </c>
      <c r="E227">
        <f>IF(BD_Tables!D227=1,COUNTIF(BD_Tables!$D$126:D227,1),"")</f>
        <v>102</v>
      </c>
      <c r="F227" t="str">
        <f>IFERROR(INDEX($B$126:$B$260,MATCH(ROWS($E$126:E227),$E$126:$E$260,0)),"")</f>
        <v>Révision prothèse pénienne</v>
      </c>
    </row>
    <row r="228" spans="1:6" x14ac:dyDescent="0.3">
      <c r="A228" s="19" t="s">
        <v>1823</v>
      </c>
      <c r="B228" s="1" t="s">
        <v>1529</v>
      </c>
      <c r="C228" s="11" t="s">
        <v>1855</v>
      </c>
      <c r="D228">
        <f>--ISNUMBER(IFERROR(SEARCH(Recherche!$D$11,BD_Tables!B228,1),""))</f>
        <v>1</v>
      </c>
      <c r="E228">
        <f>IF(BD_Tables!D228=1,COUNTIF(BD_Tables!$D$126:D228,1),"")</f>
        <v>103</v>
      </c>
      <c r="F228" t="str">
        <f>IFERROR(INDEX($B$126:$B$260,MATCH(ROWS($E$126:E228),$E$126:$E$260,0)),"")</f>
        <v>RTU col (Cervicotomie)</v>
      </c>
    </row>
    <row r="229" spans="1:6" x14ac:dyDescent="0.3">
      <c r="A229" s="19" t="s">
        <v>1823</v>
      </c>
      <c r="B229" s="1" t="s">
        <v>1530</v>
      </c>
      <c r="C229" s="11" t="s">
        <v>1855</v>
      </c>
      <c r="D229">
        <f>--ISNUMBER(IFERROR(SEARCH(Recherche!$D$11,BD_Tables!B229,1),""))</f>
        <v>1</v>
      </c>
      <c r="E229">
        <f>IF(BD_Tables!D229=1,COUNTIF(BD_Tables!$D$126:D229,1),"")</f>
        <v>104</v>
      </c>
      <c r="F229" t="str">
        <f>IFERROR(INDEX($B$126:$B$260,MATCH(ROWS($E$126:E229),$E$126:$E$260,0)),"")</f>
        <v>RTU polypes vessie</v>
      </c>
    </row>
    <row r="230" spans="1:6" x14ac:dyDescent="0.3">
      <c r="A230" s="19" t="s">
        <v>1823</v>
      </c>
      <c r="B230" s="1" t="s">
        <v>1531</v>
      </c>
      <c r="C230" s="11" t="s">
        <v>1855</v>
      </c>
      <c r="D230">
        <f>--ISNUMBER(IFERROR(SEARCH(Recherche!$D$11,BD_Tables!B230,1),""))</f>
        <v>1</v>
      </c>
      <c r="E230">
        <f>IF(BD_Tables!D230=1,COUNTIF(BD_Tables!$D$126:D230,1),"")</f>
        <v>105</v>
      </c>
      <c r="F230" t="str">
        <f>IFERROR(INDEX($B$126:$B$260,MATCH(ROWS($E$126:E230),$E$126:$E$260,0)),"")</f>
        <v>RTU prostate</v>
      </c>
    </row>
    <row r="231" spans="1:6" x14ac:dyDescent="0.3">
      <c r="A231" s="19" t="s">
        <v>1823</v>
      </c>
      <c r="B231" s="1" t="s">
        <v>1631</v>
      </c>
      <c r="C231" s="11" t="s">
        <v>1855</v>
      </c>
      <c r="D231">
        <f>--ISNUMBER(IFERROR(SEARCH(Recherche!$D$11,BD_Tables!B231,1),""))</f>
        <v>1</v>
      </c>
      <c r="E231">
        <f>IF(BD_Tables!D231=1,COUNTIF(BD_Tables!$D$126:D231,1),"")</f>
        <v>106</v>
      </c>
      <c r="F231" t="str">
        <f>IFERROR(INDEX($B$126:$B$260,MATCH(ROWS($E$126:E231),$E$126:$E$260,0)),"")</f>
        <v>Sonde J</v>
      </c>
    </row>
    <row r="232" spans="1:6" x14ac:dyDescent="0.3">
      <c r="A232" s="19" t="s">
        <v>1823</v>
      </c>
      <c r="B232" s="1" t="s">
        <v>1532</v>
      </c>
      <c r="C232" s="11" t="s">
        <v>1855</v>
      </c>
      <c r="D232">
        <f>--ISNUMBER(IFERROR(SEARCH(Recherche!$D$11,BD_Tables!B232,1),""))</f>
        <v>1</v>
      </c>
      <c r="E232">
        <f>IF(BD_Tables!D232=1,COUNTIF(BD_Tables!$D$126:D232,1),"")</f>
        <v>107</v>
      </c>
      <c r="F232" t="str">
        <f>IFERROR(INDEX($B$126:$B$260,MATCH(ROWS($E$126:E232),$E$126:$E$260,0)),"")</f>
        <v>Sonde JJ - Mise en place</v>
      </c>
    </row>
    <row r="233" spans="1:6" x14ac:dyDescent="0.3">
      <c r="A233" s="19" t="s">
        <v>1823</v>
      </c>
      <c r="B233" s="1" t="s">
        <v>1570</v>
      </c>
      <c r="C233" s="11" t="s">
        <v>1855</v>
      </c>
      <c r="D233">
        <f>--ISNUMBER(IFERROR(SEARCH(Recherche!$D$11,BD_Tables!B233,1),""))</f>
        <v>1</v>
      </c>
      <c r="E233">
        <f>IF(BD_Tables!D233=1,COUNTIF(BD_Tables!$D$126:D233,1),"")</f>
        <v>108</v>
      </c>
      <c r="F233" t="str">
        <f>IFERROR(INDEX($B$126:$B$260,MATCH(ROWS($E$126:E233),$E$126:$E$260,0)),"")</f>
        <v>Sonde JJ - Retrait</v>
      </c>
    </row>
    <row r="234" spans="1:6" x14ac:dyDescent="0.3">
      <c r="A234" s="19" t="s">
        <v>1823</v>
      </c>
      <c r="B234" s="1" t="s">
        <v>1569</v>
      </c>
      <c r="C234" s="11" t="s">
        <v>1855</v>
      </c>
      <c r="D234">
        <f>--ISNUMBER(IFERROR(SEARCH(Recherche!$D$11,BD_Tables!B234,1),""))</f>
        <v>1</v>
      </c>
      <c r="E234">
        <f>IF(BD_Tables!D234=1,COUNTIF(BD_Tables!$D$126:D234,1),"")</f>
        <v>109</v>
      </c>
      <c r="F234" t="str">
        <f>IFERROR(INDEX($B$126:$B$260,MATCH(ROWS($E$126:E234),$E$126:$E$260,0)),"")</f>
        <v>Sonde JJ (placement-retrait-remplacem.)</v>
      </c>
    </row>
    <row r="235" spans="1:6" x14ac:dyDescent="0.3">
      <c r="A235" s="19" t="s">
        <v>1823</v>
      </c>
      <c r="B235" s="1" t="s">
        <v>1615</v>
      </c>
      <c r="C235" s="11" t="s">
        <v>1856</v>
      </c>
      <c r="D235">
        <f>--ISNUMBER(IFERROR(SEARCH(Recherche!$D$11,BD_Tables!B235,1),""))</f>
        <v>1</v>
      </c>
      <c r="E235">
        <f>IF(BD_Tables!D235=1,COUNTIF(BD_Tables!$D$126:D235,1),"")</f>
        <v>110</v>
      </c>
      <c r="F235" t="str">
        <f>IFERROR(INDEX($B$126:$B$260,MATCH(ROWS($E$126:E235),$E$126:$E$260,0)),"")</f>
        <v>Sonde simple J antérograde, drain néphro</v>
      </c>
    </row>
    <row r="236" spans="1:6" x14ac:dyDescent="0.3">
      <c r="A236" s="19" t="s">
        <v>1823</v>
      </c>
      <c r="B236" s="1" t="s">
        <v>1571</v>
      </c>
      <c r="C236" s="11" t="s">
        <v>1855</v>
      </c>
      <c r="D236">
        <f>--ISNUMBER(IFERROR(SEARCH(Recherche!$D$11,BD_Tables!B236,1),""))</f>
        <v>1</v>
      </c>
      <c r="E236">
        <f>IF(BD_Tables!D236=1,COUNTIF(BD_Tables!$D$126:D236,1),"")</f>
        <v>111</v>
      </c>
      <c r="F236" t="str">
        <f>IFERROR(INDEX($B$126:$B$260,MATCH(ROWS($E$126:E236),$E$126:$E$260,0)),"")</f>
        <v>Sphincter artificiel</v>
      </c>
    </row>
    <row r="237" spans="1:6" x14ac:dyDescent="0.3">
      <c r="A237" s="19" t="s">
        <v>1823</v>
      </c>
      <c r="B237" s="1" t="s">
        <v>1520</v>
      </c>
      <c r="C237" s="11" t="s">
        <v>1877</v>
      </c>
      <c r="D237">
        <f>--ISNUMBER(IFERROR(SEARCH(Recherche!$D$11,BD_Tables!B237,1),""))</f>
        <v>1</v>
      </c>
      <c r="E237">
        <f>IF(BD_Tables!D237=1,COUNTIF(BD_Tables!$D$126:D237,1),"")</f>
        <v>112</v>
      </c>
      <c r="F237" t="str">
        <f>IFERROR(INDEX($B$126:$B$260,MATCH(ROWS($E$126:E237),$E$126:$E$260,0)),"")</f>
        <v>Surrénalectomie (Coelio)</v>
      </c>
    </row>
    <row r="238" spans="1:6" x14ac:dyDescent="0.3">
      <c r="A238" s="19" t="s">
        <v>1823</v>
      </c>
      <c r="B238" s="1" t="s">
        <v>1549</v>
      </c>
      <c r="C238" s="11" t="s">
        <v>1877</v>
      </c>
      <c r="D238">
        <f>--ISNUMBER(IFERROR(SEARCH(Recherche!$D$11,BD_Tables!B238,1),""))</f>
        <v>1</v>
      </c>
      <c r="E238">
        <f>IF(BD_Tables!D238=1,COUNTIF(BD_Tables!$D$126:D238,1),"")</f>
        <v>113</v>
      </c>
      <c r="F238" t="str">
        <f>IFERROR(INDEX($B$126:$B$260,MATCH(ROWS($E$126:E238),$E$126:$E$260,0)),"")</f>
        <v>Surrénalectomie (Tomie)</v>
      </c>
    </row>
    <row r="239" spans="1:6" x14ac:dyDescent="0.3">
      <c r="A239" s="19" t="s">
        <v>1823</v>
      </c>
      <c r="B239" s="1" t="s">
        <v>1613</v>
      </c>
      <c r="C239" s="11" t="s">
        <v>1855</v>
      </c>
      <c r="D239">
        <f>--ISNUMBER(IFERROR(SEARCH(Recherche!$D$11,BD_Tables!B239,1),""))</f>
        <v>1</v>
      </c>
      <c r="E239">
        <f>IF(BD_Tables!D239=1,COUNTIF(BD_Tables!$D$126:D239,1),"")</f>
        <v>114</v>
      </c>
      <c r="F239" t="str">
        <f>IFERROR(INDEX($B$126:$B$260,MATCH(ROWS($E$126:E239),$E$126:$E$260,0)),"")</f>
        <v>Tumeur / Lésion de la verge</v>
      </c>
    </row>
    <row r="240" spans="1:6" x14ac:dyDescent="0.3">
      <c r="A240" s="19" t="s">
        <v>1823</v>
      </c>
      <c r="B240" s="1" t="s">
        <v>1603</v>
      </c>
      <c r="C240" s="11" t="s">
        <v>1855</v>
      </c>
      <c r="D240">
        <f>--ISNUMBER(IFERROR(SEARCH(Recherche!$D$11,BD_Tables!B240,1),""))</f>
        <v>1</v>
      </c>
      <c r="E240">
        <f>IF(BD_Tables!D240=1,COUNTIF(BD_Tables!$D$126:D240,1),"")</f>
        <v>115</v>
      </c>
      <c r="F240" t="str">
        <f>IFERROR(INDEX($B$126:$B$260,MATCH(ROWS($E$126:E240),$E$126:$E$260,0)),"")</f>
        <v>TVT</v>
      </c>
    </row>
    <row r="241" spans="1:6" x14ac:dyDescent="0.3">
      <c r="A241" s="19" t="s">
        <v>1823</v>
      </c>
      <c r="B241" s="1" t="s">
        <v>1572</v>
      </c>
      <c r="C241" s="11" t="s">
        <v>1855</v>
      </c>
      <c r="D241">
        <f>--ISNUMBER(IFERROR(SEARCH(Recherche!$D$11,BD_Tables!B241,1),""))</f>
        <v>1</v>
      </c>
      <c r="E241">
        <f>IF(BD_Tables!D241=1,COUNTIF(BD_Tables!$D$126:D241,1),"")</f>
        <v>116</v>
      </c>
      <c r="F241" t="str">
        <f>IFERROR(INDEX($B$126:$B$260,MATCH(ROWS($E$126:E241),$E$126:$E$260,0)),"")</f>
        <v>TVTA</v>
      </c>
    </row>
    <row r="242" spans="1:6" x14ac:dyDescent="0.3">
      <c r="A242" s="19" t="s">
        <v>1823</v>
      </c>
      <c r="B242" s="1" t="s">
        <v>1573</v>
      </c>
      <c r="C242" s="11" t="s">
        <v>1855</v>
      </c>
      <c r="D242">
        <f>--ISNUMBER(IFERROR(SEARCH(Recherche!$D$11,BD_Tables!B242,1),""))</f>
        <v>1</v>
      </c>
      <c r="E242">
        <f>IF(BD_Tables!D242=1,COUNTIF(BD_Tables!$D$126:D242,1),"")</f>
        <v>117</v>
      </c>
      <c r="F242" t="str">
        <f>IFERROR(INDEX($B$126:$B$260,MATCH(ROWS($E$126:E242),$E$126:$E$260,0)),"")</f>
        <v>TVTO</v>
      </c>
    </row>
    <row r="243" spans="1:6" x14ac:dyDescent="0.3">
      <c r="A243" s="19" t="s">
        <v>1823</v>
      </c>
      <c r="B243" s="1" t="s">
        <v>1574</v>
      </c>
      <c r="C243" s="11" t="s">
        <v>1855</v>
      </c>
      <c r="D243">
        <f>--ISNUMBER(IFERROR(SEARCH(Recherche!$D$11,BD_Tables!B243,1),""))</f>
        <v>1</v>
      </c>
      <c r="E243">
        <f>IF(BD_Tables!D243=1,COUNTIF(BD_Tables!$D$126:D243,1),"")</f>
        <v>118</v>
      </c>
      <c r="F243" t="str">
        <f>IFERROR(INDEX($B$126:$B$260,MATCH(ROWS($E$126:E243),$E$126:$E$260,0)),"")</f>
        <v>UPR</v>
      </c>
    </row>
    <row r="244" spans="1:6" x14ac:dyDescent="0.3">
      <c r="A244" s="19" t="s">
        <v>1823</v>
      </c>
      <c r="B244" s="1" t="s">
        <v>1550</v>
      </c>
      <c r="C244" s="11" t="s">
        <v>1865</v>
      </c>
      <c r="D244">
        <f>--ISNUMBER(IFERROR(SEARCH(Recherche!$D$11,BD_Tables!B244,1),""))</f>
        <v>1</v>
      </c>
      <c r="E244">
        <f>IF(BD_Tables!D244=1,COUNTIF(BD_Tables!$D$126:D244,1),"")</f>
        <v>119</v>
      </c>
      <c r="F244" t="str">
        <f>IFERROR(INDEX($B$126:$B$260,MATCH(ROWS($E$126:E244),$E$126:$E$260,0)),"")</f>
        <v>Urétérectomie</v>
      </c>
    </row>
    <row r="245" spans="1:6" x14ac:dyDescent="0.3">
      <c r="A245" s="19" t="s">
        <v>1823</v>
      </c>
      <c r="B245" s="1" t="s">
        <v>1623</v>
      </c>
      <c r="C245" s="11" t="s">
        <v>1865</v>
      </c>
      <c r="D245">
        <f>--ISNUMBER(IFERROR(SEARCH(Recherche!$D$11,BD_Tables!B245,1),""))</f>
        <v>1</v>
      </c>
      <c r="E245">
        <f>IF(BD_Tables!D245=1,COUNTIF(BD_Tables!$D$126:D245,1),"")</f>
        <v>120</v>
      </c>
      <c r="F245" t="str">
        <f>IFERROR(INDEX($B$126:$B$260,MATCH(ROWS($E$126:E245),$E$126:$E$260,0)),"")</f>
        <v>Urétérolyse par laparoscopie</v>
      </c>
    </row>
    <row r="246" spans="1:6" x14ac:dyDescent="0.3">
      <c r="A246" s="19" t="s">
        <v>1823</v>
      </c>
      <c r="B246" s="1" t="s">
        <v>1624</v>
      </c>
      <c r="C246" s="11" t="s">
        <v>1855</v>
      </c>
      <c r="D246">
        <f>--ISNUMBER(IFERROR(SEARCH(Recherche!$D$11,BD_Tables!B246,1),""))</f>
        <v>1</v>
      </c>
      <c r="E246">
        <f>IF(BD_Tables!D246=1,COUNTIF(BD_Tables!$D$126:D246,1),"")</f>
        <v>121</v>
      </c>
      <c r="F246" t="str">
        <f>IFERROR(INDEX($B$126:$B$260,MATCH(ROWS($E$126:E246),$E$126:$E$260,0)),"")</f>
        <v>Urétéroscopie</v>
      </c>
    </row>
    <row r="247" spans="1:6" x14ac:dyDescent="0.3">
      <c r="A247" s="19" t="s">
        <v>1823</v>
      </c>
      <c r="B247" s="1" t="s">
        <v>1604</v>
      </c>
      <c r="C247" s="11" t="s">
        <v>1855</v>
      </c>
      <c r="D247">
        <f>--ISNUMBER(IFERROR(SEARCH(Recherche!$D$11,BD_Tables!B247,1),""))</f>
        <v>1</v>
      </c>
      <c r="E247">
        <f>IF(BD_Tables!D247=1,COUNTIF(BD_Tables!$D$126:D247,1),"")</f>
        <v>122</v>
      </c>
      <c r="F247" t="str">
        <f>IFERROR(INDEX($B$126:$B$260,MATCH(ROWS($E$126:E247),$E$126:$E$260,0)),"")</f>
        <v>Urétrectomie</v>
      </c>
    </row>
    <row r="248" spans="1:6" x14ac:dyDescent="0.3">
      <c r="A248" s="19" t="s">
        <v>1823</v>
      </c>
      <c r="B248" s="1" t="s">
        <v>1533</v>
      </c>
      <c r="C248" s="11" t="s">
        <v>1855</v>
      </c>
      <c r="D248">
        <f>--ISNUMBER(IFERROR(SEARCH(Recherche!$D$11,BD_Tables!B248,1),""))</f>
        <v>1</v>
      </c>
      <c r="E248">
        <f>IF(BD_Tables!D248=1,COUNTIF(BD_Tables!$D$126:D248,1),"")</f>
        <v>123</v>
      </c>
      <c r="F248" t="str">
        <f>IFERROR(INDEX($B$126:$B$260,MATCH(ROWS($E$126:E248),$E$126:$E$260,0)),"")</f>
        <v>Urétro-cystoscopie (Endoscopie - Cystoscopie diagnostique)</v>
      </c>
    </row>
    <row r="249" spans="1:6" x14ac:dyDescent="0.3">
      <c r="A249" s="19" t="s">
        <v>1823</v>
      </c>
      <c r="B249" s="1" t="s">
        <v>1575</v>
      </c>
      <c r="C249" s="11" t="s">
        <v>1855</v>
      </c>
      <c r="D249">
        <f>--ISNUMBER(IFERROR(SEARCH(Recherche!$D$11,BD_Tables!B249,1),""))</f>
        <v>1</v>
      </c>
      <c r="E249">
        <f>IF(BD_Tables!D249=1,COUNTIF(BD_Tables!$D$126:D249,1),"")</f>
        <v>124</v>
      </c>
      <c r="F249" t="str">
        <f>IFERROR(INDEX($B$126:$B$260,MATCH(ROWS($E$126:E249),$E$126:$E$260,0)),"")</f>
        <v>Urétroplastie</v>
      </c>
    </row>
    <row r="250" spans="1:6" x14ac:dyDescent="0.3">
      <c r="A250" s="19" t="s">
        <v>1823</v>
      </c>
      <c r="B250" s="1" t="s">
        <v>1605</v>
      </c>
      <c r="C250" s="11" t="s">
        <v>1855</v>
      </c>
      <c r="D250">
        <f>--ISNUMBER(IFERROR(SEARCH(Recherche!$D$11,BD_Tables!B250,1),""))</f>
        <v>1</v>
      </c>
      <c r="E250">
        <f>IF(BD_Tables!D250=1,COUNTIF(BD_Tables!$D$126:D250,1),"")</f>
        <v>125</v>
      </c>
      <c r="F250" t="str">
        <f>IFERROR(INDEX($B$126:$B$260,MATCH(ROWS($E$126:E250),$E$126:$E$260,0)),"")</f>
        <v>Urétrostomie périnéale</v>
      </c>
    </row>
    <row r="251" spans="1:6" x14ac:dyDescent="0.3">
      <c r="A251" s="19" t="s">
        <v>1823</v>
      </c>
      <c r="B251" s="1" t="s">
        <v>1534</v>
      </c>
      <c r="C251" s="11" t="s">
        <v>1855</v>
      </c>
      <c r="D251">
        <f>--ISNUMBER(IFERROR(SEARCH(Recherche!$D$11,BD_Tables!B251,1),""))</f>
        <v>1</v>
      </c>
      <c r="E251">
        <f>IF(BD_Tables!D251=1,COUNTIF(BD_Tables!$D$126:D251,1),"")</f>
        <v>126</v>
      </c>
      <c r="F251" t="str">
        <f>IFERROR(INDEX($B$126:$B$260,MATCH(ROWS($E$126:E251),$E$126:$E$260,0)),"")</f>
        <v>Urétrotomie interne</v>
      </c>
    </row>
    <row r="252" spans="1:6" x14ac:dyDescent="0.3">
      <c r="A252" s="19" t="s">
        <v>1823</v>
      </c>
      <c r="B252" s="1" t="s">
        <v>1535</v>
      </c>
      <c r="C252" s="11" t="s">
        <v>1855</v>
      </c>
      <c r="D252">
        <f>--ISNUMBER(IFERROR(SEARCH(Recherche!$D$11,BD_Tables!B252,1),""))</f>
        <v>1</v>
      </c>
      <c r="E252">
        <f>IF(BD_Tables!D252=1,COUNTIF(BD_Tables!$D$126:D252,1),"")</f>
        <v>127</v>
      </c>
      <c r="F252" t="str">
        <f>IFERROR(INDEX($B$126:$B$260,MATCH(ROWS($E$126:E252),$E$126:$E$260,0)),"")</f>
        <v>URS rigide</v>
      </c>
    </row>
    <row r="253" spans="1:6" x14ac:dyDescent="0.3">
      <c r="A253" s="19" t="s">
        <v>1823</v>
      </c>
      <c r="B253" s="1" t="s">
        <v>1536</v>
      </c>
      <c r="C253" s="11" t="s">
        <v>1856</v>
      </c>
      <c r="D253">
        <f>--ISNUMBER(IFERROR(SEARCH(Recherche!$D$11,BD_Tables!B253,1),""))</f>
        <v>1</v>
      </c>
      <c r="E253">
        <f>IF(BD_Tables!D253=1,COUNTIF(BD_Tables!$D$126:D253,1),"")</f>
        <v>128</v>
      </c>
      <c r="F253" t="str">
        <f>IFERROR(INDEX($B$126:$B$260,MATCH(ROWS($E$126:E253),$E$126:$E$260,0)),"")</f>
        <v>URSS antérograde (URSS par drain de néphro)</v>
      </c>
    </row>
    <row r="254" spans="1:6" x14ac:dyDescent="0.3">
      <c r="A254" s="19" t="s">
        <v>1823</v>
      </c>
      <c r="B254" s="1" t="s">
        <v>1538</v>
      </c>
      <c r="C254" s="11" t="s">
        <v>1855</v>
      </c>
      <c r="D254">
        <f>--ISNUMBER(IFERROR(SEARCH(Recherche!$D$11,BD_Tables!B254,1),""))</f>
        <v>1</v>
      </c>
      <c r="E254">
        <f>IF(BD_Tables!D254=1,COUNTIF(BD_Tables!$D$126:D254,1),"")</f>
        <v>129</v>
      </c>
      <c r="F254" t="str">
        <f>IFERROR(INDEX($B$126:$B$260,MATCH(ROWS($E$126:E254),$E$126:$E$260,0)),"")</f>
        <v>URSS calcul</v>
      </c>
    </row>
    <row r="255" spans="1:6" x14ac:dyDescent="0.3">
      <c r="A255" s="19" t="s">
        <v>1823</v>
      </c>
      <c r="B255" s="1" t="s">
        <v>1539</v>
      </c>
      <c r="C255" s="11" t="s">
        <v>1855</v>
      </c>
      <c r="D255">
        <f>--ISNUMBER(IFERROR(SEARCH(Recherche!$D$11,BD_Tables!B255,1),""))</f>
        <v>1</v>
      </c>
      <c r="E255">
        <f>IF(BD_Tables!D255=1,COUNTIF(BD_Tables!$D$126:D255,1),"")</f>
        <v>130</v>
      </c>
      <c r="F255" t="str">
        <f>IFERROR(INDEX($B$126:$B$260,MATCH(ROWS($E$126:E255),$E$126:$E$260,0)),"")</f>
        <v>URSS diagnostique</v>
      </c>
    </row>
    <row r="256" spans="1:6" x14ac:dyDescent="0.3">
      <c r="A256" s="19" t="s">
        <v>1823</v>
      </c>
      <c r="B256" s="1" t="s">
        <v>1537</v>
      </c>
      <c r="C256" s="11" t="s">
        <v>1858</v>
      </c>
      <c r="D256">
        <f>--ISNUMBER(IFERROR(SEARCH(Recherche!$D$11,BD_Tables!B256,1),""))</f>
        <v>1</v>
      </c>
      <c r="E256">
        <f>IF(BD_Tables!D256=1,COUNTIF(BD_Tables!$D$126:D256,1),"")</f>
        <v>131</v>
      </c>
      <c r="F256" t="str">
        <f>IFERROR(INDEX($B$126:$B$260,MATCH(ROWS($E$126:E256),$E$126:$E$260,0)),"")</f>
        <v>URSS par Bricker (URSS par urétérostomie)</v>
      </c>
    </row>
    <row r="257" spans="1:6" x14ac:dyDescent="0.3">
      <c r="A257" s="19" t="s">
        <v>1823</v>
      </c>
      <c r="B257" s="1" t="s">
        <v>1632</v>
      </c>
      <c r="C257" s="11" t="s">
        <v>1856</v>
      </c>
      <c r="D257">
        <f>--ISNUMBER(IFERROR(SEARCH(Recherche!$D$11,BD_Tables!B257,1),""))</f>
        <v>1</v>
      </c>
      <c r="E257">
        <f>IF(BD_Tables!D257=1,COUNTIF(BD_Tables!$D$126:D257,1),"")</f>
        <v>132</v>
      </c>
      <c r="F257" t="str">
        <f>IFERROR(INDEX($B$126:$B$260,MATCH(ROWS($E$126:E257),$E$126:$E$260,0)),"")</f>
        <v>URSS transrénale</v>
      </c>
    </row>
    <row r="258" spans="1:6" x14ac:dyDescent="0.3">
      <c r="A258" s="19" t="s">
        <v>1823</v>
      </c>
      <c r="B258" s="1" t="s">
        <v>1540</v>
      </c>
      <c r="C258" s="11" t="s">
        <v>1855</v>
      </c>
      <c r="D258">
        <f>--ISNUMBER(IFERROR(SEARCH(Recherche!$D$11,BD_Tables!B258,1),""))</f>
        <v>1</v>
      </c>
      <c r="E258">
        <f>IF(BD_Tables!D258=1,COUNTIF(BD_Tables!$D$126:D258,1),"")</f>
        <v>133</v>
      </c>
      <c r="F258" t="str">
        <f>IFERROR(INDEX($B$126:$B$260,MATCH(ROWS($E$126:E258),$E$126:$E$260,0)),"")</f>
        <v>URSS TVES (Tumeur de la voie excrétrice supérieure)</v>
      </c>
    </row>
    <row r="259" spans="1:6" x14ac:dyDescent="0.3">
      <c r="A259" s="19" t="s">
        <v>1823</v>
      </c>
      <c r="B259" s="1" t="s">
        <v>1628</v>
      </c>
      <c r="C259" s="11" t="s">
        <v>1868</v>
      </c>
      <c r="D259">
        <f>--ISNUMBER(IFERROR(SEARCH(Recherche!$D$11,BD_Tables!B259,1),""))</f>
        <v>1</v>
      </c>
      <c r="E259">
        <f>IF(BD_Tables!D259=1,COUNTIF(BD_Tables!$D$126:D259,1),"")</f>
        <v>134</v>
      </c>
      <c r="F259" t="str">
        <f>IFERROR(INDEX($B$126:$B$260,MATCH(ROWS($E$126:E259),$E$126:$E$260,0)),"")</f>
        <v>Varicocèle</v>
      </c>
    </row>
    <row r="260" spans="1:6" x14ac:dyDescent="0.3">
      <c r="A260" s="19" t="s">
        <v>1823</v>
      </c>
      <c r="B260" s="16" t="s">
        <v>1576</v>
      </c>
      <c r="C260" s="17" t="s">
        <v>1854</v>
      </c>
      <c r="D260">
        <f>--ISNUMBER(IFERROR(SEARCH(Recherche!$D$11,BD_Tables!B260,1),""))</f>
        <v>1</v>
      </c>
      <c r="E260">
        <f>IF(BD_Tables!D260=1,COUNTIF(BD_Tables!$D$126:D260,1),"")</f>
        <v>135</v>
      </c>
      <c r="F260" t="str">
        <f>IFERROR(INDEX($B$126:$B$260,MATCH(ROWS($E$126:E260),$E$126:$E$260,0)),"")</f>
        <v>Vasectomie bilatérale</v>
      </c>
    </row>
    <row r="261" spans="1:6" ht="15.6" x14ac:dyDescent="0.3">
      <c r="A261" s="13" t="s">
        <v>1896</v>
      </c>
      <c r="B261" s="14" t="s">
        <v>0</v>
      </c>
      <c r="C261" s="15" t="s">
        <v>1</v>
      </c>
      <c r="D261" s="37" t="s">
        <v>1904</v>
      </c>
      <c r="E261" s="37" t="s">
        <v>1905</v>
      </c>
      <c r="F261" s="37" t="s">
        <v>1906</v>
      </c>
    </row>
    <row r="262" spans="1:6" x14ac:dyDescent="0.3">
      <c r="A262" s="20" t="s">
        <v>1898</v>
      </c>
      <c r="B262" s="1" t="s">
        <v>294</v>
      </c>
      <c r="C262" s="11" t="s">
        <v>1848</v>
      </c>
      <c r="D262">
        <f>--ISNUMBER(IFERROR(SEARCH(Recherche!$D$13,BD_Tables!B262,1),""))</f>
        <v>1</v>
      </c>
      <c r="E262">
        <f>IF(BD_Tables!D262=1,COUNTIF(BD_Tables!$D$262:D262,1),"")</f>
        <v>1</v>
      </c>
      <c r="F262" t="str">
        <f>IFERROR(INDEX($B$262:$B$586,MATCH(ROWS($E$262:E262),$E$262:$E$586,0)),"")</f>
        <v>A déterminer</v>
      </c>
    </row>
    <row r="263" spans="1:6" x14ac:dyDescent="0.3">
      <c r="A263" s="21" t="s">
        <v>1898</v>
      </c>
      <c r="B263" s="1" t="s">
        <v>151</v>
      </c>
      <c r="C263" s="11" t="s">
        <v>1894</v>
      </c>
      <c r="D263">
        <f>--ISNUMBER(IFERROR(SEARCH(Recherche!$D$13,BD_Tables!B263,1),""))</f>
        <v>1</v>
      </c>
      <c r="E263">
        <f>IF(BD_Tables!D263=1,COUNTIF(BD_Tables!$D$262:D263,1),"")</f>
        <v>2</v>
      </c>
      <c r="F263" t="str">
        <f>IFERROR(INDEX($B$262:$B$586,MATCH(ROWS($E$262:E263),$E$262:$E$586,0)),"")</f>
        <v>AAP (scopie)</v>
      </c>
    </row>
    <row r="264" spans="1:6" x14ac:dyDescent="0.3">
      <c r="A264" s="21" t="s">
        <v>1898</v>
      </c>
      <c r="B264" s="1" t="s">
        <v>152</v>
      </c>
      <c r="C264" s="11" t="s">
        <v>1895</v>
      </c>
      <c r="D264">
        <f>--ISNUMBER(IFERROR(SEARCH(Recherche!$D$13,BD_Tables!B264,1),""))</f>
        <v>1</v>
      </c>
      <c r="E264">
        <f>IF(BD_Tables!D264=1,COUNTIF(BD_Tables!$D$262:D264,1),"")</f>
        <v>3</v>
      </c>
      <c r="F264" t="str">
        <f>IFERROR(INDEX($B$262:$B$586,MATCH(ROWS($E$262:E264),$E$262:$E$586,0)),"")</f>
        <v>AAP (tomie)</v>
      </c>
    </row>
    <row r="265" spans="1:6" x14ac:dyDescent="0.3">
      <c r="A265" s="21" t="s">
        <v>1898</v>
      </c>
      <c r="B265" s="1" t="s">
        <v>23</v>
      </c>
      <c r="C265" s="11" t="s">
        <v>1894</v>
      </c>
      <c r="D265">
        <f>--ISNUMBER(IFERROR(SEARCH(Recherche!$D$13,BD_Tables!B265,1),""))</f>
        <v>1</v>
      </c>
      <c r="E265">
        <f>IF(BD_Tables!D265=1,COUNTIF(BD_Tables!$D$262:D265,1),"")</f>
        <v>4</v>
      </c>
      <c r="F265" t="str">
        <f>IFERROR(INDEX($B$262:$B$586,MATCH(ROWS($E$262:E265),$E$262:$E$586,0)),"")</f>
        <v>AAP + lambeau (scopie)</v>
      </c>
    </row>
    <row r="266" spans="1:6" x14ac:dyDescent="0.3">
      <c r="A266" s="21" t="s">
        <v>1898</v>
      </c>
      <c r="B266" s="1" t="s">
        <v>300</v>
      </c>
      <c r="C266" s="11" t="s">
        <v>1895</v>
      </c>
      <c r="D266">
        <f>--ISNUMBER(IFERROR(SEARCH(Recherche!$D$13,BD_Tables!B266,1),""))</f>
        <v>1</v>
      </c>
      <c r="E266">
        <f>IF(BD_Tables!D266=1,COUNTIF(BD_Tables!$D$262:D266,1),"")</f>
        <v>5</v>
      </c>
      <c r="F266" t="str">
        <f>IFERROR(INDEX($B$262:$B$586,MATCH(ROWS($E$262:E266),$E$262:$E$586,0)),"")</f>
        <v>AAP + lambeau (tomie)</v>
      </c>
    </row>
    <row r="267" spans="1:6" x14ac:dyDescent="0.3">
      <c r="A267" s="21" t="s">
        <v>1898</v>
      </c>
      <c r="B267" s="1" t="s">
        <v>31</v>
      </c>
      <c r="C267" s="11" t="s">
        <v>1895</v>
      </c>
      <c r="D267">
        <f>--ISNUMBER(IFERROR(SEARCH(Recherche!$D$13,BD_Tables!B267,1),""))</f>
        <v>1</v>
      </c>
      <c r="E267">
        <f>IF(BD_Tables!D267=1,COUNTIF(BD_Tables!$D$262:D267,1),"")</f>
        <v>6</v>
      </c>
      <c r="F267" t="str">
        <f>IFERROR(INDEX($B$262:$B$586,MATCH(ROWS($E$262:E267),$E$262:$E$586,0)),"")</f>
        <v>Abcès anal (tomie)</v>
      </c>
    </row>
    <row r="268" spans="1:6" x14ac:dyDescent="0.3">
      <c r="A268" s="21" t="s">
        <v>1898</v>
      </c>
      <c r="B268" s="1" t="s">
        <v>232</v>
      </c>
      <c r="C268" s="11" t="s">
        <v>1895</v>
      </c>
      <c r="D268">
        <f>--ISNUMBER(IFERROR(SEARCH(Recherche!$D$13,BD_Tables!B268,1),""))</f>
        <v>1</v>
      </c>
      <c r="E268">
        <f>IF(BD_Tables!D268=1,COUNTIF(BD_Tables!$D$262:D268,1),"")</f>
        <v>7</v>
      </c>
      <c r="F268" t="str">
        <f>IFERROR(INDEX($B$262:$B$586,MATCH(ROWS($E$262:E268),$E$262:$E$586,0)),"")</f>
        <v>Abcès sein</v>
      </c>
    </row>
    <row r="269" spans="1:6" x14ac:dyDescent="0.3">
      <c r="A269" s="21" t="s">
        <v>1898</v>
      </c>
      <c r="B269" s="1" t="s">
        <v>237</v>
      </c>
      <c r="C269" s="11" t="s">
        <v>1895</v>
      </c>
      <c r="D269">
        <f>--ISNUMBER(IFERROR(SEARCH(Recherche!$D$13,BD_Tables!B269,1),""))</f>
        <v>1</v>
      </c>
      <c r="E269">
        <f>IF(BD_Tables!D269=1,COUNTIF(BD_Tables!$D$262:D269,1),"")</f>
        <v>8</v>
      </c>
      <c r="F269" t="str">
        <f>IFERROR(INDEX($B$262:$B$586,MATCH(ROWS($E$262:E269),$E$262:$E$586,0)),"")</f>
        <v>Abdominoplast.: correction cicat.(tomie)</v>
      </c>
    </row>
    <row r="270" spans="1:6" x14ac:dyDescent="0.3">
      <c r="A270" s="21" t="s">
        <v>1898</v>
      </c>
      <c r="B270" s="1" t="s">
        <v>114</v>
      </c>
      <c r="C270" s="11" t="s">
        <v>1895</v>
      </c>
      <c r="D270">
        <f>--ISNUMBER(IFERROR(SEARCH(Recherche!$D$13,BD_Tables!B270,1),""))</f>
        <v>1</v>
      </c>
      <c r="E270">
        <f>IF(BD_Tables!D270=1,COUNTIF(BD_Tables!$D$262:D270,1),"")</f>
        <v>9</v>
      </c>
      <c r="F270" t="str">
        <f>IFERROR(INDEX($B$262:$B$586,MATCH(ROWS($E$262:E270),$E$262:$E$586,0)),"")</f>
        <v>Abdominoplastie (tomie)</v>
      </c>
    </row>
    <row r="271" spans="1:6" x14ac:dyDescent="0.3">
      <c r="A271" s="21" t="s">
        <v>1898</v>
      </c>
      <c r="B271" s="1" t="s">
        <v>19</v>
      </c>
      <c r="C271" s="11" t="s">
        <v>1894</v>
      </c>
      <c r="D271">
        <f>--ISNUMBER(IFERROR(SEARCH(Recherche!$D$13,BD_Tables!B271,1),""))</f>
        <v>1</v>
      </c>
      <c r="E271">
        <f>IF(BD_Tables!D271=1,COUNTIF(BD_Tables!$D$262:D271,1),"")</f>
        <v>10</v>
      </c>
      <c r="F271" t="str">
        <f>IFERROR(INDEX($B$262:$B$586,MATCH(ROWS($E$262:E271),$E$262:$E$586,0)),"")</f>
        <v>Achalasie Oesophage ou Heller (scopie)</v>
      </c>
    </row>
    <row r="272" spans="1:6" x14ac:dyDescent="0.3">
      <c r="A272" s="21" t="s">
        <v>1898</v>
      </c>
      <c r="B272" s="1" t="s">
        <v>6</v>
      </c>
      <c r="C272" s="11" t="s">
        <v>1894</v>
      </c>
      <c r="D272">
        <f>--ISNUMBER(IFERROR(SEARCH(Recherche!$D$13,BD_Tables!B272,1),""))</f>
        <v>1</v>
      </c>
      <c r="E272">
        <f>IF(BD_Tables!D272=1,COUNTIF(BD_Tables!$D$262:D272,1),"")</f>
        <v>11</v>
      </c>
      <c r="F272" t="str">
        <f>IFERROR(INDEX($B$262:$B$586,MATCH(ROWS($E$262:E272),$E$262:$E$586,0)),"")</f>
        <v>Adhésiolyse (scopie)</v>
      </c>
    </row>
    <row r="273" spans="1:6" x14ac:dyDescent="0.3">
      <c r="A273" s="21" t="s">
        <v>1898</v>
      </c>
      <c r="B273" s="1" t="s">
        <v>196</v>
      </c>
      <c r="C273" s="11" t="s">
        <v>1895</v>
      </c>
      <c r="D273">
        <f>--ISNUMBER(IFERROR(SEARCH(Recherche!$D$13,BD_Tables!B273,1),""))</f>
        <v>1</v>
      </c>
      <c r="E273">
        <f>IF(BD_Tables!D273=1,COUNTIF(BD_Tables!$D$262:D273,1),"")</f>
        <v>12</v>
      </c>
      <c r="F273" t="str">
        <f>IFERROR(INDEX($B$262:$B$586,MATCH(ROWS($E$262:E273),$E$262:$E$586,0)),"")</f>
        <v>Angiome hépatique géant (tomie)</v>
      </c>
    </row>
    <row r="274" spans="1:6" x14ac:dyDescent="0.3">
      <c r="A274" s="21" t="s">
        <v>1898</v>
      </c>
      <c r="B274" s="1" t="s">
        <v>238</v>
      </c>
      <c r="C274" s="11" t="s">
        <v>1894</v>
      </c>
      <c r="D274">
        <f>--ISNUMBER(IFERROR(SEARCH(Recherche!$D$13,BD_Tables!B274,1),""))</f>
        <v>1</v>
      </c>
      <c r="E274">
        <f>IF(BD_Tables!D274=1,COUNTIF(BD_Tables!$D$262:D274,1),"")</f>
        <v>13</v>
      </c>
      <c r="F274" t="str">
        <f>IFERROR(INDEX($B$262:$B$586,MATCH(ROWS($E$262:E274),$E$262:$E$586,0)),"")</f>
        <v>Appendicectomie (scopie)</v>
      </c>
    </row>
    <row r="275" spans="1:6" x14ac:dyDescent="0.3">
      <c r="A275" s="21" t="s">
        <v>1898</v>
      </c>
      <c r="B275" s="1" t="s">
        <v>93</v>
      </c>
      <c r="C275" s="11" t="s">
        <v>1895</v>
      </c>
      <c r="D275">
        <f>--ISNUMBER(IFERROR(SEARCH(Recherche!$D$13,BD_Tables!B275,1),""))</f>
        <v>1</v>
      </c>
      <c r="E275">
        <f>IF(BD_Tables!D275=1,COUNTIF(BD_Tables!$D$262:D275,1),"")</f>
        <v>14</v>
      </c>
      <c r="F275" t="str">
        <f>IFERROR(INDEX($B$262:$B$586,MATCH(ROWS($E$262:E275),$E$262:$E$586,0)),"")</f>
        <v>Appendicectomie (tomie)</v>
      </c>
    </row>
    <row r="276" spans="1:6" x14ac:dyDescent="0.3">
      <c r="A276" s="21" t="s">
        <v>1898</v>
      </c>
      <c r="B276" s="1" t="s">
        <v>14</v>
      </c>
      <c r="C276" s="11" t="s">
        <v>1894</v>
      </c>
      <c r="D276">
        <f>--ISNUMBER(IFERROR(SEARCH(Recherche!$D$13,BD_Tables!B276,1),""))</f>
        <v>1</v>
      </c>
      <c r="E276">
        <f>IF(BD_Tables!D276=1,COUNTIF(BD_Tables!$D$262:D276,1),"")</f>
        <v>15</v>
      </c>
      <c r="F276" t="str">
        <f>IFERROR(INDEX($B$262:$B$586,MATCH(ROWS($E$262:E276),$E$262:$E$586,0)),"")</f>
        <v>Appendicectomie enfant (scopie)</v>
      </c>
    </row>
    <row r="277" spans="1:6" x14ac:dyDescent="0.3">
      <c r="A277" s="21" t="s">
        <v>1898</v>
      </c>
      <c r="B277" s="1" t="s">
        <v>202</v>
      </c>
      <c r="C277" s="11" t="s">
        <v>1848</v>
      </c>
      <c r="D277">
        <f>--ISNUMBER(IFERROR(SEARCH(Recherche!$D$13,BD_Tables!B277,1),""))</f>
        <v>1</v>
      </c>
      <c r="E277">
        <f>IF(BD_Tables!D277=1,COUNTIF(BD_Tables!$D$262:D277,1),"")</f>
        <v>16</v>
      </c>
      <c r="F277" t="str">
        <f>IFERROR(INDEX($B$262:$B$586,MATCH(ROWS($E$262:E277),$E$262:$E$586,0)),"")</f>
        <v>Avec conservation PAM</v>
      </c>
    </row>
    <row r="278" spans="1:6" x14ac:dyDescent="0.3">
      <c r="A278" s="21" t="s">
        <v>1898</v>
      </c>
      <c r="B278" s="1" t="s">
        <v>187</v>
      </c>
      <c r="C278" s="11" t="s">
        <v>1848</v>
      </c>
      <c r="D278">
        <f>--ISNUMBER(IFERROR(SEARCH(Recherche!$D$13,BD_Tables!B278,1),""))</f>
        <v>1</v>
      </c>
      <c r="E278">
        <f>IF(BD_Tables!D278=1,COUNTIF(BD_Tables!$D$262:D278,1),"")</f>
        <v>17</v>
      </c>
      <c r="F278" t="str">
        <f>IFERROR(INDEX($B$262:$B$586,MATCH(ROWS($E$262:E278),$E$262:$E$586,0)),"")</f>
        <v>Avec curage axillaire</v>
      </c>
    </row>
    <row r="279" spans="1:6" x14ac:dyDescent="0.3">
      <c r="A279" s="21" t="s">
        <v>1898</v>
      </c>
      <c r="B279" s="1" t="s">
        <v>188</v>
      </c>
      <c r="C279" s="11" t="s">
        <v>1848</v>
      </c>
      <c r="D279">
        <f>--ISNUMBER(IFERROR(SEARCH(Recherche!$D$13,BD_Tables!B279,1),""))</f>
        <v>1</v>
      </c>
      <c r="E279">
        <f>IF(BD_Tables!D279=1,COUNTIF(BD_Tables!$D$262:D279,1),"")</f>
        <v>18</v>
      </c>
      <c r="F279" t="str">
        <f>IFERROR(INDEX($B$262:$B$586,MATCH(ROWS($E$262:E279),$E$262:$E$586,0)),"")</f>
        <v>Avec diep</v>
      </c>
    </row>
    <row r="280" spans="1:6" x14ac:dyDescent="0.3">
      <c r="A280" s="21" t="s">
        <v>1898</v>
      </c>
      <c r="B280" s="1" t="s">
        <v>193</v>
      </c>
      <c r="C280" s="11" t="s">
        <v>1848</v>
      </c>
      <c r="D280">
        <f>--ISNUMBER(IFERROR(SEARCH(Recherche!$D$13,BD_Tables!B280,1),""))</f>
        <v>1</v>
      </c>
      <c r="E280">
        <f>IF(BD_Tables!D280=1,COUNTIF(BD_Tables!$D$262:D280,1),"")</f>
        <v>19</v>
      </c>
      <c r="F280" t="str">
        <f>IFERROR(INDEX($B$262:$B$586,MATCH(ROWS($E$262:E280),$E$262:$E$586,0)),"")</f>
        <v>Avec ganglion sentinelle</v>
      </c>
    </row>
    <row r="281" spans="1:6" x14ac:dyDescent="0.3">
      <c r="A281" s="21" t="s">
        <v>1898</v>
      </c>
      <c r="B281" s="1" t="s">
        <v>189</v>
      </c>
      <c r="C281" s="11" t="s">
        <v>1848</v>
      </c>
      <c r="D281">
        <f>--ISNUMBER(IFERROR(SEARCH(Recherche!$D$13,BD_Tables!B281,1),""))</f>
        <v>1</v>
      </c>
      <c r="E281">
        <f>IF(BD_Tables!D281=1,COUNTIF(BD_Tables!$D$262:D281,1),"")</f>
        <v>20</v>
      </c>
      <c r="F281" t="str">
        <f>IFERROR(INDEX($B$262:$B$586,MATCH(ROWS($E$262:E281),$E$262:$E$586,0)),"")</f>
        <v>Avec ganglion sentinelle au bleu</v>
      </c>
    </row>
    <row r="282" spans="1:6" x14ac:dyDescent="0.3">
      <c r="A282" s="21" t="s">
        <v>1898</v>
      </c>
      <c r="B282" s="1" t="s">
        <v>297</v>
      </c>
      <c r="C282" s="11" t="s">
        <v>1848</v>
      </c>
      <c r="D282">
        <f>--ISNUMBER(IFERROR(SEARCH(Recherche!$D$13,BD_Tables!B282,1),""))</f>
        <v>1</v>
      </c>
      <c r="E282">
        <f>IF(BD_Tables!D282=1,COUNTIF(BD_Tables!$D$262:D282,1),"")</f>
        <v>21</v>
      </c>
      <c r="F282" t="str">
        <f>IFERROR(INDEX($B$262:$B$586,MATCH(ROWS($E$262:E282),$E$262:$E$586,0)),"")</f>
        <v>Avec grand dorsal</v>
      </c>
    </row>
    <row r="283" spans="1:6" x14ac:dyDescent="0.3">
      <c r="A283" s="21" t="s">
        <v>1898</v>
      </c>
      <c r="B283" s="1" t="s">
        <v>192</v>
      </c>
      <c r="C283" s="11" t="s">
        <v>1848</v>
      </c>
      <c r="D283">
        <f>--ISNUMBER(IFERROR(SEARCH(Recherche!$D$13,BD_Tables!B283,1),""))</f>
        <v>1</v>
      </c>
      <c r="E283">
        <f>IF(BD_Tables!D283=1,COUNTIF(BD_Tables!$D$262:D283,1),"")</f>
        <v>22</v>
      </c>
      <c r="F283" t="str">
        <f>IFERROR(INDEX($B$262:$B$586,MATCH(ROWS($E$262:E283),$E$262:$E$586,0)),"")</f>
        <v>Avec harpon</v>
      </c>
    </row>
    <row r="284" spans="1:6" x14ac:dyDescent="0.3">
      <c r="A284" s="21" t="s">
        <v>1898</v>
      </c>
      <c r="B284" s="1" t="s">
        <v>190</v>
      </c>
      <c r="C284" s="11" t="s">
        <v>1848</v>
      </c>
      <c r="D284">
        <f>--ISNUMBER(IFERROR(SEARCH(Recherche!$D$13,BD_Tables!B284,1),""))</f>
        <v>1</v>
      </c>
      <c r="E284">
        <f>IF(BD_Tables!D284=1,COUNTIF(BD_Tables!$D$262:D284,1),"")</f>
        <v>23</v>
      </c>
      <c r="F284" t="str">
        <f>IFERROR(INDEX($B$262:$B$586,MATCH(ROWS($E$262:E284),$E$262:$E$586,0)),"")</f>
        <v>Avec oncoplastie</v>
      </c>
    </row>
    <row r="285" spans="1:6" x14ac:dyDescent="0.3">
      <c r="A285" s="21" t="s">
        <v>1898</v>
      </c>
      <c r="B285" s="1" t="s">
        <v>282</v>
      </c>
      <c r="C285" s="11" t="s">
        <v>1848</v>
      </c>
      <c r="D285">
        <f>--ISNUMBER(IFERROR(SEARCH(Recherche!$D$13,BD_Tables!B285,1),""))</f>
        <v>1</v>
      </c>
      <c r="E285">
        <f>IF(BD_Tables!D285=1,COUNTIF(BD_Tables!$D$262:D285,1),"")</f>
        <v>24</v>
      </c>
      <c r="F285" t="str">
        <f>IFERROR(INDEX($B$262:$B$586,MATCH(ROWS($E$262:E285),$E$262:$E$586,0)),"")</f>
        <v>Avec PAC</v>
      </c>
    </row>
    <row r="286" spans="1:6" x14ac:dyDescent="0.3">
      <c r="A286" s="21" t="s">
        <v>1898</v>
      </c>
      <c r="B286" s="1" t="s">
        <v>235</v>
      </c>
      <c r="C286" s="11" t="s">
        <v>1895</v>
      </c>
      <c r="D286">
        <f>--ISNUMBER(IFERROR(SEARCH(Recherche!$D$13,BD_Tables!B286,1),""))</f>
        <v>1</v>
      </c>
      <c r="E286">
        <f>IF(BD_Tables!D286=1,COUNTIF(BD_Tables!$D$262:D286,1),"")</f>
        <v>25</v>
      </c>
      <c r="F286" t="str">
        <f>IFERROR(INDEX($B$262:$B$586,MATCH(ROWS($E$262:E286),$E$262:$E$586,0)),"")</f>
        <v>Avec reconstruction par expanseur (tomie)</v>
      </c>
    </row>
    <row r="287" spans="1:6" x14ac:dyDescent="0.3">
      <c r="A287" s="21" t="s">
        <v>1898</v>
      </c>
      <c r="B287" s="1" t="s">
        <v>231</v>
      </c>
      <c r="C287" s="11" t="s">
        <v>1848</v>
      </c>
      <c r="D287">
        <f>--ISNUMBER(IFERROR(SEARCH(Recherche!$D$13,BD_Tables!B287,1),""))</f>
        <v>1</v>
      </c>
      <c r="E287">
        <f>IF(BD_Tables!D287=1,COUNTIF(BD_Tables!$D$262:D287,1),"")</f>
        <v>26</v>
      </c>
      <c r="F287" t="str">
        <f>IFERROR(INDEX($B$262:$B$586,MATCH(ROWS($E$262:E287),$E$262:$E$586,0)),"")</f>
        <v>Avec réduction</v>
      </c>
    </row>
    <row r="288" spans="1:6" x14ac:dyDescent="0.3">
      <c r="A288" s="21" t="s">
        <v>1898</v>
      </c>
      <c r="B288" s="1" t="s">
        <v>197</v>
      </c>
      <c r="C288" s="11" t="s">
        <v>1848</v>
      </c>
      <c r="D288">
        <f>--ISNUMBER(IFERROR(SEARCH(Recherche!$D$13,BD_Tables!B288,1),""))</f>
        <v>1</v>
      </c>
      <c r="E288">
        <f>IF(BD_Tables!D288=1,COUNTIF(BD_Tables!$D$262:D288,1),"")</f>
        <v>27</v>
      </c>
      <c r="F288" t="str">
        <f>IFERROR(INDEX($B$262:$B$586,MATCH(ROWS($E$262:E288),$E$262:$E$586,0)),"")</f>
        <v>Avec résection de cuff</v>
      </c>
    </row>
    <row r="289" spans="1:6" x14ac:dyDescent="0.3">
      <c r="A289" s="21" t="s">
        <v>1898</v>
      </c>
      <c r="B289" s="1" t="s">
        <v>198</v>
      </c>
      <c r="C289" s="11" t="s">
        <v>1848</v>
      </c>
      <c r="D289">
        <f>--ISNUMBER(IFERROR(SEARCH(Recherche!$D$13,BD_Tables!B289,1),""))</f>
        <v>1</v>
      </c>
      <c r="E289">
        <f>IF(BD_Tables!D289=1,COUNTIF(BD_Tables!$D$262:D289,1),"")</f>
        <v>28</v>
      </c>
      <c r="F289" t="str">
        <f>IFERROR(INDEX($B$262:$B$586,MATCH(ROWS($E$262:E289),$E$262:$E$586,0)),"")</f>
        <v>Avec résection de lésion cutanée</v>
      </c>
    </row>
    <row r="290" spans="1:6" x14ac:dyDescent="0.3">
      <c r="A290" s="21" t="s">
        <v>1898</v>
      </c>
      <c r="B290" s="1" t="s">
        <v>191</v>
      </c>
      <c r="C290" s="11" t="s">
        <v>1848</v>
      </c>
      <c r="D290">
        <f>--ISNUMBER(IFERROR(SEARCH(Recherche!$D$13,BD_Tables!B290,1),""))</f>
        <v>1</v>
      </c>
      <c r="E290">
        <f>IF(BD_Tables!D290=1,COUNTIF(BD_Tables!$D$262:D290,1),"")</f>
        <v>29</v>
      </c>
      <c r="F290" t="str">
        <f>IFERROR(INDEX($B$262:$B$586,MATCH(ROWS($E$262:E290),$E$262:$E$586,0)),"")</f>
        <v>Avec symétrisation</v>
      </c>
    </row>
    <row r="291" spans="1:6" x14ac:dyDescent="0.3">
      <c r="A291" s="21" t="s">
        <v>1898</v>
      </c>
      <c r="B291" s="1" t="s">
        <v>204</v>
      </c>
      <c r="C291" s="11" t="s">
        <v>1848</v>
      </c>
      <c r="D291">
        <f>--ISNUMBER(IFERROR(SEARCH(Recherche!$D$13,BD_Tables!B291,1),""))</f>
        <v>1</v>
      </c>
      <c r="E291">
        <f>IF(BD_Tables!D291=1,COUNTIF(BD_Tables!$D$262:D291,1),"")</f>
        <v>30</v>
      </c>
      <c r="F291" t="str">
        <f>IFERROR(INDEX($B$262:$B$586,MATCH(ROWS($E$262:E291),$E$262:$E$586,0)),"")</f>
        <v>Avec ultrasons</v>
      </c>
    </row>
    <row r="292" spans="1:6" x14ac:dyDescent="0.3">
      <c r="A292" s="21" t="s">
        <v>1898</v>
      </c>
      <c r="B292" s="1" t="s">
        <v>46</v>
      </c>
      <c r="C292" s="11" t="s">
        <v>1895</v>
      </c>
      <c r="D292">
        <f>--ISNUMBER(IFERROR(SEARCH(Recherche!$D$13,BD_Tables!B292,1),""))</f>
        <v>1</v>
      </c>
      <c r="E292">
        <f>IF(BD_Tables!D292=1,COUNTIF(BD_Tables!$D$262:D292,1),"")</f>
        <v>31</v>
      </c>
      <c r="F292" t="str">
        <f>IFERROR(INDEX($B$262:$B$586,MATCH(ROWS($E$262:E292),$E$262:$E$586,0)),"")</f>
        <v>Biopsie ganglionnaire (tomie)</v>
      </c>
    </row>
    <row r="293" spans="1:6" x14ac:dyDescent="0.3">
      <c r="A293" s="21" t="s">
        <v>1898</v>
      </c>
      <c r="B293" s="1" t="s">
        <v>239</v>
      </c>
      <c r="C293" s="11" t="s">
        <v>1894</v>
      </c>
      <c r="D293">
        <f>--ISNUMBER(IFERROR(SEARCH(Recherche!$D$13,BD_Tables!B293,1),""))</f>
        <v>1</v>
      </c>
      <c r="E293">
        <f>IF(BD_Tables!D293=1,COUNTIF(BD_Tables!$D$262:D293,1),"")</f>
        <v>32</v>
      </c>
      <c r="F293" t="str">
        <f>IFERROR(INDEX($B$262:$B$586,MATCH(ROWS($E$262:E293),$E$262:$E$586,0)),"")</f>
        <v>Biopsie hépatique (scopie)</v>
      </c>
    </row>
    <row r="294" spans="1:6" x14ac:dyDescent="0.3">
      <c r="A294" s="21" t="s">
        <v>1898</v>
      </c>
      <c r="B294" s="1" t="s">
        <v>82</v>
      </c>
      <c r="C294" s="11" t="s">
        <v>1895</v>
      </c>
      <c r="D294">
        <f>--ISNUMBER(IFERROR(SEARCH(Recherche!$D$13,BD_Tables!B294,1),""))</f>
        <v>1</v>
      </c>
      <c r="E294">
        <f>IF(BD_Tables!D294=1,COUNTIF(BD_Tables!$D$262:D294,1),"")</f>
        <v>33</v>
      </c>
      <c r="F294" t="str">
        <f>IFERROR(INDEX($B$262:$B$586,MATCH(ROWS($E$262:E294),$E$262:$E$586,0)),"")</f>
        <v>Biopsie hépatique (tomie)</v>
      </c>
    </row>
    <row r="295" spans="1:6" x14ac:dyDescent="0.3">
      <c r="A295" s="21" t="s">
        <v>1898</v>
      </c>
      <c r="B295" s="1" t="s">
        <v>240</v>
      </c>
      <c r="C295" s="11" t="s">
        <v>1894</v>
      </c>
      <c r="D295">
        <f>--ISNUMBER(IFERROR(SEARCH(Recherche!$D$13,BD_Tables!B295,1),""))</f>
        <v>1</v>
      </c>
      <c r="E295">
        <f>IF(BD_Tables!D295=1,COUNTIF(BD_Tables!$D$262:D295,1),"")</f>
        <v>34</v>
      </c>
      <c r="F295" t="str">
        <f>IFERROR(INDEX($B$262:$B$586,MATCH(ROWS($E$262:E295),$E$262:$E$586,0)),"")</f>
        <v>Biopsie rénale (scopie)</v>
      </c>
    </row>
    <row r="296" spans="1:6" x14ac:dyDescent="0.3">
      <c r="A296" s="21" t="s">
        <v>1898</v>
      </c>
      <c r="B296" s="1" t="s">
        <v>85</v>
      </c>
      <c r="C296" s="11" t="s">
        <v>1895</v>
      </c>
      <c r="D296">
        <f>--ISNUMBER(IFERROR(SEARCH(Recherche!$D$13,BD_Tables!B296,1),""))</f>
        <v>1</v>
      </c>
      <c r="E296">
        <f>IF(BD_Tables!D296=1,COUNTIF(BD_Tables!$D$262:D296,1),"")</f>
        <v>35</v>
      </c>
      <c r="F296" t="str">
        <f>IFERROR(INDEX($B$262:$B$586,MATCH(ROWS($E$262:E296),$E$262:$E$586,0)),"")</f>
        <v>Biopsie transplant rénal (tomie)</v>
      </c>
    </row>
    <row r="297" spans="1:6" x14ac:dyDescent="0.3">
      <c r="A297" s="21" t="s">
        <v>1898</v>
      </c>
      <c r="B297" s="1" t="s">
        <v>115</v>
      </c>
      <c r="C297" s="11" t="s">
        <v>1895</v>
      </c>
      <c r="D297">
        <f>--ISNUMBER(IFERROR(SEARCH(Recherche!$D$13,BD_Tables!B297,1),""))</f>
        <v>1</v>
      </c>
      <c r="E297">
        <f>IF(BD_Tables!D297=1,COUNTIF(BD_Tables!$D$262:D297,1),"")</f>
        <v>36</v>
      </c>
      <c r="F297" t="str">
        <f>IFERROR(INDEX($B$262:$B$586,MATCH(ROWS($E$262:E297),$E$262:$E$586,0)),"")</f>
        <v>Bogota (tomie)</v>
      </c>
    </row>
    <row r="298" spans="1:6" x14ac:dyDescent="0.3">
      <c r="A298" s="21" t="s">
        <v>1898</v>
      </c>
      <c r="B298" s="1" t="s">
        <v>116</v>
      </c>
      <c r="C298" s="11" t="s">
        <v>1895</v>
      </c>
      <c r="D298">
        <f>--ISNUMBER(IFERROR(SEARCH(Recherche!$D$13,BD_Tables!B298,1),""))</f>
        <v>1</v>
      </c>
      <c r="E298">
        <f>IF(BD_Tables!D298=1,COUNTIF(BD_Tables!$D$262:D298,1),"")</f>
        <v>37</v>
      </c>
      <c r="F298" t="str">
        <f>IFERROR(INDEX($B$262:$B$586,MATCH(ROWS($E$262:E298),$E$262:$E$586,0)),"")</f>
        <v>Bogota: fermeture (tomie)</v>
      </c>
    </row>
    <row r="299" spans="1:6" x14ac:dyDescent="0.3">
      <c r="A299" s="21" t="s">
        <v>1898</v>
      </c>
      <c r="B299" s="1" t="s">
        <v>42</v>
      </c>
      <c r="C299" s="11" t="s">
        <v>1895</v>
      </c>
      <c r="D299">
        <f>--ISNUMBER(IFERROR(SEARCH(Recherche!$D$13,BD_Tables!B299,1),""))</f>
        <v>1</v>
      </c>
      <c r="E299">
        <f>IF(BD_Tables!D299=1,COUNTIF(BD_Tables!$D$262:D299,1),"")</f>
        <v>38</v>
      </c>
      <c r="F299" t="str">
        <f>IFERROR(INDEX($B$262:$B$586,MATCH(ROWS($E$262:E299),$E$262:$E$586,0)),"")</f>
        <v>Boitier de gastroplastie: chgt (tomie)</v>
      </c>
    </row>
    <row r="300" spans="1:6" x14ac:dyDescent="0.3">
      <c r="A300" s="21" t="s">
        <v>1898</v>
      </c>
      <c r="B300" s="1" t="s">
        <v>43</v>
      </c>
      <c r="C300" s="11" t="s">
        <v>1895</v>
      </c>
      <c r="D300">
        <f>--ISNUMBER(IFERROR(SEARCH(Recherche!$D$13,BD_Tables!B300,1),""))</f>
        <v>1</v>
      </c>
      <c r="E300">
        <f>IF(BD_Tables!D300=1,COUNTIF(BD_Tables!$D$262:D300,1),"")</f>
        <v>39</v>
      </c>
      <c r="F300" t="str">
        <f>IFERROR(INDEX($B$262:$B$586,MATCH(ROWS($E$262:E300),$E$262:$E$586,0)),"")</f>
        <v>Boitier de gastroplastie: repos. (tomie)</v>
      </c>
    </row>
    <row r="301" spans="1:6" x14ac:dyDescent="0.3">
      <c r="A301" s="21" t="s">
        <v>1898</v>
      </c>
      <c r="B301" s="1" t="s">
        <v>265</v>
      </c>
      <c r="C301" s="11" t="s">
        <v>1895</v>
      </c>
      <c r="D301">
        <f>--ISNUMBER(IFERROR(SEARCH(Recherche!$D$13,BD_Tables!B301,1),""))</f>
        <v>1</v>
      </c>
      <c r="E301">
        <f>IF(BD_Tables!D301=1,COUNTIF(BD_Tables!$D$262:D301,1),"")</f>
        <v>40</v>
      </c>
      <c r="F301" t="str">
        <f>IFERROR(INDEX($B$262:$B$586,MATCH(ROWS($E$262:E301),$E$262:$E$586,0)),"")</f>
        <v>Boitier gastroplastie: retrait (tomie)</v>
      </c>
    </row>
    <row r="302" spans="1:6" x14ac:dyDescent="0.3">
      <c r="A302" s="21" t="s">
        <v>1898</v>
      </c>
      <c r="B302" s="1" t="s">
        <v>153</v>
      </c>
      <c r="C302" s="11" t="s">
        <v>1894</v>
      </c>
      <c r="D302">
        <f>--ISNUMBER(IFERROR(SEARCH(Recherche!$D$13,BD_Tables!B302,1),""))</f>
        <v>1</v>
      </c>
      <c r="E302">
        <f>IF(BD_Tables!D302=1,COUNTIF(BD_Tables!$D$262:D302,1),"")</f>
        <v>41</v>
      </c>
      <c r="F302" t="str">
        <f>IFERROR(INDEX($B$262:$B$586,MATCH(ROWS($E$262:E302),$E$262:$E$586,0)),"")</f>
        <v>By-pass (scopie)</v>
      </c>
    </row>
    <row r="303" spans="1:6" x14ac:dyDescent="0.3">
      <c r="A303" s="21" t="s">
        <v>1898</v>
      </c>
      <c r="B303" s="1" t="s">
        <v>154</v>
      </c>
      <c r="C303" s="11" t="s">
        <v>1895</v>
      </c>
      <c r="D303">
        <f>--ISNUMBER(IFERROR(SEARCH(Recherche!$D$13,BD_Tables!B303,1),""))</f>
        <v>1</v>
      </c>
      <c r="E303">
        <f>IF(BD_Tables!D303=1,COUNTIF(BD_Tables!$D$262:D303,1),"")</f>
        <v>42</v>
      </c>
      <c r="F303" t="str">
        <f>IFERROR(INDEX($B$262:$B$586,MATCH(ROWS($E$262:E303),$E$262:$E$586,0)),"")</f>
        <v>By-pass (tomie)</v>
      </c>
    </row>
    <row r="304" spans="1:6" x14ac:dyDescent="0.3">
      <c r="A304" s="21" t="s">
        <v>1898</v>
      </c>
      <c r="B304" s="1" t="s">
        <v>184</v>
      </c>
      <c r="C304" s="11" t="s">
        <v>1894</v>
      </c>
      <c r="D304">
        <f>--ISNUMBER(IFERROR(SEARCH(Recherche!$D$13,BD_Tables!B304,1),""))</f>
        <v>1</v>
      </c>
      <c r="E304">
        <f>IF(BD_Tables!D304=1,COUNTIF(BD_Tables!$D$262:D304,1),"")</f>
        <v>43</v>
      </c>
      <c r="F304" t="str">
        <f>IFERROR(INDEX($B$262:$B$586,MATCH(ROWS($E$262:E304),$E$262:$E$586,0)),"")</f>
        <v>Bypass + cholécystectomie (scopie)</v>
      </c>
    </row>
    <row r="305" spans="1:6" x14ac:dyDescent="0.3">
      <c r="A305" s="21" t="s">
        <v>1898</v>
      </c>
      <c r="B305" s="1" t="s">
        <v>73</v>
      </c>
      <c r="C305" s="11" t="s">
        <v>1895</v>
      </c>
      <c r="D305">
        <f>--ISNUMBER(IFERROR(SEARCH(Recherche!$D$13,BD_Tables!B305,1),""))</f>
        <v>1</v>
      </c>
      <c r="E305">
        <f>IF(BD_Tables!D305=1,COUNTIF(BD_Tables!$D$262:D305,1),"")</f>
        <v>44</v>
      </c>
      <c r="F305" t="str">
        <f>IFERROR(INDEX($B$262:$B$586,MATCH(ROWS($E$262:E305),$E$262:$E$586,0)),"")</f>
        <v>Canal thyréoglosse (tomie)</v>
      </c>
    </row>
    <row r="306" spans="1:6" x14ac:dyDescent="0.3">
      <c r="A306" s="21" t="s">
        <v>1898</v>
      </c>
      <c r="B306" s="1" t="s">
        <v>47</v>
      </c>
      <c r="C306" s="11" t="s">
        <v>1895</v>
      </c>
      <c r="D306">
        <f>--ISNUMBER(IFERROR(SEARCH(Recherche!$D$13,BD_Tables!B306,1),""))</f>
        <v>1</v>
      </c>
      <c r="E306">
        <f>IF(BD_Tables!D306=1,COUNTIF(BD_Tables!$D$262:D306,1),"")</f>
        <v>45</v>
      </c>
      <c r="F306" t="str">
        <f>IFERROR(INDEX($B$262:$B$586,MATCH(ROWS($E$262:E306),$E$262:$E$586,0)),"")</f>
        <v>Carcinomatose péritonéale (tomie)</v>
      </c>
    </row>
    <row r="307" spans="1:6" x14ac:dyDescent="0.3">
      <c r="A307" s="21" t="s">
        <v>1898</v>
      </c>
      <c r="B307" s="1" t="s">
        <v>229</v>
      </c>
      <c r="C307" s="11" t="s">
        <v>1848</v>
      </c>
      <c r="D307">
        <f>--ISNUMBER(IFERROR(SEARCH(Recherche!$D$13,BD_Tables!B307,1),""))</f>
        <v>1</v>
      </c>
      <c r="E307">
        <f>IF(BD_Tables!D307=1,COUNTIF(BD_Tables!$D$262:D307,1),"")</f>
        <v>46</v>
      </c>
      <c r="F307" t="str">
        <f>IFERROR(INDEX($B$262:$B$586,MATCH(ROWS($E$262:E307),$E$262:$E$586,0)),"")</f>
        <v>Cardia</v>
      </c>
    </row>
    <row r="308" spans="1:6" x14ac:dyDescent="0.3">
      <c r="A308" s="21" t="s">
        <v>1898</v>
      </c>
      <c r="B308" s="1" t="s">
        <v>60</v>
      </c>
      <c r="C308" s="11" t="s">
        <v>1895</v>
      </c>
      <c r="D308">
        <f>--ISNUMBER(IFERROR(SEARCH(Recherche!$D$13,BD_Tables!B308,1),""))</f>
        <v>1</v>
      </c>
      <c r="E308">
        <f>IF(BD_Tables!D308=1,COUNTIF(BD_Tables!$D$262:D308,1),"")</f>
        <v>47</v>
      </c>
      <c r="F308" t="str">
        <f>IFERROR(INDEX($B$262:$B$586,MATCH(ROWS($E$262:E308),$E$262:$E$586,0)),"")</f>
        <v>Cathéter dialyse voie fémorale (tomie)</v>
      </c>
    </row>
    <row r="309" spans="1:6" x14ac:dyDescent="0.3">
      <c r="A309" s="21" t="s">
        <v>1898</v>
      </c>
      <c r="B309" s="1" t="s">
        <v>61</v>
      </c>
      <c r="C309" s="11" t="s">
        <v>1895</v>
      </c>
      <c r="D309">
        <f>--ISNUMBER(IFERROR(SEARCH(Recherche!$D$13,BD_Tables!B309,1),""))</f>
        <v>1</v>
      </c>
      <c r="E309">
        <f>IF(BD_Tables!D309=1,COUNTIF(BD_Tables!$D$262:D309,1),"")</f>
        <v>48</v>
      </c>
      <c r="F309" t="str">
        <f>IFERROR(INDEX($B$262:$B$586,MATCH(ROWS($E$262:E309),$E$262:$E$586,0)),"")</f>
        <v>Cathéter DP: placement (tomie)</v>
      </c>
    </row>
    <row r="310" spans="1:6" x14ac:dyDescent="0.3">
      <c r="A310" s="21" t="s">
        <v>1898</v>
      </c>
      <c r="B310" s="1" t="s">
        <v>234</v>
      </c>
      <c r="C310" s="11" t="s">
        <v>1895</v>
      </c>
      <c r="D310">
        <f>--ISNUMBER(IFERROR(SEARCH(Recherche!$D$13,BD_Tables!B310,1),""))</f>
        <v>1</v>
      </c>
      <c r="E310">
        <f>IF(BD_Tables!D310=1,COUNTIF(BD_Tables!$D$262:D310,1),"")</f>
        <v>49</v>
      </c>
      <c r="F310" t="str">
        <f>IFERROR(INDEX($B$262:$B$586,MATCH(ROWS($E$262:E310),$E$262:$E$586,0)),"")</f>
        <v>Cathéter DP: retrait (tomie)</v>
      </c>
    </row>
    <row r="311" spans="1:6" x14ac:dyDescent="0.3">
      <c r="A311" s="21" t="s">
        <v>1898</v>
      </c>
      <c r="B311" s="1" t="s">
        <v>74</v>
      </c>
      <c r="C311" s="11" t="s">
        <v>1895</v>
      </c>
      <c r="D311">
        <f>--ISNUMBER(IFERROR(SEARCH(Recherche!$D$13,BD_Tables!B311,1),""))</f>
        <v>1</v>
      </c>
      <c r="E311">
        <f>IF(BD_Tables!D311=1,COUNTIF(BD_Tables!$D$262:D311,1),"")</f>
        <v>50</v>
      </c>
      <c r="F311" t="str">
        <f>IFERROR(INDEX($B$262:$B$586,MATCH(ROWS($E$262:E311),$E$262:$E$586,0)),"")</f>
        <v>Cervicotomie explo (tomie)</v>
      </c>
    </row>
    <row r="312" spans="1:6" x14ac:dyDescent="0.3">
      <c r="A312" s="21" t="s">
        <v>1898</v>
      </c>
      <c r="B312" s="1" t="s">
        <v>48</v>
      </c>
      <c r="C312" s="11" t="s">
        <v>1895</v>
      </c>
      <c r="D312">
        <f>--ISNUMBER(IFERROR(SEARCH(Recherche!$D$13,BD_Tables!B312,1),""))</f>
        <v>1</v>
      </c>
      <c r="E312">
        <f>IF(BD_Tables!D312=1,COUNTIF(BD_Tables!$D$262:D312,1),"")</f>
        <v>51</v>
      </c>
      <c r="F312" t="str">
        <f>IFERROR(INDEX($B$262:$B$586,MATCH(ROWS($E$262:E312),$E$262:$E$586,0)),"")</f>
        <v>CHIP (tomie)</v>
      </c>
    </row>
    <row r="313" spans="1:6" x14ac:dyDescent="0.3">
      <c r="A313" s="21" t="s">
        <v>1898</v>
      </c>
      <c r="B313" s="1" t="s">
        <v>148</v>
      </c>
      <c r="C313" s="11" t="s">
        <v>1895</v>
      </c>
      <c r="D313">
        <f>--ISNUMBER(IFERROR(SEARCH(Recherche!$D$13,BD_Tables!B313,1),""))</f>
        <v>1</v>
      </c>
      <c r="E313">
        <f>IF(BD_Tables!D313=1,COUNTIF(BD_Tables!$D$262:D313,1),"")</f>
        <v>52</v>
      </c>
      <c r="F313" t="str">
        <f>IFERROR(INDEX($B$262:$B$586,MATCH(ROWS($E$262:E313),$E$262:$E$586,0)),"")</f>
        <v>Cholangiographie post-op (tomie)</v>
      </c>
    </row>
    <row r="314" spans="1:6" x14ac:dyDescent="0.3">
      <c r="A314" s="21" t="s">
        <v>1898</v>
      </c>
      <c r="B314" s="1" t="s">
        <v>29</v>
      </c>
      <c r="C314" s="11" t="s">
        <v>1894</v>
      </c>
      <c r="D314">
        <f>--ISNUMBER(IFERROR(SEARCH(Recherche!$D$13,BD_Tables!B314,1),""))</f>
        <v>1</v>
      </c>
      <c r="E314">
        <f>IF(BD_Tables!D314=1,COUNTIF(BD_Tables!$D$262:D314,1),"")</f>
        <v>53</v>
      </c>
      <c r="F314" t="str">
        <f>IFERROR(INDEX($B$262:$B$586,MATCH(ROWS($E$262:E314),$E$262:$E$586,0)),"")</f>
        <v>Cholécystectomie (scopie)</v>
      </c>
    </row>
    <row r="315" spans="1:6" x14ac:dyDescent="0.3">
      <c r="A315" s="21" t="s">
        <v>1898</v>
      </c>
      <c r="B315" s="1" t="s">
        <v>177</v>
      </c>
      <c r="C315" s="11" t="s">
        <v>1895</v>
      </c>
      <c r="D315">
        <f>--ISNUMBER(IFERROR(SEARCH(Recherche!$D$13,BD_Tables!B315,1),""))</f>
        <v>1</v>
      </c>
      <c r="E315">
        <f>IF(BD_Tables!D315=1,COUNTIF(BD_Tables!$D$262:D315,1),"")</f>
        <v>54</v>
      </c>
      <c r="F315" t="str">
        <f>IFERROR(INDEX($B$262:$B$586,MATCH(ROWS($E$262:E315),$E$262:$E$586,0)),"")</f>
        <v>Cholécystectomie (tomie)</v>
      </c>
    </row>
    <row r="316" spans="1:6" x14ac:dyDescent="0.3">
      <c r="A316" s="21" t="s">
        <v>1898</v>
      </c>
      <c r="B316" s="1" t="s">
        <v>28</v>
      </c>
      <c r="C316" s="11" t="s">
        <v>1894</v>
      </c>
      <c r="D316">
        <f>--ISNUMBER(IFERROR(SEARCH(Recherche!$D$13,BD_Tables!B316,1),""))</f>
        <v>1</v>
      </c>
      <c r="E316">
        <f>IF(BD_Tables!D316=1,COUNTIF(BD_Tables!$D$262:D316,1),"")</f>
        <v>55</v>
      </c>
      <c r="F316" t="str">
        <f>IFERROR(INDEX($B$262:$B$586,MATCH(ROWS($E$262:E316),$E$262:$E$586,0)),"")</f>
        <v>Cholédoque (scopie)</v>
      </c>
    </row>
    <row r="317" spans="1:6" x14ac:dyDescent="0.3">
      <c r="A317" s="21" t="s">
        <v>1898</v>
      </c>
      <c r="B317" s="1" t="s">
        <v>150</v>
      </c>
      <c r="C317" s="11" t="s">
        <v>1895</v>
      </c>
      <c r="D317">
        <f>--ISNUMBER(IFERROR(SEARCH(Recherche!$D$13,BD_Tables!B317,1),""))</f>
        <v>1</v>
      </c>
      <c r="E317">
        <f>IF(BD_Tables!D317=1,COUNTIF(BD_Tables!$D$262:D317,1),"")</f>
        <v>56</v>
      </c>
      <c r="F317" t="str">
        <f>IFERROR(INDEX($B$262:$B$586,MATCH(ROWS($E$262:E317),$E$262:$E$586,0)),"")</f>
        <v>Cholédoque ou voies biliaires (tomie)</v>
      </c>
    </row>
    <row r="318" spans="1:6" x14ac:dyDescent="0.3">
      <c r="A318" s="21" t="s">
        <v>1898</v>
      </c>
      <c r="B318" s="1" t="s">
        <v>77</v>
      </c>
      <c r="C318" s="11" t="s">
        <v>1895</v>
      </c>
      <c r="D318">
        <f>--ISNUMBER(IFERROR(SEARCH(Recherche!$D$13,BD_Tables!B318,1),""))</f>
        <v>1</v>
      </c>
      <c r="E318">
        <f>IF(BD_Tables!D318=1,COUNTIF(BD_Tables!$D$262:D318,1),"")</f>
        <v>57</v>
      </c>
      <c r="F318" t="str">
        <f>IFERROR(INDEX($B$262:$B$586,MATCH(ROWS($E$262:E318),$E$262:$E$586,0)),"")</f>
        <v>Cicat. cervicotomie: correction (tomie)</v>
      </c>
    </row>
    <row r="319" spans="1:6" x14ac:dyDescent="0.3">
      <c r="A319" s="21" t="s">
        <v>1898</v>
      </c>
      <c r="B319" s="1" t="s">
        <v>66</v>
      </c>
      <c r="C319" s="11" t="s">
        <v>1895</v>
      </c>
      <c r="D319">
        <f>--ISNUMBER(IFERROR(SEARCH(Recherche!$D$13,BD_Tables!B319,1),""))</f>
        <v>1</v>
      </c>
      <c r="E319">
        <f>IF(BD_Tables!D319=1,COUNTIF(BD_Tables!$D$262:D319,1),"")</f>
        <v>58</v>
      </c>
      <c r="F319" t="str">
        <f>IFERROR(INDEX($B$262:$B$586,MATCH(ROWS($E$262:E319),$E$262:$E$586,0)),"")</f>
        <v>Cicatrice sein: correction (tomie)</v>
      </c>
    </row>
    <row r="320" spans="1:6" x14ac:dyDescent="0.3">
      <c r="A320" s="21" t="s">
        <v>1898</v>
      </c>
      <c r="B320" s="1" t="s">
        <v>270</v>
      </c>
      <c r="C320" s="11" t="s">
        <v>1894</v>
      </c>
      <c r="D320">
        <f>--ISNUMBER(IFERROR(SEARCH(Recherche!$D$13,BD_Tables!B320,1),""))</f>
        <v>1</v>
      </c>
      <c r="E320">
        <f>IF(BD_Tables!D320=1,COUNTIF(BD_Tables!$D$262:D320,1),"")</f>
        <v>59</v>
      </c>
      <c r="F320" t="str">
        <f>IFERROR(INDEX($B$262:$B$586,MATCH(ROWS($E$262:E320),$E$262:$E$586,0)),"")</f>
        <v>Coelio (scopie)</v>
      </c>
    </row>
    <row r="321" spans="1:6" x14ac:dyDescent="0.3">
      <c r="A321" s="21" t="s">
        <v>1898</v>
      </c>
      <c r="B321" s="1" t="s">
        <v>271</v>
      </c>
      <c r="C321" s="11" t="s">
        <v>1894</v>
      </c>
      <c r="D321">
        <f>--ISNUMBER(IFERROR(SEARCH(Recherche!$D$13,BD_Tables!B321,1),""))</f>
        <v>1</v>
      </c>
      <c r="E321">
        <f>IF(BD_Tables!D321=1,COUNTIF(BD_Tables!$D$262:D321,1),"")</f>
        <v>60</v>
      </c>
      <c r="F321" t="str">
        <f>IFERROR(INDEX($B$262:$B$586,MATCH(ROWS($E$262:E321),$E$262:$E$586,0)),"")</f>
        <v>Coelio biopsie (scopie)</v>
      </c>
    </row>
    <row r="322" spans="1:6" x14ac:dyDescent="0.3">
      <c r="A322" s="21" t="s">
        <v>1898</v>
      </c>
      <c r="B322" s="1" t="s">
        <v>286</v>
      </c>
      <c r="C322" s="11" t="s">
        <v>1848</v>
      </c>
      <c r="D322">
        <f>--ISNUMBER(IFERROR(SEARCH(Recherche!$D$13,BD_Tables!B322,1),""))</f>
        <v>1</v>
      </c>
      <c r="E322">
        <f>IF(BD_Tables!D322=1,COUNTIF(BD_Tables!$D$262:D322,1),"")</f>
        <v>61</v>
      </c>
      <c r="F322" t="str">
        <f>IFERROR(INDEX($B$262:$B$586,MATCH(ROWS($E$262:E322),$E$262:$E$586,0)),"")</f>
        <v>Colectomie totale</v>
      </c>
    </row>
    <row r="323" spans="1:6" x14ac:dyDescent="0.3">
      <c r="A323" s="21" t="s">
        <v>1898</v>
      </c>
      <c r="B323" s="1" t="s">
        <v>227</v>
      </c>
      <c r="C323" s="11" t="s">
        <v>1894</v>
      </c>
      <c r="D323">
        <f>--ISNUMBER(IFERROR(SEARCH(Recherche!$D$13,BD_Tables!B323,1),""))</f>
        <v>1</v>
      </c>
      <c r="E323">
        <f>IF(BD_Tables!D323=1,COUNTIF(BD_Tables!$D$262:D323,1),"")</f>
        <v>62</v>
      </c>
      <c r="F323" t="str">
        <f>IFERROR(INDEX($B$262:$B$586,MATCH(ROWS($E$262:E323),$E$262:$E$586,0)),"")</f>
        <v>Collis (scopie)</v>
      </c>
    </row>
    <row r="324" spans="1:6" x14ac:dyDescent="0.3">
      <c r="A324" s="21" t="s">
        <v>1898</v>
      </c>
      <c r="B324" s="1" t="s">
        <v>155</v>
      </c>
      <c r="C324" s="11" t="s">
        <v>1894</v>
      </c>
      <c r="D324">
        <f>--ISNUMBER(IFERROR(SEARCH(Recherche!$D$13,BD_Tables!B324,1),""))</f>
        <v>1</v>
      </c>
      <c r="E324">
        <f>IF(BD_Tables!D324=1,COUNTIF(BD_Tables!$D$262:D324,1),"")</f>
        <v>63</v>
      </c>
      <c r="F324" t="str">
        <f>IFERROR(INDEX($B$262:$B$586,MATCH(ROWS($E$262:E324),$E$262:$E$586,0)),"")</f>
        <v>Colon droit (scopie)</v>
      </c>
    </row>
    <row r="325" spans="1:6" x14ac:dyDescent="0.3">
      <c r="A325" s="21" t="s">
        <v>1898</v>
      </c>
      <c r="B325" s="1" t="s">
        <v>156</v>
      </c>
      <c r="C325" s="11" t="s">
        <v>1895</v>
      </c>
      <c r="D325">
        <f>--ISNUMBER(IFERROR(SEARCH(Recherche!$D$13,BD_Tables!B325,1),""))</f>
        <v>1</v>
      </c>
      <c r="E325">
        <f>IF(BD_Tables!D325=1,COUNTIF(BD_Tables!$D$262:D325,1),"")</f>
        <v>64</v>
      </c>
      <c r="F325" t="str">
        <f>IFERROR(INDEX($B$262:$B$586,MATCH(ROWS($E$262:E325),$E$262:$E$586,0)),"")</f>
        <v>Colon droit (tomie)</v>
      </c>
    </row>
    <row r="326" spans="1:6" x14ac:dyDescent="0.3">
      <c r="A326" s="21" t="s">
        <v>1898</v>
      </c>
      <c r="B326" s="1" t="s">
        <v>241</v>
      </c>
      <c r="C326" s="11" t="s">
        <v>1894</v>
      </c>
      <c r="D326">
        <f>--ISNUMBER(IFERROR(SEARCH(Recherche!$D$13,BD_Tables!B326,1),""))</f>
        <v>1</v>
      </c>
      <c r="E326">
        <f>IF(BD_Tables!D326=1,COUNTIF(BD_Tables!$D$262:D326,1),"")</f>
        <v>65</v>
      </c>
      <c r="F326" t="str">
        <f>IFERROR(INDEX($B$262:$B$586,MATCH(ROWS($E$262:E326),$E$262:$E$586,0)),"")</f>
        <v>Colon gauche (scopie)</v>
      </c>
    </row>
    <row r="327" spans="1:6" x14ac:dyDescent="0.3">
      <c r="A327" s="21" t="s">
        <v>1898</v>
      </c>
      <c r="B327" s="1" t="s">
        <v>242</v>
      </c>
      <c r="C327" s="11" t="s">
        <v>1895</v>
      </c>
      <c r="D327">
        <f>--ISNUMBER(IFERROR(SEARCH(Recherche!$D$13,BD_Tables!B327,1),""))</f>
        <v>1</v>
      </c>
      <c r="E327">
        <f>IF(BD_Tables!D327=1,COUNTIF(BD_Tables!$D$262:D327,1),"")</f>
        <v>66</v>
      </c>
      <c r="F327" t="str">
        <f>IFERROR(INDEX($B$262:$B$586,MATCH(ROWS($E$262:E327),$E$262:$E$586,0)),"")</f>
        <v>Colon gauche (tomie)</v>
      </c>
    </row>
    <row r="328" spans="1:6" x14ac:dyDescent="0.3">
      <c r="A328" s="21" t="s">
        <v>1898</v>
      </c>
      <c r="B328" s="1" t="s">
        <v>94</v>
      </c>
      <c r="C328" s="11" t="s">
        <v>1895</v>
      </c>
      <c r="D328">
        <f>--ISNUMBER(IFERROR(SEARCH(Recherche!$D$13,BD_Tables!B328,1),""))</f>
        <v>1</v>
      </c>
      <c r="E328">
        <f>IF(BD_Tables!D328=1,COUNTIF(BD_Tables!$D$262:D328,1),"")</f>
        <v>67</v>
      </c>
      <c r="F328" t="str">
        <f>IFERROR(INDEX($B$262:$B$586,MATCH(ROWS($E$262:E328),$E$262:$E$586,0)),"")</f>
        <v>Colon gauche ou Sigmoïde (tomie)</v>
      </c>
    </row>
    <row r="329" spans="1:6" x14ac:dyDescent="0.3">
      <c r="A329" s="21" t="s">
        <v>1898</v>
      </c>
      <c r="B329" s="1" t="s">
        <v>95</v>
      </c>
      <c r="C329" s="11" t="s">
        <v>1895</v>
      </c>
      <c r="D329">
        <f>--ISNUMBER(IFERROR(SEARCH(Recherche!$D$13,BD_Tables!B329,1),""))</f>
        <v>1</v>
      </c>
      <c r="E329">
        <f>IF(BD_Tables!D329=1,COUNTIF(BD_Tables!$D$262:D329,1),"")</f>
        <v>68</v>
      </c>
      <c r="F329" t="str">
        <f>IFERROR(INDEX($B$262:$B$586,MATCH(ROWS($E$262:E329),$E$262:$E$586,0)),"")</f>
        <v>Colon transverse (tomie)</v>
      </c>
    </row>
    <row r="330" spans="1:6" x14ac:dyDescent="0.3">
      <c r="A330" s="21" t="s">
        <v>1898</v>
      </c>
      <c r="B330" s="1" t="s">
        <v>1849</v>
      </c>
      <c r="C330" s="11" t="s">
        <v>1894</v>
      </c>
      <c r="D330">
        <f>--ISNUMBER(IFERROR(SEARCH(Recherche!$D$13,BD_Tables!B330,1),""))</f>
        <v>1</v>
      </c>
      <c r="E330">
        <f>IF(BD_Tables!D330=1,COUNTIF(BD_Tables!$D$262:D330,1),"")</f>
        <v>69</v>
      </c>
      <c r="F330" t="str">
        <f>IFERROR(INDEX($B$262:$B$586,MATCH(ROWS($E$262:E330),$E$262:$E$586,0)),"")</f>
        <v>Coloprotectom./réserv. iléo-anal (scopie)</v>
      </c>
    </row>
    <row r="331" spans="1:6" x14ac:dyDescent="0.3">
      <c r="A331" s="21" t="s">
        <v>1898</v>
      </c>
      <c r="B331" s="1" t="s">
        <v>157</v>
      </c>
      <c r="C331" s="11" t="s">
        <v>1895</v>
      </c>
      <c r="D331">
        <f>--ISNUMBER(IFERROR(SEARCH(Recherche!$D$13,BD_Tables!B331,1),""))</f>
        <v>1</v>
      </c>
      <c r="E331">
        <f>IF(BD_Tables!D331=1,COUNTIF(BD_Tables!$D$262:D331,1),"")</f>
        <v>70</v>
      </c>
      <c r="F331" t="str">
        <f>IFERROR(INDEX($B$262:$B$586,MATCH(ROWS($E$262:E331),$E$262:$E$586,0)),"")</f>
        <v>Coloprotectom./réserv. iléo-anal (tomie)</v>
      </c>
    </row>
    <row r="332" spans="1:6" x14ac:dyDescent="0.3">
      <c r="A332" s="21" t="s">
        <v>1898</v>
      </c>
      <c r="B332" s="1" t="s">
        <v>16</v>
      </c>
      <c r="C332" s="11" t="s">
        <v>1894</v>
      </c>
      <c r="D332">
        <f>--ISNUMBER(IFERROR(SEARCH(Recherche!$D$13,BD_Tables!B332,1),""))</f>
        <v>1</v>
      </c>
      <c r="E332">
        <f>IF(BD_Tables!D332=1,COUNTIF(BD_Tables!$D$262:D332,1),"")</f>
        <v>71</v>
      </c>
      <c r="F332" t="str">
        <f>IFERROR(INDEX($B$262:$B$586,MATCH(ROWS($E$262:E332),$E$262:$E$586,0)),"")</f>
        <v>Colostomie (scopie)</v>
      </c>
    </row>
    <row r="333" spans="1:6" x14ac:dyDescent="0.3">
      <c r="A333" s="21" t="s">
        <v>1898</v>
      </c>
      <c r="B333" s="1" t="s">
        <v>269</v>
      </c>
      <c r="C333" s="11" t="s">
        <v>1895</v>
      </c>
      <c r="D333">
        <f>--ISNUMBER(IFERROR(SEARCH(Recherche!$D$13,BD_Tables!B333,1),""))</f>
        <v>1</v>
      </c>
      <c r="E333">
        <f>IF(BD_Tables!D333=1,COUNTIF(BD_Tables!$D$262:D333,1),"")</f>
        <v>72</v>
      </c>
      <c r="F333" t="str">
        <f>IFERROR(INDEX($B$262:$B$586,MATCH(ROWS($E$262:E333),$E$262:$E$586,0)),"")</f>
        <v>Colostomie (tomie)</v>
      </c>
    </row>
    <row r="334" spans="1:6" x14ac:dyDescent="0.3">
      <c r="A334" s="21" t="s">
        <v>1898</v>
      </c>
      <c r="B334" s="1" t="s">
        <v>158</v>
      </c>
      <c r="C334" s="11" t="s">
        <v>1895</v>
      </c>
      <c r="D334">
        <f>--ISNUMBER(IFERROR(SEARCH(Recherche!$D$13,BD_Tables!B334,1),""))</f>
        <v>1</v>
      </c>
      <c r="E334">
        <f>IF(BD_Tables!D334=1,COUNTIF(BD_Tables!$D$262:D334,1),"")</f>
        <v>73</v>
      </c>
      <c r="F334" t="str">
        <f>IFERROR(INDEX($B$262:$B$586,MATCH(ROWS($E$262:E334),$E$262:$E$586,0)),"")</f>
        <v>Condylomes anus (tomie)</v>
      </c>
    </row>
    <row r="335" spans="1:6" x14ac:dyDescent="0.3">
      <c r="A335" s="21" t="s">
        <v>1898</v>
      </c>
      <c r="B335" s="1" t="s">
        <v>159</v>
      </c>
      <c r="C335" s="11" t="s">
        <v>1895</v>
      </c>
      <c r="D335">
        <f>--ISNUMBER(IFERROR(SEARCH(Recherche!$D$13,BD_Tables!B335,1),""))</f>
        <v>1</v>
      </c>
      <c r="E335">
        <f>IF(BD_Tables!D335=1,COUNTIF(BD_Tables!$D$262:D335,1),"")</f>
        <v>74</v>
      </c>
      <c r="F335" t="str">
        <f>IFERROR(INDEX($B$262:$B$586,MATCH(ROWS($E$262:E335),$E$262:$E$586,0)),"")</f>
        <v>Condylomes intestin (tomie)</v>
      </c>
    </row>
    <row r="336" spans="1:6" x14ac:dyDescent="0.3">
      <c r="A336" s="21" t="s">
        <v>1898</v>
      </c>
      <c r="B336" s="1" t="s">
        <v>296</v>
      </c>
      <c r="C336" s="11" t="s">
        <v>1848</v>
      </c>
      <c r="D336">
        <f>--ISNUMBER(IFERROR(SEARCH(Recherche!$D$13,BD_Tables!B336,1),""))</f>
        <v>1</v>
      </c>
      <c r="E336">
        <f>IF(BD_Tables!D336=1,COUNTIF(BD_Tables!$D$262:D336,1),"")</f>
        <v>75</v>
      </c>
      <c r="F336" t="str">
        <f>IFERROR(INDEX($B$262:$B$586,MATCH(ROWS($E$262:E336),$E$262:$E$586,0)),"")</f>
        <v>Convers. Sleeve en bypass (scopie/tomie)</v>
      </c>
    </row>
    <row r="337" spans="1:6" x14ac:dyDescent="0.3">
      <c r="A337" s="21" t="s">
        <v>1898</v>
      </c>
      <c r="B337" s="1" t="s">
        <v>3</v>
      </c>
      <c r="C337" s="11" t="s">
        <v>1894</v>
      </c>
      <c r="D337">
        <f>--ISNUMBER(IFERROR(SEARCH(Recherche!$D$13,BD_Tables!B337,1),""))</f>
        <v>1</v>
      </c>
      <c r="E337">
        <f>IF(BD_Tables!D337=1,COUNTIF(BD_Tables!$D$262:D337,1),"")</f>
        <v>76</v>
      </c>
      <c r="F337" t="str">
        <f>IFERROR(INDEX($B$262:$B$586,MATCH(ROWS($E$262:E337),$E$262:$E$586,0)),"")</f>
        <v>Conversion ASGB en by-pass (scopie)</v>
      </c>
    </row>
    <row r="338" spans="1:6" x14ac:dyDescent="0.3">
      <c r="A338" s="21" t="s">
        <v>1898</v>
      </c>
      <c r="B338" s="1" t="s">
        <v>195</v>
      </c>
      <c r="C338" s="11" t="s">
        <v>1894</v>
      </c>
      <c r="D338">
        <f>--ISNUMBER(IFERROR(SEARCH(Recherche!$D$13,BD_Tables!B338,1),""))</f>
        <v>1</v>
      </c>
      <c r="E338">
        <f>IF(BD_Tables!D338=1,COUNTIF(BD_Tables!$D$262:D338,1),"")</f>
        <v>77</v>
      </c>
      <c r="F338" t="str">
        <f>IFERROR(INDEX($B$262:$B$586,MATCH(ROWS($E$262:E338),$E$262:$E$586,0)),"")</f>
        <v>Conversion ASGB en Sleeve (scopie)</v>
      </c>
    </row>
    <row r="339" spans="1:6" x14ac:dyDescent="0.3">
      <c r="A339" s="21" t="s">
        <v>1898</v>
      </c>
      <c r="B339" s="1" t="s">
        <v>295</v>
      </c>
      <c r="C339" s="11" t="s">
        <v>1894</v>
      </c>
      <c r="D339">
        <f>--ISNUMBER(IFERROR(SEARCH(Recherche!$D$13,BD_Tables!B339,1),""))</f>
        <v>1</v>
      </c>
      <c r="E339">
        <f>IF(BD_Tables!D339=1,COUNTIF(BD_Tables!$D$262:D339,1),"")</f>
        <v>78</v>
      </c>
      <c r="F339" t="str">
        <f>IFERROR(INDEX($B$262:$B$586,MATCH(ROWS($E$262:E339),$E$262:$E$586,0)),"")</f>
        <v>Conversion Sleeve en bypass (scopie)</v>
      </c>
    </row>
    <row r="340" spans="1:6" x14ac:dyDescent="0.3">
      <c r="A340" s="21" t="s">
        <v>1898</v>
      </c>
      <c r="B340" s="1" t="s">
        <v>4</v>
      </c>
      <c r="C340" s="11" t="s">
        <v>1894</v>
      </c>
      <c r="D340">
        <f>--ISNUMBER(IFERROR(SEARCH(Recherche!$D$13,BD_Tables!B340,1),""))</f>
        <v>1</v>
      </c>
      <c r="E340">
        <f>IF(BD_Tables!D340=1,COUNTIF(BD_Tables!$D$262:D340,1),"")</f>
        <v>79</v>
      </c>
      <c r="F340" t="str">
        <f>IFERROR(INDEX($B$262:$B$586,MATCH(ROWS($E$262:E340),$E$262:$E$586,0)),"")</f>
        <v>Conversion VBG en by-pass (scopie)</v>
      </c>
    </row>
    <row r="341" spans="1:6" x14ac:dyDescent="0.3">
      <c r="A341" s="21" t="s">
        <v>1898</v>
      </c>
      <c r="B341" s="1" t="s">
        <v>259</v>
      </c>
      <c r="C341" s="11" t="s">
        <v>1848</v>
      </c>
      <c r="D341">
        <f>--ISNUMBER(IFERROR(SEARCH(Recherche!$D$13,BD_Tables!B341,1),""))</f>
        <v>1</v>
      </c>
      <c r="E341">
        <f>IF(BD_Tables!D341=1,COUNTIF(BD_Tables!$D$262:D341,1),"")</f>
        <v>80</v>
      </c>
      <c r="F341" t="str">
        <f>IFERROR(INDEX($B$262:$B$586,MATCH(ROWS($E$262:E341),$E$262:$E$586,0)),"")</f>
        <v>Correction cicatrice abdo</v>
      </c>
    </row>
    <row r="342" spans="1:6" x14ac:dyDescent="0.3">
      <c r="A342" s="21" t="s">
        <v>1898</v>
      </c>
      <c r="B342" s="1" t="s">
        <v>321</v>
      </c>
      <c r="C342" s="11" t="s">
        <v>1894</v>
      </c>
      <c r="D342">
        <f>--ISNUMBER(IFERROR(SEARCH(Recherche!$D$13,BD_Tables!B342,1),""))</f>
        <v>1</v>
      </c>
      <c r="E342">
        <f>IF(BD_Tables!D342=1,COUNTIF(BD_Tables!$D$262:D342,1),"")</f>
        <v>81</v>
      </c>
      <c r="F342" t="str">
        <f>IFERROR(INDEX($B$262:$B$586,MATCH(ROWS($E$262:E342),$E$262:$E$586,0)),"")</f>
        <v>Cure anti-reflux (scopie)</v>
      </c>
    </row>
    <row r="343" spans="1:6" x14ac:dyDescent="0.3">
      <c r="A343" s="21" t="s">
        <v>1898</v>
      </c>
      <c r="B343" s="1" t="s">
        <v>258</v>
      </c>
      <c r="C343" s="11" t="s">
        <v>1848</v>
      </c>
      <c r="D343">
        <f>--ISNUMBER(IFERROR(SEARCH(Recherche!$D$13,BD_Tables!B343,1),""))</f>
        <v>1</v>
      </c>
      <c r="E343">
        <f>IF(BD_Tables!D343=1,COUNTIF(BD_Tables!$D$262:D343,1),"")</f>
        <v>82</v>
      </c>
      <c r="F343" t="str">
        <f>IFERROR(INDEX($B$262:$B$586,MATCH(ROWS($E$262:E343),$E$262:$E$586,0)),"")</f>
        <v>Cure de gynécomastie</v>
      </c>
    </row>
    <row r="344" spans="1:6" x14ac:dyDescent="0.3">
      <c r="A344" s="21" t="s">
        <v>1898</v>
      </c>
      <c r="B344" s="1" t="s">
        <v>285</v>
      </c>
      <c r="C344" s="11" t="s">
        <v>1848</v>
      </c>
      <c r="D344">
        <f>--ISNUMBER(IFERROR(SEARCH(Recherche!$D$13,BD_Tables!B344,1),""))</f>
        <v>1</v>
      </c>
      <c r="E344">
        <f>IF(BD_Tables!D344=1,COUNTIF(BD_Tables!$D$262:D344,1),"")</f>
        <v>83</v>
      </c>
      <c r="F344" t="str">
        <f>IFERROR(INDEX($B$262:$B$586,MATCH(ROWS($E$262:E344),$E$262:$E$586,0)),"")</f>
        <v>Cure de hernie de la ligne blanche</v>
      </c>
    </row>
    <row r="345" spans="1:6" x14ac:dyDescent="0.3">
      <c r="A345" s="21" t="s">
        <v>1898</v>
      </c>
      <c r="B345" s="1" t="s">
        <v>199</v>
      </c>
      <c r="C345" s="11" t="s">
        <v>1848</v>
      </c>
      <c r="D345">
        <f>--ISNUMBER(IFERROR(SEARCH(Recherche!$D$13,BD_Tables!B345,1),""))</f>
        <v>1</v>
      </c>
      <c r="E345">
        <f>IF(BD_Tables!D345=1,COUNTIF(BD_Tables!$D$262:D345,1),"")</f>
        <v>84</v>
      </c>
      <c r="F345" t="str">
        <f>IFERROR(INDEX($B$262:$B$586,MATCH(ROWS($E$262:E345),$E$262:$E$586,0)),"")</f>
        <v>Cystectomie partielle</v>
      </c>
    </row>
    <row r="346" spans="1:6" x14ac:dyDescent="0.3">
      <c r="A346" s="21" t="s">
        <v>1898</v>
      </c>
      <c r="B346" s="1" t="s">
        <v>49</v>
      </c>
      <c r="C346" s="11" t="s">
        <v>1895</v>
      </c>
      <c r="D346">
        <f>--ISNUMBER(IFERROR(SEARCH(Recherche!$D$13,BD_Tables!B346,1),""))</f>
        <v>1</v>
      </c>
      <c r="E346">
        <f>IF(BD_Tables!D346=1,COUNTIF(BD_Tables!$D$262:D346,1),"")</f>
        <v>85</v>
      </c>
      <c r="F346" t="str">
        <f>IFERROR(INDEX($B$262:$B$586,MATCH(ROWS($E$262:E346),$E$262:$E$586,0)),"")</f>
        <v>Depacking (tomie)</v>
      </c>
    </row>
    <row r="347" spans="1:6" x14ac:dyDescent="0.3">
      <c r="A347" s="21" t="s">
        <v>1898</v>
      </c>
      <c r="B347" s="1" t="s">
        <v>266</v>
      </c>
      <c r="C347" s="11" t="s">
        <v>1895</v>
      </c>
      <c r="D347">
        <f>--ISNUMBER(IFERROR(SEARCH(Recherche!$D$13,BD_Tables!B347,1),""))</f>
        <v>1</v>
      </c>
      <c r="E347">
        <f>IF(BD_Tables!D347=1,COUNTIF(BD_Tables!$D$262:D347,1),"")</f>
        <v>86</v>
      </c>
      <c r="F347" t="str">
        <f>IFERROR(INDEX($B$262:$B$586,MATCH(ROWS($E$262:E347),$E$262:$E$586,0)),"")</f>
        <v>Dérivation faux kyste pancréas (tomie)</v>
      </c>
    </row>
    <row r="348" spans="1:6" x14ac:dyDescent="0.3">
      <c r="A348" s="21" t="s">
        <v>1898</v>
      </c>
      <c r="B348" s="1" t="s">
        <v>32</v>
      </c>
      <c r="C348" s="11" t="s">
        <v>1895</v>
      </c>
      <c r="D348">
        <f>--ISNUMBER(IFERROR(SEARCH(Recherche!$D$13,BD_Tables!B348,1),""))</f>
        <v>1</v>
      </c>
      <c r="E348">
        <f>IF(BD_Tables!D348=1,COUNTIF(BD_Tables!$D$262:D348,1),"")</f>
        <v>87</v>
      </c>
      <c r="F348" t="str">
        <f>IFERROR(INDEX($B$262:$B$586,MATCH(ROWS($E$262:E348),$E$262:$E$586,0)),"")</f>
        <v>Dilatation anale (tomie)</v>
      </c>
    </row>
    <row r="349" spans="1:6" x14ac:dyDescent="0.3">
      <c r="A349" s="21" t="s">
        <v>1898</v>
      </c>
      <c r="B349" s="1" t="s">
        <v>105</v>
      </c>
      <c r="C349" s="11" t="s">
        <v>1848</v>
      </c>
      <c r="D349">
        <f>--ISNUMBER(IFERROR(SEARCH(Recherche!$D$13,BD_Tables!B349,1),""))</f>
        <v>1</v>
      </c>
      <c r="E349">
        <f>IF(BD_Tables!D349=1,COUNTIF(BD_Tables!$D$262:D349,1),"")</f>
        <v>88</v>
      </c>
      <c r="F349" t="str">
        <f>IFERROR(INDEX($B$262:$B$586,MATCH(ROWS($E$262:E349),$E$262:$E$586,0)),"")</f>
        <v>Diverticule de Zenker</v>
      </c>
    </row>
    <row r="350" spans="1:6" x14ac:dyDescent="0.3">
      <c r="A350" s="21" t="s">
        <v>1898</v>
      </c>
      <c r="B350" s="1" t="s">
        <v>274</v>
      </c>
      <c r="C350" s="11" t="s">
        <v>1895</v>
      </c>
      <c r="D350">
        <f>--ISNUMBER(IFERROR(SEARCH(Recherche!$D$13,BD_Tables!B350,1),""))</f>
        <v>1</v>
      </c>
      <c r="E350">
        <f>IF(BD_Tables!D350=1,COUNTIF(BD_Tables!$D$262:D350,1),"")</f>
        <v>89</v>
      </c>
      <c r="F350" t="str">
        <f>IFERROR(INDEX($B$262:$B$586,MATCH(ROWS($E$262:E350),$E$262:$E$586,0)),"")</f>
        <v>Donneur foie (tomie)</v>
      </c>
    </row>
    <row r="351" spans="1:6" x14ac:dyDescent="0.3">
      <c r="A351" s="21" t="s">
        <v>1898</v>
      </c>
      <c r="B351" s="1" t="s">
        <v>26</v>
      </c>
      <c r="C351" s="11" t="s">
        <v>1894</v>
      </c>
      <c r="D351">
        <f>--ISNUMBER(IFERROR(SEARCH(Recherche!$D$13,BD_Tables!B351,1),""))</f>
        <v>1</v>
      </c>
      <c r="E351">
        <f>IF(BD_Tables!D351=1,COUNTIF(BD_Tables!$D$262:D351,1),"")</f>
        <v>90</v>
      </c>
      <c r="F351" t="str">
        <f>IFERROR(INDEX($B$262:$B$586,MATCH(ROWS($E$262:E351),$E$262:$E$586,0)),"")</f>
        <v>Donneur vivant de rein (scopie)</v>
      </c>
    </row>
    <row r="352" spans="1:6" x14ac:dyDescent="0.3">
      <c r="A352" s="21" t="s">
        <v>1898</v>
      </c>
      <c r="B352" s="1" t="s">
        <v>315</v>
      </c>
      <c r="C352" s="11" t="s">
        <v>1894</v>
      </c>
      <c r="D352">
        <f>--ISNUMBER(IFERROR(SEARCH(Recherche!$D$13,BD_Tables!B352,1),""))</f>
        <v>1</v>
      </c>
      <c r="E352">
        <f>IF(BD_Tables!D352=1,COUNTIF(BD_Tables!$D$262:D352,1),"")</f>
        <v>91</v>
      </c>
      <c r="F352" t="str">
        <f>IFERROR(INDEX($B$262:$B$586,MATCH(ROWS($E$262:E352),$E$262:$E$586,0)),"")</f>
        <v>DPC (scopie)</v>
      </c>
    </row>
    <row r="353" spans="1:6" x14ac:dyDescent="0.3">
      <c r="A353" s="21" t="s">
        <v>1898</v>
      </c>
      <c r="B353" s="1" t="s">
        <v>111</v>
      </c>
      <c r="C353" s="11" t="s">
        <v>1895</v>
      </c>
      <c r="D353">
        <f>--ISNUMBER(IFERROR(SEARCH(Recherche!$D$13,BD_Tables!B353,1),""))</f>
        <v>1</v>
      </c>
      <c r="E353">
        <f>IF(BD_Tables!D353=1,COUNTIF(BD_Tables!$D$262:D353,1),"")</f>
        <v>92</v>
      </c>
      <c r="F353" t="str">
        <f>IFERROR(INDEX($B$262:$B$586,MATCH(ROWS($E$262:E353),$E$262:$E$586,0)),"")</f>
        <v>DPC (tomie)</v>
      </c>
    </row>
    <row r="354" spans="1:6" x14ac:dyDescent="0.3">
      <c r="A354" s="21" t="s">
        <v>1898</v>
      </c>
      <c r="B354" s="1" t="s">
        <v>149</v>
      </c>
      <c r="C354" s="11" t="s">
        <v>1895</v>
      </c>
      <c r="D354">
        <f>--ISNUMBER(IFERROR(SEARCH(Recherche!$D$13,BD_Tables!B354,1),""))</f>
        <v>1</v>
      </c>
      <c r="E354">
        <f>IF(BD_Tables!D354=1,COUNTIF(BD_Tables!$D$262:D354,1),"")</f>
        <v>93</v>
      </c>
      <c r="F354" t="str">
        <f>IFERROR(INDEX($B$262:$B$586,MATCH(ROWS($E$262:E354),$E$262:$E$586,0)),"")</f>
        <v>Drain de Kehr: retrait (tomie)</v>
      </c>
    </row>
    <row r="355" spans="1:6" x14ac:dyDescent="0.3">
      <c r="A355" s="21" t="s">
        <v>1898</v>
      </c>
      <c r="B355" s="1" t="s">
        <v>50</v>
      </c>
      <c r="C355" s="11" t="s">
        <v>1895</v>
      </c>
      <c r="D355">
        <f>--ISNUMBER(IFERROR(SEARCH(Recherche!$D$13,BD_Tables!B355,1),""))</f>
        <v>1</v>
      </c>
      <c r="E355">
        <f>IF(BD_Tables!D355=1,COUNTIF(BD_Tables!$D$262:D355,1),"")</f>
        <v>94</v>
      </c>
      <c r="F355" t="str">
        <f>IFERROR(INDEX($B$262:$B$586,MATCH(ROWS($E$262:E355),$E$262:$E$586,0)),"")</f>
        <v>Drain thoracique (tomie)</v>
      </c>
    </row>
    <row r="356" spans="1:6" x14ac:dyDescent="0.3">
      <c r="A356" s="21" t="s">
        <v>1898</v>
      </c>
      <c r="B356" s="1" t="s">
        <v>280</v>
      </c>
      <c r="C356" s="11" t="s">
        <v>1848</v>
      </c>
      <c r="D356">
        <f>--ISNUMBER(IFERROR(SEARCH(Recherche!$D$13,BD_Tables!B356,1),""))</f>
        <v>1</v>
      </c>
      <c r="E356">
        <f>IF(BD_Tables!D356=1,COUNTIF(BD_Tables!$D$262:D356,1),"")</f>
        <v>95</v>
      </c>
      <c r="F356" t="str">
        <f>IFERROR(INDEX($B$262:$B$586,MATCH(ROWS($E$262:E356),$E$262:$E$586,0)),"")</f>
        <v>Drainage</v>
      </c>
    </row>
    <row r="357" spans="1:6" x14ac:dyDescent="0.3">
      <c r="A357" s="21" t="s">
        <v>1898</v>
      </c>
      <c r="B357" s="1" t="s">
        <v>224</v>
      </c>
      <c r="C357" s="11" t="s">
        <v>1894</v>
      </c>
      <c r="D357">
        <f>--ISNUMBER(IFERROR(SEARCH(Recherche!$D$13,BD_Tables!B357,1),""))</f>
        <v>1</v>
      </c>
      <c r="E357">
        <f>IF(BD_Tables!D357=1,COUNTIF(BD_Tables!$D$262:D357,1),"")</f>
        <v>96</v>
      </c>
      <c r="F357" t="str">
        <f>IFERROR(INDEX($B$262:$B$586,MATCH(ROWS($E$262:E357),$E$262:$E$586,0)),"")</f>
        <v>Drainage abcès pancréas (scopie)</v>
      </c>
    </row>
    <row r="358" spans="1:6" x14ac:dyDescent="0.3">
      <c r="A358" s="21" t="s">
        <v>1898</v>
      </c>
      <c r="B358" s="1" t="s">
        <v>225</v>
      </c>
      <c r="C358" s="11" t="s">
        <v>1895</v>
      </c>
      <c r="D358">
        <f>--ISNUMBER(IFERROR(SEARCH(Recherche!$D$13,BD_Tables!B358,1),""))</f>
        <v>1</v>
      </c>
      <c r="E358">
        <f>IF(BD_Tables!D358=1,COUNTIF(BD_Tables!$D$262:D358,1),"")</f>
        <v>97</v>
      </c>
      <c r="F358" t="str">
        <f>IFERROR(INDEX($B$262:$B$586,MATCH(ROWS($E$262:E358),$E$262:$E$586,0)),"")</f>
        <v>Drainage abcès pancréas (tomie)</v>
      </c>
    </row>
    <row r="359" spans="1:6" x14ac:dyDescent="0.3">
      <c r="A359" s="21" t="s">
        <v>1898</v>
      </c>
      <c r="B359" s="1" t="s">
        <v>233</v>
      </c>
      <c r="C359" s="11" t="s">
        <v>1848</v>
      </c>
      <c r="D359">
        <f>--ISNUMBER(IFERROR(SEARCH(Recherche!$D$13,BD_Tables!B359,1),""))</f>
        <v>1</v>
      </c>
      <c r="E359">
        <f>IF(BD_Tables!D359=1,COUNTIF(BD_Tables!$D$262:D359,1),"")</f>
        <v>98</v>
      </c>
      <c r="F359" t="str">
        <f>IFERROR(INDEX($B$262:$B$586,MATCH(ROWS($E$262:E359),$E$262:$E$586,0)),"")</f>
        <v>Drainage paroi de sein</v>
      </c>
    </row>
    <row r="360" spans="1:6" x14ac:dyDescent="0.3">
      <c r="A360" s="21" t="s">
        <v>1898</v>
      </c>
      <c r="B360" s="1" t="s">
        <v>24</v>
      </c>
      <c r="C360" s="11" t="s">
        <v>1894</v>
      </c>
      <c r="D360">
        <f>--ISNUMBER(IFERROR(SEARCH(Recherche!$D$13,BD_Tables!B360,1),""))</f>
        <v>1</v>
      </c>
      <c r="E360">
        <f>IF(BD_Tables!D360=1,COUNTIF(BD_Tables!$D$262:D360,1),"")</f>
        <v>99</v>
      </c>
      <c r="F360" t="str">
        <f>IFERROR(INDEX($B$262:$B$586,MATCH(ROWS($E$262:E360),$E$262:$E$586,0)),"")</f>
        <v>Elytrocèle ou promonto-fixation (scopie)</v>
      </c>
    </row>
    <row r="361" spans="1:6" x14ac:dyDescent="0.3">
      <c r="A361" s="21" t="s">
        <v>1898</v>
      </c>
      <c r="B361" s="1" t="s">
        <v>160</v>
      </c>
      <c r="C361" s="11" t="s">
        <v>1894</v>
      </c>
      <c r="D361">
        <f>--ISNUMBER(IFERROR(SEARCH(Recherche!$D$13,BD_Tables!B361,1),""))</f>
        <v>1</v>
      </c>
      <c r="E361">
        <f>IF(BD_Tables!D361=1,COUNTIF(BD_Tables!$D$262:D361,1),"")</f>
        <v>100</v>
      </c>
      <c r="F361" t="str">
        <f>IFERROR(INDEX($B$262:$B$586,MATCH(ROWS($E$262:E361),$E$262:$E$586,0)),"")</f>
        <v>Eventration (scopie)</v>
      </c>
    </row>
    <row r="362" spans="1:6" x14ac:dyDescent="0.3">
      <c r="A362" s="21" t="s">
        <v>1898</v>
      </c>
      <c r="B362" s="1" t="s">
        <v>161</v>
      </c>
      <c r="C362" s="11" t="s">
        <v>1895</v>
      </c>
      <c r="D362">
        <f>--ISNUMBER(IFERROR(SEARCH(Recherche!$D$13,BD_Tables!B362,1),""))</f>
        <v>1</v>
      </c>
      <c r="E362">
        <f>IF(BD_Tables!D362=1,COUNTIF(BD_Tables!$D$262:D362,1),"")</f>
        <v>101</v>
      </c>
      <c r="F362" t="str">
        <f>IFERROR(INDEX($B$262:$B$586,MATCH(ROWS($E$262:E362),$E$262:$E$586,0)),"")</f>
        <v>Eventration (tomie)</v>
      </c>
    </row>
    <row r="363" spans="1:6" x14ac:dyDescent="0.3">
      <c r="A363" s="21" t="s">
        <v>1898</v>
      </c>
      <c r="B363" s="1" t="s">
        <v>264</v>
      </c>
      <c r="C363" s="11" t="s">
        <v>1848</v>
      </c>
      <c r="D363">
        <f>--ISNUMBER(IFERROR(SEARCH(Recherche!$D$13,BD_Tables!B363,1),""))</f>
        <v>1</v>
      </c>
      <c r="E363">
        <f>IF(BD_Tables!D363=1,COUNTIF(BD_Tables!$D$262:D363,1),"")</f>
        <v>102</v>
      </c>
      <c r="F363" t="str">
        <f>IFERROR(INDEX($B$262:$B$586,MATCH(ROWS($E$262:E363),$E$262:$E$586,0)),"")</f>
        <v>Eventration péristomiale</v>
      </c>
    </row>
    <row r="364" spans="1:6" x14ac:dyDescent="0.3">
      <c r="A364" s="21" t="s">
        <v>1898</v>
      </c>
      <c r="B364" s="1" t="s">
        <v>318</v>
      </c>
      <c r="C364" s="11" t="s">
        <v>1894</v>
      </c>
      <c r="D364">
        <f>--ISNUMBER(IFERROR(SEARCH(Recherche!$D$13,BD_Tables!B364,1),""))</f>
        <v>1</v>
      </c>
      <c r="E364">
        <f>IF(BD_Tables!D364=1,COUNTIF(BD_Tables!$D$262:D364,1),"")</f>
        <v>103</v>
      </c>
      <c r="F364" t="str">
        <f>IFERROR(INDEX($B$262:$B$586,MATCH(ROWS($E$262:E364),$E$262:$E$586,0)),"")</f>
        <v>Eventration péri-stomiale (scopie)</v>
      </c>
    </row>
    <row r="365" spans="1:6" x14ac:dyDescent="0.3">
      <c r="A365" s="21" t="s">
        <v>1898</v>
      </c>
      <c r="B365" s="1" t="s">
        <v>319</v>
      </c>
      <c r="C365" s="11" t="s">
        <v>1895</v>
      </c>
      <c r="D365">
        <f>--ISNUMBER(IFERROR(SEARCH(Recherche!$D$13,BD_Tables!B365,1),""))</f>
        <v>1</v>
      </c>
      <c r="E365">
        <f>IF(BD_Tables!D365=1,COUNTIF(BD_Tables!$D$262:D365,1),"")</f>
        <v>104</v>
      </c>
      <c r="F365" t="str">
        <f>IFERROR(INDEX($B$262:$B$586,MATCH(ROWS($E$262:E365),$E$262:$E$586,0)),"")</f>
        <v>Eventration péri-stomiale (tomie)</v>
      </c>
    </row>
    <row r="366" spans="1:6" x14ac:dyDescent="0.3">
      <c r="A366" s="21" t="s">
        <v>1898</v>
      </c>
      <c r="B366" s="1" t="s">
        <v>117</v>
      </c>
      <c r="C366" s="11" t="s">
        <v>1895</v>
      </c>
      <c r="D366">
        <f>--ISNUMBER(IFERROR(SEARCH(Recherche!$D$13,BD_Tables!B366,1),""))</f>
        <v>1</v>
      </c>
      <c r="E366">
        <f>IF(BD_Tables!D366=1,COUNTIF(BD_Tables!$D$262:D366,1),"")</f>
        <v>105</v>
      </c>
      <c r="F366" t="str">
        <f>IFERROR(INDEX($B$262:$B$586,MATCH(ROWS($E$262:E366),$E$262:$E$586,0)),"")</f>
        <v>Eviscération (tomie)</v>
      </c>
    </row>
    <row r="367" spans="1:6" x14ac:dyDescent="0.3">
      <c r="A367" s="21" t="s">
        <v>1898</v>
      </c>
      <c r="B367" s="1" t="s">
        <v>185</v>
      </c>
      <c r="C367" s="11" t="s">
        <v>1848</v>
      </c>
      <c r="D367">
        <f>--ISNUMBER(IFERROR(SEARCH(Recherche!$D$13,BD_Tables!B367,1),""))</f>
        <v>1</v>
      </c>
      <c r="E367">
        <f>IF(BD_Tables!D367=1,COUNTIF(BD_Tables!$D$262:D367,1),"")</f>
        <v>106</v>
      </c>
      <c r="F367" t="str">
        <f>IFERROR(INDEX($B$262:$B$586,MATCH(ROWS($E$262:E367),$E$262:$E$586,0)),"")</f>
        <v>Examen anal</v>
      </c>
    </row>
    <row r="368" spans="1:6" x14ac:dyDescent="0.3">
      <c r="A368" s="21" t="s">
        <v>1898</v>
      </c>
      <c r="B368" s="1" t="s">
        <v>299</v>
      </c>
      <c r="C368" s="11" t="s">
        <v>1895</v>
      </c>
      <c r="D368">
        <f>--ISNUMBER(IFERROR(SEARCH(Recherche!$D$13,BD_Tables!B368,1),""))</f>
        <v>1</v>
      </c>
      <c r="E368">
        <f>IF(BD_Tables!D368=1,COUNTIF(BD_Tables!$D$262:D368,1),"")</f>
        <v>107</v>
      </c>
      <c r="F368" t="str">
        <f>IFERROR(INDEX($B$262:$B$586,MATCH(ROWS($E$262:E368),$E$262:$E$586,0)),"")</f>
        <v>Exploration cholédoque (tomie)</v>
      </c>
    </row>
    <row r="369" spans="1:6" x14ac:dyDescent="0.3">
      <c r="A369" s="21" t="s">
        <v>1898</v>
      </c>
      <c r="B369" s="1" t="s">
        <v>287</v>
      </c>
      <c r="C369" s="11" t="s">
        <v>1848</v>
      </c>
      <c r="D369">
        <f>--ISNUMBER(IFERROR(SEARCH(Recherche!$D$13,BD_Tables!B369,1),""))</f>
        <v>1</v>
      </c>
      <c r="E369">
        <f>IF(BD_Tables!D369=1,COUNTIF(BD_Tables!$D$262:D369,1),"")</f>
        <v>108</v>
      </c>
      <c r="F369" t="str">
        <f>IFERROR(INDEX($B$262:$B$586,MATCH(ROWS($E$262:E369),$E$262:$E$586,0)),"")</f>
        <v>Extempo</v>
      </c>
    </row>
    <row r="370" spans="1:6" x14ac:dyDescent="0.3">
      <c r="A370" s="21" t="s">
        <v>1898</v>
      </c>
      <c r="B370" s="1" t="s">
        <v>63</v>
      </c>
      <c r="C370" s="11" t="s">
        <v>1895</v>
      </c>
      <c r="D370">
        <f>--ISNUMBER(IFERROR(SEARCH(Recherche!$D$13,BD_Tables!B370,1),""))</f>
        <v>1</v>
      </c>
      <c r="E370">
        <f>IF(BD_Tables!D370=1,COUNTIF(BD_Tables!$D$262:D370,1),"")</f>
        <v>109</v>
      </c>
      <c r="F370" t="str">
        <f>IFERROR(INDEX($B$262:$B$586,MATCH(ROWS($E$262:E370),$E$262:$E$586,0)),"")</f>
        <v>FAV (tomie)</v>
      </c>
    </row>
    <row r="371" spans="1:6" x14ac:dyDescent="0.3">
      <c r="A371" s="21" t="s">
        <v>1898</v>
      </c>
      <c r="B371" s="1" t="s">
        <v>64</v>
      </c>
      <c r="C371" s="11" t="s">
        <v>1895</v>
      </c>
      <c r="D371">
        <f>--ISNUMBER(IFERROR(SEARCH(Recherche!$D$13,BD_Tables!B371,1),""))</f>
        <v>1</v>
      </c>
      <c r="E371">
        <f>IF(BD_Tables!D371=1,COUNTIF(BD_Tables!$D$262:D371,1),"")</f>
        <v>110</v>
      </c>
      <c r="F371" t="str">
        <f>IFERROR(INDEX($B$262:$B$586,MATCH(ROWS($E$262:E371),$E$262:$E$586,0)),"")</f>
        <v>FAV + prothèse (tomie)</v>
      </c>
    </row>
    <row r="372" spans="1:6" x14ac:dyDescent="0.3">
      <c r="A372" s="21" t="s">
        <v>1898</v>
      </c>
      <c r="B372" s="1" t="s">
        <v>212</v>
      </c>
      <c r="C372" s="11" t="s">
        <v>1895</v>
      </c>
      <c r="D372">
        <f>--ISNUMBER(IFERROR(SEARCH(Recherche!$D$13,BD_Tables!B372,1),""))</f>
        <v>1</v>
      </c>
      <c r="E372">
        <f>IF(BD_Tables!D372=1,COUNTIF(BD_Tables!$D$262:D372,1),"")</f>
        <v>111</v>
      </c>
      <c r="F372" t="str">
        <f>IFERROR(INDEX($B$262:$B$586,MATCH(ROWS($E$262:E372),$E$262:$E$586,0)),"")</f>
        <v>FAV: fermeture (tomie)</v>
      </c>
    </row>
    <row r="373" spans="1:6" x14ac:dyDescent="0.3">
      <c r="A373" s="21" t="s">
        <v>1898</v>
      </c>
      <c r="B373" s="1" t="s">
        <v>65</v>
      </c>
      <c r="C373" s="11" t="s">
        <v>1895</v>
      </c>
      <c r="D373">
        <f>--ISNUMBER(IFERROR(SEARCH(Recherche!$D$13,BD_Tables!B373,1),""))</f>
        <v>1</v>
      </c>
      <c r="E373">
        <f>IF(BD_Tables!D373=1,COUNTIF(BD_Tables!$D$262:D373,1),"")</f>
        <v>112</v>
      </c>
      <c r="F373" t="str">
        <f>IFERROR(INDEX($B$262:$B$586,MATCH(ROWS($E$262:E373),$E$262:$E$586,0)),"")</f>
        <v>FAV: reprise (tomie)</v>
      </c>
    </row>
    <row r="374" spans="1:6" x14ac:dyDescent="0.3">
      <c r="A374" s="21" t="s">
        <v>1898</v>
      </c>
      <c r="B374" s="1" t="s">
        <v>292</v>
      </c>
      <c r="C374" s="11" t="s">
        <v>1848</v>
      </c>
      <c r="D374">
        <f>--ISNUMBER(IFERROR(SEARCH(Recherche!$D$13,BD_Tables!B374,1),""))</f>
        <v>1</v>
      </c>
      <c r="E374">
        <f>IF(BD_Tables!D374=1,COUNTIF(BD_Tables!$D$262:D374,1),"")</f>
        <v>113</v>
      </c>
      <c r="F374" t="str">
        <f>IFERROR(INDEX($B$262:$B$586,MATCH(ROWS($E$262:E374),$E$262:$E$586,0)),"")</f>
        <v>Fenestration kyste coelio</v>
      </c>
    </row>
    <row r="375" spans="1:6" x14ac:dyDescent="0.3">
      <c r="A375" s="21" t="s">
        <v>1898</v>
      </c>
      <c r="B375" s="1" t="s">
        <v>33</v>
      </c>
      <c r="C375" s="11" t="s">
        <v>1895</v>
      </c>
      <c r="D375">
        <f>--ISNUMBER(IFERROR(SEARCH(Recherche!$D$13,BD_Tables!B375,1),""))</f>
        <v>1</v>
      </c>
      <c r="E375">
        <f>IF(BD_Tables!D375=1,COUNTIF(BD_Tables!$D$262:D375,1),"")</f>
        <v>114</v>
      </c>
      <c r="F375" t="str">
        <f>IFERROR(INDEX($B$262:$B$586,MATCH(ROWS($E$262:E375),$E$262:$E$586,0)),"")</f>
        <v>Fissure anale (tomie)</v>
      </c>
    </row>
    <row r="376" spans="1:6" x14ac:dyDescent="0.3">
      <c r="A376" s="21" t="s">
        <v>1898</v>
      </c>
      <c r="B376" s="1" t="s">
        <v>34</v>
      </c>
      <c r="C376" s="11" t="s">
        <v>1895</v>
      </c>
      <c r="D376">
        <f>--ISNUMBER(IFERROR(SEARCH(Recherche!$D$13,BD_Tables!B376,1),""))</f>
        <v>1</v>
      </c>
      <c r="E376">
        <f>IF(BD_Tables!D376=1,COUNTIF(BD_Tables!$D$262:D376,1),"")</f>
        <v>115</v>
      </c>
      <c r="F376" t="str">
        <f>IFERROR(INDEX($B$262:$B$586,MATCH(ROWS($E$262:E376),$E$262:$E$586,0)),"")</f>
        <v>Fistule anale (tomie)</v>
      </c>
    </row>
    <row r="377" spans="1:6" x14ac:dyDescent="0.3">
      <c r="A377" s="21" t="s">
        <v>1898</v>
      </c>
      <c r="B377" s="1" t="s">
        <v>243</v>
      </c>
      <c r="C377" s="11" t="s">
        <v>1895</v>
      </c>
      <c r="D377">
        <f>--ISNUMBER(IFERROR(SEARCH(Recherche!$D$13,BD_Tables!B377,1),""))</f>
        <v>1</v>
      </c>
      <c r="E377">
        <f>IF(BD_Tables!D377=1,COUNTIF(BD_Tables!$D$262:D377,1),"")</f>
        <v>116</v>
      </c>
      <c r="F377" t="str">
        <f>IFERROR(INDEX($B$262:$B$586,MATCH(ROWS($E$262:E377),$E$262:$E$586,0)),"")</f>
        <v>Fistule anale + plug (tomie)</v>
      </c>
    </row>
    <row r="378" spans="1:6" x14ac:dyDescent="0.3">
      <c r="A378" s="21" t="s">
        <v>1898</v>
      </c>
      <c r="B378" s="1" t="s">
        <v>35</v>
      </c>
      <c r="C378" s="11" t="s">
        <v>1895</v>
      </c>
      <c r="D378">
        <f>--ISNUMBER(IFERROR(SEARCH(Recherche!$D$13,BD_Tables!B378,1),""))</f>
        <v>1</v>
      </c>
      <c r="E378">
        <f>IF(BD_Tables!D378=1,COUNTIF(BD_Tables!$D$262:D378,1),"")</f>
        <v>117</v>
      </c>
      <c r="F378" t="str">
        <f>IFERROR(INDEX($B$262:$B$586,MATCH(ROWS($E$262:E378),$E$262:$E$586,0)),"")</f>
        <v>Fistule anale Seton (tomie)</v>
      </c>
    </row>
    <row r="379" spans="1:6" x14ac:dyDescent="0.3">
      <c r="A379" s="21" t="s">
        <v>1898</v>
      </c>
      <c r="B379" s="1" t="s">
        <v>142</v>
      </c>
      <c r="C379" s="11" t="s">
        <v>1895</v>
      </c>
      <c r="D379">
        <f>--ISNUMBER(IFERROR(SEARCH(Recherche!$D$13,BD_Tables!B379,1),""))</f>
        <v>1</v>
      </c>
      <c r="E379">
        <f>IF(BD_Tables!D379=1,COUNTIF(BD_Tables!$D$262:D379,1),"")</f>
        <v>118</v>
      </c>
      <c r="F379" t="str">
        <f>IFERROR(INDEX($B$262:$B$586,MATCH(ROWS($E$262:E379),$E$262:$E$586,0)),"")</f>
        <v>Fistule recto-vaginale (tomie)</v>
      </c>
    </row>
    <row r="380" spans="1:6" x14ac:dyDescent="0.3">
      <c r="A380" s="21" t="s">
        <v>1898</v>
      </c>
      <c r="B380" s="1" t="s">
        <v>83</v>
      </c>
      <c r="C380" s="11" t="s">
        <v>1895</v>
      </c>
      <c r="D380">
        <f>--ISNUMBER(IFERROR(SEARCH(Recherche!$D$13,BD_Tables!B380,1),""))</f>
        <v>1</v>
      </c>
      <c r="E380">
        <f>IF(BD_Tables!D380=1,COUNTIF(BD_Tables!$D$262:D380,1),"")</f>
        <v>119</v>
      </c>
      <c r="F380" t="str">
        <f>IFERROR(INDEX($B$262:$B$586,MATCH(ROWS($E$262:E380),$E$262:$E$586,0)),"")</f>
        <v>Foie + micro-ondes (tomie)</v>
      </c>
    </row>
    <row r="381" spans="1:6" x14ac:dyDescent="0.3">
      <c r="A381" s="21" t="s">
        <v>1898</v>
      </c>
      <c r="B381" s="1" t="s">
        <v>260</v>
      </c>
      <c r="C381" s="11" t="s">
        <v>1848</v>
      </c>
      <c r="D381">
        <f>--ISNUMBER(IFERROR(SEARCH(Recherche!$D$13,BD_Tables!B381,1),""))</f>
        <v>1</v>
      </c>
      <c r="E381">
        <f>IF(BD_Tables!D381=1,COUNTIF(BD_Tables!$D$262:D381,1),"")</f>
        <v>120</v>
      </c>
      <c r="F381" t="str">
        <f>IFERROR(INDEX($B$262:$B$586,MATCH(ROWS($E$262:E381),$E$262:$E$586,0)),"")</f>
        <v>Ganglion sentinelle</v>
      </c>
    </row>
    <row r="382" spans="1:6" x14ac:dyDescent="0.3">
      <c r="A382" s="21" t="s">
        <v>1898</v>
      </c>
      <c r="B382" s="1" t="s">
        <v>162</v>
      </c>
      <c r="C382" s="11" t="s">
        <v>1894</v>
      </c>
      <c r="D382">
        <f>--ISNUMBER(IFERROR(SEARCH(Recherche!$D$13,BD_Tables!B382,1),""))</f>
        <v>1</v>
      </c>
      <c r="E382">
        <f>IF(BD_Tables!D382=1,COUNTIF(BD_Tables!$D$262:D382,1),"")</f>
        <v>121</v>
      </c>
      <c r="F382" t="str">
        <f>IFERROR(INDEX($B$262:$B$586,MATCH(ROWS($E$262:E382),$E$262:$E$586,0)),"")</f>
        <v>Gastrectomie (scopie)</v>
      </c>
    </row>
    <row r="383" spans="1:6" x14ac:dyDescent="0.3">
      <c r="A383" s="21" t="s">
        <v>1898</v>
      </c>
      <c r="B383" s="1" t="s">
        <v>163</v>
      </c>
      <c r="C383" s="11" t="s">
        <v>1895</v>
      </c>
      <c r="D383">
        <f>--ISNUMBER(IFERROR(SEARCH(Recherche!$D$13,BD_Tables!B383,1),""))</f>
        <v>1</v>
      </c>
      <c r="E383">
        <f>IF(BD_Tables!D383=1,COUNTIF(BD_Tables!$D$262:D383,1),"")</f>
        <v>122</v>
      </c>
      <c r="F383" t="str">
        <f>IFERROR(INDEX($B$262:$B$586,MATCH(ROWS($E$262:E383),$E$262:$E$586,0)),"")</f>
        <v>Gastrectomie (tomie)</v>
      </c>
    </row>
    <row r="384" spans="1:6" x14ac:dyDescent="0.3">
      <c r="A384" s="21" t="s">
        <v>1898</v>
      </c>
      <c r="B384" s="1" t="s">
        <v>176</v>
      </c>
      <c r="C384" s="11" t="s">
        <v>1894</v>
      </c>
      <c r="D384">
        <f>--ISNUMBER(IFERROR(SEARCH(Recherche!$D$13,BD_Tables!B384,1),""))</f>
        <v>1</v>
      </c>
      <c r="E384">
        <f>IF(BD_Tables!D384=1,COUNTIF(BD_Tables!$D$262:D384,1),"")</f>
        <v>123</v>
      </c>
      <c r="F384" t="str">
        <f>IFERROR(INDEX($B$262:$B$586,MATCH(ROWS($E$262:E384),$E$262:$E$586,0)),"")</f>
        <v>Gastroplastie (scopie)</v>
      </c>
    </row>
    <row r="385" spans="1:6" x14ac:dyDescent="0.3">
      <c r="A385" s="21" t="s">
        <v>1898</v>
      </c>
      <c r="B385" s="1" t="s">
        <v>275</v>
      </c>
      <c r="C385" s="11" t="s">
        <v>1894</v>
      </c>
      <c r="D385">
        <f>--ISNUMBER(IFERROR(SEARCH(Recherche!$D$13,BD_Tables!B385,1),""))</f>
        <v>1</v>
      </c>
      <c r="E385">
        <f>IF(BD_Tables!D385=1,COUNTIF(BD_Tables!$D$262:D385,1),"")</f>
        <v>124</v>
      </c>
      <c r="F385" t="str">
        <f>IFERROR(INDEX($B$262:$B$586,MATCH(ROWS($E$262:E385),$E$262:$E$586,0)),"")</f>
        <v>Gastrostomie (scopie)</v>
      </c>
    </row>
    <row r="386" spans="1:6" x14ac:dyDescent="0.3">
      <c r="A386" s="21" t="s">
        <v>1898</v>
      </c>
      <c r="B386" s="1" t="s">
        <v>71</v>
      </c>
      <c r="C386" s="11" t="s">
        <v>1895</v>
      </c>
      <c r="D386">
        <f>--ISNUMBER(IFERROR(SEARCH(Recherche!$D$13,BD_Tables!B386,1),""))</f>
        <v>1</v>
      </c>
      <c r="E386">
        <f>IF(BD_Tables!D386=1,COUNTIF(BD_Tables!$D$262:D386,1),"")</f>
        <v>125</v>
      </c>
      <c r="F386" t="str">
        <f>IFERROR(INDEX($B$262:$B$586,MATCH(ROWS($E$262:E386),$E$262:$E$586,0)),"")</f>
        <v>Gastrostomie (tomie)</v>
      </c>
    </row>
    <row r="387" spans="1:6" x14ac:dyDescent="0.3">
      <c r="A387" s="21" t="s">
        <v>1898</v>
      </c>
      <c r="B387" s="1" t="s">
        <v>267</v>
      </c>
      <c r="C387" s="11" t="s">
        <v>1894</v>
      </c>
      <c r="D387">
        <f>--ISNUMBER(IFERROR(SEARCH(Recherche!$D$13,BD_Tables!B387,1),""))</f>
        <v>1</v>
      </c>
      <c r="E387">
        <f>IF(BD_Tables!D387=1,COUNTIF(BD_Tables!$D$262:D387,1),"")</f>
        <v>126</v>
      </c>
      <c r="F387" t="str">
        <f>IFERROR(INDEX($B$262:$B$586,MATCH(ROWS($E$262:E387),$E$262:$E$586,0)),"")</f>
        <v>GIST (scopie)</v>
      </c>
    </row>
    <row r="388" spans="1:6" x14ac:dyDescent="0.3">
      <c r="A388" s="21" t="s">
        <v>1898</v>
      </c>
      <c r="B388" s="1" t="s">
        <v>70</v>
      </c>
      <c r="C388" s="11" t="s">
        <v>1895</v>
      </c>
      <c r="D388">
        <f>--ISNUMBER(IFERROR(SEARCH(Recherche!$D$13,BD_Tables!B388,1),""))</f>
        <v>1</v>
      </c>
      <c r="E388">
        <f>IF(BD_Tables!D388=1,COUNTIF(BD_Tables!$D$262:D388,1),"")</f>
        <v>127</v>
      </c>
      <c r="F388" t="str">
        <f>IFERROR(INDEX($B$262:$B$586,MATCH(ROWS($E$262:E388),$E$262:$E$586,0)),"")</f>
        <v>GIST (tomie)</v>
      </c>
    </row>
    <row r="389" spans="1:6" x14ac:dyDescent="0.3">
      <c r="A389" s="21" t="s">
        <v>1898</v>
      </c>
      <c r="B389" s="1" t="s">
        <v>87</v>
      </c>
      <c r="C389" s="11" t="s">
        <v>1851</v>
      </c>
      <c r="D389">
        <f>--ISNUMBER(IFERROR(SEARCH(Recherche!$D$13,BD_Tables!B389,1),""))</f>
        <v>1</v>
      </c>
      <c r="E389">
        <f>IF(BD_Tables!D389=1,COUNTIF(BD_Tables!$D$262:D389,1),"")</f>
        <v>128</v>
      </c>
      <c r="F389" t="str">
        <f>IFERROR(INDEX($B$262:$B$586,MATCH(ROWS($E$262:E389),$E$262:$E$586,0)),"")</f>
        <v>Greffe hépatique (tomie)</v>
      </c>
    </row>
    <row r="390" spans="1:6" x14ac:dyDescent="0.3">
      <c r="A390" s="21" t="s">
        <v>1898</v>
      </c>
      <c r="B390" s="1" t="s">
        <v>88</v>
      </c>
      <c r="C390" s="11" t="s">
        <v>1895</v>
      </c>
      <c r="D390">
        <f>--ISNUMBER(IFERROR(SEARCH(Recherche!$D$13,BD_Tables!B390,1),""))</f>
        <v>1</v>
      </c>
      <c r="E390">
        <f>IF(BD_Tables!D390=1,COUNTIF(BD_Tables!$D$262:D390,1),"")</f>
        <v>129</v>
      </c>
      <c r="F390" t="str">
        <f>IFERROR(INDEX($B$262:$B$586,MATCH(ROWS($E$262:E390),$E$262:$E$586,0)),"")</f>
        <v>Greffe intestinale (tomie)</v>
      </c>
    </row>
    <row r="391" spans="1:6" x14ac:dyDescent="0.3">
      <c r="A391" s="21" t="s">
        <v>1898</v>
      </c>
      <c r="B391" s="1" t="s">
        <v>86</v>
      </c>
      <c r="C391" s="11" t="s">
        <v>1895</v>
      </c>
      <c r="D391">
        <f>--ISNUMBER(IFERROR(SEARCH(Recherche!$D$13,BD_Tables!B391,1),""))</f>
        <v>1</v>
      </c>
      <c r="E391">
        <f>IF(BD_Tables!D391=1,COUNTIF(BD_Tables!$D$262:D391,1),"")</f>
        <v>130</v>
      </c>
      <c r="F391" t="str">
        <f>IFERROR(INDEX($B$262:$B$586,MATCH(ROWS($E$262:E391),$E$262:$E$586,0)),"")</f>
        <v>Greffe multi-organes (tomie)</v>
      </c>
    </row>
    <row r="392" spans="1:6" x14ac:dyDescent="0.3">
      <c r="A392" s="21" t="s">
        <v>1898</v>
      </c>
      <c r="B392" s="1" t="s">
        <v>92</v>
      </c>
      <c r="C392" s="11" t="s">
        <v>1895</v>
      </c>
      <c r="D392">
        <f>--ISNUMBER(IFERROR(SEARCH(Recherche!$D$13,BD_Tables!B392,1),""))</f>
        <v>1</v>
      </c>
      <c r="E392">
        <f>IF(BD_Tables!D392=1,COUNTIF(BD_Tables!$D$262:D392,1),"")</f>
        <v>131</v>
      </c>
      <c r="F392" t="str">
        <f>IFERROR(INDEX($B$262:$B$586,MATCH(ROWS($E$262:E392),$E$262:$E$586,0)),"")</f>
        <v>Greffe rein-pancréas (tomie)</v>
      </c>
    </row>
    <row r="393" spans="1:6" x14ac:dyDescent="0.3">
      <c r="A393" s="21" t="s">
        <v>1898</v>
      </c>
      <c r="B393" s="1" t="s">
        <v>91</v>
      </c>
      <c r="C393" s="11" t="s">
        <v>1851</v>
      </c>
      <c r="D393">
        <f>--ISNUMBER(IFERROR(SEARCH(Recherche!$D$13,BD_Tables!B393,1),""))</f>
        <v>1</v>
      </c>
      <c r="E393">
        <f>IF(BD_Tables!D393=1,COUNTIF(BD_Tables!$D$262:D393,1),"")</f>
        <v>132</v>
      </c>
      <c r="F393" t="str">
        <f>IFERROR(INDEX($B$262:$B$586,MATCH(ROWS($E$262:E393),$E$262:$E$586,0)),"")</f>
        <v>Greffe rénale (tomie)</v>
      </c>
    </row>
    <row r="394" spans="1:6" x14ac:dyDescent="0.3">
      <c r="A394" s="21" t="s">
        <v>1898</v>
      </c>
      <c r="B394" s="1" t="s">
        <v>99</v>
      </c>
      <c r="C394" s="11" t="s">
        <v>1895</v>
      </c>
      <c r="D394">
        <f>--ISNUMBER(IFERROR(SEARCH(Recherche!$D$13,BD_Tables!B394,1),""))</f>
        <v>1</v>
      </c>
      <c r="E394">
        <f>IF(BD_Tables!D394=1,COUNTIF(BD_Tables!$D$262:D394,1),"")</f>
        <v>133</v>
      </c>
      <c r="F394" t="str">
        <f>IFERROR(INDEX($B$262:$B$586,MATCH(ROWS($E$262:E394),$E$262:$E$586,0)),"")</f>
        <v>Hartmann (tomie)</v>
      </c>
    </row>
    <row r="395" spans="1:6" x14ac:dyDescent="0.3">
      <c r="A395" s="21" t="s">
        <v>1898</v>
      </c>
      <c r="B395" s="1" t="s">
        <v>97</v>
      </c>
      <c r="C395" s="11" t="s">
        <v>1895</v>
      </c>
      <c r="D395">
        <f>--ISNUMBER(IFERROR(SEARCH(Recherche!$D$13,BD_Tables!B395,1),""))</f>
        <v>1</v>
      </c>
      <c r="E395">
        <f>IF(BD_Tables!D395=1,COUNTIF(BD_Tables!$D$262:D395,1),"")</f>
        <v>134</v>
      </c>
      <c r="F395" t="str">
        <f>IFERROR(INDEX($B$262:$B$586,MATCH(ROWS($E$262:E395),$E$262:$E$586,0)),"")</f>
        <v>Hartmann: fermeture (tomie)</v>
      </c>
    </row>
    <row r="396" spans="1:6" x14ac:dyDescent="0.3">
      <c r="A396" s="21" t="s">
        <v>1898</v>
      </c>
      <c r="B396" s="1" t="s">
        <v>36</v>
      </c>
      <c r="C396" s="11" t="s">
        <v>1848</v>
      </c>
      <c r="D396">
        <f>--ISNUMBER(IFERROR(SEARCH(Recherche!$D$13,BD_Tables!B396,1),""))</f>
        <v>1</v>
      </c>
      <c r="E396">
        <f>IF(BD_Tables!D396=1,COUNTIF(BD_Tables!$D$262:D396,1),"")</f>
        <v>135</v>
      </c>
      <c r="F396" t="str">
        <f>IFERROR(INDEX($B$262:$B$586,MATCH(ROWS($E$262:E396),$E$262:$E$586,0)),"")</f>
        <v>Hémorroïdes</v>
      </c>
    </row>
    <row r="397" spans="1:6" x14ac:dyDescent="0.3">
      <c r="A397" s="21" t="s">
        <v>1898</v>
      </c>
      <c r="B397" s="1" t="s">
        <v>37</v>
      </c>
      <c r="C397" s="11" t="s">
        <v>1895</v>
      </c>
      <c r="D397">
        <f>--ISNUMBER(IFERROR(SEARCH(Recherche!$D$13,BD_Tables!B397,1),""))</f>
        <v>1</v>
      </c>
      <c r="E397">
        <f>IF(BD_Tables!D397=1,COUNTIF(BD_Tables!$D$262:D397,1),"")</f>
        <v>136</v>
      </c>
      <c r="F397" t="str">
        <f>IFERROR(INDEX($B$262:$B$586,MATCH(ROWS($E$262:E397),$E$262:$E$586,0)),"")</f>
        <v>Hémorroïdes HAL (tomie)</v>
      </c>
    </row>
    <row r="398" spans="1:6" x14ac:dyDescent="0.3">
      <c r="A398" s="21" t="s">
        <v>1898</v>
      </c>
      <c r="B398" s="1" t="s">
        <v>38</v>
      </c>
      <c r="C398" s="11" t="s">
        <v>1895</v>
      </c>
      <c r="D398">
        <f>--ISNUMBER(IFERROR(SEARCH(Recherche!$D$13,BD_Tables!B398,1),""))</f>
        <v>1</v>
      </c>
      <c r="E398">
        <f>IF(BD_Tables!D398=1,COUNTIF(BD_Tables!$D$262:D398,1),"")</f>
        <v>137</v>
      </c>
      <c r="F398" t="str">
        <f>IFERROR(INDEX($B$262:$B$586,MATCH(ROWS($E$262:E398),$E$262:$E$586,0)),"")</f>
        <v>Hémorroïdes Milligan-Morgan (tomie)</v>
      </c>
    </row>
    <row r="399" spans="1:6" x14ac:dyDescent="0.3">
      <c r="A399" s="21" t="s">
        <v>1898</v>
      </c>
      <c r="B399" s="1" t="s">
        <v>39</v>
      </c>
      <c r="C399" s="11" t="s">
        <v>1895</v>
      </c>
      <c r="D399">
        <f>--ISNUMBER(IFERROR(SEARCH(Recherche!$D$13,BD_Tables!B399,1),""))</f>
        <v>1</v>
      </c>
      <c r="E399">
        <f>IF(BD_Tables!D399=1,COUNTIF(BD_Tables!$D$262:D399,1),"")</f>
        <v>138</v>
      </c>
      <c r="F399" t="str">
        <f>IFERROR(INDEX($B$262:$B$586,MATCH(ROWS($E$262:E399),$E$262:$E$586,0)),"")</f>
        <v>Hémorroïdes THD (tomie)</v>
      </c>
    </row>
    <row r="400" spans="1:6" x14ac:dyDescent="0.3">
      <c r="A400" s="21" t="s">
        <v>1898</v>
      </c>
      <c r="B400" s="1" t="s">
        <v>12</v>
      </c>
      <c r="C400" s="11" t="s">
        <v>1894</v>
      </c>
      <c r="D400">
        <f>--ISNUMBER(IFERROR(SEARCH(Recherche!$D$13,BD_Tables!B400,1),""))</f>
        <v>1</v>
      </c>
      <c r="E400">
        <f>IF(BD_Tables!D400=1,COUNTIF(BD_Tables!$D$262:D400,1),"")</f>
        <v>139</v>
      </c>
      <c r="F400" t="str">
        <f>IFERROR(INDEX($B$262:$B$586,MATCH(ROWS($E$262:E400),$E$262:$E$586,0)),"")</f>
        <v>Hépatectomie (scopie)</v>
      </c>
    </row>
    <row r="401" spans="1:6" x14ac:dyDescent="0.3">
      <c r="A401" s="21" t="s">
        <v>1898</v>
      </c>
      <c r="B401" s="1" t="s">
        <v>178</v>
      </c>
      <c r="C401" s="11" t="s">
        <v>1895</v>
      </c>
      <c r="D401">
        <f>--ISNUMBER(IFERROR(SEARCH(Recherche!$D$13,BD_Tables!B401,1),""))</f>
        <v>1</v>
      </c>
      <c r="E401">
        <f>IF(BD_Tables!D401=1,COUNTIF(BD_Tables!$D$262:D401,1),"")</f>
        <v>140</v>
      </c>
      <c r="F401" t="str">
        <f>IFERROR(INDEX($B$262:$B$586,MATCH(ROWS($E$262:E401),$E$262:$E$586,0)),"")</f>
        <v>Hépatectomie (tomie)</v>
      </c>
    </row>
    <row r="402" spans="1:6" x14ac:dyDescent="0.3">
      <c r="A402" s="21" t="s">
        <v>1898</v>
      </c>
      <c r="B402" s="1" t="s">
        <v>13</v>
      </c>
      <c r="C402" s="11" t="s">
        <v>1894</v>
      </c>
      <c r="D402">
        <f>--ISNUMBER(IFERROR(SEARCH(Recherche!$D$13,BD_Tables!B402,1),""))</f>
        <v>1</v>
      </c>
      <c r="E402">
        <f>IF(BD_Tables!D402=1,COUNTIF(BD_Tables!$D$262:D402,1),"")</f>
        <v>141</v>
      </c>
      <c r="F402" t="str">
        <f>IFERROR(INDEX($B$262:$B$586,MATCH(ROWS($E$262:E402),$E$262:$E$586,0)),"")</f>
        <v>Hépatectomie partielle (scopie)</v>
      </c>
    </row>
    <row r="403" spans="1:6" x14ac:dyDescent="0.3">
      <c r="A403" s="21" t="s">
        <v>1898</v>
      </c>
      <c r="B403" s="1" t="s">
        <v>119</v>
      </c>
      <c r="C403" s="11" t="s">
        <v>1895</v>
      </c>
      <c r="D403">
        <f>--ISNUMBER(IFERROR(SEARCH(Recherche!$D$13,BD_Tables!B403,1),""))</f>
        <v>1</v>
      </c>
      <c r="E403">
        <f>IF(BD_Tables!D403=1,COUNTIF(BD_Tables!$D$262:D403,1),"")</f>
        <v>142</v>
      </c>
      <c r="F403" t="str">
        <f>IFERROR(INDEX($B$262:$B$586,MATCH(ROWS($E$262:E403),$E$262:$E$586,0)),"")</f>
        <v>Hernie diaphrag.  AL (tomie)</v>
      </c>
    </row>
    <row r="404" spans="1:6" x14ac:dyDescent="0.3">
      <c r="A404" s="21" t="s">
        <v>1898</v>
      </c>
      <c r="B404" s="1" t="s">
        <v>118</v>
      </c>
      <c r="C404" s="11" t="s">
        <v>1895</v>
      </c>
      <c r="D404">
        <f>--ISNUMBER(IFERROR(SEARCH(Recherche!$D$13,BD_Tables!B404,1),""))</f>
        <v>1</v>
      </c>
      <c r="E404">
        <f>IF(BD_Tables!D404=1,COUNTIF(BD_Tables!$D$262:D404,1),"")</f>
        <v>143</v>
      </c>
      <c r="F404" t="str">
        <f>IFERROR(INDEX($B$262:$B$586,MATCH(ROWS($E$262:E404),$E$262:$E$586,0)),"")</f>
        <v>Hernie diaphrag. (tomie)</v>
      </c>
    </row>
    <row r="405" spans="1:6" x14ac:dyDescent="0.3">
      <c r="A405" s="21" t="s">
        <v>1898</v>
      </c>
      <c r="B405" s="1" t="s">
        <v>307</v>
      </c>
      <c r="C405" s="11" t="s">
        <v>1894</v>
      </c>
      <c r="D405">
        <f>--ISNUMBER(IFERROR(SEARCH(Recherche!$D$13,BD_Tables!B405,1),""))</f>
        <v>1</v>
      </c>
      <c r="E405">
        <f>IF(BD_Tables!D405=1,COUNTIF(BD_Tables!$D$262:D405,1),"")</f>
        <v>144</v>
      </c>
      <c r="F405" t="str">
        <f>IFERROR(INDEX($B$262:$B$586,MATCH(ROWS($E$262:E405),$E$262:$E$586,0)),"")</f>
        <v>Hernie diaphragmatique (scopie)</v>
      </c>
    </row>
    <row r="406" spans="1:6" x14ac:dyDescent="0.3">
      <c r="A406" s="21" t="s">
        <v>1898</v>
      </c>
      <c r="B406" s="1" t="s">
        <v>317</v>
      </c>
      <c r="C406" s="11" t="s">
        <v>1894</v>
      </c>
      <c r="D406">
        <f>--ISNUMBER(IFERROR(SEARCH(Recherche!$D$13,BD_Tables!B406,1),""))</f>
        <v>1</v>
      </c>
      <c r="E406">
        <f>IF(BD_Tables!D406=1,COUNTIF(BD_Tables!$D$262:D406,1),"")</f>
        <v>145</v>
      </c>
      <c r="F406" t="str">
        <f>IFERROR(INDEX($B$262:$B$586,MATCH(ROWS($E$262:E406),$E$262:$E$586,0)),"")</f>
        <v>Hernie épigastrique (scopie)</v>
      </c>
    </row>
    <row r="407" spans="1:6" x14ac:dyDescent="0.3">
      <c r="A407" s="21" t="s">
        <v>1898</v>
      </c>
      <c r="B407" s="1" t="s">
        <v>120</v>
      </c>
      <c r="C407" s="11" t="s">
        <v>1895</v>
      </c>
      <c r="D407">
        <f>--ISNUMBER(IFERROR(SEARCH(Recherche!$D$13,BD_Tables!B407,1),""))</f>
        <v>1</v>
      </c>
      <c r="E407">
        <f>IF(BD_Tables!D407=1,COUNTIF(BD_Tables!$D$262:D407,1),"")</f>
        <v>146</v>
      </c>
      <c r="F407" t="str">
        <f>IFERROR(INDEX($B$262:$B$586,MATCH(ROWS($E$262:E407),$E$262:$E$586,0)),"")</f>
        <v>Hernie épigastrique (tomie)</v>
      </c>
    </row>
    <row r="408" spans="1:6" x14ac:dyDescent="0.3">
      <c r="A408" s="21" t="s">
        <v>1898</v>
      </c>
      <c r="B408" s="1" t="s">
        <v>121</v>
      </c>
      <c r="C408" s="11" t="s">
        <v>1895</v>
      </c>
      <c r="D408">
        <f>--ISNUMBER(IFERROR(SEARCH(Recherche!$D$13,BD_Tables!B408,1),""))</f>
        <v>1</v>
      </c>
      <c r="E408">
        <f>IF(BD_Tables!D408=1,COUNTIF(BD_Tables!$D$262:D408,1),"")</f>
        <v>147</v>
      </c>
      <c r="F408" t="str">
        <f>IFERROR(INDEX($B$262:$B$586,MATCH(ROWS($E$262:E408),$E$262:$E$586,0)),"")</f>
        <v>Hernie épigastrique AL (tomie)</v>
      </c>
    </row>
    <row r="409" spans="1:6" x14ac:dyDescent="0.3">
      <c r="A409" s="21" t="s">
        <v>1898</v>
      </c>
      <c r="B409" s="1" t="s">
        <v>179</v>
      </c>
      <c r="C409" s="11" t="s">
        <v>1894</v>
      </c>
      <c r="D409">
        <f>--ISNUMBER(IFERROR(SEARCH(Recherche!$D$13,BD_Tables!B409,1),""))</f>
        <v>1</v>
      </c>
      <c r="E409">
        <f>IF(BD_Tables!D409=1,COUNTIF(BD_Tables!$D$262:D409,1),"")</f>
        <v>148</v>
      </c>
      <c r="F409" t="str">
        <f>IFERROR(INDEX($B$262:$B$586,MATCH(ROWS($E$262:E409),$E$262:$E$586,0)),"")</f>
        <v>Hernie hiatale (scopie)</v>
      </c>
    </row>
    <row r="410" spans="1:6" x14ac:dyDescent="0.3">
      <c r="A410" s="21" t="s">
        <v>1898</v>
      </c>
      <c r="B410" s="1" t="s">
        <v>128</v>
      </c>
      <c r="C410" s="11" t="s">
        <v>1895</v>
      </c>
      <c r="D410">
        <f>--ISNUMBER(IFERROR(SEARCH(Recherche!$D$13,BD_Tables!B410,1),""))</f>
        <v>1</v>
      </c>
      <c r="E410">
        <f>IF(BD_Tables!D410=1,COUNTIF(BD_Tables!$D$262:D410,1),"")</f>
        <v>149</v>
      </c>
      <c r="F410" t="str">
        <f>IFERROR(INDEX($B$262:$B$586,MATCH(ROWS($E$262:E410),$E$262:$E$586,0)),"")</f>
        <v>Hernie médiane (tomie)</v>
      </c>
    </row>
    <row r="411" spans="1:6" x14ac:dyDescent="0.3">
      <c r="A411" s="21" t="s">
        <v>1898</v>
      </c>
      <c r="B411" s="1" t="s">
        <v>129</v>
      </c>
      <c r="C411" s="11" t="s">
        <v>1895</v>
      </c>
      <c r="D411">
        <f>--ISNUMBER(IFERROR(SEARCH(Recherche!$D$13,BD_Tables!B411,1),""))</f>
        <v>1</v>
      </c>
      <c r="E411">
        <f>IF(BD_Tables!D411=1,COUNTIF(BD_Tables!$D$262:D411,1),"")</f>
        <v>150</v>
      </c>
      <c r="F411" t="str">
        <f>IFERROR(INDEX($B$262:$B$586,MATCH(ROWS($E$262:E411),$E$262:$E$586,0)),"")</f>
        <v>Hernie médiane AL (tomie)</v>
      </c>
    </row>
    <row r="412" spans="1:6" x14ac:dyDescent="0.3">
      <c r="A412" s="21" t="s">
        <v>1898</v>
      </c>
      <c r="B412" s="1" t="s">
        <v>22</v>
      </c>
      <c r="C412" s="11" t="s">
        <v>1894</v>
      </c>
      <c r="D412">
        <f>--ISNUMBER(IFERROR(SEARCH(Recherche!$D$13,BD_Tables!B412,1),""))</f>
        <v>1</v>
      </c>
      <c r="E412">
        <f>IF(BD_Tables!D412=1,COUNTIF(BD_Tables!$D$262:D412,1),"")</f>
        <v>151</v>
      </c>
      <c r="F412" t="str">
        <f>IFERROR(INDEX($B$262:$B$586,MATCH(ROWS($E$262:E412),$E$262:$E$586,0)),"")</f>
        <v>Hernie ombilicale (scopie)</v>
      </c>
    </row>
    <row r="413" spans="1:6" x14ac:dyDescent="0.3">
      <c r="A413" s="21" t="s">
        <v>1898</v>
      </c>
      <c r="B413" s="1" t="s">
        <v>130</v>
      </c>
      <c r="C413" s="11" t="s">
        <v>1895</v>
      </c>
      <c r="D413">
        <f>--ISNUMBER(IFERROR(SEARCH(Recherche!$D$13,BD_Tables!B413,1),""))</f>
        <v>1</v>
      </c>
      <c r="E413">
        <f>IF(BD_Tables!D413=1,COUNTIF(BD_Tables!$D$262:D413,1),"")</f>
        <v>152</v>
      </c>
      <c r="F413" t="str">
        <f>IFERROR(INDEX($B$262:$B$586,MATCH(ROWS($E$262:E413),$E$262:$E$586,0)),"")</f>
        <v>Hernie ombilicale (tomie)</v>
      </c>
    </row>
    <row r="414" spans="1:6" x14ac:dyDescent="0.3">
      <c r="A414" s="21" t="s">
        <v>1898</v>
      </c>
      <c r="B414" s="1" t="s">
        <v>131</v>
      </c>
      <c r="C414" s="11" t="s">
        <v>1895</v>
      </c>
      <c r="D414">
        <f>--ISNUMBER(IFERROR(SEARCH(Recherche!$D$13,BD_Tables!B414,1),""))</f>
        <v>1</v>
      </c>
      <c r="E414">
        <f>IF(BD_Tables!D414=1,COUNTIF(BD_Tables!$D$262:D414,1),"")</f>
        <v>153</v>
      </c>
      <c r="F414" t="str">
        <f>IFERROR(INDEX($B$262:$B$586,MATCH(ROWS($E$262:E414),$E$262:$E$586,0)),"")</f>
        <v>Hernie ombilicale AL (tomie)</v>
      </c>
    </row>
    <row r="415" spans="1:6" x14ac:dyDescent="0.3">
      <c r="A415" s="21" t="s">
        <v>1898</v>
      </c>
      <c r="B415" s="1" t="s">
        <v>216</v>
      </c>
      <c r="C415" s="11" t="s">
        <v>1895</v>
      </c>
      <c r="D415">
        <f>--ISNUMBER(IFERROR(SEARCH(Recherche!$D$13,BD_Tables!B415,1),""))</f>
        <v>1</v>
      </c>
      <c r="E415">
        <f>IF(BD_Tables!D415=1,COUNTIF(BD_Tables!$D$262:D415,1),"")</f>
        <v>154</v>
      </c>
      <c r="F415" t="str">
        <f>IFERROR(INDEX($B$262:$B$586,MATCH(ROWS($E$262:E415),$E$262:$E$586,0)),"")</f>
        <v>Hernie para-ombilicale (tomie)</v>
      </c>
    </row>
    <row r="416" spans="1:6" x14ac:dyDescent="0.3">
      <c r="A416" s="21" t="s">
        <v>1898</v>
      </c>
      <c r="B416" s="1" t="s">
        <v>216</v>
      </c>
      <c r="C416" s="11" t="s">
        <v>1895</v>
      </c>
      <c r="D416">
        <f>--ISNUMBER(IFERROR(SEARCH(Recherche!$D$13,BD_Tables!B416,1),""))</f>
        <v>1</v>
      </c>
      <c r="E416">
        <f>IF(BD_Tables!D416=1,COUNTIF(BD_Tables!$D$262:D416,1),"")</f>
        <v>155</v>
      </c>
      <c r="F416" t="str">
        <f>IFERROR(INDEX($B$262:$B$586,MATCH(ROWS($E$262:E416),$E$262:$E$586,0)),"")</f>
        <v>Hernie para-ombilicale (tomie)</v>
      </c>
    </row>
    <row r="417" spans="1:6" x14ac:dyDescent="0.3">
      <c r="A417" s="21" t="s">
        <v>1898</v>
      </c>
      <c r="B417" s="1" t="s">
        <v>244</v>
      </c>
      <c r="C417" s="11" t="s">
        <v>1895</v>
      </c>
      <c r="D417">
        <f>--ISNUMBER(IFERROR(SEARCH(Recherche!$D$13,BD_Tables!B417,1),""))</f>
        <v>1</v>
      </c>
      <c r="E417">
        <f>IF(BD_Tables!D417=1,COUNTIF(BD_Tables!$D$262:D417,1),"")</f>
        <v>156</v>
      </c>
      <c r="F417" t="str">
        <f>IFERROR(INDEX($B$262:$B$586,MATCH(ROWS($E$262:E417),$E$262:$E$586,0)),"")</f>
        <v>Hernie para-ombilicale AL (tomie)</v>
      </c>
    </row>
    <row r="418" spans="1:6" x14ac:dyDescent="0.3">
      <c r="A418" s="21" t="s">
        <v>1898</v>
      </c>
      <c r="B418" s="1" t="s">
        <v>313</v>
      </c>
      <c r="C418" s="11" t="s">
        <v>1894</v>
      </c>
      <c r="D418">
        <f>--ISNUMBER(IFERROR(SEARCH(Recherche!$D$13,BD_Tables!B418,1),""))</f>
        <v>1</v>
      </c>
      <c r="E418">
        <f>IF(BD_Tables!D418=1,COUNTIF(BD_Tables!$D$262:D418,1),"")</f>
        <v>157</v>
      </c>
      <c r="F418" t="str">
        <f>IFERROR(INDEX($B$262:$B$586,MATCH(ROWS($E$262:E418),$E$262:$E$586,0)),"")</f>
        <v>Hernie sous-ombilicale (scopie)</v>
      </c>
    </row>
    <row r="419" spans="1:6" x14ac:dyDescent="0.3">
      <c r="A419" s="21" t="s">
        <v>1898</v>
      </c>
      <c r="B419" s="1" t="s">
        <v>180</v>
      </c>
      <c r="C419" s="11" t="s">
        <v>1895</v>
      </c>
      <c r="D419">
        <f>--ISNUMBER(IFERROR(SEARCH(Recherche!$D$13,BD_Tables!B419,1),""))</f>
        <v>1</v>
      </c>
      <c r="E419">
        <f>IF(BD_Tables!D419=1,COUNTIF(BD_Tables!$D$262:D419,1),"")</f>
        <v>158</v>
      </c>
      <c r="F419" t="str">
        <f>IFERROR(INDEX($B$262:$B$586,MATCH(ROWS($E$262:E419),$E$262:$E$586,0)),"")</f>
        <v>Hernie sous-ombilicale (tomie)</v>
      </c>
    </row>
    <row r="420" spans="1:6" x14ac:dyDescent="0.3">
      <c r="A420" s="21" t="s">
        <v>1898</v>
      </c>
      <c r="B420" s="1" t="s">
        <v>181</v>
      </c>
      <c r="C420" s="11" t="s">
        <v>1895</v>
      </c>
      <c r="D420">
        <f>--ISNUMBER(IFERROR(SEARCH(Recherche!$D$13,BD_Tables!B420,1),""))</f>
        <v>1</v>
      </c>
      <c r="E420">
        <f>IF(BD_Tables!D420=1,COUNTIF(BD_Tables!$D$262:D420,1),"")</f>
        <v>159</v>
      </c>
      <c r="F420" t="str">
        <f>IFERROR(INDEX($B$262:$B$586,MATCH(ROWS($E$262:E420),$E$262:$E$586,0)),"")</f>
        <v>Hernie sous-ombilicale AL (tomie)</v>
      </c>
    </row>
    <row r="421" spans="1:6" x14ac:dyDescent="0.3">
      <c r="A421" s="21" t="s">
        <v>1898</v>
      </c>
      <c r="B421" s="1" t="s">
        <v>314</v>
      </c>
      <c r="C421" s="11" t="s">
        <v>1894</v>
      </c>
      <c r="D421">
        <f>--ISNUMBER(IFERROR(SEARCH(Recherche!$D$13,BD_Tables!B421,1),""))</f>
        <v>1</v>
      </c>
      <c r="E421">
        <f>IF(BD_Tables!D421=1,COUNTIF(BD_Tables!$D$262:D421,1),"")</f>
        <v>160</v>
      </c>
      <c r="F421" t="str">
        <f>IFERROR(INDEX($B$262:$B$586,MATCH(ROWS($E$262:E421),$E$262:$E$586,0)),"")</f>
        <v>Hernie sus-ombilicale (scopie)</v>
      </c>
    </row>
    <row r="422" spans="1:6" x14ac:dyDescent="0.3">
      <c r="A422" s="21" t="s">
        <v>1898</v>
      </c>
      <c r="B422" s="1" t="s">
        <v>245</v>
      </c>
      <c r="C422" s="11" t="s">
        <v>1895</v>
      </c>
      <c r="D422">
        <f>--ISNUMBER(IFERROR(SEARCH(Recherche!$D$13,BD_Tables!B422,1),""))</f>
        <v>1</v>
      </c>
      <c r="E422">
        <f>IF(BD_Tables!D422=1,COUNTIF(BD_Tables!$D$262:D422,1),"")</f>
        <v>161</v>
      </c>
      <c r="F422" t="str">
        <f>IFERROR(INDEX($B$262:$B$586,MATCH(ROWS($E$262:E422),$E$262:$E$586,0)),"")</f>
        <v>Hernie sus-ombilicale (tomie)</v>
      </c>
    </row>
    <row r="423" spans="1:6" x14ac:dyDescent="0.3">
      <c r="A423" s="21" t="s">
        <v>1898</v>
      </c>
      <c r="B423" s="1" t="s">
        <v>246</v>
      </c>
      <c r="C423" s="11" t="s">
        <v>1895</v>
      </c>
      <c r="D423">
        <f>--ISNUMBER(IFERROR(SEARCH(Recherche!$D$13,BD_Tables!B423,1),""))</f>
        <v>1</v>
      </c>
      <c r="E423">
        <f>IF(BD_Tables!D423=1,COUNTIF(BD_Tables!$D$262:D423,1),"")</f>
        <v>162</v>
      </c>
      <c r="F423" t="str">
        <f>IFERROR(INDEX($B$262:$B$586,MATCH(ROWS($E$262:E423),$E$262:$E$586,0)),"")</f>
        <v>Hernie sus-ombilicale AL (tomie)</v>
      </c>
    </row>
    <row r="424" spans="1:6" x14ac:dyDescent="0.3">
      <c r="A424" s="21" t="s">
        <v>1898</v>
      </c>
      <c r="B424" s="1" t="s">
        <v>123</v>
      </c>
      <c r="C424" s="11" t="s">
        <v>1895</v>
      </c>
      <c r="D424">
        <f>--ISNUMBER(IFERROR(SEARCH(Recherche!$D$13,BD_Tables!B424,1),""))</f>
        <v>1</v>
      </c>
      <c r="E424">
        <f>IF(BD_Tables!D424=1,COUNTIF(BD_Tables!$D$262:D424,1),"")</f>
        <v>163</v>
      </c>
      <c r="F424" t="str">
        <f>IFERROR(INDEX($B$262:$B$586,MATCH(ROWS($E$262:E424),$E$262:$E$586,0)),"")</f>
        <v>HI   AL (tomie)</v>
      </c>
    </row>
    <row r="425" spans="1:6" x14ac:dyDescent="0.3">
      <c r="A425" s="21" t="s">
        <v>1898</v>
      </c>
      <c r="B425" s="1" t="s">
        <v>21</v>
      </c>
      <c r="C425" s="11" t="s">
        <v>1894</v>
      </c>
      <c r="D425">
        <f>--ISNUMBER(IFERROR(SEARCH(Recherche!$D$13,BD_Tables!B425,1),""))</f>
        <v>1</v>
      </c>
      <c r="E425">
        <f>IF(BD_Tables!D425=1,COUNTIF(BD_Tables!$D$262:D425,1),"")</f>
        <v>164</v>
      </c>
      <c r="F425" t="str">
        <f>IFERROR(INDEX($B$262:$B$586,MATCH(ROWS($E$262:E425),$E$262:$E$586,0)),"")</f>
        <v>HI (scopie)</v>
      </c>
    </row>
    <row r="426" spans="1:6" x14ac:dyDescent="0.3">
      <c r="A426" s="21" t="s">
        <v>1898</v>
      </c>
      <c r="B426" s="1" t="s">
        <v>122</v>
      </c>
      <c r="C426" s="11" t="s">
        <v>1895</v>
      </c>
      <c r="D426">
        <f>--ISNUMBER(IFERROR(SEARCH(Recherche!$D$13,BD_Tables!B426,1),""))</f>
        <v>1</v>
      </c>
      <c r="E426">
        <f>IF(BD_Tables!D426=1,COUNTIF(BD_Tables!$D$262:D426,1),"")</f>
        <v>165</v>
      </c>
      <c r="F426" t="str">
        <f>IFERROR(INDEX($B$262:$B$586,MATCH(ROWS($E$262:E426),$E$262:$E$586,0)),"")</f>
        <v>HI (tomie)</v>
      </c>
    </row>
    <row r="427" spans="1:6" x14ac:dyDescent="0.3">
      <c r="A427" s="21" t="s">
        <v>1898</v>
      </c>
      <c r="B427" s="1" t="s">
        <v>124</v>
      </c>
      <c r="C427" s="11" t="s">
        <v>1895</v>
      </c>
      <c r="D427">
        <f>--ISNUMBER(IFERROR(SEARCH(Recherche!$D$13,BD_Tables!B427,1),""))</f>
        <v>1</v>
      </c>
      <c r="E427">
        <f>IF(BD_Tables!D427=1,COUNTIF(BD_Tables!$D$262:D427,1),"")</f>
        <v>166</v>
      </c>
      <c r="F427" t="str">
        <f>IFERROR(INDEX($B$262:$B$586,MATCH(ROWS($E$262:E427),$E$262:$E$586,0)),"")</f>
        <v>HI enfant (tomie)</v>
      </c>
    </row>
    <row r="428" spans="1:6" x14ac:dyDescent="0.3">
      <c r="A428" s="21" t="s">
        <v>1898</v>
      </c>
      <c r="B428" s="1" t="s">
        <v>125</v>
      </c>
      <c r="C428" s="11" t="s">
        <v>1895</v>
      </c>
      <c r="D428">
        <f>--ISNUMBER(IFERROR(SEARCH(Recherche!$D$13,BD_Tables!B428,1),""))</f>
        <v>1</v>
      </c>
      <c r="E428">
        <f>IF(BD_Tables!D428=1,COUNTIF(BD_Tables!$D$262:D428,1),"")</f>
        <v>167</v>
      </c>
      <c r="F428" t="str">
        <f>IFERROR(INDEX($B$262:$B$586,MATCH(ROWS($E$262:E428),$E$262:$E$586,0)),"")</f>
        <v>HI enfant AL (tomie)</v>
      </c>
    </row>
    <row r="429" spans="1:6" x14ac:dyDescent="0.3">
      <c r="A429" s="21" t="s">
        <v>1898</v>
      </c>
      <c r="B429" s="1" t="s">
        <v>205</v>
      </c>
      <c r="C429" s="11" t="s">
        <v>1895</v>
      </c>
      <c r="D429">
        <f>--ISNUMBER(IFERROR(SEARCH(Recherche!$D$13,BD_Tables!B429,1),""))</f>
        <v>1</v>
      </c>
      <c r="E429">
        <f>IF(BD_Tables!D429=1,COUNTIF(BD_Tables!$D$262:D429,1),"")</f>
        <v>168</v>
      </c>
      <c r="F429" t="str">
        <f>IFERROR(INDEX($B$262:$B$586,MATCH(ROWS($E$262:E429),$E$262:$E$586,0)),"")</f>
        <v>Hickmann (tomie)</v>
      </c>
    </row>
    <row r="430" spans="1:6" x14ac:dyDescent="0.3">
      <c r="A430" s="21" t="s">
        <v>1898</v>
      </c>
      <c r="B430" s="1" t="s">
        <v>206</v>
      </c>
      <c r="C430" s="11" t="s">
        <v>1895</v>
      </c>
      <c r="D430">
        <f>--ISNUMBER(IFERROR(SEARCH(Recherche!$D$13,BD_Tables!B430,1),""))</f>
        <v>1</v>
      </c>
      <c r="E430">
        <f>IF(BD_Tables!D430=1,COUNTIF(BD_Tables!$D$262:D430,1),"")</f>
        <v>169</v>
      </c>
      <c r="F430" t="str">
        <f>IFERROR(INDEX($B$262:$B$586,MATCH(ROWS($E$262:E430),$E$262:$E$586,0)),"")</f>
        <v>Hickmann : retrait (tomie)</v>
      </c>
    </row>
    <row r="431" spans="1:6" x14ac:dyDescent="0.3">
      <c r="A431" s="21" t="s">
        <v>1898</v>
      </c>
      <c r="B431" s="1" t="s">
        <v>78</v>
      </c>
      <c r="C431" s="11" t="s">
        <v>1895</v>
      </c>
      <c r="D431">
        <f>--ISNUMBER(IFERROR(SEARCH(Recherche!$D$13,BD_Tables!B431,1),""))</f>
        <v>1</v>
      </c>
      <c r="E431">
        <f>IF(BD_Tables!D431=1,COUNTIF(BD_Tables!$D$262:D431,1),"")</f>
        <v>170</v>
      </c>
      <c r="F431" t="str">
        <f>IFERROR(INDEX($B$262:$B$586,MATCH(ROWS($E$262:E431),$E$262:$E$586,0)),"")</f>
        <v>HPT1 (tomie)</v>
      </c>
    </row>
    <row r="432" spans="1:6" x14ac:dyDescent="0.3">
      <c r="A432" s="21" t="s">
        <v>1898</v>
      </c>
      <c r="B432" s="1" t="s">
        <v>247</v>
      </c>
      <c r="C432" s="11" t="s">
        <v>1895</v>
      </c>
      <c r="D432">
        <f>--ISNUMBER(IFERROR(SEARCH(Recherche!$D$13,BD_Tables!B432,1),""))</f>
        <v>1</v>
      </c>
      <c r="E432">
        <f>IF(BD_Tables!D432=1,COUNTIF(BD_Tables!$D$262:D432,1),"")</f>
        <v>171</v>
      </c>
      <c r="F432" t="str">
        <f>IFERROR(INDEX($B$262:$B$586,MATCH(ROWS($E$262:E432),$E$262:$E$586,0)),"")</f>
        <v>HPT2 (tomie)</v>
      </c>
    </row>
    <row r="433" spans="1:6" x14ac:dyDescent="0.3">
      <c r="A433" s="21" t="s">
        <v>1898</v>
      </c>
      <c r="B433" s="1" t="s">
        <v>301</v>
      </c>
      <c r="C433" s="11" t="s">
        <v>1895</v>
      </c>
      <c r="D433">
        <f>--ISNUMBER(IFERROR(SEARCH(Recherche!$D$13,BD_Tables!B433,1),""))</f>
        <v>1</v>
      </c>
      <c r="E433">
        <f>IF(BD_Tables!D433=1,COUNTIF(BD_Tables!$D$262:D433,1),"")</f>
        <v>172</v>
      </c>
      <c r="F433" t="str">
        <f>IFERROR(INDEX($B$262:$B$586,MATCH(ROWS($E$262:E433),$E$262:$E$586,0)),"")</f>
        <v>HPT3 (tomie)</v>
      </c>
    </row>
    <row r="434" spans="1:6" x14ac:dyDescent="0.3">
      <c r="A434" s="21" t="s">
        <v>1898</v>
      </c>
      <c r="B434" s="1" t="s">
        <v>210</v>
      </c>
      <c r="C434" s="11" t="s">
        <v>1894</v>
      </c>
      <c r="D434">
        <f>--ISNUMBER(IFERROR(SEARCH(Recherche!$D$13,BD_Tables!B434,1),""))</f>
        <v>1</v>
      </c>
      <c r="E434">
        <f>IF(BD_Tables!D434=1,COUNTIF(BD_Tables!$D$262:D434,1),"")</f>
        <v>173</v>
      </c>
      <c r="F434" t="str">
        <f>IFERROR(INDEX($B$262:$B$586,MATCH(ROWS($E$262:E434),$E$262:$E$586,0)),"")</f>
        <v>Hystérectomie (scopie)</v>
      </c>
    </row>
    <row r="435" spans="1:6" x14ac:dyDescent="0.3">
      <c r="A435" s="21" t="s">
        <v>1898</v>
      </c>
      <c r="B435" s="1" t="s">
        <v>51</v>
      </c>
      <c r="C435" s="11" t="s">
        <v>1895</v>
      </c>
      <c r="D435">
        <f>--ISNUMBER(IFERROR(SEARCH(Recherche!$D$13,BD_Tables!B435,1),""))</f>
        <v>1</v>
      </c>
      <c r="E435">
        <f>IF(BD_Tables!D435=1,COUNTIF(BD_Tables!$D$262:D435,1),"")</f>
        <v>174</v>
      </c>
      <c r="F435" t="str">
        <f>IFERROR(INDEX($B$262:$B$586,MATCH(ROWS($E$262:E435),$E$262:$E$586,0)),"")</f>
        <v>Hystérectomie (tomie)</v>
      </c>
    </row>
    <row r="436" spans="1:6" x14ac:dyDescent="0.3">
      <c r="A436" s="21" t="s">
        <v>1898</v>
      </c>
      <c r="B436" s="1" t="s">
        <v>51</v>
      </c>
      <c r="C436" s="11" t="s">
        <v>1895</v>
      </c>
      <c r="D436">
        <f>--ISNUMBER(IFERROR(SEARCH(Recherche!$D$13,BD_Tables!B436,1),""))</f>
        <v>1</v>
      </c>
      <c r="E436">
        <f>IF(BD_Tables!D436=1,COUNTIF(BD_Tables!$D$262:D436,1),"")</f>
        <v>175</v>
      </c>
      <c r="F436" t="str">
        <f>IFERROR(INDEX($B$262:$B$586,MATCH(ROWS($E$262:E436),$E$262:$E$586,0)),"")</f>
        <v>Hystérectomie (tomie)</v>
      </c>
    </row>
    <row r="437" spans="1:6" x14ac:dyDescent="0.3">
      <c r="A437" s="21" t="s">
        <v>1898</v>
      </c>
      <c r="B437" s="1" t="s">
        <v>100</v>
      </c>
      <c r="C437" s="11" t="s">
        <v>1895</v>
      </c>
      <c r="D437">
        <f>--ISNUMBER(IFERROR(SEARCH(Recherche!$D$13,BD_Tables!B437,1),""))</f>
        <v>1</v>
      </c>
      <c r="E437">
        <f>IF(BD_Tables!D437=1,COUNTIF(BD_Tables!$D$262:D437,1),"")</f>
        <v>176</v>
      </c>
      <c r="F437" t="str">
        <f>IFERROR(INDEX($B$262:$B$586,MATCH(ROWS($E$262:E437),$E$262:$E$586,0)),"")</f>
        <v>Iléocaecumectomie (tomie)</v>
      </c>
    </row>
    <row r="438" spans="1:6" x14ac:dyDescent="0.3">
      <c r="A438" s="21" t="s">
        <v>1898</v>
      </c>
      <c r="B438" s="1" t="s">
        <v>17</v>
      </c>
      <c r="C438" s="11" t="s">
        <v>1894</v>
      </c>
      <c r="D438">
        <f>--ISNUMBER(IFERROR(SEARCH(Recherche!$D$13,BD_Tables!B438,1),""))</f>
        <v>1</v>
      </c>
      <c r="E438">
        <f>IF(BD_Tables!D438=1,COUNTIF(BD_Tables!$D$262:D438,1),"")</f>
        <v>177</v>
      </c>
      <c r="F438" t="str">
        <f>IFERROR(INDEX($B$262:$B$586,MATCH(ROWS($E$262:E438),$E$262:$E$586,0)),"")</f>
        <v>Iléostomie (scopie)</v>
      </c>
    </row>
    <row r="439" spans="1:6" x14ac:dyDescent="0.3">
      <c r="A439" s="21" t="s">
        <v>1898</v>
      </c>
      <c r="B439" s="1" t="s">
        <v>248</v>
      </c>
      <c r="C439" s="11" t="s">
        <v>1895</v>
      </c>
      <c r="D439">
        <f>--ISNUMBER(IFERROR(SEARCH(Recherche!$D$13,BD_Tables!B439,1),""))</f>
        <v>1</v>
      </c>
      <c r="E439">
        <f>IF(BD_Tables!D439=1,COUNTIF(BD_Tables!$D$262:D439,1),"")</f>
        <v>178</v>
      </c>
      <c r="F439" t="str">
        <f>IFERROR(INDEX($B$262:$B$586,MATCH(ROWS($E$262:E439),$E$262:$E$586,0)),"")</f>
        <v>Iléostomie (tomie)</v>
      </c>
    </row>
    <row r="440" spans="1:6" x14ac:dyDescent="0.3">
      <c r="A440" s="21" t="s">
        <v>1898</v>
      </c>
      <c r="B440" s="1" t="s">
        <v>98</v>
      </c>
      <c r="C440" s="11" t="s">
        <v>1895</v>
      </c>
      <c r="D440">
        <f>--ISNUMBER(IFERROR(SEARCH(Recherche!$D$13,BD_Tables!B440,1),""))</f>
        <v>1</v>
      </c>
      <c r="E440">
        <f>IF(BD_Tables!D440=1,COUNTIF(BD_Tables!$D$262:D440,1),"")</f>
        <v>179</v>
      </c>
      <c r="F440" t="str">
        <f>IFERROR(INDEX($B$262:$B$586,MATCH(ROWS($E$262:E440),$E$262:$E$586,0)),"")</f>
        <v>Iléostomie: fermeture (tomie)</v>
      </c>
    </row>
    <row r="441" spans="1:6" x14ac:dyDescent="0.3">
      <c r="A441" s="21" t="s">
        <v>1898</v>
      </c>
      <c r="B441" s="1" t="s">
        <v>136</v>
      </c>
      <c r="C441" s="11" t="s">
        <v>1895</v>
      </c>
      <c r="D441">
        <f>--ISNUMBER(IFERROR(SEARCH(Recherche!$D$13,BD_Tables!B441,1),""))</f>
        <v>1</v>
      </c>
      <c r="E441">
        <f>IF(BD_Tables!D441=1,COUNTIF(BD_Tables!$D$262:D441,1),"")</f>
        <v>180</v>
      </c>
      <c r="F441" t="str">
        <f>IFERROR(INDEX($B$262:$B$586,MATCH(ROWS($E$262:E441),$E$262:$E$586,0)),"")</f>
        <v>Inokushi (tomie)</v>
      </c>
    </row>
    <row r="442" spans="1:6" x14ac:dyDescent="0.3">
      <c r="A442" s="21" t="s">
        <v>1898</v>
      </c>
      <c r="B442" s="1" t="s">
        <v>263</v>
      </c>
      <c r="C442" s="11" t="s">
        <v>1894</v>
      </c>
      <c r="D442">
        <f>--ISNUMBER(IFERROR(SEARCH(Recherche!$D$13,BD_Tables!B442,1),""))</f>
        <v>1</v>
      </c>
      <c r="E442">
        <f>IF(BD_Tables!D442=1,COUNTIF(BD_Tables!$D$262:D442,1),"")</f>
        <v>181</v>
      </c>
      <c r="F442" t="str">
        <f>IFERROR(INDEX($B$262:$B$586,MATCH(ROWS($E$262:E442),$E$262:$E$586,0)),"")</f>
        <v>Insulinome (scopie)</v>
      </c>
    </row>
    <row r="443" spans="1:6" x14ac:dyDescent="0.3">
      <c r="A443" s="21" t="s">
        <v>1898</v>
      </c>
      <c r="B443" s="1" t="s">
        <v>112</v>
      </c>
      <c r="C443" s="11" t="s">
        <v>1895</v>
      </c>
      <c r="D443">
        <f>--ISNUMBER(IFERROR(SEARCH(Recherche!$D$13,BD_Tables!B443,1),""))</f>
        <v>1</v>
      </c>
      <c r="E443">
        <f>IF(BD_Tables!D443=1,COUNTIF(BD_Tables!$D$262:D443,1),"")</f>
        <v>182</v>
      </c>
      <c r="F443" t="str">
        <f>IFERROR(INDEX($B$262:$B$586,MATCH(ROWS($E$262:E443),$E$262:$E$586,0)),"")</f>
        <v>Insulinôme (tomie)</v>
      </c>
    </row>
    <row r="444" spans="1:6" x14ac:dyDescent="0.3">
      <c r="A444" s="21" t="s">
        <v>1898</v>
      </c>
      <c r="B444" s="1" t="s">
        <v>220</v>
      </c>
      <c r="C444" s="11" t="s">
        <v>1848</v>
      </c>
      <c r="D444">
        <f>--ISNUMBER(IFERROR(SEARCH(Recherche!$D$13,BD_Tables!B444,1),""))</f>
        <v>1</v>
      </c>
      <c r="E444">
        <f>IF(BD_Tables!D444=1,COUNTIF(BD_Tables!$D$262:D444,1),"")</f>
        <v>183</v>
      </c>
      <c r="F444" t="str">
        <f>IFERROR(INDEX($B$262:$B$586,MATCH(ROWS($E$262:E444),$E$262:$E$586,0)),"")</f>
        <v>Intervention indéterminée</v>
      </c>
    </row>
    <row r="445" spans="1:6" x14ac:dyDescent="0.3">
      <c r="A445" s="21" t="s">
        <v>1898</v>
      </c>
      <c r="B445" s="1" t="s">
        <v>75</v>
      </c>
      <c r="C445" s="11" t="s">
        <v>1895</v>
      </c>
      <c r="D445">
        <f>--ISNUMBER(IFERROR(SEARCH(Recherche!$D$13,BD_Tables!B445,1),""))</f>
        <v>1</v>
      </c>
      <c r="E445">
        <f>IF(BD_Tables!D445=1,COUNTIF(BD_Tables!$D$262:D445,1),"")</f>
        <v>184</v>
      </c>
      <c r="F445" t="str">
        <f>IFERROR(INDEX($B$262:$B$586,MATCH(ROWS($E$262:E445),$E$262:$E$586,0)),"")</f>
        <v>Isthmectomie (tomie)</v>
      </c>
    </row>
    <row r="446" spans="1:6" x14ac:dyDescent="0.3">
      <c r="A446" s="21" t="s">
        <v>1898</v>
      </c>
      <c r="B446" s="1" t="s">
        <v>322</v>
      </c>
      <c r="C446" s="11" t="s">
        <v>1894</v>
      </c>
      <c r="D446">
        <f>--ISNUMBER(IFERROR(SEARCH(Recherche!$D$13,BD_Tables!B446,1),""))</f>
        <v>1</v>
      </c>
      <c r="E446">
        <f>IF(BD_Tables!D446=1,COUNTIF(BD_Tables!$D$262:D446,1),"")</f>
        <v>185</v>
      </c>
      <c r="F446" t="str">
        <f>IFERROR(INDEX($B$262:$B$586,MATCH(ROWS($E$262:E446),$E$262:$E$586,0)),"")</f>
        <v>Jéjunostomie (scopie)</v>
      </c>
    </row>
    <row r="447" spans="1:6" x14ac:dyDescent="0.3">
      <c r="A447" s="21" t="s">
        <v>1898</v>
      </c>
      <c r="B447" s="1" t="s">
        <v>101</v>
      </c>
      <c r="C447" s="11" t="s">
        <v>1895</v>
      </c>
      <c r="D447">
        <f>--ISNUMBER(IFERROR(SEARCH(Recherche!$D$13,BD_Tables!B447,1),""))</f>
        <v>1</v>
      </c>
      <c r="E447">
        <f>IF(BD_Tables!D447=1,COUNTIF(BD_Tables!$D$262:D447,1),"")</f>
        <v>186</v>
      </c>
      <c r="F447" t="str">
        <f>IFERROR(INDEX($B$262:$B$586,MATCH(ROWS($E$262:E447),$E$262:$E$586,0)),"")</f>
        <v>Jéjunostomie (tomie)</v>
      </c>
    </row>
    <row r="448" spans="1:6" x14ac:dyDescent="0.3">
      <c r="A448" s="21" t="s">
        <v>1898</v>
      </c>
      <c r="B448" s="1" t="s">
        <v>40</v>
      </c>
      <c r="C448" s="11" t="s">
        <v>1895</v>
      </c>
      <c r="D448">
        <f>--ISNUMBER(IFERROR(SEARCH(Recherche!$D$13,BD_Tables!B448,1),""))</f>
        <v>1</v>
      </c>
      <c r="E448">
        <f>IF(BD_Tables!D448=1,COUNTIF(BD_Tables!$D$262:D448,1),"")</f>
        <v>187</v>
      </c>
      <c r="F448" t="str">
        <f>IFERROR(INDEX($B$262:$B$586,MATCH(ROWS($E$262:E448),$E$262:$E$586,0)),"")</f>
        <v>KSC (tomie)</v>
      </c>
    </row>
    <row r="449" spans="1:6" x14ac:dyDescent="0.3">
      <c r="A449" s="21" t="s">
        <v>1898</v>
      </c>
      <c r="B449" s="1" t="s">
        <v>277</v>
      </c>
      <c r="C449" s="11" t="s">
        <v>1848</v>
      </c>
      <c r="D449">
        <f>--ISNUMBER(IFERROR(SEARCH(Recherche!$D$13,BD_Tables!B449,1),""))</f>
        <v>1</v>
      </c>
      <c r="E449">
        <f>IF(BD_Tables!D449=1,COUNTIF(BD_Tables!$D$262:D449,1),"")</f>
        <v>188</v>
      </c>
      <c r="F449" t="str">
        <f>IFERROR(INDEX($B$262:$B$586,MATCH(ROWS($E$262:E449),$E$262:$E$586,0)),"")</f>
        <v>Kyste</v>
      </c>
    </row>
    <row r="450" spans="1:6" x14ac:dyDescent="0.3">
      <c r="A450" s="21" t="s">
        <v>1898</v>
      </c>
      <c r="B450" s="1" t="s">
        <v>200</v>
      </c>
      <c r="C450" s="11" t="s">
        <v>1895</v>
      </c>
      <c r="D450">
        <f>--ISNUMBER(IFERROR(SEARCH(Recherche!$D$13,BD_Tables!B450,1),""))</f>
        <v>1</v>
      </c>
      <c r="E450">
        <f>IF(BD_Tables!D450=1,COUNTIF(BD_Tables!$D$262:D450,1),"")</f>
        <v>189</v>
      </c>
      <c r="F450" t="str">
        <f>IFERROR(INDEX($B$262:$B$586,MATCH(ROWS($E$262:E450),$E$262:$E$586,0)),"")</f>
        <v>Kyste branchial (tomie)</v>
      </c>
    </row>
    <row r="451" spans="1:6" x14ac:dyDescent="0.3">
      <c r="A451" s="21" t="s">
        <v>1898</v>
      </c>
      <c r="B451" s="1" t="s">
        <v>217</v>
      </c>
      <c r="C451" s="11" t="s">
        <v>1895</v>
      </c>
      <c r="D451">
        <f>--ISNUMBER(IFERROR(SEARCH(Recherche!$D$13,BD_Tables!B451,1),""))</f>
        <v>1</v>
      </c>
      <c r="E451">
        <f>IF(BD_Tables!D451=1,COUNTIF(BD_Tables!$D$262:D451,1),"")</f>
        <v>190</v>
      </c>
      <c r="F451" t="str">
        <f>IFERROR(INDEX($B$262:$B$586,MATCH(ROWS($E$262:E451),$E$262:$E$586,0)),"")</f>
        <v>Kyste hydatique (tomie)</v>
      </c>
    </row>
    <row r="452" spans="1:6" x14ac:dyDescent="0.3">
      <c r="A452" s="21" t="s">
        <v>1898</v>
      </c>
      <c r="B452" s="1" t="s">
        <v>27</v>
      </c>
      <c r="C452" s="11" t="s">
        <v>1894</v>
      </c>
      <c r="D452">
        <f>--ISNUMBER(IFERROR(SEARCH(Recherche!$D$13,BD_Tables!B452,1),""))</f>
        <v>1</v>
      </c>
      <c r="E452">
        <f>IF(BD_Tables!D452=1,COUNTIF(BD_Tables!$D$262:D452,1),"")</f>
        <v>191</v>
      </c>
      <c r="F452" t="str">
        <f>IFERROR(INDEX($B$262:$B$586,MATCH(ROWS($E$262:E452),$E$262:$E$586,0)),"")</f>
        <v>Kyste rénal (scopie)</v>
      </c>
    </row>
    <row r="453" spans="1:6" x14ac:dyDescent="0.3">
      <c r="A453" s="21" t="s">
        <v>1898</v>
      </c>
      <c r="B453" s="1" t="s">
        <v>194</v>
      </c>
      <c r="C453" s="11" t="s">
        <v>1848</v>
      </c>
      <c r="D453">
        <f>--ISNUMBER(IFERROR(SEARCH(Recherche!$D$13,BD_Tables!B453,1),""))</f>
        <v>1</v>
      </c>
      <c r="E453">
        <f>IF(BD_Tables!D453=1,COUNTIF(BD_Tables!$D$262:D453,1),"")</f>
        <v>192</v>
      </c>
      <c r="F453" t="str">
        <f>IFERROR(INDEX($B$262:$B$586,MATCH(ROWS($E$262:E453),$E$262:$E$586,0)),"")</f>
        <v>Kyste rétropéritonéal</v>
      </c>
    </row>
    <row r="454" spans="1:6" x14ac:dyDescent="0.3">
      <c r="A454" s="21" t="s">
        <v>1898</v>
      </c>
      <c r="B454" s="1" t="s">
        <v>7</v>
      </c>
      <c r="C454" s="11" t="s">
        <v>1894</v>
      </c>
      <c r="D454">
        <f>--ISNUMBER(IFERROR(SEARCH(Recherche!$D$13,BD_Tables!B454,1),""))</f>
        <v>1</v>
      </c>
      <c r="E454">
        <f>IF(BD_Tables!D454=1,COUNTIF(BD_Tables!$D$262:D454,1),"")</f>
        <v>193</v>
      </c>
      <c r="F454" t="str">
        <f>IFERROR(INDEX($B$262:$B$586,MATCH(ROWS($E$262:E454),$E$262:$E$586,0)),"")</f>
        <v>Laparoscopie explo (scopie)</v>
      </c>
    </row>
    <row r="455" spans="1:6" x14ac:dyDescent="0.3">
      <c r="A455" s="21" t="s">
        <v>1898</v>
      </c>
      <c r="B455" s="1" t="s">
        <v>219</v>
      </c>
      <c r="C455" s="11" t="s">
        <v>1848</v>
      </c>
      <c r="D455">
        <f>--ISNUMBER(IFERROR(SEARCH(Recherche!$D$13,BD_Tables!B455,1),""))</f>
        <v>1</v>
      </c>
      <c r="E455">
        <f>IF(BD_Tables!D455=1,COUNTIF(BD_Tables!$D$262:D455,1),"")</f>
        <v>194</v>
      </c>
      <c r="F455" t="str">
        <f>IFERROR(INDEX($B$262:$B$586,MATCH(ROWS($E$262:E455),$E$262:$E$586,0)),"")</f>
        <v>Laparotomie</v>
      </c>
    </row>
    <row r="456" spans="1:6" x14ac:dyDescent="0.3">
      <c r="A456" s="21" t="s">
        <v>1898</v>
      </c>
      <c r="B456" s="1" t="s">
        <v>293</v>
      </c>
      <c r="C456" s="11" t="s">
        <v>1848</v>
      </c>
      <c r="D456">
        <f>--ISNUMBER(IFERROR(SEARCH(Recherche!$D$13,BD_Tables!B456,1),""))</f>
        <v>1</v>
      </c>
      <c r="E456">
        <f>IF(BD_Tables!D456=1,COUNTIF(BD_Tables!$D$262:D456,1),"")</f>
        <v>195</v>
      </c>
      <c r="F456" t="str">
        <f>IFERROR(INDEX($B$262:$B$586,MATCH(ROWS($E$262:E456),$E$262:$E$586,0)),"")</f>
        <v>Laparotomie explo</v>
      </c>
    </row>
    <row r="457" spans="1:6" x14ac:dyDescent="0.3">
      <c r="A457" s="21" t="s">
        <v>1898</v>
      </c>
      <c r="B457" s="1" t="s">
        <v>8</v>
      </c>
      <c r="C457" s="11" t="s">
        <v>1894</v>
      </c>
      <c r="D457">
        <f>--ISNUMBER(IFERROR(SEARCH(Recherche!$D$13,BD_Tables!B457,1),""))</f>
        <v>1</v>
      </c>
      <c r="E457">
        <f>IF(BD_Tables!D457=1,COUNTIF(BD_Tables!$D$262:D457,1),"")</f>
        <v>196</v>
      </c>
      <c r="F457" t="str">
        <f>IFERROR(INDEX($B$262:$B$586,MATCH(ROWS($E$262:E457),$E$262:$E$586,0)),"")</f>
        <v>Laser endométriose (scopie)</v>
      </c>
    </row>
    <row r="458" spans="1:6" x14ac:dyDescent="0.3">
      <c r="A458" s="21" t="s">
        <v>1898</v>
      </c>
      <c r="B458" s="1" t="s">
        <v>213</v>
      </c>
      <c r="C458" s="11" t="s">
        <v>1848</v>
      </c>
      <c r="D458">
        <f>--ISNUMBER(IFERROR(SEARCH(Recherche!$D$13,BD_Tables!B458,1),""))</f>
        <v>1</v>
      </c>
      <c r="E458">
        <f>IF(BD_Tables!D458=1,COUNTIF(BD_Tables!$D$262:D458,1),"")</f>
        <v>197</v>
      </c>
      <c r="F458" t="str">
        <f>IFERROR(INDEX($B$262:$B$586,MATCH(ROWS($E$262:E458),$E$262:$E$586,0)),"")</f>
        <v>Lavage plaie</v>
      </c>
    </row>
    <row r="459" spans="1:6" x14ac:dyDescent="0.3">
      <c r="A459" s="21" t="s">
        <v>1898</v>
      </c>
      <c r="B459" s="1" t="s">
        <v>278</v>
      </c>
      <c r="C459" s="11" t="s">
        <v>1848</v>
      </c>
      <c r="D459">
        <f>--ISNUMBER(IFERROR(SEARCH(Recherche!$D$13,BD_Tables!B459,1),""))</f>
        <v>1</v>
      </c>
      <c r="E459">
        <f>IF(BD_Tables!D459=1,COUNTIF(BD_Tables!$D$262:D459,1),"")</f>
        <v>198</v>
      </c>
      <c r="F459" t="str">
        <f>IFERROR(INDEX($B$262:$B$586,MATCH(ROWS($E$262:E459),$E$262:$E$586,0)),"")</f>
        <v>Lésion</v>
      </c>
    </row>
    <row r="460" spans="1:6" x14ac:dyDescent="0.3">
      <c r="A460" s="21" t="s">
        <v>1898</v>
      </c>
      <c r="B460" s="1" t="s">
        <v>126</v>
      </c>
      <c r="C460" s="11" t="s">
        <v>1895</v>
      </c>
      <c r="D460">
        <f>--ISNUMBER(IFERROR(SEARCH(Recherche!$D$13,BD_Tables!B460,1),""))</f>
        <v>1</v>
      </c>
      <c r="E460">
        <f>IF(BD_Tables!D460=1,COUNTIF(BD_Tables!$D$262:D460,1),"")</f>
        <v>199</v>
      </c>
      <c r="F460" t="str">
        <f>IFERROR(INDEX($B$262:$B$586,MATCH(ROWS($E$262:E460),$E$262:$E$586,0)),"")</f>
        <v>Lichtenstein (tomie)</v>
      </c>
    </row>
    <row r="461" spans="1:6" x14ac:dyDescent="0.3">
      <c r="A461" s="21" t="s">
        <v>1898</v>
      </c>
      <c r="B461" s="1" t="s">
        <v>127</v>
      </c>
      <c r="C461" s="11" t="s">
        <v>1895</v>
      </c>
      <c r="D461">
        <f>--ISNUMBER(IFERROR(SEARCH(Recherche!$D$13,BD_Tables!B461,1),""))</f>
        <v>1</v>
      </c>
      <c r="E461">
        <f>IF(BD_Tables!D461=1,COUNTIF(BD_Tables!$D$262:D461,1),"")</f>
        <v>200</v>
      </c>
      <c r="F461" t="str">
        <f>IFERROR(INDEX($B$262:$B$586,MATCH(ROWS($E$262:E461),$E$262:$E$586,0)),"")</f>
        <v>Lichtenstein AL (tomie)</v>
      </c>
    </row>
    <row r="462" spans="1:6" x14ac:dyDescent="0.3">
      <c r="A462" s="21" t="s">
        <v>1898</v>
      </c>
      <c r="B462" s="1" t="s">
        <v>52</v>
      </c>
      <c r="C462" s="11" t="s">
        <v>1895</v>
      </c>
      <c r="D462">
        <f>--ISNUMBER(IFERROR(SEARCH(Recherche!$D$13,BD_Tables!B462,1),""))</f>
        <v>1</v>
      </c>
      <c r="E462">
        <f>IF(BD_Tables!D462=1,COUNTIF(BD_Tables!$D$262:D462,1),"")</f>
        <v>201</v>
      </c>
      <c r="F462" t="str">
        <f>IFERROR(INDEX($B$262:$B$586,MATCH(ROWS($E$262:E462),$E$262:$E$586,0)),"")</f>
        <v>Lipome (tomie)</v>
      </c>
    </row>
    <row r="463" spans="1:6" x14ac:dyDescent="0.3">
      <c r="A463" s="21" t="s">
        <v>1898</v>
      </c>
      <c r="B463" s="1" t="s">
        <v>76</v>
      </c>
      <c r="C463" s="11" t="s">
        <v>1895</v>
      </c>
      <c r="D463">
        <f>--ISNUMBER(IFERROR(SEARCH(Recherche!$D$13,BD_Tables!B463,1),""))</f>
        <v>1</v>
      </c>
      <c r="E463">
        <f>IF(BD_Tables!D463=1,COUNTIF(BD_Tables!$D$262:D463,1),"")</f>
        <v>202</v>
      </c>
      <c r="F463" t="str">
        <f>IFERROR(INDEX($B$262:$B$586,MATCH(ROWS($E$262:E463),$E$262:$E$586,0)),"")</f>
        <v>Lobectomie (tomie)</v>
      </c>
    </row>
    <row r="464" spans="1:6" x14ac:dyDescent="0.3">
      <c r="A464" s="21" t="s">
        <v>1898</v>
      </c>
      <c r="B464" s="1" t="s">
        <v>272</v>
      </c>
      <c r="C464" s="11" t="s">
        <v>1894</v>
      </c>
      <c r="D464">
        <f>--ISNUMBER(IFERROR(SEARCH(Recherche!$D$13,BD_Tables!B464,1),""))</f>
        <v>1</v>
      </c>
      <c r="E464">
        <f>IF(BD_Tables!D464=1,COUNTIF(BD_Tables!$D$262:D464,1),"")</f>
        <v>203</v>
      </c>
      <c r="F464" t="str">
        <f>IFERROR(INDEX($B$262:$B$586,MATCH(ROWS($E$262:E464),$E$262:$E$586,0)),"")</f>
        <v>Look coelio (scopie)</v>
      </c>
    </row>
    <row r="465" spans="1:6" x14ac:dyDescent="0.3">
      <c r="A465" s="21" t="s">
        <v>1898</v>
      </c>
      <c r="B465" s="1" t="s">
        <v>41</v>
      </c>
      <c r="C465" s="11" t="s">
        <v>1895</v>
      </c>
      <c r="D465">
        <f>--ISNUMBER(IFERROR(SEARCH(Recherche!$D$13,BD_Tables!B465,1),""))</f>
        <v>1</v>
      </c>
      <c r="E465">
        <f>IF(BD_Tables!D465=1,COUNTIF(BD_Tables!$D$262:D465,1),"")</f>
        <v>204</v>
      </c>
      <c r="F465" t="str">
        <f>IFERROR(INDEX($B$262:$B$586,MATCH(ROWS($E$262:E465),$E$262:$E$586,0)),"")</f>
        <v>Marisques (tomie)</v>
      </c>
    </row>
    <row r="466" spans="1:6" x14ac:dyDescent="0.3">
      <c r="A466" s="21" t="s">
        <v>1898</v>
      </c>
      <c r="B466" s="1" t="s">
        <v>68</v>
      </c>
      <c r="C466" s="11" t="s">
        <v>1895</v>
      </c>
      <c r="D466">
        <f>--ISNUMBER(IFERROR(SEARCH(Recherche!$D$13,BD_Tables!B466,1),""))</f>
        <v>1</v>
      </c>
      <c r="E466">
        <f>IF(BD_Tables!D466=1,COUNTIF(BD_Tables!$D$262:D466,1),"")</f>
        <v>205</v>
      </c>
      <c r="F466" t="str">
        <f>IFERROR(INDEX($B$262:$B$586,MATCH(ROWS($E$262:E466),$E$262:$E$586,0)),"")</f>
        <v>Mastectomie: double (tomie)</v>
      </c>
    </row>
    <row r="467" spans="1:6" x14ac:dyDescent="0.3">
      <c r="A467" s="21" t="s">
        <v>1898</v>
      </c>
      <c r="B467" s="1" t="s">
        <v>67</v>
      </c>
      <c r="C467" s="11" t="s">
        <v>1895</v>
      </c>
      <c r="D467">
        <f>--ISNUMBER(IFERROR(SEARCH(Recherche!$D$13,BD_Tables!B467,1),""))</f>
        <v>1</v>
      </c>
      <c r="E467">
        <f>IF(BD_Tables!D467=1,COUNTIF(BD_Tables!$D$262:D467,1),"")</f>
        <v>206</v>
      </c>
      <c r="F467" t="str">
        <f>IFERROR(INDEX($B$262:$B$586,MATCH(ROWS($E$262:E467),$E$262:$E$586,0)),"")</f>
        <v>Mastectomie: simple (tomie)</v>
      </c>
    </row>
    <row r="468" spans="1:6" x14ac:dyDescent="0.3">
      <c r="A468" s="21" t="s">
        <v>1898</v>
      </c>
      <c r="B468" s="1" t="s">
        <v>308</v>
      </c>
      <c r="C468" s="11" t="s">
        <v>1848</v>
      </c>
      <c r="D468">
        <f>--ISNUMBER(IFERROR(SEARCH(Recherche!$D$13,BD_Tables!B468,1),""))</f>
        <v>1</v>
      </c>
      <c r="E468">
        <f>IF(BD_Tables!D468=1,COUNTIF(BD_Tables!$D$262:D468,1),"")</f>
        <v>207</v>
      </c>
      <c r="F468" t="str">
        <f>IFERROR(INDEX($B$262:$B$586,MATCH(ROWS($E$262:E468),$E$262:$E$586,0)),"")</f>
        <v>Médiastinoscopie</v>
      </c>
    </row>
    <row r="469" spans="1:6" x14ac:dyDescent="0.3">
      <c r="A469" s="21" t="s">
        <v>1898</v>
      </c>
      <c r="B469" s="1" t="s">
        <v>53</v>
      </c>
      <c r="C469" s="11" t="s">
        <v>1895</v>
      </c>
      <c r="D469">
        <f>--ISNUMBER(IFERROR(SEARCH(Recherche!$D$13,BD_Tables!B469,1),""))</f>
        <v>1</v>
      </c>
      <c r="E469">
        <f>IF(BD_Tables!D469=1,COUNTIF(BD_Tables!$D$262:D469,1),"")</f>
        <v>208</v>
      </c>
      <c r="F469" t="str">
        <f>IFERROR(INDEX($B$262:$B$586,MATCH(ROWS($E$262:E469),$E$262:$E$586,0)),"")</f>
        <v>Mickulicz (tomie)</v>
      </c>
    </row>
    <row r="470" spans="1:6" x14ac:dyDescent="0.3">
      <c r="A470" s="21" t="s">
        <v>1898</v>
      </c>
      <c r="B470" s="1" t="s">
        <v>309</v>
      </c>
      <c r="C470" s="11" t="s">
        <v>1894</v>
      </c>
      <c r="D470">
        <f>--ISNUMBER(IFERROR(SEARCH(Recherche!$D$13,BD_Tables!B470,1),""))</f>
        <v>1</v>
      </c>
      <c r="E470">
        <f>IF(BD_Tables!D470=1,COUNTIF(BD_Tables!$D$262:D470,1),"")</f>
        <v>209</v>
      </c>
      <c r="F470" t="str">
        <f>IFERROR(INDEX($B$262:$B$586,MATCH(ROWS($E$262:E470),$E$262:$E$586,0)),"")</f>
        <v>Néphrectomie (scopie)</v>
      </c>
    </row>
    <row r="471" spans="1:6" x14ac:dyDescent="0.3">
      <c r="A471" s="21" t="s">
        <v>1898</v>
      </c>
      <c r="B471" s="1" t="s">
        <v>310</v>
      </c>
      <c r="C471" s="11" t="s">
        <v>1895</v>
      </c>
      <c r="D471">
        <f>--ISNUMBER(IFERROR(SEARCH(Recherche!$D$13,BD_Tables!B471,1),""))</f>
        <v>1</v>
      </c>
      <c r="E471">
        <f>IF(BD_Tables!D471=1,COUNTIF(BD_Tables!$D$262:D471,1),"")</f>
        <v>210</v>
      </c>
      <c r="F471" t="str">
        <f>IFERROR(INDEX($B$262:$B$586,MATCH(ROWS($E$262:E471),$E$262:$E$586,0)),"")</f>
        <v>Néphrectomie (tomie)</v>
      </c>
    </row>
    <row r="472" spans="1:6" x14ac:dyDescent="0.3">
      <c r="A472" s="21" t="s">
        <v>1898</v>
      </c>
      <c r="B472" s="1" t="s">
        <v>11</v>
      </c>
      <c r="C472" s="11" t="s">
        <v>1894</v>
      </c>
      <c r="D472">
        <f>--ISNUMBER(IFERROR(SEARCH(Recherche!$D$13,BD_Tables!B472,1),""))</f>
        <v>1</v>
      </c>
      <c r="E472">
        <f>IF(BD_Tables!D472=1,COUNTIF(BD_Tables!$D$262:D472,1),"")</f>
        <v>211</v>
      </c>
      <c r="F472" t="str">
        <f>IFERROR(INDEX($B$262:$B$586,MATCH(ROWS($E$262:E472),$E$262:$E$586,0)),"")</f>
        <v>Nissen  (scopie)</v>
      </c>
    </row>
    <row r="473" spans="1:6" x14ac:dyDescent="0.3">
      <c r="A473" s="21" t="s">
        <v>1898</v>
      </c>
      <c r="B473" s="1" t="s">
        <v>298</v>
      </c>
      <c r="C473" s="11" t="s">
        <v>1848</v>
      </c>
      <c r="D473">
        <f>--ISNUMBER(IFERROR(SEARCH(Recherche!$D$13,BD_Tables!B473,1),""))</f>
        <v>1</v>
      </c>
      <c r="E473">
        <f>IF(BD_Tables!D473=1,COUNTIF(BD_Tables!$D$262:D473,1),"")</f>
        <v>212</v>
      </c>
      <c r="F473" t="str">
        <f>IFERROR(INDEX($B$262:$B$586,MATCH(ROWS($E$262:E473),$E$262:$E$586,0)),"")</f>
        <v>Nodule sein</v>
      </c>
    </row>
    <row r="474" spans="1:6" x14ac:dyDescent="0.3">
      <c r="A474" s="21" t="s">
        <v>1898</v>
      </c>
      <c r="B474" s="1" t="s">
        <v>311</v>
      </c>
      <c r="C474" s="11" t="s">
        <v>1848</v>
      </c>
      <c r="D474">
        <f>--ISNUMBER(IFERROR(SEARCH(Recherche!$D$13,BD_Tables!B474,1),""))</f>
        <v>1</v>
      </c>
      <c r="E474">
        <f>IF(BD_Tables!D474=1,COUNTIF(BD_Tables!$D$262:D474,1),"")</f>
        <v>213</v>
      </c>
      <c r="F474" t="str">
        <f>IFERROR(INDEX($B$262:$B$586,MATCH(ROWS($E$262:E474),$E$262:$E$586,0)),"")</f>
        <v>Nodule thyroïdien</v>
      </c>
    </row>
    <row r="475" spans="1:6" x14ac:dyDescent="0.3">
      <c r="A475" s="21" t="s">
        <v>1898</v>
      </c>
      <c r="B475" s="1" t="s">
        <v>102</v>
      </c>
      <c r="C475" s="11" t="s">
        <v>1895</v>
      </c>
      <c r="D475">
        <f>--ISNUMBER(IFERROR(SEARCH(Recherche!$D$13,BD_Tables!B475,1),""))</f>
        <v>1</v>
      </c>
      <c r="E475">
        <f>IF(BD_Tables!D475=1,COUNTIF(BD_Tables!$D$262:D475,1),"")</f>
        <v>214</v>
      </c>
      <c r="F475" t="str">
        <f>IFERROR(INDEX($B$262:$B$586,MATCH(ROWS($E$262:E475),$E$262:$E$586,0)),"")</f>
        <v>Occlusion (tomie)</v>
      </c>
    </row>
    <row r="476" spans="1:6" x14ac:dyDescent="0.3">
      <c r="A476" s="21" t="s">
        <v>1898</v>
      </c>
      <c r="B476" s="1" t="s">
        <v>214</v>
      </c>
      <c r="C476" s="11" t="s">
        <v>1848</v>
      </c>
      <c r="D476">
        <f>--ISNUMBER(IFERROR(SEARCH(Recherche!$D$13,BD_Tables!B476,1),""))</f>
        <v>1</v>
      </c>
      <c r="E476">
        <f>IF(BD_Tables!D476=1,COUNTIF(BD_Tables!$D$262:D476,1),"")</f>
        <v>215</v>
      </c>
      <c r="F476" t="str">
        <f>IFERROR(INDEX($B$262:$B$586,MATCH(ROWS($E$262:E476),$E$262:$E$586,0)),"")</f>
        <v>Oesoph. 1tps Card abdo trans hiatal (to)</v>
      </c>
    </row>
    <row r="477" spans="1:6" x14ac:dyDescent="0.3">
      <c r="A477" s="21" t="s">
        <v>1898</v>
      </c>
      <c r="B477" s="1" t="s">
        <v>228</v>
      </c>
      <c r="C477" s="11" t="s">
        <v>1848</v>
      </c>
      <c r="D477">
        <f>--ISNUMBER(IFERROR(SEARCH(Recherche!$D$13,BD_Tables!B477,1),""))</f>
        <v>1</v>
      </c>
      <c r="E477">
        <f>IF(BD_Tables!D477=1,COUNTIF(BD_Tables!$D$262:D477,1),"")</f>
        <v>216</v>
      </c>
      <c r="F477" t="str">
        <f>IFERROR(INDEX($B$262:$B$586,MATCH(ROWS($E$262:E477),$E$262:$E$586,0)),"")</f>
        <v>Oesophage (Lewis Santi) abdo + thoraco</v>
      </c>
    </row>
    <row r="478" spans="1:6" x14ac:dyDescent="0.3">
      <c r="A478" s="21" t="s">
        <v>1898</v>
      </c>
      <c r="B478" s="1" t="s">
        <v>107</v>
      </c>
      <c r="C478" s="11" t="s">
        <v>1848</v>
      </c>
      <c r="D478">
        <f>--ISNUMBER(IFERROR(SEARCH(Recherche!$D$13,BD_Tables!B478,1),""))</f>
        <v>1</v>
      </c>
      <c r="E478">
        <f>IF(BD_Tables!D478=1,COUNTIF(BD_Tables!$D$262:D478,1),"")</f>
        <v>217</v>
      </c>
      <c r="F478" t="str">
        <f>IFERROR(INDEX($B$262:$B$586,MATCH(ROWS($E$262:E478),$E$262:$E$586,0)),"")</f>
        <v>Oesophage 2tps Card abdo thoraco dr (to)</v>
      </c>
    </row>
    <row r="479" spans="1:6" x14ac:dyDescent="0.3">
      <c r="A479" s="21" t="s">
        <v>1898</v>
      </c>
      <c r="B479" s="1" t="s">
        <v>108</v>
      </c>
      <c r="C479" s="11" t="s">
        <v>1848</v>
      </c>
      <c r="D479">
        <f>--ISNUMBER(IFERROR(SEARCH(Recherche!$D$13,BD_Tables!B479,1),""))</f>
        <v>1</v>
      </c>
      <c r="E479">
        <f>IF(BD_Tables!D479=1,COUNTIF(BD_Tables!$D$262:D479,1),"")</f>
        <v>218</v>
      </c>
      <c r="F479" t="str">
        <f>IFERROR(INDEX($B$262:$B$586,MATCH(ROWS($E$262:E479),$E$262:$E$586,0)),"")</f>
        <v>Oesophage 3 temps thoraco+abdo+cervical</v>
      </c>
    </row>
    <row r="480" spans="1:6" x14ac:dyDescent="0.3">
      <c r="A480" s="21" t="s">
        <v>1898</v>
      </c>
      <c r="B480" s="1" t="s">
        <v>312</v>
      </c>
      <c r="C480" s="11" t="s">
        <v>1848</v>
      </c>
      <c r="D480">
        <f>--ISNUMBER(IFERROR(SEARCH(Recherche!$D$13,BD_Tables!B480,1),""))</f>
        <v>1</v>
      </c>
      <c r="E480">
        <f>IF(BD_Tables!D480=1,COUNTIF(BD_Tables!$D$262:D480,1),"")</f>
        <v>219</v>
      </c>
      <c r="F480" t="str">
        <f>IFERROR(INDEX($B$262:$B$586,MATCH(ROWS($E$262:E480),$E$262:$E$586,0)),"")</f>
        <v>Oesophage abdo + cervico</v>
      </c>
    </row>
    <row r="481" spans="1:6" x14ac:dyDescent="0.3">
      <c r="A481" s="21" t="s">
        <v>1898</v>
      </c>
      <c r="B481" s="1" t="s">
        <v>18</v>
      </c>
      <c r="C481" s="11" t="s">
        <v>1894</v>
      </c>
      <c r="D481">
        <f>--ISNUMBER(IFERROR(SEARCH(Recherche!$D$13,BD_Tables!B481,1),""))</f>
        <v>1</v>
      </c>
      <c r="E481">
        <f>IF(BD_Tables!D481=1,COUNTIF(BD_Tables!$D$262:D481,1),"")</f>
        <v>220</v>
      </c>
      <c r="F481" t="str">
        <f>IFERROR(INDEX($B$262:$B$586,MATCH(ROWS($E$262:E481),$E$262:$E$586,0)),"")</f>
        <v>Oesophage abdo coelio (scopie)</v>
      </c>
    </row>
    <row r="482" spans="1:6" x14ac:dyDescent="0.3">
      <c r="A482" s="21" t="s">
        <v>1898</v>
      </c>
      <c r="B482" s="1" t="s">
        <v>106</v>
      </c>
      <c r="C482" s="11" t="s">
        <v>1848</v>
      </c>
      <c r="D482">
        <f>--ISNUMBER(IFERROR(SEARCH(Recherche!$D$13,BD_Tables!B482,1),""))</f>
        <v>1</v>
      </c>
      <c r="E482">
        <f>IF(BD_Tables!D482=1,COUNTIF(BD_Tables!$D$262:D482,1),"")</f>
        <v>221</v>
      </c>
      <c r="F482" t="str">
        <f>IFERROR(INDEX($B$262:$B$586,MATCH(ROWS($E$262:E482),$E$262:$E$586,0)),"")</f>
        <v>Oesophage Stripping (abdo cervico)</v>
      </c>
    </row>
    <row r="483" spans="1:6" x14ac:dyDescent="0.3">
      <c r="A483" s="21" t="s">
        <v>1898</v>
      </c>
      <c r="B483" s="1" t="s">
        <v>215</v>
      </c>
      <c r="C483" s="11" t="s">
        <v>1848</v>
      </c>
      <c r="D483">
        <f>--ISNUMBER(IFERROR(SEARCH(Recherche!$D$13,BD_Tables!B483,1),""))</f>
        <v>1</v>
      </c>
      <c r="E483">
        <f>IF(BD_Tables!D483=1,COUNTIF(BD_Tables!$D$262:D483,1),"")</f>
        <v>222</v>
      </c>
      <c r="F483" t="str">
        <f>IFERROR(INDEX($B$262:$B$586,MATCH(ROWS($E$262:E483),$E$262:$E$586,0)),"")</f>
        <v>Oesophage Sweet (thoraco G)</v>
      </c>
    </row>
    <row r="484" spans="1:6" x14ac:dyDescent="0.3">
      <c r="A484" s="21" t="s">
        <v>1898</v>
      </c>
      <c r="B484" s="1" t="s">
        <v>20</v>
      </c>
      <c r="C484" s="11" t="s">
        <v>1894</v>
      </c>
      <c r="D484">
        <f>--ISNUMBER(IFERROR(SEARCH(Recherche!$D$13,BD_Tables!B484,1),""))</f>
        <v>1</v>
      </c>
      <c r="E484">
        <f>IF(BD_Tables!D484=1,COUNTIF(BD_Tables!$D$262:D484,1),"")</f>
        <v>223</v>
      </c>
      <c r="F484" t="str">
        <f>IFERROR(INDEX($B$262:$B$586,MATCH(ROWS($E$262:E484),$E$262:$E$586,0)),"")</f>
        <v>Oesophage thoracoscopie (scopie)</v>
      </c>
    </row>
    <row r="485" spans="1:6" x14ac:dyDescent="0.3">
      <c r="A485" s="21" t="s">
        <v>1898</v>
      </c>
      <c r="B485" s="1" t="s">
        <v>273</v>
      </c>
      <c r="C485" s="11" t="s">
        <v>1895</v>
      </c>
      <c r="D485">
        <f>--ISNUMBER(IFERROR(SEARCH(Recherche!$D$13,BD_Tables!B485,1),""))</f>
        <v>1</v>
      </c>
      <c r="E485">
        <f>IF(BD_Tables!D485=1,COUNTIF(BD_Tables!$D$262:D485,1),"")</f>
        <v>224</v>
      </c>
      <c r="F485" t="str">
        <f>IFERROR(INDEX($B$262:$B$586,MATCH(ROWS($E$262:E485),$E$262:$E$586,0)),"")</f>
        <v>Opacification TV (tomie)</v>
      </c>
    </row>
    <row r="486" spans="1:6" x14ac:dyDescent="0.3">
      <c r="A486" s="21" t="s">
        <v>1898</v>
      </c>
      <c r="B486" s="1" t="s">
        <v>207</v>
      </c>
      <c r="C486" s="11" t="s">
        <v>1894</v>
      </c>
      <c r="D486">
        <f>--ISNUMBER(IFERROR(SEARCH(Recherche!$D$13,BD_Tables!B486,1),""))</f>
        <v>1</v>
      </c>
      <c r="E486">
        <f>IF(BD_Tables!D486=1,COUNTIF(BD_Tables!$D$262:D486,1),"")</f>
        <v>225</v>
      </c>
      <c r="F486" t="str">
        <f>IFERROR(INDEX($B$262:$B$586,MATCH(ROWS($E$262:E486),$E$262:$E$586,0)),"")</f>
        <v>Ovaires (scopie)</v>
      </c>
    </row>
    <row r="487" spans="1:6" x14ac:dyDescent="0.3">
      <c r="A487" s="21" t="s">
        <v>1898</v>
      </c>
      <c r="B487" s="1" t="s">
        <v>208</v>
      </c>
      <c r="C487" s="11" t="s">
        <v>1895</v>
      </c>
      <c r="D487">
        <f>--ISNUMBER(IFERROR(SEARCH(Recherche!$D$13,BD_Tables!B487,1),""))</f>
        <v>1</v>
      </c>
      <c r="E487">
        <f>IF(BD_Tables!D487=1,COUNTIF(BD_Tables!$D$262:D487,1),"")</f>
        <v>226</v>
      </c>
      <c r="F487" t="str">
        <f>IFERROR(INDEX($B$262:$B$586,MATCH(ROWS($E$262:E487),$E$262:$E$586,0)),"")</f>
        <v>Ovaires (tomie)</v>
      </c>
    </row>
    <row r="488" spans="1:6" x14ac:dyDescent="0.3">
      <c r="A488" s="21" t="s">
        <v>1898</v>
      </c>
      <c r="B488" s="1" t="s">
        <v>9</v>
      </c>
      <c r="C488" s="11" t="s">
        <v>1894</v>
      </c>
      <c r="D488">
        <f>--ISNUMBER(IFERROR(SEARCH(Recherche!$D$13,BD_Tables!B488,1),""))</f>
        <v>1</v>
      </c>
      <c r="E488">
        <f>IF(BD_Tables!D488=1,COUNTIF(BD_Tables!$D$262:D488,1),"")</f>
        <v>227</v>
      </c>
      <c r="F488" t="str">
        <f>IFERROR(INDEX($B$262:$B$586,MATCH(ROWS($E$262:E488),$E$262:$E$586,0)),"")</f>
        <v>Ovariectomie (scopie)</v>
      </c>
    </row>
    <row r="489" spans="1:6" x14ac:dyDescent="0.3">
      <c r="A489" s="21" t="s">
        <v>1898</v>
      </c>
      <c r="B489" s="1" t="s">
        <v>45</v>
      </c>
      <c r="C489" s="11" t="s">
        <v>1895</v>
      </c>
      <c r="D489">
        <f>--ISNUMBER(IFERROR(SEARCH(Recherche!$D$13,BD_Tables!B489,1),""))</f>
        <v>1</v>
      </c>
      <c r="E489">
        <f>IF(BD_Tables!D489=1,COUNTIF(BD_Tables!$D$262:D489,1),"")</f>
        <v>228</v>
      </c>
      <c r="F489" t="str">
        <f>IFERROR(INDEX($B$262:$B$586,MATCH(ROWS($E$262:E489),$E$262:$E$586,0)),"")</f>
        <v>PAC (tomie)</v>
      </c>
    </row>
    <row r="490" spans="1:6" x14ac:dyDescent="0.3">
      <c r="A490" s="21" t="s">
        <v>1898</v>
      </c>
      <c r="B490" s="1" t="s">
        <v>249</v>
      </c>
      <c r="C490" s="11" t="s">
        <v>1895</v>
      </c>
      <c r="D490">
        <f>--ISNUMBER(IFERROR(SEARCH(Recherche!$D$13,BD_Tables!B490,1),""))</f>
        <v>1</v>
      </c>
      <c r="E490">
        <f>IF(BD_Tables!D490=1,COUNTIF(BD_Tables!$D$262:D490,1),"")</f>
        <v>229</v>
      </c>
      <c r="F490" t="str">
        <f>IFERROR(INDEX($B$262:$B$586,MATCH(ROWS($E$262:E490),$E$262:$E$586,0)),"")</f>
        <v>Pac artériel (tomie)</v>
      </c>
    </row>
    <row r="491" spans="1:6" x14ac:dyDescent="0.3">
      <c r="A491" s="21" t="s">
        <v>1898</v>
      </c>
      <c r="B491" s="1" t="s">
        <v>222</v>
      </c>
      <c r="C491" s="11" t="s">
        <v>1895</v>
      </c>
      <c r="D491">
        <f>--ISNUMBER(IFERROR(SEARCH(Recherche!$D$13,BD_Tables!B491,1),""))</f>
        <v>1</v>
      </c>
      <c r="E491">
        <f>IF(BD_Tables!D491=1,COUNTIF(BD_Tables!$D$262:D491,1),"")</f>
        <v>230</v>
      </c>
      <c r="F491" t="str">
        <f>IFERROR(INDEX($B$262:$B$586,MATCH(ROWS($E$262:E491),$E$262:$E$586,0)),"")</f>
        <v>PAC artériel: retrait (tomie)</v>
      </c>
    </row>
    <row r="492" spans="1:6" x14ac:dyDescent="0.3">
      <c r="A492" s="21" t="s">
        <v>1898</v>
      </c>
      <c r="B492" s="1" t="s">
        <v>250</v>
      </c>
      <c r="C492" s="11" t="s">
        <v>1895</v>
      </c>
      <c r="D492">
        <f>--ISNUMBER(IFERROR(SEARCH(Recherche!$D$13,BD_Tables!B492,1),""))</f>
        <v>1</v>
      </c>
      <c r="E492">
        <f>IF(BD_Tables!D492=1,COUNTIF(BD_Tables!$D$262:D492,1),"")</f>
        <v>231</v>
      </c>
      <c r="F492" t="str">
        <f>IFERROR(INDEX($B$262:$B$586,MATCH(ROWS($E$262:E492),$E$262:$E$586,0)),"")</f>
        <v>Pac double (tomie)</v>
      </c>
    </row>
    <row r="493" spans="1:6" x14ac:dyDescent="0.3">
      <c r="A493" s="21" t="s">
        <v>1898</v>
      </c>
      <c r="B493" s="1" t="s">
        <v>252</v>
      </c>
      <c r="C493" s="11" t="s">
        <v>1895</v>
      </c>
      <c r="D493">
        <f>--ISNUMBER(IFERROR(SEARCH(Recherche!$D$13,BD_Tables!B493,1),""))</f>
        <v>1</v>
      </c>
      <c r="E493">
        <f>IF(BD_Tables!D493=1,COUNTIF(BD_Tables!$D$262:D493,1),"")</f>
        <v>232</v>
      </c>
      <c r="F493" t="str">
        <f>IFERROR(INDEX($B$262:$B$586,MATCH(ROWS($E$262:E493),$E$262:$E$586,0)),"")</f>
        <v>Pac fémoral (tomie)</v>
      </c>
    </row>
    <row r="494" spans="1:6" x14ac:dyDescent="0.3">
      <c r="A494" s="21" t="s">
        <v>1898</v>
      </c>
      <c r="B494" s="1" t="s">
        <v>251</v>
      </c>
      <c r="C494" s="11" t="s">
        <v>1895</v>
      </c>
      <c r="D494">
        <f>--ISNUMBER(IFERROR(SEARCH(Recherche!$D$13,BD_Tables!B494,1),""))</f>
        <v>1</v>
      </c>
      <c r="E494">
        <f>IF(BD_Tables!D494=1,COUNTIF(BD_Tables!$D$262:D494,1),"")</f>
        <v>233</v>
      </c>
      <c r="F494" t="str">
        <f>IFERROR(INDEX($B$262:$B$586,MATCH(ROWS($E$262:E494),$E$262:$E$586,0)),"")</f>
        <v>Pac fémoral: retrait (tomie)</v>
      </c>
    </row>
    <row r="495" spans="1:6" x14ac:dyDescent="0.3">
      <c r="A495" s="21" t="s">
        <v>1898</v>
      </c>
      <c r="B495" s="1" t="s">
        <v>44</v>
      </c>
      <c r="C495" s="11" t="s">
        <v>1895</v>
      </c>
      <c r="D495">
        <f>--ISNUMBER(IFERROR(SEARCH(Recherche!$D$13,BD_Tables!B495,1),""))</f>
        <v>1</v>
      </c>
      <c r="E495">
        <f>IF(BD_Tables!D495=1,COUNTIF(BD_Tables!$D$262:D495,1),"")</f>
        <v>234</v>
      </c>
      <c r="F495" t="str">
        <f>IFERROR(INDEX($B$262:$B$586,MATCH(ROWS($E$262:E495),$E$262:$E$586,0)),"")</f>
        <v>PAC: retrait (tomie)</v>
      </c>
    </row>
    <row r="496" spans="1:6" x14ac:dyDescent="0.3">
      <c r="A496" s="21" t="s">
        <v>1898</v>
      </c>
      <c r="B496" s="1" t="s">
        <v>221</v>
      </c>
      <c r="C496" s="11" t="s">
        <v>1848</v>
      </c>
      <c r="D496">
        <f>--ISNUMBER(IFERROR(SEARCH(Recherche!$D$13,BD_Tables!B496,1),""))</f>
        <v>1</v>
      </c>
      <c r="E496">
        <f>IF(BD_Tables!D496=1,COUNTIF(BD_Tables!$D$262:D496,1),"")</f>
        <v>235</v>
      </c>
      <c r="F496" t="str">
        <f>IFERROR(INDEX($B$262:$B$586,MATCH(ROWS($E$262:E496),$E$262:$E$586,0)),"")</f>
        <v>PAMectomie</v>
      </c>
    </row>
    <row r="497" spans="1:6" x14ac:dyDescent="0.3">
      <c r="A497" s="21" t="s">
        <v>1898</v>
      </c>
      <c r="B497" s="1" t="s">
        <v>109</v>
      </c>
      <c r="C497" s="11" t="s">
        <v>1848</v>
      </c>
      <c r="D497">
        <f>--ISNUMBER(IFERROR(SEARCH(Recherche!$D$13,BD_Tables!B497,1),""))</f>
        <v>1</v>
      </c>
      <c r="E497">
        <f>IF(BD_Tables!D497=1,COUNTIF(BD_Tables!$D$262:D497,1),"")</f>
        <v>236</v>
      </c>
      <c r="F497" t="str">
        <f>IFERROR(INDEX($B$262:$B$586,MATCH(ROWS($E$262:E497),$E$262:$E$586,0)),"")</f>
        <v>Pancréas</v>
      </c>
    </row>
    <row r="498" spans="1:6" x14ac:dyDescent="0.3">
      <c r="A498" s="21" t="s">
        <v>1898</v>
      </c>
      <c r="B498" s="1" t="s">
        <v>164</v>
      </c>
      <c r="C498" s="11" t="s">
        <v>1894</v>
      </c>
      <c r="D498">
        <f>--ISNUMBER(IFERROR(SEARCH(Recherche!$D$13,BD_Tables!B498,1),""))</f>
        <v>1</v>
      </c>
      <c r="E498">
        <f>IF(BD_Tables!D498=1,COUNTIF(BD_Tables!$D$262:D498,1),"")</f>
        <v>237</v>
      </c>
      <c r="F498" t="str">
        <f>IFERROR(INDEX($B$262:$B$586,MATCH(ROWS($E$262:E498),$E$262:$E$586,0)),"")</f>
        <v>Pancréatectomie caudale (scopie)</v>
      </c>
    </row>
    <row r="499" spans="1:6" x14ac:dyDescent="0.3">
      <c r="A499" s="21" t="s">
        <v>1898</v>
      </c>
      <c r="B499" s="1" t="s">
        <v>165</v>
      </c>
      <c r="C499" s="11" t="s">
        <v>1895</v>
      </c>
      <c r="D499">
        <f>--ISNUMBER(IFERROR(SEARCH(Recherche!$D$13,BD_Tables!B499,1),""))</f>
        <v>1</v>
      </c>
      <c r="E499">
        <f>IF(BD_Tables!D499=1,COUNTIF(BD_Tables!$D$262:D499,1),"")</f>
        <v>238</v>
      </c>
      <c r="F499" t="str">
        <f>IFERROR(INDEX($B$262:$B$586,MATCH(ROWS($E$262:E499),$E$262:$E$586,0)),"")</f>
        <v>Pancréatectomie caudale (tomie)</v>
      </c>
    </row>
    <row r="500" spans="1:6" x14ac:dyDescent="0.3">
      <c r="A500" s="21" t="s">
        <v>1898</v>
      </c>
      <c r="B500" s="1" t="s">
        <v>218</v>
      </c>
      <c r="C500" s="11" t="s">
        <v>1895</v>
      </c>
      <c r="D500">
        <f>--ISNUMBER(IFERROR(SEARCH(Recherche!$D$13,BD_Tables!B500,1),""))</f>
        <v>1</v>
      </c>
      <c r="E500">
        <f>IF(BD_Tables!D500=1,COUNTIF(BD_Tables!$D$262:D500,1),"")</f>
        <v>239</v>
      </c>
      <c r="F500" t="str">
        <f>IFERROR(INDEX($B$262:$B$586,MATCH(ROWS($E$262:E500),$E$262:$E$586,0)),"")</f>
        <v>Pancréatectomie centrale (tomie)</v>
      </c>
    </row>
    <row r="501" spans="1:6" x14ac:dyDescent="0.3">
      <c r="A501" s="21" t="s">
        <v>1898</v>
      </c>
      <c r="B501" s="1" t="s">
        <v>291</v>
      </c>
      <c r="C501" s="11" t="s">
        <v>1895</v>
      </c>
      <c r="D501">
        <f>--ISNUMBER(IFERROR(SEARCH(Recherche!$D$13,BD_Tables!B501,1),""))</f>
        <v>1</v>
      </c>
      <c r="E501">
        <f>IF(BD_Tables!D501=1,COUNTIF(BD_Tables!$D$262:D501,1),"")</f>
        <v>240</v>
      </c>
      <c r="F501" t="str">
        <f>IFERROR(INDEX($B$262:$B$586,MATCH(ROWS($E$262:E501),$E$262:$E$586,0)),"")</f>
        <v>Pancréatectomie distale (tomie)</v>
      </c>
    </row>
    <row r="502" spans="1:6" x14ac:dyDescent="0.3">
      <c r="A502" s="21" t="s">
        <v>1898</v>
      </c>
      <c r="B502" s="1" t="s">
        <v>320</v>
      </c>
      <c r="C502" s="11" t="s">
        <v>1848</v>
      </c>
      <c r="D502">
        <f>--ISNUMBER(IFERROR(SEARCH(Recherche!$D$13,BD_Tables!B502,1),""))</f>
        <v>1</v>
      </c>
      <c r="E502">
        <f>IF(BD_Tables!D502=1,COUNTIF(BD_Tables!$D$262:D502,1),"")</f>
        <v>241</v>
      </c>
      <c r="F502" t="str">
        <f>IFERROR(INDEX($B$262:$B$586,MATCH(ROWS($E$262:E502),$E$262:$E$586,0)),"")</f>
        <v>Pancréatectomie distale coelio</v>
      </c>
    </row>
    <row r="503" spans="1:6" x14ac:dyDescent="0.3">
      <c r="A503" s="21" t="s">
        <v>1898</v>
      </c>
      <c r="B503" s="1" t="s">
        <v>306</v>
      </c>
      <c r="C503" s="11" t="s">
        <v>1848</v>
      </c>
      <c r="D503">
        <f>--ISNUMBER(IFERROR(SEARCH(Recherche!$D$13,BD_Tables!B503,1),""))</f>
        <v>1</v>
      </c>
      <c r="E503">
        <f>IF(BD_Tables!D503=1,COUNTIF(BD_Tables!$D$262:D503,1),"")</f>
        <v>242</v>
      </c>
      <c r="F503" t="str">
        <f>IFERROR(INDEX($B$262:$B$586,MATCH(ROWS($E$262:E503),$E$262:$E$586,0)),"")</f>
        <v>Pancréatectomie totale</v>
      </c>
    </row>
    <row r="504" spans="1:6" x14ac:dyDescent="0.3">
      <c r="A504" s="21" t="s">
        <v>1898</v>
      </c>
      <c r="B504" s="1" t="s">
        <v>284</v>
      </c>
      <c r="C504" s="11" t="s">
        <v>1848</v>
      </c>
      <c r="D504">
        <f>--ISNUMBER(IFERROR(SEARCH(Recherche!$D$13,BD_Tables!B504,1),""))</f>
        <v>1</v>
      </c>
      <c r="E504">
        <f>IF(BD_Tables!D504=1,COUNTIF(BD_Tables!$D$262:D504,1),"")</f>
        <v>243</v>
      </c>
      <c r="F504" t="str">
        <f>IFERROR(INDEX($B$262:$B$586,MATCH(ROWS($E$262:E504),$E$262:$E$586,0)),"")</f>
        <v>Papillome sein</v>
      </c>
    </row>
    <row r="505" spans="1:6" x14ac:dyDescent="0.3">
      <c r="A505" s="21" t="s">
        <v>1898</v>
      </c>
      <c r="B505" s="1" t="s">
        <v>72</v>
      </c>
      <c r="C505" s="11" t="s">
        <v>1895</v>
      </c>
      <c r="D505">
        <f>--ISNUMBER(IFERROR(SEARCH(Recherche!$D$13,BD_Tables!B505,1),""))</f>
        <v>1</v>
      </c>
      <c r="E505">
        <f>IF(BD_Tables!D505=1,COUNTIF(BD_Tables!$D$262:D505,1),"")</f>
        <v>244</v>
      </c>
      <c r="F505" t="str">
        <f>IFERROR(INDEX($B$262:$B$586,MATCH(ROWS($E$262:E505),$E$262:$E$586,0)),"")</f>
        <v>Perforation gastrique (tomie)</v>
      </c>
    </row>
    <row r="506" spans="1:6" x14ac:dyDescent="0.3">
      <c r="A506" s="21" t="s">
        <v>1898</v>
      </c>
      <c r="B506" s="1" t="s">
        <v>166</v>
      </c>
      <c r="C506" s="11" t="s">
        <v>1894</v>
      </c>
      <c r="D506">
        <f>--ISNUMBER(IFERROR(SEARCH(Recherche!$D$13,BD_Tables!B506,1),""))</f>
        <v>1</v>
      </c>
      <c r="E506">
        <f>IF(BD_Tables!D506=1,COUNTIF(BD_Tables!$D$262:D506,1),"")</f>
        <v>245</v>
      </c>
      <c r="F506" t="str">
        <f>IFERROR(INDEX($B$262:$B$586,MATCH(ROWS($E$262:E506),$E$262:$E$586,0)),"")</f>
        <v>Phéochromocytome (scopie)</v>
      </c>
    </row>
    <row r="507" spans="1:6" x14ac:dyDescent="0.3">
      <c r="A507" s="21" t="s">
        <v>1898</v>
      </c>
      <c r="B507" s="1" t="s">
        <v>167</v>
      </c>
      <c r="C507" s="11" t="s">
        <v>1895</v>
      </c>
      <c r="D507">
        <f>--ISNUMBER(IFERROR(SEARCH(Recherche!$D$13,BD_Tables!B507,1),""))</f>
        <v>1</v>
      </c>
      <c r="E507">
        <f>IF(BD_Tables!D507=1,COUNTIF(BD_Tables!$D$262:D507,1),"")</f>
        <v>246</v>
      </c>
      <c r="F507" t="str">
        <f>IFERROR(INDEX($B$262:$B$586,MATCH(ROWS($E$262:E507),$E$262:$E$586,0)),"")</f>
        <v>Phéochromocytome (tomie)</v>
      </c>
    </row>
    <row r="508" spans="1:6" x14ac:dyDescent="0.3">
      <c r="A508" s="21" t="s">
        <v>1898</v>
      </c>
      <c r="B508" s="1" t="s">
        <v>84</v>
      </c>
      <c r="C508" s="11" t="s">
        <v>1895</v>
      </c>
      <c r="D508">
        <f>--ISNUMBER(IFERROR(SEARCH(Recherche!$D$13,BD_Tables!B508,1),""))</f>
        <v>1</v>
      </c>
      <c r="E508">
        <f>IF(BD_Tables!D508=1,COUNTIF(BD_Tables!$D$262:D508,1),"")</f>
        <v>247</v>
      </c>
      <c r="F508" t="str">
        <f>IFERROR(INDEX($B$262:$B$586,MATCH(ROWS($E$262:E508),$E$262:$E$586,0)),"")</f>
        <v>Ponction hépatique (tomie)</v>
      </c>
    </row>
    <row r="509" spans="1:6" x14ac:dyDescent="0.3">
      <c r="A509" s="21" t="s">
        <v>1898</v>
      </c>
      <c r="B509" s="1" t="s">
        <v>69</v>
      </c>
      <c r="C509" s="11" t="s">
        <v>1895</v>
      </c>
      <c r="D509">
        <f>--ISNUMBER(IFERROR(SEARCH(Recherche!$D$13,BD_Tables!B509,1),""))</f>
        <v>1</v>
      </c>
      <c r="E509">
        <f>IF(BD_Tables!D509=1,COUNTIF(BD_Tables!$D$262:D509,1),"")</f>
        <v>248</v>
      </c>
      <c r="F509" t="str">
        <f>IFERROR(INDEX($B$262:$B$586,MATCH(ROWS($E$262:E509),$E$262:$E$586,0)),"")</f>
        <v>Ponction lymphadénome (tomie)</v>
      </c>
    </row>
    <row r="510" spans="1:6" x14ac:dyDescent="0.3">
      <c r="A510" s="21" t="s">
        <v>1898</v>
      </c>
      <c r="B510" s="1" t="s">
        <v>90</v>
      </c>
      <c r="C510" s="11" t="s">
        <v>1895</v>
      </c>
      <c r="D510">
        <f>--ISNUMBER(IFERROR(SEARCH(Recherche!$D$13,BD_Tables!B510,1),""))</f>
        <v>1</v>
      </c>
      <c r="E510">
        <f>IF(BD_Tables!D510=1,COUNTIF(BD_Tables!$D$262:D510,1),"")</f>
        <v>249</v>
      </c>
      <c r="F510" t="str">
        <f>IFERROR(INDEX($B$262:$B$586,MATCH(ROWS($E$262:E510),$E$262:$E$586,0)),"")</f>
        <v>Prélèvement (tomie)</v>
      </c>
    </row>
    <row r="511" spans="1:6" x14ac:dyDescent="0.3">
      <c r="A511" s="21" t="s">
        <v>1898</v>
      </c>
      <c r="B511" s="1" t="s">
        <v>89</v>
      </c>
      <c r="C511" s="11" t="s">
        <v>1895</v>
      </c>
      <c r="D511">
        <f>--ISNUMBER(IFERROR(SEARCH(Recherche!$D$13,BD_Tables!B511,1),""))</f>
        <v>1</v>
      </c>
      <c r="E511">
        <f>IF(BD_Tables!D511=1,COUNTIF(BD_Tables!$D$262:D511,1),"")</f>
        <v>250</v>
      </c>
      <c r="F511" t="str">
        <f>IFERROR(INDEX($B$262:$B$586,MATCH(ROWS($E$262:E511),$E$262:$E$586,0)),"")</f>
        <v>Prélèvement multi-organes (tomie)</v>
      </c>
    </row>
    <row r="512" spans="1:6" x14ac:dyDescent="0.3">
      <c r="A512" s="21" t="s">
        <v>1898</v>
      </c>
      <c r="B512" s="1" t="s">
        <v>144</v>
      </c>
      <c r="C512" s="11" t="s">
        <v>1895</v>
      </c>
      <c r="D512">
        <f>--ISNUMBER(IFERROR(SEARCH(Recherche!$D$13,BD_Tables!B512,1),""))</f>
        <v>1</v>
      </c>
      <c r="E512">
        <f>IF(BD_Tables!D512=1,COUNTIF(BD_Tables!$D$262:D512,1),"")</f>
        <v>251</v>
      </c>
      <c r="F512" t="str">
        <f>IFERROR(INDEX($B$262:$B$586,MATCH(ROWS($E$262:E512),$E$262:$E$586,0)),"")</f>
        <v>Prolapsus rectal voie basse (tomie)</v>
      </c>
    </row>
    <row r="513" spans="1:6" x14ac:dyDescent="0.3">
      <c r="A513" s="21" t="s">
        <v>1898</v>
      </c>
      <c r="B513" s="1" t="s">
        <v>283</v>
      </c>
      <c r="C513" s="11" t="s">
        <v>1848</v>
      </c>
      <c r="D513">
        <f>--ISNUMBER(IFERROR(SEARCH(Recherche!$D$13,BD_Tables!B513,1),""))</f>
        <v>1</v>
      </c>
      <c r="E513">
        <f>IF(BD_Tables!D513=1,COUNTIF(BD_Tables!$D$262:D513,1),"")</f>
        <v>252</v>
      </c>
      <c r="F513" t="str">
        <f>IFERROR(INDEX($B$262:$B$586,MATCH(ROWS($E$262:E513),$E$262:$E$586,0)),"")</f>
        <v>Radiofréquence</v>
      </c>
    </row>
    <row r="514" spans="1:6" x14ac:dyDescent="0.3">
      <c r="A514" s="21" t="s">
        <v>1898</v>
      </c>
      <c r="B514" s="1" t="s">
        <v>168</v>
      </c>
      <c r="C514" s="11" t="s">
        <v>1894</v>
      </c>
      <c r="D514">
        <f>--ISNUMBER(IFERROR(SEARCH(Recherche!$D$13,BD_Tables!B514,1),""))</f>
        <v>1</v>
      </c>
      <c r="E514">
        <f>IF(BD_Tables!D514=1,COUNTIF(BD_Tables!$D$262:D514,1),"")</f>
        <v>253</v>
      </c>
      <c r="F514" t="str">
        <f>IFERROR(INDEX($B$262:$B$586,MATCH(ROWS($E$262:E514),$E$262:$E$586,0)),"")</f>
        <v>RAR (scopie)</v>
      </c>
    </row>
    <row r="515" spans="1:6" x14ac:dyDescent="0.3">
      <c r="A515" s="21" t="s">
        <v>1898</v>
      </c>
      <c r="B515" s="1" t="s">
        <v>169</v>
      </c>
      <c r="C515" s="11" t="s">
        <v>1895</v>
      </c>
      <c r="D515">
        <f>--ISNUMBER(IFERROR(SEARCH(Recherche!$D$13,BD_Tables!B515,1),""))</f>
        <v>1</v>
      </c>
      <c r="E515">
        <f>IF(BD_Tables!D515=1,COUNTIF(BD_Tables!$D$262:D515,1),"")</f>
        <v>254</v>
      </c>
      <c r="F515" t="str">
        <f>IFERROR(INDEX($B$262:$B$586,MATCH(ROWS($E$262:E515),$E$262:$E$586,0)),"")</f>
        <v>RAR (tomie)</v>
      </c>
    </row>
    <row r="516" spans="1:6" x14ac:dyDescent="0.3">
      <c r="A516" s="21" t="s">
        <v>1898</v>
      </c>
      <c r="B516" s="1" t="s">
        <v>209</v>
      </c>
      <c r="C516" s="11" t="s">
        <v>1894</v>
      </c>
      <c r="D516">
        <f>--ISNUMBER(IFERROR(SEARCH(Recherche!$D$13,BD_Tables!B516,1),""))</f>
        <v>1</v>
      </c>
      <c r="E516">
        <f>IF(BD_Tables!D516=1,COUNTIF(BD_Tables!$D$262:D516,1),"")</f>
        <v>255</v>
      </c>
      <c r="F516" t="str">
        <f>IFERROR(INDEX($B$262:$B$586,MATCH(ROWS($E$262:E516),$E$262:$E$586,0)),"")</f>
        <v>RAR + iléostomie (scopie)</v>
      </c>
    </row>
    <row r="517" spans="1:6" x14ac:dyDescent="0.3">
      <c r="A517" s="21" t="s">
        <v>1898</v>
      </c>
      <c r="B517" s="1" t="s">
        <v>211</v>
      </c>
      <c r="C517" s="11" t="s">
        <v>1895</v>
      </c>
      <c r="D517">
        <f>--ISNUMBER(IFERROR(SEARCH(Recherche!$D$13,BD_Tables!B517,1),""))</f>
        <v>1</v>
      </c>
      <c r="E517">
        <f>IF(BD_Tables!D517=1,COUNTIF(BD_Tables!$D$262:D517,1),"")</f>
        <v>256</v>
      </c>
      <c r="F517" t="str">
        <f>IFERROR(INDEX($B$262:$B$586,MATCH(ROWS($E$262:E517),$E$262:$E$586,0)),"")</f>
        <v>RAR + iléostomie (tomie)</v>
      </c>
    </row>
    <row r="518" spans="1:6" x14ac:dyDescent="0.3">
      <c r="A518" s="21" t="s">
        <v>1898</v>
      </c>
      <c r="B518" s="1" t="s">
        <v>141</v>
      </c>
      <c r="C518" s="11" t="s">
        <v>1895</v>
      </c>
      <c r="D518">
        <f>--ISNUMBER(IFERROR(SEARCH(Recherche!$D$13,BD_Tables!B518,1),""))</f>
        <v>1</v>
      </c>
      <c r="E518">
        <f>IF(BD_Tables!D518=1,COUNTIF(BD_Tables!$D$262:D518,1),"")</f>
        <v>257</v>
      </c>
      <c r="F518" t="str">
        <f>IFERROR(INDEX($B$262:$B$586,MATCH(ROWS($E$262:E518),$E$262:$E$586,0)),"")</f>
        <v>Rectocèle par voie abdominale (tomie)</v>
      </c>
    </row>
    <row r="519" spans="1:6" x14ac:dyDescent="0.3">
      <c r="A519" s="21" t="s">
        <v>1898</v>
      </c>
      <c r="B519" s="1" t="s">
        <v>25</v>
      </c>
      <c r="C519" s="11" t="s">
        <v>1894</v>
      </c>
      <c r="D519">
        <f>--ISNUMBER(IFERROR(SEARCH(Recherche!$D$13,BD_Tables!B519,1),""))</f>
        <v>1</v>
      </c>
      <c r="E519">
        <f>IF(BD_Tables!D519=1,COUNTIF(BD_Tables!$D$262:D519,1),"")</f>
        <v>258</v>
      </c>
      <c r="F519" t="str">
        <f>IFERROR(INDEX($B$262:$B$586,MATCH(ROWS($E$262:E519),$E$262:$E$586,0)),"")</f>
        <v>Rectopexie (scopie)</v>
      </c>
    </row>
    <row r="520" spans="1:6" x14ac:dyDescent="0.3">
      <c r="A520" s="21" t="s">
        <v>1898</v>
      </c>
      <c r="B520" s="1" t="s">
        <v>143</v>
      </c>
      <c r="C520" s="11" t="s">
        <v>1895</v>
      </c>
      <c r="D520">
        <f>--ISNUMBER(IFERROR(SEARCH(Recherche!$D$13,BD_Tables!B520,1),""))</f>
        <v>1</v>
      </c>
      <c r="E520">
        <f>IF(BD_Tables!D520=1,COUNTIF(BD_Tables!$D$262:D520,1),"")</f>
        <v>259</v>
      </c>
      <c r="F520" t="str">
        <f>IFERROR(INDEX($B$262:$B$586,MATCH(ROWS($E$262:E520),$E$262:$E$586,0)),"")</f>
        <v>Rectopexie (selon Orr-Loygues) (tomie)</v>
      </c>
    </row>
    <row r="521" spans="1:6" x14ac:dyDescent="0.3">
      <c r="A521" s="21" t="s">
        <v>1898</v>
      </c>
      <c r="B521" s="1" t="s">
        <v>146</v>
      </c>
      <c r="C521" s="11" t="s">
        <v>1895</v>
      </c>
      <c r="D521">
        <f>--ISNUMBER(IFERROR(SEARCH(Recherche!$D$13,BD_Tables!B521,1),""))</f>
        <v>1</v>
      </c>
      <c r="E521">
        <f>IF(BD_Tables!D521=1,COUNTIF(BD_Tables!$D$262:D521,1),"")</f>
        <v>260</v>
      </c>
      <c r="F521" t="str">
        <f>IFERROR(INDEX($B$262:$B$586,MATCH(ROWS($E$262:E521),$E$262:$E$586,0)),"")</f>
        <v>Rectoscopie (tomie)</v>
      </c>
    </row>
    <row r="522" spans="1:6" x14ac:dyDescent="0.3">
      <c r="A522" s="21" t="s">
        <v>1898</v>
      </c>
      <c r="B522" s="1" t="s">
        <v>302</v>
      </c>
      <c r="C522" s="11" t="s">
        <v>1894</v>
      </c>
      <c r="D522">
        <f>--ISNUMBER(IFERROR(SEARCH(Recherche!$D$13,BD_Tables!B522,1),""))</f>
        <v>1</v>
      </c>
      <c r="E522">
        <f>IF(BD_Tables!D522=1,COUNTIF(BD_Tables!$D$262:D522,1),"")</f>
        <v>261</v>
      </c>
      <c r="F522" t="str">
        <f>IFERROR(INDEX($B$262:$B$586,MATCH(ROWS($E$262:E522),$E$262:$E$586,0)),"")</f>
        <v>Rectum (scopie)</v>
      </c>
    </row>
    <row r="523" spans="1:6" x14ac:dyDescent="0.3">
      <c r="A523" s="21" t="s">
        <v>1898</v>
      </c>
      <c r="B523" s="1" t="s">
        <v>140</v>
      </c>
      <c r="C523" s="11" t="s">
        <v>1895</v>
      </c>
      <c r="D523">
        <f>--ISNUMBER(IFERROR(SEARCH(Recherche!$D$13,BD_Tables!B523,1),""))</f>
        <v>1</v>
      </c>
      <c r="E523">
        <f>IF(BD_Tables!D523=1,COUNTIF(BD_Tables!$D$262:D523,1),"")</f>
        <v>262</v>
      </c>
      <c r="F523" t="str">
        <f>IFERROR(INDEX($B$262:$B$586,MATCH(ROWS($E$262:E523),$E$262:$E$586,0)),"")</f>
        <v>Rectum (tomie)</v>
      </c>
    </row>
    <row r="524" spans="1:6" x14ac:dyDescent="0.3">
      <c r="A524" s="21" t="s">
        <v>1898</v>
      </c>
      <c r="B524" s="1" t="s">
        <v>201</v>
      </c>
      <c r="C524" s="11" t="s">
        <v>1848</v>
      </c>
      <c r="D524">
        <f>--ISNUMBER(IFERROR(SEARCH(Recherche!$D$13,BD_Tables!B524,1),""))</f>
        <v>1</v>
      </c>
      <c r="E524">
        <f>IF(BD_Tables!D524=1,COUNTIF(BD_Tables!$D$262:D524,1),"")</f>
        <v>263</v>
      </c>
      <c r="F524" t="str">
        <f>IFERROR(INDEX($B$262:$B$586,MATCH(ROWS($E$262:E524),$E$262:$E$586,0)),"")</f>
        <v>Réfection de nodule axillaire</v>
      </c>
    </row>
    <row r="525" spans="1:6" x14ac:dyDescent="0.3">
      <c r="A525" s="21" t="s">
        <v>1898</v>
      </c>
      <c r="B525" s="1" t="s">
        <v>261</v>
      </c>
      <c r="C525" s="11" t="s">
        <v>1848</v>
      </c>
      <c r="D525">
        <f>--ISNUMBER(IFERROR(SEARCH(Recherche!$D$13,BD_Tables!B525,1),""))</f>
        <v>1</v>
      </c>
      <c r="E525">
        <f>IF(BD_Tables!D525=1,COUNTIF(BD_Tables!$D$262:D525,1),"")</f>
        <v>264</v>
      </c>
      <c r="F525" t="str">
        <f>IFERROR(INDEX($B$262:$B$586,MATCH(ROWS($E$262:E525),$E$262:$E$586,0)),"")</f>
        <v>Réfection ganglion sentinelle</v>
      </c>
    </row>
    <row r="526" spans="1:6" x14ac:dyDescent="0.3">
      <c r="A526" s="21" t="s">
        <v>1898</v>
      </c>
      <c r="B526" s="1" t="s">
        <v>103</v>
      </c>
      <c r="C526" s="11" t="s">
        <v>1895</v>
      </c>
      <c r="D526">
        <f>--ISNUMBER(IFERROR(SEARCH(Recherche!$D$13,BD_Tables!B526,1),""))</f>
        <v>1</v>
      </c>
      <c r="E526">
        <f>IF(BD_Tables!D526=1,COUNTIF(BD_Tables!$D$262:D526,1),"")</f>
        <v>265</v>
      </c>
      <c r="F526" t="str">
        <f>IFERROR(INDEX($B$262:$B$586,MATCH(ROWS($E$262:E526),$E$262:$E$586,0)),"")</f>
        <v>Réintégration de colostomie (tomie)</v>
      </c>
    </row>
    <row r="527" spans="1:6" x14ac:dyDescent="0.3">
      <c r="A527" s="21" t="s">
        <v>1898</v>
      </c>
      <c r="B527" s="1" t="s">
        <v>104</v>
      </c>
      <c r="C527" s="11" t="s">
        <v>1895</v>
      </c>
      <c r="D527">
        <f>--ISNUMBER(IFERROR(SEARCH(Recherche!$D$13,BD_Tables!B527,1),""))</f>
        <v>1</v>
      </c>
      <c r="E527">
        <f>IF(BD_Tables!D527=1,COUNTIF(BD_Tables!$D$262:D527,1),"")</f>
        <v>266</v>
      </c>
      <c r="F527" t="str">
        <f>IFERROR(INDEX($B$262:$B$586,MATCH(ROWS($E$262:E527),$E$262:$E$586,0)),"")</f>
        <v>Réintégration de Hartmann (tomie)</v>
      </c>
    </row>
    <row r="528" spans="1:6" x14ac:dyDescent="0.3">
      <c r="A528" s="21" t="s">
        <v>1898</v>
      </c>
      <c r="B528" s="1" t="s">
        <v>276</v>
      </c>
      <c r="C528" s="11" t="s">
        <v>1895</v>
      </c>
      <c r="D528">
        <f>--ISNUMBER(IFERROR(SEARCH(Recherche!$D$13,BD_Tables!B528,1),""))</f>
        <v>1</v>
      </c>
      <c r="E528">
        <f>IF(BD_Tables!D528=1,COUNTIF(BD_Tables!$D$262:D528,1),"")</f>
        <v>267</v>
      </c>
      <c r="F528" t="str">
        <f>IFERROR(INDEX($B$262:$B$586,MATCH(ROWS($E$262:E528),$E$262:$E$586,0)),"")</f>
        <v>Repositionnement de gastrostomie (tomie)</v>
      </c>
    </row>
    <row r="529" spans="1:6" x14ac:dyDescent="0.3">
      <c r="A529" s="21" t="s">
        <v>1898</v>
      </c>
      <c r="B529" s="1" t="s">
        <v>262</v>
      </c>
      <c r="C529" s="11" t="s">
        <v>1848</v>
      </c>
      <c r="D529">
        <f>--ISNUMBER(IFERROR(SEARCH(Recherche!$D$13,BD_Tables!B529,1),""))</f>
        <v>1</v>
      </c>
      <c r="E529">
        <f>IF(BD_Tables!D529=1,COUNTIF(BD_Tables!$D$262:D529,1),"")</f>
        <v>268</v>
      </c>
      <c r="F529" t="str">
        <f>IFERROR(INDEX($B$262:$B$586,MATCH(ROWS($E$262:E529),$E$262:$E$586,0)),"")</f>
        <v>Résection ganglion sentinelle</v>
      </c>
    </row>
    <row r="530" spans="1:6" x14ac:dyDescent="0.3">
      <c r="A530" s="21" t="s">
        <v>1898</v>
      </c>
      <c r="B530" s="1" t="s">
        <v>281</v>
      </c>
      <c r="C530" s="11" t="s">
        <v>1848</v>
      </c>
      <c r="D530">
        <f>--ISNUMBER(IFERROR(SEARCH(Recherche!$D$13,BD_Tables!B530,1),""))</f>
        <v>1</v>
      </c>
      <c r="E530">
        <f>IF(BD_Tables!D530=1,COUNTIF(BD_Tables!$D$262:D530,1),"")</f>
        <v>269</v>
      </c>
      <c r="F530" t="str">
        <f>IFERROR(INDEX($B$262:$B$586,MATCH(ROWS($E$262:E530),$E$262:$E$586,0)),"")</f>
        <v>Résection glande mammaire accessoire</v>
      </c>
    </row>
    <row r="531" spans="1:6" x14ac:dyDescent="0.3">
      <c r="A531" s="21" t="s">
        <v>1898</v>
      </c>
      <c r="B531" s="1" t="s">
        <v>230</v>
      </c>
      <c r="C531" s="11" t="s">
        <v>1895</v>
      </c>
      <c r="D531">
        <f>--ISNUMBER(IFERROR(SEARCH(Recherche!$D$13,BD_Tables!B531,1),""))</f>
        <v>1</v>
      </c>
      <c r="E531">
        <f>IF(BD_Tables!D531=1,COUNTIF(BD_Tables!$D$262:D531,1),"")</f>
        <v>270</v>
      </c>
      <c r="F531" t="str">
        <f>IFERROR(INDEX($B$262:$B$586,MATCH(ROWS($E$262:E531),$E$262:$E$586,0)),"")</f>
        <v>Résection grêle (tomie)</v>
      </c>
    </row>
    <row r="532" spans="1:6" x14ac:dyDescent="0.3">
      <c r="A532" s="21" t="s">
        <v>1898</v>
      </c>
      <c r="B532" s="1" t="s">
        <v>253</v>
      </c>
      <c r="C532" s="11" t="s">
        <v>1894</v>
      </c>
      <c r="D532">
        <f>--ISNUMBER(IFERROR(SEARCH(Recherche!$D$13,BD_Tables!B532,1),""))</f>
        <v>1</v>
      </c>
      <c r="E532">
        <f>IF(BD_Tables!D532=1,COUNTIF(BD_Tables!$D$262:D532,1),"")</f>
        <v>271</v>
      </c>
      <c r="F532" t="str">
        <f>IFERROR(INDEX($B$262:$B$586,MATCH(ROWS($E$262:E532),$E$262:$E$586,0)),"")</f>
        <v>Résection hépatique (scopie)</v>
      </c>
    </row>
    <row r="533" spans="1:6" x14ac:dyDescent="0.3">
      <c r="A533" s="21" t="s">
        <v>1898</v>
      </c>
      <c r="B533" s="1" t="s">
        <v>170</v>
      </c>
      <c r="C533" s="11" t="s">
        <v>1894</v>
      </c>
      <c r="D533">
        <f>--ISNUMBER(IFERROR(SEARCH(Recherche!$D$13,BD_Tables!B533,1),""))</f>
        <v>1</v>
      </c>
      <c r="E533">
        <f>IF(BD_Tables!D533=1,COUNTIF(BD_Tables!$D$262:D533,1),"")</f>
        <v>272</v>
      </c>
      <c r="F533" t="str">
        <f>IFERROR(INDEX($B$262:$B$586,MATCH(ROWS($E$262:E533),$E$262:$E$586,0)),"")</f>
        <v>Résection iléo-caecale (scopie)</v>
      </c>
    </row>
    <row r="534" spans="1:6" x14ac:dyDescent="0.3">
      <c r="A534" s="21" t="s">
        <v>1898</v>
      </c>
      <c r="B534" s="1" t="s">
        <v>171</v>
      </c>
      <c r="C534" s="11" t="s">
        <v>1895</v>
      </c>
      <c r="D534">
        <f>--ISNUMBER(IFERROR(SEARCH(Recherche!$D$13,BD_Tables!B534,1),""))</f>
        <v>1</v>
      </c>
      <c r="E534">
        <f>IF(BD_Tables!D534=1,COUNTIF(BD_Tables!$D$262:D534,1),"")</f>
        <v>273</v>
      </c>
      <c r="F534" t="str">
        <f>IFERROR(INDEX($B$262:$B$586,MATCH(ROWS($E$262:E534),$E$262:$E$586,0)),"")</f>
        <v>Résection iléo-caecale (tomie)</v>
      </c>
    </row>
    <row r="535" spans="1:6" x14ac:dyDescent="0.3">
      <c r="A535" s="21" t="s">
        <v>1898</v>
      </c>
      <c r="B535" s="1" t="s">
        <v>203</v>
      </c>
      <c r="C535" s="11" t="s">
        <v>1848</v>
      </c>
      <c r="D535">
        <f>--ISNUMBER(IFERROR(SEARCH(Recherche!$D$13,BD_Tables!B535,1),""))</f>
        <v>1</v>
      </c>
      <c r="E535">
        <f>IF(BD_Tables!D535=1,COUNTIF(BD_Tables!$D$262:D535,1),"")</f>
        <v>274</v>
      </c>
      <c r="F535" t="str">
        <f>IFERROR(INDEX($B$262:$B$586,MATCH(ROWS($E$262:E535),$E$262:$E$586,0)),"")</f>
        <v>Résection nodule axillaire</v>
      </c>
    </row>
    <row r="536" spans="1:6" x14ac:dyDescent="0.3">
      <c r="A536" s="21" t="s">
        <v>1898</v>
      </c>
      <c r="B536" s="1" t="s">
        <v>2</v>
      </c>
      <c r="C536" s="11" t="s">
        <v>1894</v>
      </c>
      <c r="D536">
        <f>--ISNUMBER(IFERROR(SEARCH(Recherche!$D$13,BD_Tables!B536,1),""))</f>
        <v>1</v>
      </c>
      <c r="E536">
        <f>IF(BD_Tables!D536=1,COUNTIF(BD_Tables!$D$262:D536,1),"")</f>
        <v>275</v>
      </c>
      <c r="F536" t="str">
        <f>IFERROR(INDEX($B$262:$B$586,MATCH(ROWS($E$262:E536),$E$262:$E$586,0)),"")</f>
        <v>Résection polype trans-anal/SILS(scopie)</v>
      </c>
    </row>
    <row r="537" spans="1:6" x14ac:dyDescent="0.3">
      <c r="A537" s="21" t="s">
        <v>1898</v>
      </c>
      <c r="B537" s="1" t="s">
        <v>145</v>
      </c>
      <c r="C537" s="11" t="s">
        <v>1895</v>
      </c>
      <c r="D537">
        <f>--ISNUMBER(IFERROR(SEARCH(Recherche!$D$13,BD_Tables!B537,1),""))</f>
        <v>1</v>
      </c>
      <c r="E537">
        <f>IF(BD_Tables!D537=1,COUNTIF(BD_Tables!$D$262:D537,1),"")</f>
        <v>276</v>
      </c>
      <c r="F537" t="str">
        <f>IFERROR(INDEX($B$262:$B$586,MATCH(ROWS($E$262:E537),$E$262:$E$586,0)),"")</f>
        <v>Résection trans-anale (tomie)</v>
      </c>
    </row>
    <row r="538" spans="1:6" x14ac:dyDescent="0.3">
      <c r="A538" s="21" t="s">
        <v>1898</v>
      </c>
      <c r="B538" s="1" t="s">
        <v>268</v>
      </c>
      <c r="C538" s="11" t="s">
        <v>1894</v>
      </c>
      <c r="D538">
        <f>--ISNUMBER(IFERROR(SEARCH(Recherche!$D$13,BD_Tables!B538,1),""))</f>
        <v>1</v>
      </c>
      <c r="E538">
        <f>IF(BD_Tables!D538=1,COUNTIF(BD_Tables!$D$262:D538,1),"")</f>
        <v>277</v>
      </c>
      <c r="F538" t="str">
        <f>IFERROR(INDEX($B$262:$B$586,MATCH(ROWS($E$262:E538),$E$262:$E$586,0)),"")</f>
        <v>Retrait anneau gastroplastie (scopie)</v>
      </c>
    </row>
    <row r="539" spans="1:6" x14ac:dyDescent="0.3">
      <c r="A539" s="21" t="s">
        <v>1898</v>
      </c>
      <c r="B539" s="1" t="s">
        <v>1850</v>
      </c>
      <c r="C539" s="11" t="s">
        <v>1894</v>
      </c>
      <c r="D539">
        <f>--ISNUMBER(IFERROR(SEARCH(Recherche!$D$13,BD_Tables!B539,1),""))</f>
        <v>1</v>
      </c>
      <c r="E539">
        <f>IF(BD_Tables!D539=1,COUNTIF(BD_Tables!$D$262:D539,1),"")</f>
        <v>278</v>
      </c>
      <c r="F539" t="str">
        <f>IFERROR(INDEX($B$262:$B$586,MATCH(ROWS($E$262:E539),$E$262:$E$586,0)),"")</f>
        <v>Salpingo-ovariectomie bilatérale (scopie)</v>
      </c>
    </row>
    <row r="540" spans="1:6" x14ac:dyDescent="0.3">
      <c r="A540" s="21" t="s">
        <v>1898</v>
      </c>
      <c r="B540" s="1" t="s">
        <v>236</v>
      </c>
      <c r="C540" s="11" t="s">
        <v>1895</v>
      </c>
      <c r="D540">
        <f>--ISNUMBER(IFERROR(SEARCH(Recherche!$D$13,BD_Tables!B540,1),""))</f>
        <v>1</v>
      </c>
      <c r="E540">
        <f>IF(BD_Tables!D540=1,COUNTIF(BD_Tables!$D$262:D540,1),"")</f>
        <v>279</v>
      </c>
      <c r="F540" t="str">
        <f>IFERROR(INDEX($B$262:$B$586,MATCH(ROWS($E$262:E540),$E$262:$E$586,0)),"")</f>
        <v>Salpingo-ovariectomie bilatérale (tomie)</v>
      </c>
    </row>
    <row r="541" spans="1:6" x14ac:dyDescent="0.3">
      <c r="A541" s="21" t="s">
        <v>1898</v>
      </c>
      <c r="B541" s="1" t="s">
        <v>59</v>
      </c>
      <c r="C541" s="11" t="s">
        <v>1895</v>
      </c>
      <c r="D541">
        <f>--ISNUMBER(IFERROR(SEARCH(Recherche!$D$13,BD_Tables!B541,1),""))</f>
        <v>1</v>
      </c>
      <c r="E541">
        <f>IF(BD_Tables!D541=1,COUNTIF(BD_Tables!$D$262:D541,1),"")</f>
        <v>280</v>
      </c>
      <c r="F541" t="str">
        <f>IFERROR(INDEX($B$262:$B$586,MATCH(ROWS($E$262:E541),$E$262:$E$586,0)),"")</f>
        <v>Second look (tomie)</v>
      </c>
    </row>
    <row r="542" spans="1:6" x14ac:dyDescent="0.3">
      <c r="A542" s="21" t="s">
        <v>1898</v>
      </c>
      <c r="B542" s="1" t="s">
        <v>279</v>
      </c>
      <c r="C542" s="11" t="s">
        <v>1848</v>
      </c>
      <c r="D542">
        <f>--ISNUMBER(IFERROR(SEARCH(Recherche!$D$13,BD_Tables!B542,1),""))</f>
        <v>1</v>
      </c>
      <c r="E542">
        <f>IF(BD_Tables!D542=1,COUNTIF(BD_Tables!$D$262:D542,1),"")</f>
        <v>281</v>
      </c>
      <c r="F542" t="str">
        <f>IFERROR(INDEX($B$262:$B$586,MATCH(ROWS($E$262:E542),$E$262:$E$586,0)),"")</f>
        <v>Sein FA</v>
      </c>
    </row>
    <row r="543" spans="1:6" x14ac:dyDescent="0.3">
      <c r="A543" s="21" t="s">
        <v>1898</v>
      </c>
      <c r="B543" s="1" t="s">
        <v>132</v>
      </c>
      <c r="C543" s="11" t="s">
        <v>1895</v>
      </c>
      <c r="D543">
        <f>--ISNUMBER(IFERROR(SEARCH(Recherche!$D$13,BD_Tables!B543,1),""))</f>
        <v>1</v>
      </c>
      <c r="E543">
        <f>IF(BD_Tables!D543=1,COUNTIF(BD_Tables!$D$262:D543,1),"")</f>
        <v>282</v>
      </c>
      <c r="F543" t="str">
        <f>IFERROR(INDEX($B$262:$B$586,MATCH(ROWS($E$262:E543),$E$262:$E$586,0)),"")</f>
        <v>Shouldice (tomie)</v>
      </c>
    </row>
    <row r="544" spans="1:6" x14ac:dyDescent="0.3">
      <c r="A544" s="21" t="s">
        <v>1898</v>
      </c>
      <c r="B544" s="1" t="s">
        <v>133</v>
      </c>
      <c r="C544" s="11" t="s">
        <v>1895</v>
      </c>
      <c r="D544">
        <f>--ISNUMBER(IFERROR(SEARCH(Recherche!$D$13,BD_Tables!B544,1),""))</f>
        <v>1</v>
      </c>
      <c r="E544">
        <f>IF(BD_Tables!D544=1,COUNTIF(BD_Tables!$D$262:D544,1),"")</f>
        <v>283</v>
      </c>
      <c r="F544" t="str">
        <f>IFERROR(INDEX($B$262:$B$586,MATCH(ROWS($E$262:E544),$E$262:$E$586,0)),"")</f>
        <v>Shouldice AL (tomie)</v>
      </c>
    </row>
    <row r="545" spans="1:6" x14ac:dyDescent="0.3">
      <c r="A545" s="21" t="s">
        <v>1898</v>
      </c>
      <c r="B545" s="1" t="s">
        <v>137</v>
      </c>
      <c r="C545" s="11" t="s">
        <v>1895</v>
      </c>
      <c r="D545">
        <f>--ISNUMBER(IFERROR(SEARCH(Recherche!$D$13,BD_Tables!B545,1),""))</f>
        <v>1</v>
      </c>
      <c r="E545">
        <f>IF(BD_Tables!D545=1,COUNTIF(BD_Tables!$D$262:D545,1),"")</f>
        <v>284</v>
      </c>
      <c r="F545" t="str">
        <f>IFERROR(INDEX($B$262:$B$586,MATCH(ROWS($E$262:E545),$E$262:$E$586,0)),"")</f>
        <v>Shunt splanchnique (tomie)</v>
      </c>
    </row>
    <row r="546" spans="1:6" x14ac:dyDescent="0.3">
      <c r="A546" s="21" t="s">
        <v>1898</v>
      </c>
      <c r="B546" s="1" t="s">
        <v>138</v>
      </c>
      <c r="C546" s="11" t="s">
        <v>1895</v>
      </c>
      <c r="D546">
        <f>--ISNUMBER(IFERROR(SEARCH(Recherche!$D$13,BD_Tables!B546,1),""))</f>
        <v>1</v>
      </c>
      <c r="E546">
        <f>IF(BD_Tables!D546=1,COUNTIF(BD_Tables!$D$262:D546,1),"")</f>
        <v>285</v>
      </c>
      <c r="F546" t="str">
        <f>IFERROR(INDEX($B$262:$B$586,MATCH(ROWS($E$262:E546),$E$262:$E$586,0)),"")</f>
        <v>Shunt spléno-rénal (tomie)</v>
      </c>
    </row>
    <row r="547" spans="1:6" x14ac:dyDescent="0.3">
      <c r="A547" s="21" t="s">
        <v>1898</v>
      </c>
      <c r="B547" s="1" t="s">
        <v>254</v>
      </c>
      <c r="C547" s="11" t="s">
        <v>1894</v>
      </c>
      <c r="D547">
        <f>--ISNUMBER(IFERROR(SEARCH(Recherche!$D$13,BD_Tables!B547,1),""))</f>
        <v>1</v>
      </c>
      <c r="E547">
        <f>IF(BD_Tables!D547=1,COUNTIF(BD_Tables!$D$262:D547,1),"")</f>
        <v>286</v>
      </c>
      <c r="F547" t="str">
        <f>IFERROR(INDEX($B$262:$B$586,MATCH(ROWS($E$262:E547),$E$262:$E$586,0)),"")</f>
        <v>Sigmoïde (scopie)</v>
      </c>
    </row>
    <row r="548" spans="1:6" x14ac:dyDescent="0.3">
      <c r="A548" s="21" t="s">
        <v>1898</v>
      </c>
      <c r="B548" s="1" t="s">
        <v>255</v>
      </c>
      <c r="C548" s="11" t="s">
        <v>1895</v>
      </c>
      <c r="D548">
        <f>--ISNUMBER(IFERROR(SEARCH(Recherche!$D$13,BD_Tables!B548,1),""))</f>
        <v>1</v>
      </c>
      <c r="E548">
        <f>IF(BD_Tables!D548=1,COUNTIF(BD_Tables!$D$262:D548,1),"")</f>
        <v>287</v>
      </c>
      <c r="F548" t="str">
        <f>IFERROR(INDEX($B$262:$B$586,MATCH(ROWS($E$262:E548),$E$262:$E$586,0)),"")</f>
        <v>Sigmoïde (tomie)</v>
      </c>
    </row>
    <row r="549" spans="1:6" x14ac:dyDescent="0.3">
      <c r="A549" s="21" t="s">
        <v>1898</v>
      </c>
      <c r="B549" s="1" t="s">
        <v>15</v>
      </c>
      <c r="C549" s="11" t="s">
        <v>1894</v>
      </c>
      <c r="D549">
        <f>--ISNUMBER(IFERROR(SEARCH(Recherche!$D$13,BD_Tables!B549,1),""))</f>
        <v>1</v>
      </c>
      <c r="E549">
        <f>IF(BD_Tables!D549=1,COUNTIF(BD_Tables!$D$262:D549,1),"")</f>
        <v>288</v>
      </c>
      <c r="F549" t="str">
        <f>IFERROR(INDEX($B$262:$B$586,MATCH(ROWS($E$262:E549),$E$262:$E$586,0)),"")</f>
        <v>Sigmoïde ou colon gauche (scopie)</v>
      </c>
    </row>
    <row r="550" spans="1:6" x14ac:dyDescent="0.3">
      <c r="A550" s="21" t="s">
        <v>1898</v>
      </c>
      <c r="B550" s="1" t="s">
        <v>5</v>
      </c>
      <c r="C550" s="11" t="s">
        <v>1894</v>
      </c>
      <c r="D550">
        <f>--ISNUMBER(IFERROR(SEARCH(Recherche!$D$13,BD_Tables!B550,1),""))</f>
        <v>1</v>
      </c>
      <c r="E550">
        <f>IF(BD_Tables!D550=1,COUNTIF(BD_Tables!$D$262:D550,1),"")</f>
        <v>289</v>
      </c>
      <c r="F550" t="str">
        <f>IFERROR(INDEX($B$262:$B$586,MATCH(ROWS($E$262:E550),$E$262:$E$586,0)),"")</f>
        <v>Sleeve (scopie)</v>
      </c>
    </row>
    <row r="551" spans="1:6" x14ac:dyDescent="0.3">
      <c r="A551" s="21" t="s">
        <v>1898</v>
      </c>
      <c r="B551" s="1" t="s">
        <v>182</v>
      </c>
      <c r="C551" s="11" t="s">
        <v>1894</v>
      </c>
      <c r="D551">
        <f>--ISNUMBER(IFERROR(SEARCH(Recherche!$D$13,BD_Tables!B551,1),""))</f>
        <v>1</v>
      </c>
      <c r="E551">
        <f>IF(BD_Tables!D551=1,COUNTIF(BD_Tables!$D$262:D551,1),"")</f>
        <v>290</v>
      </c>
      <c r="F551" t="str">
        <f>IFERROR(INDEX($B$262:$B$586,MATCH(ROWS($E$262:E551),$E$262:$E$586,0)),"")</f>
        <v>Sleeve + cholécystectomie (scopie)</v>
      </c>
    </row>
    <row r="552" spans="1:6" x14ac:dyDescent="0.3">
      <c r="A552" s="21" t="s">
        <v>1898</v>
      </c>
      <c r="B552" s="1" t="s">
        <v>288</v>
      </c>
      <c r="C552" s="11" t="s">
        <v>1895</v>
      </c>
      <c r="D552">
        <f>--ISNUMBER(IFERROR(SEARCH(Recherche!$D$13,BD_Tables!B552,1),""))</f>
        <v>1</v>
      </c>
      <c r="E552">
        <f>IF(BD_Tables!D552=1,COUNTIF(BD_Tables!$D$262:D552,1),"")</f>
        <v>291</v>
      </c>
      <c r="F552" t="str">
        <f>IFERROR(INDEX($B$262:$B$586,MATCH(ROWS($E$262:E552),$E$262:$E$586,0)),"")</f>
        <v>Sleeve tomie</v>
      </c>
    </row>
    <row r="553" spans="1:6" x14ac:dyDescent="0.3">
      <c r="A553" s="21" t="s">
        <v>1898</v>
      </c>
      <c r="B553" s="1" t="s">
        <v>172</v>
      </c>
      <c r="C553" s="11" t="s">
        <v>1894</v>
      </c>
      <c r="D553">
        <f>--ISNUMBER(IFERROR(SEARCH(Recherche!$D$13,BD_Tables!B553,1),""))</f>
        <v>1</v>
      </c>
      <c r="E553">
        <f>IF(BD_Tables!D553=1,COUNTIF(BD_Tables!$D$262:D553,1),"")</f>
        <v>292</v>
      </c>
      <c r="F553" t="str">
        <f>IFERROR(INDEX($B$262:$B$586,MATCH(ROWS($E$262:E553),$E$262:$E$586,0)),"")</f>
        <v>Splénectomie (scopie)</v>
      </c>
    </row>
    <row r="554" spans="1:6" x14ac:dyDescent="0.3">
      <c r="A554" s="21" t="s">
        <v>1898</v>
      </c>
      <c r="B554" s="1" t="s">
        <v>173</v>
      </c>
      <c r="C554" s="11" t="s">
        <v>1895</v>
      </c>
      <c r="D554">
        <f>--ISNUMBER(IFERROR(SEARCH(Recherche!$D$13,BD_Tables!B554,1),""))</f>
        <v>1</v>
      </c>
      <c r="E554">
        <f>IF(BD_Tables!D554=1,COUNTIF(BD_Tables!$D$262:D554,1),"")</f>
        <v>293</v>
      </c>
      <c r="F554" t="str">
        <f>IFERROR(INDEX($B$262:$B$586,MATCH(ROWS($E$262:E554),$E$262:$E$586,0)),"")</f>
        <v>Splénectomie (tomie)</v>
      </c>
    </row>
    <row r="555" spans="1:6" x14ac:dyDescent="0.3">
      <c r="A555" s="21" t="s">
        <v>1898</v>
      </c>
      <c r="B555" s="1" t="s">
        <v>316</v>
      </c>
      <c r="C555" s="11" t="s">
        <v>1894</v>
      </c>
      <c r="D555">
        <f>--ISNUMBER(IFERROR(SEARCH(Recherche!$D$13,BD_Tables!B555,1),""))</f>
        <v>1</v>
      </c>
      <c r="E555">
        <f>IF(BD_Tables!D555=1,COUNTIF(BD_Tables!$D$262:D555,1),"")</f>
        <v>294</v>
      </c>
      <c r="F555" t="str">
        <f>IFERROR(INDEX($B$262:$B$586,MATCH(ROWS($E$262:E555),$E$262:$E$586,0)),"")</f>
        <v>Splénopancréatectomie (scopie)</v>
      </c>
    </row>
    <row r="556" spans="1:6" x14ac:dyDescent="0.3">
      <c r="A556" s="21" t="s">
        <v>1898</v>
      </c>
      <c r="B556" s="1" t="s">
        <v>113</v>
      </c>
      <c r="C556" s="11" t="s">
        <v>1895</v>
      </c>
      <c r="D556">
        <f>--ISNUMBER(IFERROR(SEARCH(Recherche!$D$13,BD_Tables!B556,1),""))</f>
        <v>1</v>
      </c>
      <c r="E556">
        <f>IF(BD_Tables!D556=1,COUNTIF(BD_Tables!$D$262:D556,1),"")</f>
        <v>295</v>
      </c>
      <c r="F556" t="str">
        <f>IFERROR(INDEX($B$262:$B$586,MATCH(ROWS($E$262:E556),$E$262:$E$586,0)),"")</f>
        <v>Spléno-pancréatectomie (tomie)</v>
      </c>
    </row>
    <row r="557" spans="1:6" x14ac:dyDescent="0.3">
      <c r="A557" s="21" t="s">
        <v>1898</v>
      </c>
      <c r="B557" s="1" t="s">
        <v>134</v>
      </c>
      <c r="C557" s="11" t="s">
        <v>1895</v>
      </c>
      <c r="D557">
        <f>--ISNUMBER(IFERROR(SEARCH(Recherche!$D$13,BD_Tables!B557,1),""))</f>
        <v>1</v>
      </c>
      <c r="E557">
        <f>IF(BD_Tables!D557=1,COUNTIF(BD_Tables!$D$262:D557,1),"")</f>
        <v>296</v>
      </c>
      <c r="F557" t="str">
        <f>IFERROR(INDEX($B$262:$B$586,MATCH(ROWS($E$262:E557),$E$262:$E$586,0)),"")</f>
        <v>Stoppa (tomie)</v>
      </c>
    </row>
    <row r="558" spans="1:6" x14ac:dyDescent="0.3">
      <c r="A558" s="21" t="s">
        <v>1898</v>
      </c>
      <c r="B558" s="1" t="s">
        <v>135</v>
      </c>
      <c r="C558" s="11" t="s">
        <v>1895</v>
      </c>
      <c r="D558">
        <f>--ISNUMBER(IFERROR(SEARCH(Recherche!$D$13,BD_Tables!B558,1),""))</f>
        <v>1</v>
      </c>
      <c r="E558">
        <f>IF(BD_Tables!D558=1,COUNTIF(BD_Tables!$D$262:D558,1),"")</f>
        <v>297</v>
      </c>
      <c r="F558" t="str">
        <f>IFERROR(INDEX($B$262:$B$586,MATCH(ROWS($E$262:E558),$E$262:$E$586,0)),"")</f>
        <v>Stoppa AL (tomie)</v>
      </c>
    </row>
    <row r="559" spans="1:6" x14ac:dyDescent="0.3">
      <c r="A559" s="21" t="s">
        <v>1898</v>
      </c>
      <c r="B559" s="1" t="s">
        <v>96</v>
      </c>
      <c r="C559" s="11" t="s">
        <v>1895</v>
      </c>
      <c r="D559">
        <f>--ISNUMBER(IFERROR(SEARCH(Recherche!$D$13,BD_Tables!B559,1),""))</f>
        <v>1</v>
      </c>
      <c r="E559">
        <f>IF(BD_Tables!D559=1,COUNTIF(BD_Tables!$D$262:D559,1),"")</f>
        <v>298</v>
      </c>
      <c r="F559" t="str">
        <f>IFERROR(INDEX($B$262:$B$586,MATCH(ROWS($E$262:E559),$E$262:$E$586,0)),"")</f>
        <v>Stricturoplastie (tomie)</v>
      </c>
    </row>
    <row r="560" spans="1:6" x14ac:dyDescent="0.3">
      <c r="A560" s="21" t="s">
        <v>1898</v>
      </c>
      <c r="B560" s="1" t="s">
        <v>174</v>
      </c>
      <c r="C560" s="11" t="s">
        <v>1894</v>
      </c>
      <c r="D560">
        <f>--ISNUMBER(IFERROR(SEARCH(Recherche!$D$13,BD_Tables!B560,1),""))</f>
        <v>1</v>
      </c>
      <c r="E560">
        <f>IF(BD_Tables!D560=1,COUNTIF(BD_Tables!$D$262:D560,1),"")</f>
        <v>299</v>
      </c>
      <c r="F560" t="str">
        <f>IFERROR(INDEX($B$262:$B$586,MATCH(ROWS($E$262:E560),$E$262:$E$586,0)),"")</f>
        <v>Surrénalectomie (scopie)</v>
      </c>
    </row>
    <row r="561" spans="1:6" x14ac:dyDescent="0.3">
      <c r="A561" s="21" t="s">
        <v>1898</v>
      </c>
      <c r="B561" s="1" t="s">
        <v>175</v>
      </c>
      <c r="C561" s="11" t="s">
        <v>1895</v>
      </c>
      <c r="D561">
        <f>--ISNUMBER(IFERROR(SEARCH(Recherche!$D$13,BD_Tables!B561,1),""))</f>
        <v>1</v>
      </c>
      <c r="E561">
        <f>IF(BD_Tables!D561=1,COUNTIF(BD_Tables!$D$262:D561,1),"")</f>
        <v>300</v>
      </c>
      <c r="F561" t="str">
        <f>IFERROR(INDEX($B$262:$B$586,MATCH(ROWS($E$262:E561),$E$262:$E$586,0)),"")</f>
        <v>Surrénalectomie (tomie)</v>
      </c>
    </row>
    <row r="562" spans="1:6" x14ac:dyDescent="0.3">
      <c r="A562" s="21" t="s">
        <v>1898</v>
      </c>
      <c r="B562" s="1" t="s">
        <v>226</v>
      </c>
      <c r="C562" s="11" t="s">
        <v>1895</v>
      </c>
      <c r="D562">
        <f>--ISNUMBER(IFERROR(SEARCH(Recherche!$D$13,BD_Tables!B562,1),""))</f>
        <v>1</v>
      </c>
      <c r="E562">
        <f>IF(BD_Tables!D562=1,COUNTIF(BD_Tables!$D$262:D562,1),"")</f>
        <v>301</v>
      </c>
      <c r="F562" t="str">
        <f>IFERROR(INDEX($B$262:$B$586,MATCH(ROWS($E$262:E562),$E$262:$E$586,0)),"")</f>
        <v>Tésio: enlèvement (tomie)</v>
      </c>
    </row>
    <row r="563" spans="1:6" x14ac:dyDescent="0.3">
      <c r="A563" s="21" t="s">
        <v>1898</v>
      </c>
      <c r="B563" s="1" t="s">
        <v>62</v>
      </c>
      <c r="C563" s="11" t="s">
        <v>1895</v>
      </c>
      <c r="D563">
        <f>--ISNUMBER(IFERROR(SEARCH(Recherche!$D$13,BD_Tables!B563,1),""))</f>
        <v>1</v>
      </c>
      <c r="E563">
        <f>IF(BD_Tables!D563=1,COUNTIF(BD_Tables!$D$262:D563,1),"")</f>
        <v>302</v>
      </c>
      <c r="F563" t="str">
        <f>IFERROR(INDEX($B$262:$B$586,MATCH(ROWS($E$262:E563),$E$262:$E$586,0)),"")</f>
        <v>Tésio: placement (tomie)</v>
      </c>
    </row>
    <row r="564" spans="1:6" x14ac:dyDescent="0.3">
      <c r="A564" s="21" t="s">
        <v>1898</v>
      </c>
      <c r="B564" s="1" t="s">
        <v>256</v>
      </c>
      <c r="C564" s="11" t="s">
        <v>1895</v>
      </c>
      <c r="D564">
        <f>--ISNUMBER(IFERROR(SEARCH(Recherche!$D$13,BD_Tables!B564,1),""))</f>
        <v>1</v>
      </c>
      <c r="E564">
        <f>IF(BD_Tables!D564=1,COUNTIF(BD_Tables!$D$262:D564,1),"")</f>
        <v>303</v>
      </c>
      <c r="F564" t="str">
        <f>IFERROR(INDEX($B$262:$B$586,MATCH(ROWS($E$262:E564),$E$262:$E$586,0)),"")</f>
        <v>Tésio: résection de cuff (tomie)</v>
      </c>
    </row>
    <row r="565" spans="1:6" x14ac:dyDescent="0.3">
      <c r="A565" s="21" t="s">
        <v>1898</v>
      </c>
      <c r="B565" s="1" t="s">
        <v>10</v>
      </c>
      <c r="C565" s="11" t="s">
        <v>1894</v>
      </c>
      <c r="D565">
        <f>--ISNUMBER(IFERROR(SEARCH(Recherche!$D$13,BD_Tables!B565,1),""))</f>
        <v>1</v>
      </c>
      <c r="E565">
        <f>IF(BD_Tables!D565=1,COUNTIF(BD_Tables!$D$262:D565,1),"")</f>
        <v>304</v>
      </c>
      <c r="F565" t="str">
        <f>IFERROR(INDEX($B$262:$B$586,MATCH(ROWS($E$262:E565),$E$262:$E$586,0)),"")</f>
        <v>Thoraco. adénome tissu parat (scopie)</v>
      </c>
    </row>
    <row r="566" spans="1:6" x14ac:dyDescent="0.3">
      <c r="A566" s="21" t="s">
        <v>1898</v>
      </c>
      <c r="B566" s="1" t="s">
        <v>54</v>
      </c>
      <c r="C566" s="11" t="s">
        <v>1895</v>
      </c>
      <c r="D566">
        <f>--ISNUMBER(IFERROR(SEARCH(Recherche!$D$13,BD_Tables!B566,1),""))</f>
        <v>1</v>
      </c>
      <c r="E566">
        <f>IF(BD_Tables!D566=1,COUNTIF(BD_Tables!$D$262:D566,1),"")</f>
        <v>305</v>
      </c>
      <c r="F566" t="str">
        <f>IFERROR(INDEX($B$262:$B$586,MATCH(ROWS($E$262:E566),$E$262:$E$586,0)),"")</f>
        <v>Thoracoscopie (tomie)</v>
      </c>
    </row>
    <row r="567" spans="1:6" x14ac:dyDescent="0.3">
      <c r="A567" s="21" t="s">
        <v>1898</v>
      </c>
      <c r="B567" s="1" t="s">
        <v>305</v>
      </c>
      <c r="C567" s="11" t="s">
        <v>1848</v>
      </c>
      <c r="D567">
        <f>--ISNUMBER(IFERROR(SEARCH(Recherche!$D$13,BD_Tables!B567,1),""))</f>
        <v>1</v>
      </c>
      <c r="E567">
        <f>IF(BD_Tables!D567=1,COUNTIF(BD_Tables!$D$262:D567,1),"")</f>
        <v>306</v>
      </c>
      <c r="F567" t="str">
        <f>IFERROR(INDEX($B$262:$B$586,MATCH(ROWS($E$262:E567),$E$262:$E$586,0)),"")</f>
        <v>Thyroïde lobe</v>
      </c>
    </row>
    <row r="568" spans="1:6" x14ac:dyDescent="0.3">
      <c r="A568" s="21" t="s">
        <v>1898</v>
      </c>
      <c r="B568" s="1" t="s">
        <v>79</v>
      </c>
      <c r="C568" s="11" t="s">
        <v>1895</v>
      </c>
      <c r="D568">
        <f>--ISNUMBER(IFERROR(SEARCH(Recherche!$D$13,BD_Tables!B568,1),""))</f>
        <v>1</v>
      </c>
      <c r="E568">
        <f>IF(BD_Tables!D568=1,COUNTIF(BD_Tables!$D$262:D568,1),"")</f>
        <v>307</v>
      </c>
      <c r="F568" t="str">
        <f>IFERROR(INDEX($B$262:$B$586,MATCH(ROWS($E$262:E568),$E$262:$E$586,0)),"")</f>
        <v>Thyroïdectomie + curage ggl (tomie)</v>
      </c>
    </row>
    <row r="569" spans="1:6" x14ac:dyDescent="0.3">
      <c r="A569" s="21" t="s">
        <v>1898</v>
      </c>
      <c r="B569" s="1" t="s">
        <v>81</v>
      </c>
      <c r="C569" s="11" t="s">
        <v>1895</v>
      </c>
      <c r="D569">
        <f>--ISNUMBER(IFERROR(SEARCH(Recherche!$D$13,BD_Tables!B569,1),""))</f>
        <v>1</v>
      </c>
      <c r="E569">
        <f>IF(BD_Tables!D569=1,COUNTIF(BD_Tables!$D$262:D569,1),"")</f>
        <v>308</v>
      </c>
      <c r="F569" t="str">
        <f>IFERROR(INDEX($B$262:$B$586,MATCH(ROWS($E$262:E569),$E$262:$E$586,0)),"")</f>
        <v>Thyroïdectomie totale (tomie)</v>
      </c>
    </row>
    <row r="570" spans="1:6" x14ac:dyDescent="0.3">
      <c r="A570" s="21" t="s">
        <v>1898</v>
      </c>
      <c r="B570" s="1" t="s">
        <v>80</v>
      </c>
      <c r="C570" s="11" t="s">
        <v>1895</v>
      </c>
      <c r="D570">
        <f>--ISNUMBER(IFERROR(SEARCH(Recherche!$D$13,BD_Tables!B570,1),""))</f>
        <v>1</v>
      </c>
      <c r="E570">
        <f>IF(BD_Tables!D570=1,COUNTIF(BD_Tables!$D$262:D570,1),"")</f>
        <v>309</v>
      </c>
      <c r="F570" t="str">
        <f>IFERROR(INDEX($B$262:$B$586,MATCH(ROWS($E$262:E570),$E$262:$E$586,0)),"")</f>
        <v>Thyroïdectomie totale redo (tomie)</v>
      </c>
    </row>
    <row r="571" spans="1:6" x14ac:dyDescent="0.3">
      <c r="A571" s="21" t="s">
        <v>1898</v>
      </c>
      <c r="B571" s="1" t="s">
        <v>183</v>
      </c>
      <c r="C571" s="11" t="s">
        <v>1894</v>
      </c>
      <c r="D571">
        <f>--ISNUMBER(IFERROR(SEARCH(Recherche!$D$13,BD_Tables!B571,1),""))</f>
        <v>1</v>
      </c>
      <c r="E571">
        <f>IF(BD_Tables!D571=1,COUNTIF(BD_Tables!$D$262:D571,1),"")</f>
        <v>310</v>
      </c>
      <c r="F571" t="str">
        <f>IFERROR(INDEX($B$262:$B$586,MATCH(ROWS($E$262:E571),$E$262:$E$586,0)),"")</f>
        <v>Toupet (scopie)</v>
      </c>
    </row>
    <row r="572" spans="1:6" x14ac:dyDescent="0.3">
      <c r="A572" s="21" t="s">
        <v>1898</v>
      </c>
      <c r="B572" s="1" t="s">
        <v>223</v>
      </c>
      <c r="C572" s="11" t="s">
        <v>1895</v>
      </c>
      <c r="D572">
        <f>--ISNUMBER(IFERROR(SEARCH(Recherche!$D$13,BD_Tables!B572,1),""))</f>
        <v>1</v>
      </c>
      <c r="E572">
        <f>IF(BD_Tables!D572=1,COUNTIF(BD_Tables!$D$262:D572,1),"")</f>
        <v>311</v>
      </c>
      <c r="F572" t="str">
        <f>IFERROR(INDEX($B$262:$B$586,MATCH(ROWS($E$262:E572),$E$262:$E$586,0)),"")</f>
        <v>Transplantectomie (tomie)</v>
      </c>
    </row>
    <row r="573" spans="1:6" x14ac:dyDescent="0.3">
      <c r="A573" s="21" t="s">
        <v>1898</v>
      </c>
      <c r="B573" s="1" t="s">
        <v>303</v>
      </c>
      <c r="C573" s="11" t="s">
        <v>1848</v>
      </c>
      <c r="D573">
        <f>--ISNUMBER(IFERROR(SEARCH(Recherche!$D$13,BD_Tables!B573,1),""))</f>
        <v>1</v>
      </c>
      <c r="E573">
        <f>IF(BD_Tables!D573=1,COUNTIF(BD_Tables!$D$262:D573,1),"")</f>
        <v>312</v>
      </c>
      <c r="F573" t="str">
        <f>IFERROR(INDEX($B$262:$B$586,MATCH(ROWS($E$262:E573),$E$262:$E$586,0)),"")</f>
        <v>Tuméfaction</v>
      </c>
    </row>
    <row r="574" spans="1:6" x14ac:dyDescent="0.3">
      <c r="A574" s="21" t="s">
        <v>1898</v>
      </c>
      <c r="B574" s="1" t="s">
        <v>304</v>
      </c>
      <c r="C574" s="11" t="s">
        <v>1848</v>
      </c>
      <c r="D574">
        <f>--ISNUMBER(IFERROR(SEARCH(Recherche!$D$13,BD_Tables!B574,1),""))</f>
        <v>1</v>
      </c>
      <c r="E574">
        <f>IF(BD_Tables!D574=1,COUNTIF(BD_Tables!$D$262:D574,1),"")</f>
        <v>313</v>
      </c>
      <c r="F574" t="str">
        <f>IFERROR(INDEX($B$262:$B$586,MATCH(ROWS($E$262:E574),$E$262:$E$586,0)),"")</f>
        <v>Tumeur</v>
      </c>
    </row>
    <row r="575" spans="1:6" x14ac:dyDescent="0.3">
      <c r="A575" s="21" t="s">
        <v>1898</v>
      </c>
      <c r="B575" s="1" t="s">
        <v>289</v>
      </c>
      <c r="C575" s="11" t="s">
        <v>1894</v>
      </c>
      <c r="D575">
        <f>--ISNUMBER(IFERROR(SEARCH(Recherche!$D$13,BD_Tables!B575,1),""))</f>
        <v>1</v>
      </c>
      <c r="E575">
        <f>IF(BD_Tables!D575=1,COUNTIF(BD_Tables!$D$262:D575,1),"")</f>
        <v>314</v>
      </c>
      <c r="F575" t="str">
        <f>IFERROR(INDEX($B$262:$B$586,MATCH(ROWS($E$262:E575),$E$262:$E$586,0)),"")</f>
        <v>Tumeur neuroendocrine (scopie)</v>
      </c>
    </row>
    <row r="576" spans="1:6" x14ac:dyDescent="0.3">
      <c r="A576" s="21" t="s">
        <v>1898</v>
      </c>
      <c r="B576" s="1" t="s">
        <v>290</v>
      </c>
      <c r="C576" s="11" t="s">
        <v>1895</v>
      </c>
      <c r="D576">
        <f>--ISNUMBER(IFERROR(SEARCH(Recherche!$D$13,BD_Tables!B576,1),""))</f>
        <v>1</v>
      </c>
      <c r="E576">
        <f>IF(BD_Tables!D576=1,COUNTIF(BD_Tables!$D$262:D576,1),"")</f>
        <v>315</v>
      </c>
      <c r="F576" t="str">
        <f>IFERROR(INDEX($B$262:$B$586,MATCH(ROWS($E$262:E576),$E$262:$E$586,0)),"")</f>
        <v>Tumeur neuroendocrine (tomie)</v>
      </c>
    </row>
    <row r="577" spans="1:6" x14ac:dyDescent="0.3">
      <c r="A577" s="21" t="s">
        <v>1898</v>
      </c>
      <c r="B577" s="1" t="s">
        <v>147</v>
      </c>
      <c r="C577" s="11" t="s">
        <v>1895</v>
      </c>
      <c r="D577">
        <f>--ISNUMBER(IFERROR(SEARCH(Recherche!$D$13,BD_Tables!B577,1),""))</f>
        <v>1</v>
      </c>
      <c r="E577">
        <f>IF(BD_Tables!D577=1,COUNTIF(BD_Tables!$D$262:D577,1),"")</f>
        <v>316</v>
      </c>
      <c r="F577" t="str">
        <f>IFERROR(INDEX($B$262:$B$586,MATCH(ROWS($E$262:E577),$E$262:$E$586,0)),"")</f>
        <v>Tumeur rectale voie basse (tomie)</v>
      </c>
    </row>
    <row r="578" spans="1:6" x14ac:dyDescent="0.3">
      <c r="A578" s="21" t="s">
        <v>1898</v>
      </c>
      <c r="B578" s="1" t="s">
        <v>186</v>
      </c>
      <c r="C578" s="11" t="s">
        <v>1848</v>
      </c>
      <c r="D578">
        <f>--ISNUMBER(IFERROR(SEARCH(Recherche!$D$13,BD_Tables!B578,1),""))</f>
        <v>1</v>
      </c>
      <c r="E578">
        <f>IF(BD_Tables!D578=1,COUNTIF(BD_Tables!$D$262:D578,1),"")</f>
        <v>317</v>
      </c>
      <c r="F578" t="str">
        <f>IFERROR(INDEX($B$262:$B$586,MATCH(ROWS($E$262:E578),$E$262:$E$586,0)),"")</f>
        <v>Tumorectomie sein</v>
      </c>
    </row>
    <row r="579" spans="1:6" x14ac:dyDescent="0.3">
      <c r="A579" s="21" t="s">
        <v>1898</v>
      </c>
      <c r="B579" s="1" t="s">
        <v>257</v>
      </c>
      <c r="C579" s="11" t="s">
        <v>1848</v>
      </c>
      <c r="D579">
        <f>--ISNUMBER(IFERROR(SEARCH(Recherche!$D$13,BD_Tables!B579,1),""))</f>
        <v>1</v>
      </c>
      <c r="E579">
        <f>IF(BD_Tables!D579=1,COUNTIF(BD_Tables!$D$262:D579,1),"")</f>
        <v>318</v>
      </c>
      <c r="F579" t="str">
        <f>IFERROR(INDEX($B$262:$B$586,MATCH(ROWS($E$262:E579),$E$262:$E$586,0)),"")</f>
        <v>Tumorectomie sein: double</v>
      </c>
    </row>
    <row r="580" spans="1:6" x14ac:dyDescent="0.3">
      <c r="A580" s="21" t="s">
        <v>1898</v>
      </c>
      <c r="B580" s="1" t="s">
        <v>56</v>
      </c>
      <c r="C580" s="11" t="s">
        <v>1895</v>
      </c>
      <c r="D580">
        <f>--ISNUMBER(IFERROR(SEARCH(Recherche!$D$13,BD_Tables!B580,1),""))</f>
        <v>1</v>
      </c>
      <c r="E580">
        <f>IF(BD_Tables!D580=1,COUNTIF(BD_Tables!$D$262:D580,1),"")</f>
        <v>319</v>
      </c>
      <c r="F580" t="str">
        <f>IFERROR(INDEX($B$262:$B$586,MATCH(ROWS($E$262:E580),$E$262:$E$586,0)),"")</f>
        <v>VAC: changement (tomie)</v>
      </c>
    </row>
    <row r="581" spans="1:6" x14ac:dyDescent="0.3">
      <c r="A581" s="21" t="s">
        <v>1898</v>
      </c>
      <c r="B581" s="1" t="s">
        <v>55</v>
      </c>
      <c r="C581" s="11" t="s">
        <v>1895</v>
      </c>
      <c r="D581">
        <f>--ISNUMBER(IFERROR(SEARCH(Recherche!$D$13,BD_Tables!B581,1),""))</f>
        <v>1</v>
      </c>
      <c r="E581">
        <f>IF(BD_Tables!D581=1,COUNTIF(BD_Tables!$D$262:D581,1),"")</f>
        <v>320</v>
      </c>
      <c r="F581" t="str">
        <f>IFERROR(INDEX($B$262:$B$586,MATCH(ROWS($E$262:E581),$E$262:$E$586,0)),"")</f>
        <v>VAC: mise en place (tomie)</v>
      </c>
    </row>
    <row r="582" spans="1:6" x14ac:dyDescent="0.3">
      <c r="A582" s="21" t="s">
        <v>1898</v>
      </c>
      <c r="B582" s="1" t="s">
        <v>57</v>
      </c>
      <c r="C582" s="11" t="s">
        <v>1895</v>
      </c>
      <c r="D582">
        <f>--ISNUMBER(IFERROR(SEARCH(Recherche!$D$13,BD_Tables!B582,1),""))</f>
        <v>1</v>
      </c>
      <c r="E582">
        <f>IF(BD_Tables!D582=1,COUNTIF(BD_Tables!$D$262:D582,1),"")</f>
        <v>321</v>
      </c>
      <c r="F582" t="str">
        <f>IFERROR(INDEX($B$262:$B$586,MATCH(ROWS($E$262:E582),$E$262:$E$586,0)),"")</f>
        <v>Varices (tomie)</v>
      </c>
    </row>
    <row r="583" spans="1:6" x14ac:dyDescent="0.3">
      <c r="A583" s="21" t="s">
        <v>1898</v>
      </c>
      <c r="B583" s="1" t="s">
        <v>58</v>
      </c>
      <c r="C583" s="11" t="s">
        <v>1895</v>
      </c>
      <c r="D583">
        <f>--ISNUMBER(IFERROR(SEARCH(Recherche!$D$13,BD_Tables!B583,1),""))</f>
        <v>1</v>
      </c>
      <c r="E583">
        <f>IF(BD_Tables!D583=1,COUNTIF(BD_Tables!$D$262:D583,1),"")</f>
        <v>322</v>
      </c>
      <c r="F583" t="str">
        <f>IFERROR(INDEX($B$262:$B$586,MATCH(ROWS($E$262:E583),$E$262:$E$586,0)),"")</f>
        <v>Varices bilatérales (tomie)</v>
      </c>
    </row>
    <row r="584" spans="1:6" x14ac:dyDescent="0.3">
      <c r="A584" s="21" t="s">
        <v>1898</v>
      </c>
      <c r="B584" s="1" t="s">
        <v>30</v>
      </c>
      <c r="C584" s="11" t="s">
        <v>1894</v>
      </c>
      <c r="D584">
        <f>--ISNUMBER(IFERROR(SEARCH(Recherche!$D$13,BD_Tables!B584,1),""))</f>
        <v>1</v>
      </c>
      <c r="E584">
        <f>IF(BD_Tables!D584=1,COUNTIF(BD_Tables!$D$262:D584,1),"")</f>
        <v>323</v>
      </c>
      <c r="F584" t="str">
        <f>IFERROR(INDEX($B$262:$B$586,MATCH(ROWS($E$262:E584),$E$262:$E$586,0)),"")</f>
        <v>Voies biliaires (scopie)</v>
      </c>
    </row>
    <row r="585" spans="1:6" x14ac:dyDescent="0.3">
      <c r="A585" s="21" t="s">
        <v>1898</v>
      </c>
      <c r="B585" s="1" t="s">
        <v>110</v>
      </c>
      <c r="C585" s="11" t="s">
        <v>1895</v>
      </c>
      <c r="D585">
        <f>--ISNUMBER(IFERROR(SEARCH(Recherche!$D$13,BD_Tables!B585,1),""))</f>
        <v>1</v>
      </c>
      <c r="E585">
        <f>IF(BD_Tables!D585=1,COUNTIF(BD_Tables!$D$262:D585,1),"")</f>
        <v>324</v>
      </c>
      <c r="F585" t="str">
        <f>IFERROR(INDEX($B$262:$B$586,MATCH(ROWS($E$262:E585),$E$262:$E$586,0)),"")</f>
        <v>Voies biliaires (tomie)</v>
      </c>
    </row>
    <row r="586" spans="1:6" x14ac:dyDescent="0.3">
      <c r="A586" s="21" t="s">
        <v>1898</v>
      </c>
      <c r="B586" s="16" t="s">
        <v>139</v>
      </c>
      <c r="C586" s="17" t="s">
        <v>1895</v>
      </c>
      <c r="D586">
        <f>--ISNUMBER(IFERROR(SEARCH(Recherche!$D$13,BD_Tables!B586,1),""))</f>
        <v>1</v>
      </c>
      <c r="E586">
        <f>IF(BD_Tables!D586=1,COUNTIF(BD_Tables!$D$262:D586,1),"")</f>
        <v>325</v>
      </c>
      <c r="F586" t="str">
        <f>IFERROR(INDEX($B$262:$B$586,MATCH(ROWS($E$262:E586),$E$262:$E$586,0)),"")</f>
        <v>Warren (tomie)</v>
      </c>
    </row>
    <row r="587" spans="1:6" ht="15.6" x14ac:dyDescent="0.3">
      <c r="A587" s="13" t="s">
        <v>1896</v>
      </c>
      <c r="B587" s="14" t="s">
        <v>0</v>
      </c>
      <c r="C587" s="15" t="s">
        <v>1</v>
      </c>
      <c r="D587" s="37" t="s">
        <v>1904</v>
      </c>
      <c r="E587" s="37" t="s">
        <v>1905</v>
      </c>
      <c r="F587" s="37" t="s">
        <v>1906</v>
      </c>
    </row>
    <row r="588" spans="1:6" x14ac:dyDescent="0.3">
      <c r="A588" s="22" t="s">
        <v>1899</v>
      </c>
      <c r="B588" s="1" t="s">
        <v>294</v>
      </c>
      <c r="C588" s="12" t="s">
        <v>1824</v>
      </c>
      <c r="D588">
        <f>--ISNUMBER(IFERROR(SEARCH(Recherche!$D$15,BD_Tables!B588,1),""))</f>
        <v>1</v>
      </c>
      <c r="E588">
        <f>IF(BD_Tables!D588=1,COUNTIF(BD_Tables!$D$588:D588,1),"")</f>
        <v>1</v>
      </c>
      <c r="F588" t="str">
        <f>IFERROR(INDEX($B$588:$B$772,MATCH(ROWS($E$588:E588),$E$588:$E$772,0)),"")</f>
        <v>A déterminer</v>
      </c>
    </row>
    <row r="589" spans="1:6" x14ac:dyDescent="0.3">
      <c r="A589" s="23" t="s">
        <v>1899</v>
      </c>
      <c r="B589" s="1" t="s">
        <v>1636</v>
      </c>
      <c r="C589" s="12" t="s">
        <v>1824</v>
      </c>
      <c r="D589">
        <f>--ISNUMBER(IFERROR(SEARCH(Recherche!$D$15,BD_Tables!B589,1),""))</f>
        <v>1</v>
      </c>
      <c r="E589">
        <f>IF(BD_Tables!D589=1,COUNTIF(BD_Tables!$D$588:D589,1),"")</f>
        <v>2</v>
      </c>
      <c r="F589" t="str">
        <f>IFERROR(INDEX($B$588:$B$772,MATCH(ROWS($E$588:E589),$E$588:$E$772,0)),"")</f>
        <v>AMOS broche</v>
      </c>
    </row>
    <row r="590" spans="1:6" x14ac:dyDescent="0.3">
      <c r="A590" s="23" t="s">
        <v>1899</v>
      </c>
      <c r="B590" s="1" t="s">
        <v>1784</v>
      </c>
      <c r="C590" s="12" t="s">
        <v>1824</v>
      </c>
      <c r="D590">
        <f>--ISNUMBER(IFERROR(SEARCH(Recherche!$D$15,BD_Tables!B590,1),""))</f>
        <v>1</v>
      </c>
      <c r="E590">
        <f>IF(BD_Tables!D590=1,COUNTIF(BD_Tables!$D$588:D590,1),"")</f>
        <v>3</v>
      </c>
      <c r="F590" t="str">
        <f>IFERROR(INDEX($B$588:$B$772,MATCH(ROWS($E$588:E590),$E$588:$E$772,0)),"")</f>
        <v>AMOS cerclage</v>
      </c>
    </row>
    <row r="591" spans="1:6" x14ac:dyDescent="0.3">
      <c r="A591" s="23" t="s">
        <v>1899</v>
      </c>
      <c r="B591" s="1" t="s">
        <v>1785</v>
      </c>
      <c r="C591" s="12" t="s">
        <v>1824</v>
      </c>
      <c r="D591">
        <f>--ISNUMBER(IFERROR(SEARCH(Recherche!$D$15,BD_Tables!B591,1),""))</f>
        <v>1</v>
      </c>
      <c r="E591">
        <f>IF(BD_Tables!D591=1,COUNTIF(BD_Tables!$D$588:D591,1),"")</f>
        <v>4</v>
      </c>
      <c r="F591" t="str">
        <f>IFERROR(INDEX($B$588:$B$772,MATCH(ROWS($E$588:E591),$E$588:$E$772,0)),"")</f>
        <v>AMOS plaque</v>
      </c>
    </row>
    <row r="592" spans="1:6" x14ac:dyDescent="0.3">
      <c r="A592" s="23" t="s">
        <v>1899</v>
      </c>
      <c r="B592" s="1" t="s">
        <v>1810</v>
      </c>
      <c r="C592" s="12" t="s">
        <v>1824</v>
      </c>
      <c r="D592">
        <f>--ISNUMBER(IFERROR(SEARCH(Recherche!$D$15,BD_Tables!B592,1),""))</f>
        <v>1</v>
      </c>
      <c r="E592">
        <f>IF(BD_Tables!D592=1,COUNTIF(BD_Tables!$D$588:D592,1),"")</f>
        <v>5</v>
      </c>
      <c r="F592" t="str">
        <f>IFERROR(INDEX($B$588:$B$772,MATCH(ROWS($E$588:E592),$E$588:$E$772,0)),"")</f>
        <v>AMOS vis</v>
      </c>
    </row>
    <row r="593" spans="1:6" x14ac:dyDescent="0.3">
      <c r="A593" s="23" t="s">
        <v>1899</v>
      </c>
      <c r="B593" s="1" t="s">
        <v>1637</v>
      </c>
      <c r="C593" s="12" t="s">
        <v>1824</v>
      </c>
      <c r="D593">
        <f>--ISNUMBER(IFERROR(SEARCH(Recherche!$D$15,BD_Tables!B593,1),""))</f>
        <v>1</v>
      </c>
      <c r="E593">
        <f>IF(BD_Tables!D593=1,COUNTIF(BD_Tables!$D$588:D593,1),"")</f>
        <v>6</v>
      </c>
      <c r="F593" t="str">
        <f>IFERROR(INDEX($B$588:$B$772,MATCH(ROWS($E$588:E593),$E$588:$E$772,0)),"")</f>
        <v>Amputation</v>
      </c>
    </row>
    <row r="594" spans="1:6" x14ac:dyDescent="0.3">
      <c r="A594" s="23" t="s">
        <v>1899</v>
      </c>
      <c r="B594" s="1" t="s">
        <v>1638</v>
      </c>
      <c r="C594" s="12" t="s">
        <v>1824</v>
      </c>
      <c r="D594">
        <f>--ISNUMBER(IFERROR(SEARCH(Recherche!$D$15,BD_Tables!B594,1),""))</f>
        <v>1</v>
      </c>
      <c r="E594">
        <f>IF(BD_Tables!D594=1,COUNTIF(BD_Tables!$D$588:D594,1),"")</f>
        <v>7</v>
      </c>
      <c r="F594" t="str">
        <f>IFERROR(INDEX($B$588:$B$772,MATCH(ROWS($E$588:E594),$E$588:$E$772,0)),"")</f>
        <v>Amputation doigt</v>
      </c>
    </row>
    <row r="595" spans="1:6" x14ac:dyDescent="0.3">
      <c r="A595" s="23" t="s">
        <v>1899</v>
      </c>
      <c r="B595" s="1" t="s">
        <v>1639</v>
      </c>
      <c r="C595" s="12" t="s">
        <v>1824</v>
      </c>
      <c r="D595">
        <f>--ISNUMBER(IFERROR(SEARCH(Recherche!$D$15,BD_Tables!B595,1),""))</f>
        <v>1</v>
      </c>
      <c r="E595">
        <f>IF(BD_Tables!D595=1,COUNTIF(BD_Tables!$D$588:D595,1),"")</f>
        <v>8</v>
      </c>
      <c r="F595" t="str">
        <f>IFERROR(INDEX($B$588:$B$772,MATCH(ROWS($E$588:E595),$E$588:$E$772,0)),"")</f>
        <v>Anastomose lymphatico-veineuse</v>
      </c>
    </row>
    <row r="596" spans="1:6" x14ac:dyDescent="0.3">
      <c r="A596" s="23" t="s">
        <v>1899</v>
      </c>
      <c r="B596" s="1" t="s">
        <v>1640</v>
      </c>
      <c r="C596" s="12" t="s">
        <v>1824</v>
      </c>
      <c r="D596">
        <f>--ISNUMBER(IFERROR(SEARCH(Recherche!$D$15,BD_Tables!B596,1),""))</f>
        <v>1</v>
      </c>
      <c r="E596">
        <f>IF(BD_Tables!D596=1,COUNTIF(BD_Tables!$D$588:D596,1),"")</f>
        <v>9</v>
      </c>
      <c r="F596" t="str">
        <f>IFERROR(INDEX($B$588:$B$772,MATCH(ROWS($E$588:E596),$E$588:$E$772,0)),"")</f>
        <v>Angiome</v>
      </c>
    </row>
    <row r="597" spans="1:6" x14ac:dyDescent="0.3">
      <c r="A597" s="23" t="s">
        <v>1899</v>
      </c>
      <c r="B597" s="1" t="s">
        <v>1812</v>
      </c>
      <c r="C597" s="12" t="s">
        <v>1824</v>
      </c>
      <c r="D597">
        <f>--ISNUMBER(IFERROR(SEARCH(Recherche!$D$15,BD_Tables!B597,1),""))</f>
        <v>1</v>
      </c>
      <c r="E597">
        <f>IF(BD_Tables!D597=1,COUNTIF(BD_Tables!$D$588:D597,1),"")</f>
        <v>10</v>
      </c>
      <c r="F597" t="str">
        <f>IFERROR(INDEX($B$588:$B$772,MATCH(ROWS($E$588:E597),$E$588:$E$772,0)),"")</f>
        <v>Arthrodèse</v>
      </c>
    </row>
    <row r="598" spans="1:6" x14ac:dyDescent="0.3">
      <c r="A598" s="23" t="s">
        <v>1899</v>
      </c>
      <c r="B598" s="1" t="s">
        <v>1641</v>
      </c>
      <c r="C598" s="12" t="s">
        <v>1824</v>
      </c>
      <c r="D598">
        <f>--ISNUMBER(IFERROR(SEARCH(Recherche!$D$15,BD_Tables!B598,1),""))</f>
        <v>1</v>
      </c>
      <c r="E598">
        <f>IF(BD_Tables!D598=1,COUNTIF(BD_Tables!$D$588:D598,1),"")</f>
        <v>11</v>
      </c>
      <c r="F598" t="str">
        <f>IFERROR(INDEX($B$588:$B$772,MATCH(ROWS($E$588:E598),$E$588:$E$772,0)),"")</f>
        <v>Arthrodese carpe bossu</v>
      </c>
    </row>
    <row r="599" spans="1:6" x14ac:dyDescent="0.3">
      <c r="A599" s="23" t="s">
        <v>1899</v>
      </c>
      <c r="B599" s="1" t="s">
        <v>1642</v>
      </c>
      <c r="C599" s="12" t="s">
        <v>1824</v>
      </c>
      <c r="D599">
        <f>--ISNUMBER(IFERROR(SEARCH(Recherche!$D$15,BD_Tables!B599,1),""))</f>
        <v>1</v>
      </c>
      <c r="E599">
        <f>IF(BD_Tables!D599=1,COUNTIF(BD_Tables!$D$588:D599,1),"")</f>
        <v>12</v>
      </c>
      <c r="F599" t="str">
        <f>IFERROR(INDEX($B$588:$B$772,MATCH(ROWS($E$588:E599),$E$588:$E$772,0)),"")</f>
        <v>Arthrodese CMC</v>
      </c>
    </row>
    <row r="600" spans="1:6" x14ac:dyDescent="0.3">
      <c r="A600" s="23" t="s">
        <v>1899</v>
      </c>
      <c r="B600" s="1" t="s">
        <v>1646</v>
      </c>
      <c r="C600" s="12" t="s">
        <v>1824</v>
      </c>
      <c r="D600">
        <f>--ISNUMBER(IFERROR(SEARCH(Recherche!$D$15,BD_Tables!B600,1),""))</f>
        <v>1</v>
      </c>
      <c r="E600">
        <f>IF(BD_Tables!D600=1,COUNTIF(BD_Tables!$D$588:D600,1),"")</f>
        <v>13</v>
      </c>
      <c r="F600" t="str">
        <f>IFERROR(INDEX($B$588:$B$772,MATCH(ROWS($E$588:E600),$E$588:$E$772,0)),"")</f>
        <v>Arthrodese des 4 coins</v>
      </c>
    </row>
    <row r="601" spans="1:6" x14ac:dyDescent="0.3">
      <c r="A601" s="23" t="s">
        <v>1899</v>
      </c>
      <c r="B601" s="1" t="s">
        <v>1643</v>
      </c>
      <c r="C601" s="12" t="s">
        <v>1824</v>
      </c>
      <c r="D601">
        <f>--ISNUMBER(IFERROR(SEARCH(Recherche!$D$15,BD_Tables!B601,1),""))</f>
        <v>1</v>
      </c>
      <c r="E601">
        <f>IF(BD_Tables!D601=1,COUNTIF(BD_Tables!$D$588:D601,1),"")</f>
        <v>14</v>
      </c>
      <c r="F601" t="str">
        <f>IFERROR(INDEX($B$588:$B$772,MATCH(ROWS($E$588:E601),$E$588:$E$772,0)),"")</f>
        <v>Arthrodese doigt</v>
      </c>
    </row>
    <row r="602" spans="1:6" x14ac:dyDescent="0.3">
      <c r="A602" s="23" t="s">
        <v>1899</v>
      </c>
      <c r="B602" s="1" t="s">
        <v>1773</v>
      </c>
      <c r="C602" s="12" t="s">
        <v>1824</v>
      </c>
      <c r="D602">
        <f>--ISNUMBER(IFERROR(SEARCH(Recherche!$D$15,BD_Tables!B602,1),""))</f>
        <v>1</v>
      </c>
      <c r="E602">
        <f>IF(BD_Tables!D602=1,COUNTIF(BD_Tables!$D$588:D602,1),"")</f>
        <v>15</v>
      </c>
      <c r="F602" t="str">
        <f>IFERROR(INDEX($B$588:$B$772,MATCH(ROWS($E$588:E602),$E$588:$E$772,0)),"")</f>
        <v>Arthrodese main</v>
      </c>
    </row>
    <row r="603" spans="1:6" x14ac:dyDescent="0.3">
      <c r="A603" s="23" t="s">
        <v>1899</v>
      </c>
      <c r="B603" s="1" t="s">
        <v>1644</v>
      </c>
      <c r="C603" s="12" t="s">
        <v>1824</v>
      </c>
      <c r="D603">
        <f>--ISNUMBER(IFERROR(SEARCH(Recherche!$D$15,BD_Tables!B603,1),""))</f>
        <v>1</v>
      </c>
      <c r="E603">
        <f>IF(BD_Tables!D603=1,COUNTIF(BD_Tables!$D$588:D603,1),"")</f>
        <v>16</v>
      </c>
      <c r="F603" t="str">
        <f>IFERROR(INDEX($B$588:$B$772,MATCH(ROWS($E$588:E603),$E$588:$E$772,0)),"")</f>
        <v>Arthrodese poignet</v>
      </c>
    </row>
    <row r="604" spans="1:6" x14ac:dyDescent="0.3">
      <c r="A604" s="23" t="s">
        <v>1899</v>
      </c>
      <c r="B604" s="1" t="s">
        <v>1645</v>
      </c>
      <c r="C604" s="12" t="s">
        <v>1824</v>
      </c>
      <c r="D604">
        <f>--ISNUMBER(IFERROR(SEARCH(Recherche!$D$15,BD_Tables!B604,1),""))</f>
        <v>1</v>
      </c>
      <c r="E604">
        <f>IF(BD_Tables!D604=1,COUNTIF(BD_Tables!$D$588:D604,1),"")</f>
        <v>17</v>
      </c>
      <c r="F604" t="str">
        <f>IFERROR(INDEX($B$588:$B$772,MATCH(ROWS($E$588:E604),$E$588:$E$772,0)),"")</f>
        <v>Arthrodese radio-lunaire</v>
      </c>
    </row>
    <row r="605" spans="1:6" x14ac:dyDescent="0.3">
      <c r="A605" s="23" t="s">
        <v>1899</v>
      </c>
      <c r="B605" s="1" t="s">
        <v>1647</v>
      </c>
      <c r="C605" s="12" t="s">
        <v>1824</v>
      </c>
      <c r="D605">
        <f>--ISNUMBER(IFERROR(SEARCH(Recherche!$D$15,BD_Tables!B605,1),""))</f>
        <v>1</v>
      </c>
      <c r="E605">
        <f>IF(BD_Tables!D605=1,COUNTIF(BD_Tables!$D$588:D605,1),"")</f>
        <v>18</v>
      </c>
      <c r="F605" t="str">
        <f>IFERROR(INDEX($B$588:$B$772,MATCH(ROWS($E$588:E605),$E$588:$E$772,0)),"")</f>
        <v>Arthroplastie</v>
      </c>
    </row>
    <row r="606" spans="1:6" x14ac:dyDescent="0.3">
      <c r="A606" s="23" t="s">
        <v>1899</v>
      </c>
      <c r="B606" s="1" t="s">
        <v>1648</v>
      </c>
      <c r="C606" s="12" t="s">
        <v>1824</v>
      </c>
      <c r="D606">
        <f>--ISNUMBER(IFERROR(SEARCH(Recherche!$D$15,BD_Tables!B606,1),""))</f>
        <v>1</v>
      </c>
      <c r="E606">
        <f>IF(BD_Tables!D606=1,COUNTIF(BD_Tables!$D$588:D606,1),"")</f>
        <v>19</v>
      </c>
      <c r="F606" t="str">
        <f>IFERROR(INDEX($B$588:$B$772,MATCH(ROWS($E$588:E606),$E$588:$E$772,0)),"")</f>
        <v>Arthroplastie fibreuse</v>
      </c>
    </row>
    <row r="607" spans="1:6" x14ac:dyDescent="0.3">
      <c r="A607" s="23" t="s">
        <v>1899</v>
      </c>
      <c r="B607" s="1" t="s">
        <v>1649</v>
      </c>
      <c r="C607" s="12" t="s">
        <v>1824</v>
      </c>
      <c r="D607">
        <f>--ISNUMBER(IFERROR(SEARCH(Recherche!$D$15,BD_Tables!B607,1),""))</f>
        <v>1</v>
      </c>
      <c r="E607">
        <f>IF(BD_Tables!D607=1,COUNTIF(BD_Tables!$D$588:D607,1),"")</f>
        <v>20</v>
      </c>
      <c r="F607" t="str">
        <f>IFERROR(INDEX($B$588:$B$772,MATCH(ROWS($E$588:E607),$E$588:$E$772,0)),"")</f>
        <v>Arthroplastie fibreuse + arthrodese</v>
      </c>
    </row>
    <row r="608" spans="1:6" x14ac:dyDescent="0.3">
      <c r="A608" s="23" t="s">
        <v>1899</v>
      </c>
      <c r="B608" s="1" t="s">
        <v>1650</v>
      </c>
      <c r="C608" s="12" t="s">
        <v>1824</v>
      </c>
      <c r="D608">
        <f>--ISNUMBER(IFERROR(SEARCH(Recherche!$D$15,BD_Tables!B608,1),""))</f>
        <v>1</v>
      </c>
      <c r="E608">
        <f>IF(BD_Tables!D608=1,COUNTIF(BD_Tables!$D$588:D608,1),"")</f>
        <v>21</v>
      </c>
      <c r="F608" t="str">
        <f>IFERROR(INDEX($B$588:$B$772,MATCH(ROWS($E$588:E608),$E$588:$E$772,0)),"")</f>
        <v>Arthroscopie poignet</v>
      </c>
    </row>
    <row r="609" spans="1:6" x14ac:dyDescent="0.3">
      <c r="A609" s="23" t="s">
        <v>1899</v>
      </c>
      <c r="B609" s="1" t="s">
        <v>1651</v>
      </c>
      <c r="C609" s="12" t="s">
        <v>1824</v>
      </c>
      <c r="D609">
        <f>--ISNUMBER(IFERROR(SEARCH(Recherche!$D$15,BD_Tables!B609,1),""))</f>
        <v>1</v>
      </c>
      <c r="E609">
        <f>IF(BD_Tables!D609=1,COUNTIF(BD_Tables!$D$588:D609,1),"")</f>
        <v>22</v>
      </c>
      <c r="F609" t="str">
        <f>IFERROR(INDEX($B$588:$B$772,MATCH(ROWS($E$588:E609),$E$588:$E$772,0)),"")</f>
        <v>Arthrotenolyse</v>
      </c>
    </row>
    <row r="610" spans="1:6" x14ac:dyDescent="0.3">
      <c r="A610" s="23" t="s">
        <v>1899</v>
      </c>
      <c r="B610" s="1" t="s">
        <v>1652</v>
      </c>
      <c r="C610" s="12" t="s">
        <v>1824</v>
      </c>
      <c r="D610">
        <f>--ISNUMBER(IFERROR(SEARCH(Recherche!$D$15,BD_Tables!B610,1),""))</f>
        <v>1</v>
      </c>
      <c r="E610">
        <f>IF(BD_Tables!D610=1,COUNTIF(BD_Tables!$D$588:D610,1),"")</f>
        <v>23</v>
      </c>
      <c r="F610" t="str">
        <f>IFERROR(INDEX($B$588:$B$772,MATCH(ROWS($E$588:E610),$E$588:$E$772,0)),"")</f>
        <v>Avancement plaque palmaire</v>
      </c>
    </row>
    <row r="611" spans="1:6" x14ac:dyDescent="0.3">
      <c r="A611" s="23" t="s">
        <v>1899</v>
      </c>
      <c r="B611" s="1" t="s">
        <v>674</v>
      </c>
      <c r="C611" s="12" t="s">
        <v>1824</v>
      </c>
      <c r="D611">
        <f>--ISNUMBER(IFERROR(SEARCH(Recherche!$D$15,BD_Tables!B611,1),""))</f>
        <v>1</v>
      </c>
      <c r="E611">
        <f>IF(BD_Tables!D611=1,COUNTIF(BD_Tables!$D$588:D611,1),"")</f>
        <v>24</v>
      </c>
      <c r="F611" t="str">
        <f>IFERROR(INDEX($B$588:$B$772,MATCH(ROWS($E$588:E611),$E$588:$E$772,0)),"")</f>
        <v>Bursite coude</v>
      </c>
    </row>
    <row r="612" spans="1:6" x14ac:dyDescent="0.3">
      <c r="A612" s="23" t="s">
        <v>1899</v>
      </c>
      <c r="B612" s="1" t="s">
        <v>1653</v>
      </c>
      <c r="C612" s="12" t="s">
        <v>1824</v>
      </c>
      <c r="D612">
        <f>--ISNUMBER(IFERROR(SEARCH(Recherche!$D$15,BD_Tables!B612,1),""))</f>
        <v>1</v>
      </c>
      <c r="E612">
        <f>IF(BD_Tables!D612=1,COUNTIF(BD_Tables!$D$588:D612,1),"")</f>
        <v>25</v>
      </c>
      <c r="F612" t="str">
        <f>IFERROR(INDEX($B$588:$B$772,MATCH(ROWS($E$588:E612),$E$588:$E$772,0)),"")</f>
        <v>Camptodactylie</v>
      </c>
    </row>
    <row r="613" spans="1:6" x14ac:dyDescent="0.3">
      <c r="A613" s="23" t="s">
        <v>1899</v>
      </c>
      <c r="B613" s="1" t="s">
        <v>1654</v>
      </c>
      <c r="C613" s="12" t="s">
        <v>1824</v>
      </c>
      <c r="D613">
        <f>--ISNUMBER(IFERROR(SEARCH(Recherche!$D$15,BD_Tables!B613,1),""))</f>
        <v>1</v>
      </c>
      <c r="E613">
        <f>IF(BD_Tables!D613=1,COUNTIF(BD_Tables!$D$588:D613,1),"")</f>
        <v>26</v>
      </c>
      <c r="F613" t="str">
        <f>IFERROR(INDEX($B$588:$B$772,MATCH(ROWS($E$588:E613),$E$588:$E$772,0)),"")</f>
        <v>Correct. cica. palm.+ plastie 1 commis.</v>
      </c>
    </row>
    <row r="614" spans="1:6" x14ac:dyDescent="0.3">
      <c r="A614" s="23" t="s">
        <v>1899</v>
      </c>
      <c r="B614" s="1" t="s">
        <v>1786</v>
      </c>
      <c r="C614" s="12" t="s">
        <v>1824</v>
      </c>
      <c r="D614">
        <f>--ISNUMBER(IFERROR(SEARCH(Recherche!$D$15,BD_Tables!B614,1),""))</f>
        <v>1</v>
      </c>
      <c r="E614">
        <f>IF(BD_Tables!D614=1,COUNTIF(BD_Tables!$D$588:D614,1),"")</f>
        <v>27</v>
      </c>
      <c r="F614" t="str">
        <f>IFERROR(INDEX($B$588:$B$772,MATCH(ROWS($E$588:E614),$E$588:$E$772,0)),"")</f>
        <v>Correction cicatrice</v>
      </c>
    </row>
    <row r="615" spans="1:6" x14ac:dyDescent="0.3">
      <c r="A615" s="23" t="s">
        <v>1899</v>
      </c>
      <c r="B615" s="1" t="s">
        <v>1655</v>
      </c>
      <c r="C615" s="12" t="s">
        <v>1824</v>
      </c>
      <c r="D615">
        <f>--ISNUMBER(IFERROR(SEARCH(Recherche!$D$15,BD_Tables!B615,1),""))</f>
        <v>1</v>
      </c>
      <c r="E615">
        <f>IF(BD_Tables!D615=1,COUNTIF(BD_Tables!$D$588:D615,1),"")</f>
        <v>28</v>
      </c>
      <c r="F615" t="str">
        <f>IFERROR(INDEX($B$588:$B$772,MATCH(ROWS($E$588:E615),$E$588:$E$772,0)),"")</f>
        <v>Cross Finger</v>
      </c>
    </row>
    <row r="616" spans="1:6" x14ac:dyDescent="0.3">
      <c r="A616" s="23" t="s">
        <v>1899</v>
      </c>
      <c r="B616" s="1" t="s">
        <v>1656</v>
      </c>
      <c r="C616" s="12" t="s">
        <v>1824</v>
      </c>
      <c r="D616">
        <f>--ISNUMBER(IFERROR(SEARCH(Recherche!$D$15,BD_Tables!B616,1),""))</f>
        <v>1</v>
      </c>
      <c r="E616">
        <f>IF(BD_Tables!D616=1,COUNTIF(BD_Tables!$D$588:D616,1),"")</f>
        <v>29</v>
      </c>
      <c r="F616" t="str">
        <f>IFERROR(INDEX($B$588:$B$772,MATCH(ROWS($E$588:E616),$E$588:$E$772,0)),"")</f>
        <v>Cure de Pseudarthrose</v>
      </c>
    </row>
    <row r="617" spans="1:6" x14ac:dyDescent="0.3">
      <c r="A617" s="23" t="s">
        <v>1899</v>
      </c>
      <c r="B617" s="1" t="s">
        <v>1657</v>
      </c>
      <c r="C617" s="12" t="s">
        <v>1824</v>
      </c>
      <c r="D617">
        <f>--ISNUMBER(IFERROR(SEARCH(Recherche!$D$15,BD_Tables!B617,1),""))</f>
        <v>1</v>
      </c>
      <c r="E617">
        <f>IF(BD_Tables!D617=1,COUNTIF(BD_Tables!$D$588:D617,1),"")</f>
        <v>30</v>
      </c>
      <c r="F617" t="str">
        <f>IFERROR(INDEX($B$588:$B$772,MATCH(ROWS($E$588:E617),$E$588:$E$772,0)),"")</f>
        <v>Cure pseudarth. scaphoïde+greffe crete</v>
      </c>
    </row>
    <row r="618" spans="1:6" x14ac:dyDescent="0.3">
      <c r="A618" s="23" t="s">
        <v>1899</v>
      </c>
      <c r="B618" s="1" t="s">
        <v>1658</v>
      </c>
      <c r="C618" s="12" t="s">
        <v>1824</v>
      </c>
      <c r="D618">
        <f>--ISNUMBER(IFERROR(SEARCH(Recherche!$D$15,BD_Tables!B618,1),""))</f>
        <v>1</v>
      </c>
      <c r="E618">
        <f>IF(BD_Tables!D618=1,COUNTIF(BD_Tables!$D$588:D618,1),"")</f>
        <v>31</v>
      </c>
      <c r="F618" t="str">
        <f>IFERROR(INDEX($B$588:$B$772,MATCH(ROWS($E$588:E618),$E$588:$E$772,0)),"")</f>
        <v>Darrack</v>
      </c>
    </row>
    <row r="619" spans="1:6" x14ac:dyDescent="0.3">
      <c r="A619" s="23" t="s">
        <v>1899</v>
      </c>
      <c r="B619" s="1" t="s">
        <v>1775</v>
      </c>
      <c r="C619" s="12" t="s">
        <v>1824</v>
      </c>
      <c r="D619">
        <f>--ISNUMBER(IFERROR(SEARCH(Recherche!$D$15,BD_Tables!B619,1),""))</f>
        <v>1</v>
      </c>
      <c r="E619">
        <f>IF(BD_Tables!D619=1,COUNTIF(BD_Tables!$D$588:D619,1),"")</f>
        <v>32</v>
      </c>
      <c r="F619" t="str">
        <f>IFERROR(INDEX($B$588:$B$772,MATCH(ROWS($E$588:E619),$E$588:$E$772,0)),"")</f>
        <v>Débridement main</v>
      </c>
    </row>
    <row r="620" spans="1:6" x14ac:dyDescent="0.3">
      <c r="A620" s="23" t="s">
        <v>1899</v>
      </c>
      <c r="B620" s="1" t="s">
        <v>1659</v>
      </c>
      <c r="C620" s="12" t="s">
        <v>1824</v>
      </c>
      <c r="D620">
        <f>--ISNUMBER(IFERROR(SEARCH(Recherche!$D$15,BD_Tables!B620,1),""))</f>
        <v>1</v>
      </c>
      <c r="E620">
        <f>IF(BD_Tables!D620=1,COUNTIF(BD_Tables!$D$588:D620,1),"")</f>
        <v>33</v>
      </c>
      <c r="F620" t="str">
        <f>IFERROR(INDEX($B$588:$B$772,MATCH(ROWS($E$588:E620),$E$588:$E$772,0)),"")</f>
        <v>Degraissage lambeau</v>
      </c>
    </row>
    <row r="621" spans="1:6" x14ac:dyDescent="0.3">
      <c r="A621" s="23" t="s">
        <v>1899</v>
      </c>
      <c r="B621" s="1" t="s">
        <v>1660</v>
      </c>
      <c r="C621" s="12" t="s">
        <v>1824</v>
      </c>
      <c r="D621">
        <f>--ISNUMBER(IFERROR(SEARCH(Recherche!$D$15,BD_Tables!B621,1),""))</f>
        <v>1</v>
      </c>
      <c r="E621">
        <f>IF(BD_Tables!D621=1,COUNTIF(BD_Tables!$D$588:D621,1),"")</f>
        <v>34</v>
      </c>
      <c r="F621" t="str">
        <f>IFERROR(INDEX($B$588:$B$772,MATCH(ROWS($E$588:E621),$E$588:$E$772,0)),"")</f>
        <v>Dénervation poignet</v>
      </c>
    </row>
    <row r="622" spans="1:6" x14ac:dyDescent="0.3">
      <c r="A622" s="23" t="s">
        <v>1899</v>
      </c>
      <c r="B622" s="1" t="s">
        <v>1806</v>
      </c>
      <c r="C622" s="12" t="s">
        <v>1824</v>
      </c>
      <c r="D622">
        <f>--ISNUMBER(IFERROR(SEARCH(Recherche!$D$15,BD_Tables!B622,1),""))</f>
        <v>1</v>
      </c>
      <c r="E622">
        <f>IF(BD_Tables!D622=1,COUNTIF(BD_Tables!$D$588:D622,1),"")</f>
        <v>35</v>
      </c>
      <c r="F622" t="str">
        <f>IFERROR(INDEX($B$588:$B$772,MATCH(ROWS($E$588:E622),$E$588:$E$772,0)),"")</f>
        <v>Désonglement</v>
      </c>
    </row>
    <row r="623" spans="1:6" x14ac:dyDescent="0.3">
      <c r="A623" s="23" t="s">
        <v>1899</v>
      </c>
      <c r="B623" s="1" t="s">
        <v>1661</v>
      </c>
      <c r="C623" s="12" t="s">
        <v>1824</v>
      </c>
      <c r="D623">
        <f>--ISNUMBER(IFERROR(SEARCH(Recherche!$D$15,BD_Tables!B623,1),""))</f>
        <v>1</v>
      </c>
      <c r="E623">
        <f>IF(BD_Tables!D623=1,COUNTIF(BD_Tables!$D$588:D623,1),"")</f>
        <v>36</v>
      </c>
      <c r="F623" t="str">
        <f>IFERROR(INDEX($B$588:$B$772,MATCH(ROWS($E$588:E623),$E$588:$E$772,0)),"")</f>
        <v>Désyndactilie</v>
      </c>
    </row>
    <row r="624" spans="1:6" x14ac:dyDescent="0.3">
      <c r="A624" s="23" t="s">
        <v>1899</v>
      </c>
      <c r="B624" s="1" t="s">
        <v>699</v>
      </c>
      <c r="C624" s="12" t="s">
        <v>1824</v>
      </c>
      <c r="D624">
        <f>--ISNUMBER(IFERROR(SEARCH(Recherche!$D$15,BD_Tables!B624,1),""))</f>
        <v>1</v>
      </c>
      <c r="E624">
        <f>IF(BD_Tables!D624=1,COUNTIF(BD_Tables!$D$588:D624,1),"")</f>
        <v>37</v>
      </c>
      <c r="F624" t="str">
        <f>IFERROR(INDEX($B$588:$B$772,MATCH(ROWS($E$588:E624),$E$588:$E$772,0)),"")</f>
        <v>Doigt à ressaut</v>
      </c>
    </row>
    <row r="625" spans="1:6" x14ac:dyDescent="0.3">
      <c r="A625" s="23" t="s">
        <v>1899</v>
      </c>
      <c r="B625" s="1" t="s">
        <v>1787</v>
      </c>
      <c r="C625" s="12" t="s">
        <v>1824</v>
      </c>
      <c r="D625">
        <f>--ISNUMBER(IFERROR(SEARCH(Recherche!$D$15,BD_Tables!B625,1),""))</f>
        <v>1</v>
      </c>
      <c r="E625">
        <f>IF(BD_Tables!D625=1,COUNTIF(BD_Tables!$D$588:D625,1),"")</f>
        <v>38</v>
      </c>
      <c r="F625" t="str">
        <f>IFERROR(INDEX($B$588:$B$772,MATCH(ROWS($E$588:E625),$E$588:$E$772,0)),"")</f>
        <v>Doigt en boutonnière</v>
      </c>
    </row>
    <row r="626" spans="1:6" x14ac:dyDescent="0.3">
      <c r="A626" s="23" t="s">
        <v>1899</v>
      </c>
      <c r="B626" s="1" t="s">
        <v>1662</v>
      </c>
      <c r="C626" s="12" t="s">
        <v>1824</v>
      </c>
      <c r="D626">
        <f>--ISNUMBER(IFERROR(SEARCH(Recherche!$D$15,BD_Tables!B626,1),""))</f>
        <v>1</v>
      </c>
      <c r="E626">
        <f>IF(BD_Tables!D626=1,COUNTIF(BD_Tables!$D$588:D626,1),"")</f>
        <v>39</v>
      </c>
      <c r="F626" t="str">
        <f>IFERROR(INDEX($B$588:$B$772,MATCH(ROWS($E$588:E626),$E$588:$E$772,0)),"")</f>
        <v>Doigt Long (Macrodactylie)</v>
      </c>
    </row>
    <row r="627" spans="1:6" x14ac:dyDescent="0.3">
      <c r="A627" s="23" t="s">
        <v>1899</v>
      </c>
      <c r="B627" s="1" t="s">
        <v>1095</v>
      </c>
      <c r="C627" s="12" t="s">
        <v>1824</v>
      </c>
      <c r="D627">
        <f>--ISNUMBER(IFERROR(SEARCH(Recherche!$D$15,BD_Tables!B627,1),""))</f>
        <v>1</v>
      </c>
      <c r="E627">
        <f>IF(BD_Tables!D627=1,COUNTIF(BD_Tables!$D$588:D627,1),"")</f>
        <v>40</v>
      </c>
      <c r="F627" t="str">
        <f>IFERROR(INDEX($B$588:$B$772,MATCH(ROWS($E$588:E627),$E$588:$E$772,0)),"")</f>
        <v>Dupuytren</v>
      </c>
    </row>
    <row r="628" spans="1:6" x14ac:dyDescent="0.3">
      <c r="A628" s="23" t="s">
        <v>1899</v>
      </c>
      <c r="B628" s="1" t="s">
        <v>1663</v>
      </c>
      <c r="C628" s="12" t="s">
        <v>1824</v>
      </c>
      <c r="D628">
        <f>--ISNUMBER(IFERROR(SEARCH(Recherche!$D$15,BD_Tables!B628,1),""))</f>
        <v>1</v>
      </c>
      <c r="E628">
        <f>IF(BD_Tables!D628=1,COUNTIF(BD_Tables!$D$588:D628,1),"")</f>
        <v>41</v>
      </c>
      <c r="F628" t="str">
        <f>IFERROR(INDEX($B$588:$B$772,MATCH(ROWS($E$588:E628),$E$588:$E$772,0)),"")</f>
        <v>Dupuytren aiguille</v>
      </c>
    </row>
    <row r="629" spans="1:6" x14ac:dyDescent="0.3">
      <c r="A629" s="23" t="s">
        <v>1899</v>
      </c>
      <c r="B629" s="1" t="s">
        <v>1664</v>
      </c>
      <c r="C629" s="12" t="s">
        <v>1824</v>
      </c>
      <c r="D629">
        <f>--ISNUMBER(IFERROR(SEARCH(Recherche!$D$15,BD_Tables!B629,1),""))</f>
        <v>1</v>
      </c>
      <c r="E629">
        <f>IF(BD_Tables!D629=1,COUNTIF(BD_Tables!$D$588:D629,1),"")</f>
        <v>42</v>
      </c>
      <c r="F629" t="str">
        <f>IFERROR(INDEX($B$588:$B$772,MATCH(ROWS($E$588:E629),$E$588:$E$772,0)),"")</f>
        <v>Enchondrome</v>
      </c>
    </row>
    <row r="630" spans="1:6" x14ac:dyDescent="0.3">
      <c r="A630" s="23" t="s">
        <v>1899</v>
      </c>
      <c r="B630" s="1" t="s">
        <v>1665</v>
      </c>
      <c r="C630" s="12" t="s">
        <v>1824</v>
      </c>
      <c r="D630">
        <f>--ISNUMBER(IFERROR(SEARCH(Recherche!$D$15,BD_Tables!B630,1),""))</f>
        <v>1</v>
      </c>
      <c r="E630">
        <f>IF(BD_Tables!D630=1,COUNTIF(BD_Tables!$D$588:D630,1),"")</f>
        <v>43</v>
      </c>
      <c r="F630" t="str">
        <f>IFERROR(INDEX($B$588:$B$772,MATCH(ROWS($E$588:E630),$E$588:$E$772,0)),"")</f>
        <v>Epicondylite</v>
      </c>
    </row>
    <row r="631" spans="1:6" x14ac:dyDescent="0.3">
      <c r="A631" s="23" t="s">
        <v>1899</v>
      </c>
      <c r="B631" s="1" t="s">
        <v>1666</v>
      </c>
      <c r="C631" s="12" t="s">
        <v>1824</v>
      </c>
      <c r="D631">
        <f>--ISNUMBER(IFERROR(SEARCH(Recherche!$D$15,BD_Tables!B631,1),""))</f>
        <v>1</v>
      </c>
      <c r="E631">
        <f>IF(BD_Tables!D631=1,COUNTIF(BD_Tables!$D$588:D631,1),"")</f>
        <v>44</v>
      </c>
      <c r="F631" t="str">
        <f>IFERROR(INDEX($B$588:$B$772,MATCH(ROWS($E$588:E631),$E$588:$E$772,0)),"")</f>
        <v>Epicondylite + NIP</v>
      </c>
    </row>
    <row r="632" spans="1:6" x14ac:dyDescent="0.3">
      <c r="A632" s="23" t="s">
        <v>1899</v>
      </c>
      <c r="B632" s="1" t="s">
        <v>1667</v>
      </c>
      <c r="C632" s="12" t="s">
        <v>1824</v>
      </c>
      <c r="D632">
        <f>--ISNUMBER(IFERROR(SEARCH(Recherche!$D$15,BD_Tables!B632,1),""))</f>
        <v>1</v>
      </c>
      <c r="E632">
        <f>IF(BD_Tables!D632=1,COUNTIF(BD_Tables!$D$588:D632,1),"")</f>
        <v>45</v>
      </c>
      <c r="F632" t="str">
        <f>IFERROR(INDEX($B$588:$B$772,MATCH(ROWS($E$588:E632),$E$588:$E$772,0)),"")</f>
        <v>Exerèse corps étrangers</v>
      </c>
    </row>
    <row r="633" spans="1:6" x14ac:dyDescent="0.3">
      <c r="A633" s="23" t="s">
        <v>1899</v>
      </c>
      <c r="B633" s="1" t="s">
        <v>1668</v>
      </c>
      <c r="C633" s="12" t="s">
        <v>1824</v>
      </c>
      <c r="D633">
        <f>--ISNUMBER(IFERROR(SEARCH(Recherche!$D$15,BD_Tables!B633,1),""))</f>
        <v>1</v>
      </c>
      <c r="E633">
        <f>IF(BD_Tables!D633=1,COUNTIF(BD_Tables!$D$588:D633,1),"")</f>
        <v>46</v>
      </c>
      <c r="F633" t="str">
        <f>IFERROR(INDEX($B$588:$B$772,MATCH(ROWS($E$588:E633),$E$588:$E$772,0)),"")</f>
        <v>Exerèse Kyste</v>
      </c>
    </row>
    <row r="634" spans="1:6" x14ac:dyDescent="0.3">
      <c r="A634" s="23" t="s">
        <v>1899</v>
      </c>
      <c r="B634" s="1" t="s">
        <v>968</v>
      </c>
      <c r="C634" s="12" t="s">
        <v>1824</v>
      </c>
      <c r="D634">
        <f>--ISNUMBER(IFERROR(SEARCH(Recherche!$D$15,BD_Tables!B634,1),""))</f>
        <v>1</v>
      </c>
      <c r="E634">
        <f>IF(BD_Tables!D634=1,COUNTIF(BD_Tables!$D$588:D634,1),"")</f>
        <v>47</v>
      </c>
      <c r="F634" t="str">
        <f>IFERROR(INDEX($B$588:$B$772,MATCH(ROWS($E$588:E634),$E$588:$E$772,0)),"")</f>
        <v>Exérèse lipome</v>
      </c>
    </row>
    <row r="635" spans="1:6" x14ac:dyDescent="0.3">
      <c r="A635" s="23" t="s">
        <v>1899</v>
      </c>
      <c r="B635" s="1" t="s">
        <v>1669</v>
      </c>
      <c r="C635" s="12" t="s">
        <v>1824</v>
      </c>
      <c r="D635">
        <f>--ISNUMBER(IFERROR(SEARCH(Recherche!$D$15,BD_Tables!B635,1),""))</f>
        <v>1</v>
      </c>
      <c r="E635">
        <f>IF(BD_Tables!D635=1,COUNTIF(BD_Tables!$D$588:D635,1),"")</f>
        <v>48</v>
      </c>
      <c r="F635" t="str">
        <f>IFERROR(INDEX($B$588:$B$772,MATCH(ROWS($E$588:E635),$E$588:$E$772,0)),"")</f>
        <v>Exerèse nodule</v>
      </c>
    </row>
    <row r="636" spans="1:6" x14ac:dyDescent="0.3">
      <c r="A636" s="23" t="s">
        <v>1899</v>
      </c>
      <c r="B636" s="1" t="s">
        <v>1670</v>
      </c>
      <c r="C636" s="12" t="s">
        <v>1824</v>
      </c>
      <c r="D636">
        <f>--ISNUMBER(IFERROR(SEARCH(Recherche!$D$15,BD_Tables!B636,1),""))</f>
        <v>1</v>
      </c>
      <c r="E636">
        <f>IF(BD_Tables!D636=1,COUNTIF(BD_Tables!$D$588:D636,1),"")</f>
        <v>49</v>
      </c>
      <c r="F636" t="str">
        <f>IFERROR(INDEX($B$588:$B$772,MATCH(ROWS($E$588:E636),$E$588:$E$772,0)),"")</f>
        <v>Exerèse tumeur</v>
      </c>
    </row>
    <row r="637" spans="1:6" x14ac:dyDescent="0.3">
      <c r="A637" s="23" t="s">
        <v>1899</v>
      </c>
      <c r="B637" s="1" t="s">
        <v>1788</v>
      </c>
      <c r="C637" s="12" t="s">
        <v>1824</v>
      </c>
      <c r="D637">
        <f>--ISNUMBER(IFERROR(SEARCH(Recherche!$D$15,BD_Tables!B637,1),""))</f>
        <v>1</v>
      </c>
      <c r="E637">
        <f>IF(BD_Tables!D637=1,COUNTIF(BD_Tables!$D$588:D637,1),"")</f>
        <v>50</v>
      </c>
      <c r="F637" t="str">
        <f>IFERROR(INDEX($B$588:$B$772,MATCH(ROWS($E$588:E637),$E$588:$E$772,0)),"")</f>
        <v>Exploration nerf</v>
      </c>
    </row>
    <row r="638" spans="1:6" x14ac:dyDescent="0.3">
      <c r="A638" s="23" t="s">
        <v>1899</v>
      </c>
      <c r="B638" s="1" t="s">
        <v>1789</v>
      </c>
      <c r="C638" s="12" t="s">
        <v>1824</v>
      </c>
      <c r="D638">
        <f>--ISNUMBER(IFERROR(SEARCH(Recherche!$D$15,BD_Tables!B638,1),""))</f>
        <v>1</v>
      </c>
      <c r="E638">
        <f>IF(BD_Tables!D638=1,COUNTIF(BD_Tables!$D$588:D638,1),"")</f>
        <v>51</v>
      </c>
      <c r="F638" t="str">
        <f>IFERROR(INDEX($B$588:$B$772,MATCH(ROWS($E$588:E638),$E$588:$E$772,0)),"")</f>
        <v>Exploration nerf sural</v>
      </c>
    </row>
    <row r="639" spans="1:6" x14ac:dyDescent="0.3">
      <c r="A639" s="23" t="s">
        <v>1899</v>
      </c>
      <c r="B639" s="1" t="s">
        <v>1671</v>
      </c>
      <c r="C639" s="12" t="s">
        <v>1824</v>
      </c>
      <c r="D639">
        <f>--ISNUMBER(IFERROR(SEARCH(Recherche!$D$15,BD_Tables!B639,1),""))</f>
        <v>1</v>
      </c>
      <c r="E639">
        <f>IF(BD_Tables!D639=1,COUNTIF(BD_Tables!$D$588:D639,1),"")</f>
        <v>52</v>
      </c>
      <c r="F639" t="str">
        <f>IFERROR(INDEX($B$588:$B$772,MATCH(ROWS($E$588:E639),$E$588:$E$772,0)),"")</f>
        <v>Exploration plaie</v>
      </c>
    </row>
    <row r="640" spans="1:6" x14ac:dyDescent="0.3">
      <c r="A640" s="23" t="s">
        <v>1899</v>
      </c>
      <c r="B640" s="1" t="s">
        <v>1790</v>
      </c>
      <c r="C640" s="12" t="s">
        <v>1824</v>
      </c>
      <c r="D640">
        <f>--ISNUMBER(IFERROR(SEARCH(Recherche!$D$15,BD_Tables!B640,1),""))</f>
        <v>1</v>
      </c>
      <c r="E640">
        <f>IF(BD_Tables!D640=1,COUNTIF(BD_Tables!$D$588:D640,1),"")</f>
        <v>53</v>
      </c>
      <c r="F640" t="str">
        <f>IFERROR(INDEX($B$588:$B$772,MATCH(ROWS($E$588:E640),$E$588:$E$772,0)),"")</f>
        <v>Exploration tendon</v>
      </c>
    </row>
    <row r="641" spans="1:6" x14ac:dyDescent="0.3">
      <c r="A641" s="23" t="s">
        <v>1899</v>
      </c>
      <c r="B641" s="1" t="s">
        <v>1672</v>
      </c>
      <c r="C641" s="12" t="s">
        <v>1824</v>
      </c>
      <c r="D641">
        <f>--ISNUMBER(IFERROR(SEARCH(Recherche!$D$15,BD_Tables!B641,1),""))</f>
        <v>1</v>
      </c>
      <c r="E641">
        <f>IF(BD_Tables!D641=1,COUNTIF(BD_Tables!$D$588:D641,1),"")</f>
        <v>54</v>
      </c>
      <c r="F641" t="str">
        <f>IFERROR(INDEX($B$588:$B$772,MATCH(ROWS($E$588:E641),$E$588:$E$772,0)),"")</f>
        <v>Fasciotomie avant-bras</v>
      </c>
    </row>
    <row r="642" spans="1:6" x14ac:dyDescent="0.3">
      <c r="A642" s="23" t="s">
        <v>1899</v>
      </c>
      <c r="B642" s="1" t="s">
        <v>1673</v>
      </c>
      <c r="C642" s="12" t="s">
        <v>1824</v>
      </c>
      <c r="D642">
        <f>--ISNUMBER(IFERROR(SEARCH(Recherche!$D$15,BD_Tables!B642,1),""))</f>
        <v>1</v>
      </c>
      <c r="E642">
        <f>IF(BD_Tables!D642=1,COUNTIF(BD_Tables!$D$588:D642,1),"")</f>
        <v>55</v>
      </c>
      <c r="F642" t="str">
        <f>IFERROR(INDEX($B$588:$B$772,MATCH(ROWS($E$588:E642),$E$588:$E$772,0)),"")</f>
        <v>Fistule arterio-veineuse</v>
      </c>
    </row>
    <row r="643" spans="1:6" x14ac:dyDescent="0.3">
      <c r="A643" s="23" t="s">
        <v>1899</v>
      </c>
      <c r="B643" s="1" t="s">
        <v>1677</v>
      </c>
      <c r="C643" s="12" t="s">
        <v>1824</v>
      </c>
      <c r="D643">
        <f>--ISNUMBER(IFERROR(SEARCH(Recherche!$D$15,BD_Tables!B643,1),""))</f>
        <v>1</v>
      </c>
      <c r="E643">
        <f>IF(BD_Tables!D643=1,COUNTIF(BD_Tables!$D$588:D643,1),"")</f>
        <v>56</v>
      </c>
      <c r="F643" t="str">
        <f>IFERROR(INDEX($B$588:$B$772,MATCH(ROWS($E$588:E643),$E$588:$E$772,0)),"")</f>
        <v>Fracture du 5eme Metacarpe (foucher)</v>
      </c>
    </row>
    <row r="644" spans="1:6" x14ac:dyDescent="0.3">
      <c r="A644" s="23" t="s">
        <v>1899</v>
      </c>
      <c r="B644" s="1" t="s">
        <v>1674</v>
      </c>
      <c r="C644" s="12" t="s">
        <v>1824</v>
      </c>
      <c r="D644">
        <f>--ISNUMBER(IFERROR(SEARCH(Recherche!$D$15,BD_Tables!B644,1),""))</f>
        <v>1</v>
      </c>
      <c r="E644">
        <f>IF(BD_Tables!D644=1,COUNTIF(BD_Tables!$D$588:D644,1),"")</f>
        <v>57</v>
      </c>
      <c r="F644" t="str">
        <f>IFERROR(INDEX($B$588:$B$772,MATCH(ROWS($E$588:E644),$E$588:$E$772,0)),"")</f>
        <v>Fracture intra-articulaire</v>
      </c>
    </row>
    <row r="645" spans="1:6" x14ac:dyDescent="0.3">
      <c r="A645" s="23" t="s">
        <v>1899</v>
      </c>
      <c r="B645" s="1" t="s">
        <v>1675</v>
      </c>
      <c r="C645" s="12" t="s">
        <v>1824</v>
      </c>
      <c r="D645">
        <f>--ISNUMBER(IFERROR(SEARCH(Recherche!$D$15,BD_Tables!B645,1),""))</f>
        <v>1</v>
      </c>
      <c r="E645">
        <f>IF(BD_Tables!D645=1,COUNTIF(BD_Tables!$D$588:D645,1),"")</f>
        <v>58</v>
      </c>
      <c r="F645" t="str">
        <f>IFERROR(INDEX($B$588:$B$772,MATCH(ROWS($E$588:E645),$E$588:$E$772,0)),"")</f>
        <v>Fracture metacarpe</v>
      </c>
    </row>
    <row r="646" spans="1:6" x14ac:dyDescent="0.3">
      <c r="A646" s="23" t="s">
        <v>1899</v>
      </c>
      <c r="B646" s="1" t="s">
        <v>1676</v>
      </c>
      <c r="C646" s="12" t="s">
        <v>1824</v>
      </c>
      <c r="D646">
        <f>--ISNUMBER(IFERROR(SEARCH(Recherche!$D$15,BD_Tables!B646,1),""))</f>
        <v>1</v>
      </c>
      <c r="E646">
        <f>IF(BD_Tables!D646=1,COUNTIF(BD_Tables!$D$588:D646,1),"")</f>
        <v>59</v>
      </c>
      <c r="F646" t="str">
        <f>IFERROR(INDEX($B$588:$B$772,MATCH(ROWS($E$588:E646),$E$588:$E$772,0)),"")</f>
        <v>Fracture phalange</v>
      </c>
    </row>
    <row r="647" spans="1:6" x14ac:dyDescent="0.3">
      <c r="A647" s="23" t="s">
        <v>1899</v>
      </c>
      <c r="B647" s="1" t="s">
        <v>1791</v>
      </c>
      <c r="C647" s="12" t="s">
        <v>1824</v>
      </c>
      <c r="D647">
        <f>--ISNUMBER(IFERROR(SEARCH(Recherche!$D$15,BD_Tables!B647,1),""))</f>
        <v>1</v>
      </c>
      <c r="E647">
        <f>IF(BD_Tables!D647=1,COUNTIF(BD_Tables!$D$588:D647,1),"")</f>
        <v>60</v>
      </c>
      <c r="F647" t="str">
        <f>IFERROR(INDEX($B$588:$B$772,MATCH(ROWS($E$588:E647),$E$588:$E$772,0)),"")</f>
        <v>Fracture plaque palmaire</v>
      </c>
    </row>
    <row r="648" spans="1:6" x14ac:dyDescent="0.3">
      <c r="A648" s="23" t="s">
        <v>1899</v>
      </c>
      <c r="B648" s="1" t="s">
        <v>1678</v>
      </c>
      <c r="C648" s="12" t="s">
        <v>1824</v>
      </c>
      <c r="D648">
        <f>--ISNUMBER(IFERROR(SEARCH(Recherche!$D$15,BD_Tables!B648,1),""))</f>
        <v>1</v>
      </c>
      <c r="E648">
        <f>IF(BD_Tables!D648=1,COUNTIF(BD_Tables!$D$588:D648,1),"")</f>
        <v>61</v>
      </c>
      <c r="F648" t="str">
        <f>IFERROR(INDEX($B$588:$B$772,MATCH(ROWS($E$588:E648),$E$588:$E$772,0)),"")</f>
        <v>Gamekeeper</v>
      </c>
    </row>
    <row r="649" spans="1:6" x14ac:dyDescent="0.3">
      <c r="A649" s="23" t="s">
        <v>1899</v>
      </c>
      <c r="B649" s="1" t="s">
        <v>1792</v>
      </c>
      <c r="C649" s="12" t="s">
        <v>1824</v>
      </c>
      <c r="D649">
        <f>--ISNUMBER(IFERROR(SEARCH(Recherche!$D$15,BD_Tables!B649,1),""))</f>
        <v>1</v>
      </c>
      <c r="E649">
        <f>IF(BD_Tables!D649=1,COUNTIF(BD_Tables!$D$588:D649,1),"")</f>
        <v>62</v>
      </c>
      <c r="F649" t="str">
        <f>IFERROR(INDEX($B$588:$B$772,MATCH(ROWS($E$588:E649),$E$588:$E$772,0)),"")</f>
        <v>Granulome</v>
      </c>
    </row>
    <row r="650" spans="1:6" x14ac:dyDescent="0.3">
      <c r="A650" s="23" t="s">
        <v>1899</v>
      </c>
      <c r="B650" s="1" t="s">
        <v>1774</v>
      </c>
      <c r="C650" s="12" t="s">
        <v>1824</v>
      </c>
      <c r="D650">
        <f>--ISNUMBER(IFERROR(SEARCH(Recherche!$D$15,BD_Tables!B650,1),""))</f>
        <v>1</v>
      </c>
      <c r="E650">
        <f>IF(BD_Tables!D650=1,COUNTIF(BD_Tables!$D$588:D650,1),"")</f>
        <v>63</v>
      </c>
      <c r="F650" t="str">
        <f>IFERROR(INDEX($B$588:$B$772,MATCH(ROWS($E$588:E650),$E$588:$E$772,0)),"")</f>
        <v>Greffe de peau</v>
      </c>
    </row>
    <row r="651" spans="1:6" x14ac:dyDescent="0.3">
      <c r="A651" s="23" t="s">
        <v>1899</v>
      </c>
      <c r="B651" s="1" t="s">
        <v>1807</v>
      </c>
      <c r="C651" s="12" t="s">
        <v>1824</v>
      </c>
      <c r="D651">
        <f>--ISNUMBER(IFERROR(SEARCH(Recherche!$D$15,BD_Tables!B651,1),""))</f>
        <v>1</v>
      </c>
      <c r="E651">
        <f>IF(BD_Tables!D651=1,COUNTIF(BD_Tables!$D$588:D651,1),"")</f>
        <v>64</v>
      </c>
      <c r="F651" t="str">
        <f>IFERROR(INDEX($B$588:$B$772,MATCH(ROWS($E$588:E651),$E$588:$E$772,0)),"")</f>
        <v>Greffe iliaque</v>
      </c>
    </row>
    <row r="652" spans="1:6" x14ac:dyDescent="0.3">
      <c r="A652" s="23" t="s">
        <v>1899</v>
      </c>
      <c r="B652" s="1" t="s">
        <v>1793</v>
      </c>
      <c r="C652" s="12" t="s">
        <v>1824</v>
      </c>
      <c r="D652">
        <f>--ISNUMBER(IFERROR(SEARCH(Recherche!$D$15,BD_Tables!B652,1),""))</f>
        <v>1</v>
      </c>
      <c r="E652">
        <f>IF(BD_Tables!D652=1,COUNTIF(BD_Tables!$D$588:D652,1),"")</f>
        <v>65</v>
      </c>
      <c r="F652" t="str">
        <f>IFERROR(INDEX($B$588:$B$772,MATCH(ROWS($E$588:E652),$E$588:$E$772,0)),"")</f>
        <v>Greffe nerf</v>
      </c>
    </row>
    <row r="653" spans="1:6" x14ac:dyDescent="0.3">
      <c r="A653" s="23" t="s">
        <v>1899</v>
      </c>
      <c r="B653" s="1" t="s">
        <v>1679</v>
      </c>
      <c r="C653" s="12" t="s">
        <v>1824</v>
      </c>
      <c r="D653">
        <f>--ISNUMBER(IFERROR(SEARCH(Recherche!$D$15,BD_Tables!B653,1),""))</f>
        <v>1</v>
      </c>
      <c r="E653">
        <f>IF(BD_Tables!D653=1,COUNTIF(BD_Tables!$D$588:D653,1),"")</f>
        <v>66</v>
      </c>
      <c r="F653" t="str">
        <f>IFERROR(INDEX($B$588:$B$772,MATCH(ROWS($E$588:E653),$E$588:$E$772,0)),"")</f>
        <v>Greffe nerf radial</v>
      </c>
    </row>
    <row r="654" spans="1:6" x14ac:dyDescent="0.3">
      <c r="A654" s="23" t="s">
        <v>1899</v>
      </c>
      <c r="B654" s="1" t="s">
        <v>1680</v>
      </c>
      <c r="C654" s="12" t="s">
        <v>1824</v>
      </c>
      <c r="D654">
        <f>--ISNUMBER(IFERROR(SEARCH(Recherche!$D$15,BD_Tables!B654,1),""))</f>
        <v>1</v>
      </c>
      <c r="E654">
        <f>IF(BD_Tables!D654=1,COUNTIF(BD_Tables!$D$588:D654,1),"")</f>
        <v>67</v>
      </c>
      <c r="F654" t="str">
        <f>IFERROR(INDEX($B$588:$B$772,MATCH(ROWS($E$588:E654),$E$588:$E$772,0)),"")</f>
        <v>Greffe osseuse</v>
      </c>
    </row>
    <row r="655" spans="1:6" x14ac:dyDescent="0.3">
      <c r="A655" s="23" t="s">
        <v>1899</v>
      </c>
      <c r="B655" s="1" t="s">
        <v>1681</v>
      </c>
      <c r="C655" s="12" t="s">
        <v>1824</v>
      </c>
      <c r="D655">
        <f>--ISNUMBER(IFERROR(SEARCH(Recherche!$D$15,BD_Tables!B655,1),""))</f>
        <v>1</v>
      </c>
      <c r="E655">
        <f>IF(BD_Tables!D655=1,COUNTIF(BD_Tables!$D$588:D655,1),"")</f>
        <v>68</v>
      </c>
      <c r="F655" t="str">
        <f>IFERROR(INDEX($B$588:$B$772,MATCH(ROWS($E$588:E655),$E$588:$E$772,0)),"")</f>
        <v>Greffe tendineuse extenseur</v>
      </c>
    </row>
    <row r="656" spans="1:6" x14ac:dyDescent="0.3">
      <c r="A656" s="23" t="s">
        <v>1899</v>
      </c>
      <c r="B656" s="1" t="s">
        <v>1682</v>
      </c>
      <c r="C656" s="12" t="s">
        <v>1824</v>
      </c>
      <c r="D656">
        <f>--ISNUMBER(IFERROR(SEARCH(Recherche!$D$15,BD_Tables!B656,1),""))</f>
        <v>1</v>
      </c>
      <c r="E656">
        <f>IF(BD_Tables!D656=1,COUNTIF(BD_Tables!$D$588:D656,1),"")</f>
        <v>69</v>
      </c>
      <c r="F656" t="str">
        <f>IFERROR(INDEX($B$588:$B$772,MATCH(ROWS($E$588:E656),$E$588:$E$772,0)),"")</f>
        <v>Greffe tendineuse flechisseur</v>
      </c>
    </row>
    <row r="657" spans="1:6" x14ac:dyDescent="0.3">
      <c r="A657" s="23" t="s">
        <v>1899</v>
      </c>
      <c r="B657" s="1" t="s">
        <v>1683</v>
      </c>
      <c r="C657" s="12" t="s">
        <v>1824</v>
      </c>
      <c r="D657">
        <f>--ISNUMBER(IFERROR(SEARCH(Recherche!$D$15,BD_Tables!B657,1),""))</f>
        <v>1</v>
      </c>
      <c r="E657">
        <f>IF(BD_Tables!D657=1,COUNTIF(BD_Tables!$D$588:D657,1),"")</f>
        <v>70</v>
      </c>
      <c r="F657" t="str">
        <f>IFERROR(INDEX($B$588:$B$772,MATCH(ROWS($E$588:E657),$E$588:$E$772,0)),"")</f>
        <v>Hemangiome</v>
      </c>
    </row>
    <row r="658" spans="1:6" x14ac:dyDescent="0.3">
      <c r="A658" s="23" t="s">
        <v>1899</v>
      </c>
      <c r="B658" s="1" t="s">
        <v>1685</v>
      </c>
      <c r="C658" s="12" t="s">
        <v>1824</v>
      </c>
      <c r="D658">
        <f>--ISNUMBER(IFERROR(SEARCH(Recherche!$D$15,BD_Tables!B658,1),""))</f>
        <v>1</v>
      </c>
      <c r="E658">
        <f>IF(BD_Tables!D658=1,COUNTIF(BD_Tables!$D$588:D658,1),"")</f>
        <v>71</v>
      </c>
      <c r="F658" t="str">
        <f>IFERROR(INDEX($B$588:$B$772,MATCH(ROWS($E$588:E658),$E$588:$E$772,0)),"")</f>
        <v>Hunter swan. 2d tps+greffe plant. grêle</v>
      </c>
    </row>
    <row r="659" spans="1:6" x14ac:dyDescent="0.3">
      <c r="A659" s="23" t="s">
        <v>1899</v>
      </c>
      <c r="B659" s="1" t="s">
        <v>1684</v>
      </c>
      <c r="C659" s="12" t="s">
        <v>1824</v>
      </c>
      <c r="D659">
        <f>--ISNUMBER(IFERROR(SEARCH(Recherche!$D$15,BD_Tables!B659,1),""))</f>
        <v>1</v>
      </c>
      <c r="E659">
        <f>IF(BD_Tables!D659=1,COUNTIF(BD_Tables!$D$588:D659,1),"")</f>
        <v>72</v>
      </c>
      <c r="F659" t="str">
        <f>IFERROR(INDEX($B$588:$B$772,MATCH(ROWS($E$588:E659),$E$588:$E$772,0)),"")</f>
        <v>Hunter swanson</v>
      </c>
    </row>
    <row r="660" spans="1:6" x14ac:dyDescent="0.3">
      <c r="A660" s="23" t="s">
        <v>1899</v>
      </c>
      <c r="B660" s="1" t="s">
        <v>1686</v>
      </c>
      <c r="C660" s="12" t="s">
        <v>1824</v>
      </c>
      <c r="D660">
        <f>--ISNUMBER(IFERROR(SEARCH(Recherche!$D$15,BD_Tables!B660,1),""))</f>
        <v>1</v>
      </c>
      <c r="E660">
        <f>IF(BD_Tables!D660=1,COUNTIF(BD_Tables!$D$588:D660,1),"")</f>
        <v>73</v>
      </c>
      <c r="F660" t="str">
        <f>IFERROR(INDEX($B$588:$B$772,MATCH(ROWS($E$588:E660),$E$588:$E$772,0)),"")</f>
        <v>Hunter swanson /2d tps</v>
      </c>
    </row>
    <row r="661" spans="1:6" x14ac:dyDescent="0.3">
      <c r="A661" s="23" t="s">
        <v>1899</v>
      </c>
      <c r="B661" s="1" t="s">
        <v>1687</v>
      </c>
      <c r="C661" s="12" t="s">
        <v>1824</v>
      </c>
      <c r="D661">
        <f>--ISNUMBER(IFERROR(SEARCH(Recherche!$D$15,BD_Tables!B661,1),""))</f>
        <v>1</v>
      </c>
      <c r="E661">
        <f>IF(BD_Tables!D661=1,COUNTIF(BD_Tables!$D$588:D661,1),"")</f>
        <v>74</v>
      </c>
      <c r="F661" t="str">
        <f>IFERROR(INDEX($B$588:$B$772,MATCH(ROWS($E$588:E661),$E$588:$E$772,0)),"")</f>
        <v>Infiltration</v>
      </c>
    </row>
    <row r="662" spans="1:6" x14ac:dyDescent="0.3">
      <c r="A662" s="23" t="s">
        <v>1899</v>
      </c>
      <c r="B662" s="1" t="s">
        <v>1772</v>
      </c>
      <c r="C662" s="12" t="s">
        <v>1824</v>
      </c>
      <c r="D662">
        <f>--ISNUMBER(IFERROR(SEARCH(Recherche!$D$15,BD_Tables!B662,1),""))</f>
        <v>1</v>
      </c>
      <c r="E662">
        <f>IF(BD_Tables!D662=1,COUNTIF(BD_Tables!$D$588:D662,1),"")</f>
        <v>75</v>
      </c>
      <c r="F662" t="str">
        <f>IFERROR(INDEX($B$588:$B$772,MATCH(ROWS($E$588:E662),$E$588:$E$772,0)),"")</f>
        <v>Injection Xiapex</v>
      </c>
    </row>
    <row r="663" spans="1:6" x14ac:dyDescent="0.3">
      <c r="A663" s="23" t="s">
        <v>1899</v>
      </c>
      <c r="B663" s="1" t="s">
        <v>1688</v>
      </c>
      <c r="C663" s="12" t="s">
        <v>1824</v>
      </c>
      <c r="D663">
        <f>--ISNUMBER(IFERROR(SEARCH(Recherche!$D$15,BD_Tables!B663,1),""))</f>
        <v>1</v>
      </c>
      <c r="E663">
        <f>IF(BD_Tables!D663=1,COUNTIF(BD_Tables!$D$588:D663,1),"")</f>
        <v>76</v>
      </c>
      <c r="F663" t="str">
        <f>IFERROR(INDEX($B$588:$B$772,MATCH(ROWS($E$588:E663),$E$588:$E$772,0)),"")</f>
        <v>Kapanji</v>
      </c>
    </row>
    <row r="664" spans="1:6" x14ac:dyDescent="0.3">
      <c r="A664" s="23" t="s">
        <v>1899</v>
      </c>
      <c r="B664" s="1" t="s">
        <v>1689</v>
      </c>
      <c r="C664" s="12" t="s">
        <v>1824</v>
      </c>
      <c r="D664">
        <f>--ISNUMBER(IFERROR(SEARCH(Recherche!$D$15,BD_Tables!B664,1),""))</f>
        <v>1</v>
      </c>
      <c r="E664">
        <f>IF(BD_Tables!D664=1,COUNTIF(BD_Tables!$D$588:D664,1),"")</f>
        <v>77</v>
      </c>
      <c r="F664" t="str">
        <f>IFERROR(INDEX($B$588:$B$772,MATCH(ROWS($E$588:E664),$E$588:$E$772,0)),"")</f>
        <v>kas</v>
      </c>
    </row>
    <row r="665" spans="1:6" x14ac:dyDescent="0.3">
      <c r="A665" s="23" t="s">
        <v>1899</v>
      </c>
      <c r="B665" s="1" t="s">
        <v>1690</v>
      </c>
      <c r="C665" s="12" t="s">
        <v>1824</v>
      </c>
      <c r="D665">
        <f>--ISNUMBER(IFERROR(SEARCH(Recherche!$D$15,BD_Tables!B665,1),""))</f>
        <v>1</v>
      </c>
      <c r="E665">
        <f>IF(BD_Tables!D665=1,COUNTIF(BD_Tables!$D$588:D665,1),"")</f>
        <v>78</v>
      </c>
      <c r="F665" t="str">
        <f>IFERROR(INDEX($B$588:$B$772,MATCH(ROWS($E$588:E665),$E$588:$E$772,0)),"")</f>
        <v>kas anterieur</v>
      </c>
    </row>
    <row r="666" spans="1:6" x14ac:dyDescent="0.3">
      <c r="A666" s="23" t="s">
        <v>1899</v>
      </c>
      <c r="B666" s="1" t="s">
        <v>1691</v>
      </c>
      <c r="C666" s="12" t="s">
        <v>1824</v>
      </c>
      <c r="D666">
        <f>--ISNUMBER(IFERROR(SEARCH(Recherche!$D$15,BD_Tables!B666,1),""))</f>
        <v>1</v>
      </c>
      <c r="E666">
        <f>IF(BD_Tables!D666=1,COUNTIF(BD_Tables!$D$588:D666,1),"")</f>
        <v>79</v>
      </c>
      <c r="F666" t="str">
        <f>IFERROR(INDEX($B$588:$B$772,MATCH(ROWS($E$588:E666),$E$588:$E$772,0)),"")</f>
        <v>kas posterieur</v>
      </c>
    </row>
    <row r="667" spans="1:6" x14ac:dyDescent="0.3">
      <c r="A667" s="23" t="s">
        <v>1899</v>
      </c>
      <c r="B667" s="1" t="s">
        <v>1811</v>
      </c>
      <c r="C667" s="12" t="s">
        <v>1824</v>
      </c>
      <c r="D667">
        <f>--ISNUMBER(IFERROR(SEARCH(Recherche!$D$15,BD_Tables!B667,1),""))</f>
        <v>1</v>
      </c>
      <c r="E667">
        <f>IF(BD_Tables!D667=1,COUNTIF(BD_Tables!$D$588:D667,1),"")</f>
        <v>80</v>
      </c>
      <c r="F667" t="str">
        <f>IFERROR(INDEX($B$588:$B$772,MATCH(ROWS($E$588:E667),$E$588:$E$772,0)),"")</f>
        <v>KTS</v>
      </c>
    </row>
    <row r="668" spans="1:6" x14ac:dyDescent="0.3">
      <c r="A668" s="23" t="s">
        <v>1899</v>
      </c>
      <c r="B668" s="1" t="s">
        <v>277</v>
      </c>
      <c r="C668" s="12" t="s">
        <v>1824</v>
      </c>
      <c r="D668">
        <f>--ISNUMBER(IFERROR(SEARCH(Recherche!$D$15,BD_Tables!B668,1),""))</f>
        <v>1</v>
      </c>
      <c r="E668">
        <f>IF(BD_Tables!D668=1,COUNTIF(BD_Tables!$D$588:D668,1),"")</f>
        <v>81</v>
      </c>
      <c r="F668" t="str">
        <f>IFERROR(INDEX($B$588:$B$772,MATCH(ROWS($E$588:E668),$E$588:$E$772,0)),"")</f>
        <v>Kyste</v>
      </c>
    </row>
    <row r="669" spans="1:6" x14ac:dyDescent="0.3">
      <c r="A669" s="23" t="s">
        <v>1899</v>
      </c>
      <c r="B669" s="1" t="s">
        <v>1692</v>
      </c>
      <c r="C669" s="12" t="s">
        <v>1824</v>
      </c>
      <c r="D669">
        <f>--ISNUMBER(IFERROR(SEARCH(Recherche!$D$15,BD_Tables!B669,1),""))</f>
        <v>1</v>
      </c>
      <c r="E669">
        <f>IF(BD_Tables!D669=1,COUNTIF(BD_Tables!$D$588:D669,1),"")</f>
        <v>82</v>
      </c>
      <c r="F669" t="str">
        <f>IFERROR(INDEX($B$588:$B$772,MATCH(ROWS($E$588:E669),$E$588:$E$772,0)),"")</f>
        <v>kyste mucoïde inter phalangien</v>
      </c>
    </row>
    <row r="670" spans="1:6" x14ac:dyDescent="0.3">
      <c r="A670" s="23" t="s">
        <v>1899</v>
      </c>
      <c r="B670" s="1" t="s">
        <v>1693</v>
      </c>
      <c r="C670" s="12" t="s">
        <v>1824</v>
      </c>
      <c r="D670">
        <f>--ISNUMBER(IFERROR(SEARCH(Recherche!$D$15,BD_Tables!B670,1),""))</f>
        <v>1</v>
      </c>
      <c r="E670">
        <f>IF(BD_Tables!D670=1,COUNTIF(BD_Tables!$D$588:D670,1),"")</f>
        <v>83</v>
      </c>
      <c r="F670" t="str">
        <f>IFERROR(INDEX($B$588:$B$772,MATCH(ROWS($E$588:E670),$E$588:$E$772,0)),"")</f>
        <v>Lambeau Doï</v>
      </c>
    </row>
    <row r="671" spans="1:6" x14ac:dyDescent="0.3">
      <c r="A671" s="23" t="s">
        <v>1899</v>
      </c>
      <c r="B671" s="1" t="s">
        <v>1694</v>
      </c>
      <c r="C671" s="12" t="s">
        <v>1824</v>
      </c>
      <c r="D671">
        <f>--ISNUMBER(IFERROR(SEARCH(Recherche!$D$15,BD_Tables!B671,1),""))</f>
        <v>1</v>
      </c>
      <c r="E671">
        <f>IF(BD_Tables!D671=1,COUNTIF(BD_Tables!$D$588:D671,1),"")</f>
        <v>84</v>
      </c>
      <c r="F671" t="str">
        <f>IFERROR(INDEX($B$588:$B$772,MATCH(ROWS($E$588:E671),$E$588:$E$772,0)),"")</f>
        <v>Lambeau inter osseux posterieur</v>
      </c>
    </row>
    <row r="672" spans="1:6" x14ac:dyDescent="0.3">
      <c r="A672" s="23" t="s">
        <v>1899</v>
      </c>
      <c r="B672" s="1" t="s">
        <v>1794</v>
      </c>
      <c r="C672" s="12" t="s">
        <v>1824</v>
      </c>
      <c r="D672">
        <f>--ISNUMBER(IFERROR(SEARCH(Recherche!$D$15,BD_Tables!B672,1),""))</f>
        <v>1</v>
      </c>
      <c r="E672">
        <f>IF(BD_Tables!D672=1,COUNTIF(BD_Tables!$D$588:D672,1),"")</f>
        <v>85</v>
      </c>
      <c r="F672" t="str">
        <f>IFERROR(INDEX($B$588:$B$772,MATCH(ROWS($E$588:E672),$E$588:$E$772,0)),"")</f>
        <v>Lambeau libre</v>
      </c>
    </row>
    <row r="673" spans="1:6" x14ac:dyDescent="0.3">
      <c r="A673" s="23" t="s">
        <v>1899</v>
      </c>
      <c r="B673" s="1" t="s">
        <v>1795</v>
      </c>
      <c r="C673" s="12" t="s">
        <v>1824</v>
      </c>
      <c r="D673">
        <f>--ISNUMBER(IFERROR(SEARCH(Recherche!$D$15,BD_Tables!B673,1),""))</f>
        <v>1</v>
      </c>
      <c r="E673">
        <f>IF(BD_Tables!D673=1,COUNTIF(BD_Tables!$D$588:D673,1),"")</f>
        <v>86</v>
      </c>
      <c r="F673" t="str">
        <f>IFERROR(INDEX($B$588:$B$772,MATCH(ROWS($E$588:E673),$E$588:$E$772,0)),"")</f>
        <v>Lésion tendon</v>
      </c>
    </row>
    <row r="674" spans="1:6" x14ac:dyDescent="0.3">
      <c r="A674" s="23" t="s">
        <v>1899</v>
      </c>
      <c r="B674" s="1" t="s">
        <v>1695</v>
      </c>
      <c r="C674" s="12" t="s">
        <v>1824</v>
      </c>
      <c r="D674">
        <f>--ISNUMBER(IFERROR(SEARCH(Recherche!$D$15,BD_Tables!B674,1),""))</f>
        <v>1</v>
      </c>
      <c r="E674">
        <f>IF(BD_Tables!D674=1,COUNTIF(BD_Tables!$D$588:D674,1),"")</f>
        <v>87</v>
      </c>
      <c r="F674" t="str">
        <f>IFERROR(INDEX($B$588:$B$772,MATCH(ROWS($E$588:E674),$E$588:$E$772,0)),"")</f>
        <v>Luxation  doigt + reduction</v>
      </c>
    </row>
    <row r="675" spans="1:6" x14ac:dyDescent="0.3">
      <c r="A675" s="23" t="s">
        <v>1899</v>
      </c>
      <c r="B675" s="1" t="s">
        <v>1696</v>
      </c>
      <c r="C675" s="12" t="s">
        <v>1824</v>
      </c>
      <c r="D675">
        <f>--ISNUMBER(IFERROR(SEARCH(Recherche!$D$15,BD_Tables!B675,1),""))</f>
        <v>1</v>
      </c>
      <c r="E675">
        <f>IF(BD_Tables!D675=1,COUNTIF(BD_Tables!$D$588:D675,1),"")</f>
        <v>88</v>
      </c>
      <c r="F675" t="str">
        <f>IFERROR(INDEX($B$588:$B$772,MATCH(ROWS($E$588:E675),$E$588:$E$772,0)),"")</f>
        <v>Mallet Finger</v>
      </c>
    </row>
    <row r="676" spans="1:6" x14ac:dyDescent="0.3">
      <c r="A676" s="23" t="s">
        <v>1899</v>
      </c>
      <c r="B676" s="1" t="s">
        <v>1697</v>
      </c>
      <c r="C676" s="12" t="s">
        <v>1824</v>
      </c>
      <c r="D676">
        <f>--ISNUMBER(IFERROR(SEARCH(Recherche!$D$15,BD_Tables!B676,1),""))</f>
        <v>1</v>
      </c>
      <c r="E676">
        <f>IF(BD_Tables!D676=1,COUNTIF(BD_Tables!$D$588:D676,1),"")</f>
        <v>89</v>
      </c>
      <c r="F676" t="str">
        <f>IFERROR(INDEX($B$588:$B$772,MATCH(ROWS($E$588:E676),$E$588:$E$772,0)),"")</f>
        <v>Mallet Finger + tendon</v>
      </c>
    </row>
    <row r="677" spans="1:6" x14ac:dyDescent="0.3">
      <c r="A677" s="23" t="s">
        <v>1899</v>
      </c>
      <c r="B677" s="1" t="s">
        <v>1698</v>
      </c>
      <c r="C677" s="12" t="s">
        <v>1824</v>
      </c>
      <c r="D677">
        <f>--ISNUMBER(IFERROR(SEARCH(Recherche!$D$15,BD_Tables!B677,1),""))</f>
        <v>1</v>
      </c>
      <c r="E677">
        <f>IF(BD_Tables!D677=1,COUNTIF(BD_Tables!$D$588:D677,1),"")</f>
        <v>90</v>
      </c>
      <c r="F677" t="str">
        <f>IFERROR(INDEX($B$588:$B$772,MATCH(ROWS($E$588:E677),$E$588:$E$772,0)),"")</f>
        <v>Mc Gregor (lambeau)</v>
      </c>
    </row>
    <row r="678" spans="1:6" x14ac:dyDescent="0.3">
      <c r="A678" s="23" t="s">
        <v>1899</v>
      </c>
      <c r="B678" s="1" t="s">
        <v>1783</v>
      </c>
      <c r="C678" s="12" t="s">
        <v>1824</v>
      </c>
      <c r="D678">
        <f>--ISNUMBER(IFERROR(SEARCH(Recherche!$D$15,BD_Tables!B678,1),""))</f>
        <v>1</v>
      </c>
      <c r="E678">
        <f>IF(BD_Tables!D678=1,COUNTIF(BD_Tables!$D$588:D678,1),"")</f>
        <v>91</v>
      </c>
      <c r="F678" t="str">
        <f>IFERROR(INDEX($B$588:$B$772,MATCH(ROWS($E$588:E678),$E$588:$E$772,0)),"")</f>
        <v>Nerf cubital coude</v>
      </c>
    </row>
    <row r="679" spans="1:6" x14ac:dyDescent="0.3">
      <c r="A679" s="23" t="s">
        <v>1899</v>
      </c>
      <c r="B679" s="1" t="s">
        <v>1699</v>
      </c>
      <c r="C679" s="12" t="s">
        <v>1824</v>
      </c>
      <c r="D679">
        <f>--ISNUMBER(IFERROR(SEARCH(Recherche!$D$15,BD_Tables!B679,1),""))</f>
        <v>1</v>
      </c>
      <c r="E679">
        <f>IF(BD_Tables!D679=1,COUNTIF(BD_Tables!$D$588:D679,1),"")</f>
        <v>92</v>
      </c>
      <c r="F679" t="str">
        <f>IFERROR(INDEX($B$588:$B$772,MATCH(ROWS($E$588:E679),$E$588:$E$772,0)),"")</f>
        <v>Neurolyse canal de guyon</v>
      </c>
    </row>
    <row r="680" spans="1:6" x14ac:dyDescent="0.3">
      <c r="A680" s="23" t="s">
        <v>1899</v>
      </c>
      <c r="B680" s="1" t="s">
        <v>1796</v>
      </c>
      <c r="C680" s="12" t="s">
        <v>1824</v>
      </c>
      <c r="D680">
        <f>--ISNUMBER(IFERROR(SEARCH(Recherche!$D$15,BD_Tables!B680,1),""))</f>
        <v>1</v>
      </c>
      <c r="E680">
        <f>IF(BD_Tables!D680=1,COUNTIF(BD_Tables!$D$588:D680,1),"")</f>
        <v>93</v>
      </c>
      <c r="F680" t="str">
        <f>IFERROR(INDEX($B$588:$B$772,MATCH(ROWS($E$588:E680),$E$588:$E$772,0)),"")</f>
        <v>Neurolyse nerf</v>
      </c>
    </row>
    <row r="681" spans="1:6" x14ac:dyDescent="0.3">
      <c r="A681" s="23" t="s">
        <v>1899</v>
      </c>
      <c r="B681" s="1" t="s">
        <v>1778</v>
      </c>
      <c r="C681" s="12" t="s">
        <v>1824</v>
      </c>
      <c r="D681">
        <f>--ISNUMBER(IFERROR(SEARCH(Recherche!$D$15,BD_Tables!B681,1),""))</f>
        <v>1</v>
      </c>
      <c r="E681">
        <f>IF(BD_Tables!D681=1,COUNTIF(BD_Tables!$D$588:D681,1),"")</f>
        <v>94</v>
      </c>
      <c r="F681" t="str">
        <f>IFERROR(INDEX($B$588:$B$772,MATCH(ROWS($E$588:E681),$E$588:$E$772,0)),"")</f>
        <v>Neurolyse nerf  x1</v>
      </c>
    </row>
    <row r="682" spans="1:6" x14ac:dyDescent="0.3">
      <c r="A682" s="23" t="s">
        <v>1899</v>
      </c>
      <c r="B682" s="1" t="s">
        <v>1779</v>
      </c>
      <c r="C682" s="12" t="s">
        <v>1824</v>
      </c>
      <c r="D682">
        <f>--ISNUMBER(IFERROR(SEARCH(Recherche!$D$15,BD_Tables!B682,1),""))</f>
        <v>1</v>
      </c>
      <c r="E682">
        <f>IF(BD_Tables!D682=1,COUNTIF(BD_Tables!$D$588:D682,1),"")</f>
        <v>95</v>
      </c>
      <c r="F682" t="str">
        <f>IFERROR(INDEX($B$588:$B$772,MATCH(ROWS($E$588:E682),$E$588:$E$772,0)),"")</f>
        <v>Neurolyse nerf  x2 ou plus</v>
      </c>
    </row>
    <row r="683" spans="1:6" x14ac:dyDescent="0.3">
      <c r="A683" s="23" t="s">
        <v>1899</v>
      </c>
      <c r="B683" s="1" t="s">
        <v>1702</v>
      </c>
      <c r="C683" s="12" t="s">
        <v>1824</v>
      </c>
      <c r="D683">
        <f>--ISNUMBER(IFERROR(SEARCH(Recherche!$D$15,BD_Tables!B683,1),""))</f>
        <v>1</v>
      </c>
      <c r="E683">
        <f>IF(BD_Tables!D683=1,COUNTIF(BD_Tables!$D$588:D683,1),"")</f>
        <v>96</v>
      </c>
      <c r="F683" t="str">
        <f>IFERROR(INDEX($B$588:$B$772,MATCH(ROWS($E$588:E683),$E$588:$E$772,0)),"")</f>
        <v>Neurolyse nerf inter osseux posterieur</v>
      </c>
    </row>
    <row r="684" spans="1:6" x14ac:dyDescent="0.3">
      <c r="A684" s="23" t="s">
        <v>1899</v>
      </c>
      <c r="B684" s="1" t="s">
        <v>1700</v>
      </c>
      <c r="C684" s="12" t="s">
        <v>1824</v>
      </c>
      <c r="D684">
        <f>--ISNUMBER(IFERROR(SEARCH(Recherche!$D$15,BD_Tables!B684,1),""))</f>
        <v>1</v>
      </c>
      <c r="E684">
        <f>IF(BD_Tables!D684=1,COUNTIF(BD_Tables!$D$588:D684,1),"")</f>
        <v>97</v>
      </c>
      <c r="F684" t="str">
        <f>IFERROR(INDEX($B$588:$B$772,MATCH(ROWS($E$588:E684),$E$588:$E$772,0)),"")</f>
        <v>Neurolyse nerf inter-osseux anterieur</v>
      </c>
    </row>
    <row r="685" spans="1:6" x14ac:dyDescent="0.3">
      <c r="A685" s="23" t="s">
        <v>1899</v>
      </c>
      <c r="B685" s="1" t="s">
        <v>1701</v>
      </c>
      <c r="C685" s="12" t="s">
        <v>1824</v>
      </c>
      <c r="D685">
        <f>--ISNUMBER(IFERROR(SEARCH(Recherche!$D$15,BD_Tables!B685,1),""))</f>
        <v>1</v>
      </c>
      <c r="E685">
        <f>IF(BD_Tables!D685=1,COUNTIF(BD_Tables!$D$588:D685,1),"")</f>
        <v>98</v>
      </c>
      <c r="F685" t="str">
        <f>IFERROR(INDEX($B$588:$B$772,MATCH(ROWS($E$588:E685),$E$588:$E$772,0)),"")</f>
        <v>Neurolyse nerf median</v>
      </c>
    </row>
    <row r="686" spans="1:6" x14ac:dyDescent="0.3">
      <c r="A686" s="23" t="s">
        <v>1899</v>
      </c>
      <c r="B686" s="1" t="s">
        <v>1797</v>
      </c>
      <c r="C686" s="12" t="s">
        <v>1824</v>
      </c>
      <c r="D686">
        <f>--ISNUMBER(IFERROR(SEARCH(Recherche!$D$15,BD_Tables!B686,1),""))</f>
        <v>1</v>
      </c>
      <c r="E686">
        <f>IF(BD_Tables!D686=1,COUNTIF(BD_Tables!$D$588:D686,1),"")</f>
        <v>99</v>
      </c>
      <c r="F686" t="str">
        <f>IFERROR(INDEX($B$588:$B$772,MATCH(ROWS($E$588:E686),$E$588:$E$772,0)),"")</f>
        <v>Neurolyse nerf saphène</v>
      </c>
    </row>
    <row r="687" spans="1:6" x14ac:dyDescent="0.3">
      <c r="A687" s="23" t="s">
        <v>1899</v>
      </c>
      <c r="B687" s="1" t="s">
        <v>1703</v>
      </c>
      <c r="C687" s="12" t="s">
        <v>1824</v>
      </c>
      <c r="D687">
        <f>--ISNUMBER(IFERROR(SEARCH(Recherche!$D$15,BD_Tables!B687,1),""))</f>
        <v>1</v>
      </c>
      <c r="E687">
        <f>IF(BD_Tables!D687=1,COUNTIF(BD_Tables!$D$588:D687,1),"")</f>
        <v>100</v>
      </c>
      <c r="F687" t="str">
        <f>IFERROR(INDEX($B$588:$B$772,MATCH(ROWS($E$588:E687),$E$588:$E$772,0)),"")</f>
        <v>Neurolyse nerf sciatique</v>
      </c>
    </row>
    <row r="688" spans="1:6" x14ac:dyDescent="0.3">
      <c r="A688" s="23" t="s">
        <v>1899</v>
      </c>
      <c r="B688" s="1" t="s">
        <v>1704</v>
      </c>
      <c r="C688" s="12" t="s">
        <v>1824</v>
      </c>
      <c r="D688">
        <f>--ISNUMBER(IFERROR(SEARCH(Recherche!$D$15,BD_Tables!B688,1),""))</f>
        <v>1</v>
      </c>
      <c r="E688">
        <f>IF(BD_Tables!D688=1,COUNTIF(BD_Tables!$D$588:D688,1),"")</f>
        <v>101</v>
      </c>
      <c r="F688" t="str">
        <f>IFERROR(INDEX($B$588:$B$772,MATCH(ROWS($E$588:E688),$E$588:$E$772,0)),"")</f>
        <v>Neurolyse nerf supra-scapulaire</v>
      </c>
    </row>
    <row r="689" spans="1:6" x14ac:dyDescent="0.3">
      <c r="A689" s="23" t="s">
        <v>1899</v>
      </c>
      <c r="B689" s="1" t="s">
        <v>1798</v>
      </c>
      <c r="C689" s="12" t="s">
        <v>1824</v>
      </c>
      <c r="D689">
        <f>--ISNUMBER(IFERROR(SEARCH(Recherche!$D$15,BD_Tables!B689,1),""))</f>
        <v>1</v>
      </c>
      <c r="E689">
        <f>IF(BD_Tables!D689=1,COUNTIF(BD_Tables!$D$588:D689,1),"")</f>
        <v>102</v>
      </c>
      <c r="F689" t="str">
        <f>IFERROR(INDEX($B$588:$B$772,MATCH(ROWS($E$588:E689),$E$588:$E$772,0)),"")</f>
        <v>Neurolyse nerf tibial</v>
      </c>
    </row>
    <row r="690" spans="1:6" x14ac:dyDescent="0.3">
      <c r="A690" s="23" t="s">
        <v>1899</v>
      </c>
      <c r="B690" s="1" t="s">
        <v>1705</v>
      </c>
      <c r="C690" s="12" t="s">
        <v>1824</v>
      </c>
      <c r="D690">
        <f>--ISNUMBER(IFERROR(SEARCH(Recherche!$D$15,BD_Tables!B690,1),""))</f>
        <v>1</v>
      </c>
      <c r="E690">
        <f>IF(BD_Tables!D690=1,COUNTIF(BD_Tables!$D$588:D690,1),"")</f>
        <v>103</v>
      </c>
      <c r="F690" t="str">
        <f>IFERROR(INDEX($B$588:$B$772,MATCH(ROWS($E$588:E690),$E$588:$E$772,0)),"")</f>
        <v>Neurolyse poplite + kas</v>
      </c>
    </row>
    <row r="691" spans="1:6" x14ac:dyDescent="0.3">
      <c r="A691" s="23" t="s">
        <v>1899</v>
      </c>
      <c r="B691" s="1" t="s">
        <v>1706</v>
      </c>
      <c r="C691" s="12" t="s">
        <v>1824</v>
      </c>
      <c r="D691">
        <f>--ISNUMBER(IFERROR(SEARCH(Recherche!$D$15,BD_Tables!B691,1),""))</f>
        <v>1</v>
      </c>
      <c r="E691">
        <f>IF(BD_Tables!D691=1,COUNTIF(BD_Tables!$D$588:D691,1),"")</f>
        <v>104</v>
      </c>
      <c r="F691" t="str">
        <f>IFERROR(INDEX($B$588:$B$772,MATCH(ROWS($E$588:E691),$E$588:$E$772,0)),"")</f>
        <v>Neurolyse spe</v>
      </c>
    </row>
    <row r="692" spans="1:6" x14ac:dyDescent="0.3">
      <c r="A692" s="23" t="s">
        <v>1899</v>
      </c>
      <c r="B692" s="1" t="s">
        <v>1707</v>
      </c>
      <c r="C692" s="12" t="s">
        <v>1824</v>
      </c>
      <c r="D692">
        <f>--ISNUMBER(IFERROR(SEARCH(Recherche!$D$15,BD_Tables!B692,1),""))</f>
        <v>1</v>
      </c>
      <c r="E692">
        <f>IF(BD_Tables!D692=1,COUNTIF(BD_Tables!$D$588:D692,1),"")</f>
        <v>105</v>
      </c>
      <c r="F692" t="str">
        <f>IFERROR(INDEX($B$588:$B$772,MATCH(ROWS($E$588:E692),$E$588:$E$772,0)),"")</f>
        <v>One Bone Forearm</v>
      </c>
    </row>
    <row r="693" spans="1:6" x14ac:dyDescent="0.3">
      <c r="A693" s="23" t="s">
        <v>1899</v>
      </c>
      <c r="B693" s="1" t="s">
        <v>1708</v>
      </c>
      <c r="C693" s="12" t="s">
        <v>1824</v>
      </c>
      <c r="D693">
        <f>--ISNUMBER(IFERROR(SEARCH(Recherche!$D$15,BD_Tables!B693,1),""))</f>
        <v>1</v>
      </c>
      <c r="E693">
        <f>IF(BD_Tables!D693=1,COUNTIF(BD_Tables!$D$588:D693,1),"")</f>
        <v>106</v>
      </c>
      <c r="F693" t="str">
        <f>IFERROR(INDEX($B$588:$B$772,MATCH(ROWS($E$588:E693),$E$588:$E$772,0)),"")</f>
        <v>Ongle incarne</v>
      </c>
    </row>
    <row r="694" spans="1:6" x14ac:dyDescent="0.3">
      <c r="A694" s="23" t="s">
        <v>1899</v>
      </c>
      <c r="B694" s="1" t="s">
        <v>1710</v>
      </c>
      <c r="C694" s="12" t="s">
        <v>1824</v>
      </c>
      <c r="D694">
        <f>--ISNUMBER(IFERROR(SEARCH(Recherche!$D$15,BD_Tables!B694,1),""))</f>
        <v>1</v>
      </c>
      <c r="E694">
        <f>IF(BD_Tables!D694=1,COUNTIF(BD_Tables!$D$588:D694,1),"")</f>
        <v>107</v>
      </c>
      <c r="F694" t="str">
        <f>IFERROR(INDEX($B$588:$B$772,MATCH(ROWS($E$588:E694),$E$588:$E$772,0)),"")</f>
        <v>Osteophytectomie pour carpe bossu</v>
      </c>
    </row>
    <row r="695" spans="1:6" x14ac:dyDescent="0.3">
      <c r="A695" s="23" t="s">
        <v>1899</v>
      </c>
      <c r="B695" s="1" t="s">
        <v>1709</v>
      </c>
      <c r="C695" s="12" t="s">
        <v>1824</v>
      </c>
      <c r="D695">
        <f>--ISNUMBER(IFERROR(SEARCH(Recherche!$D$15,BD_Tables!B695,1),""))</f>
        <v>1</v>
      </c>
      <c r="E695">
        <f>IF(BD_Tables!D695=1,COUNTIF(BD_Tables!$D$588:D695,1),"")</f>
        <v>108</v>
      </c>
      <c r="F695" t="str">
        <f>IFERROR(INDEX($B$588:$B$772,MATCH(ROWS($E$588:E695),$E$588:$E$772,0)),"")</f>
        <v>Osteophytose</v>
      </c>
    </row>
    <row r="696" spans="1:6" x14ac:dyDescent="0.3">
      <c r="A696" s="23" t="s">
        <v>1899</v>
      </c>
      <c r="B696" s="1" t="s">
        <v>1781</v>
      </c>
      <c r="C696" s="12" t="s">
        <v>1824</v>
      </c>
      <c r="D696">
        <f>--ISNUMBER(IFERROR(SEARCH(Recherche!$D$15,BD_Tables!B696,1),""))</f>
        <v>1</v>
      </c>
      <c r="E696">
        <f>IF(BD_Tables!D696=1,COUNTIF(BD_Tables!$D$588:D696,1),"")</f>
        <v>109</v>
      </c>
      <c r="F696" t="str">
        <f>IFERROR(INDEX($B$588:$B$772,MATCH(ROWS($E$588:E696),$E$588:$E$772,0)),"")</f>
        <v>Ostéosynthèse</v>
      </c>
    </row>
    <row r="697" spans="1:6" x14ac:dyDescent="0.3">
      <c r="A697" s="23" t="s">
        <v>1899</v>
      </c>
      <c r="B697" s="1" t="s">
        <v>1714</v>
      </c>
      <c r="C697" s="12" t="s">
        <v>1824</v>
      </c>
      <c r="D697">
        <f>--ISNUMBER(IFERROR(SEARCH(Recherche!$D$15,BD_Tables!B697,1),""))</f>
        <v>1</v>
      </c>
      <c r="E697">
        <f>IF(BD_Tables!D697=1,COUNTIF(BD_Tables!$D$588:D697,1),"")</f>
        <v>110</v>
      </c>
      <c r="F697" t="str">
        <f>IFERROR(INDEX($B$588:$B$772,MATCH(ROWS($E$588:E697),$E$588:$E$772,0)),"")</f>
        <v>Osteotomie accourcissem. radius/cubitus</v>
      </c>
    </row>
    <row r="698" spans="1:6" x14ac:dyDescent="0.3">
      <c r="A698" s="23" t="s">
        <v>1899</v>
      </c>
      <c r="B698" s="1" t="s">
        <v>1711</v>
      </c>
      <c r="C698" s="12" t="s">
        <v>1824</v>
      </c>
      <c r="D698">
        <f>--ISNUMBER(IFERROR(SEARCH(Recherche!$D$15,BD_Tables!B698,1),""))</f>
        <v>1</v>
      </c>
      <c r="E698">
        <f>IF(BD_Tables!D698=1,COUNTIF(BD_Tables!$D$588:D698,1),"")</f>
        <v>111</v>
      </c>
      <c r="F698" t="str">
        <f>IFERROR(INDEX($B$588:$B$772,MATCH(ROWS($E$588:E698),$E$588:$E$772,0)),"")</f>
        <v>Osteotomie doigt</v>
      </c>
    </row>
    <row r="699" spans="1:6" x14ac:dyDescent="0.3">
      <c r="A699" s="23" t="s">
        <v>1899</v>
      </c>
      <c r="B699" s="1" t="s">
        <v>1712</v>
      </c>
      <c r="C699" s="12" t="s">
        <v>1824</v>
      </c>
      <c r="D699">
        <f>--ISNUMBER(IFERROR(SEARCH(Recherche!$D$15,BD_Tables!B699,1),""))</f>
        <v>1</v>
      </c>
      <c r="E699">
        <f>IF(BD_Tables!D699=1,COUNTIF(BD_Tables!$D$588:D699,1),"")</f>
        <v>112</v>
      </c>
      <c r="F699" t="str">
        <f>IFERROR(INDEX($B$588:$B$772,MATCH(ROWS($E$588:E699),$E$588:$E$772,0)),"")</f>
        <v>Osteotomie Metacarpe</v>
      </c>
    </row>
    <row r="700" spans="1:6" x14ac:dyDescent="0.3">
      <c r="A700" s="23" t="s">
        <v>1899</v>
      </c>
      <c r="B700" s="1" t="s">
        <v>1713</v>
      </c>
      <c r="C700" s="12" t="s">
        <v>1824</v>
      </c>
      <c r="D700">
        <f>--ISNUMBER(IFERROR(SEARCH(Recherche!$D$15,BD_Tables!B700,1),""))</f>
        <v>1</v>
      </c>
      <c r="E700">
        <f>IF(BD_Tables!D700=1,COUNTIF(BD_Tables!$D$588:D700,1),"")</f>
        <v>113</v>
      </c>
      <c r="F700" t="str">
        <f>IFERROR(INDEX($B$588:$B$772,MATCH(ROWS($E$588:E700),$E$588:$E$772,0)),"")</f>
        <v>Osteotomie poignet</v>
      </c>
    </row>
    <row r="701" spans="1:6" x14ac:dyDescent="0.3">
      <c r="A701" s="23" t="s">
        <v>1899</v>
      </c>
      <c r="B701" s="1" t="s">
        <v>1715</v>
      </c>
      <c r="C701" s="12" t="s">
        <v>1824</v>
      </c>
      <c r="D701">
        <f>--ISNUMBER(IFERROR(SEARCH(Recherche!$D$15,BD_Tables!B701,1),""))</f>
        <v>1</v>
      </c>
      <c r="E701">
        <f>IF(BD_Tables!D701=1,COUNTIF(BD_Tables!$D$588:D701,1),"")</f>
        <v>114</v>
      </c>
      <c r="F701" t="str">
        <f>IFERROR(INDEX($B$588:$B$772,MATCH(ROWS($E$588:E701),$E$588:$E$772,0)),"")</f>
        <v>Page scaglietti</v>
      </c>
    </row>
    <row r="702" spans="1:6" x14ac:dyDescent="0.3">
      <c r="A702" s="23" t="s">
        <v>1899</v>
      </c>
      <c r="B702" s="1" t="s">
        <v>1716</v>
      </c>
      <c r="C702" s="12" t="s">
        <v>1825</v>
      </c>
      <c r="D702">
        <f>--ISNUMBER(IFERROR(SEARCH(Recherche!$D$15,BD_Tables!B702,1),""))</f>
        <v>1</v>
      </c>
      <c r="E702">
        <f>IF(BD_Tables!D702=1,COUNTIF(BD_Tables!$D$588:D702,1),"")</f>
        <v>115</v>
      </c>
      <c r="F702" t="str">
        <f>IFERROR(INDEX($B$588:$B$772,MATCH(ROWS($E$588:E702),$E$588:$E$772,0)),"")</f>
        <v>Paget  schöder (tos veineux)</v>
      </c>
    </row>
    <row r="703" spans="1:6" x14ac:dyDescent="0.3">
      <c r="A703" s="23" t="s">
        <v>1899</v>
      </c>
      <c r="B703" s="1" t="s">
        <v>1717</v>
      </c>
      <c r="C703" s="12" t="s">
        <v>1824</v>
      </c>
      <c r="D703">
        <f>--ISNUMBER(IFERROR(SEARCH(Recherche!$D$15,BD_Tables!B703,1),""))</f>
        <v>1</v>
      </c>
      <c r="E703">
        <f>IF(BD_Tables!D703=1,COUNTIF(BD_Tables!$D$588:D703,1),"")</f>
        <v>116</v>
      </c>
      <c r="F703" t="str">
        <f>IFERROR(INDEX($B$588:$B$772,MATCH(ROWS($E$588:E703),$E$588:$E$772,0)),"")</f>
        <v>Panaris</v>
      </c>
    </row>
    <row r="704" spans="1:6" x14ac:dyDescent="0.3">
      <c r="A704" s="23" t="s">
        <v>1899</v>
      </c>
      <c r="B704" s="1" t="s">
        <v>1718</v>
      </c>
      <c r="C704" s="12" t="s">
        <v>1824</v>
      </c>
      <c r="D704">
        <f>--ISNUMBER(IFERROR(SEARCH(Recherche!$D$15,BD_Tables!B704,1),""))</f>
        <v>1</v>
      </c>
      <c r="E704">
        <f>IF(BD_Tables!D704=1,COUNTIF(BD_Tables!$D$588:D704,1),"")</f>
        <v>117</v>
      </c>
      <c r="F704" t="str">
        <f>IFERROR(INDEX($B$588:$B$772,MATCH(ROWS($E$588:E704),$E$588:$E$772,0)),"")</f>
        <v>Pisiformectomie</v>
      </c>
    </row>
    <row r="705" spans="1:6" x14ac:dyDescent="0.3">
      <c r="A705" s="23" t="s">
        <v>1899</v>
      </c>
      <c r="B705" s="1" t="s">
        <v>1809</v>
      </c>
      <c r="C705" s="12" t="s">
        <v>1824</v>
      </c>
      <c r="D705">
        <f>--ISNUMBER(IFERROR(SEARCH(Recherche!$D$15,BD_Tables!B705,1),""))</f>
        <v>1</v>
      </c>
      <c r="E705">
        <f>IF(BD_Tables!D705=1,COUNTIF(BD_Tables!$D$588:D705,1),"")</f>
        <v>118</v>
      </c>
      <c r="F705" t="str">
        <f>IFERROR(INDEX($B$588:$B$772,MATCH(ROWS($E$588:E705),$E$588:$E$772,0)),"")</f>
        <v>Plaie</v>
      </c>
    </row>
    <row r="706" spans="1:6" x14ac:dyDescent="0.3">
      <c r="A706" s="23" t="s">
        <v>1899</v>
      </c>
      <c r="B706" s="1" t="s">
        <v>1721</v>
      </c>
      <c r="C706" s="12" t="s">
        <v>1824</v>
      </c>
      <c r="D706">
        <f>--ISNUMBER(IFERROR(SEARCH(Recherche!$D$15,BD_Tables!B706,1),""))</f>
        <v>1</v>
      </c>
      <c r="E706">
        <f>IF(BD_Tables!D706=1,COUNTIF(BD_Tables!$D$588:D706,1),"")</f>
        <v>119</v>
      </c>
      <c r="F706" t="str">
        <f>IFERROR(INDEX($B$588:$B$772,MATCH(ROWS($E$588:E706),$E$588:$E$772,0)),"")</f>
        <v>Plastie en z</v>
      </c>
    </row>
    <row r="707" spans="1:6" x14ac:dyDescent="0.3">
      <c r="A707" s="23" t="s">
        <v>1899</v>
      </c>
      <c r="B707" s="1" t="s">
        <v>1719</v>
      </c>
      <c r="C707" s="12" t="s">
        <v>1824</v>
      </c>
      <c r="D707">
        <f>--ISNUMBER(IFERROR(SEARCH(Recherche!$D$15,BD_Tables!B707,1),""))</f>
        <v>1</v>
      </c>
      <c r="E707">
        <f>IF(BD_Tables!D707=1,COUNTIF(BD_Tables!$D$588:D707,1),"")</f>
        <v>120</v>
      </c>
      <c r="F707" t="str">
        <f>IFERROR(INDEX($B$588:$B$772,MATCH(ROWS($E$588:E707),$E$588:$E$772,0)),"")</f>
        <v>Plastie tendon</v>
      </c>
    </row>
    <row r="708" spans="1:6" x14ac:dyDescent="0.3">
      <c r="A708" s="23" t="s">
        <v>1899</v>
      </c>
      <c r="B708" s="1" t="s">
        <v>1720</v>
      </c>
      <c r="C708" s="12" t="s">
        <v>1824</v>
      </c>
      <c r="D708">
        <f>--ISNUMBER(IFERROR(SEARCH(Recherche!$D$15,BD_Tables!B708,1),""))</f>
        <v>1</v>
      </c>
      <c r="E708">
        <f>IF(BD_Tables!D708=1,COUNTIF(BD_Tables!$D$588:D708,1),"")</f>
        <v>121</v>
      </c>
      <c r="F708" t="str">
        <f>IFERROR(INDEX($B$588:$B$772,MATCH(ROWS($E$588:E708),$E$588:$E$772,0)),"")</f>
        <v>Plastie ungueale</v>
      </c>
    </row>
    <row r="709" spans="1:6" x14ac:dyDescent="0.3">
      <c r="A709" s="23" t="s">
        <v>1899</v>
      </c>
      <c r="B709" s="1" t="s">
        <v>1799</v>
      </c>
      <c r="C709" s="12" t="s">
        <v>1824</v>
      </c>
      <c r="D709">
        <f>--ISNUMBER(IFERROR(SEARCH(Recherche!$D$15,BD_Tables!B709,1),""))</f>
        <v>1</v>
      </c>
      <c r="E709">
        <f>IF(BD_Tables!D709=1,COUNTIF(BD_Tables!$D$588:D709,1),"")</f>
        <v>122</v>
      </c>
      <c r="F709" t="str">
        <f>IFERROR(INDEX($B$588:$B$772,MATCH(ROWS($E$588:E709),$E$588:$E$772,0)),"")</f>
        <v>Plexus brachial</v>
      </c>
    </row>
    <row r="710" spans="1:6" x14ac:dyDescent="0.3">
      <c r="A710" s="23" t="s">
        <v>1899</v>
      </c>
      <c r="B710" s="1" t="s">
        <v>1722</v>
      </c>
      <c r="C710" s="12" t="s">
        <v>1824</v>
      </c>
      <c r="D710">
        <f>--ISNUMBER(IFERROR(SEARCH(Recherche!$D$15,BD_Tables!B710,1),""))</f>
        <v>1</v>
      </c>
      <c r="E710">
        <f>IF(BD_Tables!D710=1,COUNTIF(BD_Tables!$D$588:D710,1),"")</f>
        <v>123</v>
      </c>
      <c r="F710" t="str">
        <f>IFERROR(INDEX($B$588:$B$772,MATCH(ROWS($E$588:E710),$E$588:$E$772,0)),"")</f>
        <v>Plexus neonatal</v>
      </c>
    </row>
    <row r="711" spans="1:6" x14ac:dyDescent="0.3">
      <c r="A711" s="23" t="s">
        <v>1899</v>
      </c>
      <c r="B711" s="1" t="s">
        <v>1777</v>
      </c>
      <c r="C711" s="12" t="s">
        <v>1824</v>
      </c>
      <c r="D711">
        <f>--ISNUMBER(IFERROR(SEARCH(Recherche!$D$15,BD_Tables!B711,1),""))</f>
        <v>1</v>
      </c>
      <c r="E711">
        <f>IF(BD_Tables!D711=1,COUNTIF(BD_Tables!$D$588:D711,1),"")</f>
        <v>124</v>
      </c>
      <c r="F711" t="str">
        <f>IFERROR(INDEX($B$588:$B$772,MATCH(ROWS($E$588:E711),$E$588:$E$772,0)),"")</f>
        <v>Pouce à ressaut</v>
      </c>
    </row>
    <row r="712" spans="1:6" x14ac:dyDescent="0.3">
      <c r="A712" s="23" t="s">
        <v>1899</v>
      </c>
      <c r="B712" s="1" t="s">
        <v>1723</v>
      </c>
      <c r="C712" s="12" t="s">
        <v>1824</v>
      </c>
      <c r="D712">
        <f>--ISNUMBER(IFERROR(SEARCH(Recherche!$D$15,BD_Tables!B712,1),""))</f>
        <v>1</v>
      </c>
      <c r="E712">
        <f>IF(BD_Tables!D712=1,COUNTIF(BD_Tables!$D$588:D712,1),"")</f>
        <v>125</v>
      </c>
      <c r="F712" t="str">
        <f>IFERROR(INDEX($B$588:$B$772,MATCH(ROWS($E$588:E712),$E$588:$E$772,0)),"")</f>
        <v>Prothese neuflex</v>
      </c>
    </row>
    <row r="713" spans="1:6" x14ac:dyDescent="0.3">
      <c r="A713" s="23" t="s">
        <v>1899</v>
      </c>
      <c r="B713" s="1" t="s">
        <v>1724</v>
      </c>
      <c r="C713" s="12" t="s">
        <v>1824</v>
      </c>
      <c r="D713">
        <f>--ISNUMBER(IFERROR(SEARCH(Recherche!$D$15,BD_Tables!B713,1),""))</f>
        <v>1</v>
      </c>
      <c r="E713">
        <f>IF(BD_Tables!D713=1,COUNTIF(BD_Tables!$D$588:D713,1),"")</f>
        <v>126</v>
      </c>
      <c r="F713" t="str">
        <f>IFERROR(INDEX($B$588:$B$772,MATCH(ROWS($E$588:E713),$E$588:$E$772,0)),"")</f>
        <v>Prothese pouce</v>
      </c>
    </row>
    <row r="714" spans="1:6" x14ac:dyDescent="0.3">
      <c r="A714" s="23" t="s">
        <v>1899</v>
      </c>
      <c r="B714" s="1" t="s">
        <v>1725</v>
      </c>
      <c r="C714" s="12" t="s">
        <v>1824</v>
      </c>
      <c r="D714">
        <f>--ISNUMBER(IFERROR(SEARCH(Recherche!$D$15,BD_Tables!B714,1),""))</f>
        <v>1</v>
      </c>
      <c r="E714">
        <f>IF(BD_Tables!D714=1,COUNTIF(BD_Tables!$D$588:D714,1),"")</f>
        <v>127</v>
      </c>
      <c r="F714" t="str">
        <f>IFERROR(INDEX($B$588:$B$772,MATCH(ROWS($E$588:E714),$E$588:$E$772,0)),"")</f>
        <v>Prothese radiale</v>
      </c>
    </row>
    <row r="715" spans="1:6" x14ac:dyDescent="0.3">
      <c r="A715" s="23" t="s">
        <v>1899</v>
      </c>
      <c r="B715" s="1" t="s">
        <v>1771</v>
      </c>
      <c r="C715" s="12" t="s">
        <v>1824</v>
      </c>
      <c r="D715">
        <f>--ISNUMBER(IFERROR(SEARCH(Recherche!$D$15,BD_Tables!B715,1),""))</f>
        <v>1</v>
      </c>
      <c r="E715">
        <f>IF(BD_Tables!D715=1,COUNTIF(BD_Tables!$D$588:D715,1),"")</f>
        <v>128</v>
      </c>
      <c r="F715" t="str">
        <f>IFERROR(INDEX($B$588:$B$772,MATCH(ROWS($E$588:E715),$E$588:$E$772,0)),"")</f>
        <v>Pseudarthrose doigt</v>
      </c>
    </row>
    <row r="716" spans="1:6" x14ac:dyDescent="0.3">
      <c r="A716" s="23" t="s">
        <v>1899</v>
      </c>
      <c r="B716" s="1" t="s">
        <v>1726</v>
      </c>
      <c r="C716" s="12" t="s">
        <v>1824</v>
      </c>
      <c r="D716">
        <f>--ISNUMBER(IFERROR(SEARCH(Recherche!$D$15,BD_Tables!B716,1),""))</f>
        <v>1</v>
      </c>
      <c r="E716">
        <f>IF(BD_Tables!D716=1,COUNTIF(BD_Tables!$D$588:D716,1),"")</f>
        <v>129</v>
      </c>
      <c r="F716" t="str">
        <f>IFERROR(INDEX($B$588:$B$772,MATCH(ROWS($E$588:E716),$E$588:$E$772,0)),"")</f>
        <v>Pseudarthrose scaphoïde</v>
      </c>
    </row>
    <row r="717" spans="1:6" x14ac:dyDescent="0.3">
      <c r="A717" s="23" t="s">
        <v>1899</v>
      </c>
      <c r="B717" s="1" t="s">
        <v>1727</v>
      </c>
      <c r="C717" s="12" t="s">
        <v>1824</v>
      </c>
      <c r="D717">
        <f>--ISNUMBER(IFERROR(SEARCH(Recherche!$D$15,BD_Tables!B717,1),""))</f>
        <v>1</v>
      </c>
      <c r="E717">
        <f>IF(BD_Tables!D717=1,COUNTIF(BD_Tables!$D$588:D717,1),"")</f>
        <v>130</v>
      </c>
      <c r="F717" t="str">
        <f>IFERROR(INDEX($B$588:$B$772,MATCH(ROWS($E$588:E717),$E$588:$E$772,0)),"")</f>
        <v>Recentralisation main botte</v>
      </c>
    </row>
    <row r="718" spans="1:6" x14ac:dyDescent="0.3">
      <c r="A718" s="23" t="s">
        <v>1899</v>
      </c>
      <c r="B718" s="1" t="s">
        <v>1731</v>
      </c>
      <c r="C718" s="12" t="s">
        <v>1824</v>
      </c>
      <c r="D718">
        <f>--ISNUMBER(IFERROR(SEARCH(Recherche!$D$15,BD_Tables!B718,1),""))</f>
        <v>1</v>
      </c>
      <c r="E718">
        <f>IF(BD_Tables!D718=1,COUNTIF(BD_Tables!$D$588:D718,1),"")</f>
        <v>131</v>
      </c>
      <c r="F718" t="str">
        <f>IFERROR(INDEX($B$588:$B$772,MATCH(ROWS($E$588:E718),$E$588:$E$772,0)),"")</f>
        <v>Reconstruction de Pulley</v>
      </c>
    </row>
    <row r="719" spans="1:6" x14ac:dyDescent="0.3">
      <c r="A719" s="23" t="s">
        <v>1899</v>
      </c>
      <c r="B719" s="1" t="s">
        <v>1800</v>
      </c>
      <c r="C719" s="12" t="s">
        <v>1824</v>
      </c>
      <c r="D719">
        <f>--ISNUMBER(IFERROR(SEARCH(Recherche!$D$15,BD_Tables!B719,1),""))</f>
        <v>1</v>
      </c>
      <c r="E719">
        <f>IF(BD_Tables!D719=1,COUNTIF(BD_Tables!$D$588:D719,1),"")</f>
        <v>132</v>
      </c>
      <c r="F719" t="str">
        <f>IFERROR(INDEX($B$588:$B$772,MATCH(ROWS($E$588:E719),$E$588:$E$772,0)),"")</f>
        <v>Reconstruction doigt</v>
      </c>
    </row>
    <row r="720" spans="1:6" x14ac:dyDescent="0.3">
      <c r="A720" s="23" t="s">
        <v>1899</v>
      </c>
      <c r="B720" s="1" t="s">
        <v>1728</v>
      </c>
      <c r="C720" s="12" t="s">
        <v>1824</v>
      </c>
      <c r="D720">
        <f>--ISNUMBER(IFERROR(SEARCH(Recherche!$D$15,BD_Tables!B720,1),""))</f>
        <v>1</v>
      </c>
      <c r="E720">
        <f>IF(BD_Tables!D720=1,COUNTIF(BD_Tables!$D$588:D720,1),"")</f>
        <v>133</v>
      </c>
      <c r="F720" t="str">
        <f>IFERROR(INDEX($B$588:$B$772,MATCH(ROWS($E$588:E720),$E$588:$E$772,0)),"")</f>
        <v>Reconstruction ligamentaire</v>
      </c>
    </row>
    <row r="721" spans="1:6" x14ac:dyDescent="0.3">
      <c r="A721" s="23" t="s">
        <v>1899</v>
      </c>
      <c r="B721" s="1" t="s">
        <v>1729</v>
      </c>
      <c r="C721" s="12" t="s">
        <v>1824</v>
      </c>
      <c r="D721">
        <f>--ISNUMBER(IFERROR(SEARCH(Recherche!$D$15,BD_Tables!B721,1),""))</f>
        <v>1</v>
      </c>
      <c r="E721">
        <f>IF(BD_Tables!D721=1,COUNTIF(BD_Tables!$D$588:D721,1),"")</f>
        <v>134</v>
      </c>
      <c r="F721" t="str">
        <f>IFERROR(INDEX($B$588:$B$772,MATCH(ROWS($E$588:E721),$E$588:$E$772,0)),"")</f>
        <v>Reconstruction pouce</v>
      </c>
    </row>
    <row r="722" spans="1:6" x14ac:dyDescent="0.3">
      <c r="A722" s="23" t="s">
        <v>1899</v>
      </c>
      <c r="B722" s="1" t="s">
        <v>1730</v>
      </c>
      <c r="C722" s="12" t="s">
        <v>1824</v>
      </c>
      <c r="D722">
        <f>--ISNUMBER(IFERROR(SEARCH(Recherche!$D$15,BD_Tables!B722,1),""))</f>
        <v>1</v>
      </c>
      <c r="E722">
        <f>IF(BD_Tables!D722=1,COUNTIF(BD_Tables!$D$588:D722,1),"")</f>
        <v>135</v>
      </c>
      <c r="F722" t="str">
        <f>IFERROR(INDEX($B$588:$B$772,MATCH(ROWS($E$588:E722),$E$588:$E$772,0)),"")</f>
        <v>Reconstruction poulie</v>
      </c>
    </row>
    <row r="723" spans="1:6" x14ac:dyDescent="0.3">
      <c r="A723" s="23" t="s">
        <v>1899</v>
      </c>
      <c r="B723" s="1" t="s">
        <v>1732</v>
      </c>
      <c r="C723" s="12" t="s">
        <v>1824</v>
      </c>
      <c r="D723">
        <f>--ISNUMBER(IFERROR(SEARCH(Recherche!$D$15,BD_Tables!B723,1),""))</f>
        <v>1</v>
      </c>
      <c r="E723">
        <f>IF(BD_Tables!D723=1,COUNTIF(BD_Tables!$D$588:D723,1),"")</f>
        <v>136</v>
      </c>
      <c r="F723" t="str">
        <f>IFERROR(INDEX($B$588:$B$772,MATCH(ROWS($E$588:E723),$E$588:$E$772,0)),"")</f>
        <v>Reconstruction tendon + plastie</v>
      </c>
    </row>
    <row r="724" spans="1:6" x14ac:dyDescent="0.3">
      <c r="A724" s="23" t="s">
        <v>1899</v>
      </c>
      <c r="B724" s="1" t="s">
        <v>1733</v>
      </c>
      <c r="C724" s="12" t="s">
        <v>1824</v>
      </c>
      <c r="D724">
        <f>--ISNUMBER(IFERROR(SEARCH(Recherche!$D$15,BD_Tables!B724,1),""))</f>
        <v>1</v>
      </c>
      <c r="E724">
        <f>IF(BD_Tables!D724=1,COUNTIF(BD_Tables!$D$588:D724,1),"")</f>
        <v>137</v>
      </c>
      <c r="F724" t="str">
        <f>IFERROR(INDEX($B$588:$B$772,MATCH(ROWS($E$588:E724),$E$588:$E$772,0)),"")</f>
        <v>Reduction luxation pouce</v>
      </c>
    </row>
    <row r="725" spans="1:6" x14ac:dyDescent="0.3">
      <c r="A725" s="23" t="s">
        <v>1899</v>
      </c>
      <c r="B725" s="1" t="s">
        <v>1734</v>
      </c>
      <c r="C725" s="12" t="s">
        <v>1824</v>
      </c>
      <c r="D725">
        <f>--ISNUMBER(IFERROR(SEARCH(Recherche!$D$15,BD_Tables!B725,1),""))</f>
        <v>1</v>
      </c>
      <c r="E725">
        <f>IF(BD_Tables!D725=1,COUNTIF(BD_Tables!$D$588:D725,1),"")</f>
        <v>138</v>
      </c>
      <c r="F725" t="str">
        <f>IFERROR(INDEX($B$588:$B$772,MATCH(ROWS($E$588:E725),$E$588:$E$772,0)),"")</f>
        <v>Refection de moignon</v>
      </c>
    </row>
    <row r="726" spans="1:6" x14ac:dyDescent="0.3">
      <c r="A726" s="23" t="s">
        <v>1899</v>
      </c>
      <c r="B726" s="1" t="s">
        <v>1780</v>
      </c>
      <c r="C726" s="12" t="s">
        <v>1824</v>
      </c>
      <c r="D726">
        <f>--ISNUMBER(IFERROR(SEARCH(Recherche!$D$15,BD_Tables!B726,1),""))</f>
        <v>1</v>
      </c>
      <c r="E726">
        <f>IF(BD_Tables!D726=1,COUNTIF(BD_Tables!$D$588:D726,1),"")</f>
        <v>139</v>
      </c>
      <c r="F726" t="str">
        <f>IFERROR(INDEX($B$588:$B$772,MATCH(ROWS($E$588:E726),$E$588:$E$772,0)),"")</f>
        <v>Réfection pansement</v>
      </c>
    </row>
    <row r="727" spans="1:6" x14ac:dyDescent="0.3">
      <c r="A727" s="23" t="s">
        <v>1899</v>
      </c>
      <c r="B727" s="1" t="s">
        <v>1735</v>
      </c>
      <c r="C727" s="12" t="s">
        <v>1824</v>
      </c>
      <c r="D727">
        <f>--ISNUMBER(IFERROR(SEARCH(Recherche!$D$15,BD_Tables!B727,1),""))</f>
        <v>1</v>
      </c>
      <c r="E727">
        <f>IF(BD_Tables!D727=1,COUNTIF(BD_Tables!$D$588:D727,1),"")</f>
        <v>140</v>
      </c>
      <c r="F727" t="str">
        <f>IFERROR(INDEX($B$588:$B$772,MATCH(ROWS($E$588:E727),$E$588:$E$772,0)),"")</f>
        <v>Reimplantation</v>
      </c>
    </row>
    <row r="728" spans="1:6" x14ac:dyDescent="0.3">
      <c r="A728" s="23" t="s">
        <v>1899</v>
      </c>
      <c r="B728" s="1" t="s">
        <v>1736</v>
      </c>
      <c r="C728" s="12" t="s">
        <v>1824</v>
      </c>
      <c r="D728">
        <f>--ISNUMBER(IFERROR(SEARCH(Recherche!$D$15,BD_Tables!B728,1),""))</f>
        <v>1</v>
      </c>
      <c r="E728">
        <f>IF(BD_Tables!D728=1,COUNTIF(BD_Tables!$D$588:D728,1),"")</f>
        <v>141</v>
      </c>
      <c r="F728" t="str">
        <f>IFERROR(INDEX($B$588:$B$772,MATCH(ROWS($E$588:E728),$E$588:$E$772,0)),"")</f>
        <v>Reinsertion biceps</v>
      </c>
    </row>
    <row r="729" spans="1:6" x14ac:dyDescent="0.3">
      <c r="A729" s="23" t="s">
        <v>1899</v>
      </c>
      <c r="B729" s="1" t="s">
        <v>1808</v>
      </c>
      <c r="C729" s="12" t="s">
        <v>1824</v>
      </c>
      <c r="D729">
        <f>--ISNUMBER(IFERROR(SEARCH(Recherche!$D$15,BD_Tables!B729,1),""))</f>
        <v>1</v>
      </c>
      <c r="E729">
        <f>IF(BD_Tables!D729=1,COUNTIF(BD_Tables!$D$588:D729,1),"")</f>
        <v>142</v>
      </c>
      <c r="F729" t="str">
        <f>IFERROR(INDEX($B$588:$B$772,MATCH(ROWS($E$588:E729),$E$588:$E$772,0)),"")</f>
        <v>Réinsertion ligament</v>
      </c>
    </row>
    <row r="730" spans="1:6" x14ac:dyDescent="0.3">
      <c r="A730" s="23" t="s">
        <v>1899</v>
      </c>
      <c r="B730" s="1" t="s">
        <v>1737</v>
      </c>
      <c r="C730" s="12" t="s">
        <v>1824</v>
      </c>
      <c r="D730">
        <f>--ISNUMBER(IFERROR(SEARCH(Recherche!$D$15,BD_Tables!B730,1),""))</f>
        <v>1</v>
      </c>
      <c r="E730">
        <f>IF(BD_Tables!D730=1,COUNTIF(BD_Tables!$D$588:D730,1),"")</f>
        <v>143</v>
      </c>
      <c r="F730" t="str">
        <f>IFERROR(INDEX($B$588:$B$772,MATCH(ROWS($E$588:E730),$E$588:$E$772,0)),"")</f>
        <v>Reparation ligament scapho-lunaire</v>
      </c>
    </row>
    <row r="731" spans="1:6" x14ac:dyDescent="0.3">
      <c r="A731" s="23" t="s">
        <v>1899</v>
      </c>
      <c r="B731" s="1" t="s">
        <v>1801</v>
      </c>
      <c r="C731" s="12" t="s">
        <v>1824</v>
      </c>
      <c r="D731">
        <f>--ISNUMBER(IFERROR(SEARCH(Recherche!$D$15,BD_Tables!B731,1),""))</f>
        <v>1</v>
      </c>
      <c r="E731">
        <f>IF(BD_Tables!D731=1,COUNTIF(BD_Tables!$D$588:D731,1),"")</f>
        <v>144</v>
      </c>
      <c r="F731" t="str">
        <f>IFERROR(INDEX($B$588:$B$772,MATCH(ROWS($E$588:E731),$E$588:$E$772,0)),"")</f>
        <v>Réparation LLE</v>
      </c>
    </row>
    <row r="732" spans="1:6" x14ac:dyDescent="0.3">
      <c r="A732" s="23" t="s">
        <v>1899</v>
      </c>
      <c r="B732" s="1" t="s">
        <v>1802</v>
      </c>
      <c r="C732" s="12" t="s">
        <v>1824</v>
      </c>
      <c r="D732">
        <f>--ISNUMBER(IFERROR(SEARCH(Recherche!$D$15,BD_Tables!B732,1),""))</f>
        <v>1</v>
      </c>
      <c r="E732">
        <f>IF(BD_Tables!D732=1,COUNTIF(BD_Tables!$D$588:D732,1),"")</f>
        <v>145</v>
      </c>
      <c r="F732" t="str">
        <f>IFERROR(INDEX($B$588:$B$772,MATCH(ROWS($E$588:E732),$E$588:$E$772,0)),"")</f>
        <v>Réparation LLI</v>
      </c>
    </row>
    <row r="733" spans="1:6" x14ac:dyDescent="0.3">
      <c r="A733" s="23" t="s">
        <v>1899</v>
      </c>
      <c r="B733" s="1" t="s">
        <v>1738</v>
      </c>
      <c r="C733" s="12" t="s">
        <v>1824</v>
      </c>
      <c r="D733">
        <f>--ISNUMBER(IFERROR(SEARCH(Recherche!$D$15,BD_Tables!B733,1),""))</f>
        <v>1</v>
      </c>
      <c r="E733">
        <f>IF(BD_Tables!D733=1,COUNTIF(BD_Tables!$D$588:D733,1),"")</f>
        <v>146</v>
      </c>
      <c r="F733" t="str">
        <f>IFERROR(INDEX($B$588:$B$772,MATCH(ROWS($E$588:E733),$E$588:$E$772,0)),"")</f>
        <v>Réparation nerf collateral</v>
      </c>
    </row>
    <row r="734" spans="1:6" x14ac:dyDescent="0.3">
      <c r="A734" s="23" t="s">
        <v>1899</v>
      </c>
      <c r="B734" s="1" t="s">
        <v>1739</v>
      </c>
      <c r="C734" s="12" t="s">
        <v>1824</v>
      </c>
      <c r="D734">
        <f>--ISNUMBER(IFERROR(SEARCH(Recherche!$D$15,BD_Tables!B734,1),""))</f>
        <v>1</v>
      </c>
      <c r="E734">
        <f>IF(BD_Tables!D734=1,COUNTIF(BD_Tables!$D$588:D734,1),"")</f>
        <v>147</v>
      </c>
      <c r="F734" t="str">
        <f>IFERROR(INDEX($B$588:$B$772,MATCH(ROWS($E$588:E734),$E$588:$E$772,0)),"")</f>
        <v>Reprise arthrod. poignet+greffe+denerv.</v>
      </c>
    </row>
    <row r="735" spans="1:6" x14ac:dyDescent="0.3">
      <c r="A735" s="23" t="s">
        <v>1899</v>
      </c>
      <c r="B735" s="1" t="s">
        <v>1742</v>
      </c>
      <c r="C735" s="12" t="s">
        <v>1824</v>
      </c>
      <c r="D735">
        <f>--ISNUMBER(IFERROR(SEARCH(Recherche!$D$15,BD_Tables!B735,1),""))</f>
        <v>1</v>
      </c>
      <c r="E735">
        <f>IF(BD_Tables!D735=1,COUNTIF(BD_Tables!$D$588:D735,1),"")</f>
        <v>148</v>
      </c>
      <c r="F735" t="str">
        <f>IFERROR(INDEX($B$588:$B$772,MATCH(ROWS($E$588:E735),$E$588:$E$772,0)),"")</f>
        <v>Resection 1ere rangee des os du carpe</v>
      </c>
    </row>
    <row r="736" spans="1:6" x14ac:dyDescent="0.3">
      <c r="A736" s="23" t="s">
        <v>1899</v>
      </c>
      <c r="B736" s="1" t="s">
        <v>1740</v>
      </c>
      <c r="C736" s="12" t="s">
        <v>1824</v>
      </c>
      <c r="D736">
        <f>--ISNUMBER(IFERROR(SEARCH(Recherche!$D$15,BD_Tables!B736,1),""))</f>
        <v>1</v>
      </c>
      <c r="E736">
        <f>IF(BD_Tables!D736=1,COUNTIF(BD_Tables!$D$588:D736,1),"")</f>
        <v>149</v>
      </c>
      <c r="F736" t="str">
        <f>IFERROR(INDEX($B$588:$B$772,MATCH(ROWS($E$588:E736),$E$588:$E$772,0)),"")</f>
        <v>Resection botryomycome</v>
      </c>
    </row>
    <row r="737" spans="1:6" x14ac:dyDescent="0.3">
      <c r="A737" s="23" t="s">
        <v>1899</v>
      </c>
      <c r="B737" s="1" t="s">
        <v>1741</v>
      </c>
      <c r="C737" s="12" t="s">
        <v>1824</v>
      </c>
      <c r="D737">
        <f>--ISNUMBER(IFERROR(SEARCH(Recherche!$D$15,BD_Tables!B737,1),""))</f>
        <v>1</v>
      </c>
      <c r="E737">
        <f>IF(BD_Tables!D737=1,COUNTIF(BD_Tables!$D$588:D737,1),"")</f>
        <v>150</v>
      </c>
      <c r="F737" t="str">
        <f>IFERROR(INDEX($B$588:$B$772,MATCH(ROWS($E$588:E737),$E$588:$E$772,0)),"")</f>
        <v>Resection calcification</v>
      </c>
    </row>
    <row r="738" spans="1:6" x14ac:dyDescent="0.3">
      <c r="A738" s="23" t="s">
        <v>1899</v>
      </c>
      <c r="B738" s="1" t="s">
        <v>1743</v>
      </c>
      <c r="C738" s="12" t="s">
        <v>1824</v>
      </c>
      <c r="D738">
        <f>--ISNUMBER(IFERROR(SEARCH(Recherche!$D$15,BD_Tables!B738,1),""))</f>
        <v>1</v>
      </c>
      <c r="E738">
        <f>IF(BD_Tables!D738=1,COUNTIF(BD_Tables!$D$588:D738,1),"")</f>
        <v>151</v>
      </c>
      <c r="F738" t="str">
        <f>IFERROR(INDEX($B$588:$B$772,MATCH(ROWS($E$588:E738),$E$588:$E$772,0)),"")</f>
        <v>Resection nevrome de Morton</v>
      </c>
    </row>
    <row r="739" spans="1:6" x14ac:dyDescent="0.3">
      <c r="A739" s="23" t="s">
        <v>1899</v>
      </c>
      <c r="B739" s="1" t="s">
        <v>1744</v>
      </c>
      <c r="C739" s="12" t="s">
        <v>1824</v>
      </c>
      <c r="D739">
        <f>--ISNUMBER(IFERROR(SEARCH(Recherche!$D$15,BD_Tables!B739,1),""))</f>
        <v>1</v>
      </c>
      <c r="E739">
        <f>IF(BD_Tables!D739=1,COUNTIF(BD_Tables!$D$588:D739,1),"")</f>
        <v>152</v>
      </c>
      <c r="F739" t="str">
        <f>IFERROR(INDEX($B$588:$B$772,MATCH(ROWS($E$588:E739),$E$588:$E$772,0)),"")</f>
        <v>Resection rameau cutane</v>
      </c>
    </row>
    <row r="740" spans="1:6" x14ac:dyDescent="0.3">
      <c r="A740" s="23" t="s">
        <v>1899</v>
      </c>
      <c r="B740" s="1" t="s">
        <v>1745</v>
      </c>
      <c r="C740" s="12" t="s">
        <v>1824</v>
      </c>
      <c r="D740">
        <f>--ISNUMBER(IFERROR(SEARCH(Recherche!$D$15,BD_Tables!B740,1),""))</f>
        <v>1</v>
      </c>
      <c r="E740">
        <f>IF(BD_Tables!D740=1,COUNTIF(BD_Tables!$D$588:D740,1),"")</f>
        <v>153</v>
      </c>
      <c r="F740" t="str">
        <f>IFERROR(INDEX($B$588:$B$772,MATCH(ROWS($E$588:E740),$E$588:$E$772,0)),"")</f>
        <v>Resection tophi goutteux</v>
      </c>
    </row>
    <row r="741" spans="1:6" x14ac:dyDescent="0.3">
      <c r="A741" s="23" t="s">
        <v>1899</v>
      </c>
      <c r="B741" s="1" t="s">
        <v>1746</v>
      </c>
      <c r="C741" s="12" t="s">
        <v>1824</v>
      </c>
      <c r="D741">
        <f>--ISNUMBER(IFERROR(SEARCH(Recherche!$D$15,BD_Tables!B741,1),""))</f>
        <v>1</v>
      </c>
      <c r="E741">
        <f>IF(BD_Tables!D741=1,COUNTIF(BD_Tables!$D$588:D741,1),"")</f>
        <v>154</v>
      </c>
      <c r="F741" t="str">
        <f>IFERROR(INDEX($B$588:$B$772,MATCH(ROWS($E$588:E741),$E$588:$E$772,0)),"")</f>
        <v>Resection tumeur brune</v>
      </c>
    </row>
    <row r="742" spans="1:6" x14ac:dyDescent="0.3">
      <c r="A742" s="23" t="s">
        <v>1899</v>
      </c>
      <c r="B742" s="1" t="s">
        <v>1747</v>
      </c>
      <c r="C742" s="12" t="s">
        <v>1824</v>
      </c>
      <c r="D742">
        <f>--ISNUMBER(IFERROR(SEARCH(Recherche!$D$15,BD_Tables!B742,1),""))</f>
        <v>1</v>
      </c>
      <c r="E742">
        <f>IF(BD_Tables!D742=1,COUNTIF(BD_Tables!$D$588:D742,1),"")</f>
        <v>155</v>
      </c>
      <c r="F742" t="str">
        <f>IFERROR(INDEX($B$588:$B$772,MATCH(ROWS($E$588:E742),$E$588:$E$772,0)),"")</f>
        <v>Rhizarthrose</v>
      </c>
    </row>
    <row r="743" spans="1:6" x14ac:dyDescent="0.3">
      <c r="A743" s="23" t="s">
        <v>1899</v>
      </c>
      <c r="B743" s="1" t="s">
        <v>1803</v>
      </c>
      <c r="C743" s="12" t="s">
        <v>1824</v>
      </c>
      <c r="D743">
        <f>--ISNUMBER(IFERROR(SEARCH(Recherche!$D$15,BD_Tables!B743,1),""))</f>
        <v>1</v>
      </c>
      <c r="E743">
        <f>IF(BD_Tables!D743=1,COUNTIF(BD_Tables!$D$588:D743,1),"")</f>
        <v>156</v>
      </c>
      <c r="F743" t="str">
        <f>IFERROR(INDEX($B$588:$B$772,MATCH(ROWS($E$588:E743),$E$588:$E$772,0)),"")</f>
        <v>Rupture du long fléchisseur du pouce</v>
      </c>
    </row>
    <row r="744" spans="1:6" x14ac:dyDescent="0.3">
      <c r="A744" s="23" t="s">
        <v>1899</v>
      </c>
      <c r="B744" s="1" t="s">
        <v>1813</v>
      </c>
      <c r="C744" s="12" t="s">
        <v>1824</v>
      </c>
      <c r="D744">
        <f>--ISNUMBER(IFERROR(SEARCH(Recherche!$D$15,BD_Tables!B744,1),""))</f>
        <v>1</v>
      </c>
      <c r="E744">
        <f>IF(BD_Tables!D744=1,COUNTIF(BD_Tables!$D$588:D744,1),"")</f>
        <v>157</v>
      </c>
      <c r="F744" t="str">
        <f>IFERROR(INDEX($B$588:$B$772,MATCH(ROWS($E$588:E744),$E$588:$E$772,0)),"")</f>
        <v>Scaphoïdectomie</v>
      </c>
    </row>
    <row r="745" spans="1:6" x14ac:dyDescent="0.3">
      <c r="A745" s="23" t="s">
        <v>1899</v>
      </c>
      <c r="B745" s="1" t="s">
        <v>1748</v>
      </c>
      <c r="C745" s="12" t="s">
        <v>1824</v>
      </c>
      <c r="D745">
        <f>--ISNUMBER(IFERROR(SEARCH(Recherche!$D$15,BD_Tables!B745,1),""))</f>
        <v>1</v>
      </c>
      <c r="E745">
        <f>IF(BD_Tables!D745=1,COUNTIF(BD_Tables!$D$588:D745,1),"")</f>
        <v>158</v>
      </c>
      <c r="F745" t="str">
        <f>IFERROR(INDEX($B$588:$B$772,MATCH(ROWS($E$588:E745),$E$588:$E$772,0)),"")</f>
        <v>Schwannome</v>
      </c>
    </row>
    <row r="746" spans="1:6" x14ac:dyDescent="0.3">
      <c r="A746" s="23" t="s">
        <v>1899</v>
      </c>
      <c r="B746" s="1" t="s">
        <v>1749</v>
      </c>
      <c r="C746" s="12" t="s">
        <v>1824</v>
      </c>
      <c r="D746">
        <f>--ISNUMBER(IFERROR(SEARCH(Recherche!$D$15,BD_Tables!B746,1),""))</f>
        <v>1</v>
      </c>
      <c r="E746">
        <f>IF(BD_Tables!D746=1,COUNTIF(BD_Tables!$D$588:D746,1),"")</f>
        <v>159</v>
      </c>
      <c r="F746" t="str">
        <f>IFERROR(INDEX($B$588:$B$772,MATCH(ROWS($E$588:E746),$E$588:$E$772,0)),"")</f>
        <v>Sesamoïdectomie</v>
      </c>
    </row>
    <row r="747" spans="1:6" x14ac:dyDescent="0.3">
      <c r="A747" s="23" t="s">
        <v>1899</v>
      </c>
      <c r="B747" s="1" t="s">
        <v>1750</v>
      </c>
      <c r="C747" s="12" t="s">
        <v>1824</v>
      </c>
      <c r="D747">
        <f>--ISNUMBER(IFERROR(SEARCH(Recherche!$D$15,BD_Tables!B747,1),""))</f>
        <v>1</v>
      </c>
      <c r="E747">
        <f>IF(BD_Tables!D747=1,COUNTIF(BD_Tables!$D$588:D747,1),"")</f>
        <v>160</v>
      </c>
      <c r="F747" t="str">
        <f>IFERROR(INDEX($B$588:$B$772,MATCH(ROWS($E$588:E747),$E$588:$E$772,0)),"")</f>
        <v>Suture artere</v>
      </c>
    </row>
    <row r="748" spans="1:6" x14ac:dyDescent="0.3">
      <c r="A748" s="23" t="s">
        <v>1899</v>
      </c>
      <c r="B748" s="1" t="s">
        <v>1751</v>
      </c>
      <c r="C748" s="12" t="s">
        <v>1824</v>
      </c>
      <c r="D748">
        <f>--ISNUMBER(IFERROR(SEARCH(Recherche!$D$15,BD_Tables!B748,1),""))</f>
        <v>1</v>
      </c>
      <c r="E748">
        <f>IF(BD_Tables!D748=1,COUNTIF(BD_Tables!$D$588:D748,1),"")</f>
        <v>161</v>
      </c>
      <c r="F748" t="str">
        <f>IFERROR(INDEX($B$588:$B$772,MATCH(ROWS($E$588:E748),$E$588:$E$772,0)),"")</f>
        <v>Suture ligament</v>
      </c>
    </row>
    <row r="749" spans="1:6" x14ac:dyDescent="0.3">
      <c r="A749" s="23" t="s">
        <v>1899</v>
      </c>
      <c r="B749" s="1" t="s">
        <v>1752</v>
      </c>
      <c r="C749" s="12" t="s">
        <v>1824</v>
      </c>
      <c r="D749">
        <f>--ISNUMBER(IFERROR(SEARCH(Recherche!$D$15,BD_Tables!B749,1),""))</f>
        <v>1</v>
      </c>
      <c r="E749">
        <f>IF(BD_Tables!D749=1,COUNTIF(BD_Tables!$D$588:D749,1),"")</f>
        <v>162</v>
      </c>
      <c r="F749" t="str">
        <f>IFERROR(INDEX($B$588:$B$772,MATCH(ROWS($E$588:E749),$E$588:$E$772,0)),"")</f>
        <v>Suture tendon extenseur</v>
      </c>
    </row>
    <row r="750" spans="1:6" x14ac:dyDescent="0.3">
      <c r="A750" s="23" t="s">
        <v>1899</v>
      </c>
      <c r="B750" s="1" t="s">
        <v>1753</v>
      </c>
      <c r="C750" s="12" t="s">
        <v>1824</v>
      </c>
      <c r="D750">
        <f>--ISNUMBER(IFERROR(SEARCH(Recherche!$D$15,BD_Tables!B750,1),""))</f>
        <v>1</v>
      </c>
      <c r="E750">
        <f>IF(BD_Tables!D750=1,COUNTIF(BD_Tables!$D$588:D750,1),"")</f>
        <v>163</v>
      </c>
      <c r="F750" t="str">
        <f>IFERROR(INDEX($B$588:$B$772,MATCH(ROWS($E$588:E750),$E$588:$E$772,0)),"")</f>
        <v>Suture tendon extenseur + flechisseur</v>
      </c>
    </row>
    <row r="751" spans="1:6" x14ac:dyDescent="0.3">
      <c r="A751" s="23" t="s">
        <v>1899</v>
      </c>
      <c r="B751" s="1" t="s">
        <v>1754</v>
      </c>
      <c r="C751" s="12" t="s">
        <v>1824</v>
      </c>
      <c r="D751">
        <f>--ISNUMBER(IFERROR(SEARCH(Recherche!$D$15,BD_Tables!B751,1),""))</f>
        <v>1</v>
      </c>
      <c r="E751">
        <f>IF(BD_Tables!D751=1,COUNTIF(BD_Tables!$D$588:D751,1),"")</f>
        <v>164</v>
      </c>
      <c r="F751" t="str">
        <f>IFERROR(INDEX($B$588:$B$772,MATCH(ROWS($E$588:E751),$E$588:$E$772,0)),"")</f>
        <v>Suture tendon flechisseur</v>
      </c>
    </row>
    <row r="752" spans="1:6" x14ac:dyDescent="0.3">
      <c r="A752" s="23" t="s">
        <v>1899</v>
      </c>
      <c r="B752" s="1" t="s">
        <v>1755</v>
      </c>
      <c r="C752" s="12" t="s">
        <v>1824</v>
      </c>
      <c r="D752">
        <f>--ISNUMBER(IFERROR(SEARCH(Recherche!$D$15,BD_Tables!B752,1),""))</f>
        <v>1</v>
      </c>
      <c r="E752">
        <f>IF(BD_Tables!D752=1,COUNTIF(BD_Tables!$D$588:D752,1),"")</f>
        <v>165</v>
      </c>
      <c r="F752" t="str">
        <f>IFERROR(INDEX($B$588:$B$772,MATCH(ROWS($E$588:E752),$E$588:$E$772,0)),"")</f>
        <v>Sympatectomie peri arterielle</v>
      </c>
    </row>
    <row r="753" spans="1:6" x14ac:dyDescent="0.3">
      <c r="A753" s="23" t="s">
        <v>1899</v>
      </c>
      <c r="B753" s="1" t="s">
        <v>1756</v>
      </c>
      <c r="C753" s="12" t="s">
        <v>1824</v>
      </c>
      <c r="D753">
        <f>--ISNUMBER(IFERROR(SEARCH(Recherche!$D$15,BD_Tables!B753,1),""))</f>
        <v>1</v>
      </c>
      <c r="E753">
        <f>IF(BD_Tables!D753=1,COUNTIF(BD_Tables!$D$588:D753,1),"")</f>
        <v>166</v>
      </c>
      <c r="F753" t="str">
        <f>IFERROR(INDEX($B$588:$B$772,MATCH(ROWS($E$588:E753),$E$588:$E$772,0)),"")</f>
        <v>Syndrome d'alcock</v>
      </c>
    </row>
    <row r="754" spans="1:6" x14ac:dyDescent="0.3">
      <c r="A754" s="23" t="s">
        <v>1899</v>
      </c>
      <c r="B754" s="1" t="s">
        <v>1776</v>
      </c>
      <c r="C754" s="12" t="s">
        <v>1824</v>
      </c>
      <c r="D754">
        <f>--ISNUMBER(IFERROR(SEARCH(Recherche!$D$15,BD_Tables!B754,1),""))</f>
        <v>1</v>
      </c>
      <c r="E754">
        <f>IF(BD_Tables!D754=1,COUNTIF(BD_Tables!$D$588:D754,1),"")</f>
        <v>167</v>
      </c>
      <c r="F754" t="str">
        <f>IFERROR(INDEX($B$588:$B$772,MATCH(ROWS($E$588:E754),$E$588:$E$772,0)),"")</f>
        <v>Syndrome de loge</v>
      </c>
    </row>
    <row r="755" spans="1:6" x14ac:dyDescent="0.3">
      <c r="A755" s="23" t="s">
        <v>1899</v>
      </c>
      <c r="B755" s="1" t="s">
        <v>1758</v>
      </c>
      <c r="C755" s="12" t="s">
        <v>1824</v>
      </c>
      <c r="D755">
        <f>--ISNUMBER(IFERROR(SEARCH(Recherche!$D$15,BD_Tables!B755,1),""))</f>
        <v>1</v>
      </c>
      <c r="E755">
        <f>IF(BD_Tables!D755=1,COUNTIF(BD_Tables!$D$588:D755,1),"")</f>
        <v>168</v>
      </c>
      <c r="F755" t="str">
        <f>IFERROR(INDEX($B$588:$B$772,MATCH(ROWS($E$588:E755),$E$588:$E$772,0)),"")</f>
        <v>Syndrome de volkman</v>
      </c>
    </row>
    <row r="756" spans="1:6" x14ac:dyDescent="0.3">
      <c r="A756" s="23" t="s">
        <v>1899</v>
      </c>
      <c r="B756" s="1" t="s">
        <v>1757</v>
      </c>
      <c r="C756" s="12" t="s">
        <v>1824</v>
      </c>
      <c r="D756">
        <f>--ISNUMBER(IFERROR(SEARCH(Recherche!$D$15,BD_Tables!B756,1),""))</f>
        <v>1</v>
      </c>
      <c r="E756">
        <f>IF(BD_Tables!D756=1,COUNTIF(BD_Tables!$D$588:D756,1),"")</f>
        <v>169</v>
      </c>
      <c r="F756" t="str">
        <f>IFERROR(INDEX($B$588:$B$772,MATCH(ROWS($E$588:E756),$E$588:$E$772,0)),"")</f>
        <v>Syndrome du petit pectoral</v>
      </c>
    </row>
    <row r="757" spans="1:6" x14ac:dyDescent="0.3">
      <c r="A757" s="23" t="s">
        <v>1899</v>
      </c>
      <c r="B757" s="1" t="s">
        <v>1759</v>
      </c>
      <c r="C757" s="12" t="s">
        <v>1824</v>
      </c>
      <c r="D757">
        <f>--ISNUMBER(IFERROR(SEARCH(Recherche!$D$15,BD_Tables!B757,1),""))</f>
        <v>1</v>
      </c>
      <c r="E757">
        <f>IF(BD_Tables!D757=1,COUNTIF(BD_Tables!$D$588:D757,1),"")</f>
        <v>170</v>
      </c>
      <c r="F757" t="str">
        <f>IFERROR(INDEX($B$588:$B$772,MATCH(ROWS($E$588:E757),$E$588:$E$772,0)),"")</f>
        <v>Synovectomie des flechisseurs</v>
      </c>
    </row>
    <row r="758" spans="1:6" x14ac:dyDescent="0.3">
      <c r="A758" s="23" t="s">
        <v>1899</v>
      </c>
      <c r="B758" s="1" t="s">
        <v>1760</v>
      </c>
      <c r="C758" s="12" t="s">
        <v>1824</v>
      </c>
      <c r="D758">
        <f>--ISNUMBER(IFERROR(SEARCH(Recherche!$D$15,BD_Tables!B758,1),""))</f>
        <v>1</v>
      </c>
      <c r="E758">
        <f>IF(BD_Tables!D758=1,COUNTIF(BD_Tables!$D$588:D758,1),"")</f>
        <v>171</v>
      </c>
      <c r="F758" t="str">
        <f>IFERROR(INDEX($B$588:$B$772,MATCH(ROWS($E$588:E758),$E$588:$E$772,0)),"")</f>
        <v>Tendinite de De Quervain</v>
      </c>
    </row>
    <row r="759" spans="1:6" x14ac:dyDescent="0.3">
      <c r="A759" s="23" t="s">
        <v>1899</v>
      </c>
      <c r="B759" s="1" t="s">
        <v>1782</v>
      </c>
      <c r="C759" s="12" t="s">
        <v>1824</v>
      </c>
      <c r="D759">
        <f>--ISNUMBER(IFERROR(SEARCH(Recherche!$D$15,BD_Tables!B759,1),""))</f>
        <v>1</v>
      </c>
      <c r="E759">
        <f>IF(BD_Tables!D759=1,COUNTIF(BD_Tables!$D$588:D759,1),"")</f>
        <v>172</v>
      </c>
      <c r="F759" t="str">
        <f>IFERROR(INDEX($B$588:$B$772,MATCH(ROWS($E$588:E759),$E$588:$E$772,0)),"")</f>
        <v>Ténolyse</v>
      </c>
    </row>
    <row r="760" spans="1:6" x14ac:dyDescent="0.3">
      <c r="A760" s="23" t="s">
        <v>1899</v>
      </c>
      <c r="B760" s="1" t="s">
        <v>1763</v>
      </c>
      <c r="C760" s="12" t="s">
        <v>1824</v>
      </c>
      <c r="D760">
        <f>--ISNUMBER(IFERROR(SEARCH(Recherche!$D$15,BD_Tables!B760,1),""))</f>
        <v>1</v>
      </c>
      <c r="E760">
        <f>IF(BD_Tables!D760=1,COUNTIF(BD_Tables!$D$588:D760,1),"")</f>
        <v>173</v>
      </c>
      <c r="F760" t="str">
        <f>IFERROR(INDEX($B$588:$B$772,MATCH(ROWS($E$588:E760),$E$588:$E$772,0)),"")</f>
        <v>Tenolyse extenseurs</v>
      </c>
    </row>
    <row r="761" spans="1:6" x14ac:dyDescent="0.3">
      <c r="A761" s="23" t="s">
        <v>1899</v>
      </c>
      <c r="B761" s="1" t="s">
        <v>1761</v>
      </c>
      <c r="C761" s="12" t="s">
        <v>1824</v>
      </c>
      <c r="D761">
        <f>--ISNUMBER(IFERROR(SEARCH(Recherche!$D$15,BD_Tables!B761,1),""))</f>
        <v>1</v>
      </c>
      <c r="E761">
        <f>IF(BD_Tables!D761=1,COUNTIF(BD_Tables!$D$588:D761,1),"")</f>
        <v>174</v>
      </c>
      <c r="F761" t="str">
        <f>IFERROR(INDEX($B$588:$B$772,MATCH(ROWS($E$588:E761),$E$588:$E$772,0)),"")</f>
        <v>Tenolyse flechisseur</v>
      </c>
    </row>
    <row r="762" spans="1:6" x14ac:dyDescent="0.3">
      <c r="A762" s="23" t="s">
        <v>1899</v>
      </c>
      <c r="B762" s="1" t="s">
        <v>1762</v>
      </c>
      <c r="C762" s="12" t="s">
        <v>1824</v>
      </c>
      <c r="D762">
        <f>--ISNUMBER(IFERROR(SEARCH(Recherche!$D$15,BD_Tables!B762,1),""))</f>
        <v>1</v>
      </c>
      <c r="E762">
        <f>IF(BD_Tables!D762=1,COUNTIF(BD_Tables!$D$588:D762,1),"")</f>
        <v>175</v>
      </c>
      <c r="F762" t="str">
        <f>IFERROR(INDEX($B$588:$B$772,MATCH(ROWS($E$588:E762),$E$588:$E$772,0)),"")</f>
        <v>Tenoraphie flechisseur/extenseur</v>
      </c>
    </row>
    <row r="763" spans="1:6" x14ac:dyDescent="0.3">
      <c r="A763" s="23" t="s">
        <v>1899</v>
      </c>
      <c r="B763" s="1" t="s">
        <v>1764</v>
      </c>
      <c r="C763" s="12" t="s">
        <v>1826</v>
      </c>
      <c r="D763">
        <f>--ISNUMBER(IFERROR(SEARCH(Recherche!$D$15,BD_Tables!B763,1),""))</f>
        <v>1</v>
      </c>
      <c r="E763">
        <f>IF(BD_Tables!D763=1,COUNTIF(BD_Tables!$D$588:D763,1),"")</f>
        <v>176</v>
      </c>
      <c r="F763" t="str">
        <f>IFERROR(INDEX($B$588:$B$772,MATCH(ROWS($E$588:E763),$E$588:$E$772,0)),"")</f>
        <v>TOS</v>
      </c>
    </row>
    <row r="764" spans="1:6" x14ac:dyDescent="0.3">
      <c r="A764" s="23" t="s">
        <v>1899</v>
      </c>
      <c r="B764" s="1" t="s">
        <v>1804</v>
      </c>
      <c r="C764" s="12" t="s">
        <v>1826</v>
      </c>
      <c r="D764">
        <f>--ISNUMBER(IFERROR(SEARCH(Recherche!$D$15,BD_Tables!B764,1),""))</f>
        <v>1</v>
      </c>
      <c r="E764">
        <f>IF(BD_Tables!D764=1,COUNTIF(BD_Tables!$D$588:D764,1),"")</f>
        <v>177</v>
      </c>
      <c r="F764" t="str">
        <f>IFERROR(INDEX($B$588:$B$772,MATCH(ROWS($E$588:E764),$E$588:$E$772,0)),"")</f>
        <v>TOS + côte surnuméraire</v>
      </c>
    </row>
    <row r="765" spans="1:6" x14ac:dyDescent="0.3">
      <c r="A765" s="23" t="s">
        <v>1899</v>
      </c>
      <c r="B765" s="1" t="s">
        <v>1766</v>
      </c>
      <c r="C765" s="12" t="s">
        <v>1824</v>
      </c>
      <c r="D765">
        <f>--ISNUMBER(IFERROR(SEARCH(Recherche!$D$15,BD_Tables!B765,1),""))</f>
        <v>1</v>
      </c>
      <c r="E765">
        <f>IF(BD_Tables!D765=1,COUNTIF(BD_Tables!$D$588:D765,1),"")</f>
        <v>178</v>
      </c>
      <c r="F765" t="str">
        <f>IFERROR(INDEX($B$588:$B$772,MATCH(ROWS($E$588:E765),$E$588:$E$772,0)),"")</f>
        <v>Transfert articulaire orteil</v>
      </c>
    </row>
    <row r="766" spans="1:6" x14ac:dyDescent="0.3">
      <c r="A766" s="23" t="s">
        <v>1899</v>
      </c>
      <c r="B766" s="1" t="s">
        <v>1805</v>
      </c>
      <c r="C766" s="12" t="s">
        <v>1824</v>
      </c>
      <c r="D766">
        <f>--ISNUMBER(IFERROR(SEARCH(Recherche!$D$15,BD_Tables!B766,1),""))</f>
        <v>1</v>
      </c>
      <c r="E766">
        <f>IF(BD_Tables!D766=1,COUNTIF(BD_Tables!$D$588:D766,1),"")</f>
        <v>179</v>
      </c>
      <c r="F766" t="str">
        <f>IFERROR(INDEX($B$588:$B$772,MATCH(ROWS($E$588:E766),$E$588:$E$772,0)),"")</f>
        <v>Transfert musculaire</v>
      </c>
    </row>
    <row r="767" spans="1:6" x14ac:dyDescent="0.3">
      <c r="A767" s="23" t="s">
        <v>1899</v>
      </c>
      <c r="B767" s="1" t="s">
        <v>1768</v>
      </c>
      <c r="C767" s="12" t="s">
        <v>1824</v>
      </c>
      <c r="D767">
        <f>--ISNUMBER(IFERROR(SEARCH(Recherche!$D$15,BD_Tables!B767,1),""))</f>
        <v>1</v>
      </c>
      <c r="E767">
        <f>IF(BD_Tables!D767=1,COUNTIF(BD_Tables!$D$588:D767,1),"")</f>
        <v>180</v>
      </c>
      <c r="F767" t="str">
        <f>IFERROR(INDEX($B$588:$B$772,MATCH(ROWS($E$588:E767),$E$588:$E$772,0)),"")</f>
        <v>Transfert triceps vers biceps</v>
      </c>
    </row>
    <row r="768" spans="1:6" x14ac:dyDescent="0.3">
      <c r="A768" s="23" t="s">
        <v>1899</v>
      </c>
      <c r="B768" s="1" t="s">
        <v>1765</v>
      </c>
      <c r="C768" s="12" t="s">
        <v>1824</v>
      </c>
      <c r="D768">
        <f>--ISNUMBER(IFERROR(SEARCH(Recherche!$D$15,BD_Tables!B768,1),""))</f>
        <v>1</v>
      </c>
      <c r="E768">
        <f>IF(BD_Tables!D768=1,COUNTIF(BD_Tables!$D$588:D768,1),"")</f>
        <v>181</v>
      </c>
      <c r="F768" t="str">
        <f>IFERROR(INDEX($B$588:$B$772,MATCH(ROWS($E$588:E768),$E$588:$E$772,0)),"")</f>
        <v>Translocation Pollicisation</v>
      </c>
    </row>
    <row r="769" spans="1:6" x14ac:dyDescent="0.3">
      <c r="A769" s="23" t="s">
        <v>1899</v>
      </c>
      <c r="B769" s="1" t="s">
        <v>1767</v>
      </c>
      <c r="C769" s="12" t="s">
        <v>1824</v>
      </c>
      <c r="D769">
        <f>--ISNUMBER(IFERROR(SEARCH(Recherche!$D$15,BD_Tables!B769,1),""))</f>
        <v>1</v>
      </c>
      <c r="E769">
        <f>IF(BD_Tables!D769=1,COUNTIF(BD_Tables!$D$588:D769,1),"")</f>
        <v>182</v>
      </c>
      <c r="F769" t="str">
        <f>IFERROR(INDEX($B$588:$B$772,MATCH(ROWS($E$588:E769),$E$588:$E$772,0)),"")</f>
        <v>Transposition nerf cubital ant. (ntac)</v>
      </c>
    </row>
    <row r="770" spans="1:6" x14ac:dyDescent="0.3">
      <c r="A770" s="23" t="s">
        <v>1899</v>
      </c>
      <c r="B770" s="1" t="s">
        <v>1471</v>
      </c>
      <c r="C770" s="12" t="s">
        <v>1824</v>
      </c>
      <c r="D770">
        <f>--ISNUMBER(IFERROR(SEARCH(Recherche!$D$15,BD_Tables!B770,1),""))</f>
        <v>1</v>
      </c>
      <c r="E770">
        <f>IF(BD_Tables!D770=1,COUNTIF(BD_Tables!$D$588:D770,1),"")</f>
        <v>183</v>
      </c>
      <c r="F770" t="str">
        <f>IFERROR(INDEX($B$588:$B$772,MATCH(ROWS($E$588:E770),$E$588:$E$772,0)),"")</f>
        <v>Tumeur glomique</v>
      </c>
    </row>
    <row r="771" spans="1:6" x14ac:dyDescent="0.3">
      <c r="A771" s="23" t="s">
        <v>1899</v>
      </c>
      <c r="B771" s="1" t="s">
        <v>1770</v>
      </c>
      <c r="C771" s="12" t="s">
        <v>1824</v>
      </c>
      <c r="D771">
        <f>--ISNUMBER(IFERROR(SEARCH(Recherche!$D$15,BD_Tables!B771,1),""))</f>
        <v>1</v>
      </c>
      <c r="E771">
        <f>IF(BD_Tables!D771=1,COUNTIF(BD_Tables!$D$588:D771,1),"")</f>
        <v>184</v>
      </c>
      <c r="F771" t="str">
        <f>IFERROR(INDEX($B$588:$B$772,MATCH(ROWS($E$588:E771),$E$588:$E$772,0)),"")</f>
        <v>Tunnel carpien</v>
      </c>
    </row>
    <row r="772" spans="1:6" x14ac:dyDescent="0.3">
      <c r="A772" s="23" t="s">
        <v>1899</v>
      </c>
      <c r="B772" s="16" t="s">
        <v>1769</v>
      </c>
      <c r="C772" s="24" t="s">
        <v>1824</v>
      </c>
      <c r="D772">
        <f>--ISNUMBER(IFERROR(SEARCH(Recherche!$D$15,BD_Tables!B772,1),""))</f>
        <v>1</v>
      </c>
      <c r="E772">
        <f>IF(BD_Tables!D772=1,COUNTIF(BD_Tables!$D$588:D772,1),"")</f>
        <v>185</v>
      </c>
      <c r="F772" t="str">
        <f>IFERROR(INDEX($B$588:$B$772,MATCH(ROWS($E$588:E772),$E$588:$E$772,0)),"")</f>
        <v>Zancoli (plastie tendon)</v>
      </c>
    </row>
    <row r="773" spans="1:6" ht="15.6" x14ac:dyDescent="0.3">
      <c r="A773" s="13" t="s">
        <v>1896</v>
      </c>
      <c r="B773" s="14" t="s">
        <v>0</v>
      </c>
      <c r="C773" s="15" t="s">
        <v>1</v>
      </c>
      <c r="D773" s="37" t="s">
        <v>1904</v>
      </c>
      <c r="E773" s="37" t="s">
        <v>1905</v>
      </c>
      <c r="F773" s="37" t="s">
        <v>1906</v>
      </c>
    </row>
    <row r="774" spans="1:6" x14ac:dyDescent="0.3">
      <c r="A774" s="25" t="s">
        <v>1900</v>
      </c>
      <c r="B774" s="1" t="s">
        <v>1310</v>
      </c>
      <c r="C774" s="27" t="s">
        <v>1901</v>
      </c>
      <c r="D774">
        <f>--ISNUMBER(IFERROR(SEARCH(Recherche!$D$17,BD_Tables!B774,1),""))</f>
        <v>1</v>
      </c>
      <c r="E774">
        <f>IF(BD_Tables!D774=1,COUNTIF(BD_Tables!$D$774:D774,1),"")</f>
        <v>1</v>
      </c>
      <c r="F774" t="str">
        <f>IFERROR(INDEX($B$774:$B$856,MATCH(ROWS($E$774:E774),$E$774:$E$856,0)),"")</f>
        <v>CAIRNS</v>
      </c>
    </row>
    <row r="775" spans="1:6" x14ac:dyDescent="0.3">
      <c r="A775" s="26" t="s">
        <v>1900</v>
      </c>
      <c r="B775" s="1" t="s">
        <v>294</v>
      </c>
      <c r="C775" s="27" t="s">
        <v>1901</v>
      </c>
      <c r="D775">
        <f>--ISNUMBER(IFERROR(SEARCH(Recherche!$D$17,BD_Tables!B775,1),""))</f>
        <v>1</v>
      </c>
      <c r="E775">
        <f>IF(BD_Tables!D775=1,COUNTIF(BD_Tables!$D$774:D775,1),"")</f>
        <v>2</v>
      </c>
      <c r="F775" t="str">
        <f>IFERROR(INDEX($B$774:$B$856,MATCH(ROWS($E$774:E775),$E$774:$E$856,0)),"")</f>
        <v>A déterminer</v>
      </c>
    </row>
    <row r="776" spans="1:6" x14ac:dyDescent="0.3">
      <c r="A776" s="26" t="s">
        <v>1900</v>
      </c>
      <c r="B776" s="1" t="s">
        <v>1386</v>
      </c>
      <c r="C776" s="27" t="s">
        <v>1901</v>
      </c>
      <c r="D776">
        <f>--ISNUMBER(IFERROR(SEARCH(Recherche!$D$17,BD_Tables!B776,1),""))</f>
        <v>1</v>
      </c>
      <c r="E776">
        <f>IF(BD_Tables!D776=1,COUNTIF(BD_Tables!$D$774:D776,1),"")</f>
        <v>3</v>
      </c>
      <c r="F776" t="str">
        <f>IFERROR(INDEX($B$774:$B$856,MATCH(ROWS($E$774:E776),$E$774:$E$856,0)),"")</f>
        <v>Aquesys</v>
      </c>
    </row>
    <row r="777" spans="1:6" x14ac:dyDescent="0.3">
      <c r="A777" s="26" t="s">
        <v>1900</v>
      </c>
      <c r="B777" s="1" t="s">
        <v>1387</v>
      </c>
      <c r="C777" s="27" t="s">
        <v>1901</v>
      </c>
      <c r="D777">
        <f>--ISNUMBER(IFERROR(SEARCH(Recherche!$D$17,BD_Tables!B777,1),""))</f>
        <v>1</v>
      </c>
      <c r="E777">
        <f>IF(BD_Tables!D777=1,COUNTIF(BD_Tables!$D$774:D777,1),"")</f>
        <v>4</v>
      </c>
      <c r="F777" t="str">
        <f>IFERROR(INDEX($B$774:$B$856,MATCH(ROWS($E$774:E777),$E$774:$E$856,0)),"")</f>
        <v>Aquesys-cataracte</v>
      </c>
    </row>
    <row r="778" spans="1:6" x14ac:dyDescent="0.3">
      <c r="A778" s="26" t="s">
        <v>1900</v>
      </c>
      <c r="B778" s="1" t="s">
        <v>1313</v>
      </c>
      <c r="C778" s="27" t="s">
        <v>1901</v>
      </c>
      <c r="D778">
        <f>--ISNUMBER(IFERROR(SEARCH(Recherche!$D$17,BD_Tables!B778,1),""))</f>
        <v>1</v>
      </c>
      <c r="E778">
        <f>IF(BD_Tables!D778=1,COUNTIF(BD_Tables!$D$774:D778,1),"")</f>
        <v>5</v>
      </c>
      <c r="F778" t="str">
        <f>IFERROR(INDEX($B$774:$B$856,MATCH(ROWS($E$774:E778),$E$774:$E$856,0)),"")</f>
        <v>CAIRNS - révision</v>
      </c>
    </row>
    <row r="779" spans="1:6" x14ac:dyDescent="0.3">
      <c r="A779" s="26" t="s">
        <v>1900</v>
      </c>
      <c r="B779" s="1" t="s">
        <v>1311</v>
      </c>
      <c r="C779" s="27" t="s">
        <v>1901</v>
      </c>
      <c r="D779">
        <f>--ISNUMBER(IFERROR(SEARCH(Recherche!$D$17,BD_Tables!B779,1),""))</f>
        <v>1</v>
      </c>
      <c r="E779">
        <f>IF(BD_Tables!D779=1,COUNTIF(BD_Tables!$D$774:D779,1),"")</f>
        <v>6</v>
      </c>
      <c r="F779" t="str">
        <f>IFERROR(INDEX($B$774:$B$856,MATCH(ROWS($E$774:E779),$E$774:$E$856,0)),"")</f>
        <v>CAIRNS + cataracte</v>
      </c>
    </row>
    <row r="780" spans="1:6" x14ac:dyDescent="0.3">
      <c r="A780" s="26" t="s">
        <v>1900</v>
      </c>
      <c r="B780" s="1" t="s">
        <v>1312</v>
      </c>
      <c r="C780" s="27" t="s">
        <v>1901</v>
      </c>
      <c r="D780">
        <f>--ISNUMBER(IFERROR(SEARCH(Recherche!$D$17,BD_Tables!B780,1),""))</f>
        <v>1</v>
      </c>
      <c r="E780">
        <f>IF(BD_Tables!D780=1,COUNTIF(BD_Tables!$D$774:D780,1),"")</f>
        <v>7</v>
      </c>
      <c r="F780" t="str">
        <f>IFERROR(INDEX($B$774:$B$856,MATCH(ROWS($E$774:E780),$E$774:$E$856,0)),"")</f>
        <v>CAIRNS + mini shunt</v>
      </c>
    </row>
    <row r="781" spans="1:6" x14ac:dyDescent="0.3">
      <c r="A781" s="26" t="s">
        <v>1900</v>
      </c>
      <c r="B781" s="1" t="s">
        <v>1314</v>
      </c>
      <c r="C781" s="27" t="s">
        <v>1901</v>
      </c>
      <c r="D781">
        <f>--ISNUMBER(IFERROR(SEARCH(Recherche!$D$17,BD_Tables!B781,1),""))</f>
        <v>1</v>
      </c>
      <c r="E781">
        <f>IF(BD_Tables!D781=1,COUNTIF(BD_Tables!$D$774:D781,1),"")</f>
        <v>8</v>
      </c>
      <c r="F781" t="str">
        <f>IFERROR(INDEX($B$774:$B$856,MATCH(ROWS($E$774:E781),$E$774:$E$856,0)),"")</f>
        <v>Canaloplastie</v>
      </c>
    </row>
    <row r="782" spans="1:6" x14ac:dyDescent="0.3">
      <c r="A782" s="26" t="s">
        <v>1900</v>
      </c>
      <c r="B782" s="1" t="s">
        <v>1315</v>
      </c>
      <c r="C782" s="27" t="s">
        <v>1901</v>
      </c>
      <c r="D782">
        <f>--ISNUMBER(IFERROR(SEARCH(Recherche!$D$17,BD_Tables!B782,1),""))</f>
        <v>1</v>
      </c>
      <c r="E782">
        <f>IF(BD_Tables!D782=1,COUNTIF(BD_Tables!$D$774:D782,1),"")</f>
        <v>9</v>
      </c>
      <c r="F782" t="str">
        <f>IFERROR(INDEX($B$774:$B$856,MATCH(ROWS($E$774:E782),$E$774:$E$856,0)),"")</f>
        <v>Cataracte</v>
      </c>
    </row>
    <row r="783" spans="1:6" x14ac:dyDescent="0.3">
      <c r="A783" s="26" t="s">
        <v>1900</v>
      </c>
      <c r="B783" s="1" t="s">
        <v>1316</v>
      </c>
      <c r="C783" s="27" t="s">
        <v>1901</v>
      </c>
      <c r="D783">
        <f>--ISNUMBER(IFERROR(SEARCH(Recherche!$D$17,BD_Tables!B783,1),""))</f>
        <v>1</v>
      </c>
      <c r="E783">
        <f>IF(BD_Tables!D783=1,COUNTIF(BD_Tables!$D$774:D783,1),"")</f>
        <v>10</v>
      </c>
      <c r="F783" t="str">
        <f>IFERROR(INDEX($B$774:$B$856,MATCH(ROWS($E$774:E783),$E$774:$E$856,0)),"")</f>
        <v>Cataracte  adulte</v>
      </c>
    </row>
    <row r="784" spans="1:6" x14ac:dyDescent="0.3">
      <c r="A784" s="26" t="s">
        <v>1900</v>
      </c>
      <c r="B784" s="1" t="s">
        <v>1317</v>
      </c>
      <c r="C784" s="27" t="s">
        <v>1901</v>
      </c>
      <c r="D784">
        <f>--ISNUMBER(IFERROR(SEARCH(Recherche!$D$17,BD_Tables!B784,1),""))</f>
        <v>1</v>
      </c>
      <c r="E784">
        <f>IF(BD_Tables!D784=1,COUNTIF(BD_Tables!$D$774:D784,1),"")</f>
        <v>11</v>
      </c>
      <c r="F784" t="str">
        <f>IFERROR(INDEX($B$774:$B$856,MATCH(ROWS($E$774:E784),$E$774:$E$856,0)),"")</f>
        <v>Cataracte bilatérale adulte</v>
      </c>
    </row>
    <row r="785" spans="1:6" x14ac:dyDescent="0.3">
      <c r="A785" s="26" t="s">
        <v>1900</v>
      </c>
      <c r="B785" s="1" t="s">
        <v>1319</v>
      </c>
      <c r="C785" s="27" t="s">
        <v>1901</v>
      </c>
      <c r="D785">
        <f>--ISNUMBER(IFERROR(SEARCH(Recherche!$D$17,BD_Tables!B785,1),""))</f>
        <v>1</v>
      </c>
      <c r="E785">
        <f>IF(BD_Tables!D785=1,COUNTIF(BD_Tables!$D$774:D785,1),"")</f>
        <v>12</v>
      </c>
      <c r="F785" t="str">
        <f>IFERROR(INDEX($B$774:$B$856,MATCH(ROWS($E$774:E785),$E$774:$E$856,0)),"")</f>
        <v>Cataracte bilatérale enfant</v>
      </c>
    </row>
    <row r="786" spans="1:6" x14ac:dyDescent="0.3">
      <c r="A786" s="26" t="s">
        <v>1900</v>
      </c>
      <c r="B786" s="1" t="s">
        <v>1318</v>
      </c>
      <c r="C786" s="27" t="s">
        <v>1901</v>
      </c>
      <c r="D786">
        <f>--ISNUMBER(IFERROR(SEARCH(Recherche!$D$17,BD_Tables!B786,1),""))</f>
        <v>1</v>
      </c>
      <c r="E786">
        <f>IF(BD_Tables!D786=1,COUNTIF(BD_Tables!$D$774:D786,1),"")</f>
        <v>13</v>
      </c>
      <c r="F786" t="str">
        <f>IFERROR(INDEX($B$774:$B$856,MATCH(ROWS($E$774:E786),$E$774:$E$856,0)),"")</f>
        <v>Cataracte enfant</v>
      </c>
    </row>
    <row r="787" spans="1:6" x14ac:dyDescent="0.3">
      <c r="A787" s="26" t="s">
        <v>1900</v>
      </c>
      <c r="B787" s="1" t="s">
        <v>1320</v>
      </c>
      <c r="C787" s="27" t="s">
        <v>1901</v>
      </c>
      <c r="D787">
        <f>--ISNUMBER(IFERROR(SEARCH(Recherche!$D$17,BD_Tables!B787,1),""))</f>
        <v>1</v>
      </c>
      <c r="E787">
        <f>IF(BD_Tables!D787=1,COUNTIF(BD_Tables!$D$774:D787,1),"")</f>
        <v>14</v>
      </c>
      <c r="F787" t="str">
        <f>IFERROR(INDEX($B$774:$B$856,MATCH(ROWS($E$774:E787),$E$774:$E$856,0)),"")</f>
        <v>Chalazion</v>
      </c>
    </row>
    <row r="788" spans="1:6" x14ac:dyDescent="0.3">
      <c r="A788" s="26" t="s">
        <v>1900</v>
      </c>
      <c r="B788" s="1" t="s">
        <v>1321</v>
      </c>
      <c r="C788" s="27" t="s">
        <v>1901</v>
      </c>
      <c r="D788">
        <f>--ISNUMBER(IFERROR(SEARCH(Recherche!$D$17,BD_Tables!B788,1),""))</f>
        <v>1</v>
      </c>
      <c r="E788">
        <f>IF(BD_Tables!D788=1,COUNTIF(BD_Tables!$D$774:D788,1),"")</f>
        <v>15</v>
      </c>
      <c r="F788" t="str">
        <f>IFERROR(INDEX($B$774:$B$856,MATCH(ROWS($E$774:E788),$E$774:$E$856,0)),"")</f>
        <v>Changement d'implant</v>
      </c>
    </row>
    <row r="789" spans="1:6" x14ac:dyDescent="0.3">
      <c r="A789" s="26" t="s">
        <v>1900</v>
      </c>
      <c r="B789" s="1" t="s">
        <v>1356</v>
      </c>
      <c r="C789" s="27" t="s">
        <v>1901</v>
      </c>
      <c r="D789">
        <f>--ISNUMBER(IFERROR(SEARCH(Recherche!$D$17,BD_Tables!B789,1),""))</f>
        <v>1</v>
      </c>
      <c r="E789">
        <f>IF(BD_Tables!D789=1,COUNTIF(BD_Tables!$D$774:D789,1),"")</f>
        <v>16</v>
      </c>
      <c r="F789" t="str">
        <f>IFERROR(INDEX($B$774:$B$856,MATCH(ROWS($E$774:E789),$E$774:$E$856,0)),"")</f>
        <v>Cure de pinguecula</v>
      </c>
    </row>
    <row r="790" spans="1:6" x14ac:dyDescent="0.3">
      <c r="A790" s="26" t="s">
        <v>1900</v>
      </c>
      <c r="B790" s="1" t="s">
        <v>1357</v>
      </c>
      <c r="C790" s="27" t="s">
        <v>1901</v>
      </c>
      <c r="D790">
        <f>--ISNUMBER(IFERROR(SEARCH(Recherche!$D$17,BD_Tables!B790,1),""))</f>
        <v>1</v>
      </c>
      <c r="E790">
        <f>IF(BD_Tables!D790=1,COUNTIF(BD_Tables!$D$774:D790,1),"")</f>
        <v>17</v>
      </c>
      <c r="F790" t="str">
        <f>IFERROR(INDEX($B$774:$B$856,MATCH(ROWS($E$774:E790),$E$774:$E$856,0)),"")</f>
        <v>Cure de symblépharon</v>
      </c>
    </row>
    <row r="791" spans="1:6" x14ac:dyDescent="0.3">
      <c r="A791" s="26" t="s">
        <v>1900</v>
      </c>
      <c r="B791" s="1" t="s">
        <v>1322</v>
      </c>
      <c r="C791" s="27" t="s">
        <v>1901</v>
      </c>
      <c r="D791">
        <f>--ISNUMBER(IFERROR(SEARCH(Recherche!$D$17,BD_Tables!B791,1),""))</f>
        <v>1</v>
      </c>
      <c r="E791">
        <f>IF(BD_Tables!D791=1,COUNTIF(BD_Tables!$D$774:D791,1),"")</f>
        <v>18</v>
      </c>
      <c r="F791" t="str">
        <f>IFERROR(INDEX($B$774:$B$856,MATCH(ROWS($E$774:E791),$E$774:$E$856,0)),"")</f>
        <v>Dacryocystorhinostomie</v>
      </c>
    </row>
    <row r="792" spans="1:6" x14ac:dyDescent="0.3">
      <c r="A792" s="26" t="s">
        <v>1900</v>
      </c>
      <c r="B792" s="1" t="s">
        <v>1323</v>
      </c>
      <c r="C792" s="27" t="s">
        <v>1901</v>
      </c>
      <c r="D792">
        <f>--ISNUMBER(IFERROR(SEARCH(Recherche!$D$17,BD_Tables!B792,1),""))</f>
        <v>1</v>
      </c>
      <c r="E792">
        <f>IF(BD_Tables!D792=1,COUNTIF(BD_Tables!$D$774:D792,1),"")</f>
        <v>19</v>
      </c>
      <c r="F792" t="str">
        <f>IFERROR(INDEX($B$774:$B$856,MATCH(ROWS($E$774:E792),$E$774:$E$856,0)),"")</f>
        <v>DR par voie externe - Indentation</v>
      </c>
    </row>
    <row r="793" spans="1:6" x14ac:dyDescent="0.3">
      <c r="A793" s="26" t="s">
        <v>1900</v>
      </c>
      <c r="B793" s="1" t="s">
        <v>1358</v>
      </c>
      <c r="C793" s="27" t="s">
        <v>1901</v>
      </c>
      <c r="D793">
        <f>--ISNUMBER(IFERROR(SEARCH(Recherche!$D$17,BD_Tables!B793,1),""))</f>
        <v>1</v>
      </c>
      <c r="E793">
        <f>IF(BD_Tables!D793=1,COUNTIF(BD_Tables!$D$774:D793,1),"")</f>
        <v>20</v>
      </c>
      <c r="F793" t="str">
        <f>IFERROR(INDEX($B$774:$B$856,MATCH(ROWS($E$774:E793),$E$774:$E$856,0)),"")</f>
        <v>DSAEK</v>
      </c>
    </row>
    <row r="794" spans="1:6" x14ac:dyDescent="0.3">
      <c r="A794" s="26" t="s">
        <v>1900</v>
      </c>
      <c r="B794" s="1" t="s">
        <v>1359</v>
      </c>
      <c r="C794" s="27" t="s">
        <v>1901</v>
      </c>
      <c r="D794">
        <f>--ISNUMBER(IFERROR(SEARCH(Recherche!$D$17,BD_Tables!B794,1),""))</f>
        <v>1</v>
      </c>
      <c r="E794">
        <f>IF(BD_Tables!D794=1,COUNTIF(BD_Tables!$D$774:D794,1),"")</f>
        <v>21</v>
      </c>
      <c r="F794" t="str">
        <f>IFERROR(INDEX($B$774:$B$856,MATCH(ROWS($E$774:E794),$E$774:$E$856,0)),"")</f>
        <v>DSAEK + cataracte</v>
      </c>
    </row>
    <row r="795" spans="1:6" x14ac:dyDescent="0.3">
      <c r="A795" s="26" t="s">
        <v>1900</v>
      </c>
      <c r="B795" s="1" t="s">
        <v>1324</v>
      </c>
      <c r="C795" s="27" t="s">
        <v>1901</v>
      </c>
      <c r="D795">
        <f>--ISNUMBER(IFERROR(SEARCH(Recherche!$D$17,BD_Tables!B795,1),""))</f>
        <v>1</v>
      </c>
      <c r="E795">
        <f>IF(BD_Tables!D795=1,COUNTIF(BD_Tables!$D$774:D795,1),"")</f>
        <v>22</v>
      </c>
      <c r="F795" t="str">
        <f>IFERROR(INDEX($B$774:$B$856,MATCH(ROWS($E$774:E795),$E$774:$E$856,0)),"")</f>
        <v>Ectropion</v>
      </c>
    </row>
    <row r="796" spans="1:6" x14ac:dyDescent="0.3">
      <c r="A796" s="26" t="s">
        <v>1900</v>
      </c>
      <c r="B796" s="1" t="s">
        <v>1325</v>
      </c>
      <c r="C796" s="27" t="s">
        <v>1901</v>
      </c>
      <c r="D796">
        <f>--ISNUMBER(IFERROR(SEARCH(Recherche!$D$17,BD_Tables!B796,1),""))</f>
        <v>1</v>
      </c>
      <c r="E796">
        <f>IF(BD_Tables!D796=1,COUNTIF(BD_Tables!$D$774:D796,1),"")</f>
        <v>23</v>
      </c>
      <c r="F796" t="str">
        <f>IFERROR(INDEX($B$774:$B$856,MATCH(ROWS($E$774:E796),$E$774:$E$856,0)),"")</f>
        <v>Ectropion bilatéral</v>
      </c>
    </row>
    <row r="797" spans="1:6" x14ac:dyDescent="0.3">
      <c r="A797" s="26" t="s">
        <v>1900</v>
      </c>
      <c r="B797" s="1" t="s">
        <v>1390</v>
      </c>
      <c r="C797" s="27" t="s">
        <v>1901</v>
      </c>
      <c r="D797">
        <f>--ISNUMBER(IFERROR(SEARCH(Recherche!$D$17,BD_Tables!B797,1),""))</f>
        <v>1</v>
      </c>
      <c r="E797">
        <f>IF(BD_Tables!D797=1,COUNTIF(BD_Tables!$D$774:D797,1),"")</f>
        <v>24</v>
      </c>
      <c r="F797" t="str">
        <f>IFERROR(INDEX($B$774:$B$856,MATCH(ROWS($E$774:E797),$E$774:$E$856,0)),"")</f>
        <v>Enlèvement fils</v>
      </c>
    </row>
    <row r="798" spans="1:6" x14ac:dyDescent="0.3">
      <c r="A798" s="26" t="s">
        <v>1900</v>
      </c>
      <c r="B798" s="1" t="s">
        <v>1360</v>
      </c>
      <c r="C798" s="27" t="s">
        <v>1901</v>
      </c>
      <c r="D798">
        <f>--ISNUMBER(IFERROR(SEARCH(Recherche!$D$17,BD_Tables!B798,1),""))</f>
        <v>1</v>
      </c>
      <c r="E798">
        <f>IF(BD_Tables!D798=1,COUNTIF(BD_Tables!$D$774:D798,1),"")</f>
        <v>25</v>
      </c>
      <c r="F798" t="str">
        <f>IFERROR(INDEX($B$774:$B$856,MATCH(ROWS($E$774:E798),$E$774:$E$856,0)),"")</f>
        <v>Enlèvement surjet</v>
      </c>
    </row>
    <row r="799" spans="1:6" x14ac:dyDescent="0.3">
      <c r="A799" s="26" t="s">
        <v>1900</v>
      </c>
      <c r="B799" s="1" t="s">
        <v>1326</v>
      </c>
      <c r="C799" s="27" t="s">
        <v>1901</v>
      </c>
      <c r="D799">
        <f>--ISNUMBER(IFERROR(SEARCH(Recherche!$D$17,BD_Tables!B799,1),""))</f>
        <v>1</v>
      </c>
      <c r="E799">
        <f>IF(BD_Tables!D799=1,COUNTIF(BD_Tables!$D$774:D799,1),"")</f>
        <v>26</v>
      </c>
      <c r="F799" t="str">
        <f>IFERROR(INDEX($B$774:$B$856,MATCH(ROWS($E$774:E799),$E$774:$E$856,0)),"")</f>
        <v>Entropion</v>
      </c>
    </row>
    <row r="800" spans="1:6" x14ac:dyDescent="0.3">
      <c r="A800" s="26" t="s">
        <v>1900</v>
      </c>
      <c r="B800" s="1" t="s">
        <v>1327</v>
      </c>
      <c r="C800" s="27" t="s">
        <v>1901</v>
      </c>
      <c r="D800">
        <f>--ISNUMBER(IFERROR(SEARCH(Recherche!$D$17,BD_Tables!B800,1),""))</f>
        <v>1</v>
      </c>
      <c r="E800">
        <f>IF(BD_Tables!D800=1,COUNTIF(BD_Tables!$D$774:D800,1),"")</f>
        <v>27</v>
      </c>
      <c r="F800" t="str">
        <f>IFERROR(INDEX($B$774:$B$856,MATCH(ROWS($E$774:E800),$E$774:$E$856,0)),"")</f>
        <v>Enucléation</v>
      </c>
    </row>
    <row r="801" spans="1:6" x14ac:dyDescent="0.3">
      <c r="A801" s="26" t="s">
        <v>1900</v>
      </c>
      <c r="B801" s="1" t="s">
        <v>1328</v>
      </c>
      <c r="C801" s="27" t="s">
        <v>1901</v>
      </c>
      <c r="D801">
        <f>--ISNUMBER(IFERROR(SEARCH(Recherche!$D$17,BD_Tables!B801,1),""))</f>
        <v>1</v>
      </c>
      <c r="E801">
        <f>IF(BD_Tables!D801=1,COUNTIF(BD_Tables!$D$774:D801,1),"")</f>
        <v>28</v>
      </c>
      <c r="F801" t="str">
        <f>IFERROR(INDEX($B$774:$B$856,MATCH(ROWS($E$774:E801),$E$774:$E$856,0)),"")</f>
        <v>Epikératectomie lamellaire</v>
      </c>
    </row>
    <row r="802" spans="1:6" x14ac:dyDescent="0.3">
      <c r="A802" s="26" t="s">
        <v>1900</v>
      </c>
      <c r="B802" s="1" t="s">
        <v>1329</v>
      </c>
      <c r="C802" s="27" t="s">
        <v>1901</v>
      </c>
      <c r="D802">
        <f>--ISNUMBER(IFERROR(SEARCH(Recherche!$D$17,BD_Tables!B802,1),""))</f>
        <v>1</v>
      </c>
      <c r="E802">
        <f>IF(BD_Tables!D802=1,COUNTIF(BD_Tables!$D$774:D802,1),"")</f>
        <v>29</v>
      </c>
      <c r="F802" t="str">
        <f>IFERROR(INDEX($B$774:$B$856,MATCH(ROWS($E$774:E802),$E$774:$E$856,0)),"")</f>
        <v>Eviscération</v>
      </c>
    </row>
    <row r="803" spans="1:6" x14ac:dyDescent="0.3">
      <c r="A803" s="26" t="s">
        <v>1900</v>
      </c>
      <c r="B803" s="1" t="s">
        <v>1330</v>
      </c>
      <c r="C803" s="27" t="s">
        <v>1901</v>
      </c>
      <c r="D803">
        <f>--ISNUMBER(IFERROR(SEARCH(Recherche!$D$17,BD_Tables!B803,1),""))</f>
        <v>1</v>
      </c>
      <c r="E803">
        <f>IF(BD_Tables!D803=1,COUNTIF(BD_Tables!$D$774:D803,1),"")</f>
        <v>30</v>
      </c>
      <c r="F803" t="str">
        <f>IFERROR(INDEX($B$774:$B$856,MATCH(ROWS($E$774:E803),$E$774:$E$856,0)),"")</f>
        <v>Examen sous narcose</v>
      </c>
    </row>
    <row r="804" spans="1:6" x14ac:dyDescent="0.3">
      <c r="A804" s="26" t="s">
        <v>1900</v>
      </c>
      <c r="B804" s="1" t="s">
        <v>1361</v>
      </c>
      <c r="C804" s="27" t="s">
        <v>1901</v>
      </c>
      <c r="D804">
        <f>--ISNUMBER(IFERROR(SEARCH(Recherche!$D$17,BD_Tables!B804,1),""))</f>
        <v>1</v>
      </c>
      <c r="E804">
        <f>IF(BD_Tables!D804=1,COUNTIF(BD_Tables!$D$774:D804,1),"")</f>
        <v>31</v>
      </c>
      <c r="F804" t="str">
        <f>IFERROR(INDEX($B$774:$B$856,MATCH(ROWS($E$774:E804),$E$774:$E$856,0)),"")</f>
        <v>Exérèse kyste</v>
      </c>
    </row>
    <row r="805" spans="1:6" x14ac:dyDescent="0.3">
      <c r="A805" s="26" t="s">
        <v>1900</v>
      </c>
      <c r="B805" s="1" t="s">
        <v>1362</v>
      </c>
      <c r="C805" s="27" t="s">
        <v>1901</v>
      </c>
      <c r="D805">
        <f>--ISNUMBER(IFERROR(SEARCH(Recherche!$D$17,BD_Tables!B805,1),""))</f>
        <v>1</v>
      </c>
      <c r="E805">
        <f>IF(BD_Tables!D805=1,COUNTIF(BD_Tables!$D$774:D805,1),"")</f>
        <v>32</v>
      </c>
      <c r="F805" t="str">
        <f>IFERROR(INDEX($B$774:$B$856,MATCH(ROWS($E$774:E805),$E$774:$E$856,0)),"")</f>
        <v>Exérèse tumeur</v>
      </c>
    </row>
    <row r="806" spans="1:6" x14ac:dyDescent="0.3">
      <c r="A806" s="26" t="s">
        <v>1900</v>
      </c>
      <c r="B806" s="1" t="s">
        <v>1331</v>
      </c>
      <c r="C806" s="27" t="s">
        <v>1901</v>
      </c>
      <c r="D806">
        <f>--ISNUMBER(IFERROR(SEARCH(Recherche!$D$17,BD_Tables!B806,1),""))</f>
        <v>1</v>
      </c>
      <c r="E806">
        <f>IF(BD_Tables!D806=1,COUNTIF(BD_Tables!$D$774:D806,1),"")</f>
        <v>33</v>
      </c>
      <c r="F806" t="str">
        <f>IFERROR(INDEX($B$774:$B$856,MATCH(ROWS($E$774:E806),$E$774:$E$856,0)),"")</f>
        <v>Greffe de cornée</v>
      </c>
    </row>
    <row r="807" spans="1:6" x14ac:dyDescent="0.3">
      <c r="A807" s="26" t="s">
        <v>1900</v>
      </c>
      <c r="B807" s="1" t="s">
        <v>1332</v>
      </c>
      <c r="C807" s="27" t="s">
        <v>1901</v>
      </c>
      <c r="D807">
        <f>--ISNUMBER(IFERROR(SEARCH(Recherche!$D$17,BD_Tables!B807,1),""))</f>
        <v>1</v>
      </c>
      <c r="E807">
        <f>IF(BD_Tables!D807=1,COUNTIF(BD_Tables!$D$774:D807,1),"")</f>
        <v>34</v>
      </c>
      <c r="F807" t="str">
        <f>IFERROR(INDEX($B$774:$B$856,MATCH(ROWS($E$774:E807),$E$774:$E$856,0)),"")</f>
        <v>Greffe de cornée + cataracte</v>
      </c>
    </row>
    <row r="808" spans="1:6" x14ac:dyDescent="0.3">
      <c r="A808" s="26" t="s">
        <v>1900</v>
      </c>
      <c r="B808" s="1" t="s">
        <v>1363</v>
      </c>
      <c r="C808" s="27" t="s">
        <v>1901</v>
      </c>
      <c r="D808">
        <f>--ISNUMBER(IFERROR(SEARCH(Recherche!$D$17,BD_Tables!B808,1),""))</f>
        <v>1</v>
      </c>
      <c r="E808">
        <f>IF(BD_Tables!D808=1,COUNTIF(BD_Tables!$D$774:D808,1),"")</f>
        <v>35</v>
      </c>
      <c r="F808" t="str">
        <f>IFERROR(INDEX($B$774:$B$856,MATCH(ROWS($E$774:E808),$E$774:$E$856,0)),"")</f>
        <v>Greffe lamellaire antérieure</v>
      </c>
    </row>
    <row r="809" spans="1:6" x14ac:dyDescent="0.3">
      <c r="A809" s="26" t="s">
        <v>1900</v>
      </c>
      <c r="B809" s="1" t="s">
        <v>1364</v>
      </c>
      <c r="C809" s="27" t="s">
        <v>1901</v>
      </c>
      <c r="D809">
        <f>--ISNUMBER(IFERROR(SEARCH(Recherche!$D$17,BD_Tables!B809,1),""))</f>
        <v>1</v>
      </c>
      <c r="E809">
        <f>IF(BD_Tables!D809=1,COUNTIF(BD_Tables!$D$774:D809,1),"")</f>
        <v>36</v>
      </c>
      <c r="F809" t="str">
        <f>IFERROR(INDEX($B$774:$B$856,MATCH(ROWS($E$774:E809),$E$774:$E$856,0)),"")</f>
        <v>Greffe lamellaire antérieure + cataracte</v>
      </c>
    </row>
    <row r="810" spans="1:6" x14ac:dyDescent="0.3">
      <c r="A810" s="26" t="s">
        <v>1900</v>
      </c>
      <c r="B810" s="1" t="s">
        <v>1333</v>
      </c>
      <c r="C810" s="27" t="s">
        <v>1901</v>
      </c>
      <c r="D810">
        <f>--ISNUMBER(IFERROR(SEARCH(Recherche!$D$17,BD_Tables!B810,1),""))</f>
        <v>1</v>
      </c>
      <c r="E810">
        <f>IF(BD_Tables!D810=1,COUNTIF(BD_Tables!$D$774:D810,1),"")</f>
        <v>37</v>
      </c>
      <c r="F810" t="str">
        <f>IFERROR(INDEX($B$774:$B$856,MATCH(ROWS($E$774:E810),$E$774:$E$856,0)),"")</f>
        <v>Greffe membrane anmiotique</v>
      </c>
    </row>
    <row r="811" spans="1:6" x14ac:dyDescent="0.3">
      <c r="A811" s="26" t="s">
        <v>1900</v>
      </c>
      <c r="B811" s="1" t="s">
        <v>1334</v>
      </c>
      <c r="C811" s="27" t="s">
        <v>1901</v>
      </c>
      <c r="D811">
        <f>--ISNUMBER(IFERROR(SEARCH(Recherche!$D$17,BD_Tables!B811,1),""))</f>
        <v>1</v>
      </c>
      <c r="E811">
        <f>IF(BD_Tables!D811=1,COUNTIF(BD_Tables!$D$774:D811,1),"")</f>
        <v>38</v>
      </c>
      <c r="F811" t="str">
        <f>IFERROR(INDEX($B$774:$B$856,MATCH(ROWS($E$774:E811),$E$774:$E$856,0)),"")</f>
        <v>Implant ICL</v>
      </c>
    </row>
    <row r="812" spans="1:6" x14ac:dyDescent="0.3">
      <c r="A812" s="26" t="s">
        <v>1900</v>
      </c>
      <c r="B812" s="1" t="s">
        <v>1335</v>
      </c>
      <c r="C812" s="27" t="s">
        <v>1901</v>
      </c>
      <c r="D812">
        <f>--ISNUMBER(IFERROR(SEARCH(Recherche!$D$17,BD_Tables!B812,1),""))</f>
        <v>1</v>
      </c>
      <c r="E812">
        <f>IF(BD_Tables!D812=1,COUNTIF(BD_Tables!$D$774:D812,1),"")</f>
        <v>39</v>
      </c>
      <c r="F812" t="str">
        <f>IFERROR(INDEX($B$774:$B$856,MATCH(ROWS($E$774:E812),$E$774:$E$856,0)),"")</f>
        <v>Implant secondaire</v>
      </c>
    </row>
    <row r="813" spans="1:6" x14ac:dyDescent="0.3">
      <c r="A813" s="26" t="s">
        <v>1900</v>
      </c>
      <c r="B813" s="1" t="s">
        <v>1365</v>
      </c>
      <c r="C813" s="27" t="s">
        <v>1901</v>
      </c>
      <c r="D813">
        <f>--ISNUMBER(IFERROR(SEARCH(Recherche!$D$17,BD_Tables!B813,1),""))</f>
        <v>1</v>
      </c>
      <c r="E813">
        <f>IF(BD_Tables!D813=1,COUNTIF(BD_Tables!$D$774:D813,1),"")</f>
        <v>40</v>
      </c>
      <c r="F813" t="str">
        <f>IFERROR(INDEX($B$774:$B$856,MATCH(ROWS($E$774:E813),$E$774:$E$856,0)),"")</f>
        <v>Implant torique</v>
      </c>
    </row>
    <row r="814" spans="1:6" x14ac:dyDescent="0.3">
      <c r="A814" s="26" t="s">
        <v>1900</v>
      </c>
      <c r="B814" s="1" t="s">
        <v>1380</v>
      </c>
      <c r="C814" s="27" t="s">
        <v>1901</v>
      </c>
      <c r="D814">
        <f>--ISNUMBER(IFERROR(SEARCH(Recherche!$D$17,BD_Tables!B814,1),""))</f>
        <v>1</v>
      </c>
      <c r="E814">
        <f>IF(BD_Tables!D814=1,COUNTIF(BD_Tables!$D$774:D814,1),"")</f>
        <v>41</v>
      </c>
      <c r="F814" t="str">
        <f>IFERROR(INDEX($B$774:$B$856,MATCH(ROWS($E$774:E814),$E$774:$E$856,0)),"")</f>
        <v>Implant trifocal</v>
      </c>
    </row>
    <row r="815" spans="1:6" x14ac:dyDescent="0.3">
      <c r="A815" s="26" t="s">
        <v>1900</v>
      </c>
      <c r="B815" s="1" t="s">
        <v>1384</v>
      </c>
      <c r="C815" s="27" t="s">
        <v>1901</v>
      </c>
      <c r="D815">
        <f>--ISNUMBER(IFERROR(SEARCH(Recherche!$D$17,BD_Tables!B815,1),""))</f>
        <v>1</v>
      </c>
      <c r="E815">
        <f>IF(BD_Tables!D815=1,COUNTIF(BD_Tables!$D$774:D815,1),"")</f>
        <v>42</v>
      </c>
      <c r="F815" t="str">
        <f>IFERROR(INDEX($B$774:$B$856,MATCH(ROWS($E$774:E815),$E$774:$E$856,0)),"")</f>
        <v>Injection intravitréènne</v>
      </c>
    </row>
    <row r="816" spans="1:6" x14ac:dyDescent="0.3">
      <c r="A816" s="26" t="s">
        <v>1900</v>
      </c>
      <c r="B816" s="1" t="s">
        <v>1336</v>
      </c>
      <c r="C816" s="27" t="s">
        <v>1901</v>
      </c>
      <c r="D816">
        <f>--ISNUMBER(IFERROR(SEARCH(Recherche!$D$17,BD_Tables!B816,1),""))</f>
        <v>1</v>
      </c>
      <c r="E816">
        <f>IF(BD_Tables!D816=1,COUNTIF(BD_Tables!$D$774:D816,1),"")</f>
        <v>43</v>
      </c>
      <c r="F816" t="str">
        <f>IFERROR(INDEX($B$774:$B$856,MATCH(ROWS($E$774:E816),$E$774:$E$856,0)),"")</f>
        <v>Kératoprothèse de Boston</v>
      </c>
    </row>
    <row r="817" spans="1:6" x14ac:dyDescent="0.3">
      <c r="A817" s="26" t="s">
        <v>1900</v>
      </c>
      <c r="B817" s="1" t="s">
        <v>1337</v>
      </c>
      <c r="C817" s="27" t="s">
        <v>1901</v>
      </c>
      <c r="D817">
        <f>--ISNUMBER(IFERROR(SEARCH(Recherche!$D$17,BD_Tables!B817,1),""))</f>
        <v>1</v>
      </c>
      <c r="E817">
        <f>IF(BD_Tables!D817=1,COUNTIF(BD_Tables!$D$774:D817,1),"")</f>
        <v>44</v>
      </c>
      <c r="F817" t="str">
        <f>IFERROR(INDEX($B$774:$B$856,MATCH(ROWS($E$774:E817),$E$774:$E$856,0)),"")</f>
        <v>Laser diode</v>
      </c>
    </row>
    <row r="818" spans="1:6" x14ac:dyDescent="0.3">
      <c r="A818" s="26" t="s">
        <v>1900</v>
      </c>
      <c r="B818" s="1" t="s">
        <v>1338</v>
      </c>
      <c r="C818" s="27" t="s">
        <v>1901</v>
      </c>
      <c r="D818">
        <f>--ISNUMBER(IFERROR(SEARCH(Recherche!$D$17,BD_Tables!B818,1),""))</f>
        <v>1</v>
      </c>
      <c r="E818">
        <f>IF(BD_Tables!D818=1,COUNTIF(BD_Tables!$D$774:D818,1),"")</f>
        <v>45</v>
      </c>
      <c r="F818" t="str">
        <f>IFERROR(INDEX($B$774:$B$856,MATCH(ROWS($E$774:E818),$E$774:$E$856,0)),"")</f>
        <v>Laser diode + cataracte</v>
      </c>
    </row>
    <row r="819" spans="1:6" x14ac:dyDescent="0.3">
      <c r="A819" s="26" t="s">
        <v>1900</v>
      </c>
      <c r="B819" s="1" t="s">
        <v>1366</v>
      </c>
      <c r="C819" s="27" t="s">
        <v>1901</v>
      </c>
      <c r="D819">
        <f>--ISNUMBER(IFERROR(SEARCH(Recherche!$D$17,BD_Tables!B819,1),""))</f>
        <v>1</v>
      </c>
      <c r="E819">
        <f>IF(BD_Tables!D819=1,COUNTIF(BD_Tables!$D$774:D819,1),"")</f>
        <v>46</v>
      </c>
      <c r="F819" t="str">
        <f>IFERROR(INDEX($B$774:$B$856,MATCH(ROWS($E$774:E819),$E$774:$E$856,0)),"")</f>
        <v>Laser dyode + cryo</v>
      </c>
    </row>
    <row r="820" spans="1:6" x14ac:dyDescent="0.3">
      <c r="A820" s="26" t="s">
        <v>1900</v>
      </c>
      <c r="B820" s="1" t="s">
        <v>1388</v>
      </c>
      <c r="C820" s="27" t="s">
        <v>1901</v>
      </c>
      <c r="D820">
        <f>--ISNUMBER(IFERROR(SEARCH(Recherche!$D$17,BD_Tables!B820,1),""))</f>
        <v>1</v>
      </c>
      <c r="E820">
        <f>IF(BD_Tables!D820=1,COUNTIF(BD_Tables!$D$774:D820,1),"")</f>
        <v>47</v>
      </c>
      <c r="F820" t="str">
        <f>IFERROR(INDEX($B$774:$B$856,MATCH(ROWS($E$774:E820),$E$774:$E$856,0)),"")</f>
        <v>Laser UC3</v>
      </c>
    </row>
    <row r="821" spans="1:6" x14ac:dyDescent="0.3">
      <c r="A821" s="26" t="s">
        <v>1900</v>
      </c>
      <c r="B821" s="1" t="s">
        <v>1339</v>
      </c>
      <c r="C821" s="27" t="s">
        <v>1901</v>
      </c>
      <c r="D821">
        <f>--ISNUMBER(IFERROR(SEARCH(Recherche!$D$17,BD_Tables!B821,1),""))</f>
        <v>1</v>
      </c>
      <c r="E821">
        <f>IF(BD_Tables!D821=1,COUNTIF(BD_Tables!$D$774:D821,1),"")</f>
        <v>48</v>
      </c>
      <c r="F821" t="str">
        <f>IFERROR(INDEX($B$774:$B$856,MATCH(ROWS($E$774:E821),$E$774:$E$856,0)),"")</f>
        <v>lipostructure</v>
      </c>
    </row>
    <row r="822" spans="1:6" x14ac:dyDescent="0.3">
      <c r="A822" s="26" t="s">
        <v>1900</v>
      </c>
      <c r="B822" s="1" t="s">
        <v>1340</v>
      </c>
      <c r="C822" s="27" t="s">
        <v>1901</v>
      </c>
      <c r="D822">
        <f>--ISNUMBER(IFERROR(SEARCH(Recherche!$D$17,BD_Tables!B822,1),""))</f>
        <v>1</v>
      </c>
      <c r="E822">
        <f>IF(BD_Tables!D822=1,COUNTIF(BD_Tables!$D$774:D822,1),"")</f>
        <v>49</v>
      </c>
      <c r="F822" t="str">
        <f>IFERROR(INDEX($B$774:$B$856,MATCH(ROWS($E$774:E822),$E$774:$E$856,0)),"")</f>
        <v>NPTS</v>
      </c>
    </row>
    <row r="823" spans="1:6" x14ac:dyDescent="0.3">
      <c r="A823" s="26" t="s">
        <v>1900</v>
      </c>
      <c r="B823" s="1" t="s">
        <v>1341</v>
      </c>
      <c r="C823" s="27" t="s">
        <v>1901</v>
      </c>
      <c r="D823">
        <f>--ISNUMBER(IFERROR(SEARCH(Recherche!$D$17,BD_Tables!B823,1),""))</f>
        <v>1</v>
      </c>
      <c r="E823">
        <f>IF(BD_Tables!D823=1,COUNTIF(BD_Tables!$D$774:D823,1),"")</f>
        <v>50</v>
      </c>
      <c r="F823" t="str">
        <f>IFERROR(INDEX($B$774:$B$856,MATCH(ROWS($E$774:E823),$E$774:$E$856,0)),"")</f>
        <v>Ostéo-odonto-kératoprothèse</v>
      </c>
    </row>
    <row r="824" spans="1:6" x14ac:dyDescent="0.3">
      <c r="A824" s="26" t="s">
        <v>1900</v>
      </c>
      <c r="B824" s="1" t="s">
        <v>1367</v>
      </c>
      <c r="C824" s="27" t="s">
        <v>1901</v>
      </c>
      <c r="D824">
        <f>--ISNUMBER(IFERROR(SEARCH(Recherche!$D$17,BD_Tables!B824,1),""))</f>
        <v>1</v>
      </c>
      <c r="E824">
        <f>IF(BD_Tables!D824=1,COUNTIF(BD_Tables!$D$774:D824,1),"")</f>
        <v>51</v>
      </c>
      <c r="F824" t="str">
        <f>IFERROR(INDEX($B$774:$B$856,MATCH(ROWS($E$774:E824),$E$774:$E$856,0)),"")</f>
        <v>Ostéo-odonto-kératoprothèse 1er temps</v>
      </c>
    </row>
    <row r="825" spans="1:6" x14ac:dyDescent="0.3">
      <c r="A825" s="26" t="s">
        <v>1900</v>
      </c>
      <c r="B825" s="1" t="s">
        <v>1368</v>
      </c>
      <c r="C825" s="27" t="s">
        <v>1901</v>
      </c>
      <c r="D825">
        <f>--ISNUMBER(IFERROR(SEARCH(Recherche!$D$17,BD_Tables!B825,1),""))</f>
        <v>1</v>
      </c>
      <c r="E825">
        <f>IF(BD_Tables!D825=1,COUNTIF(BD_Tables!$D$774:D825,1),"")</f>
        <v>52</v>
      </c>
      <c r="F825" t="str">
        <f>IFERROR(INDEX($B$774:$B$856,MATCH(ROWS($E$774:E825),$E$774:$E$856,0)),"")</f>
        <v>Ostéo-odonto-kératoprothèse 2e temps</v>
      </c>
    </row>
    <row r="826" spans="1:6" x14ac:dyDescent="0.3">
      <c r="A826" s="26" t="s">
        <v>1900</v>
      </c>
      <c r="B826" s="1" t="s">
        <v>1369</v>
      </c>
      <c r="C826" s="27" t="s">
        <v>1901</v>
      </c>
      <c r="D826">
        <f>--ISNUMBER(IFERROR(SEARCH(Recherche!$D$17,BD_Tables!B826,1),""))</f>
        <v>1</v>
      </c>
      <c r="E826">
        <f>IF(BD_Tables!D826=1,COUNTIF(BD_Tables!$D$774:D826,1),"")</f>
        <v>53</v>
      </c>
      <c r="F826" t="str">
        <f>IFERROR(INDEX($B$774:$B$856,MATCH(ROWS($E$774:E826),$E$774:$E$856,0)),"")</f>
        <v>Ostéo-odonto-kératoprothèse 3e temps</v>
      </c>
    </row>
    <row r="827" spans="1:6" x14ac:dyDescent="0.3">
      <c r="A827" s="26" t="s">
        <v>1900</v>
      </c>
      <c r="B827" s="1" t="s">
        <v>1381</v>
      </c>
      <c r="C827" s="27" t="s">
        <v>1901</v>
      </c>
      <c r="D827">
        <f>--ISNUMBER(IFERROR(SEARCH(Recherche!$D$17,BD_Tables!B827,1),""))</f>
        <v>1</v>
      </c>
      <c r="E827">
        <f>IF(BD_Tables!D827=1,COUNTIF(BD_Tables!$D$774:D827,1),"")</f>
        <v>54</v>
      </c>
      <c r="F827" t="str">
        <f>IFERROR(INDEX($B$774:$B$856,MATCH(ROWS($E$774:E827),$E$774:$E$856,0)),"")</f>
        <v>Ouverture de blépharo</v>
      </c>
    </row>
    <row r="828" spans="1:6" x14ac:dyDescent="0.3">
      <c r="A828" s="26" t="s">
        <v>1900</v>
      </c>
      <c r="B828" s="1" t="s">
        <v>1379</v>
      </c>
      <c r="C828" s="27" t="s">
        <v>1901</v>
      </c>
      <c r="D828">
        <f>--ISNUMBER(IFERROR(SEARCH(Recherche!$D$17,BD_Tables!B828,1),""))</f>
        <v>1</v>
      </c>
      <c r="E828">
        <f>IF(BD_Tables!D828=1,COUNTIF(BD_Tables!$D$774:D828,1),"")</f>
        <v>55</v>
      </c>
      <c r="F828" t="str">
        <f>IFERROR(INDEX($B$774:$B$856,MATCH(ROWS($E$774:E828),$E$774:$E$856,0)),"")</f>
        <v>Patch scléral</v>
      </c>
    </row>
    <row r="829" spans="1:6" x14ac:dyDescent="0.3">
      <c r="A829" s="26" t="s">
        <v>1900</v>
      </c>
      <c r="B829" s="1" t="s">
        <v>1342</v>
      </c>
      <c r="C829" s="27" t="s">
        <v>1901</v>
      </c>
      <c r="D829">
        <f>--ISNUMBER(IFERROR(SEARCH(Recherche!$D$17,BD_Tables!B829,1),""))</f>
        <v>1</v>
      </c>
      <c r="E829">
        <f>IF(BD_Tables!D829=1,COUNTIF(BD_Tables!$D$774:D829,1),"")</f>
        <v>56</v>
      </c>
      <c r="F829" t="str">
        <f>IFERROR(INDEX($B$774:$B$856,MATCH(ROWS($E$774:E829),$E$774:$E$856,0)),"")</f>
        <v>Plastie de paupières</v>
      </c>
    </row>
    <row r="830" spans="1:6" x14ac:dyDescent="0.3">
      <c r="A830" s="26" t="s">
        <v>1900</v>
      </c>
      <c r="B830" s="1" t="s">
        <v>1344</v>
      </c>
      <c r="C830" s="27" t="s">
        <v>1901</v>
      </c>
      <c r="D830">
        <f>--ISNUMBER(IFERROR(SEARCH(Recherche!$D$17,BD_Tables!B830,1),""))</f>
        <v>1</v>
      </c>
      <c r="E830">
        <f>IF(BD_Tables!D830=1,COUNTIF(BD_Tables!$D$774:D830,1),"")</f>
        <v>57</v>
      </c>
      <c r="F830" t="str">
        <f>IFERROR(INDEX($B$774:$B$856,MATCH(ROWS($E$774:E830),$E$774:$E$856,0)),"")</f>
        <v>Plastie de paupières + muscle</v>
      </c>
    </row>
    <row r="831" spans="1:6" x14ac:dyDescent="0.3">
      <c r="A831" s="26" t="s">
        <v>1900</v>
      </c>
      <c r="B831" s="1" t="s">
        <v>1343</v>
      </c>
      <c r="C831" s="27" t="s">
        <v>1901</v>
      </c>
      <c r="D831">
        <f>--ISNUMBER(IFERROR(SEARCH(Recherche!$D$17,BD_Tables!B831,1),""))</f>
        <v>1</v>
      </c>
      <c r="E831">
        <f>IF(BD_Tables!D831=1,COUNTIF(BD_Tables!$D$774:D831,1),"")</f>
        <v>58</v>
      </c>
      <c r="F831" t="str">
        <f>IFERROR(INDEX($B$774:$B$856,MATCH(ROWS($E$774:E831),$E$774:$E$856,0)),"")</f>
        <v>Plastie de paupières bilatérale</v>
      </c>
    </row>
    <row r="832" spans="1:6" x14ac:dyDescent="0.3">
      <c r="A832" s="26" t="s">
        <v>1900</v>
      </c>
      <c r="B832" s="1" t="s">
        <v>1345</v>
      </c>
      <c r="C832" s="27" t="s">
        <v>1901</v>
      </c>
      <c r="D832">
        <f>--ISNUMBER(IFERROR(SEARCH(Recherche!$D$17,BD_Tables!B832,1),""))</f>
        <v>1</v>
      </c>
      <c r="E832">
        <f>IF(BD_Tables!D832=1,COUNTIF(BD_Tables!$D$774:D832,1),"")</f>
        <v>59</v>
      </c>
      <c r="F832" t="str">
        <f>IFERROR(INDEX($B$774:$B$856,MATCH(ROWS($E$774:E832),$E$774:$E$856,0)),"")</f>
        <v>Ptérygion</v>
      </c>
    </row>
    <row r="833" spans="1:6" x14ac:dyDescent="0.3">
      <c r="A833" s="26" t="s">
        <v>1900</v>
      </c>
      <c r="B833" s="1" t="s">
        <v>1346</v>
      </c>
      <c r="C833" s="27" t="s">
        <v>1901</v>
      </c>
      <c r="D833">
        <f>--ISNUMBER(IFERROR(SEARCH(Recherche!$D$17,BD_Tables!B833,1),""))</f>
        <v>1</v>
      </c>
      <c r="E833">
        <f>IF(BD_Tables!D833=1,COUNTIF(BD_Tables!$D$774:D833,1),"")</f>
        <v>60</v>
      </c>
      <c r="F833" t="str">
        <f>IFERROR(INDEX($B$774:$B$856,MATCH(ROWS($E$774:E833),$E$774:$E$856,0)),"")</f>
        <v>Ptérygion bilatéral</v>
      </c>
    </row>
    <row r="834" spans="1:6" x14ac:dyDescent="0.3">
      <c r="A834" s="26" t="s">
        <v>1900</v>
      </c>
      <c r="B834" s="1" t="s">
        <v>1347</v>
      </c>
      <c r="C834" s="27" t="s">
        <v>1901</v>
      </c>
      <c r="D834">
        <f>--ISNUMBER(IFERROR(SEARCH(Recherche!$D$17,BD_Tables!B834,1),""))</f>
        <v>1</v>
      </c>
      <c r="E834">
        <f>IF(BD_Tables!D834=1,COUNTIF(BD_Tables!$D$774:D834,1),"")</f>
        <v>61</v>
      </c>
      <c r="F834" t="str">
        <f>IFERROR(INDEX($B$774:$B$856,MATCH(ROWS($E$774:E834),$E$774:$E$856,0)),"")</f>
        <v>Ptosis</v>
      </c>
    </row>
    <row r="835" spans="1:6" x14ac:dyDescent="0.3">
      <c r="A835" s="26" t="s">
        <v>1900</v>
      </c>
      <c r="B835" s="1" t="s">
        <v>1348</v>
      </c>
      <c r="C835" s="27" t="s">
        <v>1901</v>
      </c>
      <c r="D835">
        <f>--ISNUMBER(IFERROR(SEARCH(Recherche!$D$17,BD_Tables!B835,1),""))</f>
        <v>1</v>
      </c>
      <c r="E835">
        <f>IF(BD_Tables!D835=1,COUNTIF(BD_Tables!$D$774:D835,1),"")</f>
        <v>62</v>
      </c>
      <c r="F835" t="str">
        <f>IFERROR(INDEX($B$774:$B$856,MATCH(ROWS($E$774:E835),$E$774:$E$856,0)),"")</f>
        <v>Ptosis bilatéral</v>
      </c>
    </row>
    <row r="836" spans="1:6" x14ac:dyDescent="0.3">
      <c r="A836" s="26" t="s">
        <v>1900</v>
      </c>
      <c r="B836" s="1" t="s">
        <v>1371</v>
      </c>
      <c r="C836" s="27" t="s">
        <v>1901</v>
      </c>
      <c r="D836">
        <f>--ISNUMBER(IFERROR(SEARCH(Recherche!$D$17,BD_Tables!B836,1),""))</f>
        <v>1</v>
      </c>
      <c r="E836">
        <f>IF(BD_Tables!D836=1,COUNTIF(BD_Tables!$D$774:D836,1),"")</f>
        <v>63</v>
      </c>
      <c r="F836" t="str">
        <f>IFERROR(INDEX($B$774:$B$856,MATCH(ROWS($E$774:E836),$E$774:$E$856,0)),"")</f>
        <v>Résection lésion palpébrale</v>
      </c>
    </row>
    <row r="837" spans="1:6" x14ac:dyDescent="0.3">
      <c r="A837" s="26" t="s">
        <v>1900</v>
      </c>
      <c r="B837" s="1" t="s">
        <v>1349</v>
      </c>
      <c r="C837" s="27" t="s">
        <v>1901</v>
      </c>
      <c r="D837">
        <f>--ISNUMBER(IFERROR(SEARCH(Recherche!$D$17,BD_Tables!B837,1),""))</f>
        <v>1</v>
      </c>
      <c r="E837">
        <f>IF(BD_Tables!D837=1,COUNTIF(BD_Tables!$D$774:D837,1),"")</f>
        <v>64</v>
      </c>
      <c r="F837" t="str">
        <f>IFERROR(INDEX($B$774:$B$856,MATCH(ROWS($E$774:E837),$E$774:$E$856,0)),"")</f>
        <v>Retrait de miragel</v>
      </c>
    </row>
    <row r="838" spans="1:6" x14ac:dyDescent="0.3">
      <c r="A838" s="26" t="s">
        <v>1900</v>
      </c>
      <c r="B838" s="1" t="s">
        <v>1389</v>
      </c>
      <c r="C838" s="27" t="s">
        <v>1901</v>
      </c>
      <c r="D838">
        <f>--ISNUMBER(IFERROR(SEARCH(Recherche!$D$17,BD_Tables!B838,1),""))</f>
        <v>1</v>
      </c>
      <c r="E838">
        <f>IF(BD_Tables!D838=1,COUNTIF(BD_Tables!$D$774:D838,1),"")</f>
        <v>65</v>
      </c>
      <c r="F838" t="str">
        <f>IFERROR(INDEX($B$774:$B$856,MATCH(ROWS($E$774:E838),$E$774:$E$856,0)),"")</f>
        <v>Starflow</v>
      </c>
    </row>
    <row r="839" spans="1:6" x14ac:dyDescent="0.3">
      <c r="A839" s="26" t="s">
        <v>1900</v>
      </c>
      <c r="B839" s="1" t="s">
        <v>1382</v>
      </c>
      <c r="C839" s="27" t="s">
        <v>1901</v>
      </c>
      <c r="D839">
        <f>--ISNUMBER(IFERROR(SEARCH(Recherche!$D$17,BD_Tables!B839,1),""))</f>
        <v>1</v>
      </c>
      <c r="E839">
        <f>IF(BD_Tables!D839=1,COUNTIF(BD_Tables!$D$774:D839,1),"")</f>
        <v>66</v>
      </c>
      <c r="F839" t="str">
        <f>IFERROR(INDEX($B$774:$B$856,MATCH(ROWS($E$774:E839),$E$774:$E$856,0)),"")</f>
        <v>Strabisme</v>
      </c>
    </row>
    <row r="840" spans="1:6" x14ac:dyDescent="0.3">
      <c r="A840" s="26" t="s">
        <v>1900</v>
      </c>
      <c r="B840" s="1" t="s">
        <v>1385</v>
      </c>
      <c r="C840" s="27" t="s">
        <v>1901</v>
      </c>
      <c r="D840">
        <f>--ISNUMBER(IFERROR(SEARCH(Recherche!$D$17,BD_Tables!B840,1),""))</f>
        <v>1</v>
      </c>
      <c r="E840">
        <f>IF(BD_Tables!D840=1,COUNTIF(BD_Tables!$D$774:D840,1),"")</f>
        <v>67</v>
      </c>
      <c r="F840" t="str">
        <f>IFERROR(INDEX($B$774:$B$856,MATCH(ROWS($E$774:E840),$E$774:$E$856,0)),"")</f>
        <v>Thermocoagulation à l'aiguille</v>
      </c>
    </row>
    <row r="841" spans="1:6" x14ac:dyDescent="0.3">
      <c r="A841" s="26" t="s">
        <v>1900</v>
      </c>
      <c r="B841" s="1" t="s">
        <v>1350</v>
      </c>
      <c r="C841" s="27" t="s">
        <v>1901</v>
      </c>
      <c r="D841">
        <f>--ISNUMBER(IFERROR(SEARCH(Recherche!$D$17,BD_Tables!B841,1),""))</f>
        <v>1</v>
      </c>
      <c r="E841">
        <f>IF(BD_Tables!D841=1,COUNTIF(BD_Tables!$D$774:D841,1),"")</f>
        <v>68</v>
      </c>
      <c r="F841" t="str">
        <f>IFERROR(INDEX($B$774:$B$856,MATCH(ROWS($E$774:E841),$E$774:$E$856,0)),"")</f>
        <v>Tumeur conjonctivale</v>
      </c>
    </row>
    <row r="842" spans="1:6" x14ac:dyDescent="0.3">
      <c r="A842" s="26" t="s">
        <v>1900</v>
      </c>
      <c r="B842" s="1" t="s">
        <v>1352</v>
      </c>
      <c r="C842" s="27" t="s">
        <v>1901</v>
      </c>
      <c r="D842">
        <f>--ISNUMBER(IFERROR(SEARCH(Recherche!$D$17,BD_Tables!B842,1),""))</f>
        <v>1</v>
      </c>
      <c r="E842">
        <f>IF(BD_Tables!D842=1,COUNTIF(BD_Tables!$D$774:D842,1),"")</f>
        <v>69</v>
      </c>
      <c r="F842" t="str">
        <f>IFERROR(INDEX($B$774:$B$856,MATCH(ROWS($E$774:E842),$E$774:$E$856,0)),"")</f>
        <v>Tumeur de paupière - exerèse</v>
      </c>
    </row>
    <row r="843" spans="1:6" x14ac:dyDescent="0.3">
      <c r="A843" s="26" t="s">
        <v>1900</v>
      </c>
      <c r="B843" s="1" t="s">
        <v>1351</v>
      </c>
      <c r="C843" s="27" t="s">
        <v>1901</v>
      </c>
      <c r="D843">
        <f>--ISNUMBER(IFERROR(SEARCH(Recherche!$D$17,BD_Tables!B843,1),""))</f>
        <v>1</v>
      </c>
      <c r="E843">
        <f>IF(BD_Tables!D843=1,COUNTIF(BD_Tables!$D$774:D843,1),"")</f>
        <v>70</v>
      </c>
      <c r="F843" t="str">
        <f>IFERROR(INDEX($B$774:$B$856,MATCH(ROWS($E$774:E843),$E$774:$E$856,0)),"")</f>
        <v>Tumeur orbitaire</v>
      </c>
    </row>
    <row r="844" spans="1:6" x14ac:dyDescent="0.3">
      <c r="A844" s="26" t="s">
        <v>1900</v>
      </c>
      <c r="B844" s="1" t="s">
        <v>1370</v>
      </c>
      <c r="C844" s="27" t="s">
        <v>1901</v>
      </c>
      <c r="D844">
        <f>--ISNUMBER(IFERROR(SEARCH(Recherche!$D$17,BD_Tables!B844,1),""))</f>
        <v>1</v>
      </c>
      <c r="E844">
        <f>IF(BD_Tables!D844=1,COUNTIF(BD_Tables!$D$774:D844,1),"")</f>
        <v>71</v>
      </c>
      <c r="F844" t="str">
        <f>IFERROR(INDEX($B$774:$B$856,MATCH(ROWS($E$774:E844),$E$774:$E$856,0)),"")</f>
        <v>Valve d'Ahmed</v>
      </c>
    </row>
    <row r="845" spans="1:6" x14ac:dyDescent="0.3">
      <c r="A845" s="26" t="s">
        <v>1900</v>
      </c>
      <c r="B845" s="1" t="s">
        <v>1353</v>
      </c>
      <c r="C845" s="27" t="s">
        <v>1901</v>
      </c>
      <c r="D845">
        <f>--ISNUMBER(IFERROR(SEARCH(Recherche!$D$17,BD_Tables!B845,1),""))</f>
        <v>1</v>
      </c>
      <c r="E845">
        <f>IF(BD_Tables!D845=1,COUNTIF(BD_Tables!$D$774:D845,1),"")</f>
        <v>72</v>
      </c>
      <c r="F845" t="str">
        <f>IFERROR(INDEX($B$774:$B$856,MATCH(ROWS($E$774:E845),$E$774:$E$856,0)),"")</f>
        <v>Versenate uni ou bilatérale</v>
      </c>
    </row>
    <row r="846" spans="1:6" x14ac:dyDescent="0.3">
      <c r="A846" s="26" t="s">
        <v>1900</v>
      </c>
      <c r="B846" s="1" t="s">
        <v>1376</v>
      </c>
      <c r="C846" s="27" t="s">
        <v>1901</v>
      </c>
      <c r="D846">
        <f>--ISNUMBER(IFERROR(SEARCH(Recherche!$D$17,BD_Tables!B846,1),""))</f>
        <v>1</v>
      </c>
      <c r="E846">
        <f>IF(BD_Tables!D846=1,COUNTIF(BD_Tables!$D$774:D846,1),"")</f>
        <v>73</v>
      </c>
      <c r="F846" t="str">
        <f>IFERROR(INDEX($B$774:$B$856,MATCH(ROWS($E$774:E846),$E$774:$E$856,0)),"")</f>
        <v>Vitrectomie 20g (DR)</v>
      </c>
    </row>
    <row r="847" spans="1:6" x14ac:dyDescent="0.3">
      <c r="A847" s="26" t="s">
        <v>1900</v>
      </c>
      <c r="B847" s="1" t="s">
        <v>1372</v>
      </c>
      <c r="C847" s="27" t="s">
        <v>1901</v>
      </c>
      <c r="D847">
        <f>--ISNUMBER(IFERROR(SEARCH(Recherche!$D$17,BD_Tables!B847,1),""))</f>
        <v>1</v>
      </c>
      <c r="E847">
        <f>IF(BD_Tables!D847=1,COUNTIF(BD_Tables!$D$774:D847,1),"")</f>
        <v>74</v>
      </c>
      <c r="F847" t="str">
        <f>IFERROR(INDEX($B$774:$B$856,MATCH(ROWS($E$774:E847),$E$774:$E$856,0)),"")</f>
        <v>Vitrectomie 20G + cataracte</v>
      </c>
    </row>
    <row r="848" spans="1:6" x14ac:dyDescent="0.3">
      <c r="A848" s="26" t="s">
        <v>1900</v>
      </c>
      <c r="B848" s="1" t="s">
        <v>1373</v>
      </c>
      <c r="C848" s="27" t="s">
        <v>1901</v>
      </c>
      <c r="D848">
        <f>--ISNUMBER(IFERROR(SEARCH(Recherche!$D$17,BD_Tables!B848,1),""))</f>
        <v>1</v>
      </c>
      <c r="E848">
        <f>IF(BD_Tables!D848=1,COUNTIF(BD_Tables!$D$774:D848,1),"")</f>
        <v>75</v>
      </c>
      <c r="F848" t="str">
        <f>IFERROR(INDEX($B$774:$B$856,MATCH(ROWS($E$774:E848),$E$774:$E$856,0)),"")</f>
        <v>Vitrectomie 20g + cerglage (DR)</v>
      </c>
    </row>
    <row r="849" spans="1:6" x14ac:dyDescent="0.3">
      <c r="A849" s="26" t="s">
        <v>1900</v>
      </c>
      <c r="B849" s="1" t="s">
        <v>1374</v>
      </c>
      <c r="C849" s="27" t="s">
        <v>1901</v>
      </c>
      <c r="D849">
        <f>--ISNUMBER(IFERROR(SEARCH(Recherche!$D$17,BD_Tables!B849,1),""))</f>
        <v>1</v>
      </c>
      <c r="E849">
        <f>IF(BD_Tables!D849=1,COUNTIF(BD_Tables!$D$774:D849,1),"")</f>
        <v>76</v>
      </c>
      <c r="F849" t="str">
        <f>IFERROR(INDEX($B$774:$B$856,MATCH(ROWS($E$774:E849),$E$774:$E$856,0)),"")</f>
        <v>Vitrectomie 20G + implant WORST</v>
      </c>
    </row>
    <row r="850" spans="1:6" x14ac:dyDescent="0.3">
      <c r="A850" s="26" t="s">
        <v>1900</v>
      </c>
      <c r="B850" s="1" t="s">
        <v>1375</v>
      </c>
      <c r="C850" s="27" t="s">
        <v>1901</v>
      </c>
      <c r="D850">
        <f>--ISNUMBER(IFERROR(SEARCH(Recherche!$D$17,BD_Tables!B850,1),""))</f>
        <v>1</v>
      </c>
      <c r="E850">
        <f>IF(BD_Tables!D850=1,COUNTIF(BD_Tables!$D$774:D850,1),"")</f>
        <v>77</v>
      </c>
      <c r="F850" t="str">
        <f>IFERROR(INDEX($B$774:$B$856,MATCH(ROWS($E$774:E850),$E$774:$E$856,0)),"")</f>
        <v>Vitrectomie 20g + retrait de silicone</v>
      </c>
    </row>
    <row r="851" spans="1:6" x14ac:dyDescent="0.3">
      <c r="A851" s="26" t="s">
        <v>1900</v>
      </c>
      <c r="B851" s="1" t="s">
        <v>1383</v>
      </c>
      <c r="C851" s="27" t="s">
        <v>1901</v>
      </c>
      <c r="D851">
        <f>--ISNUMBER(IFERROR(SEARCH(Recherche!$D$17,BD_Tables!B851,1),""))</f>
        <v>1</v>
      </c>
      <c r="E851">
        <f>IF(BD_Tables!D851=1,COUNTIF(BD_Tables!$D$774:D851,1),"")</f>
        <v>78</v>
      </c>
      <c r="F851" t="str">
        <f>IFERROR(INDEX($B$774:$B$856,MATCH(ROWS($E$774:E851),$E$774:$E$856,0)),"")</f>
        <v>Vitrectomie 25g (GAUCHE)</v>
      </c>
    </row>
    <row r="852" spans="1:6" x14ac:dyDescent="0.3">
      <c r="A852" s="26" t="s">
        <v>1900</v>
      </c>
      <c r="B852" s="1" t="s">
        <v>1377</v>
      </c>
      <c r="C852" s="27" t="s">
        <v>1901</v>
      </c>
      <c r="D852">
        <f>--ISNUMBER(IFERROR(SEARCH(Recherche!$D$17,BD_Tables!B852,1),""))</f>
        <v>1</v>
      </c>
      <c r="E852">
        <f>IF(BD_Tables!D852=1,COUNTIF(BD_Tables!$D$774:D852,1),"")</f>
        <v>79</v>
      </c>
      <c r="F852" t="str">
        <f>IFERROR(INDEX($B$774:$B$856,MATCH(ROWS($E$774:E852),$E$774:$E$856,0)),"")</f>
        <v>Vitrectomie 25g + cataracte</v>
      </c>
    </row>
    <row r="853" spans="1:6" x14ac:dyDescent="0.3">
      <c r="A853" s="26" t="s">
        <v>1900</v>
      </c>
      <c r="B853" s="1" t="s">
        <v>1378</v>
      </c>
      <c r="C853" s="27" t="s">
        <v>1901</v>
      </c>
      <c r="D853">
        <f>--ISNUMBER(IFERROR(SEARCH(Recherche!$D$17,BD_Tables!B853,1),""))</f>
        <v>1</v>
      </c>
      <c r="E853">
        <f>IF(BD_Tables!D853=1,COUNTIF(BD_Tables!$D$774:D853,1),"")</f>
        <v>80</v>
      </c>
      <c r="F853" t="str">
        <f>IFERROR(INDEX($B$774:$B$856,MATCH(ROWS($E$774:E853),$E$774:$E$856,0)),"")</f>
        <v>Vitrectomie 25g = VPP</v>
      </c>
    </row>
    <row r="854" spans="1:6" x14ac:dyDescent="0.3">
      <c r="A854" s="26" t="s">
        <v>1900</v>
      </c>
      <c r="B854" s="1" t="s">
        <v>1354</v>
      </c>
      <c r="C854" s="27" t="s">
        <v>1901</v>
      </c>
      <c r="D854">
        <f>--ISNUMBER(IFERROR(SEARCH(Recherche!$D$17,BD_Tables!B854,1),""))</f>
        <v>1</v>
      </c>
      <c r="E854">
        <f>IF(BD_Tables!D854=1,COUNTIF(BD_Tables!$D$774:D854,1),"")</f>
        <v>81</v>
      </c>
      <c r="F854" t="str">
        <f>IFERROR(INDEX($B$774:$B$856,MATCH(ROWS($E$774:E854),$E$774:$E$856,0)),"")</f>
        <v>Voie lacrymale - agrandissement</v>
      </c>
    </row>
    <row r="855" spans="1:6" x14ac:dyDescent="0.3">
      <c r="A855" s="26" t="s">
        <v>1900</v>
      </c>
      <c r="B855" s="1" t="s">
        <v>1355</v>
      </c>
      <c r="C855" s="27" t="s">
        <v>1901</v>
      </c>
      <c r="D855">
        <f>--ISNUMBER(IFERROR(SEARCH(Recherche!$D$17,BD_Tables!B855,1),""))</f>
        <v>1</v>
      </c>
      <c r="E855">
        <f>IF(BD_Tables!D855=1,COUNTIF(BD_Tables!$D$774:D855,1),"")</f>
        <v>82</v>
      </c>
      <c r="F855" t="str">
        <f>IFERROR(INDEX($B$774:$B$856,MATCH(ROWS($E$774:E855),$E$774:$E$856,0)),"")</f>
        <v>Voie lacrymale - dilatation</v>
      </c>
    </row>
    <row r="856" spans="1:6" x14ac:dyDescent="0.3">
      <c r="A856" s="26" t="s">
        <v>1900</v>
      </c>
      <c r="B856" s="16" t="s">
        <v>1355</v>
      </c>
      <c r="C856" s="28" t="s">
        <v>1901</v>
      </c>
      <c r="D856">
        <f>--ISNUMBER(IFERROR(SEARCH(Recherche!$D$17,BD_Tables!B856,1),""))</f>
        <v>1</v>
      </c>
      <c r="E856">
        <f>IF(BD_Tables!D856=1,COUNTIF(BD_Tables!$D$774:D856,1),"")</f>
        <v>83</v>
      </c>
      <c r="F856" t="str">
        <f>IFERROR(INDEX($B$774:$B$856,MATCH(ROWS($E$774:E856),$E$774:$E$856,0)),"")</f>
        <v>Voie lacrymale - dilatation</v>
      </c>
    </row>
    <row r="857" spans="1:6" ht="15.6" x14ac:dyDescent="0.3">
      <c r="A857" s="13" t="s">
        <v>1896</v>
      </c>
      <c r="B857" s="14" t="s">
        <v>0</v>
      </c>
      <c r="C857" s="15" t="s">
        <v>1</v>
      </c>
      <c r="D857" s="37" t="s">
        <v>1904</v>
      </c>
      <c r="E857" s="37" t="s">
        <v>1905</v>
      </c>
      <c r="F857" s="37" t="s">
        <v>1906</v>
      </c>
    </row>
    <row r="858" spans="1:6" x14ac:dyDescent="0.3">
      <c r="A858" s="29" t="s">
        <v>1902</v>
      </c>
      <c r="B858" s="1" t="s">
        <v>505</v>
      </c>
      <c r="C858" s="11" t="s">
        <v>1882</v>
      </c>
      <c r="D858">
        <f>--ISNUMBER(IFERROR(SEARCH(Recherche!$D$19,BD_Tables!B858,1),""))</f>
        <v>1</v>
      </c>
      <c r="E858">
        <f>IF(BD_Tables!D858=1,COUNTIF(BD_Tables!$D$858:D858,1),"")</f>
        <v>1</v>
      </c>
      <c r="F858" t="str">
        <f>IFERROR(INDEX($B$858:$B$1579,MATCH(ROWS($E$858:E858),$E$858:$E$1579,0)),"")</f>
        <v>Abaissement rotule + transposition tendo</v>
      </c>
    </row>
    <row r="859" spans="1:6" x14ac:dyDescent="0.3">
      <c r="A859" s="30" t="s">
        <v>1902</v>
      </c>
      <c r="B859" s="1" t="s">
        <v>1094</v>
      </c>
      <c r="C859" s="11" t="s">
        <v>1882</v>
      </c>
      <c r="D859">
        <f>--ISNUMBER(IFERROR(SEARCH(Recherche!$D$19,BD_Tables!B859,1),""))</f>
        <v>1</v>
      </c>
      <c r="E859">
        <f>IF(BD_Tables!D859=1,COUNTIF(BD_Tables!$D$858:D859,1),"")</f>
        <v>2</v>
      </c>
      <c r="F859" t="str">
        <f>IFERROR(INDEX($B$858:$B$1579,MATCH(ROWS($E$858:E859),$E$858:$E$1579,0)),"")</f>
        <v>Abcès pied</v>
      </c>
    </row>
    <row r="860" spans="1:6" x14ac:dyDescent="0.3">
      <c r="A860" s="30" t="s">
        <v>1902</v>
      </c>
      <c r="B860" s="1" t="s">
        <v>645</v>
      </c>
      <c r="C860" s="11" t="s">
        <v>1882</v>
      </c>
      <c r="D860">
        <f>--ISNUMBER(IFERROR(SEARCH(Recherche!$D$19,BD_Tables!B860,1),""))</f>
        <v>1</v>
      </c>
      <c r="E860">
        <f>IF(BD_Tables!D860=1,COUNTIF(BD_Tables!$D$858:D860,1),"")</f>
        <v>3</v>
      </c>
      <c r="F860" t="str">
        <f>IFERROR(INDEX($B$858:$B$1579,MATCH(ROWS($E$858:E860),$E$858:$E$1579,0)),"")</f>
        <v>Ablation corps étranger avant - bras</v>
      </c>
    </row>
    <row r="861" spans="1:6" x14ac:dyDescent="0.3">
      <c r="A861" s="30" t="s">
        <v>1902</v>
      </c>
      <c r="B861" s="1" t="s">
        <v>908</v>
      </c>
      <c r="C861" s="11" t="s">
        <v>1882</v>
      </c>
      <c r="D861">
        <f>--ISNUMBER(IFERROR(SEARCH(Recherche!$D$19,BD_Tables!B861,1),""))</f>
        <v>1</v>
      </c>
      <c r="E861">
        <f>IF(BD_Tables!D861=1,COUNTIF(BD_Tables!$D$858:D861,1),"")</f>
        <v>4</v>
      </c>
      <c r="F861" t="str">
        <f>IFERROR(INDEX($B$858:$B$1579,MATCH(ROWS($E$858:E861),$E$858:$E$1579,0)),"")</f>
        <v>Ablation fixateur externe bassin</v>
      </c>
    </row>
    <row r="862" spans="1:6" x14ac:dyDescent="0.3">
      <c r="A862" s="30" t="s">
        <v>1902</v>
      </c>
      <c r="B862" s="1" t="s">
        <v>708</v>
      </c>
      <c r="C862" s="11" t="s">
        <v>1882</v>
      </c>
      <c r="D862">
        <f>--ISNUMBER(IFERROR(SEARCH(Recherche!$D$19,BD_Tables!B862,1),""))</f>
        <v>1</v>
      </c>
      <c r="E862">
        <f>IF(BD_Tables!D862=1,COUNTIF(BD_Tables!$D$858:D862,1),"")</f>
        <v>5</v>
      </c>
      <c r="F862" t="str">
        <f>IFERROR(INDEX($B$858:$B$1579,MATCH(ROWS($E$858:E862),$E$858:$E$1579,0)),"")</f>
        <v>Ablation fragment osseux pied</v>
      </c>
    </row>
    <row r="863" spans="1:6" x14ac:dyDescent="0.3">
      <c r="A863" s="30" t="s">
        <v>1902</v>
      </c>
      <c r="B863" s="1" t="s">
        <v>1036</v>
      </c>
      <c r="C863" s="11" t="s">
        <v>1882</v>
      </c>
      <c r="D863">
        <f>--ISNUMBER(IFERROR(SEARCH(Recherche!$D$19,BD_Tables!B863,1),""))</f>
        <v>1</v>
      </c>
      <c r="E863">
        <f>IF(BD_Tables!D863=1,COUNTIF(BD_Tables!$D$858:D863,1),"")</f>
        <v>6</v>
      </c>
      <c r="F863" t="str">
        <f>IFERROR(INDEX($B$858:$B$1579,MATCH(ROWS($E$858:E863),$E$858:$E$1579,0)),"")</f>
        <v>Ablation kyste doigt</v>
      </c>
    </row>
    <row r="864" spans="1:6" x14ac:dyDescent="0.3">
      <c r="A864" s="30" t="s">
        <v>1902</v>
      </c>
      <c r="B864" s="1" t="s">
        <v>506</v>
      </c>
      <c r="C864" s="11" t="s">
        <v>1882</v>
      </c>
      <c r="D864">
        <f>--ISNUMBER(IFERROR(SEARCH(Recherche!$D$19,BD_Tables!B864,1),""))</f>
        <v>1</v>
      </c>
      <c r="E864">
        <f>IF(BD_Tables!D864=1,COUNTIF(BD_Tables!$D$858:D864,1),"")</f>
        <v>7</v>
      </c>
      <c r="F864" t="str">
        <f>IFERROR(INDEX($B$858:$B$1579,MATCH(ROWS($E$858:E864),$E$858:$E$1579,0)),"")</f>
        <v>Ablation kyste genou droit</v>
      </c>
    </row>
    <row r="865" spans="1:6" x14ac:dyDescent="0.3">
      <c r="A865" s="30" t="s">
        <v>1902</v>
      </c>
      <c r="B865" s="1" t="s">
        <v>1071</v>
      </c>
      <c r="C865" s="11" t="s">
        <v>1845</v>
      </c>
      <c r="D865">
        <f>--ISNUMBER(IFERROR(SEARCH(Recherche!$D$19,BD_Tables!B865,1),""))</f>
        <v>1</v>
      </c>
      <c r="E865">
        <f>IF(BD_Tables!D865=1,COUNTIF(BD_Tables!$D$858:D865,1),"")</f>
        <v>8</v>
      </c>
      <c r="F865" t="str">
        <f>IFERROR(INDEX($B$858:$B$1579,MATCH(ROWS($E$858:E865),$E$858:$E$1579,0)),"")</f>
        <v>Ablation prothèse épaule</v>
      </c>
    </row>
    <row r="866" spans="1:6" x14ac:dyDescent="0.3">
      <c r="A866" s="30" t="s">
        <v>1902</v>
      </c>
      <c r="B866" s="1" t="s">
        <v>984</v>
      </c>
      <c r="C866" s="11" t="s">
        <v>1882</v>
      </c>
      <c r="D866">
        <f>--ISNUMBER(IFERROR(SEARCH(Recherche!$D$19,BD_Tables!B866,1),""))</f>
        <v>1</v>
      </c>
      <c r="E866">
        <f>IF(BD_Tables!D866=1,COUNTIF(BD_Tables!$D$858:D866,1),"")</f>
        <v>9</v>
      </c>
      <c r="F866" t="str">
        <f>IFERROR(INDEX($B$858:$B$1579,MATCH(ROWS($E$858:E866),$E$858:$E$1579,0)),"")</f>
        <v>Ablation PTG</v>
      </c>
    </row>
    <row r="867" spans="1:6" x14ac:dyDescent="0.3">
      <c r="A867" s="30" t="s">
        <v>1902</v>
      </c>
      <c r="B867" s="1" t="s">
        <v>985</v>
      </c>
      <c r="C867" s="11" t="s">
        <v>1882</v>
      </c>
      <c r="D867">
        <f>--ISNUMBER(IFERROR(SEARCH(Recherche!$D$19,BD_Tables!B867,1),""))</f>
        <v>1</v>
      </c>
      <c r="E867">
        <f>IF(BD_Tables!D867=1,COUNTIF(BD_Tables!$D$858:D867,1),"")</f>
        <v>10</v>
      </c>
      <c r="F867" t="str">
        <f>IFERROR(INDEX($B$858:$B$1579,MATCH(ROWS($E$858:E867),$E$858:$E$1579,0)),"")</f>
        <v>Ablation PTH</v>
      </c>
    </row>
    <row r="868" spans="1:6" x14ac:dyDescent="0.3">
      <c r="A868" s="30" t="s">
        <v>1902</v>
      </c>
      <c r="B868" s="1" t="s">
        <v>507</v>
      </c>
      <c r="C868" s="11" t="s">
        <v>1882</v>
      </c>
      <c r="D868">
        <f>--ISNUMBER(IFERROR(SEARCH(Recherche!$D$19,BD_Tables!B868,1),""))</f>
        <v>1</v>
      </c>
      <c r="E868">
        <f>IF(BD_Tables!D868=1,COUNTIF(BD_Tables!$D$858:D868,1),"")</f>
        <v>11</v>
      </c>
      <c r="F868" t="str">
        <f>IFERROR(INDEX($B$858:$B$1579,MATCH(ROWS($E$858:E868),$E$858:$E$1579,0)),"")</f>
        <v>Ablation spacer + greffe tibia (genou)</v>
      </c>
    </row>
    <row r="869" spans="1:6" x14ac:dyDescent="0.3">
      <c r="A869" s="30" t="s">
        <v>1902</v>
      </c>
      <c r="B869" s="1" t="s">
        <v>709</v>
      </c>
      <c r="C869" s="11" t="s">
        <v>1882</v>
      </c>
      <c r="D869">
        <f>--ISNUMBER(IFERROR(SEARCH(Recherche!$D$19,BD_Tables!B869,1),""))</f>
        <v>1</v>
      </c>
      <c r="E869">
        <f>IF(BD_Tables!D869=1,COUNTIF(BD_Tables!$D$858:D869,1),"")</f>
        <v>12</v>
      </c>
      <c r="F869" t="str">
        <f>IFERROR(INDEX($B$858:$B$1579,MATCH(ROWS($E$858:E869),$E$858:$E$1579,0)),"")</f>
        <v>Ablation spacer + greffe tibia (P)</v>
      </c>
    </row>
    <row r="870" spans="1:6" x14ac:dyDescent="0.3">
      <c r="A870" s="30" t="s">
        <v>1902</v>
      </c>
      <c r="B870" s="1" t="s">
        <v>466</v>
      </c>
      <c r="C870" s="11" t="s">
        <v>1845</v>
      </c>
      <c r="D870">
        <f>--ISNUMBER(IFERROR(SEARCH(Recherche!$D$19,BD_Tables!B870,1),""))</f>
        <v>1</v>
      </c>
      <c r="E870">
        <f>IF(BD_Tables!D870=1,COUNTIF(BD_Tables!$D$858:D870,1),"")</f>
        <v>13</v>
      </c>
      <c r="F870" t="str">
        <f>IFERROR(INDEX($B$858:$B$1579,MATCH(ROWS($E$858:E870),$E$858:$E$1579,0)),"")</f>
        <v>Ablation spacer épaule</v>
      </c>
    </row>
    <row r="871" spans="1:6" x14ac:dyDescent="0.3">
      <c r="A871" s="30" t="s">
        <v>1902</v>
      </c>
      <c r="B871" s="1" t="s">
        <v>467</v>
      </c>
      <c r="C871" s="11" t="s">
        <v>1845</v>
      </c>
      <c r="D871">
        <f>--ISNUMBER(IFERROR(SEARCH(Recherche!$D$19,BD_Tables!B871,1),""))</f>
        <v>1</v>
      </c>
      <c r="E871">
        <f>IF(BD_Tables!D871=1,COUNTIF(BD_Tables!$D$858:D871,1),"")</f>
        <v>14</v>
      </c>
      <c r="F871" t="str">
        <f>IFERROR(INDEX($B$858:$B$1579,MATCH(ROWS($E$858:E871),$E$858:$E$1579,0)),"")</f>
        <v>Acromioplastie épaule (open)</v>
      </c>
    </row>
    <row r="872" spans="1:6" x14ac:dyDescent="0.3">
      <c r="A872" s="30" t="s">
        <v>1902</v>
      </c>
      <c r="B872" s="1" t="s">
        <v>1025</v>
      </c>
      <c r="C872" s="11" t="s">
        <v>1845</v>
      </c>
      <c r="D872">
        <f>--ISNUMBER(IFERROR(SEARCH(Recherche!$D$19,BD_Tables!B872,1),""))</f>
        <v>1</v>
      </c>
      <c r="E872">
        <f>IF(BD_Tables!D872=1,COUNTIF(BD_Tables!$D$858:D872,1),"")</f>
        <v>15</v>
      </c>
      <c r="F872" t="str">
        <f>IFERROR(INDEX($B$858:$B$1579,MATCH(ROWS($E$858:E872),$E$858:$E$1579,0)),"")</f>
        <v>Acromioplastie par arthro</v>
      </c>
    </row>
    <row r="873" spans="1:6" x14ac:dyDescent="0.3">
      <c r="A873" s="30" t="s">
        <v>1902</v>
      </c>
      <c r="B873" s="1" t="s">
        <v>926</v>
      </c>
      <c r="C873" s="11" t="s">
        <v>1882</v>
      </c>
      <c r="D873">
        <f>--ISNUMBER(IFERROR(SEARCH(Recherche!$D$19,BD_Tables!B873,1),""))</f>
        <v>1</v>
      </c>
      <c r="E873">
        <f>IF(BD_Tables!D873=1,COUNTIF(BD_Tables!$D$858:D873,1),"")</f>
        <v>16</v>
      </c>
      <c r="F873" t="str">
        <f>IFERROR(INDEX($B$858:$B$1579,MATCH(ROWS($E$858:E873),$E$858:$E$1579,0)),"")</f>
        <v>Affaissement plantaire</v>
      </c>
    </row>
    <row r="874" spans="1:6" x14ac:dyDescent="0.3">
      <c r="A874" s="30" t="s">
        <v>1902</v>
      </c>
      <c r="B874" s="1" t="s">
        <v>583</v>
      </c>
      <c r="C874" s="11" t="s">
        <v>1886</v>
      </c>
      <c r="D874">
        <f>--ISNUMBER(IFERROR(SEARCH(Recherche!$D$19,BD_Tables!B874,1),""))</f>
        <v>1</v>
      </c>
      <c r="E874">
        <f>IF(BD_Tables!D874=1,COUNTIF(BD_Tables!$D$858:D874,1),"")</f>
        <v>17</v>
      </c>
      <c r="F874" t="str">
        <f>IFERROR(INDEX($B$858:$B$1579,MATCH(ROWS($E$858:E874),$E$858:$E$1579,0)),"")</f>
        <v>Alésage fémur</v>
      </c>
    </row>
    <row r="875" spans="1:6" x14ac:dyDescent="0.3">
      <c r="A875" s="30" t="s">
        <v>1902</v>
      </c>
      <c r="B875" s="1" t="s">
        <v>508</v>
      </c>
      <c r="C875" s="11" t="s">
        <v>1882</v>
      </c>
      <c r="D875">
        <f>--ISNUMBER(IFERROR(SEARCH(Recherche!$D$19,BD_Tables!B875,1),""))</f>
        <v>1</v>
      </c>
      <c r="E875">
        <f>IF(BD_Tables!D875=1,COUNTIF(BD_Tables!$D$858:D875,1),"")</f>
        <v>18</v>
      </c>
      <c r="F875" t="str">
        <f>IFERROR(INDEX($B$858:$B$1579,MATCH(ROWS($E$858:E875),$E$858:$E$1579,0)),"")</f>
        <v>Allogreffe méniscale externe genou</v>
      </c>
    </row>
    <row r="876" spans="1:6" x14ac:dyDescent="0.3">
      <c r="A876" s="30" t="s">
        <v>1902</v>
      </c>
      <c r="B876" s="1" t="s">
        <v>1096</v>
      </c>
      <c r="C876" s="11" t="s">
        <v>1882</v>
      </c>
      <c r="D876">
        <f>--ISNUMBER(IFERROR(SEARCH(Recherche!$D$19,BD_Tables!B876,1),""))</f>
        <v>1</v>
      </c>
      <c r="E876">
        <f>IF(BD_Tables!D876=1,COUNTIF(BD_Tables!$D$858:D876,1),"")</f>
        <v>19</v>
      </c>
      <c r="F876" t="str">
        <f>IFERROR(INDEX($B$858:$B$1579,MATCH(ROWS($E$858:E876),$E$858:$E$1579,0)),"")</f>
        <v>Allongement de tendon</v>
      </c>
    </row>
    <row r="877" spans="1:6" x14ac:dyDescent="0.3">
      <c r="A877" s="30" t="s">
        <v>1902</v>
      </c>
      <c r="B877" s="1" t="s">
        <v>710</v>
      </c>
      <c r="C877" s="11" t="s">
        <v>1882</v>
      </c>
      <c r="D877">
        <f>--ISNUMBER(IFERROR(SEARCH(Recherche!$D$19,BD_Tables!B877,1),""))</f>
        <v>1</v>
      </c>
      <c r="E877">
        <f>IF(BD_Tables!D877=1,COUNTIF(BD_Tables!$D$858:D877,1),"")</f>
        <v>20</v>
      </c>
      <c r="F877" t="str">
        <f>IFERROR(INDEX($B$858:$B$1579,MATCH(ROWS($E$858:E877),$E$858:$E$1579,0)),"")</f>
        <v>Allongement tendon Achille</v>
      </c>
    </row>
    <row r="878" spans="1:6" x14ac:dyDescent="0.3">
      <c r="A878" s="30" t="s">
        <v>1902</v>
      </c>
      <c r="B878" s="1" t="s">
        <v>1008</v>
      </c>
      <c r="C878" s="11" t="s">
        <v>1882</v>
      </c>
      <c r="D878">
        <f>--ISNUMBER(IFERROR(SEARCH(Recherche!$D$19,BD_Tables!B878,1),""))</f>
        <v>1</v>
      </c>
      <c r="E878">
        <f>IF(BD_Tables!D878=1,COUNTIF(BD_Tables!$D$858:D878,1),"")</f>
        <v>21</v>
      </c>
      <c r="F878" t="str">
        <f>IFERROR(INDEX($B$858:$B$1579,MATCH(ROWS($E$858:E878),$E$858:$E$1579,0)),"")</f>
        <v>AMOS agrafe pied</v>
      </c>
    </row>
    <row r="879" spans="1:6" x14ac:dyDescent="0.3">
      <c r="A879" s="30" t="s">
        <v>1902</v>
      </c>
      <c r="B879" s="1" t="s">
        <v>895</v>
      </c>
      <c r="C879" s="11" t="s">
        <v>1882</v>
      </c>
      <c r="D879">
        <f>--ISNUMBER(IFERROR(SEARCH(Recherche!$D$19,BD_Tables!B879,1),""))</f>
        <v>1</v>
      </c>
      <c r="E879">
        <f>IF(BD_Tables!D879=1,COUNTIF(BD_Tables!$D$858:D879,1),"")</f>
        <v>22</v>
      </c>
      <c r="F879" t="str">
        <f>IFERROR(INDEX($B$858:$B$1579,MATCH(ROWS($E$858:E879),$E$858:$E$1579,0)),"")</f>
        <v>AMOS avant-bras</v>
      </c>
    </row>
    <row r="880" spans="1:6" x14ac:dyDescent="0.3">
      <c r="A880" s="30" t="s">
        <v>1902</v>
      </c>
      <c r="B880" s="1" t="s">
        <v>646</v>
      </c>
      <c r="C880" s="11" t="s">
        <v>1882</v>
      </c>
      <c r="D880">
        <f>--ISNUMBER(IFERROR(SEARCH(Recherche!$D$19,BD_Tables!B880,1),""))</f>
        <v>1</v>
      </c>
      <c r="E880">
        <f>IF(BD_Tables!D880=1,COUNTIF(BD_Tables!$D$858:D880,1),"")</f>
        <v>23</v>
      </c>
      <c r="F880" t="str">
        <f>IFERROR(INDEX($B$858:$B$1579,MATCH(ROWS($E$858:E880),$E$858:$E$1579,0)),"")</f>
        <v>AMOS avant-bras broches</v>
      </c>
    </row>
    <row r="881" spans="1:6" x14ac:dyDescent="0.3">
      <c r="A881" s="30" t="s">
        <v>1902</v>
      </c>
      <c r="B881" s="1" t="s">
        <v>655</v>
      </c>
      <c r="C881" s="11" t="s">
        <v>1882</v>
      </c>
      <c r="D881">
        <f>--ISNUMBER(IFERROR(SEARCH(Recherche!$D$19,BD_Tables!B881,1),""))</f>
        <v>1</v>
      </c>
      <c r="E881">
        <f>IF(BD_Tables!D881=1,COUNTIF(BD_Tables!$D$858:D881,1),"")</f>
        <v>24</v>
      </c>
      <c r="F881" t="str">
        <f>IFERROR(INDEX($B$858:$B$1579,MATCH(ROWS($E$858:E881),$E$858:$E$1579,0)),"")</f>
        <v>AMOS avant-bras fixateur externe</v>
      </c>
    </row>
    <row r="882" spans="1:6" x14ac:dyDescent="0.3">
      <c r="A882" s="30" t="s">
        <v>1902</v>
      </c>
      <c r="B882" s="1" t="s">
        <v>659</v>
      </c>
      <c r="C882" s="11" t="s">
        <v>1882</v>
      </c>
      <c r="D882">
        <f>--ISNUMBER(IFERROR(SEARCH(Recherche!$D$19,BD_Tables!B882,1),""))</f>
        <v>1</v>
      </c>
      <c r="E882">
        <f>IF(BD_Tables!D882=1,COUNTIF(BD_Tables!$D$858:D882,1),"")</f>
        <v>25</v>
      </c>
      <c r="F882" t="str">
        <f>IFERROR(INDEX($B$858:$B$1579,MATCH(ROWS($E$858:E882),$E$858:$E$1579,0)),"")</f>
        <v>AMOS avant-bras plaque</v>
      </c>
    </row>
    <row r="883" spans="1:6" x14ac:dyDescent="0.3">
      <c r="A883" s="30" t="s">
        <v>1902</v>
      </c>
      <c r="B883" s="1" t="s">
        <v>1013</v>
      </c>
      <c r="C883" s="11" t="s">
        <v>1887</v>
      </c>
      <c r="D883">
        <f>--ISNUMBER(IFERROR(SEARCH(Recherche!$D$19,BD_Tables!B883,1),""))</f>
        <v>1</v>
      </c>
      <c r="E883">
        <f>IF(BD_Tables!D883=1,COUNTIF(BD_Tables!$D$858:D883,1),"")</f>
        <v>26</v>
      </c>
      <c r="F883" t="str">
        <f>IFERROR(INDEX($B$858:$B$1579,MATCH(ROWS($E$858:E883),$E$858:$E$1579,0)),"")</f>
        <v>AMOS bassin</v>
      </c>
    </row>
    <row r="884" spans="1:6" x14ac:dyDescent="0.3">
      <c r="A884" s="30" t="s">
        <v>1902</v>
      </c>
      <c r="B884" s="1" t="s">
        <v>896</v>
      </c>
      <c r="C884" s="11" t="s">
        <v>1882</v>
      </c>
      <c r="D884">
        <f>--ISNUMBER(IFERROR(SEARCH(Recherche!$D$19,BD_Tables!B884,1),""))</f>
        <v>1</v>
      </c>
      <c r="E884">
        <f>IF(BD_Tables!D884=1,COUNTIF(BD_Tables!$D$858:D884,1),"")</f>
        <v>27</v>
      </c>
      <c r="F884" t="str">
        <f>IFERROR(INDEX($B$858:$B$1579,MATCH(ROWS($E$858:E884),$E$858:$E$1579,0)),"")</f>
        <v>AMOS cheville</v>
      </c>
    </row>
    <row r="885" spans="1:6" x14ac:dyDescent="0.3">
      <c r="A885" s="30" t="s">
        <v>1902</v>
      </c>
      <c r="B885" s="1" t="s">
        <v>719</v>
      </c>
      <c r="C885" s="11" t="s">
        <v>1882</v>
      </c>
      <c r="D885">
        <f>--ISNUMBER(IFERROR(SEARCH(Recherche!$D$19,BD_Tables!B885,1),""))</f>
        <v>1</v>
      </c>
      <c r="E885">
        <f>IF(BD_Tables!D885=1,COUNTIF(BD_Tables!$D$858:D885,1),"")</f>
        <v>28</v>
      </c>
      <c r="F885" t="str">
        <f>IFERROR(INDEX($B$858:$B$1579,MATCH(ROWS($E$858:E885),$E$858:$E$1579,0)),"")</f>
        <v>AMOS cheville 2 vis syndesmose</v>
      </c>
    </row>
    <row r="886" spans="1:6" x14ac:dyDescent="0.3">
      <c r="A886" s="30" t="s">
        <v>1902</v>
      </c>
      <c r="B886" s="1" t="s">
        <v>713</v>
      </c>
      <c r="C886" s="11" t="s">
        <v>1882</v>
      </c>
      <c r="D886">
        <f>--ISNUMBER(IFERROR(SEARCH(Recherche!$D$19,BD_Tables!B886,1),""))</f>
        <v>1</v>
      </c>
      <c r="E886">
        <f>IF(BD_Tables!D886=1,COUNTIF(BD_Tables!$D$858:D886,1),"")</f>
        <v>29</v>
      </c>
      <c r="F886" t="str">
        <f>IFERROR(INDEX($B$858:$B$1579,MATCH(ROWS($E$858:E886),$E$858:$E$1579,0)),"")</f>
        <v>AMOS cheville broches</v>
      </c>
    </row>
    <row r="887" spans="1:6" x14ac:dyDescent="0.3">
      <c r="A887" s="30" t="s">
        <v>1902</v>
      </c>
      <c r="B887" s="1" t="s">
        <v>714</v>
      </c>
      <c r="C887" s="11" t="s">
        <v>1882</v>
      </c>
      <c r="D887">
        <f>--ISNUMBER(IFERROR(SEARCH(Recherche!$D$19,BD_Tables!B887,1),""))</f>
        <v>1</v>
      </c>
      <c r="E887">
        <f>IF(BD_Tables!D887=1,COUNTIF(BD_Tables!$D$858:D887,1),"")</f>
        <v>30</v>
      </c>
      <c r="F887" t="str">
        <f>IFERROR(INDEX($B$858:$B$1579,MATCH(ROWS($E$858:E887),$E$858:$E$1579,0)),"")</f>
        <v>AMOS cheville cerclage</v>
      </c>
    </row>
    <row r="888" spans="1:6" x14ac:dyDescent="0.3">
      <c r="A888" s="30" t="s">
        <v>1902</v>
      </c>
      <c r="B888" s="1" t="s">
        <v>1161</v>
      </c>
      <c r="C888" s="11" t="s">
        <v>1882</v>
      </c>
      <c r="D888">
        <f>--ISNUMBER(IFERROR(SEARCH(Recherche!$D$19,BD_Tables!B888,1),""))</f>
        <v>1</v>
      </c>
      <c r="E888">
        <f>IF(BD_Tables!D888=1,COUNTIF(BD_Tables!$D$858:D888,1),"")</f>
        <v>31</v>
      </c>
      <c r="F888" t="str">
        <f>IFERROR(INDEX($B$858:$B$1579,MATCH(ROWS($E$858:E888),$E$858:$E$1579,0)),"")</f>
        <v>AMOS cheville fixateur externe</v>
      </c>
    </row>
    <row r="889" spans="1:6" x14ac:dyDescent="0.3">
      <c r="A889" s="30" t="s">
        <v>1902</v>
      </c>
      <c r="B889" s="1" t="s">
        <v>716</v>
      </c>
      <c r="C889" s="11" t="s">
        <v>1882</v>
      </c>
      <c r="D889">
        <f>--ISNUMBER(IFERROR(SEARCH(Recherche!$D$19,BD_Tables!B889,1),""))</f>
        <v>1</v>
      </c>
      <c r="E889">
        <f>IF(BD_Tables!D889=1,COUNTIF(BD_Tables!$D$858:D889,1),"")</f>
        <v>32</v>
      </c>
      <c r="F889" t="str">
        <f>IFERROR(INDEX($B$858:$B$1579,MATCH(ROWS($E$858:E889),$E$858:$E$1579,0)),"")</f>
        <v>AMOS cheville plaque bimalléolaire</v>
      </c>
    </row>
    <row r="890" spans="1:6" x14ac:dyDescent="0.3">
      <c r="A890" s="30" t="s">
        <v>1902</v>
      </c>
      <c r="B890" s="1" t="s">
        <v>717</v>
      </c>
      <c r="C890" s="11" t="s">
        <v>1882</v>
      </c>
      <c r="D890">
        <f>--ISNUMBER(IFERROR(SEARCH(Recherche!$D$19,BD_Tables!B890,1),""))</f>
        <v>1</v>
      </c>
      <c r="E890">
        <f>IF(BD_Tables!D890=1,COUNTIF(BD_Tables!$D$858:D890,1),"")</f>
        <v>33</v>
      </c>
      <c r="F890" t="str">
        <f>IFERROR(INDEX($B$858:$B$1579,MATCH(ROWS($E$858:E890),$E$858:$E$1579,0)),"")</f>
        <v>AMOS cheville trimalléolaire plaque</v>
      </c>
    </row>
    <row r="891" spans="1:6" x14ac:dyDescent="0.3">
      <c r="A891" s="30" t="s">
        <v>1902</v>
      </c>
      <c r="B891" s="1" t="s">
        <v>715</v>
      </c>
      <c r="C891" s="11" t="s">
        <v>1882</v>
      </c>
      <c r="D891">
        <f>--ISNUMBER(IFERROR(SEARCH(Recherche!$D$19,BD_Tables!B891,1),""))</f>
        <v>1</v>
      </c>
      <c r="E891">
        <f>IF(BD_Tables!D891=1,COUNTIF(BD_Tables!$D$858:D891,1),"")</f>
        <v>34</v>
      </c>
      <c r="F891" t="str">
        <f>IFERROR(INDEX($B$858:$B$1579,MATCH(ROWS($E$858:E891),$E$858:$E$1579,0)),"")</f>
        <v>AMOS cheville unimalléolaire plaque</v>
      </c>
    </row>
    <row r="892" spans="1:6" x14ac:dyDescent="0.3">
      <c r="A892" s="30" t="s">
        <v>1902</v>
      </c>
      <c r="B892" s="1" t="s">
        <v>718</v>
      </c>
      <c r="C892" s="11" t="s">
        <v>1882</v>
      </c>
      <c r="D892">
        <f>--ISNUMBER(IFERROR(SEARCH(Recherche!$D$19,BD_Tables!B892,1),""))</f>
        <v>1</v>
      </c>
      <c r="E892">
        <f>IF(BD_Tables!D892=1,COUNTIF(BD_Tables!$D$858:D892,1),"")</f>
        <v>35</v>
      </c>
      <c r="F892" t="str">
        <f>IFERROR(INDEX($B$858:$B$1579,MATCH(ROWS($E$858:E892),$E$858:$E$1579,0)),"")</f>
        <v>AMOS cheville vis</v>
      </c>
    </row>
    <row r="893" spans="1:6" x14ac:dyDescent="0.3">
      <c r="A893" s="30" t="s">
        <v>1902</v>
      </c>
      <c r="B893" s="1" t="s">
        <v>468</v>
      </c>
      <c r="C893" s="11" t="s">
        <v>1843</v>
      </c>
      <c r="D893">
        <f>--ISNUMBER(IFERROR(SEARCH(Recherche!$D$19,BD_Tables!B893,1),""))</f>
        <v>1</v>
      </c>
      <c r="E893">
        <f>IF(BD_Tables!D893=1,COUNTIF(BD_Tables!$D$858:D893,1),"")</f>
        <v>36</v>
      </c>
      <c r="F893" t="str">
        <f>IFERROR(INDEX($B$858:$B$1579,MATCH(ROWS($E$858:E893),$E$858:$E$1579,0)),"")</f>
        <v>AMOS clavicule</v>
      </c>
    </row>
    <row r="894" spans="1:6" x14ac:dyDescent="0.3">
      <c r="A894" s="30" t="s">
        <v>1902</v>
      </c>
      <c r="B894" s="1" t="s">
        <v>472</v>
      </c>
      <c r="C894" s="11" t="s">
        <v>1843</v>
      </c>
      <c r="D894">
        <f>--ISNUMBER(IFERROR(SEARCH(Recherche!$D$19,BD_Tables!B894,1),""))</f>
        <v>1</v>
      </c>
      <c r="E894">
        <f>IF(BD_Tables!D894=1,COUNTIF(BD_Tables!$D$858:D894,1),"")</f>
        <v>37</v>
      </c>
      <c r="F894" t="str">
        <f>IFERROR(INDEX($B$858:$B$1579,MATCH(ROWS($E$858:E894),$E$858:$E$1579,0)),"")</f>
        <v>AMOS clou humérus vis</v>
      </c>
    </row>
    <row r="895" spans="1:6" x14ac:dyDescent="0.3">
      <c r="A895" s="30" t="s">
        <v>1902</v>
      </c>
      <c r="B895" s="1" t="s">
        <v>1142</v>
      </c>
      <c r="C895" s="11" t="s">
        <v>1882</v>
      </c>
      <c r="D895">
        <f>--ISNUMBER(IFERROR(SEARCH(Recherche!$D$19,BD_Tables!B895,1),""))</f>
        <v>1</v>
      </c>
      <c r="E895">
        <f>IF(BD_Tables!D895=1,COUNTIF(BD_Tables!$D$858:D895,1),"")</f>
        <v>38</v>
      </c>
      <c r="F895" t="str">
        <f>IFERROR(INDEX($B$858:$B$1579,MATCH(ROWS($E$858:E895),$E$858:$E$1579,0)),"")</f>
        <v>AMOS colonne matériel</v>
      </c>
    </row>
    <row r="896" spans="1:6" x14ac:dyDescent="0.3">
      <c r="A896" s="30" t="s">
        <v>1902</v>
      </c>
      <c r="B896" s="1" t="s">
        <v>897</v>
      </c>
      <c r="C896" s="11" t="s">
        <v>1882</v>
      </c>
      <c r="D896">
        <f>--ISNUMBER(IFERROR(SEARCH(Recherche!$D$19,BD_Tables!B896,1),""))</f>
        <v>1</v>
      </c>
      <c r="E896">
        <f>IF(BD_Tables!D896=1,COUNTIF(BD_Tables!$D$858:D896,1),"")</f>
        <v>39</v>
      </c>
      <c r="F896" t="str">
        <f>IFERROR(INDEX($B$858:$B$1579,MATCH(ROWS($E$858:E896),$E$858:$E$1579,0)),"")</f>
        <v>AMOS coude</v>
      </c>
    </row>
    <row r="897" spans="1:6" x14ac:dyDescent="0.3">
      <c r="A897" s="30" t="s">
        <v>1902</v>
      </c>
      <c r="B897" s="1" t="s">
        <v>647</v>
      </c>
      <c r="C897" s="11" t="s">
        <v>1882</v>
      </c>
      <c r="D897">
        <f>--ISNUMBER(IFERROR(SEARCH(Recherche!$D$19,BD_Tables!B897,1),""))</f>
        <v>1</v>
      </c>
      <c r="E897">
        <f>IF(BD_Tables!D897=1,COUNTIF(BD_Tables!$D$858:D897,1),"")</f>
        <v>40</v>
      </c>
      <c r="F897" t="str">
        <f>IFERROR(INDEX($B$858:$B$1579,MATCH(ROWS($E$858:E897),$E$858:$E$1579,0)),"")</f>
        <v>AMOS coude broches</v>
      </c>
    </row>
    <row r="898" spans="1:6" x14ac:dyDescent="0.3">
      <c r="A898" s="30" t="s">
        <v>1902</v>
      </c>
      <c r="B898" s="1" t="s">
        <v>654</v>
      </c>
      <c r="C898" s="11" t="s">
        <v>1882</v>
      </c>
      <c r="D898">
        <f>--ISNUMBER(IFERROR(SEARCH(Recherche!$D$19,BD_Tables!B898,1),""))</f>
        <v>1</v>
      </c>
      <c r="E898">
        <f>IF(BD_Tables!D898=1,COUNTIF(BD_Tables!$D$858:D898,1),"")</f>
        <v>41</v>
      </c>
      <c r="F898" t="str">
        <f>IFERROR(INDEX($B$858:$B$1579,MATCH(ROWS($E$858:E898),$E$858:$E$1579,0)),"")</f>
        <v>AMOS coude haubanage cerclage</v>
      </c>
    </row>
    <row r="899" spans="1:6" x14ac:dyDescent="0.3">
      <c r="A899" s="30" t="s">
        <v>1902</v>
      </c>
      <c r="B899" s="1" t="s">
        <v>907</v>
      </c>
      <c r="C899" s="11" t="s">
        <v>1882</v>
      </c>
      <c r="D899">
        <f>--ISNUMBER(IFERROR(SEARCH(Recherche!$D$19,BD_Tables!B899,1),""))</f>
        <v>1</v>
      </c>
      <c r="E899">
        <f>IF(BD_Tables!D899=1,COUNTIF(BD_Tables!$D$858:D899,1),"")</f>
        <v>42</v>
      </c>
      <c r="F899" t="str">
        <f>IFERROR(INDEX($B$858:$B$1579,MATCH(ROWS($E$858:E899),$E$858:$E$1579,0)),"")</f>
        <v>AMOS cubitus</v>
      </c>
    </row>
    <row r="900" spans="1:6" x14ac:dyDescent="0.3">
      <c r="A900" s="30" t="s">
        <v>1902</v>
      </c>
      <c r="B900" s="1" t="s">
        <v>660</v>
      </c>
      <c r="C900" s="11" t="s">
        <v>1882</v>
      </c>
      <c r="D900">
        <f>--ISNUMBER(IFERROR(SEARCH(Recherche!$D$19,BD_Tables!B900,1),""))</f>
        <v>1</v>
      </c>
      <c r="E900">
        <f>IF(BD_Tables!D900=1,COUNTIF(BD_Tables!$D$858:D900,1),"")</f>
        <v>43</v>
      </c>
      <c r="F900" t="str">
        <f>IFERROR(INDEX($B$858:$B$1579,MATCH(ROWS($E$858:E900),$E$858:$E$1579,0)),"")</f>
        <v>AMOS cubitus plaque</v>
      </c>
    </row>
    <row r="901" spans="1:6" x14ac:dyDescent="0.3">
      <c r="A901" s="30" t="s">
        <v>1902</v>
      </c>
      <c r="B901" s="1" t="s">
        <v>912</v>
      </c>
      <c r="C901" s="11" t="s">
        <v>1882</v>
      </c>
      <c r="D901">
        <f>--ISNUMBER(IFERROR(SEARCH(Recherche!$D$19,BD_Tables!B901,1),""))</f>
        <v>1</v>
      </c>
      <c r="E901">
        <f>IF(BD_Tables!D901=1,COUNTIF(BD_Tables!$D$858:D901,1),"")</f>
        <v>44</v>
      </c>
      <c r="F901" t="str">
        <f>IFERROR(INDEX($B$858:$B$1579,MATCH(ROWS($E$858:E901),$E$858:$E$1579,0)),"")</f>
        <v>AMOS épaule</v>
      </c>
    </row>
    <row r="902" spans="1:6" x14ac:dyDescent="0.3">
      <c r="A902" s="30" t="s">
        <v>1902</v>
      </c>
      <c r="B902" s="1" t="s">
        <v>887</v>
      </c>
      <c r="C902" s="11" t="s">
        <v>1882</v>
      </c>
      <c r="D902">
        <f>--ISNUMBER(IFERROR(SEARCH(Recherche!$D$19,BD_Tables!B902,1),""))</f>
        <v>1</v>
      </c>
      <c r="E902">
        <f>IF(BD_Tables!D902=1,COUNTIF(BD_Tables!$D$858:D902,1),"")</f>
        <v>45</v>
      </c>
      <c r="F902" t="str">
        <f>IFERROR(INDEX($B$858:$B$1579,MATCH(ROWS($E$858:E902),$E$858:$E$1579,0)),"")</f>
        <v>AMOS épaule plaque</v>
      </c>
    </row>
    <row r="903" spans="1:6" x14ac:dyDescent="0.3">
      <c r="A903" s="30" t="s">
        <v>1902</v>
      </c>
      <c r="B903" s="1" t="s">
        <v>894</v>
      </c>
      <c r="C903" s="11" t="s">
        <v>1882</v>
      </c>
      <c r="D903">
        <f>--ISNUMBER(IFERROR(SEARCH(Recherche!$D$19,BD_Tables!B903,1),""))</f>
        <v>1</v>
      </c>
      <c r="E903">
        <f>IF(BD_Tables!D903=1,COUNTIF(BD_Tables!$D$858:D903,1),"")</f>
        <v>46</v>
      </c>
      <c r="F903" t="str">
        <f>IFERROR(INDEX($B$858:$B$1579,MATCH(ROWS($E$858:E903),$E$858:$E$1579,0)),"")</f>
        <v>AMOS fémur</v>
      </c>
    </row>
    <row r="904" spans="1:6" x14ac:dyDescent="0.3">
      <c r="A904" s="30" t="s">
        <v>1902</v>
      </c>
      <c r="B904" s="1" t="s">
        <v>585</v>
      </c>
      <c r="C904" s="11" t="s">
        <v>1882</v>
      </c>
      <c r="D904">
        <f>--ISNUMBER(IFERROR(SEARCH(Recherche!$D$19,BD_Tables!B904,1),""))</f>
        <v>1</v>
      </c>
      <c r="E904">
        <f>IF(BD_Tables!D904=1,COUNTIF(BD_Tables!$D$858:D904,1),"")</f>
        <v>47</v>
      </c>
      <c r="F904" t="str">
        <f>IFERROR(INDEX($B$858:$B$1579,MATCH(ROWS($E$858:E904),$E$858:$E$1579,0)),"")</f>
        <v>AMOS fémur + PTH clou</v>
      </c>
    </row>
    <row r="905" spans="1:6" x14ac:dyDescent="0.3">
      <c r="A905" s="30" t="s">
        <v>1902</v>
      </c>
      <c r="B905" s="1" t="s">
        <v>584</v>
      </c>
      <c r="C905" s="11" t="s">
        <v>1882</v>
      </c>
      <c r="D905">
        <f>--ISNUMBER(IFERROR(SEARCH(Recherche!$D$19,BD_Tables!B905,1),""))</f>
        <v>1</v>
      </c>
      <c r="E905">
        <f>IF(BD_Tables!D905=1,COUNTIF(BD_Tables!$D$858:D905,1),"")</f>
        <v>48</v>
      </c>
      <c r="F905" t="str">
        <f>IFERROR(INDEX($B$858:$B$1579,MATCH(ROWS($E$858:E905),$E$858:$E$1579,0)),"")</f>
        <v>AMOS fémur clou</v>
      </c>
    </row>
    <row r="906" spans="1:6" x14ac:dyDescent="0.3">
      <c r="A906" s="30" t="s">
        <v>1902</v>
      </c>
      <c r="B906" s="1" t="s">
        <v>586</v>
      </c>
      <c r="C906" s="11" t="s">
        <v>1882</v>
      </c>
      <c r="D906">
        <f>--ISNUMBER(IFERROR(SEARCH(Recherche!$D$19,BD_Tables!B906,1),""))</f>
        <v>1</v>
      </c>
      <c r="E906">
        <f>IF(BD_Tables!D906=1,COUNTIF(BD_Tables!$D$858:D906,1),"")</f>
        <v>49</v>
      </c>
      <c r="F906" t="str">
        <f>IFERROR(INDEX($B$858:$B$1579,MATCH(ROWS($E$858:E906),$E$858:$E$1579,0)),"")</f>
        <v>AMOS fémur plaque</v>
      </c>
    </row>
    <row r="907" spans="1:6" x14ac:dyDescent="0.3">
      <c r="A907" s="30" t="s">
        <v>1902</v>
      </c>
      <c r="B907" s="1" t="s">
        <v>587</v>
      </c>
      <c r="C907" s="11" t="s">
        <v>1882</v>
      </c>
      <c r="D907">
        <f>--ISNUMBER(IFERROR(SEARCH(Recherche!$D$19,BD_Tables!B907,1),""))</f>
        <v>1</v>
      </c>
      <c r="E907">
        <f>IF(BD_Tables!D907=1,COUNTIF(BD_Tables!$D$858:D907,1),"")</f>
        <v>50</v>
      </c>
      <c r="F907" t="str">
        <f>IFERROR(INDEX($B$858:$B$1579,MATCH(ROWS($E$858:E907),$E$858:$E$1579,0)),"")</f>
        <v>AMOS fémur vis</v>
      </c>
    </row>
    <row r="908" spans="1:6" x14ac:dyDescent="0.3">
      <c r="A908" s="30" t="s">
        <v>1902</v>
      </c>
      <c r="B908" s="1" t="s">
        <v>898</v>
      </c>
      <c r="C908" s="11" t="s">
        <v>1882</v>
      </c>
      <c r="D908">
        <f>--ISNUMBER(IFERROR(SEARCH(Recherche!$D$19,BD_Tables!B908,1),""))</f>
        <v>1</v>
      </c>
      <c r="E908">
        <f>IF(BD_Tables!D908=1,COUNTIF(BD_Tables!$D$858:D908,1),"")</f>
        <v>51</v>
      </c>
      <c r="F908" t="str">
        <f>IFERROR(INDEX($B$858:$B$1579,MATCH(ROWS($E$858:E908),$E$858:$E$1579,0)),"")</f>
        <v>AMOS genou</v>
      </c>
    </row>
    <row r="909" spans="1:6" x14ac:dyDescent="0.3">
      <c r="A909" s="30" t="s">
        <v>1902</v>
      </c>
      <c r="B909" s="1" t="s">
        <v>886</v>
      </c>
      <c r="C909" s="11" t="s">
        <v>1882</v>
      </c>
      <c r="D909">
        <f>--ISNUMBER(IFERROR(SEARCH(Recherche!$D$19,BD_Tables!B909,1),""))</f>
        <v>1</v>
      </c>
      <c r="E909">
        <f>IF(BD_Tables!D909=1,COUNTIF(BD_Tables!$D$858:D909,1),"")</f>
        <v>52</v>
      </c>
      <c r="F909" t="str">
        <f>IFERROR(INDEX($B$858:$B$1579,MATCH(ROWS($E$858:E909),$E$858:$E$1579,0)),"")</f>
        <v>AMOS genou agrafe</v>
      </c>
    </row>
    <row r="910" spans="1:6" x14ac:dyDescent="0.3">
      <c r="A910" s="30" t="s">
        <v>1902</v>
      </c>
      <c r="B910" s="1" t="s">
        <v>509</v>
      </c>
      <c r="C910" s="11" t="s">
        <v>1882</v>
      </c>
      <c r="D910">
        <f>--ISNUMBER(IFERROR(SEARCH(Recherche!$D$19,BD_Tables!B910,1),""))</f>
        <v>1</v>
      </c>
      <c r="E910">
        <f>IF(BD_Tables!D910=1,COUNTIF(BD_Tables!$D$858:D910,1),"")</f>
        <v>53</v>
      </c>
      <c r="F910" t="str">
        <f>IFERROR(INDEX($B$858:$B$1579,MATCH(ROWS($E$858:E910),$E$858:$E$1579,0)),"")</f>
        <v>AMOS genou ostéotomie</v>
      </c>
    </row>
    <row r="911" spans="1:6" x14ac:dyDescent="0.3">
      <c r="A911" s="30" t="s">
        <v>1902</v>
      </c>
      <c r="B911" s="1" t="s">
        <v>511</v>
      </c>
      <c r="C911" s="11" t="s">
        <v>1882</v>
      </c>
      <c r="D911">
        <f>--ISNUMBER(IFERROR(SEARCH(Recherche!$D$19,BD_Tables!B911,1),""))</f>
        <v>1</v>
      </c>
      <c r="E911">
        <f>IF(BD_Tables!D911=1,COUNTIF(BD_Tables!$D$858:D911,1),"")</f>
        <v>54</v>
      </c>
      <c r="F911" t="str">
        <f>IFERROR(INDEX($B$858:$B$1579,MATCH(ROWS($E$858:E911),$E$858:$E$1579,0)),"")</f>
        <v>AMOS genou vis</v>
      </c>
    </row>
    <row r="912" spans="1:6" x14ac:dyDescent="0.3">
      <c r="A912" s="30" t="s">
        <v>1902</v>
      </c>
      <c r="B912" s="1" t="s">
        <v>956</v>
      </c>
      <c r="C912" s="11" t="s">
        <v>1882</v>
      </c>
      <c r="D912">
        <f>--ISNUMBER(IFERROR(SEARCH(Recherche!$D$19,BD_Tables!B912,1),""))</f>
        <v>1</v>
      </c>
      <c r="E912">
        <f>IF(BD_Tables!D912=1,COUNTIF(BD_Tables!$D$858:D912,1),"")</f>
        <v>55</v>
      </c>
      <c r="F912" t="str">
        <f>IFERROR(INDEX($B$858:$B$1579,MATCH(ROWS($E$858:E912),$E$858:$E$1579,0)),"")</f>
        <v>AMOS hanche</v>
      </c>
    </row>
    <row r="913" spans="1:6" x14ac:dyDescent="0.3">
      <c r="A913" s="30" t="s">
        <v>1902</v>
      </c>
      <c r="B913" s="1" t="s">
        <v>588</v>
      </c>
      <c r="C913" s="11" t="s">
        <v>1882</v>
      </c>
      <c r="D913">
        <f>--ISNUMBER(IFERROR(SEARCH(Recherche!$D$19,BD_Tables!B913,1),""))</f>
        <v>1</v>
      </c>
      <c r="E913">
        <f>IF(BD_Tables!D913=1,COUNTIF(BD_Tables!$D$858:D913,1),"")</f>
        <v>56</v>
      </c>
      <c r="F913" t="str">
        <f>IFERROR(INDEX($B$858:$B$1579,MATCH(ROWS($E$858:E913),$E$858:$E$1579,0)),"")</f>
        <v>AMOS hanche vis</v>
      </c>
    </row>
    <row r="914" spans="1:6" x14ac:dyDescent="0.3">
      <c r="A914" s="30" t="s">
        <v>1902</v>
      </c>
      <c r="B914" s="1" t="s">
        <v>469</v>
      </c>
      <c r="C914" s="11" t="s">
        <v>1843</v>
      </c>
      <c r="D914">
        <f>--ISNUMBER(IFERROR(SEARCH(Recherche!$D$19,BD_Tables!B914,1),""))</f>
        <v>1</v>
      </c>
      <c r="E914">
        <f>IF(BD_Tables!D914=1,COUNTIF(BD_Tables!$D$858:D914,1),"")</f>
        <v>57</v>
      </c>
      <c r="F914" t="str">
        <f>IFERROR(INDEX($B$858:$B$1579,MATCH(ROWS($E$858:E914),$E$858:$E$1579,0)),"")</f>
        <v>AMOS humérus (broches)</v>
      </c>
    </row>
    <row r="915" spans="1:6" x14ac:dyDescent="0.3">
      <c r="A915" s="30" t="s">
        <v>1902</v>
      </c>
      <c r="B915" s="1" t="s">
        <v>470</v>
      </c>
      <c r="C915" s="11" t="s">
        <v>1843</v>
      </c>
      <c r="D915">
        <f>--ISNUMBER(IFERROR(SEARCH(Recherche!$D$19,BD_Tables!B915,1),""))</f>
        <v>1</v>
      </c>
      <c r="E915">
        <f>IF(BD_Tables!D915=1,COUNTIF(BD_Tables!$D$858:D915,1),"")</f>
        <v>58</v>
      </c>
      <c r="F915" t="str">
        <f>IFERROR(INDEX($B$858:$B$1579,MATCH(ROWS($E$858:E915),$E$858:$E$1579,0)),"")</f>
        <v>AMOS humérus (clou)</v>
      </c>
    </row>
    <row r="916" spans="1:6" x14ac:dyDescent="0.3">
      <c r="A916" s="30" t="s">
        <v>1902</v>
      </c>
      <c r="B916" s="1" t="s">
        <v>471</v>
      </c>
      <c r="C916" s="11" t="s">
        <v>1843</v>
      </c>
      <c r="D916">
        <f>--ISNUMBER(IFERROR(SEARCH(Recherche!$D$19,BD_Tables!B916,1),""))</f>
        <v>1</v>
      </c>
      <c r="E916">
        <f>IF(BD_Tables!D916=1,COUNTIF(BD_Tables!$D$858:D916,1),"")</f>
        <v>59</v>
      </c>
      <c r="F916" t="str">
        <f>IFERROR(INDEX($B$858:$B$1579,MATCH(ROWS($E$858:E916),$E$858:$E$1579,0)),"")</f>
        <v>AMOS humérus (plaque)</v>
      </c>
    </row>
    <row r="917" spans="1:6" x14ac:dyDescent="0.3">
      <c r="A917" s="30" t="s">
        <v>1902</v>
      </c>
      <c r="B917" s="1" t="s">
        <v>658</v>
      </c>
      <c r="C917" s="11" t="s">
        <v>1882</v>
      </c>
      <c r="D917">
        <f>--ISNUMBER(IFERROR(SEARCH(Recherche!$D$19,BD_Tables!B917,1),""))</f>
        <v>1</v>
      </c>
      <c r="E917">
        <f>IF(BD_Tables!D917=1,COUNTIF(BD_Tables!$D$858:D917,1),"")</f>
        <v>60</v>
      </c>
      <c r="F917" t="str">
        <f>IFERROR(INDEX($B$858:$B$1579,MATCH(ROWS($E$858:E917),$E$858:$E$1579,0)),"")</f>
        <v>AMOS Kapandji</v>
      </c>
    </row>
    <row r="918" spans="1:6" x14ac:dyDescent="0.3">
      <c r="A918" s="30" t="s">
        <v>1902</v>
      </c>
      <c r="B918" s="1" t="s">
        <v>661</v>
      </c>
      <c r="C918" s="11" t="s">
        <v>1882</v>
      </c>
      <c r="D918">
        <f>--ISNUMBER(IFERROR(SEARCH(Recherche!$D$19,BD_Tables!B918,1),""))</f>
        <v>1</v>
      </c>
      <c r="E918">
        <f>IF(BD_Tables!D918=1,COUNTIF(BD_Tables!$D$858:D918,1),"")</f>
        <v>61</v>
      </c>
      <c r="F918" t="str">
        <f>IFERROR(INDEX($B$858:$B$1579,MATCH(ROWS($E$858:E918),$E$858:$E$1579,0)),"")</f>
        <v>AMOS main métacarpien plaque</v>
      </c>
    </row>
    <row r="919" spans="1:6" x14ac:dyDescent="0.3">
      <c r="A919" s="30" t="s">
        <v>1902</v>
      </c>
      <c r="B919" s="1" t="s">
        <v>589</v>
      </c>
      <c r="C919" s="11" t="s">
        <v>1882</v>
      </c>
      <c r="D919">
        <f>--ISNUMBER(IFERROR(SEARCH(Recherche!$D$19,BD_Tables!B919,1),""))</f>
        <v>1</v>
      </c>
      <c r="E919">
        <f>IF(BD_Tables!D919=1,COUNTIF(BD_Tables!$D$858:D919,1),"")</f>
        <v>62</v>
      </c>
      <c r="F919" t="str">
        <f>IFERROR(INDEX($B$858:$B$1579,MATCH(ROWS($E$858:E919),$E$858:$E$1579,0)),"")</f>
        <v>AMOS Metaizeau</v>
      </c>
    </row>
    <row r="920" spans="1:6" x14ac:dyDescent="0.3">
      <c r="A920" s="30" t="s">
        <v>1902</v>
      </c>
      <c r="B920" s="1" t="s">
        <v>899</v>
      </c>
      <c r="C920" s="11" t="s">
        <v>1882</v>
      </c>
      <c r="D920">
        <f>--ISNUMBER(IFERROR(SEARCH(Recherche!$D$19,BD_Tables!B920,1),""))</f>
        <v>1</v>
      </c>
      <c r="E920">
        <f>IF(BD_Tables!D920=1,COUNTIF(BD_Tables!$D$858:D920,1),"")</f>
        <v>63</v>
      </c>
      <c r="F920" t="str">
        <f>IFERROR(INDEX($B$858:$B$1579,MATCH(ROWS($E$858:E920),$E$858:$E$1579,0)),"")</f>
        <v>AMOS métatarse</v>
      </c>
    </row>
    <row r="921" spans="1:6" x14ac:dyDescent="0.3">
      <c r="A921" s="30" t="s">
        <v>1902</v>
      </c>
      <c r="B921" s="1" t="s">
        <v>720</v>
      </c>
      <c r="C921" s="11" t="s">
        <v>1882</v>
      </c>
      <c r="D921">
        <f>--ISNUMBER(IFERROR(SEARCH(Recherche!$D$19,BD_Tables!B921,1),""))</f>
        <v>1</v>
      </c>
      <c r="E921">
        <f>IF(BD_Tables!D921=1,COUNTIF(BD_Tables!$D$858:D921,1),"")</f>
        <v>64</v>
      </c>
      <c r="F921" t="str">
        <f>IFERROR(INDEX($B$858:$B$1579,MATCH(ROWS($E$858:E921),$E$858:$E$1579,0)),"")</f>
        <v>AMOS métatarse broche</v>
      </c>
    </row>
    <row r="922" spans="1:6" x14ac:dyDescent="0.3">
      <c r="A922" s="30" t="s">
        <v>1902</v>
      </c>
      <c r="B922" s="1" t="s">
        <v>662</v>
      </c>
      <c r="C922" s="11" t="s">
        <v>1882</v>
      </c>
      <c r="D922">
        <f>--ISNUMBER(IFERROR(SEARCH(Recherche!$D$19,BD_Tables!B922,1),""))</f>
        <v>1</v>
      </c>
      <c r="E922">
        <f>IF(BD_Tables!D922=1,COUNTIF(BD_Tables!$D$858:D922,1),"")</f>
        <v>65</v>
      </c>
      <c r="F922" t="str">
        <f>IFERROR(INDEX($B$858:$B$1579,MATCH(ROWS($E$858:E922),$E$858:$E$1579,0)),"")</f>
        <v>AMOS olécrâne plaque</v>
      </c>
    </row>
    <row r="923" spans="1:6" x14ac:dyDescent="0.3">
      <c r="A923" s="30" t="s">
        <v>1902</v>
      </c>
      <c r="B923" s="1" t="s">
        <v>721</v>
      </c>
      <c r="C923" s="11" t="s">
        <v>1882</v>
      </c>
      <c r="D923">
        <f>--ISNUMBER(IFERROR(SEARCH(Recherche!$D$19,BD_Tables!B923,1),""))</f>
        <v>1</v>
      </c>
      <c r="E923">
        <f>IF(BD_Tables!D923=1,COUNTIF(BD_Tables!$D$858:D923,1),"")</f>
        <v>66</v>
      </c>
      <c r="F923" t="str">
        <f>IFERROR(INDEX($B$858:$B$1579,MATCH(ROWS($E$858:E923),$E$858:$E$1579,0)),"")</f>
        <v>AMOS péroné plaque</v>
      </c>
    </row>
    <row r="924" spans="1:6" x14ac:dyDescent="0.3">
      <c r="A924" s="30" t="s">
        <v>1902</v>
      </c>
      <c r="B924" s="1" t="s">
        <v>722</v>
      </c>
      <c r="C924" s="11" t="s">
        <v>1882</v>
      </c>
      <c r="D924">
        <f>--ISNUMBER(IFERROR(SEARCH(Recherche!$D$19,BD_Tables!B924,1),""))</f>
        <v>1</v>
      </c>
      <c r="E924">
        <f>IF(BD_Tables!D924=1,COUNTIF(BD_Tables!$D$858:D924,1),"")</f>
        <v>67</v>
      </c>
      <c r="F924" t="str">
        <f>IFERROR(INDEX($B$858:$B$1579,MATCH(ROWS($E$858:E924),$E$858:$E$1579,0)),"")</f>
        <v>AMOS péronéo-tibiales 2 vis</v>
      </c>
    </row>
    <row r="925" spans="1:6" x14ac:dyDescent="0.3">
      <c r="A925" s="30" t="s">
        <v>1902</v>
      </c>
      <c r="B925" s="1" t="s">
        <v>900</v>
      </c>
      <c r="C925" s="11" t="s">
        <v>1882</v>
      </c>
      <c r="D925">
        <f>--ISNUMBER(IFERROR(SEARCH(Recherche!$D$19,BD_Tables!B925,1),""))</f>
        <v>1</v>
      </c>
      <c r="E925">
        <f>IF(BD_Tables!D925=1,COUNTIF(BD_Tables!$D$858:D925,1),"")</f>
        <v>68</v>
      </c>
      <c r="F925" t="str">
        <f>IFERROR(INDEX($B$858:$B$1579,MATCH(ROWS($E$858:E925),$E$858:$E$1579,0)),"")</f>
        <v>AMOS pied</v>
      </c>
    </row>
    <row r="926" spans="1:6" x14ac:dyDescent="0.3">
      <c r="A926" s="30" t="s">
        <v>1902</v>
      </c>
      <c r="B926" s="1" t="s">
        <v>723</v>
      </c>
      <c r="C926" s="11" t="s">
        <v>1882</v>
      </c>
      <c r="D926">
        <f>--ISNUMBER(IFERROR(SEARCH(Recherche!$D$19,BD_Tables!B926,1),""))</f>
        <v>1</v>
      </c>
      <c r="E926">
        <f>IF(BD_Tables!D926=1,COUNTIF(BD_Tables!$D$858:D926,1),"")</f>
        <v>69</v>
      </c>
      <c r="F926" t="str">
        <f>IFERROR(INDEX($B$858:$B$1579,MATCH(ROWS($E$858:E926),$E$858:$E$1579,0)),"")</f>
        <v>AMOS pied agrafe</v>
      </c>
    </row>
    <row r="927" spans="1:6" x14ac:dyDescent="0.3">
      <c r="A927" s="30" t="s">
        <v>1902</v>
      </c>
      <c r="B927" s="1" t="s">
        <v>724</v>
      </c>
      <c r="C927" s="11" t="s">
        <v>1882</v>
      </c>
      <c r="D927">
        <f>--ISNUMBER(IFERROR(SEARCH(Recherche!$D$19,BD_Tables!B927,1),""))</f>
        <v>1</v>
      </c>
      <c r="E927">
        <f>IF(BD_Tables!D927=1,COUNTIF(BD_Tables!$D$858:D927,1),"")</f>
        <v>70</v>
      </c>
      <c r="F927" t="str">
        <f>IFERROR(INDEX($B$858:$B$1579,MATCH(ROWS($E$858:E927),$E$858:$E$1579,0)),"")</f>
        <v>AMOS pied broche</v>
      </c>
    </row>
    <row r="928" spans="1:6" x14ac:dyDescent="0.3">
      <c r="A928" s="30" t="s">
        <v>1902</v>
      </c>
      <c r="B928" s="1" t="s">
        <v>725</v>
      </c>
      <c r="C928" s="11" t="s">
        <v>1882</v>
      </c>
      <c r="D928">
        <f>--ISNUMBER(IFERROR(SEARCH(Recherche!$D$19,BD_Tables!B928,1),""))</f>
        <v>1</v>
      </c>
      <c r="E928">
        <f>IF(BD_Tables!D928=1,COUNTIF(BD_Tables!$D$858:D928,1),"")</f>
        <v>71</v>
      </c>
      <c r="F928" t="str">
        <f>IFERROR(INDEX($B$858:$B$1579,MATCH(ROWS($E$858:E928),$E$858:$E$1579,0)),"")</f>
        <v>AMOS pied vis</v>
      </c>
    </row>
    <row r="929" spans="1:6" x14ac:dyDescent="0.3">
      <c r="A929" s="30" t="s">
        <v>1902</v>
      </c>
      <c r="B929" s="1" t="s">
        <v>712</v>
      </c>
      <c r="C929" s="11" t="s">
        <v>1882</v>
      </c>
      <c r="D929">
        <f>--ISNUMBER(IFERROR(SEARCH(Recherche!$D$19,BD_Tables!B929,1),""))</f>
        <v>1</v>
      </c>
      <c r="E929">
        <f>IF(BD_Tables!D929=1,COUNTIF(BD_Tables!$D$858:D929,1),"")</f>
        <v>72</v>
      </c>
      <c r="F929" t="str">
        <f>IFERROR(INDEX($B$858:$B$1579,MATCH(ROWS($E$858:E929),$E$858:$E$1579,0)),"")</f>
        <v>AMOS plaque calcanéenne</v>
      </c>
    </row>
    <row r="930" spans="1:6" x14ac:dyDescent="0.3">
      <c r="A930" s="30" t="s">
        <v>1902</v>
      </c>
      <c r="B930" s="1" t="s">
        <v>711</v>
      </c>
      <c r="C930" s="11" t="s">
        <v>1882</v>
      </c>
      <c r="D930">
        <f>--ISNUMBER(IFERROR(SEARCH(Recherche!$D$19,BD_Tables!B930,1),""))</f>
        <v>1</v>
      </c>
      <c r="E930">
        <f>IF(BD_Tables!D930=1,COUNTIF(BD_Tables!$D$858:D930,1),"")</f>
        <v>73</v>
      </c>
      <c r="F930" t="str">
        <f>IFERROR(INDEX($B$858:$B$1579,MATCH(ROWS($E$858:E930),$E$858:$E$1579,0)),"")</f>
        <v>AMOS plaque calcanéenne + péroné</v>
      </c>
    </row>
    <row r="931" spans="1:6" x14ac:dyDescent="0.3">
      <c r="A931" s="30" t="s">
        <v>1902</v>
      </c>
      <c r="B931" s="1" t="s">
        <v>1125</v>
      </c>
      <c r="C931" s="11" t="s">
        <v>1882</v>
      </c>
      <c r="D931">
        <f>--ISNUMBER(IFERROR(SEARCH(Recherche!$D$19,BD_Tables!B931,1),""))</f>
        <v>1</v>
      </c>
      <c r="E931">
        <f>IF(BD_Tables!D931=1,COUNTIF(BD_Tables!$D$858:D931,1),"")</f>
        <v>74</v>
      </c>
      <c r="F931" t="str">
        <f>IFERROR(INDEX($B$858:$B$1579,MATCH(ROWS($E$858:E931),$E$858:$E$1579,0)),"")</f>
        <v>AMOS plaque pied</v>
      </c>
    </row>
    <row r="932" spans="1:6" x14ac:dyDescent="0.3">
      <c r="A932" s="30" t="s">
        <v>1902</v>
      </c>
      <c r="B932" s="1" t="s">
        <v>901</v>
      </c>
      <c r="C932" s="11" t="s">
        <v>1882</v>
      </c>
      <c r="D932">
        <f>--ISNUMBER(IFERROR(SEARCH(Recherche!$D$19,BD_Tables!B932,1),""))</f>
        <v>1</v>
      </c>
      <c r="E932">
        <f>IF(BD_Tables!D932=1,COUNTIF(BD_Tables!$D$858:D932,1),"")</f>
        <v>75</v>
      </c>
      <c r="F932" t="str">
        <f>IFERROR(INDEX($B$858:$B$1579,MATCH(ROWS($E$858:E932),$E$858:$E$1579,0)),"")</f>
        <v>AMOS poignet</v>
      </c>
    </row>
    <row r="933" spans="1:6" x14ac:dyDescent="0.3">
      <c r="A933" s="30" t="s">
        <v>1902</v>
      </c>
      <c r="B933" s="1" t="s">
        <v>648</v>
      </c>
      <c r="C933" s="11" t="s">
        <v>1882</v>
      </c>
      <c r="D933">
        <f>--ISNUMBER(IFERROR(SEARCH(Recherche!$D$19,BD_Tables!B933,1),""))</f>
        <v>1</v>
      </c>
      <c r="E933">
        <f>IF(BD_Tables!D933=1,COUNTIF(BD_Tables!$D$858:D933,1),"")</f>
        <v>76</v>
      </c>
      <c r="F933" t="str">
        <f>IFERROR(INDEX($B$858:$B$1579,MATCH(ROWS($E$858:E933),$E$858:$E$1579,0)),"")</f>
        <v>AMOS poignet 1 broche</v>
      </c>
    </row>
    <row r="934" spans="1:6" x14ac:dyDescent="0.3">
      <c r="A934" s="30" t="s">
        <v>1902</v>
      </c>
      <c r="B934" s="1" t="s">
        <v>649</v>
      </c>
      <c r="C934" s="11" t="s">
        <v>1882</v>
      </c>
      <c r="D934">
        <f>--ISNUMBER(IFERROR(SEARCH(Recherche!$D$19,BD_Tables!B934,1),""))</f>
        <v>1</v>
      </c>
      <c r="E934">
        <f>IF(BD_Tables!D934=1,COUNTIF(BD_Tables!$D$858:D934,1),"")</f>
        <v>77</v>
      </c>
      <c r="F934" t="str">
        <f>IFERROR(INDEX($B$858:$B$1579,MATCH(ROWS($E$858:E934),$E$858:$E$1579,0)),"")</f>
        <v>AMOS poignet 2 broches</v>
      </c>
    </row>
    <row r="935" spans="1:6" x14ac:dyDescent="0.3">
      <c r="A935" s="30" t="s">
        <v>1902</v>
      </c>
      <c r="B935" s="1" t="s">
        <v>650</v>
      </c>
      <c r="C935" s="11" t="s">
        <v>1882</v>
      </c>
      <c r="D935">
        <f>--ISNUMBER(IFERROR(SEARCH(Recherche!$D$19,BD_Tables!B935,1),""))</f>
        <v>1</v>
      </c>
      <c r="E935">
        <f>IF(BD_Tables!D935=1,COUNTIF(BD_Tables!$D$858:D935,1),"")</f>
        <v>78</v>
      </c>
      <c r="F935" t="str">
        <f>IFERROR(INDEX($B$858:$B$1579,MATCH(ROWS($E$858:E935),$E$858:$E$1579,0)),"")</f>
        <v>AMOS poignet 3 broches</v>
      </c>
    </row>
    <row r="936" spans="1:6" x14ac:dyDescent="0.3">
      <c r="A936" s="30" t="s">
        <v>1902</v>
      </c>
      <c r="B936" s="1" t="s">
        <v>651</v>
      </c>
      <c r="C936" s="11" t="s">
        <v>1882</v>
      </c>
      <c r="D936">
        <f>--ISNUMBER(IFERROR(SEARCH(Recherche!$D$19,BD_Tables!B936,1),""))</f>
        <v>1</v>
      </c>
      <c r="E936">
        <f>IF(BD_Tables!D936=1,COUNTIF(BD_Tables!$D$858:D936,1),"")</f>
        <v>79</v>
      </c>
      <c r="F936" t="str">
        <f>IFERROR(INDEX($B$858:$B$1579,MATCH(ROWS($E$858:E936),$E$858:$E$1579,0)),"")</f>
        <v>AMOS poignet 4 broches</v>
      </c>
    </row>
    <row r="937" spans="1:6" x14ac:dyDescent="0.3">
      <c r="A937" s="30" t="s">
        <v>1902</v>
      </c>
      <c r="B937" s="1" t="s">
        <v>652</v>
      </c>
      <c r="C937" s="11" t="s">
        <v>1882</v>
      </c>
      <c r="D937">
        <f>--ISNUMBER(IFERROR(SEARCH(Recherche!$D$19,BD_Tables!B937,1),""))</f>
        <v>1</v>
      </c>
      <c r="E937">
        <f>IF(BD_Tables!D937=1,COUNTIF(BD_Tables!$D$858:D937,1),"")</f>
        <v>80</v>
      </c>
      <c r="F937" t="str">
        <f>IFERROR(INDEX($B$858:$B$1579,MATCH(ROWS($E$858:E937),$E$858:$E$1579,0)),"")</f>
        <v>AMOS poignet 5 broches</v>
      </c>
    </row>
    <row r="938" spans="1:6" x14ac:dyDescent="0.3">
      <c r="A938" s="30" t="s">
        <v>1902</v>
      </c>
      <c r="B938" s="1" t="s">
        <v>656</v>
      </c>
      <c r="C938" s="11" t="s">
        <v>1882</v>
      </c>
      <c r="D938">
        <f>--ISNUMBER(IFERROR(SEARCH(Recherche!$D$19,BD_Tables!B938,1),""))</f>
        <v>1</v>
      </c>
      <c r="E938">
        <f>IF(BD_Tables!D938=1,COUNTIF(BD_Tables!$D$858:D938,1),"")</f>
        <v>81</v>
      </c>
      <c r="F938" t="str">
        <f>IFERROR(INDEX($B$858:$B$1579,MATCH(ROWS($E$858:E938),$E$858:$E$1579,0)),"")</f>
        <v>AMOS poignet fixateur externe</v>
      </c>
    </row>
    <row r="939" spans="1:6" x14ac:dyDescent="0.3">
      <c r="A939" s="30" t="s">
        <v>1902</v>
      </c>
      <c r="B939" s="1" t="s">
        <v>657</v>
      </c>
      <c r="C939" s="11" t="s">
        <v>1882</v>
      </c>
      <c r="D939">
        <f>--ISNUMBER(IFERROR(SEARCH(Recherche!$D$19,BD_Tables!B939,1),""))</f>
        <v>1</v>
      </c>
      <c r="E939">
        <f>IF(BD_Tables!D939=1,COUNTIF(BD_Tables!$D$858:D939,1),"")</f>
        <v>82</v>
      </c>
      <c r="F939" t="str">
        <f>IFERROR(INDEX($B$858:$B$1579,MATCH(ROWS($E$858:E939),$E$858:$E$1579,0)),"")</f>
        <v>AMOS poignet fixateur externe  + broche</v>
      </c>
    </row>
    <row r="940" spans="1:6" x14ac:dyDescent="0.3">
      <c r="A940" s="30" t="s">
        <v>1902</v>
      </c>
      <c r="B940" s="1" t="s">
        <v>663</v>
      </c>
      <c r="C940" s="11" t="s">
        <v>1882</v>
      </c>
      <c r="D940">
        <f>--ISNUMBER(IFERROR(SEARCH(Recherche!$D$19,BD_Tables!B940,1),""))</f>
        <v>1</v>
      </c>
      <c r="E940">
        <f>IF(BD_Tables!D940=1,COUNTIF(BD_Tables!$D$858:D940,1),"")</f>
        <v>83</v>
      </c>
      <c r="F940" t="str">
        <f>IFERROR(INDEX($B$858:$B$1579,MATCH(ROWS($E$858:E940),$E$858:$E$1579,0)),"")</f>
        <v>AMOS poignet plaque</v>
      </c>
    </row>
    <row r="941" spans="1:6" x14ac:dyDescent="0.3">
      <c r="A941" s="30" t="s">
        <v>1902</v>
      </c>
      <c r="B941" s="1" t="s">
        <v>665</v>
      </c>
      <c r="C941" s="11" t="s">
        <v>1882</v>
      </c>
      <c r="D941">
        <f>--ISNUMBER(IFERROR(SEARCH(Recherche!$D$19,BD_Tables!B941,1),""))</f>
        <v>1</v>
      </c>
      <c r="E941">
        <f>IF(BD_Tables!D941=1,COUNTIF(BD_Tables!$D$858:D941,1),"")</f>
        <v>84</v>
      </c>
      <c r="F941" t="str">
        <f>IFERROR(INDEX($B$858:$B$1579,MATCH(ROWS($E$858:E941),$E$858:$E$1579,0)),"")</f>
        <v>AMOS poignet plaque en T</v>
      </c>
    </row>
    <row r="942" spans="1:6" x14ac:dyDescent="0.3">
      <c r="A942" s="30" t="s">
        <v>1902</v>
      </c>
      <c r="B942" s="1" t="s">
        <v>666</v>
      </c>
      <c r="C942" s="11" t="s">
        <v>1882</v>
      </c>
      <c r="D942">
        <f>--ISNUMBER(IFERROR(SEARCH(Recherche!$D$19,BD_Tables!B942,1),""))</f>
        <v>1</v>
      </c>
      <c r="E942">
        <f>IF(BD_Tables!D942=1,COUNTIF(BD_Tables!$D$858:D942,1),"")</f>
        <v>85</v>
      </c>
      <c r="F942" t="str">
        <f>IFERROR(INDEX($B$858:$B$1579,MATCH(ROWS($E$858:E942),$E$858:$E$1579,0)),"")</f>
        <v>AMOS poignet vis</v>
      </c>
    </row>
    <row r="943" spans="1:6" x14ac:dyDescent="0.3">
      <c r="A943" s="30" t="s">
        <v>1902</v>
      </c>
      <c r="B943" s="1" t="s">
        <v>473</v>
      </c>
      <c r="C943" s="11" t="s">
        <v>1845</v>
      </c>
      <c r="D943">
        <f>--ISNUMBER(IFERROR(SEARCH(Recherche!$D$19,BD_Tables!B943,1),""))</f>
        <v>1</v>
      </c>
      <c r="E943">
        <f>IF(BD_Tables!D943=1,COUNTIF(BD_Tables!$D$858:D943,1),"")</f>
        <v>86</v>
      </c>
      <c r="F943" t="str">
        <f>IFERROR(INDEX($B$858:$B$1579,MATCH(ROWS($E$858:E943),$E$858:$E$1579,0)),"")</f>
        <v>AMOS PTE</v>
      </c>
    </row>
    <row r="944" spans="1:6" x14ac:dyDescent="0.3">
      <c r="A944" s="30" t="s">
        <v>1902</v>
      </c>
      <c r="B944" s="1" t="s">
        <v>474</v>
      </c>
      <c r="C944" s="11" t="s">
        <v>1845</v>
      </c>
      <c r="D944">
        <f>--ISNUMBER(IFERROR(SEARCH(Recherche!$D$19,BD_Tables!B944,1),""))</f>
        <v>1</v>
      </c>
      <c r="E944">
        <f>IF(BD_Tables!D944=1,COUNTIF(BD_Tables!$D$858:D944,1),"")</f>
        <v>87</v>
      </c>
      <c r="F944" t="str">
        <f>IFERROR(INDEX($B$858:$B$1579,MATCH(ROWS($E$858:E944),$E$858:$E$1579,0)),"")</f>
        <v>AMOS PTE + spacer</v>
      </c>
    </row>
    <row r="945" spans="1:6" x14ac:dyDescent="0.3">
      <c r="A945" s="30" t="s">
        <v>1902</v>
      </c>
      <c r="B945" s="1" t="s">
        <v>1051</v>
      </c>
      <c r="C945" s="11" t="s">
        <v>1882</v>
      </c>
      <c r="D945">
        <f>--ISNUMBER(IFERROR(SEARCH(Recherche!$D$19,BD_Tables!B945,1),""))</f>
        <v>1</v>
      </c>
      <c r="E945">
        <f>IF(BD_Tables!D945=1,COUNTIF(BD_Tables!$D$858:D945,1),"")</f>
        <v>88</v>
      </c>
      <c r="F945" t="str">
        <f>IFERROR(INDEX($B$858:$B$1579,MATCH(ROWS($E$858:E945),$E$858:$E$1579,0)),"")</f>
        <v>AMOS PTG + spacer</v>
      </c>
    </row>
    <row r="946" spans="1:6" x14ac:dyDescent="0.3">
      <c r="A946" s="30" t="s">
        <v>1902</v>
      </c>
      <c r="B946" s="1" t="s">
        <v>590</v>
      </c>
      <c r="C946" s="11" t="s">
        <v>1882</v>
      </c>
      <c r="D946">
        <f>--ISNUMBER(IFERROR(SEARCH(Recherche!$D$19,BD_Tables!B946,1),""))</f>
        <v>1</v>
      </c>
      <c r="E946">
        <f>IF(BD_Tables!D946=1,COUNTIF(BD_Tables!$D$858:D946,1),"")</f>
        <v>89</v>
      </c>
      <c r="F946" t="str">
        <f>IFERROR(INDEX($B$858:$B$1579,MATCH(ROWS($E$858:E946),$E$858:$E$1579,0)),"")</f>
        <v>AMOS PTH + spacer</v>
      </c>
    </row>
    <row r="947" spans="1:6" x14ac:dyDescent="0.3">
      <c r="A947" s="30" t="s">
        <v>1902</v>
      </c>
      <c r="B947" s="1" t="s">
        <v>591</v>
      </c>
      <c r="C947" s="11" t="s">
        <v>1887</v>
      </c>
      <c r="D947">
        <f>--ISNUMBER(IFERROR(SEARCH(Recherche!$D$19,BD_Tables!B947,1),""))</f>
        <v>1</v>
      </c>
      <c r="E947">
        <f>IF(BD_Tables!D947=1,COUNTIF(BD_Tables!$D$858:D947,1),"")</f>
        <v>90</v>
      </c>
      <c r="F947" t="str">
        <f>IFERROR(INDEX($B$858:$B$1579,MATCH(ROWS($E$858:E947),$E$858:$E$1579,0)),"")</f>
        <v>AMOS pubis plaque</v>
      </c>
    </row>
    <row r="948" spans="1:6" x14ac:dyDescent="0.3">
      <c r="A948" s="30" t="s">
        <v>1902</v>
      </c>
      <c r="B948" s="1" t="s">
        <v>664</v>
      </c>
      <c r="C948" s="11" t="s">
        <v>1882</v>
      </c>
      <c r="D948">
        <f>--ISNUMBER(IFERROR(SEARCH(Recherche!$D$19,BD_Tables!B948,1),""))</f>
        <v>1</v>
      </c>
      <c r="E948">
        <f>IF(BD_Tables!D948=1,COUNTIF(BD_Tables!$D$858:D948,1),"")</f>
        <v>91</v>
      </c>
      <c r="F948" t="str">
        <f>IFERROR(INDEX($B$858:$B$1579,MATCH(ROWS($E$858:E948),$E$858:$E$1579,0)),"")</f>
        <v>AMOS radius plaque</v>
      </c>
    </row>
    <row r="949" spans="1:6" x14ac:dyDescent="0.3">
      <c r="A949" s="30" t="s">
        <v>1902</v>
      </c>
      <c r="B949" s="1" t="s">
        <v>902</v>
      </c>
      <c r="C949" s="11" t="s">
        <v>1882</v>
      </c>
      <c r="D949">
        <f>--ISNUMBER(IFERROR(SEARCH(Recherche!$D$19,BD_Tables!B949,1),""))</f>
        <v>1</v>
      </c>
      <c r="E949">
        <f>IF(BD_Tables!D949=1,COUNTIF(BD_Tables!$D$858:D949,1),"")</f>
        <v>92</v>
      </c>
      <c r="F949" t="str">
        <f>IFERROR(INDEX($B$858:$B$1579,MATCH(ROWS($E$858:E949),$E$858:$E$1579,0)),"")</f>
        <v>AMOS rotule</v>
      </c>
    </row>
    <row r="950" spans="1:6" x14ac:dyDescent="0.3">
      <c r="A950" s="30" t="s">
        <v>1902</v>
      </c>
      <c r="B950" s="1" t="s">
        <v>510</v>
      </c>
      <c r="C950" s="11" t="s">
        <v>1882</v>
      </c>
      <c r="D950">
        <f>--ISNUMBER(IFERROR(SEARCH(Recherche!$D$19,BD_Tables!B950,1),""))</f>
        <v>1</v>
      </c>
      <c r="E950">
        <f>IF(BD_Tables!D950=1,COUNTIF(BD_Tables!$D$858:D950,1),"")</f>
        <v>93</v>
      </c>
      <c r="F950" t="str">
        <f>IFERROR(INDEX($B$858:$B$1579,MATCH(ROWS($E$858:E950),$E$858:$E$1579,0)),"")</f>
        <v>AMOS rotule cerclage</v>
      </c>
    </row>
    <row r="951" spans="1:6" x14ac:dyDescent="0.3">
      <c r="A951" s="30" t="s">
        <v>1902</v>
      </c>
      <c r="B951" s="1" t="s">
        <v>653</v>
      </c>
      <c r="C951" s="11" t="s">
        <v>1882</v>
      </c>
      <c r="D951">
        <f>--ISNUMBER(IFERROR(SEARCH(Recherche!$D$19,BD_Tables!B951,1),""))</f>
        <v>1</v>
      </c>
      <c r="E951">
        <f>IF(BD_Tables!D951=1,COUNTIF(BD_Tables!$D$858:D951,1),"")</f>
        <v>94</v>
      </c>
      <c r="F951" t="str">
        <f>IFERROR(INDEX($B$858:$B$1579,MATCH(ROWS($E$858:E951),$E$858:$E$1579,0)),"")</f>
        <v>AMOS styloïde radiale broches</v>
      </c>
    </row>
    <row r="952" spans="1:6" x14ac:dyDescent="0.3">
      <c r="A952" s="30" t="s">
        <v>1902</v>
      </c>
      <c r="B952" s="1" t="s">
        <v>903</v>
      </c>
      <c r="C952" s="11" t="s">
        <v>1882</v>
      </c>
      <c r="D952">
        <f>--ISNUMBER(IFERROR(SEARCH(Recherche!$D$19,BD_Tables!B952,1),""))</f>
        <v>1</v>
      </c>
      <c r="E952">
        <f>IF(BD_Tables!D952=1,COUNTIF(BD_Tables!$D$858:D952,1),"")</f>
        <v>95</v>
      </c>
      <c r="F952" t="str">
        <f>IFERROR(INDEX($B$858:$B$1579,MATCH(ROWS($E$858:E952),$E$858:$E$1579,0)),"")</f>
        <v>AMOS tibia</v>
      </c>
    </row>
    <row r="953" spans="1:6" x14ac:dyDescent="0.3">
      <c r="A953" s="30" t="s">
        <v>1902</v>
      </c>
      <c r="B953" s="1" t="s">
        <v>726</v>
      </c>
      <c r="C953" s="11" t="s">
        <v>1882</v>
      </c>
      <c r="D953">
        <f>--ISNUMBER(IFERROR(SEARCH(Recherche!$D$19,BD_Tables!B953,1),""))</f>
        <v>1</v>
      </c>
      <c r="E953">
        <f>IF(BD_Tables!D953=1,COUNTIF(BD_Tables!$D$858:D953,1),"")</f>
        <v>96</v>
      </c>
      <c r="F953" t="str">
        <f>IFERROR(INDEX($B$858:$B$1579,MATCH(ROWS($E$858:E953),$E$858:$E$1579,0)),"")</f>
        <v>AMOS tibia clou</v>
      </c>
    </row>
    <row r="954" spans="1:6" x14ac:dyDescent="0.3">
      <c r="A954" s="30" t="s">
        <v>1902</v>
      </c>
      <c r="B954" s="1" t="s">
        <v>730</v>
      </c>
      <c r="C954" s="11" t="s">
        <v>1882</v>
      </c>
      <c r="D954">
        <f>--ISNUMBER(IFERROR(SEARCH(Recherche!$D$19,BD_Tables!B954,1),""))</f>
        <v>1</v>
      </c>
      <c r="E954">
        <f>IF(BD_Tables!D954=1,COUNTIF(BD_Tables!$D$858:D954,1),"")</f>
        <v>97</v>
      </c>
      <c r="F954" t="str">
        <f>IFERROR(INDEX($B$858:$B$1579,MATCH(ROWS($E$858:E954),$E$858:$E$1579,0)),"")</f>
        <v>AMOS tibia distale vis</v>
      </c>
    </row>
    <row r="955" spans="1:6" x14ac:dyDescent="0.3">
      <c r="A955" s="30" t="s">
        <v>1902</v>
      </c>
      <c r="B955" s="1" t="s">
        <v>727</v>
      </c>
      <c r="C955" s="11" t="s">
        <v>1882</v>
      </c>
      <c r="D955">
        <f>--ISNUMBER(IFERROR(SEARCH(Recherche!$D$19,BD_Tables!B955,1),""))</f>
        <v>1</v>
      </c>
      <c r="E955">
        <f>IF(BD_Tables!D955=1,COUNTIF(BD_Tables!$D$858:D955,1),"")</f>
        <v>98</v>
      </c>
      <c r="F955" t="str">
        <f>IFERROR(INDEX($B$858:$B$1579,MATCH(ROWS($E$858:E955),$E$858:$E$1579,0)),"")</f>
        <v>AMOS tibia fixateur externe</v>
      </c>
    </row>
    <row r="956" spans="1:6" x14ac:dyDescent="0.3">
      <c r="A956" s="30" t="s">
        <v>1902</v>
      </c>
      <c r="B956" s="1" t="s">
        <v>728</v>
      </c>
      <c r="C956" s="11" t="s">
        <v>1882</v>
      </c>
      <c r="D956">
        <f>--ISNUMBER(IFERROR(SEARCH(Recherche!$D$19,BD_Tables!B956,1),""))</f>
        <v>1</v>
      </c>
      <c r="E956">
        <f>IF(BD_Tables!D956=1,COUNTIF(BD_Tables!$D$858:D956,1),"")</f>
        <v>99</v>
      </c>
      <c r="F956" t="str">
        <f>IFERROR(INDEX($B$858:$B$1579,MATCH(ROWS($E$858:E956),$E$858:$E$1579,0)),"")</f>
        <v>AMOS tibia Ilizarov</v>
      </c>
    </row>
    <row r="957" spans="1:6" x14ac:dyDescent="0.3">
      <c r="A957" s="30" t="s">
        <v>1902</v>
      </c>
      <c r="B957" s="1" t="s">
        <v>729</v>
      </c>
      <c r="C957" s="11" t="s">
        <v>1882</v>
      </c>
      <c r="D957">
        <f>--ISNUMBER(IFERROR(SEARCH(Recherche!$D$19,BD_Tables!B957,1),""))</f>
        <v>1</v>
      </c>
      <c r="E957">
        <f>IF(BD_Tables!D957=1,COUNTIF(BD_Tables!$D$858:D957,1),"")</f>
        <v>100</v>
      </c>
      <c r="F957" t="str">
        <f>IFERROR(INDEX($B$858:$B$1579,MATCH(ROWS($E$858:E957),$E$858:$E$1579,0)),"")</f>
        <v>AMOS tibia plaque</v>
      </c>
    </row>
    <row r="958" spans="1:6" x14ac:dyDescent="0.3">
      <c r="A958" s="30" t="s">
        <v>1902</v>
      </c>
      <c r="B958" s="1" t="s">
        <v>731</v>
      </c>
      <c r="C958" s="11" t="s">
        <v>1882</v>
      </c>
      <c r="D958">
        <f>--ISNUMBER(IFERROR(SEARCH(Recherche!$D$19,BD_Tables!B958,1),""))</f>
        <v>1</v>
      </c>
      <c r="E958">
        <f>IF(BD_Tables!D958=1,COUNTIF(BD_Tables!$D$858:D958,1),"")</f>
        <v>101</v>
      </c>
      <c r="F958" t="str">
        <f>IFERROR(INDEX($B$858:$B$1579,MATCH(ROWS($E$858:E958),$E$858:$E$1579,0)),"")</f>
        <v>AMOS tibia proximal vis</v>
      </c>
    </row>
    <row r="959" spans="1:6" x14ac:dyDescent="0.3">
      <c r="A959" s="30" t="s">
        <v>1902</v>
      </c>
      <c r="B959" s="1" t="s">
        <v>732</v>
      </c>
      <c r="C959" s="11" t="s">
        <v>1882</v>
      </c>
      <c r="D959">
        <f>--ISNUMBER(IFERROR(SEARCH(Recherche!$D$19,BD_Tables!B959,1),""))</f>
        <v>1</v>
      </c>
      <c r="E959">
        <f>IF(BD_Tables!D959=1,COUNTIF(BD_Tables!$D$858:D959,1),"")</f>
        <v>102</v>
      </c>
      <c r="F959" t="str">
        <f>IFERROR(INDEX($B$858:$B$1579,MATCH(ROWS($E$858:E959),$E$858:$E$1579,0)),"")</f>
        <v>AMOS tibia proximal vis + cerclage rotul</v>
      </c>
    </row>
    <row r="960" spans="1:6" x14ac:dyDescent="0.3">
      <c r="A960" s="30" t="s">
        <v>1902</v>
      </c>
      <c r="B960" s="1" t="s">
        <v>512</v>
      </c>
      <c r="C960" s="11" t="s">
        <v>1882</v>
      </c>
      <c r="D960">
        <f>--ISNUMBER(IFERROR(SEARCH(Recherche!$D$19,BD_Tables!B960,1),""))</f>
        <v>1</v>
      </c>
      <c r="E960">
        <f>IF(BD_Tables!D960=1,COUNTIF(BD_Tables!$D$858:D960,1),"")</f>
        <v>103</v>
      </c>
      <c r="F960" t="str">
        <f>IFERROR(INDEX($B$858:$B$1579,MATCH(ROWS($E$858:E960),$E$858:$E$1579,0)),"")</f>
        <v>AMOS TTA genou vis</v>
      </c>
    </row>
    <row r="961" spans="1:6" x14ac:dyDescent="0.3">
      <c r="A961" s="30" t="s">
        <v>1902</v>
      </c>
      <c r="B961" s="1" t="s">
        <v>513</v>
      </c>
      <c r="C961" s="11" t="s">
        <v>1882</v>
      </c>
      <c r="D961">
        <f>--ISNUMBER(IFERROR(SEARCH(Recherche!$D$19,BD_Tables!B961,1),""))</f>
        <v>1</v>
      </c>
      <c r="E961">
        <f>IF(BD_Tables!D961=1,COUNTIF(BD_Tables!$D$858:D961,1),"")</f>
        <v>104</v>
      </c>
      <c r="F961" t="str">
        <f>IFERROR(INDEX($B$858:$B$1579,MATCH(ROWS($E$858:E961),$E$858:$E$1579,0)),"")</f>
        <v>AMOS TTA vis + trochlée + Chassaing geno</v>
      </c>
    </row>
    <row r="962" spans="1:6" x14ac:dyDescent="0.3">
      <c r="A962" s="30" t="s">
        <v>1902</v>
      </c>
      <c r="B962" s="1" t="s">
        <v>940</v>
      </c>
      <c r="C962" s="11" t="s">
        <v>1882</v>
      </c>
      <c r="D962">
        <f>--ISNUMBER(IFERROR(SEARCH(Recherche!$D$19,BD_Tables!B962,1),""))</f>
        <v>1</v>
      </c>
      <c r="E962">
        <f>IF(BD_Tables!D962=1,COUNTIF(BD_Tables!$D$858:D962,1),"")</f>
        <v>105</v>
      </c>
      <c r="F962" t="str">
        <f>IFERROR(INDEX($B$858:$B$1579,MATCH(ROWS($E$858:E962),$E$858:$E$1579,0)),"")</f>
        <v>Amputation membre inférieur</v>
      </c>
    </row>
    <row r="963" spans="1:6" x14ac:dyDescent="0.3">
      <c r="A963" s="30" t="s">
        <v>1902</v>
      </c>
      <c r="B963" s="1" t="s">
        <v>941</v>
      </c>
      <c r="C963" s="11" t="s">
        <v>1882</v>
      </c>
      <c r="D963">
        <f>--ISNUMBER(IFERROR(SEARCH(Recherche!$D$19,BD_Tables!B963,1),""))</f>
        <v>1</v>
      </c>
      <c r="E963">
        <f>IF(BD_Tables!D963=1,COUNTIF(BD_Tables!$D$858:D963,1),"")</f>
        <v>106</v>
      </c>
      <c r="F963" t="str">
        <f>IFERROR(INDEX($B$858:$B$1579,MATCH(ROWS($E$858:E963),$E$858:$E$1579,0)),"")</f>
        <v>Amputation membre supérieur</v>
      </c>
    </row>
    <row r="964" spans="1:6" x14ac:dyDescent="0.3">
      <c r="A964" s="30" t="s">
        <v>1902</v>
      </c>
      <c r="B964" s="1" t="s">
        <v>325</v>
      </c>
      <c r="C964" s="11" t="s">
        <v>1882</v>
      </c>
      <c r="D964">
        <f>--ISNUMBER(IFERROR(SEARCH(Recherche!$D$19,BD_Tables!B964,1),""))</f>
        <v>1</v>
      </c>
      <c r="E964">
        <f>IF(BD_Tables!D964=1,COUNTIF(BD_Tables!$D$858:D964,1),"")</f>
        <v>107</v>
      </c>
      <c r="F964" t="str">
        <f>IFERROR(INDEX($B$858:$B$1579,MATCH(ROWS($E$858:E964),$E$858:$E$1579,0)),"")</f>
        <v>Amputation orteil</v>
      </c>
    </row>
    <row r="965" spans="1:6" x14ac:dyDescent="0.3">
      <c r="A965" s="30" t="s">
        <v>1902</v>
      </c>
      <c r="B965" s="1" t="s">
        <v>733</v>
      </c>
      <c r="C965" s="11" t="s">
        <v>1882</v>
      </c>
      <c r="D965">
        <f>--ISNUMBER(IFERROR(SEARCH(Recherche!$D$19,BD_Tables!B965,1),""))</f>
        <v>1</v>
      </c>
      <c r="E965">
        <f>IF(BD_Tables!D965=1,COUNTIF(BD_Tables!$D$858:D965,1),"")</f>
        <v>108</v>
      </c>
      <c r="F965" t="str">
        <f>IFERROR(INDEX($B$858:$B$1579,MATCH(ROWS($E$858:E965),$E$858:$E$1579,0)),"")</f>
        <v>Amputation phalange orteil</v>
      </c>
    </row>
    <row r="966" spans="1:6" x14ac:dyDescent="0.3">
      <c r="A966" s="30" t="s">
        <v>1902</v>
      </c>
      <c r="B966" s="1" t="s">
        <v>734</v>
      </c>
      <c r="C966" s="11" t="s">
        <v>1882</v>
      </c>
      <c r="D966">
        <f>--ISNUMBER(IFERROR(SEARCH(Recherche!$D$19,BD_Tables!B966,1),""))</f>
        <v>1</v>
      </c>
      <c r="E966">
        <f>IF(BD_Tables!D966=1,COUNTIF(BD_Tables!$D$858:D966,1),"")</f>
        <v>109</v>
      </c>
      <c r="F966" t="str">
        <f>IFERROR(INDEX($B$858:$B$1579,MATCH(ROWS($E$858:E966),$E$858:$E$1579,0)),"")</f>
        <v>Amputation pied</v>
      </c>
    </row>
    <row r="967" spans="1:6" x14ac:dyDescent="0.3">
      <c r="A967" s="30" t="s">
        <v>1902</v>
      </c>
      <c r="B967" s="1" t="s">
        <v>735</v>
      </c>
      <c r="C967" s="11" t="s">
        <v>1882</v>
      </c>
      <c r="D967">
        <f>--ISNUMBER(IFERROR(SEARCH(Recherche!$D$19,BD_Tables!B967,1),""))</f>
        <v>1</v>
      </c>
      <c r="E967">
        <f>IF(BD_Tables!D967=1,COUNTIF(BD_Tables!$D$858:D967,1),"")</f>
        <v>110</v>
      </c>
      <c r="F967" t="str">
        <f>IFERROR(INDEX($B$858:$B$1579,MATCH(ROWS($E$858:E967),$E$858:$E$1579,0)),"")</f>
        <v>Amputation tibia</v>
      </c>
    </row>
    <row r="968" spans="1:6" x14ac:dyDescent="0.3">
      <c r="A968" s="30" t="s">
        <v>1902</v>
      </c>
      <c r="B968" s="1" t="s">
        <v>909</v>
      </c>
      <c r="C968" s="11" t="s">
        <v>1882</v>
      </c>
      <c r="D968">
        <f>--ISNUMBER(IFERROR(SEARCH(Recherche!$D$19,BD_Tables!B968,1),""))</f>
        <v>1</v>
      </c>
      <c r="E968">
        <f>IF(BD_Tables!D968=1,COUNTIF(BD_Tables!$D$858:D968,1),"")</f>
        <v>111</v>
      </c>
      <c r="F968" t="str">
        <f>IFERROR(INDEX($B$858:$B$1579,MATCH(ROWS($E$858:E968),$E$858:$E$1579,0)),"")</f>
        <v>Amputation transfémorale</v>
      </c>
    </row>
    <row r="969" spans="1:6" x14ac:dyDescent="0.3">
      <c r="A969" s="30" t="s">
        <v>1902</v>
      </c>
      <c r="B969" s="1" t="s">
        <v>736</v>
      </c>
      <c r="C969" s="11" t="s">
        <v>1882</v>
      </c>
      <c r="D969">
        <f>--ISNUMBER(IFERROR(SEARCH(Recherche!$D$19,BD_Tables!B969,1),""))</f>
        <v>1</v>
      </c>
      <c r="E969">
        <f>IF(BD_Tables!D969=1,COUNTIF(BD_Tables!$D$858:D969,1),"")</f>
        <v>112</v>
      </c>
      <c r="F969" t="str">
        <f>IFERROR(INDEX($B$858:$B$1579,MATCH(ROWS($E$858:E969),$E$858:$E$1579,0)),"")</f>
        <v>Amputation transtibiale</v>
      </c>
    </row>
    <row r="970" spans="1:6" x14ac:dyDescent="0.3">
      <c r="A970" s="30" t="s">
        <v>1902</v>
      </c>
      <c r="B970" s="1" t="s">
        <v>928</v>
      </c>
      <c r="C970" s="11" t="s">
        <v>1882</v>
      </c>
      <c r="D970">
        <f>--ISNUMBER(IFERROR(SEARCH(Recherche!$D$19,BD_Tables!B970,1),""))</f>
        <v>1</v>
      </c>
      <c r="E970">
        <f>IF(BD_Tables!D970=1,COUNTIF(BD_Tables!$D$858:D970,1),"")</f>
        <v>113</v>
      </c>
      <c r="F970" t="str">
        <f>IFERROR(INDEX($B$858:$B$1579,MATCH(ROWS($E$858:E970),$E$858:$E$1579,0)),"")</f>
        <v>Anneau soléaire</v>
      </c>
    </row>
    <row r="971" spans="1:6" x14ac:dyDescent="0.3">
      <c r="A971" s="30" t="s">
        <v>1902</v>
      </c>
      <c r="B971" s="1" t="s">
        <v>737</v>
      </c>
      <c r="C971" s="11" t="s">
        <v>1882</v>
      </c>
      <c r="D971">
        <f>--ISNUMBER(IFERROR(SEARCH(Recherche!$D$19,BD_Tables!B971,1),""))</f>
        <v>1</v>
      </c>
      <c r="E971">
        <f>IF(BD_Tables!D971=1,COUNTIF(BD_Tables!$D$858:D971,1),"")</f>
        <v>114</v>
      </c>
      <c r="F971" t="str">
        <f>IFERROR(INDEX($B$858:$B$1579,MATCH(ROWS($E$858:E971),$E$858:$E$1579,0)),"")</f>
        <v>Aponévrosite plantaire pied</v>
      </c>
    </row>
    <row r="972" spans="1:6" x14ac:dyDescent="0.3">
      <c r="A972" s="30" t="s">
        <v>1902</v>
      </c>
      <c r="B972" s="1" t="s">
        <v>738</v>
      </c>
      <c r="C972" s="11" t="s">
        <v>1882</v>
      </c>
      <c r="D972">
        <f>--ISNUMBER(IFERROR(SEARCH(Recherche!$D$19,BD_Tables!B972,1),""))</f>
        <v>1</v>
      </c>
      <c r="E972">
        <f>IF(BD_Tables!D972=1,COUNTIF(BD_Tables!$D$858:D972,1),"")</f>
        <v>115</v>
      </c>
      <c r="F972" t="str">
        <f>IFERROR(INDEX($B$858:$B$1579,MATCH(ROWS($E$858:E972),$E$858:$E$1579,0)),"")</f>
        <v>Aponévrotomie pied</v>
      </c>
    </row>
    <row r="973" spans="1:6" x14ac:dyDescent="0.3">
      <c r="A973" s="30" t="s">
        <v>1902</v>
      </c>
      <c r="B973" s="1" t="s">
        <v>1005</v>
      </c>
      <c r="C973" s="11" t="s">
        <v>1882</v>
      </c>
      <c r="D973">
        <f>--ISNUMBER(IFERROR(SEARCH(Recherche!$D$19,BD_Tables!B973,1),""))</f>
        <v>1</v>
      </c>
      <c r="E973">
        <f>IF(BD_Tables!D973=1,COUNTIF(BD_Tables!$D$858:D973,1),"")</f>
        <v>116</v>
      </c>
      <c r="F973" t="str">
        <f>IFERROR(INDEX($B$858:$B$1579,MATCH(ROWS($E$858:E973),$E$858:$E$1579,0)),"")</f>
        <v>Arthro lavage cheville</v>
      </c>
    </row>
    <row r="974" spans="1:6" x14ac:dyDescent="0.3">
      <c r="A974" s="30" t="s">
        <v>1902</v>
      </c>
      <c r="B974" s="1" t="s">
        <v>520</v>
      </c>
      <c r="C974" s="11" t="s">
        <v>1882</v>
      </c>
      <c r="D974">
        <f>--ISNUMBER(IFERROR(SEARCH(Recherche!$D$19,BD_Tables!B974,1),""))</f>
        <v>1</v>
      </c>
      <c r="E974">
        <f>IF(BD_Tables!D974=1,COUNTIF(BD_Tables!$D$858:D974,1),"")</f>
        <v>117</v>
      </c>
      <c r="F974" t="str">
        <f>IFERROR(INDEX($B$858:$B$1579,MATCH(ROWS($E$858:E974),$E$858:$E$1579,0)),"")</f>
        <v>Arthro lavage genou</v>
      </c>
    </row>
    <row r="975" spans="1:6" x14ac:dyDescent="0.3">
      <c r="A975" s="30" t="s">
        <v>1902</v>
      </c>
      <c r="B975" s="1" t="s">
        <v>592</v>
      </c>
      <c r="C975" s="11" t="s">
        <v>1884</v>
      </c>
      <c r="D975">
        <f>--ISNUMBER(IFERROR(SEARCH(Recherche!$D$19,BD_Tables!B975,1),""))</f>
        <v>1</v>
      </c>
      <c r="E975">
        <f>IF(BD_Tables!D975=1,COUNTIF(BD_Tables!$D$858:D975,1),"")</f>
        <v>118</v>
      </c>
      <c r="F975" t="str">
        <f>IFERROR(INDEX($B$858:$B$1579,MATCH(ROWS($E$858:E975),$E$858:$E$1579,0)),"")</f>
        <v>Arthrocopie de hanche</v>
      </c>
    </row>
    <row r="976" spans="1:6" x14ac:dyDescent="0.3">
      <c r="A976" s="30" t="s">
        <v>1902</v>
      </c>
      <c r="B976" s="1" t="s">
        <v>447</v>
      </c>
      <c r="C976" s="11" t="s">
        <v>1882</v>
      </c>
      <c r="D976">
        <f>--ISNUMBER(IFERROR(SEARCH(Recherche!$D$19,BD_Tables!B976,1),""))</f>
        <v>1</v>
      </c>
      <c r="E976">
        <f>IF(BD_Tables!D976=1,COUNTIF(BD_Tables!$D$858:D976,1),"")</f>
        <v>119</v>
      </c>
      <c r="F976" t="str">
        <f>IFERROR(INDEX($B$858:$B$1579,MATCH(ROWS($E$858:E976),$E$858:$E$1579,0)),"")</f>
        <v>Arthrodèse antérieur + de 2 niveaux</v>
      </c>
    </row>
    <row r="977" spans="1:6" x14ac:dyDescent="0.3">
      <c r="A977" s="30" t="s">
        <v>1902</v>
      </c>
      <c r="B977" s="1" t="s">
        <v>445</v>
      </c>
      <c r="C977" s="11" t="s">
        <v>1882</v>
      </c>
      <c r="D977">
        <f>--ISNUMBER(IFERROR(SEARCH(Recherche!$D$19,BD_Tables!B977,1),""))</f>
        <v>1</v>
      </c>
      <c r="E977">
        <f>IF(BD_Tables!D977=1,COUNTIF(BD_Tables!$D$858:D977,1),"")</f>
        <v>120</v>
      </c>
      <c r="F977" t="str">
        <f>IFERROR(INDEX($B$858:$B$1579,MATCH(ROWS($E$858:E977),$E$858:$E$1579,0)),"")</f>
        <v>Arthrodèse antérieur 1 niveau</v>
      </c>
    </row>
    <row r="978" spans="1:6" x14ac:dyDescent="0.3">
      <c r="A978" s="30" t="s">
        <v>1902</v>
      </c>
      <c r="B978" s="1" t="s">
        <v>446</v>
      </c>
      <c r="C978" s="11" t="s">
        <v>1882</v>
      </c>
      <c r="D978">
        <f>--ISNUMBER(IFERROR(SEARCH(Recherche!$D$19,BD_Tables!B978,1),""))</f>
        <v>1</v>
      </c>
      <c r="E978">
        <f>IF(BD_Tables!D978=1,COUNTIF(BD_Tables!$D$858:D978,1),"")</f>
        <v>121</v>
      </c>
      <c r="F978" t="str">
        <f>IFERROR(INDEX($B$858:$B$1579,MATCH(ROWS($E$858:E978),$E$858:$E$1579,0)),"")</f>
        <v>Arthrodèse antérieur 2 niveaux</v>
      </c>
    </row>
    <row r="979" spans="1:6" x14ac:dyDescent="0.3">
      <c r="A979" s="30" t="s">
        <v>1902</v>
      </c>
      <c r="B979" s="1" t="s">
        <v>740</v>
      </c>
      <c r="C979" s="11" t="s">
        <v>1882</v>
      </c>
      <c r="D979">
        <f>--ISNUMBER(IFERROR(SEARCH(Recherche!$D$19,BD_Tables!B979,1),""))</f>
        <v>1</v>
      </c>
      <c r="E979">
        <f>IF(BD_Tables!D979=1,COUNTIF(BD_Tables!$D$858:D979,1),"")</f>
        <v>122</v>
      </c>
      <c r="F979" t="str">
        <f>IFERROR(INDEX($B$858:$B$1579,MATCH(ROWS($E$858:E979),$E$858:$E$1579,0)),"")</f>
        <v>Arthrodèse cheville</v>
      </c>
    </row>
    <row r="980" spans="1:6" x14ac:dyDescent="0.3">
      <c r="A980" s="30" t="s">
        <v>1902</v>
      </c>
      <c r="B980" s="1" t="s">
        <v>741</v>
      </c>
      <c r="C980" s="11" t="s">
        <v>1882</v>
      </c>
      <c r="D980">
        <f>--ISNUMBER(IFERROR(SEARCH(Recherche!$D$19,BD_Tables!B980,1),""))</f>
        <v>1</v>
      </c>
      <c r="E980">
        <f>IF(BD_Tables!D980=1,COUNTIF(BD_Tables!$D$858:D980,1),"")</f>
        <v>123</v>
      </c>
      <c r="F980" t="str">
        <f>IFERROR(INDEX($B$858:$B$1579,MATCH(ROWS($E$858:E980),$E$858:$E$1579,0)),"")</f>
        <v>Arthrodèse cheville+ réalign.MTP</v>
      </c>
    </row>
    <row r="981" spans="1:6" x14ac:dyDescent="0.3">
      <c r="A981" s="30" t="s">
        <v>1902</v>
      </c>
      <c r="B981" s="1" t="s">
        <v>448</v>
      </c>
      <c r="C981" s="11" t="s">
        <v>1882</v>
      </c>
      <c r="D981">
        <f>--ISNUMBER(IFERROR(SEARCH(Recherche!$D$19,BD_Tables!B981,1),""))</f>
        <v>1</v>
      </c>
      <c r="E981">
        <f>IF(BD_Tables!D981=1,COUNTIF(BD_Tables!$D$858:D981,1),"")</f>
        <v>124</v>
      </c>
      <c r="F981" t="str">
        <f>IFERROR(INDEX($B$858:$B$1579,MATCH(ROWS($E$858:E981),$E$858:$E$1579,0)),"")</f>
        <v>Arthrodèse Double abord</v>
      </c>
    </row>
    <row r="982" spans="1:6" x14ac:dyDescent="0.3">
      <c r="A982" s="30" t="s">
        <v>1902</v>
      </c>
      <c r="B982" s="1" t="s">
        <v>739</v>
      </c>
      <c r="C982" s="11" t="s">
        <v>1882</v>
      </c>
      <c r="D982">
        <f>--ISNUMBER(IFERROR(SEARCH(Recherche!$D$19,BD_Tables!B982,1),""))</f>
        <v>1</v>
      </c>
      <c r="E982">
        <f>IF(BD_Tables!D982=1,COUNTIF(BD_Tables!$D$858:D982,1),"")</f>
        <v>125</v>
      </c>
      <c r="F982" t="str">
        <f>IFERROR(INDEX($B$858:$B$1579,MATCH(ROWS($E$858:E982),$E$858:$E$1579,0)),"")</f>
        <v>Arthrodèse inter-phalangienne + allongement tendineux</v>
      </c>
    </row>
    <row r="983" spans="1:6" x14ac:dyDescent="0.3">
      <c r="A983" s="30" t="s">
        <v>1902</v>
      </c>
      <c r="B983" s="1" t="s">
        <v>958</v>
      </c>
      <c r="C983" s="11" t="s">
        <v>1882</v>
      </c>
      <c r="D983">
        <f>--ISNUMBER(IFERROR(SEARCH(Recherche!$D$19,BD_Tables!B983,1),""))</f>
        <v>1</v>
      </c>
      <c r="E983">
        <f>IF(BD_Tables!D983=1,COUNTIF(BD_Tables!$D$858:D983,1),"")</f>
        <v>126</v>
      </c>
      <c r="F983" t="str">
        <f>IFERROR(INDEX($B$858:$B$1579,MATCH(ROWS($E$858:E983),$E$858:$E$1579,0)),"")</f>
        <v>Arthrodèse intersomatique L4-L5 et L5-S1</v>
      </c>
    </row>
    <row r="984" spans="1:6" x14ac:dyDescent="0.3">
      <c r="A984" s="30" t="s">
        <v>1902</v>
      </c>
      <c r="B984" s="1" t="s">
        <v>742</v>
      </c>
      <c r="C984" s="11" t="s">
        <v>1882</v>
      </c>
      <c r="D984">
        <f>--ISNUMBER(IFERROR(SEARCH(Recherche!$D$19,BD_Tables!B984,1),""))</f>
        <v>1</v>
      </c>
      <c r="E984">
        <f>IF(BD_Tables!D984=1,COUNTIF(BD_Tables!$D$858:D984,1),"")</f>
        <v>127</v>
      </c>
      <c r="F984" t="str">
        <f>IFERROR(INDEX($B$858:$B$1579,MATCH(ROWS($E$858:E984),$E$858:$E$1579,0)),"")</f>
        <v>Arthrodèse métatarsophalangienne</v>
      </c>
    </row>
    <row r="985" spans="1:6" x14ac:dyDescent="0.3">
      <c r="A985" s="30" t="s">
        <v>1902</v>
      </c>
      <c r="B985" s="1" t="s">
        <v>743</v>
      </c>
      <c r="C985" s="11" t="s">
        <v>1882</v>
      </c>
      <c r="D985">
        <f>--ISNUMBER(IFERROR(SEARCH(Recherche!$D$19,BD_Tables!B985,1),""))</f>
        <v>1</v>
      </c>
      <c r="E985">
        <f>IF(BD_Tables!D985=1,COUNTIF(BD_Tables!$D$858:D985,1),"")</f>
        <v>128</v>
      </c>
      <c r="F985" t="str">
        <f>IFERROR(INDEX($B$858:$B$1579,MATCH(ROWS($E$858:E985),$E$858:$E$1579,0)),"")</f>
        <v>Arthrodèse orteil</v>
      </c>
    </row>
    <row r="986" spans="1:6" x14ac:dyDescent="0.3">
      <c r="A986" s="30" t="s">
        <v>1902</v>
      </c>
      <c r="B986" s="1" t="s">
        <v>1022</v>
      </c>
      <c r="C986" s="11" t="s">
        <v>1882</v>
      </c>
      <c r="D986">
        <f>--ISNUMBER(IFERROR(SEARCH(Recherche!$D$19,BD_Tables!B986,1),""))</f>
        <v>1</v>
      </c>
      <c r="E986">
        <f>IF(BD_Tables!D986=1,COUNTIF(BD_Tables!$D$858:D986,1),"")</f>
        <v>129</v>
      </c>
      <c r="F986" t="str">
        <f>IFERROR(INDEX($B$858:$B$1579,MATCH(ROWS($E$858:E986),$E$858:$E$1579,0)),"")</f>
        <v>Arthrodèse péronéo-tibiale</v>
      </c>
    </row>
    <row r="987" spans="1:6" x14ac:dyDescent="0.3">
      <c r="A987" s="30" t="s">
        <v>1902</v>
      </c>
      <c r="B987" s="1" t="s">
        <v>1048</v>
      </c>
      <c r="C987" s="11" t="s">
        <v>1882</v>
      </c>
      <c r="D987">
        <f>--ISNUMBER(IFERROR(SEARCH(Recherche!$D$19,BD_Tables!B987,1),""))</f>
        <v>1</v>
      </c>
      <c r="E987">
        <f>IF(BD_Tables!D987=1,COUNTIF(BD_Tables!$D$858:D987,1),"")</f>
        <v>130</v>
      </c>
      <c r="F987" t="str">
        <f>IFERROR(INDEX($B$858:$B$1579,MATCH(ROWS($E$858:E987),$E$858:$E$1579,0)),"")</f>
        <v>Arthrodèse pied</v>
      </c>
    </row>
    <row r="988" spans="1:6" x14ac:dyDescent="0.3">
      <c r="A988" s="30" t="s">
        <v>1902</v>
      </c>
      <c r="B988" s="1" t="s">
        <v>744</v>
      </c>
      <c r="C988" s="11" t="s">
        <v>1882</v>
      </c>
      <c r="D988">
        <f>--ISNUMBER(IFERROR(SEARCH(Recherche!$D$19,BD_Tables!B988,1),""))</f>
        <v>1</v>
      </c>
      <c r="E988">
        <f>IF(BD_Tables!D988=1,COUNTIF(BD_Tables!$D$858:D988,1),"")</f>
        <v>131</v>
      </c>
      <c r="F988" t="str">
        <f>IFERROR(INDEX($B$858:$B$1579,MATCH(ROWS($E$858:E988),$E$858:$E$1579,0)),"")</f>
        <v>Arthrodèse pied + allongement gastro-gnémiens</v>
      </c>
    </row>
    <row r="989" spans="1:6" x14ac:dyDescent="0.3">
      <c r="A989" s="30" t="s">
        <v>1902</v>
      </c>
      <c r="B989" s="1" t="s">
        <v>449</v>
      </c>
      <c r="C989" s="11" t="s">
        <v>1882</v>
      </c>
      <c r="D989">
        <f>--ISNUMBER(IFERROR(SEARCH(Recherche!$D$19,BD_Tables!B989,1),""))</f>
        <v>1</v>
      </c>
      <c r="E989">
        <f>IF(BD_Tables!D989=1,COUNTIF(BD_Tables!$D$858:D989,1),"")</f>
        <v>132</v>
      </c>
      <c r="F989" t="str">
        <f>IFERROR(INDEX($B$858:$B$1579,MATCH(ROWS($E$858:E989),$E$858:$E$1579,0)),"")</f>
        <v>Arthrodèse PLIF</v>
      </c>
    </row>
    <row r="990" spans="1:6" x14ac:dyDescent="0.3">
      <c r="A990" s="30" t="s">
        <v>1902</v>
      </c>
      <c r="B990" s="1" t="s">
        <v>452</v>
      </c>
      <c r="C990" s="11" t="s">
        <v>1882</v>
      </c>
      <c r="D990">
        <f>--ISNUMBER(IFERROR(SEARCH(Recherche!$D$19,BD_Tables!B990,1),""))</f>
        <v>1</v>
      </c>
      <c r="E990">
        <f>IF(BD_Tables!D990=1,COUNTIF(BD_Tables!$D$858:D990,1),"")</f>
        <v>133</v>
      </c>
      <c r="F990" t="str">
        <f>IFERROR(INDEX($B$858:$B$1579,MATCH(ROWS($E$858:E990),$E$858:$E$1579,0)),"")</f>
        <v>Arthrodèse postérieur + de 2 niveaux</v>
      </c>
    </row>
    <row r="991" spans="1:6" x14ac:dyDescent="0.3">
      <c r="A991" s="30" t="s">
        <v>1902</v>
      </c>
      <c r="B991" s="1" t="s">
        <v>453</v>
      </c>
      <c r="C991" s="11" t="s">
        <v>1882</v>
      </c>
      <c r="D991">
        <f>--ISNUMBER(IFERROR(SEARCH(Recherche!$D$19,BD_Tables!B991,1),""))</f>
        <v>1</v>
      </c>
      <c r="E991">
        <f>IF(BD_Tables!D991=1,COUNTIF(BD_Tables!$D$858:D991,1),"")</f>
        <v>134</v>
      </c>
      <c r="F991" t="str">
        <f>IFERROR(INDEX($B$858:$B$1579,MATCH(ROWS($E$858:E991),$E$858:$E$1579,0)),"")</f>
        <v>Arthrodèse postérieur + laminectomie</v>
      </c>
    </row>
    <row r="992" spans="1:6" x14ac:dyDescent="0.3">
      <c r="A992" s="30" t="s">
        <v>1902</v>
      </c>
      <c r="B992" s="1" t="s">
        <v>450</v>
      </c>
      <c r="C992" s="11" t="s">
        <v>1882</v>
      </c>
      <c r="D992">
        <f>--ISNUMBER(IFERROR(SEARCH(Recherche!$D$19,BD_Tables!B992,1),""))</f>
        <v>1</v>
      </c>
      <c r="E992">
        <f>IF(BD_Tables!D992=1,COUNTIF(BD_Tables!$D$858:D992,1),"")</f>
        <v>135</v>
      </c>
      <c r="F992" t="str">
        <f>IFERROR(INDEX($B$858:$B$1579,MATCH(ROWS($E$858:E992),$E$858:$E$1579,0)),"")</f>
        <v>Arthrodèse postérieur 1 niveau</v>
      </c>
    </row>
    <row r="993" spans="1:6" x14ac:dyDescent="0.3">
      <c r="A993" s="30" t="s">
        <v>1902</v>
      </c>
      <c r="B993" s="1" t="s">
        <v>451</v>
      </c>
      <c r="C993" s="11" t="s">
        <v>1882</v>
      </c>
      <c r="D993">
        <f>--ISNUMBER(IFERROR(SEARCH(Recherche!$D$19,BD_Tables!B993,1),""))</f>
        <v>1</v>
      </c>
      <c r="E993">
        <f>IF(BD_Tables!D993=1,COUNTIF(BD_Tables!$D$858:D993,1),"")</f>
        <v>136</v>
      </c>
      <c r="F993" t="str">
        <f>IFERROR(INDEX($B$858:$B$1579,MATCH(ROWS($E$858:E993),$E$858:$E$1579,0)),"")</f>
        <v>Arthrodèse postérieur 2 niveaux</v>
      </c>
    </row>
    <row r="994" spans="1:6" x14ac:dyDescent="0.3">
      <c r="A994" s="30" t="s">
        <v>1902</v>
      </c>
      <c r="B994" s="1" t="s">
        <v>747</v>
      </c>
      <c r="C994" s="11" t="s">
        <v>1882</v>
      </c>
      <c r="D994">
        <f>--ISNUMBER(IFERROR(SEARCH(Recherche!$D$19,BD_Tables!B994,1),""))</f>
        <v>1</v>
      </c>
      <c r="E994">
        <f>IF(BD_Tables!D994=1,COUNTIF(BD_Tables!$D$858:D994,1),"")</f>
        <v>137</v>
      </c>
      <c r="F994" t="str">
        <f>IFERROR(INDEX($B$858:$B$1579,MATCH(ROWS($E$858:E994),$E$858:$E$1579,0)),"")</f>
        <v>Arthrodèse rayon pied</v>
      </c>
    </row>
    <row r="995" spans="1:6" x14ac:dyDescent="0.3">
      <c r="A995" s="30" t="s">
        <v>1902</v>
      </c>
      <c r="B995" s="1" t="s">
        <v>749</v>
      </c>
      <c r="C995" s="11" t="s">
        <v>1882</v>
      </c>
      <c r="D995">
        <f>--ISNUMBER(IFERROR(SEARCH(Recherche!$D$19,BD_Tables!B995,1),""))</f>
        <v>1</v>
      </c>
      <c r="E995">
        <f>IF(BD_Tables!D995=1,COUNTIF(BD_Tables!$D$858:D995,1),"")</f>
        <v>138</v>
      </c>
      <c r="F995" t="str">
        <f>IFERROR(INDEX($B$858:$B$1579,MATCH(ROWS($E$858:E995),$E$858:$E$1579,0)),"")</f>
        <v>Arthrodèse sous-astragalienne</v>
      </c>
    </row>
    <row r="996" spans="1:6" x14ac:dyDescent="0.3">
      <c r="A996" s="30" t="s">
        <v>1902</v>
      </c>
      <c r="B996" s="1" t="s">
        <v>983</v>
      </c>
      <c r="C996" s="11" t="s">
        <v>1882</v>
      </c>
      <c r="D996">
        <f>--ISNUMBER(IFERROR(SEARCH(Recherche!$D$19,BD_Tables!B996,1),""))</f>
        <v>1</v>
      </c>
      <c r="E996">
        <f>IF(BD_Tables!D996=1,COUNTIF(BD_Tables!$D$858:D996,1),"")</f>
        <v>139</v>
      </c>
      <c r="F996" t="str">
        <f>IFERROR(INDEX($B$858:$B$1579,MATCH(ROWS($E$858:E996),$E$858:$E$1579,0)),"")</f>
        <v>Arthrolyse coude</v>
      </c>
    </row>
    <row r="997" spans="1:6" x14ac:dyDescent="0.3">
      <c r="A997" s="30" t="s">
        <v>1902</v>
      </c>
      <c r="B997" s="1" t="s">
        <v>966</v>
      </c>
      <c r="C997" s="11" t="s">
        <v>1845</v>
      </c>
      <c r="D997">
        <f>--ISNUMBER(IFERROR(SEARCH(Recherche!$D$19,BD_Tables!B997,1),""))</f>
        <v>1</v>
      </c>
      <c r="E997">
        <f>IF(BD_Tables!D997=1,COUNTIF(BD_Tables!$D$858:D997,1),"")</f>
        <v>140</v>
      </c>
      <c r="F997" t="str">
        <f>IFERROR(INDEX($B$858:$B$1579,MATCH(ROWS($E$858:E997),$E$858:$E$1579,0)),"")</f>
        <v>Arthrolyse épaule</v>
      </c>
    </row>
    <row r="998" spans="1:6" x14ac:dyDescent="0.3">
      <c r="A998" s="30" t="s">
        <v>1902</v>
      </c>
      <c r="B998" s="1" t="s">
        <v>521</v>
      </c>
      <c r="C998" s="11" t="s">
        <v>1882</v>
      </c>
      <c r="D998">
        <f>--ISNUMBER(IFERROR(SEARCH(Recherche!$D$19,BD_Tables!B998,1),""))</f>
        <v>1</v>
      </c>
      <c r="E998">
        <f>IF(BD_Tables!D998=1,COUNTIF(BD_Tables!$D$858:D998,1),"")</f>
        <v>141</v>
      </c>
      <c r="F998" t="str">
        <f>IFERROR(INDEX($B$858:$B$1579,MATCH(ROWS($E$858:E998),$E$858:$E$1579,0)),"")</f>
        <v>Arthrolyse genou</v>
      </c>
    </row>
    <row r="999" spans="1:6" x14ac:dyDescent="0.3">
      <c r="A999" s="30" t="s">
        <v>1902</v>
      </c>
      <c r="B999" s="1" t="s">
        <v>1012</v>
      </c>
      <c r="C999" s="11" t="s">
        <v>1882</v>
      </c>
      <c r="D999">
        <f>--ISNUMBER(IFERROR(SEARCH(Recherche!$D$19,BD_Tables!B999,1),""))</f>
        <v>1</v>
      </c>
      <c r="E999">
        <f>IF(BD_Tables!D999=1,COUNTIF(BD_Tables!$D$858:D999,1),"")</f>
        <v>142</v>
      </c>
      <c r="F999" t="str">
        <f>IFERROR(INDEX($B$858:$B$1579,MATCH(ROWS($E$858:E999),$E$858:$E$1579,0)),"")</f>
        <v>Arthrolyse hanche</v>
      </c>
    </row>
    <row r="1000" spans="1:6" x14ac:dyDescent="0.3">
      <c r="A1000" s="30" t="s">
        <v>1902</v>
      </c>
      <c r="B1000" s="1" t="s">
        <v>918</v>
      </c>
      <c r="C1000" s="11" t="s">
        <v>1845</v>
      </c>
      <c r="D1000">
        <f>--ISNUMBER(IFERROR(SEARCH(Recherche!$D$19,BD_Tables!B1000,1),""))</f>
        <v>1</v>
      </c>
      <c r="E1000">
        <f>IF(BD_Tables!D1000=1,COUNTIF(BD_Tables!$D$858:D1000,1),"")</f>
        <v>143</v>
      </c>
      <c r="F1000" t="str">
        <f>IFERROR(INDEX($B$858:$B$1579,MATCH(ROWS($E$858:E1000),$E$858:$E$1579,0)),"")</f>
        <v>Arthroplastie AC + acromioplastie</v>
      </c>
    </row>
    <row r="1001" spans="1:6" x14ac:dyDescent="0.3">
      <c r="A1001" s="30" t="s">
        <v>1902</v>
      </c>
      <c r="B1001" s="1" t="s">
        <v>891</v>
      </c>
      <c r="C1001" s="11" t="s">
        <v>1845</v>
      </c>
      <c r="D1001">
        <f>--ISNUMBER(IFERROR(SEARCH(Recherche!$D$19,BD_Tables!B1001,1),""))</f>
        <v>1</v>
      </c>
      <c r="E1001">
        <f>IF(BD_Tables!D1001=1,COUNTIF(BD_Tables!$D$858:D1001,1),"")</f>
        <v>144</v>
      </c>
      <c r="F1001" t="str">
        <f>IFERROR(INDEX($B$858:$B$1579,MATCH(ROWS($E$858:E1001),$E$858:$E$1579,0)),"")</f>
        <v>Arthroplastie AC épaule</v>
      </c>
    </row>
    <row r="1002" spans="1:6" x14ac:dyDescent="0.3">
      <c r="A1002" s="30" t="s">
        <v>1902</v>
      </c>
      <c r="B1002" s="1" t="s">
        <v>526</v>
      </c>
      <c r="C1002" s="11" t="s">
        <v>1882</v>
      </c>
      <c r="D1002">
        <f>--ISNUMBER(IFERROR(SEARCH(Recherche!$D$19,BD_Tables!B1002,1),""))</f>
        <v>1</v>
      </c>
      <c r="E1002">
        <f>IF(BD_Tables!D1002=1,COUNTIF(BD_Tables!$D$858:D1002,1),"")</f>
        <v>145</v>
      </c>
      <c r="F1002" t="str">
        <f>IFERROR(INDEX($B$858:$B$1579,MATCH(ROWS($E$858:E1002),$E$858:$E$1579,0)),"")</f>
        <v>Arthroplastie fémoro-patellaire (arthro)</v>
      </c>
    </row>
    <row r="1003" spans="1:6" x14ac:dyDescent="0.3">
      <c r="A1003" s="30" t="s">
        <v>1902</v>
      </c>
      <c r="B1003" s="1" t="s">
        <v>527</v>
      </c>
      <c r="C1003" s="11" t="s">
        <v>1882</v>
      </c>
      <c r="D1003">
        <f>--ISNUMBER(IFERROR(SEARCH(Recherche!$D$19,BD_Tables!B1003,1),""))</f>
        <v>1</v>
      </c>
      <c r="E1003">
        <f>IF(BD_Tables!D1003=1,COUNTIF(BD_Tables!$D$858:D1003,1),"")</f>
        <v>146</v>
      </c>
      <c r="F1003" t="str">
        <f>IFERROR(INDEX($B$858:$B$1579,MATCH(ROWS($E$858:E1003),$E$858:$E$1579,0)),"")</f>
        <v>Arthroplastie fémoro-patellaire (tomie)</v>
      </c>
    </row>
    <row r="1004" spans="1:6" x14ac:dyDescent="0.3">
      <c r="A1004" s="30" t="s">
        <v>1902</v>
      </c>
      <c r="B1004" s="1" t="s">
        <v>746</v>
      </c>
      <c r="C1004" s="11" t="s">
        <v>1882</v>
      </c>
      <c r="D1004">
        <f>--ISNUMBER(IFERROR(SEARCH(Recherche!$D$19,BD_Tables!B1004,1),""))</f>
        <v>1</v>
      </c>
      <c r="E1004">
        <f>IF(BD_Tables!D1004=1,COUNTIF(BD_Tables!$D$858:D1004,1),"")</f>
        <v>147</v>
      </c>
      <c r="F1004" t="str">
        <f>IFERROR(INDEX($B$858:$B$1579,MATCH(ROWS($E$858:E1004),$E$858:$E$1579,0)),"")</f>
        <v>Arthroplastie IPP  orteil  pied  x 2</v>
      </c>
    </row>
    <row r="1005" spans="1:6" x14ac:dyDescent="0.3">
      <c r="A1005" s="30" t="s">
        <v>1902</v>
      </c>
      <c r="B1005" s="1" t="s">
        <v>745</v>
      </c>
      <c r="C1005" s="11" t="s">
        <v>1882</v>
      </c>
      <c r="D1005">
        <f>--ISNUMBER(IFERROR(SEARCH(Recherche!$D$19,BD_Tables!B1005,1),""))</f>
        <v>1</v>
      </c>
      <c r="E1005">
        <f>IF(BD_Tables!D1005=1,COUNTIF(BD_Tables!$D$858:D1005,1),"")</f>
        <v>148</v>
      </c>
      <c r="F1005" t="str">
        <f>IFERROR(INDEX($B$858:$B$1579,MATCH(ROWS($E$858:E1005),$E$858:$E$1579,0)),"")</f>
        <v>Arthroplastie IPP orteil pied</v>
      </c>
    </row>
    <row r="1006" spans="1:6" x14ac:dyDescent="0.3">
      <c r="A1006" s="30" t="s">
        <v>1902</v>
      </c>
      <c r="B1006" s="1" t="s">
        <v>748</v>
      </c>
      <c r="C1006" s="11" t="s">
        <v>1882</v>
      </c>
      <c r="D1006">
        <f>--ISNUMBER(IFERROR(SEARCH(Recherche!$D$19,BD_Tables!B1006,1),""))</f>
        <v>1</v>
      </c>
      <c r="E1006">
        <f>IF(BD_Tables!D1006=1,COUNTIF(BD_Tables!$D$858:D1006,1),"")</f>
        <v>149</v>
      </c>
      <c r="F1006" t="str">
        <f>IFERROR(INDEX($B$858:$B$1579,MATCH(ROWS($E$858:E1006),$E$858:$E$1579,0)),"")</f>
        <v>Arthroscopie cheville</v>
      </c>
    </row>
    <row r="1007" spans="1:6" x14ac:dyDescent="0.3">
      <c r="A1007" s="30" t="s">
        <v>1902</v>
      </c>
      <c r="B1007" s="1" t="s">
        <v>667</v>
      </c>
      <c r="C1007" s="11" t="s">
        <v>1882</v>
      </c>
      <c r="D1007">
        <f>--ISNUMBER(IFERROR(SEARCH(Recherche!$D$19,BD_Tables!B1007,1),""))</f>
        <v>1</v>
      </c>
      <c r="E1007">
        <f>IF(BD_Tables!D1007=1,COUNTIF(BD_Tables!$D$858:D1007,1),"")</f>
        <v>150</v>
      </c>
      <c r="F1007" t="str">
        <f>IFERROR(INDEX($B$858:$B$1579,MATCH(ROWS($E$858:E1007),$E$858:$E$1579,0)),"")</f>
        <v>Arthroscopie coude</v>
      </c>
    </row>
    <row r="1008" spans="1:6" x14ac:dyDescent="0.3">
      <c r="A1008" s="30" t="s">
        <v>1902</v>
      </c>
      <c r="B1008" s="1" t="s">
        <v>668</v>
      </c>
      <c r="C1008" s="11" t="s">
        <v>1882</v>
      </c>
      <c r="D1008">
        <f>--ISNUMBER(IFERROR(SEARCH(Recherche!$D$19,BD_Tables!B1008,1),""))</f>
        <v>1</v>
      </c>
      <c r="E1008">
        <f>IF(BD_Tables!D1008=1,COUNTIF(BD_Tables!$D$858:D1008,1),"")</f>
        <v>151</v>
      </c>
      <c r="F1008" t="str">
        <f>IFERROR(INDEX($B$858:$B$1579,MATCH(ROWS($E$858:E1008),$E$858:$E$1579,0)),"")</f>
        <v>Arthroscopie coude  (corps étranger)</v>
      </c>
    </row>
    <row r="1009" spans="1:6" x14ac:dyDescent="0.3">
      <c r="A1009" s="30" t="s">
        <v>1902</v>
      </c>
      <c r="B1009" s="1" t="s">
        <v>885</v>
      </c>
      <c r="C1009" s="11" t="s">
        <v>1845</v>
      </c>
      <c r="D1009">
        <f>--ISNUMBER(IFERROR(SEARCH(Recherche!$D$19,BD_Tables!B1009,1),""))</f>
        <v>1</v>
      </c>
      <c r="E1009">
        <f>IF(BD_Tables!D1009=1,COUNTIF(BD_Tables!$D$858:D1009,1),"")</f>
        <v>152</v>
      </c>
      <c r="F1009" t="str">
        <f>IFERROR(INDEX($B$858:$B$1579,MATCH(ROWS($E$858:E1009),$E$858:$E$1579,0)),"")</f>
        <v>Arthroscopie épaule</v>
      </c>
    </row>
    <row r="1010" spans="1:6" x14ac:dyDescent="0.3">
      <c r="A1010" s="30" t="s">
        <v>1902</v>
      </c>
      <c r="B1010" s="1" t="s">
        <v>885</v>
      </c>
      <c r="C1010" s="11" t="s">
        <v>1845</v>
      </c>
      <c r="D1010">
        <f>--ISNUMBER(IFERROR(SEARCH(Recherche!$D$19,BD_Tables!B1010,1),""))</f>
        <v>1</v>
      </c>
      <c r="E1010">
        <f>IF(BD_Tables!D1010=1,COUNTIF(BD_Tables!$D$858:D1010,1),"")</f>
        <v>153</v>
      </c>
      <c r="F1010" t="str">
        <f>IFERROR(INDEX($B$858:$B$1579,MATCH(ROWS($E$858:E1010),$E$858:$E$1579,0)),"")</f>
        <v>Arthroscopie épaule</v>
      </c>
    </row>
    <row r="1011" spans="1:6" x14ac:dyDescent="0.3">
      <c r="A1011" s="30" t="s">
        <v>1902</v>
      </c>
      <c r="B1011" s="1" t="s">
        <v>888</v>
      </c>
      <c r="C1011" s="11" t="s">
        <v>1882</v>
      </c>
      <c r="D1011">
        <f>--ISNUMBER(IFERROR(SEARCH(Recherche!$D$19,BD_Tables!B1011,1),""))</f>
        <v>1</v>
      </c>
      <c r="E1011">
        <f>IF(BD_Tables!D1011=1,COUNTIF(BD_Tables!$D$858:D1011,1),"")</f>
        <v>154</v>
      </c>
      <c r="F1011" t="str">
        <f>IFERROR(INDEX($B$858:$B$1579,MATCH(ROWS($E$858:E1011),$E$858:$E$1579,0)),"")</f>
        <v>Arthroscopie genou</v>
      </c>
    </row>
    <row r="1012" spans="1:6" x14ac:dyDescent="0.3">
      <c r="A1012" s="30" t="s">
        <v>1902</v>
      </c>
      <c r="B1012" s="1" t="s">
        <v>515</v>
      </c>
      <c r="C1012" s="11" t="s">
        <v>1882</v>
      </c>
      <c r="D1012">
        <f>--ISNUMBER(IFERROR(SEARCH(Recherche!$D$19,BD_Tables!B1012,1),""))</f>
        <v>1</v>
      </c>
      <c r="E1012">
        <f>IF(BD_Tables!D1012=1,COUNTIF(BD_Tables!$D$858:D1012,1),"")</f>
        <v>155</v>
      </c>
      <c r="F1012" t="str">
        <f>IFERROR(INDEX($B$858:$B$1579,MATCH(ROWS($E$858:E1012),$E$858:$E$1579,0)),"")</f>
        <v>Arthroscopie genou  (arthrolyse)</v>
      </c>
    </row>
    <row r="1013" spans="1:6" x14ac:dyDescent="0.3">
      <c r="A1013" s="30" t="s">
        <v>1902</v>
      </c>
      <c r="B1013" s="1" t="s">
        <v>530</v>
      </c>
      <c r="C1013" s="11" t="s">
        <v>1882</v>
      </c>
      <c r="D1013">
        <f>--ISNUMBER(IFERROR(SEARCH(Recherche!$D$19,BD_Tables!B1013,1),""))</f>
        <v>1</v>
      </c>
      <c r="E1013">
        <f>IF(BD_Tables!D1013=1,COUNTIF(BD_Tables!$D$858:D1013,1),"")</f>
        <v>156</v>
      </c>
      <c r="F1013" t="str">
        <f>IFERROR(INDEX($B$858:$B$1579,MATCH(ROWS($E$858:E1013),$E$858:$E$1579,0)),"")</f>
        <v>Arthroscopie genou  (rotule)</v>
      </c>
    </row>
    <row r="1014" spans="1:6" x14ac:dyDescent="0.3">
      <c r="A1014" s="30" t="s">
        <v>1902</v>
      </c>
      <c r="B1014" s="1" t="s">
        <v>514</v>
      </c>
      <c r="C1014" s="11" t="s">
        <v>1882</v>
      </c>
      <c r="D1014">
        <f>--ISNUMBER(IFERROR(SEARCH(Recherche!$D$19,BD_Tables!B1014,1),""))</f>
        <v>1</v>
      </c>
      <c r="E1014">
        <f>IF(BD_Tables!D1014=1,COUNTIF(BD_Tables!$D$858:D1014,1),"")</f>
        <v>157</v>
      </c>
      <c r="F1014" t="str">
        <f>IFERROR(INDEX($B$858:$B$1579,MATCH(ROWS($E$858:E1014),$E$858:$E$1579,0)),"")</f>
        <v>Arthroscopie genou  (toilette articulaire)</v>
      </c>
    </row>
    <row r="1015" spans="1:6" x14ac:dyDescent="0.3">
      <c r="A1015" s="30" t="s">
        <v>1902</v>
      </c>
      <c r="B1015" s="1" t="s">
        <v>532</v>
      </c>
      <c r="C1015" s="11" t="s">
        <v>1882</v>
      </c>
      <c r="D1015">
        <f>--ISNUMBER(IFERROR(SEARCH(Recherche!$D$19,BD_Tables!B1015,1),""))</f>
        <v>1</v>
      </c>
      <c r="E1015">
        <f>IF(BD_Tables!D1015=1,COUNTIF(BD_Tables!$D$858:D1015,1),"")</f>
        <v>158</v>
      </c>
      <c r="F1015" t="str">
        <f>IFERROR(INDEX($B$858:$B$1579,MATCH(ROWS($E$858:E1015),$E$858:$E$1579,0)),"")</f>
        <v>Arthroscopie genou (anse de seau)</v>
      </c>
    </row>
    <row r="1016" spans="1:6" x14ac:dyDescent="0.3">
      <c r="A1016" s="30" t="s">
        <v>1902</v>
      </c>
      <c r="B1016" s="1" t="s">
        <v>516</v>
      </c>
      <c r="C1016" s="11" t="s">
        <v>1882</v>
      </c>
      <c r="D1016">
        <f>--ISNUMBER(IFERROR(SEARCH(Recherche!$D$19,BD_Tables!B1016,1),""))</f>
        <v>1</v>
      </c>
      <c r="E1016">
        <f>IF(BD_Tables!D1016=1,COUNTIF(BD_Tables!$D$858:D1016,1),"")</f>
        <v>159</v>
      </c>
      <c r="F1016" t="str">
        <f>IFERROR(INDEX($B$858:$B$1579,MATCH(ROWS($E$858:E1016),$E$858:$E$1579,0)),"")</f>
        <v>Arthroscopie genou (Corps étranger)</v>
      </c>
    </row>
    <row r="1017" spans="1:6" x14ac:dyDescent="0.3">
      <c r="A1017" s="30" t="s">
        <v>1902</v>
      </c>
      <c r="B1017" s="1" t="s">
        <v>517</v>
      </c>
      <c r="C1017" s="11" t="s">
        <v>1882</v>
      </c>
      <c r="D1017">
        <f>--ISNUMBER(IFERROR(SEARCH(Recherche!$D$19,BD_Tables!B1017,1),""))</f>
        <v>1</v>
      </c>
      <c r="E1017">
        <f>IF(BD_Tables!D1017=1,COUNTIF(BD_Tables!$D$858:D1017,1),"")</f>
        <v>160</v>
      </c>
      <c r="F1017" t="str">
        <f>IFERROR(INDEX($B$858:$B$1579,MATCH(ROWS($E$858:E1017),$E$858:$E$1579,0)),"")</f>
        <v>Arthroscopie genou (cyclope)</v>
      </c>
    </row>
    <row r="1018" spans="1:6" x14ac:dyDescent="0.3">
      <c r="A1018" s="30" t="s">
        <v>1902</v>
      </c>
      <c r="B1018" s="1" t="s">
        <v>531</v>
      </c>
      <c r="C1018" s="11" t="s">
        <v>1882</v>
      </c>
      <c r="D1018">
        <f>--ISNUMBER(IFERROR(SEARCH(Recherche!$D$19,BD_Tables!B1018,1),""))</f>
        <v>1</v>
      </c>
      <c r="E1018">
        <f>IF(BD_Tables!D1018=1,COUNTIF(BD_Tables!$D$858:D1018,1),"")</f>
        <v>161</v>
      </c>
      <c r="F1018" t="str">
        <f>IFERROR(INDEX($B$858:$B$1579,MATCH(ROWS($E$858:E1018),$E$858:$E$1579,0)),"")</f>
        <v>Arthroscopie genou (flap rotule)</v>
      </c>
    </row>
    <row r="1019" spans="1:6" x14ac:dyDescent="0.3">
      <c r="A1019" s="30" t="s">
        <v>1902</v>
      </c>
      <c r="B1019" s="1" t="s">
        <v>519</v>
      </c>
      <c r="C1019" s="11" t="s">
        <v>1882</v>
      </c>
      <c r="D1019">
        <f>--ISNUMBER(IFERROR(SEARCH(Recherche!$D$19,BD_Tables!B1019,1),""))</f>
        <v>1</v>
      </c>
      <c r="E1019">
        <f>IF(BD_Tables!D1019=1,COUNTIF(BD_Tables!$D$858:D1019,1),"")</f>
        <v>162</v>
      </c>
      <c r="F1019" t="str">
        <f>IFERROR(INDEX($B$858:$B$1579,MATCH(ROWS($E$858:E1019),$E$858:$E$1579,0)),"")</f>
        <v>Arthroscopie genou (kyste mucoïde)</v>
      </c>
    </row>
    <row r="1020" spans="1:6" x14ac:dyDescent="0.3">
      <c r="A1020" s="30" t="s">
        <v>1902</v>
      </c>
      <c r="B1020" s="1" t="s">
        <v>522</v>
      </c>
      <c r="C1020" s="11" t="s">
        <v>1882</v>
      </c>
      <c r="D1020">
        <f>--ISNUMBER(IFERROR(SEARCH(Recherche!$D$19,BD_Tables!B1020,1),""))</f>
        <v>1</v>
      </c>
      <c r="E1020">
        <f>IF(BD_Tables!D1020=1,COUNTIF(BD_Tables!$D$858:D1020,1),"")</f>
        <v>163</v>
      </c>
      <c r="F1020" t="str">
        <f>IFERROR(INDEX($B$858:$B$1579,MATCH(ROWS($E$858:E1020),$E$858:$E$1579,0)),"")</f>
        <v>Arthroscopie genou (ME)</v>
      </c>
    </row>
    <row r="1021" spans="1:6" x14ac:dyDescent="0.3">
      <c r="A1021" s="30" t="s">
        <v>1902</v>
      </c>
      <c r="B1021" s="1" t="s">
        <v>523</v>
      </c>
      <c r="C1021" s="11" t="s">
        <v>1882</v>
      </c>
      <c r="D1021">
        <f>--ISNUMBER(IFERROR(SEARCH(Recherche!$D$19,BD_Tables!B1021,1),""))</f>
        <v>1</v>
      </c>
      <c r="E1021">
        <f>IF(BD_Tables!D1021=1,COUNTIF(BD_Tables!$D$858:D1021,1),"")</f>
        <v>164</v>
      </c>
      <c r="F1021" t="str">
        <f>IFERROR(INDEX($B$858:$B$1579,MATCH(ROWS($E$858:E1021),$E$858:$E$1579,0)),"")</f>
        <v>Arthroscopie genou (MI)</v>
      </c>
    </row>
    <row r="1022" spans="1:6" x14ac:dyDescent="0.3">
      <c r="A1022" s="30" t="s">
        <v>1902</v>
      </c>
      <c r="B1022" s="1" t="s">
        <v>524</v>
      </c>
      <c r="C1022" s="11" t="s">
        <v>1882</v>
      </c>
      <c r="D1022">
        <f>--ISNUMBER(IFERROR(SEARCH(Recherche!$D$19,BD_Tables!B1022,1),""))</f>
        <v>1</v>
      </c>
      <c r="E1022">
        <f>IF(BD_Tables!D1022=1,COUNTIF(BD_Tables!$D$858:D1022,1),"")</f>
        <v>165</v>
      </c>
      <c r="F1022" t="str">
        <f>IFERROR(INDEX($B$858:$B$1579,MATCH(ROWS($E$858:E1022),$E$858:$E$1579,0)),"")</f>
        <v>Arthroscopie genou (MI+plica)</v>
      </c>
    </row>
    <row r="1023" spans="1:6" x14ac:dyDescent="0.3">
      <c r="A1023" s="30" t="s">
        <v>1902</v>
      </c>
      <c r="B1023" s="1" t="s">
        <v>518</v>
      </c>
      <c r="C1023" s="11" t="s">
        <v>1882</v>
      </c>
      <c r="D1023">
        <f>--ISNUMBER(IFERROR(SEARCH(Recherche!$D$19,BD_Tables!B1023,1),""))</f>
        <v>1</v>
      </c>
      <c r="E1023">
        <f>IF(BD_Tables!D1023=1,COUNTIF(BD_Tables!$D$858:D1023,1),"")</f>
        <v>166</v>
      </c>
      <c r="F1023" t="str">
        <f>IFERROR(INDEX($B$858:$B$1579,MATCH(ROWS($E$858:E1023),$E$858:$E$1579,0)),"")</f>
        <v>Arthroscopie genou (micro-fractures)</v>
      </c>
    </row>
    <row r="1024" spans="1:6" x14ac:dyDescent="0.3">
      <c r="A1024" s="30" t="s">
        <v>1902</v>
      </c>
      <c r="B1024" s="1" t="s">
        <v>525</v>
      </c>
      <c r="C1024" s="11" t="s">
        <v>1882</v>
      </c>
      <c r="D1024">
        <f>--ISNUMBER(IFERROR(SEARCH(Recherche!$D$19,BD_Tables!B1024,1),""))</f>
        <v>1</v>
      </c>
      <c r="E1024">
        <f>IF(BD_Tables!D1024=1,COUNTIF(BD_Tables!$D$858:D1024,1),"")</f>
        <v>167</v>
      </c>
      <c r="F1024" t="str">
        <f>IFERROR(INDEX($B$858:$B$1579,MATCH(ROWS($E$858:E1024),$E$858:$E$1579,0)),"")</f>
        <v>Arthroscopie genou (ostéochondrite)</v>
      </c>
    </row>
    <row r="1025" spans="1:6" x14ac:dyDescent="0.3">
      <c r="A1025" s="30" t="s">
        <v>1902</v>
      </c>
      <c r="B1025" s="1" t="s">
        <v>528</v>
      </c>
      <c r="C1025" s="11" t="s">
        <v>1882</v>
      </c>
      <c r="D1025">
        <f>--ISNUMBER(IFERROR(SEARCH(Recherche!$D$19,BD_Tables!B1025,1),""))</f>
        <v>1</v>
      </c>
      <c r="E1025">
        <f>IF(BD_Tables!D1025=1,COUNTIF(BD_Tables!$D$858:D1025,1),"")</f>
        <v>168</v>
      </c>
      <c r="F1025" t="str">
        <f>IFERROR(INDEX($B$858:$B$1579,MATCH(ROWS($E$858:E1025),$E$858:$E$1579,0)),"")</f>
        <v>Arthroscopie genou (plica)</v>
      </c>
    </row>
    <row r="1026" spans="1:6" x14ac:dyDescent="0.3">
      <c r="A1026" s="30" t="s">
        <v>1902</v>
      </c>
      <c r="B1026" s="1" t="s">
        <v>533</v>
      </c>
      <c r="C1026" s="11" t="s">
        <v>1882</v>
      </c>
      <c r="D1026">
        <f>--ISNUMBER(IFERROR(SEARCH(Recherche!$D$19,BD_Tables!B1026,1),""))</f>
        <v>1</v>
      </c>
      <c r="E1026">
        <f>IF(BD_Tables!D1026=1,COUNTIF(BD_Tables!$D$858:D1026,1),"")</f>
        <v>169</v>
      </c>
      <c r="F1026" t="str">
        <f>IFERROR(INDEX($B$858:$B$1579,MATCH(ROWS($E$858:E1026),$E$858:$E$1579,0)),"")</f>
        <v>Arthroscopie genou (souris)</v>
      </c>
    </row>
    <row r="1027" spans="1:6" x14ac:dyDescent="0.3">
      <c r="A1027" s="30" t="s">
        <v>1902</v>
      </c>
      <c r="B1027" s="1" t="s">
        <v>529</v>
      </c>
      <c r="C1027" s="11" t="s">
        <v>1882</v>
      </c>
      <c r="D1027">
        <f>--ISNUMBER(IFERROR(SEARCH(Recherche!$D$19,BD_Tables!B1027,1),""))</f>
        <v>1</v>
      </c>
      <c r="E1027">
        <f>IF(BD_Tables!D1027=1,COUNTIF(BD_Tables!$D$858:D1027,1),"")</f>
        <v>170</v>
      </c>
      <c r="F1027" t="str">
        <f>IFERROR(INDEX($B$858:$B$1579,MATCH(ROWS($E$858:E1027),$E$858:$E$1579,0)),"")</f>
        <v>Arthroscopie genou (sur PTG + biopsie)</v>
      </c>
    </row>
    <row r="1028" spans="1:6" x14ac:dyDescent="0.3">
      <c r="A1028" s="30" t="s">
        <v>1902</v>
      </c>
      <c r="B1028" s="1" t="s">
        <v>534</v>
      </c>
      <c r="C1028" s="11" t="s">
        <v>1882</v>
      </c>
      <c r="D1028">
        <f>--ISNUMBER(IFERROR(SEARCH(Recherche!$D$19,BD_Tables!B1028,1),""))</f>
        <v>1</v>
      </c>
      <c r="E1028">
        <f>IF(BD_Tables!D1028=1,COUNTIF(BD_Tables!$D$858:D1028,1),"")</f>
        <v>171</v>
      </c>
      <c r="F1028" t="str">
        <f>IFERROR(INDEX($B$858:$B$1579,MATCH(ROWS($E$858:E1028),$E$858:$E$1579,0)),"")</f>
        <v>Arthroscopie genou (suture méniscale)</v>
      </c>
    </row>
    <row r="1029" spans="1:6" x14ac:dyDescent="0.3">
      <c r="A1029" s="30" t="s">
        <v>1902</v>
      </c>
      <c r="B1029" s="1" t="s">
        <v>1018</v>
      </c>
      <c r="C1029" s="11" t="s">
        <v>1882</v>
      </c>
      <c r="D1029">
        <f>--ISNUMBER(IFERROR(SEARCH(Recherche!$D$19,BD_Tables!B1029,1),""))</f>
        <v>1</v>
      </c>
      <c r="E1029">
        <f>IF(BD_Tables!D1029=1,COUNTIF(BD_Tables!$D$858:D1029,1),"")</f>
        <v>172</v>
      </c>
      <c r="F1029" t="str">
        <f>IFERROR(INDEX($B$858:$B$1579,MATCH(ROWS($E$858:E1029),$E$858:$E$1579,0)),"")</f>
        <v>Arthrotomie</v>
      </c>
    </row>
    <row r="1030" spans="1:6" x14ac:dyDescent="0.3">
      <c r="A1030" s="30" t="s">
        <v>1902</v>
      </c>
      <c r="B1030" s="1" t="s">
        <v>1038</v>
      </c>
      <c r="C1030" s="11" t="s">
        <v>1882</v>
      </c>
      <c r="D1030">
        <f>--ISNUMBER(IFERROR(SEARCH(Recherche!$D$19,BD_Tables!B1030,1),""))</f>
        <v>1</v>
      </c>
      <c r="E1030">
        <f>IF(BD_Tables!D1030=1,COUNTIF(BD_Tables!$D$858:D1030,1),"")</f>
        <v>173</v>
      </c>
      <c r="F1030" t="str">
        <f>IFERROR(INDEX($B$858:$B$1579,MATCH(ROWS($E$858:E1030),$E$858:$E$1579,0)),"")</f>
        <v>Arthrotomie cheville</v>
      </c>
    </row>
    <row r="1031" spans="1:6" x14ac:dyDescent="0.3">
      <c r="A1031" s="30" t="s">
        <v>1902</v>
      </c>
      <c r="B1031" s="1" t="s">
        <v>669</v>
      </c>
      <c r="C1031" s="11" t="s">
        <v>1882</v>
      </c>
      <c r="D1031">
        <f>--ISNUMBER(IFERROR(SEARCH(Recherche!$D$19,BD_Tables!B1031,1),""))</f>
        <v>1</v>
      </c>
      <c r="E1031">
        <f>IF(BD_Tables!D1031=1,COUNTIF(BD_Tables!$D$858:D1031,1),"")</f>
        <v>174</v>
      </c>
      <c r="F1031" t="str">
        <f>IFERROR(INDEX($B$858:$B$1579,MATCH(ROWS($E$858:E1031),$E$858:$E$1579,0)),"")</f>
        <v>Arthrotomie coude + n.cubital + ostéophyte</v>
      </c>
    </row>
    <row r="1032" spans="1:6" x14ac:dyDescent="0.3">
      <c r="A1032" s="30" t="s">
        <v>1902</v>
      </c>
      <c r="B1032" s="1" t="s">
        <v>975</v>
      </c>
      <c r="C1032" s="11" t="s">
        <v>1882</v>
      </c>
      <c r="D1032">
        <f>--ISNUMBER(IFERROR(SEARCH(Recherche!$D$19,BD_Tables!B1032,1),""))</f>
        <v>1</v>
      </c>
      <c r="E1032">
        <f>IF(BD_Tables!D1032=1,COUNTIF(BD_Tables!$D$858:D1032,1),"")</f>
        <v>175</v>
      </c>
      <c r="F1032" t="str">
        <f>IFERROR(INDEX($B$858:$B$1579,MATCH(ROWS($E$858:E1032),$E$858:$E$1579,0)),"")</f>
        <v>Arthrotomie hanche</v>
      </c>
    </row>
    <row r="1033" spans="1:6" x14ac:dyDescent="0.3">
      <c r="A1033" s="30" t="s">
        <v>1902</v>
      </c>
      <c r="B1033" s="1" t="s">
        <v>976</v>
      </c>
      <c r="C1033" s="11" t="s">
        <v>1882</v>
      </c>
      <c r="D1033">
        <f>--ISNUMBER(IFERROR(SEARCH(Recherche!$D$19,BD_Tables!B1033,1),""))</f>
        <v>1</v>
      </c>
      <c r="E1033">
        <f>IF(BD_Tables!D1033=1,COUNTIF(BD_Tables!$D$858:D1033,1),"")</f>
        <v>176</v>
      </c>
      <c r="F1033" t="str">
        <f>IFERROR(INDEX($B$858:$B$1579,MATCH(ROWS($E$858:E1033),$E$858:$E$1579,0)),"")</f>
        <v>Autogreffe cartilagineuse</v>
      </c>
    </row>
    <row r="1034" spans="1:6" x14ac:dyDescent="0.3">
      <c r="A1034" s="30" t="s">
        <v>1902</v>
      </c>
      <c r="B1034" s="1" t="s">
        <v>475</v>
      </c>
      <c r="C1034" s="11" t="s">
        <v>1882</v>
      </c>
      <c r="D1034">
        <f>--ISNUMBER(IFERROR(SEARCH(Recherche!$D$19,BD_Tables!B1034,1),""))</f>
        <v>1</v>
      </c>
      <c r="E1034">
        <f>IF(BD_Tables!D1034=1,COUNTIF(BD_Tables!$D$858:D1034,1),"")</f>
        <v>177</v>
      </c>
      <c r="F1034" t="str">
        <f>IFERROR(INDEX($B$858:$B$1579,MATCH(ROWS($E$858:E1034),$E$858:$E$1579,0)),"")</f>
        <v>BE + cimentage lésion tête humérale</v>
      </c>
    </row>
    <row r="1035" spans="1:6" x14ac:dyDescent="0.3">
      <c r="A1035" s="30" t="s">
        <v>1902</v>
      </c>
      <c r="B1035" s="1" t="s">
        <v>594</v>
      </c>
      <c r="C1035" s="11" t="s">
        <v>1882</v>
      </c>
      <c r="D1035">
        <f>--ISNUMBER(IFERROR(SEARCH(Recherche!$D$19,BD_Tables!B1035,1),""))</f>
        <v>1</v>
      </c>
      <c r="E1035">
        <f>IF(BD_Tables!D1035=1,COUNTIF(BD_Tables!$D$858:D1035,1),"")</f>
        <v>178</v>
      </c>
      <c r="F1035" t="str">
        <f>IFERROR(INDEX($B$858:$B$1579,MATCH(ROWS($E$858:E1035),$E$858:$E$1579,0)),"")</f>
        <v>BE bassin</v>
      </c>
    </row>
    <row r="1036" spans="1:6" x14ac:dyDescent="0.3">
      <c r="A1036" s="30" t="s">
        <v>1902</v>
      </c>
      <c r="B1036" s="1" t="s">
        <v>454</v>
      </c>
      <c r="C1036" s="11" t="s">
        <v>1843</v>
      </c>
      <c r="D1036">
        <f>--ISNUMBER(IFERROR(SEARCH(Recherche!$D$19,BD_Tables!B1036,1),""))</f>
        <v>1</v>
      </c>
      <c r="E1036">
        <f>IF(BD_Tables!D1036=1,COUNTIF(BD_Tables!$D$858:D1036,1),"")</f>
        <v>179</v>
      </c>
      <c r="F1036" t="str">
        <f>IFERROR(INDEX($B$858:$B$1579,MATCH(ROWS($E$858:E1036),$E$858:$E$1579,0)),"")</f>
        <v>BE cervicale</v>
      </c>
    </row>
    <row r="1037" spans="1:6" x14ac:dyDescent="0.3">
      <c r="A1037" s="30" t="s">
        <v>1902</v>
      </c>
      <c r="B1037" s="1" t="s">
        <v>1037</v>
      </c>
      <c r="C1037" s="11" t="s">
        <v>1882</v>
      </c>
      <c r="D1037">
        <f>--ISNUMBER(IFERROR(SEARCH(Recherche!$D$19,BD_Tables!B1037,1),""))</f>
        <v>1</v>
      </c>
      <c r="E1037">
        <f>IF(BD_Tables!D1037=1,COUNTIF(BD_Tables!$D$858:D1037,1),"")</f>
        <v>180</v>
      </c>
      <c r="F1037" t="str">
        <f>IFERROR(INDEX($B$858:$B$1579,MATCH(ROWS($E$858:E1037),$E$858:$E$1579,0)),"")</f>
        <v>BE cheville</v>
      </c>
    </row>
    <row r="1038" spans="1:6" x14ac:dyDescent="0.3">
      <c r="A1038" s="30" t="s">
        <v>1902</v>
      </c>
      <c r="B1038" s="1" t="s">
        <v>672</v>
      </c>
      <c r="C1038" s="11" t="s">
        <v>1882</v>
      </c>
      <c r="D1038">
        <f>--ISNUMBER(IFERROR(SEARCH(Recherche!$D$19,BD_Tables!B1038,1),""))</f>
        <v>1</v>
      </c>
      <c r="E1038">
        <f>IF(BD_Tables!D1038=1,COUNTIF(BD_Tables!$D$858:D1038,1),"")</f>
        <v>181</v>
      </c>
      <c r="F1038" t="str">
        <f>IFERROR(INDEX($B$858:$B$1579,MATCH(ROWS($E$858:E1038),$E$858:$E$1579,0)),"")</f>
        <v>BE coude</v>
      </c>
    </row>
    <row r="1039" spans="1:6" x14ac:dyDescent="0.3">
      <c r="A1039" s="30" t="s">
        <v>1902</v>
      </c>
      <c r="B1039" s="1" t="s">
        <v>595</v>
      </c>
      <c r="C1039" s="11" t="s">
        <v>1882</v>
      </c>
      <c r="D1039">
        <f>--ISNUMBER(IFERROR(SEARCH(Recherche!$D$19,BD_Tables!B1039,1),""))</f>
        <v>1</v>
      </c>
      <c r="E1039">
        <f>IF(BD_Tables!D1039=1,COUNTIF(BD_Tables!$D$858:D1039,1),"")</f>
        <v>182</v>
      </c>
      <c r="F1039" t="str">
        <f>IFERROR(INDEX($B$858:$B$1579,MATCH(ROWS($E$858:E1039),$E$858:$E$1579,0)),"")</f>
        <v>BE cuisse</v>
      </c>
    </row>
    <row r="1040" spans="1:6" x14ac:dyDescent="0.3">
      <c r="A1040" s="30" t="s">
        <v>1902</v>
      </c>
      <c r="B1040" s="1" t="s">
        <v>1082</v>
      </c>
      <c r="C1040" s="11" t="s">
        <v>1882</v>
      </c>
      <c r="D1040">
        <f>--ISNUMBER(IFERROR(SEARCH(Recherche!$D$19,BD_Tables!B1040,1),""))</f>
        <v>1</v>
      </c>
      <c r="E1040">
        <f>IF(BD_Tables!D1040=1,COUNTIF(BD_Tables!$D$858:D1040,1),"")</f>
        <v>183</v>
      </c>
      <c r="F1040" t="str">
        <f>IFERROR(INDEX($B$858:$B$1579,MATCH(ROWS($E$858:E1040),$E$858:$E$1579,0)),"")</f>
        <v>BE élastofibrome paroi thoracique</v>
      </c>
    </row>
    <row r="1041" spans="1:6" x14ac:dyDescent="0.3">
      <c r="A1041" s="30" t="s">
        <v>1902</v>
      </c>
      <c r="B1041" s="1" t="s">
        <v>599</v>
      </c>
      <c r="C1041" s="11" t="s">
        <v>1882</v>
      </c>
      <c r="D1041">
        <f>--ISNUMBER(IFERROR(SEARCH(Recherche!$D$19,BD_Tables!B1041,1),""))</f>
        <v>1</v>
      </c>
      <c r="E1041">
        <f>IF(BD_Tables!D1041=1,COUNTIF(BD_Tables!$D$858:D1041,1),"")</f>
        <v>184</v>
      </c>
      <c r="F1041" t="str">
        <f>IFERROR(INDEX($B$858:$B$1579,MATCH(ROWS($E$858:E1041),$E$858:$E$1579,0)),"")</f>
        <v>BE exostose fémur</v>
      </c>
    </row>
    <row r="1042" spans="1:6" x14ac:dyDescent="0.3">
      <c r="A1042" s="30" t="s">
        <v>1902</v>
      </c>
      <c r="B1042" s="1" t="s">
        <v>1116</v>
      </c>
      <c r="C1042" s="11" t="s">
        <v>1843</v>
      </c>
      <c r="D1042">
        <f>--ISNUMBER(IFERROR(SEARCH(Recherche!$D$19,BD_Tables!B1042,1),""))</f>
        <v>1</v>
      </c>
      <c r="E1042">
        <f>IF(BD_Tables!D1042=1,COUNTIF(BD_Tables!$D$858:D1042,1),"")</f>
        <v>185</v>
      </c>
      <c r="F1042" t="str">
        <f>IFERROR(INDEX($B$858:$B$1579,MATCH(ROWS($E$858:E1042),$E$858:$E$1579,0)),"")</f>
        <v>BE fibromatose desmoide sous claviculair</v>
      </c>
    </row>
    <row r="1043" spans="1:6" x14ac:dyDescent="0.3">
      <c r="A1043" s="30" t="s">
        <v>1902</v>
      </c>
      <c r="B1043" s="1" t="s">
        <v>936</v>
      </c>
      <c r="C1043" s="11" t="s">
        <v>1883</v>
      </c>
      <c r="D1043">
        <f>--ISNUMBER(IFERROR(SEARCH(Recherche!$D$19,BD_Tables!B1043,1),""))</f>
        <v>1</v>
      </c>
      <c r="E1043">
        <f>IF(BD_Tables!D1043=1,COUNTIF(BD_Tables!$D$858:D1043,1),"")</f>
        <v>186</v>
      </c>
      <c r="F1043" t="str">
        <f>IFERROR(INDEX($B$858:$B$1579,MATCH(ROWS($E$858:E1043),$E$858:$E$1579,0)),"")</f>
        <v>BE fibromatose grand trochanter</v>
      </c>
    </row>
    <row r="1044" spans="1:6" x14ac:dyDescent="0.3">
      <c r="A1044" s="30" t="s">
        <v>1902</v>
      </c>
      <c r="B1044" s="1" t="s">
        <v>761</v>
      </c>
      <c r="C1044" s="11" t="s">
        <v>1882</v>
      </c>
      <c r="D1044">
        <f>--ISNUMBER(IFERROR(SEARCH(Recherche!$D$19,BD_Tables!B1044,1),""))</f>
        <v>1</v>
      </c>
      <c r="E1044">
        <f>IF(BD_Tables!D1044=1,COUNTIF(BD_Tables!$D$858:D1044,1),"")</f>
        <v>187</v>
      </c>
      <c r="F1044" t="str">
        <f>IFERROR(INDEX($B$858:$B$1579,MATCH(ROWS($E$858:E1044),$E$858:$E$1579,0)),"")</f>
        <v>BE hémangiome plantaire</v>
      </c>
    </row>
    <row r="1045" spans="1:6" x14ac:dyDescent="0.3">
      <c r="A1045" s="30" t="s">
        <v>1902</v>
      </c>
      <c r="B1045" s="1" t="s">
        <v>750</v>
      </c>
      <c r="C1045" s="11" t="s">
        <v>1882</v>
      </c>
      <c r="D1045">
        <f>--ISNUMBER(IFERROR(SEARCH(Recherche!$D$19,BD_Tables!B1045,1),""))</f>
        <v>1</v>
      </c>
      <c r="E1045">
        <f>IF(BD_Tables!D1045=1,COUNTIF(BD_Tables!$D$858:D1045,1),"")</f>
        <v>188</v>
      </c>
      <c r="F1045" t="str">
        <f>IFERROR(INDEX($B$858:$B$1579,MATCH(ROWS($E$858:E1045),$E$858:$E$1579,0)),"")</f>
        <v>BE hyperkératose orteil pied</v>
      </c>
    </row>
    <row r="1046" spans="1:6" x14ac:dyDescent="0.3">
      <c r="A1046" s="30" t="s">
        <v>1902</v>
      </c>
      <c r="B1046" s="1" t="s">
        <v>751</v>
      </c>
      <c r="C1046" s="11" t="s">
        <v>1882</v>
      </c>
      <c r="D1046">
        <f>--ISNUMBER(IFERROR(SEARCH(Recherche!$D$19,BD_Tables!B1046,1),""))</f>
        <v>1</v>
      </c>
      <c r="E1046">
        <f>IF(BD_Tables!D1046=1,COUNTIF(BD_Tables!$D$858:D1046,1),"")</f>
        <v>189</v>
      </c>
      <c r="F1046" t="str">
        <f>IFERROR(INDEX($B$858:$B$1579,MATCH(ROWS($E$858:E1046),$E$858:$E$1579,0)),"")</f>
        <v>BE KAS cheville</v>
      </c>
    </row>
    <row r="1047" spans="1:6" x14ac:dyDescent="0.3">
      <c r="A1047" s="30" t="s">
        <v>1902</v>
      </c>
      <c r="B1047" s="1" t="s">
        <v>673</v>
      </c>
      <c r="C1047" s="11" t="s">
        <v>1882</v>
      </c>
      <c r="D1047">
        <f>--ISNUMBER(IFERROR(SEARCH(Recherche!$D$19,BD_Tables!B1047,1),""))</f>
        <v>1</v>
      </c>
      <c r="E1047">
        <f>IF(BD_Tables!D1047=1,COUNTIF(BD_Tables!$D$858:D1047,1),"")</f>
        <v>190</v>
      </c>
      <c r="F1047" t="str">
        <f>IFERROR(INDEX($B$858:$B$1579,MATCH(ROWS($E$858:E1047),$E$858:$E$1579,0)),"")</f>
        <v>BE KAS coude</v>
      </c>
    </row>
    <row r="1048" spans="1:6" x14ac:dyDescent="0.3">
      <c r="A1048" s="30" t="s">
        <v>1902</v>
      </c>
      <c r="B1048" s="1" t="s">
        <v>752</v>
      </c>
      <c r="C1048" s="11" t="s">
        <v>1882</v>
      </c>
      <c r="D1048">
        <f>--ISNUMBER(IFERROR(SEARCH(Recherche!$D$19,BD_Tables!B1048,1),""))</f>
        <v>1</v>
      </c>
      <c r="E1048">
        <f>IF(BD_Tables!D1048=1,COUNTIF(BD_Tables!$D$858:D1048,1),"")</f>
        <v>191</v>
      </c>
      <c r="F1048" t="str">
        <f>IFERROR(INDEX($B$858:$B$1579,MATCH(ROWS($E$858:E1048),$E$858:$E$1579,0)),"")</f>
        <v>BE KAS pied</v>
      </c>
    </row>
    <row r="1049" spans="1:6" x14ac:dyDescent="0.3">
      <c r="A1049" s="30" t="s">
        <v>1902</v>
      </c>
      <c r="B1049" s="1" t="s">
        <v>600</v>
      </c>
      <c r="C1049" s="11" t="s">
        <v>1882</v>
      </c>
      <c r="D1049">
        <f>--ISNUMBER(IFERROR(SEARCH(Recherche!$D$19,BD_Tables!B1049,1),""))</f>
        <v>1</v>
      </c>
      <c r="E1049">
        <f>IF(BD_Tables!D1049=1,COUNTIF(BD_Tables!$D$858:D1049,1),"")</f>
        <v>192</v>
      </c>
      <c r="F1049" t="str">
        <f>IFERROR(INDEX($B$858:$B$1579,MATCH(ROWS($E$858:E1049),$E$858:$E$1579,0)),"")</f>
        <v>BE kyste anévrysmal fémur</v>
      </c>
    </row>
    <row r="1050" spans="1:6" x14ac:dyDescent="0.3">
      <c r="A1050" s="30" t="s">
        <v>1902</v>
      </c>
      <c r="B1050" s="1" t="s">
        <v>476</v>
      </c>
      <c r="C1050" s="11" t="s">
        <v>1845</v>
      </c>
      <c r="D1050">
        <f>--ISNUMBER(IFERROR(SEARCH(Recherche!$D$19,BD_Tables!B1050,1),""))</f>
        <v>1</v>
      </c>
      <c r="E1050">
        <f>IF(BD_Tables!D1050=1,COUNTIF(BD_Tables!$D$858:D1050,1),"")</f>
        <v>193</v>
      </c>
      <c r="F1050" t="str">
        <f>IFERROR(INDEX($B$858:$B$1579,MATCH(ROWS($E$858:E1050),$E$858:$E$1579,0)),"")</f>
        <v>BE kyste épaule</v>
      </c>
    </row>
    <row r="1051" spans="1:6" x14ac:dyDescent="0.3">
      <c r="A1051" s="30" t="s">
        <v>1902</v>
      </c>
      <c r="B1051" s="1" t="s">
        <v>755</v>
      </c>
      <c r="C1051" s="11" t="s">
        <v>1882</v>
      </c>
      <c r="D1051">
        <f>--ISNUMBER(IFERROR(SEARCH(Recherche!$D$19,BD_Tables!B1051,1),""))</f>
        <v>1</v>
      </c>
      <c r="E1051">
        <f>IF(BD_Tables!D1051=1,COUNTIF(BD_Tables!$D$858:D1051,1),"")</f>
        <v>194</v>
      </c>
      <c r="F1051" t="str">
        <f>IFERROR(INDEX($B$858:$B$1579,MATCH(ROWS($E$858:E1051),$E$858:$E$1579,0)),"")</f>
        <v>BE kyste face dorsale pied</v>
      </c>
    </row>
    <row r="1052" spans="1:6" x14ac:dyDescent="0.3">
      <c r="A1052" s="30" t="s">
        <v>1902</v>
      </c>
      <c r="B1052" s="1" t="s">
        <v>889</v>
      </c>
      <c r="C1052" s="11" t="s">
        <v>1882</v>
      </c>
      <c r="D1052">
        <f>--ISNUMBER(IFERROR(SEARCH(Recherche!$D$19,BD_Tables!B1052,1),""))</f>
        <v>1</v>
      </c>
      <c r="E1052">
        <f>IF(BD_Tables!D1052=1,COUNTIF(BD_Tables!$D$858:D1052,1),"")</f>
        <v>195</v>
      </c>
      <c r="F1052" t="str">
        <f>IFERROR(INDEX($B$858:$B$1579,MATCH(ROWS($E$858:E1052),$E$858:$E$1579,0)),"")</f>
        <v>BE kyste genou</v>
      </c>
    </row>
    <row r="1053" spans="1:6" x14ac:dyDescent="0.3">
      <c r="A1053" s="30" t="s">
        <v>1902</v>
      </c>
      <c r="B1053" s="1" t="s">
        <v>535</v>
      </c>
      <c r="C1053" s="11" t="s">
        <v>1882</v>
      </c>
      <c r="D1053">
        <f>--ISNUMBER(IFERROR(SEARCH(Recherche!$D$19,BD_Tables!B1053,1),""))</f>
        <v>1</v>
      </c>
      <c r="E1053">
        <f>IF(BD_Tables!D1053=1,COUNTIF(BD_Tables!$D$858:D1053,1),"")</f>
        <v>196</v>
      </c>
      <c r="F1053" t="str">
        <f>IFERROR(INDEX($B$858:$B$1579,MATCH(ROWS($E$858:E1053),$E$858:$E$1579,0)),"")</f>
        <v>BE kyste paraméniscal interne</v>
      </c>
    </row>
    <row r="1054" spans="1:6" x14ac:dyDescent="0.3">
      <c r="A1054" s="30" t="s">
        <v>1902</v>
      </c>
      <c r="B1054" s="1" t="s">
        <v>753</v>
      </c>
      <c r="C1054" s="11" t="s">
        <v>1882</v>
      </c>
      <c r="D1054">
        <f>--ISNUMBER(IFERROR(SEARCH(Recherche!$D$19,BD_Tables!B1054,1),""))</f>
        <v>1</v>
      </c>
      <c r="E1054">
        <f>IF(BD_Tables!D1054=1,COUNTIF(BD_Tables!$D$858:D1054,1),"")</f>
        <v>197</v>
      </c>
      <c r="F1054" t="str">
        <f>IFERROR(INDEX($B$858:$B$1579,MATCH(ROWS($E$858:E1054),$E$858:$E$1579,0)),"")</f>
        <v>BE kyste patte d'oie</v>
      </c>
    </row>
    <row r="1055" spans="1:6" x14ac:dyDescent="0.3">
      <c r="A1055" s="30" t="s">
        <v>1902</v>
      </c>
      <c r="B1055" s="1" t="s">
        <v>754</v>
      </c>
      <c r="C1055" s="11" t="s">
        <v>1882</v>
      </c>
      <c r="D1055">
        <f>--ISNUMBER(IFERROR(SEARCH(Recherche!$D$19,BD_Tables!B1055,1),""))</f>
        <v>1</v>
      </c>
      <c r="E1055">
        <f>IF(BD_Tables!D1055=1,COUNTIF(BD_Tables!$D$858:D1055,1),"")</f>
        <v>198</v>
      </c>
      <c r="F1055" t="str">
        <f>IFERROR(INDEX($B$858:$B$1579,MATCH(ROWS($E$858:E1055),$E$858:$E$1579,0)),"")</f>
        <v>BE kyste pied</v>
      </c>
    </row>
    <row r="1056" spans="1:6" x14ac:dyDescent="0.3">
      <c r="A1056" s="30" t="s">
        <v>1902</v>
      </c>
      <c r="B1056" s="1" t="s">
        <v>536</v>
      </c>
      <c r="C1056" s="11" t="s">
        <v>1882</v>
      </c>
      <c r="D1056">
        <f>--ISNUMBER(IFERROR(SEARCH(Recherche!$D$19,BD_Tables!B1056,1),""))</f>
        <v>1</v>
      </c>
      <c r="E1056">
        <f>IF(BD_Tables!D1056=1,COUNTIF(BD_Tables!$D$858:D1056,1),"")</f>
        <v>199</v>
      </c>
      <c r="F1056" t="str">
        <f>IFERROR(INDEX($B$858:$B$1579,MATCH(ROWS($E$858:E1056),$E$858:$E$1579,0)),"")</f>
        <v>BE kyste poplité genou</v>
      </c>
    </row>
    <row r="1057" spans="1:6" x14ac:dyDescent="0.3">
      <c r="A1057" s="30" t="s">
        <v>1902</v>
      </c>
      <c r="B1057" s="1" t="s">
        <v>756</v>
      </c>
      <c r="C1057" s="11" t="s">
        <v>1882</v>
      </c>
      <c r="D1057">
        <f>--ISNUMBER(IFERROR(SEARCH(Recherche!$D$19,BD_Tables!B1057,1),""))</f>
        <v>1</v>
      </c>
      <c r="E1057">
        <f>IF(BD_Tables!D1057=1,COUNTIF(BD_Tables!$D$858:D1057,1),"")</f>
        <v>200</v>
      </c>
      <c r="F1057" t="str">
        <f>IFERROR(INDEX($B$858:$B$1579,MATCH(ROWS($E$858:E1057),$E$858:$E$1579,0)),"")</f>
        <v>BE kyste ténosynovial fléchisseur pied</v>
      </c>
    </row>
    <row r="1058" spans="1:6" x14ac:dyDescent="0.3">
      <c r="A1058" s="30" t="s">
        <v>1902</v>
      </c>
      <c r="B1058" s="1" t="s">
        <v>537</v>
      </c>
      <c r="C1058" s="11" t="s">
        <v>1882</v>
      </c>
      <c r="D1058">
        <f>--ISNUMBER(IFERROR(SEARCH(Recherche!$D$19,BD_Tables!B1058,1),""))</f>
        <v>1</v>
      </c>
      <c r="E1058">
        <f>IF(BD_Tables!D1058=1,COUNTIF(BD_Tables!$D$858:D1058,1),"")</f>
        <v>201</v>
      </c>
      <c r="F1058" t="str">
        <f>IFERROR(INDEX($B$858:$B$1579,MATCH(ROWS($E$858:E1058),$E$858:$E$1579,0)),"")</f>
        <v>BE lésion genou</v>
      </c>
    </row>
    <row r="1059" spans="1:6" x14ac:dyDescent="0.3">
      <c r="A1059" s="30" t="s">
        <v>1902</v>
      </c>
      <c r="B1059" s="1" t="s">
        <v>923</v>
      </c>
      <c r="C1059" s="11" t="s">
        <v>1882</v>
      </c>
      <c r="D1059">
        <f>--ISNUMBER(IFERROR(SEARCH(Recherche!$D$19,BD_Tables!B1059,1),""))</f>
        <v>1</v>
      </c>
      <c r="E1059">
        <f>IF(BD_Tables!D1059=1,COUNTIF(BD_Tables!$D$858:D1059,1),"")</f>
        <v>202</v>
      </c>
      <c r="F1059" t="str">
        <f>IFERROR(INDEX($B$858:$B$1579,MATCH(ROWS($E$858:E1059),$E$858:$E$1579,0)),"")</f>
        <v>BE lésion kystique cuisse</v>
      </c>
    </row>
    <row r="1060" spans="1:6" x14ac:dyDescent="0.3">
      <c r="A1060" s="30" t="s">
        <v>1902</v>
      </c>
      <c r="B1060" s="1" t="s">
        <v>757</v>
      </c>
      <c r="C1060" s="11" t="s">
        <v>1882</v>
      </c>
      <c r="D1060">
        <f>--ISNUMBER(IFERROR(SEARCH(Recherche!$D$19,BD_Tables!B1060,1),""))</f>
        <v>1</v>
      </c>
      <c r="E1060">
        <f>IF(BD_Tables!D1060=1,COUNTIF(BD_Tables!$D$858:D1060,1),"")</f>
        <v>203</v>
      </c>
      <c r="F1060" t="str">
        <f>IFERROR(INDEX($B$858:$B$1579,MATCH(ROWS($E$858:E1060),$E$858:$E$1579,0)),"")</f>
        <v>BE lésion pied orteil</v>
      </c>
    </row>
    <row r="1061" spans="1:6" x14ac:dyDescent="0.3">
      <c r="A1061" s="30" t="s">
        <v>1902</v>
      </c>
      <c r="B1061" s="1" t="s">
        <v>1035</v>
      </c>
      <c r="C1061" s="11" t="s">
        <v>1882</v>
      </c>
      <c r="D1061">
        <f>--ISNUMBER(IFERROR(SEARCH(Recherche!$D$19,BD_Tables!B1061,1),""))</f>
        <v>1</v>
      </c>
      <c r="E1061">
        <f>IF(BD_Tables!D1061=1,COUNTIF(BD_Tables!$D$858:D1061,1),"")</f>
        <v>204</v>
      </c>
      <c r="F1061" t="str">
        <f>IFERROR(INDEX($B$858:$B$1579,MATCH(ROWS($E$858:E1061),$E$858:$E$1579,0)),"")</f>
        <v>BE lésion sinus du tarse</v>
      </c>
    </row>
    <row r="1062" spans="1:6" x14ac:dyDescent="0.3">
      <c r="A1062" s="30" t="s">
        <v>1902</v>
      </c>
      <c r="B1062" s="1" t="s">
        <v>758</v>
      </c>
      <c r="C1062" s="11" t="s">
        <v>1882</v>
      </c>
      <c r="D1062">
        <f>--ISNUMBER(IFERROR(SEARCH(Recherche!$D$19,BD_Tables!B1062,1),""))</f>
        <v>1</v>
      </c>
      <c r="E1062">
        <f>IF(BD_Tables!D1062=1,COUNTIF(BD_Tables!$D$858:D1062,1),"")</f>
        <v>205</v>
      </c>
      <c r="F1062" t="str">
        <f>IFERROR(INDEX($B$858:$B$1579,MATCH(ROWS($E$858:E1062),$E$858:$E$1579,0)),"")</f>
        <v>BE lésion sous-périostée tibia distal</v>
      </c>
    </row>
    <row r="1063" spans="1:6" x14ac:dyDescent="0.3">
      <c r="A1063" s="30" t="s">
        <v>1902</v>
      </c>
      <c r="B1063" s="1" t="s">
        <v>1065</v>
      </c>
      <c r="C1063" s="11" t="s">
        <v>1882</v>
      </c>
      <c r="D1063">
        <f>--ISNUMBER(IFERROR(SEARCH(Recherche!$D$19,BD_Tables!B1063,1),""))</f>
        <v>1</v>
      </c>
      <c r="E1063">
        <f>IF(BD_Tables!D1063=1,COUNTIF(BD_Tables!$D$858:D1063,1),"")</f>
        <v>206</v>
      </c>
      <c r="F1063" t="str">
        <f>IFERROR(INDEX($B$858:$B$1579,MATCH(ROWS($E$858:E1063),$E$858:$E$1579,0)),"")</f>
        <v>BE lipome axillaire + côte</v>
      </c>
    </row>
    <row r="1064" spans="1:6" x14ac:dyDescent="0.3">
      <c r="A1064" s="30" t="s">
        <v>1902</v>
      </c>
      <c r="B1064" s="1" t="s">
        <v>671</v>
      </c>
      <c r="C1064" s="11" t="s">
        <v>1882</v>
      </c>
      <c r="D1064">
        <f>--ISNUMBER(IFERROR(SEARCH(Recherche!$D$19,BD_Tables!B1064,1),""))</f>
        <v>1</v>
      </c>
      <c r="E1064">
        <f>IF(BD_Tables!D1064=1,COUNTIF(BD_Tables!$D$858:D1064,1),"")</f>
        <v>207</v>
      </c>
      <c r="F1064" t="str">
        <f>IFERROR(INDEX($B$858:$B$1579,MATCH(ROWS($E$858:E1064),$E$858:$E$1579,0)),"")</f>
        <v>BE lipome bras</v>
      </c>
    </row>
    <row r="1065" spans="1:6" x14ac:dyDescent="0.3">
      <c r="A1065" s="30" t="s">
        <v>1902</v>
      </c>
      <c r="B1065" s="1" t="s">
        <v>596</v>
      </c>
      <c r="C1065" s="11" t="s">
        <v>1882</v>
      </c>
      <c r="D1065">
        <f>--ISNUMBER(IFERROR(SEARCH(Recherche!$D$19,BD_Tables!B1065,1),""))</f>
        <v>1</v>
      </c>
      <c r="E1065">
        <f>IF(BD_Tables!D1065=1,COUNTIF(BD_Tables!$D$858:D1065,1),"")</f>
        <v>208</v>
      </c>
      <c r="F1065" t="str">
        <f>IFERROR(INDEX($B$858:$B$1579,MATCH(ROWS($E$858:E1065),$E$858:$E$1579,0)),"")</f>
        <v>BE lipome cuisse</v>
      </c>
    </row>
    <row r="1066" spans="1:6" x14ac:dyDescent="0.3">
      <c r="A1066" s="30" t="s">
        <v>1902</v>
      </c>
      <c r="B1066" s="1" t="s">
        <v>1052</v>
      </c>
      <c r="C1066" s="11" t="s">
        <v>1882</v>
      </c>
      <c r="D1066">
        <f>--ISNUMBER(IFERROR(SEARCH(Recherche!$D$19,BD_Tables!B1066,1),""))</f>
        <v>1</v>
      </c>
      <c r="E1066">
        <f>IF(BD_Tables!D1066=1,COUNTIF(BD_Tables!$D$858:D1066,1),"")</f>
        <v>209</v>
      </c>
      <c r="F1066" t="str">
        <f>IFERROR(INDEX($B$858:$B$1579,MATCH(ROWS($E$858:E1066),$E$858:$E$1579,0)),"")</f>
        <v>BE lipome delto-pectoral</v>
      </c>
    </row>
    <row r="1067" spans="1:6" x14ac:dyDescent="0.3">
      <c r="A1067" s="30" t="s">
        <v>1902</v>
      </c>
      <c r="B1067" s="1" t="s">
        <v>477</v>
      </c>
      <c r="C1067" s="11" t="s">
        <v>1845</v>
      </c>
      <c r="D1067">
        <f>--ISNUMBER(IFERROR(SEARCH(Recherche!$D$19,BD_Tables!B1067,1),""))</f>
        <v>1</v>
      </c>
      <c r="E1067">
        <f>IF(BD_Tables!D1067=1,COUNTIF(BD_Tables!$D$858:D1067,1),"")</f>
        <v>210</v>
      </c>
      <c r="F1067" t="str">
        <f>IFERROR(INDEX($B$858:$B$1579,MATCH(ROWS($E$858:E1067),$E$858:$E$1579,0)),"")</f>
        <v>BE lipome épaule</v>
      </c>
    </row>
    <row r="1068" spans="1:6" x14ac:dyDescent="0.3">
      <c r="A1068" s="30" t="s">
        <v>1902</v>
      </c>
      <c r="B1068" s="1" t="s">
        <v>455</v>
      </c>
      <c r="C1068" s="11" t="s">
        <v>1843</v>
      </c>
      <c r="D1068">
        <f>--ISNUMBER(IFERROR(SEARCH(Recherche!$D$19,BD_Tables!B1068,1),""))</f>
        <v>1</v>
      </c>
      <c r="E1068">
        <f>IF(BD_Tables!D1068=1,COUNTIF(BD_Tables!$D$858:D1068,1),"")</f>
        <v>211</v>
      </c>
      <c r="F1068" t="str">
        <f>IFERROR(INDEX($B$858:$B$1579,MATCH(ROWS($E$858:E1068),$E$858:$E$1579,0)),"")</f>
        <v>BE lipome para-cervical</v>
      </c>
    </row>
    <row r="1069" spans="1:6" x14ac:dyDescent="0.3">
      <c r="A1069" s="30" t="s">
        <v>1902</v>
      </c>
      <c r="B1069" s="1" t="s">
        <v>1023</v>
      </c>
      <c r="C1069" s="11" t="s">
        <v>1882</v>
      </c>
      <c r="D1069">
        <f>--ISNUMBER(IFERROR(SEARCH(Recherche!$D$19,BD_Tables!B1069,1),""))</f>
        <v>1</v>
      </c>
      <c r="E1069">
        <f>IF(BD_Tables!D1069=1,COUNTIF(BD_Tables!$D$858:D1069,1),"")</f>
        <v>212</v>
      </c>
      <c r="F1069" t="str">
        <f>IFERROR(INDEX($B$858:$B$1579,MATCH(ROWS($E$858:E1069),$E$858:$E$1579,0)),"")</f>
        <v>BE lipome paradorsal</v>
      </c>
    </row>
    <row r="1070" spans="1:6" x14ac:dyDescent="0.3">
      <c r="A1070" s="30" t="s">
        <v>1902</v>
      </c>
      <c r="B1070" s="1" t="s">
        <v>890</v>
      </c>
      <c r="C1070" s="11" t="s">
        <v>1882</v>
      </c>
      <c r="D1070">
        <f>--ISNUMBER(IFERROR(SEARCH(Recherche!$D$19,BD_Tables!B1070,1),""))</f>
        <v>1</v>
      </c>
      <c r="E1070">
        <f>IF(BD_Tables!D1070=1,COUNTIF(BD_Tables!$D$858:D1070,1),"")</f>
        <v>213</v>
      </c>
      <c r="F1070" t="str">
        <f>IFERROR(INDEX($B$858:$B$1579,MATCH(ROWS($E$858:E1070),$E$858:$E$1579,0)),"")</f>
        <v>BE macrolipome</v>
      </c>
    </row>
    <row r="1071" spans="1:6" x14ac:dyDescent="0.3">
      <c r="A1071" s="30" t="s">
        <v>1902</v>
      </c>
      <c r="B1071" s="1" t="s">
        <v>601</v>
      </c>
      <c r="C1071" s="11" t="s">
        <v>1882</v>
      </c>
      <c r="D1071">
        <f>--ISNUMBER(IFERROR(SEARCH(Recherche!$D$19,BD_Tables!B1071,1),""))</f>
        <v>1</v>
      </c>
      <c r="E1071">
        <f>IF(BD_Tables!D1071=1,COUNTIF(BD_Tables!$D$858:D1071,1),"")</f>
        <v>214</v>
      </c>
      <c r="F1071" t="str">
        <f>IFERROR(INDEX($B$858:$B$1579,MATCH(ROWS($E$858:E1071),$E$858:$E$1579,0)),"")</f>
        <v>BE masse fesse</v>
      </c>
    </row>
    <row r="1072" spans="1:6" x14ac:dyDescent="0.3">
      <c r="A1072" s="30" t="s">
        <v>1902</v>
      </c>
      <c r="B1072" s="1" t="s">
        <v>604</v>
      </c>
      <c r="C1072" s="11" t="s">
        <v>1882</v>
      </c>
      <c r="D1072">
        <f>--ISNUMBER(IFERROR(SEARCH(Recherche!$D$19,BD_Tables!B1072,1),""))</f>
        <v>1</v>
      </c>
      <c r="E1072">
        <f>IF(BD_Tables!D1072=1,COUNTIF(BD_Tables!$D$858:D1072,1),"")</f>
        <v>215</v>
      </c>
      <c r="F1072" t="str">
        <f>IFERROR(INDEX($B$858:$B$1579,MATCH(ROWS($E$858:E1072),$E$858:$E$1579,0)),"")</f>
        <v>BE masse quadriceps</v>
      </c>
    </row>
    <row r="1073" spans="1:6" x14ac:dyDescent="0.3">
      <c r="A1073" s="30" t="s">
        <v>1902</v>
      </c>
      <c r="B1073" s="1" t="s">
        <v>538</v>
      </c>
      <c r="C1073" s="11" t="s">
        <v>1882</v>
      </c>
      <c r="D1073">
        <f>--ISNUMBER(IFERROR(SEARCH(Recherche!$D$19,BD_Tables!B1073,1),""))</f>
        <v>1</v>
      </c>
      <c r="E1073">
        <f>IF(BD_Tables!D1073=1,COUNTIF(BD_Tables!$D$858:D1073,1),"")</f>
        <v>216</v>
      </c>
      <c r="F1073" t="str">
        <f>IFERROR(INDEX($B$858:$B$1579,MATCH(ROWS($E$858:E1073),$E$858:$E$1579,0)),"")</f>
        <v>BE nodule cartilagineux CFE genou</v>
      </c>
    </row>
    <row r="1074" spans="1:6" x14ac:dyDescent="0.3">
      <c r="A1074" s="30" t="s">
        <v>1902</v>
      </c>
      <c r="B1074" s="1" t="s">
        <v>980</v>
      </c>
      <c r="C1074" s="11" t="s">
        <v>1882</v>
      </c>
      <c r="D1074">
        <f>--ISNUMBER(IFERROR(SEARCH(Recherche!$D$19,BD_Tables!B1074,1),""))</f>
        <v>1</v>
      </c>
      <c r="E1074">
        <f>IF(BD_Tables!D1074=1,COUNTIF(BD_Tables!$D$858:D1074,1),"")</f>
        <v>217</v>
      </c>
      <c r="F1074" t="str">
        <f>IFERROR(INDEX($B$858:$B$1579,MATCH(ROWS($E$858:E1074),$E$858:$E$1579,0)),"")</f>
        <v>BE nodule cheville</v>
      </c>
    </row>
    <row r="1075" spans="1:6" x14ac:dyDescent="0.3">
      <c r="A1075" s="30" t="s">
        <v>1902</v>
      </c>
      <c r="B1075" s="1" t="s">
        <v>759</v>
      </c>
      <c r="C1075" s="11" t="s">
        <v>1882</v>
      </c>
      <c r="D1075">
        <f>--ISNUMBER(IFERROR(SEARCH(Recherche!$D$19,BD_Tables!B1075,1),""))</f>
        <v>1</v>
      </c>
      <c r="E1075">
        <f>IF(BD_Tables!D1075=1,COUNTIF(BD_Tables!$D$858:D1075,1),"")</f>
        <v>218</v>
      </c>
      <c r="F1075" t="str">
        <f>IFERROR(INDEX($B$858:$B$1579,MATCH(ROWS($E$858:E1075),$E$858:$E$1579,0)),"")</f>
        <v>BE nodule jambe</v>
      </c>
    </row>
    <row r="1076" spans="1:6" x14ac:dyDescent="0.3">
      <c r="A1076" s="30" t="s">
        <v>1902</v>
      </c>
      <c r="B1076" s="1" t="s">
        <v>760</v>
      </c>
      <c r="C1076" s="11" t="s">
        <v>1882</v>
      </c>
      <c r="D1076">
        <f>--ISNUMBER(IFERROR(SEARCH(Recherche!$D$19,BD_Tables!B1076,1),""))</f>
        <v>1</v>
      </c>
      <c r="E1076">
        <f>IF(BD_Tables!D1076=1,COUNTIF(BD_Tables!$D$858:D1076,1),"")</f>
        <v>219</v>
      </c>
      <c r="F1076" t="str">
        <f>IFERROR(INDEX($B$858:$B$1579,MATCH(ROWS($E$858:E1076),$E$858:$E$1579,0)),"")</f>
        <v>BE nodule plantaire</v>
      </c>
    </row>
    <row r="1077" spans="1:6" x14ac:dyDescent="0.3">
      <c r="A1077" s="30" t="s">
        <v>1902</v>
      </c>
      <c r="B1077" s="1" t="s">
        <v>1077</v>
      </c>
      <c r="C1077" s="11" t="s">
        <v>1882</v>
      </c>
      <c r="D1077">
        <f>--ISNUMBER(IFERROR(SEARCH(Recherche!$D$19,BD_Tables!B1077,1),""))</f>
        <v>1</v>
      </c>
      <c r="E1077">
        <f>IF(BD_Tables!D1077=1,COUNTIF(BD_Tables!$D$858:D1077,1),"")</f>
        <v>220</v>
      </c>
      <c r="F1077" t="str">
        <f>IFERROR(INDEX($B$858:$B$1579,MATCH(ROWS($E$858:E1077),$E$858:$E$1579,0)),"")</f>
        <v>BE Schwannome para-lombaire</v>
      </c>
    </row>
    <row r="1078" spans="1:6" x14ac:dyDescent="0.3">
      <c r="A1078" s="30" t="s">
        <v>1902</v>
      </c>
      <c r="B1078" s="1" t="s">
        <v>762</v>
      </c>
      <c r="C1078" s="11" t="s">
        <v>1882</v>
      </c>
      <c r="D1078">
        <f>--ISNUMBER(IFERROR(SEARCH(Recherche!$D$19,BD_Tables!B1078,1),""))</f>
        <v>1</v>
      </c>
      <c r="E1078">
        <f>IF(BD_Tables!D1078=1,COUNTIF(BD_Tables!$D$858:D1078,1),"")</f>
        <v>221</v>
      </c>
      <c r="F1078" t="str">
        <f>IFERROR(INDEX($B$858:$B$1579,MATCH(ROWS($E$858:E1078),$E$858:$E$1579,0)),"")</f>
        <v>BE Schwannome poplité</v>
      </c>
    </row>
    <row r="1079" spans="1:6" x14ac:dyDescent="0.3">
      <c r="A1079" s="30" t="s">
        <v>1902</v>
      </c>
      <c r="B1079" s="1" t="s">
        <v>1075</v>
      </c>
      <c r="C1079" s="11" t="s">
        <v>1843</v>
      </c>
      <c r="D1079">
        <f>--ISNUMBER(IFERROR(SEARCH(Recherche!$D$19,BD_Tables!B1079,1),""))</f>
        <v>1</v>
      </c>
      <c r="E1079">
        <f>IF(BD_Tables!D1079=1,COUNTIF(BD_Tables!$D$858:D1079,1),"")</f>
        <v>222</v>
      </c>
      <c r="F1079" t="str">
        <f>IFERROR(INDEX($B$858:$B$1579,MATCH(ROWS($E$858:E1079),$E$858:$E$1579,0)),"")</f>
        <v>BE Schwannome sous-clavier</v>
      </c>
    </row>
    <row r="1080" spans="1:6" x14ac:dyDescent="0.3">
      <c r="A1080" s="30" t="s">
        <v>1902</v>
      </c>
      <c r="B1080" s="1" t="s">
        <v>1128</v>
      </c>
      <c r="C1080" s="11" t="s">
        <v>1882</v>
      </c>
      <c r="D1080">
        <f>--ISNUMBER(IFERROR(SEARCH(Recherche!$D$19,BD_Tables!B1080,1),""))</f>
        <v>1</v>
      </c>
      <c r="E1080">
        <f>IF(BD_Tables!D1080=1,COUNTIF(BD_Tables!$D$858:D1080,1),"")</f>
        <v>223</v>
      </c>
      <c r="F1080" t="str">
        <f>IFERROR(INDEX($B$858:$B$1579,MATCH(ROWS($E$858:E1080),$E$858:$E$1579,0)),"")</f>
        <v>BE schwannome SPE</v>
      </c>
    </row>
    <row r="1081" spans="1:6" x14ac:dyDescent="0.3">
      <c r="A1081" s="30" t="s">
        <v>1902</v>
      </c>
      <c r="B1081" s="1" t="s">
        <v>539</v>
      </c>
      <c r="C1081" s="11" t="s">
        <v>1882</v>
      </c>
      <c r="D1081">
        <f>--ISNUMBER(IFERROR(SEARCH(Recherche!$D$19,BD_Tables!B1081,1),""))</f>
        <v>1</v>
      </c>
      <c r="E1081">
        <f>IF(BD_Tables!D1081=1,COUNTIF(BD_Tables!$D$858:D1081,1),"")</f>
        <v>224</v>
      </c>
      <c r="F1081" t="str">
        <f>IFERROR(INDEX($B$858:$B$1579,MATCH(ROWS($E$858:E1081),$E$858:$E$1579,0)),"")</f>
        <v>BE synovite villo-nodulaire genou</v>
      </c>
    </row>
    <row r="1082" spans="1:6" x14ac:dyDescent="0.3">
      <c r="A1082" s="30" t="s">
        <v>1902</v>
      </c>
      <c r="B1082" s="1" t="s">
        <v>763</v>
      </c>
      <c r="C1082" s="11" t="s">
        <v>1882</v>
      </c>
      <c r="D1082">
        <f>--ISNUMBER(IFERROR(SEARCH(Recherche!$D$19,BD_Tables!B1082,1),""))</f>
        <v>1</v>
      </c>
      <c r="E1082">
        <f>IF(BD_Tables!D1082=1,COUNTIF(BD_Tables!$D$858:D1082,1),"")</f>
        <v>225</v>
      </c>
      <c r="F1082" t="str">
        <f>IFERROR(INDEX($B$858:$B$1579,MATCH(ROWS($E$858:E1082),$E$858:$E$1579,0)),"")</f>
        <v>BE TCG cheville</v>
      </c>
    </row>
    <row r="1083" spans="1:6" x14ac:dyDescent="0.3">
      <c r="A1083" s="30" t="s">
        <v>1902</v>
      </c>
      <c r="B1083" s="1" t="s">
        <v>986</v>
      </c>
      <c r="C1083" s="11" t="s">
        <v>1882</v>
      </c>
      <c r="D1083">
        <f>--ISNUMBER(IFERROR(SEARCH(Recherche!$D$19,BD_Tables!B1083,1),""))</f>
        <v>1</v>
      </c>
      <c r="E1083">
        <f>IF(BD_Tables!D1083=1,COUNTIF(BD_Tables!$D$858:D1083,1),"")</f>
        <v>226</v>
      </c>
      <c r="F1083" t="str">
        <f>IFERROR(INDEX($B$858:$B$1579,MATCH(ROWS($E$858:E1083),$E$858:$E$1579,0)),"")</f>
        <v>BE TCG pied</v>
      </c>
    </row>
    <row r="1084" spans="1:6" x14ac:dyDescent="0.3">
      <c r="A1084" s="30" t="s">
        <v>1902</v>
      </c>
      <c r="B1084" s="1" t="s">
        <v>764</v>
      </c>
      <c r="C1084" s="11" t="s">
        <v>1882</v>
      </c>
      <c r="D1084">
        <f>--ISNUMBER(IFERROR(SEARCH(Recherche!$D$19,BD_Tables!B1084,1),""))</f>
        <v>1</v>
      </c>
      <c r="E1084">
        <f>IF(BD_Tables!D1084=1,COUNTIF(BD_Tables!$D$858:D1084,1),"")</f>
        <v>227</v>
      </c>
      <c r="F1084" t="str">
        <f>IFERROR(INDEX($B$858:$B$1579,MATCH(ROWS($E$858:E1084),$E$858:$E$1579,0)),"")</f>
        <v>BE TCG rétromalléolaire interne</v>
      </c>
    </row>
    <row r="1085" spans="1:6" x14ac:dyDescent="0.3">
      <c r="A1085" s="30" t="s">
        <v>1902</v>
      </c>
      <c r="B1085" s="1" t="s">
        <v>1139</v>
      </c>
      <c r="C1085" s="11" t="s">
        <v>1882</v>
      </c>
      <c r="D1085">
        <f>--ISNUMBER(IFERROR(SEARCH(Recherche!$D$19,BD_Tables!B1085,1),""))</f>
        <v>1</v>
      </c>
      <c r="E1085">
        <f>IF(BD_Tables!D1085=1,COUNTIF(BD_Tables!$D$858:D1085,1),"")</f>
        <v>228</v>
      </c>
      <c r="F1085" t="str">
        <f>IFERROR(INDEX($B$858:$B$1579,MATCH(ROWS($E$858:E1085),$E$858:$E$1579,0)),"")</f>
        <v>BE tendon Achille</v>
      </c>
    </row>
    <row r="1086" spans="1:6" x14ac:dyDescent="0.3">
      <c r="A1086" s="30" t="s">
        <v>1902</v>
      </c>
      <c r="B1086" s="1" t="s">
        <v>670</v>
      </c>
      <c r="C1086" s="11" t="s">
        <v>1882</v>
      </c>
      <c r="D1086">
        <f>--ISNUMBER(IFERROR(SEARCH(Recherche!$D$19,BD_Tables!B1086,1),""))</f>
        <v>1</v>
      </c>
      <c r="E1086">
        <f>IF(BD_Tables!D1086=1,COUNTIF(BD_Tables!$D$858:D1086,1),"")</f>
        <v>229</v>
      </c>
      <c r="F1086" t="str">
        <f>IFERROR(INDEX($B$858:$B$1579,MATCH(ROWS($E$858:E1086),$E$858:$E$1579,0)),"")</f>
        <v>BE tumeur avant-bras</v>
      </c>
    </row>
    <row r="1087" spans="1:6" x14ac:dyDescent="0.3">
      <c r="A1087" s="30" t="s">
        <v>1902</v>
      </c>
      <c r="B1087" s="1" t="s">
        <v>540</v>
      </c>
      <c r="C1087" s="11" t="s">
        <v>1882</v>
      </c>
      <c r="D1087">
        <f>--ISNUMBER(IFERROR(SEARCH(Recherche!$D$19,BD_Tables!B1087,1),""))</f>
        <v>1</v>
      </c>
      <c r="E1087">
        <f>IF(BD_Tables!D1087=1,COUNTIF(BD_Tables!$D$858:D1087,1),"")</f>
        <v>230</v>
      </c>
      <c r="F1087" t="str">
        <f>IFERROR(INDEX($B$858:$B$1579,MATCH(ROWS($E$858:E1087),$E$858:$E$1579,0)),"")</f>
        <v>BE tumeur genou</v>
      </c>
    </row>
    <row r="1088" spans="1:6" x14ac:dyDescent="0.3">
      <c r="A1088" s="30" t="s">
        <v>1902</v>
      </c>
      <c r="B1088" s="1" t="s">
        <v>1143</v>
      </c>
      <c r="C1088" s="11" t="s">
        <v>1882</v>
      </c>
      <c r="D1088">
        <f>--ISNUMBER(IFERROR(SEARCH(Recherche!$D$19,BD_Tables!B1088,1),""))</f>
        <v>1</v>
      </c>
      <c r="E1088">
        <f>IF(BD_Tables!D1088=1,COUNTIF(BD_Tables!$D$858:D1088,1),"")</f>
        <v>231</v>
      </c>
      <c r="F1088" t="str">
        <f>IFERROR(INDEX($B$858:$B$1579,MATCH(ROWS($E$858:E1088),$E$858:$E$1579,0)),"")</f>
        <v>Be tumeur paroi abdominale</v>
      </c>
    </row>
    <row r="1089" spans="1:6" x14ac:dyDescent="0.3">
      <c r="A1089" s="30" t="s">
        <v>1902</v>
      </c>
      <c r="B1089" s="1" t="s">
        <v>597</v>
      </c>
      <c r="C1089" s="11" t="s">
        <v>1882</v>
      </c>
      <c r="D1089">
        <f>--ISNUMBER(IFERROR(SEARCH(Recherche!$D$19,BD_Tables!B1089,1),""))</f>
        <v>1</v>
      </c>
      <c r="E1089">
        <f>IF(BD_Tables!D1089=1,COUNTIF(BD_Tables!$D$858:D1089,1),"")</f>
        <v>232</v>
      </c>
      <c r="F1089" t="str">
        <f>IFERROR(INDEX($B$858:$B$1579,MATCH(ROWS($E$858:E1089),$E$858:$E$1579,0)),"")</f>
        <v>BE tumeur tissus mous cuisse</v>
      </c>
    </row>
    <row r="1090" spans="1:6" x14ac:dyDescent="0.3">
      <c r="A1090" s="30" t="s">
        <v>1902</v>
      </c>
      <c r="B1090" s="1" t="s">
        <v>765</v>
      </c>
      <c r="C1090" s="11" t="s">
        <v>1882</v>
      </c>
      <c r="D1090">
        <f>--ISNUMBER(IFERROR(SEARCH(Recherche!$D$19,BD_Tables!B1090,1),""))</f>
        <v>1</v>
      </c>
      <c r="E1090">
        <f>IF(BD_Tables!D1090=1,COUNTIF(BD_Tables!$D$858:D1090,1),"")</f>
        <v>233</v>
      </c>
      <c r="F1090" t="str">
        <f>IFERROR(INDEX($B$858:$B$1579,MATCH(ROWS($E$858:E1090),$E$858:$E$1579,0)),"")</f>
        <v>BE tumeur vasculaire pré-tibiale</v>
      </c>
    </row>
    <row r="1091" spans="1:6" x14ac:dyDescent="0.3">
      <c r="A1091" s="30" t="s">
        <v>1902</v>
      </c>
      <c r="B1091" s="1" t="s">
        <v>1043</v>
      </c>
      <c r="C1091" s="11" t="s">
        <v>1882</v>
      </c>
      <c r="D1091">
        <f>--ISNUMBER(IFERROR(SEARCH(Recherche!$D$19,BD_Tables!B1091,1),""))</f>
        <v>1</v>
      </c>
      <c r="E1091">
        <f>IF(BD_Tables!D1091=1,COUNTIF(BD_Tables!$D$858:D1091,1),"")</f>
        <v>234</v>
      </c>
      <c r="F1091" t="str">
        <f>IFERROR(INDEX($B$858:$B$1579,MATCH(ROWS($E$858:E1091),$E$858:$E$1579,0)),"")</f>
        <v>Biopsie</v>
      </c>
    </row>
    <row r="1092" spans="1:6" x14ac:dyDescent="0.3">
      <c r="A1092" s="30" t="s">
        <v>1902</v>
      </c>
      <c r="B1092" s="1" t="s">
        <v>1044</v>
      </c>
      <c r="C1092" s="11" t="s">
        <v>1882</v>
      </c>
      <c r="D1092">
        <f>--ISNUMBER(IFERROR(SEARCH(Recherche!$D$19,BD_Tables!B1092,1),""))</f>
        <v>1</v>
      </c>
      <c r="E1092">
        <f>IF(BD_Tables!D1092=1,COUNTIF(BD_Tables!$D$858:D1092,1),"")</f>
        <v>235</v>
      </c>
      <c r="F1092" t="str">
        <f>IFERROR(INDEX($B$858:$B$1579,MATCH(ROWS($E$858:E1092),$E$858:$E$1579,0)),"")</f>
        <v>Biopsie cheville</v>
      </c>
    </row>
    <row r="1093" spans="1:6" x14ac:dyDescent="0.3">
      <c r="A1093" s="30" t="s">
        <v>1902</v>
      </c>
      <c r="B1093" s="1" t="s">
        <v>478</v>
      </c>
      <c r="C1093" s="11" t="s">
        <v>1844</v>
      </c>
      <c r="D1093">
        <f>--ISNUMBER(IFERROR(SEARCH(Recherche!$D$19,BD_Tables!B1093,1),""))</f>
        <v>1</v>
      </c>
      <c r="E1093">
        <f>IF(BD_Tables!D1093=1,COUNTIF(BD_Tables!$D$858:D1093,1),"")</f>
        <v>236</v>
      </c>
      <c r="F1093" t="str">
        <f>IFERROR(INDEX($B$858:$B$1579,MATCH(ROWS($E$858:E1093),$E$858:$E$1579,0)),"")</f>
        <v>Biopsie clavicule</v>
      </c>
    </row>
    <row r="1094" spans="1:6" x14ac:dyDescent="0.3">
      <c r="A1094" s="30" t="s">
        <v>1902</v>
      </c>
      <c r="B1094" s="1" t="s">
        <v>479</v>
      </c>
      <c r="C1094" s="11" t="s">
        <v>1845</v>
      </c>
      <c r="D1094">
        <f>--ISNUMBER(IFERROR(SEARCH(Recherche!$D$19,BD_Tables!B1094,1),""))</f>
        <v>1</v>
      </c>
      <c r="E1094">
        <f>IF(BD_Tables!D1094=1,COUNTIF(BD_Tables!$D$858:D1094,1),"")</f>
        <v>237</v>
      </c>
      <c r="F1094" t="str">
        <f>IFERROR(INDEX($B$858:$B$1579,MATCH(ROWS($E$858:E1094),$E$858:$E$1579,0)),"")</f>
        <v>Biopsie épaule</v>
      </c>
    </row>
    <row r="1095" spans="1:6" x14ac:dyDescent="0.3">
      <c r="A1095" s="30" t="s">
        <v>1902</v>
      </c>
      <c r="B1095" s="1" t="s">
        <v>602</v>
      </c>
      <c r="C1095" s="11" t="s">
        <v>1882</v>
      </c>
      <c r="D1095">
        <f>--ISNUMBER(IFERROR(SEARCH(Recherche!$D$19,BD_Tables!B1095,1),""))</f>
        <v>1</v>
      </c>
      <c r="E1095">
        <f>IF(BD_Tables!D1095=1,COUNTIF(BD_Tables!$D$858:D1095,1),"")</f>
        <v>238</v>
      </c>
      <c r="F1095" t="str">
        <f>IFERROR(INDEX($B$858:$B$1579,MATCH(ROWS($E$858:E1095),$E$858:$E$1579,0)),"")</f>
        <v>Biopsie exérèse hémangiome gracilis</v>
      </c>
    </row>
    <row r="1096" spans="1:6" x14ac:dyDescent="0.3">
      <c r="A1096" s="30" t="s">
        <v>1902</v>
      </c>
      <c r="B1096" s="1" t="s">
        <v>971</v>
      </c>
      <c r="C1096" s="11" t="s">
        <v>1882</v>
      </c>
      <c r="D1096">
        <f>--ISNUMBER(IFERROR(SEARCH(Recherche!$D$19,BD_Tables!B1096,1),""))</f>
        <v>1</v>
      </c>
      <c r="E1096">
        <f>IF(BD_Tables!D1096=1,COUNTIF(BD_Tables!$D$858:D1096,1),"")</f>
        <v>239</v>
      </c>
      <c r="F1096" t="str">
        <f>IFERROR(INDEX($B$858:$B$1579,MATCH(ROWS($E$858:E1096),$E$858:$E$1579,0)),"")</f>
        <v>Biopsie exérèse lésion flan</v>
      </c>
    </row>
    <row r="1097" spans="1:6" x14ac:dyDescent="0.3">
      <c r="A1097" s="30" t="s">
        <v>1902</v>
      </c>
      <c r="B1097" s="1" t="s">
        <v>598</v>
      </c>
      <c r="C1097" s="11" t="s">
        <v>1882</v>
      </c>
      <c r="D1097">
        <f>--ISNUMBER(IFERROR(SEARCH(Recherche!$D$19,BD_Tables!B1097,1),""))</f>
        <v>1</v>
      </c>
      <c r="E1097">
        <f>IF(BD_Tables!D1097=1,COUNTIF(BD_Tables!$D$858:D1097,1),"")</f>
        <v>240</v>
      </c>
      <c r="F1097" t="str">
        <f>IFERROR(INDEX($B$858:$B$1579,MATCH(ROWS($E$858:E1097),$E$858:$E$1579,0)),"")</f>
        <v>Biopsie fémur</v>
      </c>
    </row>
    <row r="1098" spans="1:6" x14ac:dyDescent="0.3">
      <c r="A1098" s="30" t="s">
        <v>1902</v>
      </c>
      <c r="B1098" s="1" t="s">
        <v>1045</v>
      </c>
      <c r="C1098" s="11" t="s">
        <v>1882</v>
      </c>
      <c r="D1098">
        <f>--ISNUMBER(IFERROR(SEARCH(Recherche!$D$19,BD_Tables!B1098,1),""))</f>
        <v>1</v>
      </c>
      <c r="E1098">
        <f>IF(BD_Tables!D1098=1,COUNTIF(BD_Tables!$D$858:D1098,1),"")</f>
        <v>241</v>
      </c>
      <c r="F1098" t="str">
        <f>IFERROR(INDEX($B$858:$B$1579,MATCH(ROWS($E$858:E1098),$E$858:$E$1579,0)),"")</f>
        <v>Biopsie genou</v>
      </c>
    </row>
    <row r="1099" spans="1:6" x14ac:dyDescent="0.3">
      <c r="A1099" s="30" t="s">
        <v>1902</v>
      </c>
      <c r="B1099" s="1" t="s">
        <v>1001</v>
      </c>
      <c r="C1099" s="11" t="s">
        <v>1883</v>
      </c>
      <c r="D1099">
        <f>--ISNUMBER(IFERROR(SEARCH(Recherche!$D$19,BD_Tables!B1099,1),""))</f>
        <v>1</v>
      </c>
      <c r="E1099">
        <f>IF(BD_Tables!D1099=1,COUNTIF(BD_Tables!$D$858:D1099,1),"")</f>
        <v>242</v>
      </c>
      <c r="F1099" t="str">
        <f>IFERROR(INDEX($B$858:$B$1579,MATCH(ROWS($E$858:E1099),$E$858:$E$1579,0)),"")</f>
        <v>Biopsie hanche</v>
      </c>
    </row>
    <row r="1100" spans="1:6" x14ac:dyDescent="0.3">
      <c r="A1100" s="30" t="s">
        <v>1902</v>
      </c>
      <c r="B1100" s="1" t="s">
        <v>480</v>
      </c>
      <c r="C1100" s="11" t="s">
        <v>1845</v>
      </c>
      <c r="D1100">
        <f>--ISNUMBER(IFERROR(SEARCH(Recherche!$D$19,BD_Tables!B1100,1),""))</f>
        <v>1</v>
      </c>
      <c r="E1100">
        <f>IF(BD_Tables!D1100=1,COUNTIF(BD_Tables!$D$858:D1100,1),"")</f>
        <v>243</v>
      </c>
      <c r="F1100" t="str">
        <f>IFERROR(INDEX($B$858:$B$1579,MATCH(ROWS($E$858:E1100),$E$858:$E$1579,0)),"")</f>
        <v>Biopsie humérus</v>
      </c>
    </row>
    <row r="1101" spans="1:6" x14ac:dyDescent="0.3">
      <c r="A1101" s="30" t="s">
        <v>1902</v>
      </c>
      <c r="B1101" s="1" t="s">
        <v>603</v>
      </c>
      <c r="C1101" s="11" t="s">
        <v>1882</v>
      </c>
      <c r="D1101">
        <f>--ISNUMBER(IFERROR(SEARCH(Recherche!$D$19,BD_Tables!B1101,1),""))</f>
        <v>1</v>
      </c>
      <c r="E1101">
        <f>IF(BD_Tables!D1101=1,COUNTIF(BD_Tables!$D$858:D1101,1),"")</f>
        <v>244</v>
      </c>
      <c r="F1101" t="str">
        <f>IFERROR(INDEX($B$858:$B$1579,MATCH(ROWS($E$858:E1101),$E$858:$E$1579,0)),"")</f>
        <v>Biopsie masse inguinale</v>
      </c>
    </row>
    <row r="1102" spans="1:6" x14ac:dyDescent="0.3">
      <c r="A1102" s="30" t="s">
        <v>1902</v>
      </c>
      <c r="B1102" s="1" t="s">
        <v>1149</v>
      </c>
      <c r="C1102" s="11" t="s">
        <v>1882</v>
      </c>
      <c r="D1102">
        <f>--ISNUMBER(IFERROR(SEARCH(Recherche!$D$19,BD_Tables!B1102,1),""))</f>
        <v>1</v>
      </c>
      <c r="E1102">
        <f>IF(BD_Tables!D1102=1,COUNTIF(BD_Tables!$D$858:D1102,1),"")</f>
        <v>245</v>
      </c>
      <c r="F1102" t="str">
        <f>IFERROR(INDEX($B$858:$B$1579,MATCH(ROWS($E$858:E1102),$E$858:$E$1579,0)),"")</f>
        <v>Biopsie masse lipomateuse flanc.</v>
      </c>
    </row>
    <row r="1103" spans="1:6" x14ac:dyDescent="0.3">
      <c r="A1103" s="30" t="s">
        <v>1902</v>
      </c>
      <c r="B1103" s="1" t="s">
        <v>766</v>
      </c>
      <c r="C1103" s="11" t="s">
        <v>1882</v>
      </c>
      <c r="D1103">
        <f>--ISNUMBER(IFERROR(SEARCH(Recherche!$D$19,BD_Tables!B1103,1),""))</f>
        <v>1</v>
      </c>
      <c r="E1103">
        <f>IF(BD_Tables!D1103=1,COUNTIF(BD_Tables!$D$858:D1103,1),"")</f>
        <v>246</v>
      </c>
      <c r="F1103" t="str">
        <f>IFERROR(INDEX($B$858:$B$1579,MATCH(ROWS($E$858:E1103),$E$858:$E$1579,0)),"")</f>
        <v>Biopsie masse mollet</v>
      </c>
    </row>
    <row r="1104" spans="1:6" x14ac:dyDescent="0.3">
      <c r="A1104" s="30" t="s">
        <v>1902</v>
      </c>
      <c r="B1104" s="1" t="s">
        <v>767</v>
      </c>
      <c r="C1104" s="11" t="s">
        <v>1882</v>
      </c>
      <c r="D1104">
        <f>--ISNUMBER(IFERROR(SEARCH(Recherche!$D$19,BD_Tables!B1104,1),""))</f>
        <v>1</v>
      </c>
      <c r="E1104">
        <f>IF(BD_Tables!D1104=1,COUNTIF(BD_Tables!$D$858:D1104,1),"")</f>
        <v>247</v>
      </c>
      <c r="F1104" t="str">
        <f>IFERROR(INDEX($B$858:$B$1579,MATCH(ROWS($E$858:E1104),$E$858:$E$1579,0)),"")</f>
        <v>Biopsie tibia</v>
      </c>
    </row>
    <row r="1105" spans="1:6" x14ac:dyDescent="0.3">
      <c r="A1105" s="30" t="s">
        <v>1902</v>
      </c>
      <c r="B1105" s="1" t="s">
        <v>769</v>
      </c>
      <c r="C1105" s="11" t="s">
        <v>1882</v>
      </c>
      <c r="D1105">
        <f>--ISNUMBER(IFERROR(SEARCH(Recherche!$D$19,BD_Tables!B1105,1),""))</f>
        <v>1</v>
      </c>
      <c r="E1105">
        <f>IF(BD_Tables!D1105=1,COUNTIF(BD_Tables!$D$858:D1105,1),"")</f>
        <v>248</v>
      </c>
      <c r="F1105" t="str">
        <f>IFERROR(INDEX($B$858:$B$1579,MATCH(ROWS($E$858:E1105),$E$858:$E$1579,0)),"")</f>
        <v>Botriomycome rayon pied</v>
      </c>
    </row>
    <row r="1106" spans="1:6" x14ac:dyDescent="0.3">
      <c r="A1106" s="30" t="s">
        <v>1902</v>
      </c>
      <c r="B1106" s="1" t="s">
        <v>770</v>
      </c>
      <c r="C1106" s="11" t="s">
        <v>1882</v>
      </c>
      <c r="D1106">
        <f>--ISNUMBER(IFERROR(SEARCH(Recherche!$D$19,BD_Tables!B1106,1),""))</f>
        <v>1</v>
      </c>
      <c r="E1106">
        <f>IF(BD_Tables!D1106=1,COUNTIF(BD_Tables!$D$858:D1106,1),"")</f>
        <v>249</v>
      </c>
      <c r="F1106" t="str">
        <f>IFERROR(INDEX($B$858:$B$1579,MATCH(ROWS($E$858:E1106),$E$858:$E$1579,0)),"")</f>
        <v>Bursect.face dorsale orteil pied + régul. surface osseuse</v>
      </c>
    </row>
    <row r="1107" spans="1:6" x14ac:dyDescent="0.3">
      <c r="A1107" s="30" t="s">
        <v>1902</v>
      </c>
      <c r="B1107" s="1" t="s">
        <v>1034</v>
      </c>
      <c r="C1107" s="11" t="s">
        <v>1882</v>
      </c>
      <c r="D1107">
        <f>--ISNUMBER(IFERROR(SEARCH(Recherche!$D$19,BD_Tables!B1107,1),""))</f>
        <v>1</v>
      </c>
      <c r="E1107">
        <f>IF(BD_Tables!D1107=1,COUNTIF(BD_Tables!$D$858:D1107,1),"")</f>
        <v>250</v>
      </c>
      <c r="F1107" t="str">
        <f>IFERROR(INDEX($B$858:$B$1579,MATCH(ROWS($E$858:E1107),$E$858:$E$1579,0)),"")</f>
        <v>Bursectomie coude + biopsie osseuse</v>
      </c>
    </row>
    <row r="1108" spans="1:6" x14ac:dyDescent="0.3">
      <c r="A1108" s="30" t="s">
        <v>1902</v>
      </c>
      <c r="B1108" s="1" t="s">
        <v>676</v>
      </c>
      <c r="C1108" s="11" t="s">
        <v>1882</v>
      </c>
      <c r="D1108">
        <f>--ISNUMBER(IFERROR(SEARCH(Recherche!$D$19,BD_Tables!B1108,1),""))</f>
        <v>1</v>
      </c>
      <c r="E1108">
        <f>IF(BD_Tables!D1108=1,COUNTIF(BD_Tables!$D$858:D1108,1),"")</f>
        <v>251</v>
      </c>
      <c r="F1108" t="str">
        <f>IFERROR(INDEX($B$858:$B$1579,MATCH(ROWS($E$858:E1108),$E$858:$E$1579,0)),"")</f>
        <v>Bursectomie olécranienne + régularisation olécrâne</v>
      </c>
    </row>
    <row r="1109" spans="1:6" x14ac:dyDescent="0.3">
      <c r="A1109" s="30" t="s">
        <v>1902</v>
      </c>
      <c r="B1109" s="1" t="s">
        <v>1115</v>
      </c>
      <c r="C1109" s="11" t="s">
        <v>1882</v>
      </c>
      <c r="D1109">
        <f>--ISNUMBER(IFERROR(SEARCH(Recherche!$D$19,BD_Tables!B1109,1),""))</f>
        <v>1</v>
      </c>
      <c r="E1109">
        <f>IF(BD_Tables!D1109=1,COUNTIF(BD_Tables!$D$858:D1109,1),"")</f>
        <v>252</v>
      </c>
      <c r="F1109" t="str">
        <f>IFERROR(INDEX($B$858:$B$1579,MATCH(ROWS($E$858:E1109),$E$858:$E$1579,0)),"")</f>
        <v>Bursite</v>
      </c>
    </row>
    <row r="1110" spans="1:6" x14ac:dyDescent="0.3">
      <c r="A1110" s="30" t="s">
        <v>1902</v>
      </c>
      <c r="B1110" s="1" t="s">
        <v>674</v>
      </c>
      <c r="C1110" s="11" t="s">
        <v>1882</v>
      </c>
      <c r="D1110">
        <f>--ISNUMBER(IFERROR(SEARCH(Recherche!$D$19,BD_Tables!B1110,1),""))</f>
        <v>1</v>
      </c>
      <c r="E1110">
        <f>IF(BD_Tables!D1110=1,COUNTIF(BD_Tables!$D$858:D1110,1),"")</f>
        <v>253</v>
      </c>
      <c r="F1110" t="str">
        <f>IFERROR(INDEX($B$858:$B$1579,MATCH(ROWS($E$858:E1110),$E$858:$E$1579,0)),"")</f>
        <v>Bursite coude</v>
      </c>
    </row>
    <row r="1111" spans="1:6" x14ac:dyDescent="0.3">
      <c r="A1111" s="30" t="s">
        <v>1902</v>
      </c>
      <c r="B1111" s="1" t="s">
        <v>541</v>
      </c>
      <c r="C1111" s="11" t="s">
        <v>1882</v>
      </c>
      <c r="D1111">
        <f>--ISNUMBER(IFERROR(SEARCH(Recherche!$D$19,BD_Tables!B1111,1),""))</f>
        <v>1</v>
      </c>
      <c r="E1111">
        <f>IF(BD_Tables!D1111=1,COUNTIF(BD_Tables!$D$858:D1111,1),"")</f>
        <v>254</v>
      </c>
      <c r="F1111" t="str">
        <f>IFERROR(INDEX($B$858:$B$1579,MATCH(ROWS($E$858:E1111),$E$858:$E$1579,0)),"")</f>
        <v>Bursite genou (open)</v>
      </c>
    </row>
    <row r="1112" spans="1:6" x14ac:dyDescent="0.3">
      <c r="A1112" s="30" t="s">
        <v>1902</v>
      </c>
      <c r="B1112" s="1" t="s">
        <v>1112</v>
      </c>
      <c r="C1112" s="11" t="s">
        <v>1882</v>
      </c>
      <c r="D1112">
        <f>--ISNUMBER(IFERROR(SEARCH(Recherche!$D$19,BD_Tables!B1112,1),""))</f>
        <v>1</v>
      </c>
      <c r="E1112">
        <f>IF(BD_Tables!D1112=1,COUNTIF(BD_Tables!$D$858:D1112,1),"")</f>
        <v>255</v>
      </c>
      <c r="F1112" t="str">
        <f>IFERROR(INDEX($B$858:$B$1579,MATCH(ROWS($E$858:E1112),$E$858:$E$1579,0)),"")</f>
        <v>Bursite hanche</v>
      </c>
    </row>
    <row r="1113" spans="1:6" x14ac:dyDescent="0.3">
      <c r="A1113" s="30" t="s">
        <v>1902</v>
      </c>
      <c r="B1113" s="1" t="s">
        <v>675</v>
      </c>
      <c r="C1113" s="11" t="s">
        <v>1882</v>
      </c>
      <c r="D1113">
        <f>--ISNUMBER(IFERROR(SEARCH(Recherche!$D$19,BD_Tables!B1113,1),""))</f>
        <v>1</v>
      </c>
      <c r="E1113">
        <f>IF(BD_Tables!D1113=1,COUNTIF(BD_Tables!$D$858:D1113,1),"")</f>
        <v>256</v>
      </c>
      <c r="F1113" t="str">
        <f>IFERROR(INDEX($B$858:$B$1579,MATCH(ROWS($E$858:E1113),$E$858:$E$1579,0)),"")</f>
        <v>Bursite olécrânienne coude</v>
      </c>
    </row>
    <row r="1114" spans="1:6" x14ac:dyDescent="0.3">
      <c r="A1114" s="30" t="s">
        <v>1902</v>
      </c>
      <c r="B1114" s="1" t="s">
        <v>924</v>
      </c>
      <c r="C1114" s="11" t="s">
        <v>1882</v>
      </c>
      <c r="D1114">
        <f>--ISNUMBER(IFERROR(SEARCH(Recherche!$D$19,BD_Tables!B1114,1),""))</f>
        <v>1</v>
      </c>
      <c r="E1114">
        <f>IF(BD_Tables!D1114=1,COUNTIF(BD_Tables!$D$858:D1114,1),"")</f>
        <v>257</v>
      </c>
      <c r="F1114" t="str">
        <f>IFERROR(INDEX($B$858:$B$1579,MATCH(ROWS($E$858:E1114),$E$858:$E$1579,0)),"")</f>
        <v>Bursite pré-rotulienne</v>
      </c>
    </row>
    <row r="1115" spans="1:6" x14ac:dyDescent="0.3">
      <c r="A1115" s="30" t="s">
        <v>1902</v>
      </c>
      <c r="B1115" s="1" t="s">
        <v>542</v>
      </c>
      <c r="C1115" s="11" t="s">
        <v>1882</v>
      </c>
      <c r="D1115">
        <f>--ISNUMBER(IFERROR(SEARCH(Recherche!$D$19,BD_Tables!B1115,1),""))</f>
        <v>1</v>
      </c>
      <c r="E1115">
        <f>IF(BD_Tables!D1115=1,COUNTIF(BD_Tables!$D$858:D1115,1),"")</f>
        <v>258</v>
      </c>
      <c r="F1115" t="str">
        <f>IFERROR(INDEX($B$858:$B$1579,MATCH(ROWS($E$858:E1115),$E$858:$E$1579,0)),"")</f>
        <v>Bursite TTA</v>
      </c>
    </row>
    <row r="1116" spans="1:6" x14ac:dyDescent="0.3">
      <c r="A1116" s="30" t="s">
        <v>1902</v>
      </c>
      <c r="B1116" s="1" t="s">
        <v>481</v>
      </c>
      <c r="C1116" s="11" t="s">
        <v>1845</v>
      </c>
      <c r="D1116">
        <f>--ISNUMBER(IFERROR(SEARCH(Recherche!$D$19,BD_Tables!B1116,1),""))</f>
        <v>1</v>
      </c>
      <c r="E1116">
        <f>IF(BD_Tables!D1116=1,COUNTIF(BD_Tables!$D$858:D1116,1),"")</f>
        <v>259</v>
      </c>
      <c r="F1116" t="str">
        <f>IFERROR(INDEX($B$858:$B$1579,MATCH(ROWS($E$858:E1116),$E$858:$E$1579,0)),"")</f>
        <v>Calcification épaule</v>
      </c>
    </row>
    <row r="1117" spans="1:6" x14ac:dyDescent="0.3">
      <c r="A1117" s="30" t="s">
        <v>1902</v>
      </c>
      <c r="B1117" s="1" t="s">
        <v>1106</v>
      </c>
      <c r="C1117" s="11" t="s">
        <v>1882</v>
      </c>
      <c r="D1117">
        <f>--ISNUMBER(IFERROR(SEARCH(Recherche!$D$19,BD_Tables!B1117,1),""))</f>
        <v>1</v>
      </c>
      <c r="E1117">
        <f>IF(BD_Tables!D1117=1,COUNTIF(BD_Tables!$D$858:D1117,1),"")</f>
        <v>260</v>
      </c>
      <c r="F1117" t="str">
        <f>IFERROR(INDEX($B$858:$B$1579,MATCH(ROWS($E$858:E1117),$E$858:$E$1579,0)),"")</f>
        <v>calcification intra-tend. tendon rotul.</v>
      </c>
    </row>
    <row r="1118" spans="1:6" x14ac:dyDescent="0.3">
      <c r="A1118" s="30" t="s">
        <v>1902</v>
      </c>
      <c r="B1118" s="1" t="s">
        <v>1003</v>
      </c>
      <c r="C1118" s="11" t="s">
        <v>1882</v>
      </c>
      <c r="D1118">
        <f>--ISNUMBER(IFERROR(SEARCH(Recherche!$D$19,BD_Tables!B1118,1),""))</f>
        <v>1</v>
      </c>
      <c r="E1118">
        <f>IF(BD_Tables!D1118=1,COUNTIF(BD_Tables!$D$858:D1118,1),"")</f>
        <v>261</v>
      </c>
      <c r="F1118" t="str">
        <f>IFERROR(INDEX($B$858:$B$1579,MATCH(ROWS($E$858:E1118),$E$858:$E$1579,0)),"")</f>
        <v>Calcification péri et intra tendon d'Ach</v>
      </c>
    </row>
    <row r="1119" spans="1:6" x14ac:dyDescent="0.3">
      <c r="A1119" s="30" t="s">
        <v>1902</v>
      </c>
      <c r="B1119" s="1" t="s">
        <v>677</v>
      </c>
      <c r="C1119" s="11" t="s">
        <v>1882</v>
      </c>
      <c r="D1119">
        <f>--ISNUMBER(IFERROR(SEARCH(Recherche!$D$19,BD_Tables!B1119,1),""))</f>
        <v>1</v>
      </c>
      <c r="E1119">
        <f>IF(BD_Tables!D1119=1,COUNTIF(BD_Tables!$D$858:D1119,1),"")</f>
        <v>262</v>
      </c>
      <c r="F1119" t="str">
        <f>IFERROR(INDEX($B$858:$B$1579,MATCH(ROWS($E$858:E1119),$E$858:$E$1579,0)),"")</f>
        <v>Canal carpien</v>
      </c>
    </row>
    <row r="1120" spans="1:6" x14ac:dyDescent="0.3">
      <c r="A1120" s="30" t="s">
        <v>1902</v>
      </c>
      <c r="B1120" s="1" t="s">
        <v>678</v>
      </c>
      <c r="C1120" s="11" t="s">
        <v>1882</v>
      </c>
      <c r="D1120">
        <f>--ISNUMBER(IFERROR(SEARCH(Recherche!$D$19,BD_Tables!B1120,1),""))</f>
        <v>1</v>
      </c>
      <c r="E1120">
        <f>IF(BD_Tables!D1120=1,COUNTIF(BD_Tables!$D$858:D1120,1),"")</f>
        <v>263</v>
      </c>
      <c r="F1120" t="str">
        <f>IFERROR(INDEX($B$858:$B$1579,MATCH(ROWS($E$858:E1120),$E$858:$E$1579,0)),"")</f>
        <v>Canal carpien + infiltration nerf</v>
      </c>
    </row>
    <row r="1121" spans="1:6" x14ac:dyDescent="0.3">
      <c r="A1121" s="30" t="s">
        <v>1902</v>
      </c>
      <c r="B1121" s="1" t="s">
        <v>456</v>
      </c>
      <c r="C1121" s="11" t="s">
        <v>1882</v>
      </c>
      <c r="D1121">
        <f>--ISNUMBER(IFERROR(SEARCH(Recherche!$D$19,BD_Tables!B1121,1),""))</f>
        <v>1</v>
      </c>
      <c r="E1121">
        <f>IF(BD_Tables!D1121=1,COUNTIF(BD_Tables!$D$858:D1121,1),"")</f>
        <v>264</v>
      </c>
      <c r="F1121" t="str">
        <f>IFERROR(INDEX($B$858:$B$1579,MATCH(ROWS($E$858:E1121),$E$858:$E$1579,0)),"")</f>
        <v>Canal lombaire étroit  1 niveau</v>
      </c>
    </row>
    <row r="1122" spans="1:6" x14ac:dyDescent="0.3">
      <c r="A1122" s="30" t="s">
        <v>1902</v>
      </c>
      <c r="B1122" s="1" t="s">
        <v>457</v>
      </c>
      <c r="C1122" s="11" t="s">
        <v>1882</v>
      </c>
      <c r="D1122">
        <f>--ISNUMBER(IFERROR(SEARCH(Recherche!$D$19,BD_Tables!B1122,1),""))</f>
        <v>1</v>
      </c>
      <c r="E1122">
        <f>IF(BD_Tables!D1122=1,COUNTIF(BD_Tables!$D$858:D1122,1),"")</f>
        <v>265</v>
      </c>
      <c r="F1122" t="str">
        <f>IFERROR(INDEX($B$858:$B$1579,MATCH(ROWS($E$858:E1122),$E$858:$E$1579,0)),"")</f>
        <v>Canal lombaire étroit  2 niveaux</v>
      </c>
    </row>
    <row r="1123" spans="1:6" x14ac:dyDescent="0.3">
      <c r="A1123" s="30" t="s">
        <v>1902</v>
      </c>
      <c r="B1123" s="1" t="s">
        <v>458</v>
      </c>
      <c r="C1123" s="11" t="s">
        <v>1882</v>
      </c>
      <c r="D1123">
        <f>--ISNUMBER(IFERROR(SEARCH(Recherche!$D$19,BD_Tables!B1123,1),""))</f>
        <v>1</v>
      </c>
      <c r="E1123">
        <f>IF(BD_Tables!D1123=1,COUNTIF(BD_Tables!$D$858:D1123,1),"")</f>
        <v>266</v>
      </c>
      <c r="F1123" t="str">
        <f>IFERROR(INDEX($B$858:$B$1579,MATCH(ROWS($E$858:E1123),$E$858:$E$1579,0)),"")</f>
        <v>Canal lombaire étroit + de 2 niveaux</v>
      </c>
    </row>
    <row r="1124" spans="1:6" x14ac:dyDescent="0.3">
      <c r="A1124" s="30" t="s">
        <v>1902</v>
      </c>
      <c r="B1124" s="1" t="s">
        <v>967</v>
      </c>
      <c r="C1124" s="11" t="s">
        <v>1882</v>
      </c>
      <c r="D1124">
        <f>--ISNUMBER(IFERROR(SEARCH(Recherche!$D$19,BD_Tables!B1124,1),""))</f>
        <v>1</v>
      </c>
      <c r="E1124">
        <f>IF(BD_Tables!D1124=1,COUNTIF(BD_Tables!$D$858:D1124,1),"")</f>
        <v>267</v>
      </c>
      <c r="F1124" t="str">
        <f>IFERROR(INDEX($B$858:$B$1579,MATCH(ROWS($E$858:E1124),$E$858:$E$1579,0)),"")</f>
        <v>Canal tarsien</v>
      </c>
    </row>
    <row r="1125" spans="1:6" x14ac:dyDescent="0.3">
      <c r="A1125" s="30" t="s">
        <v>1902</v>
      </c>
      <c r="B1125" s="1" t="s">
        <v>771</v>
      </c>
      <c r="C1125" s="11" t="s">
        <v>1882</v>
      </c>
      <c r="D1125">
        <f>--ISNUMBER(IFERROR(SEARCH(Recherche!$D$19,BD_Tables!B1125,1),""))</f>
        <v>1</v>
      </c>
      <c r="E1125">
        <f>IF(BD_Tables!D1125=1,COUNTIF(BD_Tables!$D$858:D1125,1),"")</f>
        <v>268</v>
      </c>
      <c r="F1125" t="str">
        <f>IFERROR(INDEX($B$858:$B$1579,MATCH(ROWS($E$858:E1125),$E$858:$E$1579,0)),"")</f>
        <v>Capsulo, exosto, abducteur</v>
      </c>
    </row>
    <row r="1126" spans="1:6" x14ac:dyDescent="0.3">
      <c r="A1126" s="30" t="s">
        <v>1902</v>
      </c>
      <c r="B1126" s="1" t="s">
        <v>776</v>
      </c>
      <c r="C1126" s="11" t="s">
        <v>1882</v>
      </c>
      <c r="D1126">
        <f>--ISNUMBER(IFERROR(SEARCH(Recherche!$D$19,BD_Tables!B1126,1),""))</f>
        <v>1</v>
      </c>
      <c r="E1126">
        <f>IF(BD_Tables!D1126=1,COUNTIF(BD_Tables!$D$858:D1126,1),"")</f>
        <v>269</v>
      </c>
      <c r="F1126" t="str">
        <f>IFERROR(INDEX($B$858:$B$1579,MATCH(ROWS($E$858:E1126),$E$858:$E$1579,0)),"")</f>
        <v>Capsulo-exosto + Weil rac rel MT2</v>
      </c>
    </row>
    <row r="1127" spans="1:6" x14ac:dyDescent="0.3">
      <c r="A1127" s="30" t="s">
        <v>1902</v>
      </c>
      <c r="B1127" s="1" t="s">
        <v>772</v>
      </c>
      <c r="C1127" s="11" t="s">
        <v>1882</v>
      </c>
      <c r="D1127">
        <f>--ISNUMBER(IFERROR(SEARCH(Recherche!$D$19,BD_Tables!B1127,1),""))</f>
        <v>1</v>
      </c>
      <c r="E1127">
        <f>IF(BD_Tables!D1127=1,COUNTIF(BD_Tables!$D$858:D1127,1),"")</f>
        <v>270</v>
      </c>
      <c r="F1127" t="str">
        <f>IFERROR(INDEX($B$858:$B$1579,MATCH(ROWS($E$858:E1127),$E$858:$E$1579,0)),"")</f>
        <v>Capsulo-exosto section abducteur MTP1 droit</v>
      </c>
    </row>
    <row r="1128" spans="1:6" x14ac:dyDescent="0.3">
      <c r="A1128" s="30" t="s">
        <v>1902</v>
      </c>
      <c r="B1128" s="1" t="s">
        <v>775</v>
      </c>
      <c r="C1128" s="11" t="s">
        <v>1882</v>
      </c>
      <c r="D1128">
        <f>--ISNUMBER(IFERROR(SEARCH(Recherche!$D$19,BD_Tables!B1128,1),""))</f>
        <v>1</v>
      </c>
      <c r="E1128">
        <f>IF(BD_Tables!D1128=1,COUNTIF(BD_Tables!$D$858:D1128,1),"")</f>
        <v>271</v>
      </c>
      <c r="F1128" t="str">
        <f>IFERROR(INDEX($B$858:$B$1579,MATCH(ROWS($E$858:E1128),$E$858:$E$1579,0)),"")</f>
        <v>Capsulo-exosto-ostéotomie phal.O1P1</v>
      </c>
    </row>
    <row r="1129" spans="1:6" x14ac:dyDescent="0.3">
      <c r="A1129" s="30" t="s">
        <v>1902</v>
      </c>
      <c r="B1129" s="1" t="s">
        <v>543</v>
      </c>
      <c r="C1129" s="11" t="s">
        <v>1882</v>
      </c>
      <c r="D1129">
        <f>--ISNUMBER(IFERROR(SEARCH(Recherche!$D$19,BD_Tables!B1129,1),""))</f>
        <v>1</v>
      </c>
      <c r="E1129">
        <f>IF(BD_Tables!D1129=1,COUNTIF(BD_Tables!$D$858:D1129,1),"")</f>
        <v>272</v>
      </c>
      <c r="F1129" t="str">
        <f>IFERROR(INDEX($B$858:$B$1579,MATCH(ROWS($E$858:E1129),$E$858:$E$1579,0)),"")</f>
        <v>Cerclage haubanage rotule</v>
      </c>
    </row>
    <row r="1130" spans="1:6" x14ac:dyDescent="0.3">
      <c r="A1130" s="30" t="s">
        <v>1902</v>
      </c>
      <c r="B1130" s="1" t="s">
        <v>1089</v>
      </c>
      <c r="C1130" s="11" t="s">
        <v>1882</v>
      </c>
      <c r="D1130">
        <f>--ISNUMBER(IFERROR(SEARCH(Recherche!$D$19,BD_Tables!B1130,1),""))</f>
        <v>1</v>
      </c>
      <c r="E1130">
        <f>IF(BD_Tables!D1130=1,COUNTIF(BD_Tables!$D$858:D1130,1),"")</f>
        <v>273</v>
      </c>
      <c r="F1130" t="str">
        <f>IFERROR(INDEX($B$858:$B$1579,MATCH(ROWS($E$858:E1130),$E$858:$E$1579,0)),"")</f>
        <v>Changement clou fémur</v>
      </c>
    </row>
    <row r="1131" spans="1:6" x14ac:dyDescent="0.3">
      <c r="A1131" s="30" t="s">
        <v>1902</v>
      </c>
      <c r="B1131" s="1" t="s">
        <v>1134</v>
      </c>
      <c r="C1131" s="11" t="s">
        <v>1882</v>
      </c>
      <c r="D1131">
        <f>--ISNUMBER(IFERROR(SEARCH(Recherche!$D$19,BD_Tables!B1131,1),""))</f>
        <v>1</v>
      </c>
      <c r="E1131">
        <f>IF(BD_Tables!D1131=1,COUNTIF(BD_Tables!$D$858:D1131,1),"")</f>
        <v>274</v>
      </c>
      <c r="F1131" t="str">
        <f>IFERROR(INDEX($B$858:$B$1579,MATCH(ROWS($E$858:E1131),$E$858:$E$1579,0)),"")</f>
        <v>Changement polyéthylène genou</v>
      </c>
    </row>
    <row r="1132" spans="1:6" x14ac:dyDescent="0.3">
      <c r="A1132" s="30" t="s">
        <v>1902</v>
      </c>
      <c r="B1132" s="1" t="s">
        <v>937</v>
      </c>
      <c r="C1132" s="11" t="s">
        <v>1845</v>
      </c>
      <c r="D1132">
        <f>--ISNUMBER(IFERROR(SEARCH(Recherche!$D$19,BD_Tables!B1132,1),""))</f>
        <v>1</v>
      </c>
      <c r="E1132">
        <f>IF(BD_Tables!D1132=1,COUNTIF(BD_Tables!$D$858:D1132,1),"")</f>
        <v>275</v>
      </c>
      <c r="F1132" t="str">
        <f>IFERROR(INDEX($B$858:$B$1579,MATCH(ROWS($E$858:E1132),$E$858:$E$1579,0)),"")</f>
        <v>Changement VAC épaule</v>
      </c>
    </row>
    <row r="1133" spans="1:6" x14ac:dyDescent="0.3">
      <c r="A1133" s="30" t="s">
        <v>1902</v>
      </c>
      <c r="B1133" s="1" t="s">
        <v>879</v>
      </c>
      <c r="C1133" s="11" t="s">
        <v>1882</v>
      </c>
      <c r="D1133">
        <f>--ISNUMBER(IFERROR(SEARCH(Recherche!$D$19,BD_Tables!B1133,1),""))</f>
        <v>1</v>
      </c>
      <c r="E1133">
        <f>IF(BD_Tables!D1133=1,COUNTIF(BD_Tables!$D$858:D1133,1),"")</f>
        <v>276</v>
      </c>
      <c r="F1133" t="str">
        <f>IFERROR(INDEX($B$858:$B$1579,MATCH(ROWS($E$858:E1133),$E$858:$E$1579,0)),"")</f>
        <v>Changement VAC pied</v>
      </c>
    </row>
    <row r="1134" spans="1:6" x14ac:dyDescent="0.3">
      <c r="A1134" s="30" t="s">
        <v>1902</v>
      </c>
      <c r="B1134" s="1" t="s">
        <v>880</v>
      </c>
      <c r="C1134" s="11" t="s">
        <v>1882</v>
      </c>
      <c r="D1134">
        <f>--ISNUMBER(IFERROR(SEARCH(Recherche!$D$19,BD_Tables!B1134,1),""))</f>
        <v>1</v>
      </c>
      <c r="E1134">
        <f>IF(BD_Tables!D1134=1,COUNTIF(BD_Tables!$D$858:D1134,1),"")</f>
        <v>277</v>
      </c>
      <c r="F1134" t="str">
        <f>IFERROR(INDEX($B$858:$B$1579,MATCH(ROWS($E$858:E1134),$E$858:$E$1579,0)),"")</f>
        <v>Changement VAC tibia</v>
      </c>
    </row>
    <row r="1135" spans="1:6" x14ac:dyDescent="0.3">
      <c r="A1135" s="30" t="s">
        <v>1902</v>
      </c>
      <c r="B1135" s="1" t="s">
        <v>605</v>
      </c>
      <c r="C1135" s="11" t="s">
        <v>1884</v>
      </c>
      <c r="D1135">
        <f>--ISNUMBER(IFERROR(SEARCH(Recherche!$D$19,BD_Tables!B1135,1),""))</f>
        <v>1</v>
      </c>
      <c r="E1135">
        <f>IF(BD_Tables!D1135=1,COUNTIF(BD_Tables!$D$858:D1135,1),"")</f>
        <v>278</v>
      </c>
      <c r="F1135" t="str">
        <f>IFERROR(INDEX($B$858:$B$1579,MATCH(ROWS($E$858:E1135),$E$858:$E$1579,0)),"")</f>
        <v>Changement vis cervicale clou hanche</v>
      </c>
    </row>
    <row r="1136" spans="1:6" x14ac:dyDescent="0.3">
      <c r="A1136" s="30" t="s">
        <v>1902</v>
      </c>
      <c r="B1136" s="1" t="s">
        <v>544</v>
      </c>
      <c r="C1136" s="11" t="s">
        <v>1882</v>
      </c>
      <c r="D1136">
        <f>--ISNUMBER(IFERROR(SEARCH(Recherche!$D$19,BD_Tables!B1136,1),""))</f>
        <v>1</v>
      </c>
      <c r="E1136">
        <f>IF(BD_Tables!D1136=1,COUNTIF(BD_Tables!$D$858:D1136,1),"")</f>
        <v>279</v>
      </c>
      <c r="F1136" t="str">
        <f>IFERROR(INDEX($B$858:$B$1579,MATCH(ROWS($E$858:E1136),$E$858:$E$1579,0)),"")</f>
        <v>Chassaing genou</v>
      </c>
    </row>
    <row r="1137" spans="1:6" x14ac:dyDescent="0.3">
      <c r="A1137" s="30" t="s">
        <v>1902</v>
      </c>
      <c r="B1137" s="1" t="s">
        <v>593</v>
      </c>
      <c r="C1137" s="11" t="s">
        <v>1882</v>
      </c>
      <c r="D1137">
        <f>--ISNUMBER(IFERROR(SEARCH(Recherche!$D$19,BD_Tables!B1137,1),""))</f>
        <v>1</v>
      </c>
      <c r="E1137">
        <f>IF(BD_Tables!D1137=1,COUNTIF(BD_Tables!$D$858:D1137,1),"")</f>
        <v>280</v>
      </c>
      <c r="F1137" t="str">
        <f>IFERROR(INDEX($B$858:$B$1579,MATCH(ROWS($E$858:E1137),$E$858:$E$1579,0)),"")</f>
        <v>Chondrosarcome bassin</v>
      </c>
    </row>
    <row r="1138" spans="1:6" x14ac:dyDescent="0.3">
      <c r="A1138" s="30" t="s">
        <v>1902</v>
      </c>
      <c r="B1138" s="1" t="s">
        <v>482</v>
      </c>
      <c r="C1138" s="11" t="s">
        <v>1845</v>
      </c>
      <c r="D1138">
        <f>--ISNUMBER(IFERROR(SEARCH(Recherche!$D$19,BD_Tables!B1138,1),""))</f>
        <v>1</v>
      </c>
      <c r="E1138">
        <f>IF(BD_Tables!D1138=1,COUNTIF(BD_Tables!$D$858:D1138,1),"")</f>
        <v>281</v>
      </c>
      <c r="F1138" t="str">
        <f>IFERROR(INDEX($B$858:$B$1579,MATCH(ROWS($E$858:E1138),$E$858:$E$1579,0)),"")</f>
        <v>Chondrosarcome épaule</v>
      </c>
    </row>
    <row r="1139" spans="1:6" x14ac:dyDescent="0.3">
      <c r="A1139" s="30" t="s">
        <v>1902</v>
      </c>
      <c r="B1139" s="1" t="s">
        <v>606</v>
      </c>
      <c r="C1139" s="11" t="s">
        <v>1882</v>
      </c>
      <c r="D1139">
        <f>--ISNUMBER(IFERROR(SEARCH(Recherche!$D$19,BD_Tables!B1139,1),""))</f>
        <v>1</v>
      </c>
      <c r="E1139">
        <f>IF(BD_Tables!D1139=1,COUNTIF(BD_Tables!$D$858:D1139,1),"")</f>
        <v>282</v>
      </c>
      <c r="F1139" t="str">
        <f>IFERROR(INDEX($B$858:$B$1579,MATCH(ROWS($E$858:E1139),$E$858:$E$1579,0)),"")</f>
        <v>Cimentage cotyle</v>
      </c>
    </row>
    <row r="1140" spans="1:6" x14ac:dyDescent="0.3">
      <c r="A1140" s="30" t="s">
        <v>1902</v>
      </c>
      <c r="B1140" s="1" t="s">
        <v>483</v>
      </c>
      <c r="C1140" s="11" t="s">
        <v>1845</v>
      </c>
      <c r="D1140">
        <f>--ISNUMBER(IFERROR(SEARCH(Recherche!$D$19,BD_Tables!B1140,1),""))</f>
        <v>1</v>
      </c>
      <c r="E1140">
        <f>IF(BD_Tables!D1140=1,COUNTIF(BD_Tables!$D$858:D1140,1),"")</f>
        <v>283</v>
      </c>
      <c r="F1140" t="str">
        <f>IFERROR(INDEX($B$858:$B$1579,MATCH(ROWS($E$858:E1140),$E$858:$E$1579,0)),"")</f>
        <v>Cléïdectomie épaule</v>
      </c>
    </row>
    <row r="1141" spans="1:6" x14ac:dyDescent="0.3">
      <c r="A1141" s="30" t="s">
        <v>1902</v>
      </c>
      <c r="B1141" s="1" t="s">
        <v>484</v>
      </c>
      <c r="C1141" s="11" t="s">
        <v>1845</v>
      </c>
      <c r="D1141">
        <f>--ISNUMBER(IFERROR(SEARCH(Recherche!$D$19,BD_Tables!B1141,1),""))</f>
        <v>1</v>
      </c>
      <c r="E1141">
        <f>IF(BD_Tables!D1141=1,COUNTIF(BD_Tables!$D$858:D1141,1),"")</f>
        <v>284</v>
      </c>
      <c r="F1141" t="str">
        <f>IFERROR(INDEX($B$858:$B$1579,MATCH(ROWS($E$858:E1141),$E$858:$E$1579,0)),"")</f>
        <v>Cléïdectomie partielle externe</v>
      </c>
    </row>
    <row r="1142" spans="1:6" x14ac:dyDescent="0.3">
      <c r="A1142" s="30" t="s">
        <v>1902</v>
      </c>
      <c r="B1142" s="1" t="s">
        <v>1016</v>
      </c>
      <c r="C1142" s="11" t="s">
        <v>1884</v>
      </c>
      <c r="D1142">
        <f>--ISNUMBER(IFERROR(SEARCH(Recherche!$D$19,BD_Tables!B1142,1),""))</f>
        <v>1</v>
      </c>
      <c r="E1142">
        <f>IF(BD_Tables!D1142=1,COUNTIF(BD_Tables!$D$858:D1142,1),"")</f>
        <v>285</v>
      </c>
      <c r="F1142" t="str">
        <f>IFERROR(INDEX($B$858:$B$1579,MATCH(ROWS($E$858:E1142),$E$858:$E$1579,0)),"")</f>
        <v>Clou gamma</v>
      </c>
    </row>
    <row r="1143" spans="1:6" x14ac:dyDescent="0.3">
      <c r="A1143" s="30" t="s">
        <v>1902</v>
      </c>
      <c r="B1143" s="1" t="s">
        <v>884</v>
      </c>
      <c r="C1143" s="11" t="s">
        <v>1882</v>
      </c>
      <c r="D1143">
        <f>--ISNUMBER(IFERROR(SEARCH(Recherche!$D$19,BD_Tables!B1143,1),""))</f>
        <v>1</v>
      </c>
      <c r="E1143">
        <f>IF(BD_Tables!D1143=1,COUNTIF(BD_Tables!$D$858:D1143,1),"")</f>
        <v>286</v>
      </c>
      <c r="F1143" t="str">
        <f>IFERROR(INDEX($B$858:$B$1579,MATCH(ROWS($E$858:E1143),$E$858:$E$1579,0)),"")</f>
        <v>Coccygectomie</v>
      </c>
    </row>
    <row r="1144" spans="1:6" x14ac:dyDescent="0.3">
      <c r="A1144" s="30" t="s">
        <v>1902</v>
      </c>
      <c r="B1144" s="1" t="s">
        <v>779</v>
      </c>
      <c r="C1144" s="11" t="s">
        <v>1882</v>
      </c>
      <c r="D1144">
        <f>--ISNUMBER(IFERROR(SEARCH(Recherche!$D$19,BD_Tables!B1144,1),""))</f>
        <v>1</v>
      </c>
      <c r="E1144">
        <f>IF(BD_Tables!D1144=1,COUNTIF(BD_Tables!$D$858:D1144,1),"")</f>
        <v>287</v>
      </c>
      <c r="F1144" t="str">
        <f>IFERROR(INDEX($B$858:$B$1579,MATCH(ROWS($E$858:E1144),$E$858:$E$1579,0)),"")</f>
        <v>Correct.orteil pied</v>
      </c>
    </row>
    <row r="1145" spans="1:6" x14ac:dyDescent="0.3">
      <c r="A1145" s="30" t="s">
        <v>1902</v>
      </c>
      <c r="B1145" s="1" t="s">
        <v>778</v>
      </c>
      <c r="C1145" s="11" t="s">
        <v>1882</v>
      </c>
      <c r="D1145">
        <f>--ISNUMBER(IFERROR(SEARCH(Recherche!$D$19,BD_Tables!B1145,1),""))</f>
        <v>1</v>
      </c>
      <c r="E1145">
        <f>IF(BD_Tables!D1145=1,COUNTIF(BD_Tables!$D$858:D1145,1),"")</f>
        <v>288</v>
      </c>
      <c r="F1145" t="str">
        <f>IFERROR(INDEX($B$858:$B$1579,MATCH(ROWS($E$858:E1145),$E$858:$E$1579,0)),"")</f>
        <v>Correction avant-pieds selon KELLER</v>
      </c>
    </row>
    <row r="1146" spans="1:6" x14ac:dyDescent="0.3">
      <c r="A1146" s="30" t="s">
        <v>1902</v>
      </c>
      <c r="B1146" s="1" t="s">
        <v>777</v>
      </c>
      <c r="C1146" s="11" t="s">
        <v>1882</v>
      </c>
      <c r="D1146">
        <f>--ISNUMBER(IFERROR(SEARCH(Recherche!$D$19,BD_Tables!B1146,1),""))</f>
        <v>1</v>
      </c>
      <c r="E1146">
        <f>IF(BD_Tables!D1146=1,COUNTIF(BD_Tables!$D$858:D1146,1),"")</f>
        <v>289</v>
      </c>
      <c r="F1146" t="str">
        <f>IFERROR(INDEX($B$858:$B$1579,MATCH(ROWS($E$858:E1146),$E$858:$E$1579,0)),"")</f>
        <v>Correction cicatrice + résect.durillon pied</v>
      </c>
    </row>
    <row r="1147" spans="1:6" x14ac:dyDescent="0.3">
      <c r="A1147" s="30" t="s">
        <v>1902</v>
      </c>
      <c r="B1147" s="1" t="s">
        <v>949</v>
      </c>
      <c r="C1147" s="11" t="s">
        <v>1882</v>
      </c>
      <c r="D1147">
        <f>--ISNUMBER(IFERROR(SEARCH(Recherche!$D$19,BD_Tables!B1147,1),""))</f>
        <v>1</v>
      </c>
      <c r="E1147">
        <f>IF(BD_Tables!D1147=1,COUNTIF(BD_Tables!$D$858:D1147,1),"")</f>
        <v>290</v>
      </c>
      <c r="F1147" t="str">
        <f>IFERROR(INDEX($B$858:$B$1579,MATCH(ROWS($E$858:E1147),$E$858:$E$1579,0)),"")</f>
        <v>Correction grand trochanter</v>
      </c>
    </row>
    <row r="1148" spans="1:6" x14ac:dyDescent="0.3">
      <c r="A1148" s="30" t="s">
        <v>1902</v>
      </c>
      <c r="B1148" s="1" t="s">
        <v>1113</v>
      </c>
      <c r="C1148" s="11" t="s">
        <v>1883</v>
      </c>
      <c r="D1148">
        <f>--ISNUMBER(IFERROR(SEARCH(Recherche!$D$19,BD_Tables!B1148,1),""))</f>
        <v>1</v>
      </c>
      <c r="E1148">
        <f>IF(BD_Tables!D1148=1,COUNTIF(BD_Tables!$D$858:D1148,1),"")</f>
        <v>291</v>
      </c>
      <c r="F1148" t="str">
        <f>IFERROR(INDEX($B$858:$B$1579,MATCH(ROWS($E$858:E1148),$E$858:$E$1579,0)),"")</f>
        <v>Cure calcification grand trochanter</v>
      </c>
    </row>
    <row r="1149" spans="1:6" x14ac:dyDescent="0.3">
      <c r="A1149" s="30" t="s">
        <v>1902</v>
      </c>
      <c r="B1149" s="1" t="s">
        <v>780</v>
      </c>
      <c r="C1149" s="11" t="s">
        <v>1882</v>
      </c>
      <c r="D1149">
        <f>--ISNUMBER(IFERROR(SEARCH(Recherche!$D$19,BD_Tables!B1149,1),""))</f>
        <v>1</v>
      </c>
      <c r="E1149">
        <f>IF(BD_Tables!D1149=1,COUNTIF(BD_Tables!$D$858:D1149,1),"")</f>
        <v>292</v>
      </c>
      <c r="F1149" t="str">
        <f>IFERROR(INDEX($B$858:$B$1579,MATCH(ROWS($E$858:E1149),$E$858:$E$1579,0)),"")</f>
        <v>Cure chirurgicale gros orteil</v>
      </c>
    </row>
    <row r="1150" spans="1:6" x14ac:dyDescent="0.3">
      <c r="A1150" s="30" t="s">
        <v>1902</v>
      </c>
      <c r="B1150" s="1" t="s">
        <v>1114</v>
      </c>
      <c r="C1150" s="11" t="s">
        <v>1882</v>
      </c>
      <c r="D1150">
        <f>--ISNUMBER(IFERROR(SEARCH(Recherche!$D$19,BD_Tables!B1150,1),""))</f>
        <v>1</v>
      </c>
      <c r="E1150">
        <f>IF(BD_Tables!D1150=1,COUNTIF(BD_Tables!$D$858:D1150,1),"")</f>
        <v>293</v>
      </c>
      <c r="F1150" t="str">
        <f>IFERROR(INDEX($B$858:$B$1579,MATCH(ROWS($E$858:E1150),$E$858:$E$1579,0)),"")</f>
        <v>Cure chirurgicale pied plat</v>
      </c>
    </row>
    <row r="1151" spans="1:6" x14ac:dyDescent="0.3">
      <c r="A1151" s="30" t="s">
        <v>1902</v>
      </c>
      <c r="B1151" s="1" t="s">
        <v>1118</v>
      </c>
      <c r="C1151" s="11" t="s">
        <v>1882</v>
      </c>
      <c r="D1151">
        <f>--ISNUMBER(IFERROR(SEARCH(Recherche!$D$19,BD_Tables!B1151,1),""))</f>
        <v>1</v>
      </c>
      <c r="E1151">
        <f>IF(BD_Tables!D1151=1,COUNTIF(BD_Tables!$D$858:D1151,1),"")</f>
        <v>294</v>
      </c>
      <c r="F1151" t="str">
        <f>IFERROR(INDEX($B$858:$B$1579,MATCH(ROWS($E$858:E1151),$E$858:$E$1579,0)),"")</f>
        <v>Cure d'épitrochléite</v>
      </c>
    </row>
    <row r="1152" spans="1:6" x14ac:dyDescent="0.3">
      <c r="A1152" s="30" t="s">
        <v>1902</v>
      </c>
      <c r="B1152" s="1" t="s">
        <v>1152</v>
      </c>
      <c r="C1152" s="11" t="s">
        <v>1882</v>
      </c>
      <c r="D1152">
        <f>--ISNUMBER(IFERROR(SEARCH(Recherche!$D$19,BD_Tables!B1152,1),""))</f>
        <v>1</v>
      </c>
      <c r="E1152">
        <f>IF(BD_Tables!D1152=1,COUNTIF(BD_Tables!$D$858:D1152,1),"")</f>
        <v>295</v>
      </c>
      <c r="F1152" t="str">
        <f>IFERROR(INDEX($B$858:$B$1579,MATCH(ROWS($E$858:E1152),$E$858:$E$1579,0)),"")</f>
        <v>Cure sinus tarse+résect.extr.dist.calca</v>
      </c>
    </row>
    <row r="1153" spans="1:6" x14ac:dyDescent="0.3">
      <c r="A1153" s="30" t="s">
        <v>1902</v>
      </c>
      <c r="B1153" s="1" t="s">
        <v>1031</v>
      </c>
      <c r="C1153" s="11" t="s">
        <v>1885</v>
      </c>
      <c r="D1153">
        <f>--ISNUMBER(IFERROR(SEARCH(Recherche!$D$19,BD_Tables!B1153,1),""))</f>
        <v>1</v>
      </c>
      <c r="E1153">
        <f>IF(BD_Tables!D1153=1,COUNTIF(BD_Tables!$D$858:D1153,1),"")</f>
        <v>296</v>
      </c>
      <c r="F1153" t="str">
        <f>IFERROR(INDEX($B$858:$B$1579,MATCH(ROWS($E$858:E1153),$E$858:$E$1579,0)),"")</f>
        <v>Curetag+cimentag humér. prox.+lipome épa</v>
      </c>
    </row>
    <row r="1154" spans="1:6" x14ac:dyDescent="0.3">
      <c r="A1154" s="30" t="s">
        <v>1902</v>
      </c>
      <c r="B1154" s="1" t="s">
        <v>1105</v>
      </c>
      <c r="C1154" s="11" t="s">
        <v>1882</v>
      </c>
      <c r="D1154">
        <f>--ISNUMBER(IFERROR(SEARCH(Recherche!$D$19,BD_Tables!B1154,1),""))</f>
        <v>1</v>
      </c>
      <c r="E1154">
        <f>IF(BD_Tables!D1154=1,COUNTIF(BD_Tables!$D$858:D1154,1),"")</f>
        <v>297</v>
      </c>
      <c r="F1154" t="str">
        <f>IFERROR(INDEX($B$858:$B$1579,MATCH(ROWS($E$858:E1154),$E$858:$E$1579,0)),"")</f>
        <v>Curetage greffe dysplasie fibreuse coude</v>
      </c>
    </row>
    <row r="1155" spans="1:6" x14ac:dyDescent="0.3">
      <c r="A1155" s="30" t="s">
        <v>1902</v>
      </c>
      <c r="B1155" s="1" t="s">
        <v>1088</v>
      </c>
      <c r="C1155" s="11" t="s">
        <v>1884</v>
      </c>
      <c r="D1155">
        <f>--ISNUMBER(IFERROR(SEARCH(Recherche!$D$19,BD_Tables!B1155,1),""))</f>
        <v>1</v>
      </c>
      <c r="E1155">
        <f>IF(BD_Tables!D1155=1,COUNTIF(BD_Tables!$D$858:D1155,1),"")</f>
        <v>298</v>
      </c>
      <c r="F1155" t="str">
        <f>IFERROR(INDEX($B$858:$B$1579,MATCH(ROWS($E$858:E1155),$E$858:$E$1579,0)),"")</f>
        <v>Curetage greffe fémur</v>
      </c>
    </row>
    <row r="1156" spans="1:6" x14ac:dyDescent="0.3">
      <c r="A1156" s="30" t="s">
        <v>1902</v>
      </c>
      <c r="B1156" s="1" t="s">
        <v>781</v>
      </c>
      <c r="C1156" s="11" t="s">
        <v>1882</v>
      </c>
      <c r="D1156">
        <f>--ISNUMBER(IFERROR(SEARCH(Recherche!$D$19,BD_Tables!B1156,1),""))</f>
        <v>1</v>
      </c>
      <c r="E1156">
        <f>IF(BD_Tables!D1156=1,COUNTIF(BD_Tables!$D$858:D1156,1),"")</f>
        <v>299</v>
      </c>
      <c r="F1156" t="str">
        <f>IFERROR(INDEX($B$858:$B$1579,MATCH(ROWS($E$858:E1156),$E$858:$E$1579,0)),"")</f>
        <v>Curetage kyste osseux + cimentage MT1</v>
      </c>
    </row>
    <row r="1157" spans="1:6" x14ac:dyDescent="0.3">
      <c r="A1157" s="30" t="s">
        <v>1902</v>
      </c>
      <c r="B1157" s="1" t="s">
        <v>1083</v>
      </c>
      <c r="C1157" s="11" t="s">
        <v>1882</v>
      </c>
      <c r="D1157">
        <f>--ISNUMBER(IFERROR(SEARCH(Recherche!$D$19,BD_Tables!B1157,1),""))</f>
        <v>1</v>
      </c>
      <c r="E1157">
        <f>IF(BD_Tables!D1157=1,COUNTIF(BD_Tables!$D$858:D1157,1),"")</f>
        <v>300</v>
      </c>
      <c r="F1157" t="str">
        <f>IFERROR(INDEX($B$858:$B$1579,MATCH(ROWS($E$858:E1157),$E$858:$E$1579,0)),"")</f>
        <v>Curetage ostéite</v>
      </c>
    </row>
    <row r="1158" spans="1:6" x14ac:dyDescent="0.3">
      <c r="A1158" s="30" t="s">
        <v>1902</v>
      </c>
      <c r="B1158" s="1" t="s">
        <v>1002</v>
      </c>
      <c r="C1158" s="11" t="s">
        <v>1882</v>
      </c>
      <c r="D1158">
        <f>--ISNUMBER(IFERROR(SEARCH(Recherche!$D$19,BD_Tables!B1158,1),""))</f>
        <v>1</v>
      </c>
      <c r="E1158">
        <f>IF(BD_Tables!D1158=1,COUNTIF(BD_Tables!$D$858:D1158,1),"")</f>
        <v>301</v>
      </c>
      <c r="F1158" t="str">
        <f>IFERROR(INDEX($B$858:$B$1579,MATCH(ROWS($E$858:E1158),$E$858:$E$1579,0)),"")</f>
        <v>Débridage hanche</v>
      </c>
    </row>
    <row r="1159" spans="1:6" x14ac:dyDescent="0.3">
      <c r="A1159" s="30" t="s">
        <v>1902</v>
      </c>
      <c r="B1159" s="1" t="s">
        <v>782</v>
      </c>
      <c r="C1159" s="11" t="s">
        <v>1882</v>
      </c>
      <c r="D1159">
        <f>--ISNUMBER(IFERROR(SEARCH(Recherche!$D$19,BD_Tables!B1159,1),""))</f>
        <v>1</v>
      </c>
      <c r="E1159">
        <f>IF(BD_Tables!D1159=1,COUNTIF(BD_Tables!$D$858:D1159,1),"")</f>
        <v>302</v>
      </c>
      <c r="F1159" t="str">
        <f>IFERROR(INDEX($B$858:$B$1579,MATCH(ROWS($E$858:E1159),$E$858:$E$1579,0)),"")</f>
        <v>Débridage pied</v>
      </c>
    </row>
    <row r="1160" spans="1:6" x14ac:dyDescent="0.3">
      <c r="A1160" s="30" t="s">
        <v>1902</v>
      </c>
      <c r="B1160" s="1" t="s">
        <v>1140</v>
      </c>
      <c r="C1160" s="11" t="s">
        <v>1882</v>
      </c>
      <c r="D1160">
        <f>--ISNUMBER(IFERROR(SEARCH(Recherche!$D$19,BD_Tables!B1160,1),""))</f>
        <v>1</v>
      </c>
      <c r="E1160">
        <f>IF(BD_Tables!D1160=1,COUNTIF(BD_Tables!$D$858:D1160,1),"")</f>
        <v>303</v>
      </c>
      <c r="F1160" t="str">
        <f>IFERROR(INDEX($B$858:$B$1579,MATCH(ROWS($E$858:E1160),$E$858:$E$1579,0)),"")</f>
        <v>Débridage tibia</v>
      </c>
    </row>
    <row r="1161" spans="1:6" x14ac:dyDescent="0.3">
      <c r="A1161" s="30" t="s">
        <v>1902</v>
      </c>
      <c r="B1161" s="1" t="s">
        <v>1135</v>
      </c>
      <c r="C1161" s="11" t="s">
        <v>1882</v>
      </c>
      <c r="D1161">
        <f>--ISNUMBER(IFERROR(SEARCH(Recherche!$D$19,BD_Tables!B1161,1),""))</f>
        <v>1</v>
      </c>
      <c r="E1161">
        <f>IF(BD_Tables!D1161=1,COUNTIF(BD_Tables!$D$858:D1161,1),"")</f>
        <v>304</v>
      </c>
      <c r="F1161" t="str">
        <f>IFERROR(INDEX($B$858:$B$1579,MATCH(ROWS($E$858:E1161),$E$858:$E$1579,0)),"")</f>
        <v>Décompression métatarsien</v>
      </c>
    </row>
    <row r="1162" spans="1:6" x14ac:dyDescent="0.3">
      <c r="A1162" s="30" t="s">
        <v>1902</v>
      </c>
      <c r="B1162" s="1" t="s">
        <v>1163</v>
      </c>
      <c r="C1162" s="11" t="s">
        <v>1882</v>
      </c>
      <c r="D1162">
        <f>--ISNUMBER(IFERROR(SEARCH(Recherche!$D$19,BD_Tables!B1162,1),""))</f>
        <v>1</v>
      </c>
      <c r="E1162">
        <f>IF(BD_Tables!D1162=1,COUNTIF(BD_Tables!$D$858:D1162,1),"")</f>
        <v>305</v>
      </c>
      <c r="F1162" t="str">
        <f>IFERROR(INDEX($B$858:$B$1579,MATCH(ROWS($E$858:E1162),$E$858:$E$1579,0)),"")</f>
        <v>Décompression réalignement MTP 1</v>
      </c>
    </row>
    <row r="1163" spans="1:6" x14ac:dyDescent="0.3">
      <c r="A1163" s="30" t="s">
        <v>1902</v>
      </c>
      <c r="B1163" s="1" t="s">
        <v>783</v>
      </c>
      <c r="C1163" s="11" t="s">
        <v>1882</v>
      </c>
      <c r="D1163">
        <f>--ISNUMBER(IFERROR(SEARCH(Recherche!$D$19,BD_Tables!B1163,1),""))</f>
        <v>1</v>
      </c>
      <c r="E1163">
        <f>IF(BD_Tables!D1163=1,COUNTIF(BD_Tables!$D$858:D1163,1),"")</f>
        <v>306</v>
      </c>
      <c r="F1163" t="str">
        <f>IFERROR(INDEX($B$858:$B$1579,MATCH(ROWS($E$858:E1163),$E$858:$E$1579,0)),"")</f>
        <v>Désinsertion aponévrose plantaire</v>
      </c>
    </row>
    <row r="1164" spans="1:6" x14ac:dyDescent="0.3">
      <c r="A1164" s="30" t="s">
        <v>1902</v>
      </c>
      <c r="B1164" s="1" t="s">
        <v>784</v>
      </c>
      <c r="C1164" s="11" t="s">
        <v>1882</v>
      </c>
      <c r="D1164">
        <f>--ISNUMBER(IFERROR(SEARCH(Recherche!$D$19,BD_Tables!B1164,1),""))</f>
        <v>1</v>
      </c>
      <c r="E1164">
        <f>IF(BD_Tables!D1164=1,COUNTIF(BD_Tables!$D$858:D1164,1),"")</f>
        <v>307</v>
      </c>
      <c r="F1164" t="str">
        <f>IFERROR(INDEX($B$858:$B$1579,MATCH(ROWS($E$858:E1164),$E$858:$E$1579,0)),"")</f>
        <v>Désonglement partie interne pied</v>
      </c>
    </row>
    <row r="1165" spans="1:6" x14ac:dyDescent="0.3">
      <c r="A1165" s="30" t="s">
        <v>1902</v>
      </c>
      <c r="B1165" s="1" t="s">
        <v>1067</v>
      </c>
      <c r="C1165" s="11" t="s">
        <v>1882</v>
      </c>
      <c r="D1165">
        <f>--ISNUMBER(IFERROR(SEARCH(Recherche!$D$19,BD_Tables!B1165,1),""))</f>
        <v>1</v>
      </c>
      <c r="E1165">
        <f>IF(BD_Tables!D1165=1,COUNTIF(BD_Tables!$D$858:D1165,1),"")</f>
        <v>308</v>
      </c>
      <c r="F1165" t="str">
        <f>IFERROR(INDEX($B$858:$B$1579,MATCH(ROWS($E$858:E1165),$E$858:$E$1579,0)),"")</f>
        <v>Discectomie (colonne)</v>
      </c>
    </row>
    <row r="1166" spans="1:6" x14ac:dyDescent="0.3">
      <c r="A1166" s="30" t="s">
        <v>1902</v>
      </c>
      <c r="B1166" s="1" t="s">
        <v>1098</v>
      </c>
      <c r="C1166" s="11" t="s">
        <v>1845</v>
      </c>
      <c r="D1166">
        <f>--ISNUMBER(IFERROR(SEARCH(Recherche!$D$19,BD_Tables!B1166,1),""))</f>
        <v>1</v>
      </c>
      <c r="E1166">
        <f>IF(BD_Tables!D1166=1,COUNTIF(BD_Tables!$D$858:D1166,1),"")</f>
        <v>309</v>
      </c>
      <c r="F1166" t="str">
        <f>IFERROR(INDEX($B$858:$B$1579,MATCH(ROWS($E$858:E1166),$E$858:$E$1579,0)),"")</f>
        <v>Disjonction acromio claviculaire</v>
      </c>
    </row>
    <row r="1167" spans="1:6" x14ac:dyDescent="0.3">
      <c r="A1167" s="30" t="s">
        <v>1902</v>
      </c>
      <c r="B1167" s="1" t="s">
        <v>699</v>
      </c>
      <c r="C1167" s="11" t="s">
        <v>1882</v>
      </c>
      <c r="D1167">
        <f>--ISNUMBER(IFERROR(SEARCH(Recherche!$D$19,BD_Tables!B1167,1),""))</f>
        <v>1</v>
      </c>
      <c r="E1167">
        <f>IF(BD_Tables!D1167=1,COUNTIF(BD_Tables!$D$858:D1167,1),"")</f>
        <v>310</v>
      </c>
      <c r="F1167" t="str">
        <f>IFERROR(INDEX($B$858:$B$1579,MATCH(ROWS($E$858:E1167),$E$858:$E$1579,0)),"")</f>
        <v>Doigt à ressaut</v>
      </c>
    </row>
    <row r="1168" spans="1:6" x14ac:dyDescent="0.3">
      <c r="A1168" s="30" t="s">
        <v>1902</v>
      </c>
      <c r="B1168" s="1" t="s">
        <v>1073</v>
      </c>
      <c r="C1168" s="11" t="s">
        <v>1882</v>
      </c>
      <c r="D1168">
        <f>--ISNUMBER(IFERROR(SEARCH(Recherche!$D$19,BD_Tables!B1168,1),""))</f>
        <v>1</v>
      </c>
      <c r="E1168">
        <f>IF(BD_Tables!D1168=1,COUNTIF(BD_Tables!$D$858:D1168,1),"")</f>
        <v>311</v>
      </c>
      <c r="F1168" t="str">
        <f>IFERROR(INDEX($B$858:$B$1579,MATCH(ROWS($E$858:E1168),$E$858:$E$1579,0)),"")</f>
        <v>Drainage abcès tibia</v>
      </c>
    </row>
    <row r="1169" spans="1:6" x14ac:dyDescent="0.3">
      <c r="A1169" s="30" t="s">
        <v>1902</v>
      </c>
      <c r="B1169" s="1" t="s">
        <v>929</v>
      </c>
      <c r="C1169" s="11" t="s">
        <v>1882</v>
      </c>
      <c r="D1169">
        <f>--ISNUMBER(IFERROR(SEARCH(Recherche!$D$19,BD_Tables!B1169,1),""))</f>
        <v>1</v>
      </c>
      <c r="E1169">
        <f>IF(BD_Tables!D1169=1,COUNTIF(BD_Tables!$D$858:D1169,1),"")</f>
        <v>312</v>
      </c>
      <c r="F1169" t="str">
        <f>IFERROR(INDEX($B$858:$B$1579,MATCH(ROWS($E$858:E1169),$E$858:$E$1579,0)),"")</f>
        <v>Drainage hématome de genou</v>
      </c>
    </row>
    <row r="1170" spans="1:6" x14ac:dyDescent="0.3">
      <c r="A1170" s="30" t="s">
        <v>1902</v>
      </c>
      <c r="B1170" s="1" t="s">
        <v>1157</v>
      </c>
      <c r="C1170" s="11" t="s">
        <v>1882</v>
      </c>
      <c r="D1170">
        <f>--ISNUMBER(IFERROR(SEARCH(Recherche!$D$19,BD_Tables!B1170,1),""))</f>
        <v>1</v>
      </c>
      <c r="E1170">
        <f>IF(BD_Tables!D1170=1,COUNTIF(BD_Tables!$D$858:D1170,1),"")</f>
        <v>313</v>
      </c>
      <c r="F1170" t="str">
        <f>IFERROR(INDEX($B$858:$B$1579,MATCH(ROWS($E$858:E1170),$E$858:$E$1579,0)),"")</f>
        <v>Drainage ostéote tibia</v>
      </c>
    </row>
    <row r="1171" spans="1:6" x14ac:dyDescent="0.3">
      <c r="A1171" s="30" t="s">
        <v>1902</v>
      </c>
      <c r="B1171" s="1" t="s">
        <v>1095</v>
      </c>
      <c r="C1171" s="11" t="s">
        <v>1882</v>
      </c>
      <c r="D1171">
        <f>--ISNUMBER(IFERROR(SEARCH(Recherche!$D$19,BD_Tables!B1171,1),""))</f>
        <v>1</v>
      </c>
      <c r="E1171">
        <f>IF(BD_Tables!D1171=1,COUNTIF(BD_Tables!$D$858:D1171,1),"")</f>
        <v>314</v>
      </c>
      <c r="F1171" t="str">
        <f>IFERROR(INDEX($B$858:$B$1579,MATCH(ROWS($E$858:E1171),$E$858:$E$1579,0)),"")</f>
        <v>Dupuytren</v>
      </c>
    </row>
    <row r="1172" spans="1:6" x14ac:dyDescent="0.3">
      <c r="A1172" s="30" t="s">
        <v>1902</v>
      </c>
      <c r="B1172" s="1" t="s">
        <v>785</v>
      </c>
      <c r="C1172" s="11" t="s">
        <v>1882</v>
      </c>
      <c r="D1172">
        <f>--ISNUMBER(IFERROR(SEARCH(Recherche!$D$19,BD_Tables!B1172,1),""))</f>
        <v>1</v>
      </c>
      <c r="E1172">
        <f>IF(BD_Tables!D1172=1,COUNTIF(BD_Tables!$D$858:D1172,1),"")</f>
        <v>315</v>
      </c>
      <c r="F1172" t="str">
        <f>IFERROR(INDEX($B$858:$B$1579,MATCH(ROWS($E$858:E1172),$E$858:$E$1579,0)),"")</f>
        <v>Duquennoy cheville</v>
      </c>
    </row>
    <row r="1173" spans="1:6" x14ac:dyDescent="0.3">
      <c r="A1173" s="30" t="s">
        <v>1902</v>
      </c>
      <c r="B1173" s="1" t="s">
        <v>607</v>
      </c>
      <c r="C1173" s="11" t="s">
        <v>1886</v>
      </c>
      <c r="D1173">
        <f>--ISNUMBER(IFERROR(SEARCH(Recherche!$D$19,BD_Tables!B1173,1),""))</f>
        <v>1</v>
      </c>
      <c r="E1173">
        <f>IF(BD_Tables!D1173=1,COUNTIF(BD_Tables!$D$858:D1173,1),"")</f>
        <v>316</v>
      </c>
      <c r="F1173" t="str">
        <f>IFERROR(INDEX($B$858:$B$1579,MATCH(ROWS($E$858:E1173),$E$858:$E$1579,0)),"")</f>
        <v>Dynamisation clou fémur</v>
      </c>
    </row>
    <row r="1174" spans="1:6" x14ac:dyDescent="0.3">
      <c r="A1174" s="30" t="s">
        <v>1902</v>
      </c>
      <c r="B1174" s="1" t="s">
        <v>786</v>
      </c>
      <c r="C1174" s="11" t="s">
        <v>1882</v>
      </c>
      <c r="D1174">
        <f>--ISNUMBER(IFERROR(SEARCH(Recherche!$D$19,BD_Tables!B1174,1),""))</f>
        <v>1</v>
      </c>
      <c r="E1174">
        <f>IF(BD_Tables!D1174=1,COUNTIF(BD_Tables!$D$858:D1174,1),"")</f>
        <v>317</v>
      </c>
      <c r="F1174" t="str">
        <f>IFERROR(INDEX($B$858:$B$1579,MATCH(ROWS($E$858:E1174),$E$858:$E$1579,0)),"")</f>
        <v>Dynamisation clou tibia</v>
      </c>
    </row>
    <row r="1175" spans="1:6" x14ac:dyDescent="0.3">
      <c r="A1175" s="30" t="s">
        <v>1902</v>
      </c>
      <c r="B1175" s="1" t="s">
        <v>1155</v>
      </c>
      <c r="C1175" s="11" t="s">
        <v>1882</v>
      </c>
      <c r="D1175">
        <f>--ISNUMBER(IFERROR(SEARCH(Recherche!$D$19,BD_Tables!B1175,1),""))</f>
        <v>1</v>
      </c>
      <c r="E1175">
        <f>IF(BD_Tables!D1175=1,COUNTIF(BD_Tables!$D$858:D1175,1),"")</f>
        <v>318</v>
      </c>
      <c r="F1175" t="str">
        <f>IFERROR(INDEX($B$858:$B$1579,MATCH(ROWS($E$858:E1175),$E$858:$E$1579,0)),"")</f>
        <v>Embrochage pied</v>
      </c>
    </row>
    <row r="1176" spans="1:6" x14ac:dyDescent="0.3">
      <c r="A1176" s="30" t="s">
        <v>1902</v>
      </c>
      <c r="B1176" s="1" t="s">
        <v>787</v>
      </c>
      <c r="C1176" s="11" t="s">
        <v>1882</v>
      </c>
      <c r="D1176">
        <f>--ISNUMBER(IFERROR(SEARCH(Recherche!$D$19,BD_Tables!B1176,1),""))</f>
        <v>1</v>
      </c>
      <c r="E1176">
        <f>IF(BD_Tables!D1176=1,COUNTIF(BD_Tables!$D$858:D1176,1),"")</f>
        <v>319</v>
      </c>
      <c r="F1176" t="str">
        <f>IFERROR(INDEX($B$858:$B$1579,MATCH(ROWS($E$858:E1176),$E$858:$E$1579,0)),"")</f>
        <v>Emondage MTP1 pied</v>
      </c>
    </row>
    <row r="1177" spans="1:6" x14ac:dyDescent="0.3">
      <c r="A1177" s="30" t="s">
        <v>1902</v>
      </c>
      <c r="B1177" s="1" t="s">
        <v>925</v>
      </c>
      <c r="C1177" s="11" t="s">
        <v>1884</v>
      </c>
      <c r="D1177">
        <f>--ISNUMBER(IFERROR(SEARCH(Recherche!$D$19,BD_Tables!B1177,1),""))</f>
        <v>1</v>
      </c>
      <c r="E1177">
        <f>IF(BD_Tables!D1177=1,COUNTIF(BD_Tables!$D$858:D1177,1),"")</f>
        <v>320</v>
      </c>
      <c r="F1177" t="str">
        <f>IFERROR(INDEX($B$858:$B$1579,MATCH(ROWS($E$858:E1177),$E$858:$E$1579,0)),"")</f>
        <v>Enclouage préventif hanche</v>
      </c>
    </row>
    <row r="1178" spans="1:6" x14ac:dyDescent="0.3">
      <c r="A1178" s="30" t="s">
        <v>1902</v>
      </c>
      <c r="B1178" s="1" t="s">
        <v>1010</v>
      </c>
      <c r="C1178" s="11" t="s">
        <v>1882</v>
      </c>
      <c r="D1178">
        <f>--ISNUMBER(IFERROR(SEARCH(Recherche!$D$19,BD_Tables!B1178,1),""))</f>
        <v>1</v>
      </c>
      <c r="E1178">
        <f>IF(BD_Tables!D1178=1,COUNTIF(BD_Tables!$D$858:D1178,1),"")</f>
        <v>321</v>
      </c>
      <c r="F1178" t="str">
        <f>IFERROR(INDEX($B$858:$B$1579,MATCH(ROWS($E$858:E1178),$E$858:$E$1579,0)),"")</f>
        <v>Enclouage tibia</v>
      </c>
    </row>
    <row r="1179" spans="1:6" x14ac:dyDescent="0.3">
      <c r="A1179" s="30" t="s">
        <v>1902</v>
      </c>
      <c r="B1179" s="1" t="s">
        <v>788</v>
      </c>
      <c r="C1179" s="11" t="s">
        <v>1882</v>
      </c>
      <c r="D1179">
        <f>--ISNUMBER(IFERROR(SEARCH(Recherche!$D$19,BD_Tables!B1179,1),""))</f>
        <v>1</v>
      </c>
      <c r="E1179">
        <f>IF(BD_Tables!D1179=1,COUNTIF(BD_Tables!$D$858:D1179,1),"")</f>
        <v>322</v>
      </c>
      <c r="F1179" t="str">
        <f>IFERROR(INDEX($B$858:$B$1579,MATCH(ROWS($E$858:E1179),$E$858:$E$1579,0)),"")</f>
        <v>Enthésopathie Achille</v>
      </c>
    </row>
    <row r="1180" spans="1:6" x14ac:dyDescent="0.3">
      <c r="A1180" s="30" t="s">
        <v>1902</v>
      </c>
      <c r="B1180" s="1" t="s">
        <v>679</v>
      </c>
      <c r="C1180" s="11" t="s">
        <v>1882</v>
      </c>
      <c r="D1180">
        <f>--ISNUMBER(IFERROR(SEARCH(Recherche!$D$19,BD_Tables!B1180,1),""))</f>
        <v>1</v>
      </c>
      <c r="E1180">
        <f>IF(BD_Tables!D1180=1,COUNTIF(BD_Tables!$D$858:D1180,1),"")</f>
        <v>323</v>
      </c>
      <c r="F1180" t="str">
        <f>IFERROR(INDEX($B$858:$B$1579,MATCH(ROWS($E$858:E1180),$E$858:$E$1579,0)),"")</f>
        <v>Epicondylite coude</v>
      </c>
    </row>
    <row r="1181" spans="1:6" x14ac:dyDescent="0.3">
      <c r="A1181" s="30" t="s">
        <v>1902</v>
      </c>
      <c r="B1181" s="1" t="s">
        <v>1074</v>
      </c>
      <c r="C1181" s="11" t="s">
        <v>1882</v>
      </c>
      <c r="D1181">
        <f>--ISNUMBER(IFERROR(SEARCH(Recherche!$D$19,BD_Tables!B1181,1),""))</f>
        <v>1</v>
      </c>
      <c r="E1181">
        <f>IF(BD_Tables!D1181=1,COUNTIF(BD_Tables!$D$858:D1181,1),"")</f>
        <v>324</v>
      </c>
      <c r="F1181" t="str">
        <f>IFERROR(INDEX($B$858:$B$1579,MATCH(ROWS($E$858:E1181),$E$858:$E$1579,0)),"")</f>
        <v>Epiphysiodèse</v>
      </c>
    </row>
    <row r="1182" spans="1:6" x14ac:dyDescent="0.3">
      <c r="A1182" s="30" t="s">
        <v>1902</v>
      </c>
      <c r="B1182" s="1" t="s">
        <v>1154</v>
      </c>
      <c r="C1182" s="11" t="s">
        <v>1882</v>
      </c>
      <c r="D1182">
        <f>--ISNUMBER(IFERROR(SEARCH(Recherche!$D$19,BD_Tables!B1182,1),""))</f>
        <v>1</v>
      </c>
      <c r="E1182">
        <f>IF(BD_Tables!D1182=1,COUNTIF(BD_Tables!$D$858:D1182,1),"")</f>
        <v>325</v>
      </c>
      <c r="F1182" t="str">
        <f>IFERROR(INDEX($B$858:$B$1579,MATCH(ROWS($E$858:E1182),$E$858:$E$1579,0)),"")</f>
        <v>Equivalence bimalléolaire</v>
      </c>
    </row>
    <row r="1183" spans="1:6" x14ac:dyDescent="0.3">
      <c r="A1183" s="30" t="s">
        <v>1902</v>
      </c>
      <c r="B1183" s="1" t="s">
        <v>1158</v>
      </c>
      <c r="C1183" s="11" t="s">
        <v>1882</v>
      </c>
      <c r="D1183">
        <f>--ISNUMBER(IFERROR(SEARCH(Recherche!$D$19,BD_Tables!B1183,1),""))</f>
        <v>1</v>
      </c>
      <c r="E1183">
        <f>IF(BD_Tables!D1183=1,COUNTIF(BD_Tables!$D$858:D1183,1),"")</f>
        <v>326</v>
      </c>
      <c r="F1183" t="str">
        <f>IFERROR(INDEX($B$858:$B$1579,MATCH(ROWS($E$858:E1183),$E$858:$E$1579,0)),"")</f>
        <v>Excision abcès cuisse</v>
      </c>
    </row>
    <row r="1184" spans="1:6" x14ac:dyDescent="0.3">
      <c r="A1184" s="30" t="s">
        <v>1902</v>
      </c>
      <c r="B1184" s="1" t="s">
        <v>1056</v>
      </c>
      <c r="C1184" s="11" t="s">
        <v>1882</v>
      </c>
      <c r="D1184">
        <f>--ISNUMBER(IFERROR(SEARCH(Recherche!$D$19,BD_Tables!B1184,1),""))</f>
        <v>1</v>
      </c>
      <c r="E1184">
        <f>IF(BD_Tables!D1184=1,COUNTIF(BD_Tables!$D$858:D1184,1),"")</f>
        <v>327</v>
      </c>
      <c r="F1184" t="str">
        <f>IFERROR(INDEX($B$858:$B$1579,MATCH(ROWS($E$858:E1184),$E$858:$E$1579,0)),"")</f>
        <v>Excision ostéome ostéoïde colonne</v>
      </c>
    </row>
    <row r="1185" spans="1:6" x14ac:dyDescent="0.3">
      <c r="A1185" s="30" t="s">
        <v>1902</v>
      </c>
      <c r="B1185" s="1" t="s">
        <v>581</v>
      </c>
      <c r="C1185" s="11" t="s">
        <v>1882</v>
      </c>
      <c r="D1185">
        <f>--ISNUMBER(IFERROR(SEARCH(Recherche!$D$19,BD_Tables!B1185,1),""))</f>
        <v>1</v>
      </c>
      <c r="E1185">
        <f>IF(BD_Tables!D1185=1,COUNTIF(BD_Tables!$D$858:D1185,1),"")</f>
        <v>328</v>
      </c>
      <c r="F1185" t="str">
        <f>IFERROR(INDEX($B$858:$B$1579,MATCH(ROWS($E$858:E1185),$E$858:$E$1579,0)),"")</f>
        <v>Exérèse chondrosarcome cuisse</v>
      </c>
    </row>
    <row r="1186" spans="1:6" x14ac:dyDescent="0.3">
      <c r="A1186" s="30" t="s">
        <v>1902</v>
      </c>
      <c r="B1186" s="1" t="s">
        <v>913</v>
      </c>
      <c r="C1186" s="11" t="s">
        <v>1882</v>
      </c>
      <c r="D1186">
        <f>--ISNUMBER(IFERROR(SEARCH(Recherche!$D$19,BD_Tables!B1186,1),""))</f>
        <v>1</v>
      </c>
      <c r="E1186">
        <f>IF(BD_Tables!D1186=1,COUNTIF(BD_Tables!$D$858:D1186,1),"")</f>
        <v>329</v>
      </c>
      <c r="F1186" t="str">
        <f>IFERROR(INDEX($B$858:$B$1579,MATCH(ROWS($E$858:E1186),$E$858:$E$1579,0)),"")</f>
        <v>Exérèse corps étranger genoux</v>
      </c>
    </row>
    <row r="1187" spans="1:6" x14ac:dyDescent="0.3">
      <c r="A1187" s="30" t="s">
        <v>1902</v>
      </c>
      <c r="B1187" s="1" t="s">
        <v>1041</v>
      </c>
      <c r="C1187" s="11" t="s">
        <v>1882</v>
      </c>
      <c r="D1187">
        <f>--ISNUMBER(IFERROR(SEARCH(Recherche!$D$19,BD_Tables!B1187,1),""))</f>
        <v>1</v>
      </c>
      <c r="E1187">
        <f>IF(BD_Tables!D1187=1,COUNTIF(BD_Tables!$D$858:D1187,1),"")</f>
        <v>330</v>
      </c>
      <c r="F1187" t="str">
        <f>IFERROR(INDEX($B$858:$B$1579,MATCH(ROWS($E$858:E1187),$E$858:$E$1579,0)),"")</f>
        <v>Exérèse corps étranger plante pied</v>
      </c>
    </row>
    <row r="1188" spans="1:6" x14ac:dyDescent="0.3">
      <c r="A1188" s="30" t="s">
        <v>1902</v>
      </c>
      <c r="B1188" s="1" t="s">
        <v>582</v>
      </c>
      <c r="C1188" s="11" t="s">
        <v>1882</v>
      </c>
      <c r="D1188">
        <f>--ISNUMBER(IFERROR(SEARCH(Recherche!$D$19,BD_Tables!B1188,1),""))</f>
        <v>1</v>
      </c>
      <c r="E1188">
        <f>IF(BD_Tables!D1188=1,COUNTIF(BD_Tables!$D$858:D1188,1),"")</f>
        <v>331</v>
      </c>
      <c r="F1188" t="str">
        <f>IFERROR(INDEX($B$858:$B$1579,MATCH(ROWS($E$858:E1188),$E$858:$E$1579,0)),"")</f>
        <v>Exérèse exostose aile iliaque</v>
      </c>
    </row>
    <row r="1189" spans="1:6" x14ac:dyDescent="0.3">
      <c r="A1189" s="30" t="s">
        <v>1902</v>
      </c>
      <c r="B1189" s="1" t="s">
        <v>579</v>
      </c>
      <c r="C1189" s="11" t="s">
        <v>1882</v>
      </c>
      <c r="D1189">
        <f>--ISNUMBER(IFERROR(SEARCH(Recherche!$D$19,BD_Tables!B1189,1),""))</f>
        <v>1</v>
      </c>
      <c r="E1189">
        <f>IF(BD_Tables!D1189=1,COUNTIF(BD_Tables!$D$858:D1189,1),"")</f>
        <v>332</v>
      </c>
      <c r="F1189" t="str">
        <f>IFERROR(INDEX($B$858:$B$1579,MATCH(ROWS($E$858:E1189),$E$858:$E$1579,0)),"")</f>
        <v>Exérèse exostose col fémur</v>
      </c>
    </row>
    <row r="1190" spans="1:6" x14ac:dyDescent="0.3">
      <c r="A1190" s="30" t="s">
        <v>1902</v>
      </c>
      <c r="B1190" s="1" t="s">
        <v>1049</v>
      </c>
      <c r="C1190" s="11" t="s">
        <v>1882</v>
      </c>
      <c r="D1190">
        <f>--ISNUMBER(IFERROR(SEARCH(Recherche!$D$19,BD_Tables!B1190,1),""))</f>
        <v>1</v>
      </c>
      <c r="E1190">
        <f>IF(BD_Tables!D1190=1,COUNTIF(BD_Tables!$D$858:D1190,1),"")</f>
        <v>333</v>
      </c>
      <c r="F1190" t="str">
        <f>IFERROR(INDEX($B$858:$B$1579,MATCH(ROWS($E$858:E1190),$E$858:$E$1579,0)),"")</f>
        <v>Exérèse exostose omoplate</v>
      </c>
    </row>
    <row r="1191" spans="1:6" x14ac:dyDescent="0.3">
      <c r="A1191" s="30" t="s">
        <v>1902</v>
      </c>
      <c r="B1191" s="1" t="s">
        <v>789</v>
      </c>
      <c r="C1191" s="11" t="s">
        <v>1882</v>
      </c>
      <c r="D1191">
        <f>--ISNUMBER(IFERROR(SEARCH(Recherche!$D$19,BD_Tables!B1191,1),""))</f>
        <v>1</v>
      </c>
      <c r="E1191">
        <f>IF(BD_Tables!D1191=1,COUNTIF(BD_Tables!$D$858:D1191,1),"")</f>
        <v>334</v>
      </c>
      <c r="F1191" t="str">
        <f>IFERROR(INDEX($B$858:$B$1579,MATCH(ROWS($E$858:E1191),$E$858:$E$1579,0)),"")</f>
        <v>Exérèse kyste orteil + arthroplastie IP</v>
      </c>
    </row>
    <row r="1192" spans="1:6" x14ac:dyDescent="0.3">
      <c r="A1192" s="30" t="s">
        <v>1902</v>
      </c>
      <c r="B1192" s="1" t="s">
        <v>954</v>
      </c>
      <c r="C1192" s="11" t="s">
        <v>1882</v>
      </c>
      <c r="D1192">
        <f>--ISNUMBER(IFERROR(SEARCH(Recherche!$D$19,BD_Tables!B1192,1),""))</f>
        <v>1</v>
      </c>
      <c r="E1192">
        <f>IF(BD_Tables!D1192=1,COUNTIF(BD_Tables!$D$858:D1192,1),"")</f>
        <v>335</v>
      </c>
      <c r="F1192" t="str">
        <f>IFERROR(INDEX($B$858:$B$1579,MATCH(ROWS($E$858:E1192),$E$858:$E$1579,0)),"")</f>
        <v>Exérèse kyste poignet</v>
      </c>
    </row>
    <row r="1193" spans="1:6" x14ac:dyDescent="0.3">
      <c r="A1193" s="30" t="s">
        <v>1902</v>
      </c>
      <c r="B1193" s="1" t="s">
        <v>953</v>
      </c>
      <c r="C1193" s="11" t="s">
        <v>1882</v>
      </c>
      <c r="D1193">
        <f>--ISNUMBER(IFERROR(SEARCH(Recherche!$D$19,BD_Tables!B1193,1),""))</f>
        <v>1</v>
      </c>
      <c r="E1193">
        <f>IF(BD_Tables!D1193=1,COUNTIF(BD_Tables!$D$858:D1193,1),"")</f>
        <v>336</v>
      </c>
      <c r="F1193" t="str">
        <f>IFERROR(INDEX($B$858:$B$1579,MATCH(ROWS($E$858:E1193),$E$858:$E$1579,0)),"")</f>
        <v>Exérèse lésion fibreuse fémur</v>
      </c>
    </row>
    <row r="1194" spans="1:6" x14ac:dyDescent="0.3">
      <c r="A1194" s="30" t="s">
        <v>1902</v>
      </c>
      <c r="B1194" s="1" t="s">
        <v>968</v>
      </c>
      <c r="C1194" s="11" t="s">
        <v>1882</v>
      </c>
      <c r="D1194">
        <f>--ISNUMBER(IFERROR(SEARCH(Recherche!$D$19,BD_Tables!B1194,1),""))</f>
        <v>1</v>
      </c>
      <c r="E1194">
        <f>IF(BD_Tables!D1194=1,COUNTIF(BD_Tables!$D$858:D1194,1),"")</f>
        <v>337</v>
      </c>
      <c r="F1194" t="str">
        <f>IFERROR(INDEX($B$858:$B$1579,MATCH(ROWS($E$858:E1194),$E$858:$E$1579,0)),"")</f>
        <v>Exérèse lipome</v>
      </c>
    </row>
    <row r="1195" spans="1:6" x14ac:dyDescent="0.3">
      <c r="A1195" s="30" t="s">
        <v>1902</v>
      </c>
      <c r="B1195" s="1" t="s">
        <v>906</v>
      </c>
      <c r="C1195" s="11" t="s">
        <v>1882</v>
      </c>
      <c r="D1195">
        <f>--ISNUMBER(IFERROR(SEARCH(Recherche!$D$19,BD_Tables!B1195,1),""))</f>
        <v>1</v>
      </c>
      <c r="E1195">
        <f>IF(BD_Tables!D1195=1,COUNTIF(BD_Tables!$D$858:D1195,1),"")</f>
        <v>338</v>
      </c>
      <c r="F1195" t="str">
        <f>IFERROR(INDEX($B$858:$B$1579,MATCH(ROWS($E$858:E1195),$E$858:$E$1579,0)),"")</f>
        <v>Exérèse nodule orteil</v>
      </c>
    </row>
    <row r="1196" spans="1:6" x14ac:dyDescent="0.3">
      <c r="A1196" s="30" t="s">
        <v>1902</v>
      </c>
      <c r="B1196" s="1" t="s">
        <v>790</v>
      </c>
      <c r="C1196" s="11" t="s">
        <v>1882</v>
      </c>
      <c r="D1196">
        <f>--ISNUMBER(IFERROR(SEARCH(Recherche!$D$19,BD_Tables!B1196,1),""))</f>
        <v>1</v>
      </c>
      <c r="E1196">
        <f>IF(BD_Tables!D1196=1,COUNTIF(BD_Tables!$D$858:D1196,1),"")</f>
        <v>339</v>
      </c>
      <c r="F1196" t="str">
        <f>IFERROR(INDEX($B$858:$B$1579,MATCH(ROWS($E$858:E1196),$E$858:$E$1579,0)),"")</f>
        <v>Exérèse nodule osseux sous-mall.ext cheville</v>
      </c>
    </row>
    <row r="1197" spans="1:6" x14ac:dyDescent="0.3">
      <c r="A1197" s="30" t="s">
        <v>1902</v>
      </c>
      <c r="B1197" s="1" t="s">
        <v>1042</v>
      </c>
      <c r="C1197" s="11" t="s">
        <v>1882</v>
      </c>
      <c r="D1197">
        <f>--ISNUMBER(IFERROR(SEARCH(Recherche!$D$19,BD_Tables!B1197,1),""))</f>
        <v>1</v>
      </c>
      <c r="E1197">
        <f>IF(BD_Tables!D1197=1,COUNTIF(BD_Tables!$D$858:D1197,1),"")</f>
        <v>340</v>
      </c>
      <c r="F1197" t="str">
        <f>IFERROR(INDEX($B$858:$B$1579,MATCH(ROWS($E$858:E1197),$E$858:$E$1579,0)),"")</f>
        <v>Exérèse ossicule cheville</v>
      </c>
    </row>
    <row r="1198" spans="1:6" x14ac:dyDescent="0.3">
      <c r="A1198" s="30" t="s">
        <v>1902</v>
      </c>
      <c r="B1198" s="1" t="s">
        <v>1087</v>
      </c>
      <c r="C1198" s="11" t="s">
        <v>1882</v>
      </c>
      <c r="D1198">
        <f>--ISNUMBER(IFERROR(SEARCH(Recherche!$D$19,BD_Tables!B1198,1),""))</f>
        <v>1</v>
      </c>
      <c r="E1198">
        <f>IF(BD_Tables!D1198=1,COUNTIF(BD_Tables!$D$858:D1198,1),"")</f>
        <v>341</v>
      </c>
      <c r="F1198" t="str">
        <f>IFERROR(INDEX($B$858:$B$1579,MATCH(ROWS($E$858:E1198),$E$858:$E$1579,0)),"")</f>
        <v>Exérèse ossicule pré-tibiale</v>
      </c>
    </row>
    <row r="1199" spans="1:6" x14ac:dyDescent="0.3">
      <c r="A1199" s="30" t="s">
        <v>1902</v>
      </c>
      <c r="B1199" s="1" t="s">
        <v>580</v>
      </c>
      <c r="C1199" s="11" t="s">
        <v>1882</v>
      </c>
      <c r="D1199">
        <f>--ISNUMBER(IFERROR(SEARCH(Recherche!$D$19,BD_Tables!B1199,1),""))</f>
        <v>1</v>
      </c>
      <c r="E1199">
        <f>IF(BD_Tables!D1199=1,COUNTIF(BD_Tables!$D$858:D1199,1),"")</f>
        <v>342</v>
      </c>
      <c r="F1199" t="str">
        <f>IFERROR(INDEX($B$858:$B$1579,MATCH(ROWS($E$858:E1199),$E$858:$E$1579,0)),"")</f>
        <v>Exérèse ossification cuisse</v>
      </c>
    </row>
    <row r="1200" spans="1:6" x14ac:dyDescent="0.3">
      <c r="A1200" s="30" t="s">
        <v>1902</v>
      </c>
      <c r="B1200" s="1" t="s">
        <v>1159</v>
      </c>
      <c r="C1200" s="11" t="s">
        <v>1882</v>
      </c>
      <c r="D1200">
        <f>--ISNUMBER(IFERROR(SEARCH(Recherche!$D$19,BD_Tables!B1200,1),""))</f>
        <v>1</v>
      </c>
      <c r="E1200">
        <f>IF(BD_Tables!D1200=1,COUNTIF(BD_Tables!$D$858:D1200,1),"")</f>
        <v>343</v>
      </c>
      <c r="F1200" t="str">
        <f>IFERROR(INDEX($B$858:$B$1579,MATCH(ROWS($E$858:E1200),$E$858:$E$1579,0)),"")</f>
        <v>Exérèse ostéome hanche</v>
      </c>
    </row>
    <row r="1201" spans="1:6" x14ac:dyDescent="0.3">
      <c r="A1201" s="30" t="s">
        <v>1902</v>
      </c>
      <c r="B1201" s="1" t="s">
        <v>904</v>
      </c>
      <c r="C1201" s="11" t="s">
        <v>1882</v>
      </c>
      <c r="D1201">
        <f>--ISNUMBER(IFERROR(SEARCH(Recherche!$D$19,BD_Tables!B1201,1),""))</f>
        <v>1</v>
      </c>
      <c r="E1201">
        <f>IF(BD_Tables!D1201=1,COUNTIF(BD_Tables!$D$858:D1201,1),"")</f>
        <v>344</v>
      </c>
      <c r="F1201" t="str">
        <f>IFERROR(INDEX($B$858:$B$1579,MATCH(ROWS($E$858:E1201),$E$858:$E$1579,0)),"")</f>
        <v>Exérèse tumeur jambe</v>
      </c>
    </row>
    <row r="1202" spans="1:6" x14ac:dyDescent="0.3">
      <c r="A1202" s="30" t="s">
        <v>1902</v>
      </c>
      <c r="B1202" s="1" t="s">
        <v>996</v>
      </c>
      <c r="C1202" s="11" t="s">
        <v>1882</v>
      </c>
      <c r="D1202">
        <f>--ISNUMBER(IFERROR(SEARCH(Recherche!$D$19,BD_Tables!B1202,1),""))</f>
        <v>1</v>
      </c>
      <c r="E1202">
        <f>IF(BD_Tables!D1202=1,COUNTIF(BD_Tables!$D$858:D1202,1),"")</f>
        <v>345</v>
      </c>
      <c r="F1202" t="str">
        <f>IFERROR(INDEX($B$858:$B$1579,MATCH(ROWS($E$858:E1202),$E$858:$E$1579,0)),"")</f>
        <v>Exérèse villo-nodulaire</v>
      </c>
    </row>
    <row r="1203" spans="1:6" x14ac:dyDescent="0.3">
      <c r="A1203" s="30" t="s">
        <v>1902</v>
      </c>
      <c r="B1203" s="1" t="s">
        <v>791</v>
      </c>
      <c r="C1203" s="11" t="s">
        <v>1882</v>
      </c>
      <c r="D1203">
        <f>--ISNUMBER(IFERROR(SEARCH(Recherche!$D$19,BD_Tables!B1203,1),""))</f>
        <v>1</v>
      </c>
      <c r="E1203">
        <f>IF(BD_Tables!D1203=1,COUNTIF(BD_Tables!$D$858:D1203,1),"")</f>
        <v>346</v>
      </c>
      <c r="F1203" t="str">
        <f>IFERROR(INDEX($B$858:$B$1579,MATCH(ROWS($E$858:E1203),$E$858:$E$1579,0)),"")</f>
        <v>Exosto-capsulo MTP  x2</v>
      </c>
    </row>
    <row r="1204" spans="1:6" x14ac:dyDescent="0.3">
      <c r="A1204" s="30" t="s">
        <v>1902</v>
      </c>
      <c r="B1204" s="1" t="s">
        <v>1132</v>
      </c>
      <c r="C1204" s="11" t="s">
        <v>1882</v>
      </c>
      <c r="D1204">
        <f>--ISNUMBER(IFERROR(SEARCH(Recherche!$D$19,BD_Tables!B1204,1),""))</f>
        <v>1</v>
      </c>
      <c r="E1204">
        <f>IF(BD_Tables!D1204=1,COUNTIF(BD_Tables!$D$858:D1204,1),"")</f>
        <v>347</v>
      </c>
      <c r="F1204" t="str">
        <f>IFERROR(INDEX($B$858:$B$1579,MATCH(ROWS($E$858:E1204),$E$858:$E$1579,0)),"")</f>
        <v>Exostose</v>
      </c>
    </row>
    <row r="1205" spans="1:6" x14ac:dyDescent="0.3">
      <c r="A1205" s="30" t="s">
        <v>1902</v>
      </c>
      <c r="B1205" s="1" t="s">
        <v>997</v>
      </c>
      <c r="C1205" s="11" t="s">
        <v>1882</v>
      </c>
      <c r="D1205">
        <f>--ISNUMBER(IFERROR(SEARCH(Recherche!$D$19,BD_Tables!B1205,1),""))</f>
        <v>1</v>
      </c>
      <c r="E1205">
        <f>IF(BD_Tables!D1205=1,COUNTIF(BD_Tables!$D$858:D1205,1),"")</f>
        <v>348</v>
      </c>
      <c r="F1205" t="str">
        <f>IFERROR(INDEX($B$858:$B$1579,MATCH(ROWS($E$858:E1205),$E$858:$E$1579,0)),"")</f>
        <v>Exostose fémur</v>
      </c>
    </row>
    <row r="1206" spans="1:6" x14ac:dyDescent="0.3">
      <c r="A1206" s="30" t="s">
        <v>1902</v>
      </c>
      <c r="B1206" s="1" t="s">
        <v>1015</v>
      </c>
      <c r="C1206" s="11" t="s">
        <v>1882</v>
      </c>
      <c r="D1206">
        <f>--ISNUMBER(IFERROR(SEARCH(Recherche!$D$19,BD_Tables!B1206,1),""))</f>
        <v>1</v>
      </c>
      <c r="E1206">
        <f>IF(BD_Tables!D1206=1,COUNTIF(BD_Tables!$D$858:D1206,1),"")</f>
        <v>349</v>
      </c>
      <c r="F1206" t="str">
        <f>IFERROR(INDEX($B$858:$B$1579,MATCH(ROWS($E$858:E1206),$E$858:$E$1579,0)),"")</f>
        <v>Exostose genou</v>
      </c>
    </row>
    <row r="1207" spans="1:6" x14ac:dyDescent="0.3">
      <c r="A1207" s="30" t="s">
        <v>1902</v>
      </c>
      <c r="B1207" s="1" t="s">
        <v>793</v>
      </c>
      <c r="C1207" s="11" t="s">
        <v>1882</v>
      </c>
      <c r="D1207">
        <f>--ISNUMBER(IFERROR(SEARCH(Recherche!$D$19,BD_Tables!B1207,1),""))</f>
        <v>1</v>
      </c>
      <c r="E1207">
        <f>IF(BD_Tables!D1207=1,COUNTIF(BD_Tables!$D$858:D1207,1),"")</f>
        <v>350</v>
      </c>
      <c r="F1207" t="str">
        <f>IFERROR(INDEX($B$858:$B$1579,MATCH(ROWS($E$858:E1207),$E$858:$E$1579,0)),"")</f>
        <v>Exostose pied</v>
      </c>
    </row>
    <row r="1208" spans="1:6" x14ac:dyDescent="0.3">
      <c r="A1208" s="30" t="s">
        <v>1902</v>
      </c>
      <c r="B1208" s="1" t="s">
        <v>792</v>
      </c>
      <c r="C1208" s="11" t="s">
        <v>1882</v>
      </c>
      <c r="D1208">
        <f>--ISNUMBER(IFERROR(SEARCH(Recherche!$D$19,BD_Tables!B1208,1),""))</f>
        <v>1</v>
      </c>
      <c r="E1208">
        <f>IF(BD_Tables!D1208=1,COUNTIF(BD_Tables!$D$858:D1208,1),"")</f>
        <v>351</v>
      </c>
      <c r="F1208" t="str">
        <f>IFERROR(INDEX($B$858:$B$1579,MATCH(ROWS($E$858:E1208),$E$858:$E$1579,0)),"")</f>
        <v>Exostose sous unguéale orteil</v>
      </c>
    </row>
    <row r="1209" spans="1:6" x14ac:dyDescent="0.3">
      <c r="A1209" s="30" t="s">
        <v>1902</v>
      </c>
      <c r="B1209" s="1" t="s">
        <v>795</v>
      </c>
      <c r="C1209" s="11" t="s">
        <v>1882</v>
      </c>
      <c r="D1209">
        <f>--ISNUMBER(IFERROR(SEARCH(Recherche!$D$19,BD_Tables!B1209,1),""))</f>
        <v>1</v>
      </c>
      <c r="E1209">
        <f>IF(BD_Tables!D1209=1,COUNTIF(BD_Tables!$D$858:D1209,1),"")</f>
        <v>352</v>
      </c>
      <c r="F1209" t="str">
        <f>IFERROR(INDEX($B$858:$B$1579,MATCH(ROWS($E$858:E1209),$E$858:$E$1579,0)),"")</f>
        <v>Exostose tibia</v>
      </c>
    </row>
    <row r="1210" spans="1:6" x14ac:dyDescent="0.3">
      <c r="A1210" s="30" t="s">
        <v>1902</v>
      </c>
      <c r="B1210" s="1" t="s">
        <v>485</v>
      </c>
      <c r="C1210" s="11" t="s">
        <v>1845</v>
      </c>
      <c r="D1210">
        <f>--ISNUMBER(IFERROR(SEARCH(Recherche!$D$19,BD_Tables!B1210,1),""))</f>
        <v>1</v>
      </c>
      <c r="E1210">
        <f>IF(BD_Tables!D1210=1,COUNTIF(BD_Tables!$D$858:D1210,1),"")</f>
        <v>353</v>
      </c>
      <c r="F1210" t="str">
        <f>IFERROR(INDEX($B$858:$B$1579,MATCH(ROWS($E$858:E1210),$E$858:$E$1579,0)),"")</f>
        <v>Exostosectomie épaule</v>
      </c>
    </row>
    <row r="1211" spans="1:6" x14ac:dyDescent="0.3">
      <c r="A1211" s="30" t="s">
        <v>1902</v>
      </c>
      <c r="B1211" s="1" t="s">
        <v>794</v>
      </c>
      <c r="C1211" s="11" t="s">
        <v>1882</v>
      </c>
      <c r="D1211">
        <f>--ISNUMBER(IFERROR(SEARCH(Recherche!$D$19,BD_Tables!B1211,1),""))</f>
        <v>1</v>
      </c>
      <c r="E1211">
        <f>IF(BD_Tables!D1211=1,COUNTIF(BD_Tables!$D$858:D1211,1),"")</f>
        <v>354</v>
      </c>
      <c r="F1211" t="str">
        <f>IFERROR(INDEX($B$858:$B$1579,MATCH(ROWS($E$858:E1211),$E$858:$E$1579,0)),"")</f>
        <v>Exostosectomie OxPx abducteur</v>
      </c>
    </row>
    <row r="1212" spans="1:6" x14ac:dyDescent="0.3">
      <c r="A1212" s="30" t="s">
        <v>1902</v>
      </c>
      <c r="B1212" s="1" t="s">
        <v>995</v>
      </c>
      <c r="C1212" s="11" t="s">
        <v>1882</v>
      </c>
      <c r="D1212">
        <f>--ISNUMBER(IFERROR(SEARCH(Recherche!$D$19,BD_Tables!B1212,1),""))</f>
        <v>1</v>
      </c>
      <c r="E1212">
        <f>IF(BD_Tables!D1212=1,COUNTIF(BD_Tables!$D$858:D1212,1),"")</f>
        <v>355</v>
      </c>
      <c r="F1212" t="str">
        <f>IFERROR(INDEX($B$858:$B$1579,MATCH(ROWS($E$858:E1212),$E$858:$E$1579,0)),"")</f>
        <v>Exploration chirurgicale</v>
      </c>
    </row>
    <row r="1213" spans="1:6" x14ac:dyDescent="0.3">
      <c r="A1213" s="30" t="s">
        <v>1902</v>
      </c>
      <c r="B1213" s="1" t="s">
        <v>892</v>
      </c>
      <c r="C1213" s="11" t="s">
        <v>1882</v>
      </c>
      <c r="D1213">
        <f>--ISNUMBER(IFERROR(SEARCH(Recherche!$D$19,BD_Tables!B1213,1),""))</f>
        <v>1</v>
      </c>
      <c r="E1213">
        <f>IF(BD_Tables!D1213=1,COUNTIF(BD_Tables!$D$858:D1213,1),"")</f>
        <v>356</v>
      </c>
      <c r="F1213" t="str">
        <f>IFERROR(INDEX($B$858:$B$1579,MATCH(ROWS($E$858:E1213),$E$858:$E$1579,0)),"")</f>
        <v>Exploration nerf radial pouce</v>
      </c>
    </row>
    <row r="1214" spans="1:6" x14ac:dyDescent="0.3">
      <c r="A1214" s="30" t="s">
        <v>1902</v>
      </c>
      <c r="B1214" s="1" t="s">
        <v>797</v>
      </c>
      <c r="C1214" s="11" t="s">
        <v>1882</v>
      </c>
      <c r="D1214">
        <f>--ISNUMBER(IFERROR(SEARCH(Recherche!$D$19,BD_Tables!B1214,1),""))</f>
        <v>1</v>
      </c>
      <c r="E1214">
        <f>IF(BD_Tables!D1214=1,COUNTIF(BD_Tables!$D$858:D1214,1),"")</f>
        <v>357</v>
      </c>
      <c r="F1214" t="str">
        <f>IFERROR(INDEX($B$858:$B$1579,MATCH(ROWS($E$858:E1214),$E$858:$E$1579,0)),"")</f>
        <v>Fasciotomie bilatérale</v>
      </c>
    </row>
    <row r="1215" spans="1:6" x14ac:dyDescent="0.3">
      <c r="A1215" s="30" t="s">
        <v>1902</v>
      </c>
      <c r="B1215" s="1" t="s">
        <v>796</v>
      </c>
      <c r="C1215" s="11" t="s">
        <v>1882</v>
      </c>
      <c r="D1215">
        <f>--ISNUMBER(IFERROR(SEARCH(Recherche!$D$19,BD_Tables!B1215,1),""))</f>
        <v>1</v>
      </c>
      <c r="E1215">
        <f>IF(BD_Tables!D1215=1,COUNTIF(BD_Tables!$D$858:D1215,1),"")</f>
        <v>358</v>
      </c>
      <c r="F1215" t="str">
        <f>IFERROR(INDEX($B$858:$B$1579,MATCH(ROWS($E$858:E1215),$E$858:$E$1579,0)),"")</f>
        <v>Fasciotomie unilatérale</v>
      </c>
    </row>
    <row r="1216" spans="1:6" x14ac:dyDescent="0.3">
      <c r="A1216" s="30" t="s">
        <v>1902</v>
      </c>
      <c r="B1216" s="1" t="s">
        <v>1060</v>
      </c>
      <c r="C1216" s="11" t="s">
        <v>1882</v>
      </c>
      <c r="D1216">
        <f>--ISNUMBER(IFERROR(SEARCH(Recherche!$D$19,BD_Tables!B1216,1),""))</f>
        <v>1</v>
      </c>
      <c r="E1216">
        <f>IF(BD_Tables!D1216=1,COUNTIF(BD_Tables!$D$858:D1216,1),"")</f>
        <v>359</v>
      </c>
      <c r="F1216" t="str">
        <f>IFERROR(INDEX($B$858:$B$1579,MATCH(ROWS($E$858:E1216),$E$858:$E$1579,0)),"")</f>
        <v>Fibulaire cheville</v>
      </c>
    </row>
    <row r="1217" spans="1:6" x14ac:dyDescent="0.3">
      <c r="A1217" s="30" t="s">
        <v>1902</v>
      </c>
      <c r="B1217" s="1" t="s">
        <v>1017</v>
      </c>
      <c r="C1217" s="11" t="s">
        <v>1885</v>
      </c>
      <c r="D1217">
        <f>--ISNUMBER(IFERROR(SEARCH(Recherche!$D$19,BD_Tables!B1217,1),""))</f>
        <v>1</v>
      </c>
      <c r="E1217">
        <f>IF(BD_Tables!D1217=1,COUNTIF(BD_Tables!$D$858:D1217,1),"")</f>
        <v>360</v>
      </c>
      <c r="F1217" t="str">
        <f>IFERROR(INDEX($B$858:$B$1579,MATCH(ROWS($E$858:E1217),$E$858:$E$1579,0)),"")</f>
        <v>Fixateur externe humérus</v>
      </c>
    </row>
    <row r="1218" spans="1:6" x14ac:dyDescent="0.3">
      <c r="A1218" s="30" t="s">
        <v>1902</v>
      </c>
      <c r="B1218" s="1" t="s">
        <v>1033</v>
      </c>
      <c r="C1218" s="11" t="s">
        <v>1882</v>
      </c>
      <c r="D1218">
        <f>--ISNUMBER(IFERROR(SEARCH(Recherche!$D$19,BD_Tables!B1218,1),""))</f>
        <v>1</v>
      </c>
      <c r="E1218">
        <f>IF(BD_Tables!D1218=1,COUNTIF(BD_Tables!$D$858:D1218,1),"")</f>
        <v>361</v>
      </c>
      <c r="F1218" t="str">
        <f>IFERROR(INDEX($B$858:$B$1579,MATCH(ROWS($E$858:E1218),$E$858:$E$1579,0)),"")</f>
        <v>Fixateur externe tibia</v>
      </c>
    </row>
    <row r="1219" spans="1:6" x14ac:dyDescent="0.3">
      <c r="A1219" s="30" t="s">
        <v>1902</v>
      </c>
      <c r="B1219" s="1" t="s">
        <v>981</v>
      </c>
      <c r="C1219" s="11" t="s">
        <v>1884</v>
      </c>
      <c r="D1219">
        <f>--ISNUMBER(IFERROR(SEARCH(Recherche!$D$19,BD_Tables!B1219,1),""))</f>
        <v>1</v>
      </c>
      <c r="E1219">
        <f>IF(BD_Tables!D1219=1,COUNTIF(BD_Tables!$D$858:D1219,1),"")</f>
        <v>362</v>
      </c>
      <c r="F1219" t="str">
        <f>IFERROR(INDEX($B$858:$B$1579,MATCH(ROWS($E$858:E1219),$E$858:$E$1579,0)),"")</f>
        <v>Forage tête fémorale</v>
      </c>
    </row>
    <row r="1220" spans="1:6" x14ac:dyDescent="0.3">
      <c r="A1220" s="30" t="s">
        <v>1902</v>
      </c>
      <c r="B1220" s="1" t="s">
        <v>970</v>
      </c>
      <c r="C1220" s="11" t="s">
        <v>1884</v>
      </c>
      <c r="D1220">
        <f>--ISNUMBER(IFERROR(SEARCH(Recherche!$D$19,BD_Tables!B1220,1),""))</f>
        <v>1</v>
      </c>
      <c r="E1220">
        <f>IF(BD_Tables!D1220=1,COUNTIF(BD_Tables!$D$858:D1220,1),"")</f>
        <v>363</v>
      </c>
      <c r="F1220" t="str">
        <f>IFERROR(INDEX($B$858:$B$1579,MATCH(ROWS($E$858:E1220),$E$858:$E$1579,0)),"")</f>
        <v>Forage tête fémur + biopsie sous-trochan</v>
      </c>
    </row>
    <row r="1221" spans="1:6" x14ac:dyDescent="0.3">
      <c r="A1221" s="30" t="s">
        <v>1902</v>
      </c>
      <c r="B1221" s="1" t="s">
        <v>608</v>
      </c>
      <c r="C1221" s="11" t="s">
        <v>1887</v>
      </c>
      <c r="D1221">
        <f>--ISNUMBER(IFERROR(SEARCH(Recherche!$D$19,BD_Tables!B1221,1),""))</f>
        <v>1</v>
      </c>
      <c r="E1221">
        <f>IF(BD_Tables!D1221=1,COUNTIF(BD_Tables!$D$858:D1221,1),"")</f>
        <v>364</v>
      </c>
      <c r="F1221" t="str">
        <f>IFERROR(INDEX($B$858:$B$1579,MATCH(ROWS($E$858:E1221),$E$858:$E$1579,0)),"")</f>
        <v>Fracture bassin</v>
      </c>
    </row>
    <row r="1222" spans="1:6" x14ac:dyDescent="0.3">
      <c r="A1222" s="30" t="s">
        <v>1902</v>
      </c>
      <c r="B1222" s="1" t="s">
        <v>800</v>
      </c>
      <c r="C1222" s="11" t="s">
        <v>1882</v>
      </c>
      <c r="D1222">
        <f>--ISNUMBER(IFERROR(SEARCH(Recherche!$D$19,BD_Tables!B1222,1),""))</f>
        <v>1</v>
      </c>
      <c r="E1222">
        <f>IF(BD_Tables!D1222=1,COUNTIF(BD_Tables!$D$858:D1222,1),"")</f>
        <v>365</v>
      </c>
      <c r="F1222" t="str">
        <f>IFERROR(INDEX($B$858:$B$1579,MATCH(ROWS($E$858:E1222),$E$858:$E$1579,0)),"")</f>
        <v>Fracture bimalléolaire cheville</v>
      </c>
    </row>
    <row r="1223" spans="1:6" x14ac:dyDescent="0.3">
      <c r="A1223" s="30" t="s">
        <v>1902</v>
      </c>
      <c r="B1223" s="1" t="s">
        <v>798</v>
      </c>
      <c r="C1223" s="11" t="s">
        <v>1882</v>
      </c>
      <c r="D1223">
        <f>--ISNUMBER(IFERROR(SEARCH(Recherche!$D$19,BD_Tables!B1223,1),""))</f>
        <v>1</v>
      </c>
      <c r="E1223">
        <f>IF(BD_Tables!D1223=1,COUNTIF(BD_Tables!$D$858:D1223,1),"")</f>
        <v>366</v>
      </c>
      <c r="F1223" t="str">
        <f>IFERROR(INDEX($B$858:$B$1579,MATCH(ROWS($E$858:E1223),$E$858:$E$1579,0)),"")</f>
        <v>Fracture calcanéum</v>
      </c>
    </row>
    <row r="1224" spans="1:6" x14ac:dyDescent="0.3">
      <c r="A1224" s="30" t="s">
        <v>1902</v>
      </c>
      <c r="B1224" s="1" t="s">
        <v>486</v>
      </c>
      <c r="C1224" s="11" t="s">
        <v>1843</v>
      </c>
      <c r="D1224">
        <f>--ISNUMBER(IFERROR(SEARCH(Recherche!$D$19,BD_Tables!B1224,1),""))</f>
        <v>1</v>
      </c>
      <c r="E1224">
        <f>IF(BD_Tables!D1224=1,COUNTIF(BD_Tables!$D$858:D1224,1),"")</f>
        <v>367</v>
      </c>
      <c r="F1224" t="str">
        <f>IFERROR(INDEX($B$858:$B$1579,MATCH(ROWS($E$858:E1224),$E$858:$E$1579,0)),"")</f>
        <v>Fracture clavicule distal</v>
      </c>
    </row>
    <row r="1225" spans="1:6" x14ac:dyDescent="0.3">
      <c r="A1225" s="30" t="s">
        <v>1902</v>
      </c>
      <c r="B1225" s="1" t="s">
        <v>487</v>
      </c>
      <c r="C1225" s="11" t="s">
        <v>1843</v>
      </c>
      <c r="D1225">
        <f>--ISNUMBER(IFERROR(SEARCH(Recherche!$D$19,BD_Tables!B1225,1),""))</f>
        <v>1</v>
      </c>
      <c r="E1225">
        <f>IF(BD_Tables!D1225=1,COUNTIF(BD_Tables!$D$858:D1225,1),"")</f>
        <v>368</v>
      </c>
      <c r="F1225" t="str">
        <f>IFERROR(INDEX($B$858:$B$1579,MATCH(ROWS($E$858:E1225),$E$858:$E$1579,0)),"")</f>
        <v>Fracture clavicule medial</v>
      </c>
    </row>
    <row r="1226" spans="1:6" x14ac:dyDescent="0.3">
      <c r="A1226" s="30" t="s">
        <v>1902</v>
      </c>
      <c r="B1226" s="1" t="s">
        <v>488</v>
      </c>
      <c r="C1226" s="11" t="s">
        <v>1843</v>
      </c>
      <c r="D1226">
        <f>--ISNUMBER(IFERROR(SEARCH(Recherche!$D$19,BD_Tables!B1226,1),""))</f>
        <v>1</v>
      </c>
      <c r="E1226">
        <f>IF(BD_Tables!D1226=1,COUNTIF(BD_Tables!$D$858:D1226,1),"")</f>
        <v>369</v>
      </c>
      <c r="F1226" t="str">
        <f>IFERROR(INDEX($B$858:$B$1579,MATCH(ROWS($E$858:E1226),$E$858:$E$1579,0)),"")</f>
        <v>Fracture clavicule proximal</v>
      </c>
    </row>
    <row r="1227" spans="1:6" x14ac:dyDescent="0.3">
      <c r="A1227" s="30" t="s">
        <v>1902</v>
      </c>
      <c r="B1227" s="1" t="s">
        <v>609</v>
      </c>
      <c r="C1227" s="11" t="s">
        <v>1887</v>
      </c>
      <c r="D1227">
        <f>--ISNUMBER(IFERROR(SEARCH(Recherche!$D$19,BD_Tables!B1227,1),""))</f>
        <v>1</v>
      </c>
      <c r="E1227">
        <f>IF(BD_Tables!D1227=1,COUNTIF(BD_Tables!$D$858:D1227,1),"")</f>
        <v>370</v>
      </c>
      <c r="F1227" t="str">
        <f>IFERROR(INDEX($B$858:$B$1579,MATCH(ROWS($E$858:E1227),$E$858:$E$1579,0)),"")</f>
        <v>Fracture cotyle</v>
      </c>
    </row>
    <row r="1228" spans="1:6" x14ac:dyDescent="0.3">
      <c r="A1228" s="30" t="s">
        <v>1902</v>
      </c>
      <c r="B1228" s="1" t="s">
        <v>682</v>
      </c>
      <c r="C1228" s="11" t="s">
        <v>1882</v>
      </c>
      <c r="D1228">
        <f>--ISNUMBER(IFERROR(SEARCH(Recherche!$D$19,BD_Tables!B1228,1),""))</f>
        <v>1</v>
      </c>
      <c r="E1228">
        <f>IF(BD_Tables!D1228=1,COUNTIF(BD_Tables!$D$858:D1228,1),"")</f>
        <v>371</v>
      </c>
      <c r="F1228" t="str">
        <f>IFERROR(INDEX($B$858:$B$1579,MATCH(ROWS($E$858:E1228),$E$858:$E$1579,0)),"")</f>
        <v>Fracture cubitus distal</v>
      </c>
    </row>
    <row r="1229" spans="1:6" x14ac:dyDescent="0.3">
      <c r="A1229" s="30" t="s">
        <v>1902</v>
      </c>
      <c r="B1229" s="1" t="s">
        <v>684</v>
      </c>
      <c r="C1229" s="11" t="s">
        <v>1882</v>
      </c>
      <c r="D1229">
        <f>--ISNUMBER(IFERROR(SEARCH(Recherche!$D$19,BD_Tables!B1229,1),""))</f>
        <v>1</v>
      </c>
      <c r="E1229">
        <f>IF(BD_Tables!D1229=1,COUNTIF(BD_Tables!$D$858:D1229,1),"")</f>
        <v>372</v>
      </c>
      <c r="F1229" t="str">
        <f>IFERROR(INDEX($B$858:$B$1579,MATCH(ROWS($E$858:E1229),$E$858:$E$1579,0)),"")</f>
        <v>Fracture cubitus médial</v>
      </c>
    </row>
    <row r="1230" spans="1:6" x14ac:dyDescent="0.3">
      <c r="A1230" s="30" t="s">
        <v>1902</v>
      </c>
      <c r="B1230" s="1" t="s">
        <v>683</v>
      </c>
      <c r="C1230" s="11" t="s">
        <v>1882</v>
      </c>
      <c r="D1230">
        <f>--ISNUMBER(IFERROR(SEARCH(Recherche!$D$19,BD_Tables!B1230,1),""))</f>
        <v>1</v>
      </c>
      <c r="E1230">
        <f>IF(BD_Tables!D1230=1,COUNTIF(BD_Tables!$D$858:D1230,1),"")</f>
        <v>373</v>
      </c>
      <c r="F1230" t="str">
        <f>IFERROR(INDEX($B$858:$B$1579,MATCH(ROWS($E$858:E1230),$E$858:$E$1579,0)),"")</f>
        <v>Fracture cubitus proximal</v>
      </c>
    </row>
    <row r="1231" spans="1:6" x14ac:dyDescent="0.3">
      <c r="A1231" s="30" t="s">
        <v>1902</v>
      </c>
      <c r="B1231" s="1" t="s">
        <v>933</v>
      </c>
      <c r="C1231" s="11" t="s">
        <v>1888</v>
      </c>
      <c r="D1231">
        <f>--ISNUMBER(IFERROR(SEARCH(Recherche!$D$19,BD_Tables!B1231,1),""))</f>
        <v>1</v>
      </c>
      <c r="E1231">
        <f>IF(BD_Tables!D1231=1,COUNTIF(BD_Tables!$D$858:D1231,1),"")</f>
        <v>374</v>
      </c>
      <c r="F1231" t="str">
        <f>IFERROR(INDEX($B$858:$B$1579,MATCH(ROWS($E$858:E1231),$E$858:$E$1579,0)),"")</f>
        <v>Fracture de fémur</v>
      </c>
    </row>
    <row r="1232" spans="1:6" x14ac:dyDescent="0.3">
      <c r="A1232" s="30" t="s">
        <v>1902</v>
      </c>
      <c r="B1232" s="1" t="s">
        <v>934</v>
      </c>
      <c r="C1232" s="11" t="s">
        <v>1884</v>
      </c>
      <c r="D1232">
        <f>--ISNUMBER(IFERROR(SEARCH(Recherche!$D$19,BD_Tables!B1232,1),""))</f>
        <v>1</v>
      </c>
      <c r="E1232">
        <f>IF(BD_Tables!D1232=1,COUNTIF(BD_Tables!$D$858:D1232,1),"")</f>
        <v>375</v>
      </c>
      <c r="F1232" t="str">
        <f>IFERROR(INDEX($B$858:$B$1579,MATCH(ROWS($E$858:E1232),$E$858:$E$1579,0)),"")</f>
        <v>Fracture de fémur (clou)</v>
      </c>
    </row>
    <row r="1233" spans="1:6" x14ac:dyDescent="0.3">
      <c r="A1233" s="30" t="s">
        <v>1902</v>
      </c>
      <c r="B1233" s="1" t="s">
        <v>914</v>
      </c>
      <c r="C1233" s="11" t="s">
        <v>1882</v>
      </c>
      <c r="D1233">
        <f>--ISNUMBER(IFERROR(SEARCH(Recherche!$D$19,BD_Tables!B1233,1),""))</f>
        <v>1</v>
      </c>
      <c r="E1233">
        <f>IF(BD_Tables!D1233=1,COUNTIF(BD_Tables!$D$858:D1233,1),"")</f>
        <v>376</v>
      </c>
      <c r="F1233" t="str">
        <f>IFERROR(INDEX($B$858:$B$1579,MATCH(ROWS($E$858:E1233),$E$858:$E$1579,0)),"")</f>
        <v>Fracture de rotule</v>
      </c>
    </row>
    <row r="1234" spans="1:6" x14ac:dyDescent="0.3">
      <c r="A1234" s="30" t="s">
        <v>1902</v>
      </c>
      <c r="B1234" s="1" t="s">
        <v>680</v>
      </c>
      <c r="C1234" s="11" t="s">
        <v>1882</v>
      </c>
      <c r="D1234">
        <f>--ISNUMBER(IFERROR(SEARCH(Recherche!$D$19,BD_Tables!B1234,1),""))</f>
        <v>1</v>
      </c>
      <c r="E1234">
        <f>IF(BD_Tables!D1234=1,COUNTIF(BD_Tables!$D$858:D1234,1),"")</f>
        <v>377</v>
      </c>
      <c r="F1234" t="str">
        <f>IFERROR(INDEX($B$858:$B$1579,MATCH(ROWS($E$858:E1234),$E$858:$E$1579,0)),"")</f>
        <v>Fracture des 2 os de l'avant-bras ( fixateur externe)</v>
      </c>
    </row>
    <row r="1235" spans="1:6" x14ac:dyDescent="0.3">
      <c r="A1235" s="30" t="s">
        <v>1902</v>
      </c>
      <c r="B1235" s="1" t="s">
        <v>681</v>
      </c>
      <c r="C1235" s="11" t="s">
        <v>1882</v>
      </c>
      <c r="D1235">
        <f>--ISNUMBER(IFERROR(SEARCH(Recherche!$D$19,BD_Tables!B1235,1),""))</f>
        <v>1</v>
      </c>
      <c r="E1235">
        <f>IF(BD_Tables!D1235=1,COUNTIF(BD_Tables!$D$858:D1235,1),"")</f>
        <v>378</v>
      </c>
      <c r="F1235" t="str">
        <f>IFERROR(INDEX($B$858:$B$1579,MATCH(ROWS($E$858:E1235),$E$858:$E$1579,0)),"")</f>
        <v>Fracture des 2 os de l'avant-bras (plaques)</v>
      </c>
    </row>
    <row r="1236" spans="1:6" x14ac:dyDescent="0.3">
      <c r="A1236" s="30" t="s">
        <v>1902</v>
      </c>
      <c r="B1236" s="1" t="s">
        <v>610</v>
      </c>
      <c r="C1236" s="11" t="s">
        <v>1882</v>
      </c>
      <c r="D1236">
        <f>--ISNUMBER(IFERROR(SEARCH(Recherche!$D$19,BD_Tables!B1236,1),""))</f>
        <v>1</v>
      </c>
      <c r="E1236">
        <f>IF(BD_Tables!D1236=1,COUNTIF(BD_Tables!$D$858:D1236,1),"")</f>
        <v>379</v>
      </c>
      <c r="F1236" t="str">
        <f>IFERROR(INDEX($B$858:$B$1579,MATCH(ROWS($E$858:E1236),$E$858:$E$1579,0)),"")</f>
        <v>Fracture fémur distal (plaque)</v>
      </c>
    </row>
    <row r="1237" spans="1:6" x14ac:dyDescent="0.3">
      <c r="A1237" s="30" t="s">
        <v>1902</v>
      </c>
      <c r="B1237" s="1" t="s">
        <v>611</v>
      </c>
      <c r="C1237" s="11" t="s">
        <v>1882</v>
      </c>
      <c r="D1237">
        <f>--ISNUMBER(IFERROR(SEARCH(Recherche!$D$19,BD_Tables!B1237,1),""))</f>
        <v>1</v>
      </c>
      <c r="E1237">
        <f>IF(BD_Tables!D1237=1,COUNTIF(BD_Tables!$D$858:D1237,1),"")</f>
        <v>380</v>
      </c>
      <c r="F1237" t="str">
        <f>IFERROR(INDEX($B$858:$B$1579,MATCH(ROWS($E$858:E1237),$E$858:$E$1579,0)),"")</f>
        <v>Fracture fémur médial (plaque)</v>
      </c>
    </row>
    <row r="1238" spans="1:6" x14ac:dyDescent="0.3">
      <c r="A1238" s="30" t="s">
        <v>1902</v>
      </c>
      <c r="B1238" s="1" t="s">
        <v>613</v>
      </c>
      <c r="C1238" s="11" t="s">
        <v>1882</v>
      </c>
      <c r="D1238">
        <f>--ISNUMBER(IFERROR(SEARCH(Recherche!$D$19,BD_Tables!B1238,1),""))</f>
        <v>1</v>
      </c>
      <c r="E1238">
        <f>IF(BD_Tables!D1238=1,COUNTIF(BD_Tables!$D$858:D1238,1),"")</f>
        <v>381</v>
      </c>
      <c r="F1238" t="str">
        <f>IFERROR(INDEX($B$858:$B$1579,MATCH(ROWS($E$858:E1238),$E$858:$E$1579,0)),"")</f>
        <v>Fracture fémur proximal (plaque)</v>
      </c>
    </row>
    <row r="1239" spans="1:6" x14ac:dyDescent="0.3">
      <c r="A1239" s="30" t="s">
        <v>1902</v>
      </c>
      <c r="B1239" s="1" t="s">
        <v>987</v>
      </c>
      <c r="C1239" s="11" t="s">
        <v>1884</v>
      </c>
      <c r="D1239">
        <f>--ISNUMBER(IFERROR(SEARCH(Recherche!$D$19,BD_Tables!B1239,1),""))</f>
        <v>1</v>
      </c>
      <c r="E1239">
        <f>IF(BD_Tables!D1239=1,COUNTIF(BD_Tables!$D$858:D1239,1),"")</f>
        <v>382</v>
      </c>
      <c r="F1239" t="str">
        <f>IFERROR(INDEX($B$858:$B$1579,MATCH(ROWS($E$858:E1239),$E$858:$E$1579,0)),"")</f>
        <v>Fracture hanche</v>
      </c>
    </row>
    <row r="1240" spans="1:6" x14ac:dyDescent="0.3">
      <c r="A1240" s="30" t="s">
        <v>1902</v>
      </c>
      <c r="B1240" s="1" t="s">
        <v>489</v>
      </c>
      <c r="C1240" s="11" t="s">
        <v>1844</v>
      </c>
      <c r="D1240">
        <f>--ISNUMBER(IFERROR(SEARCH(Recherche!$D$19,BD_Tables!B1240,1),""))</f>
        <v>1</v>
      </c>
      <c r="E1240">
        <f>IF(BD_Tables!D1240=1,COUNTIF(BD_Tables!$D$858:D1240,1),"")</f>
        <v>383</v>
      </c>
      <c r="F1240" t="str">
        <f>IFERROR(INDEX($B$858:$B$1579,MATCH(ROWS($E$858:E1240),$E$858:$E$1579,0)),"")</f>
        <v>Fracture humérus distal</v>
      </c>
    </row>
    <row r="1241" spans="1:6" x14ac:dyDescent="0.3">
      <c r="A1241" s="30" t="s">
        <v>1902</v>
      </c>
      <c r="B1241" s="1" t="s">
        <v>490</v>
      </c>
      <c r="C1241" s="11" t="s">
        <v>1844</v>
      </c>
      <c r="D1241">
        <f>--ISNUMBER(IFERROR(SEARCH(Recherche!$D$19,BD_Tables!B1241,1),""))</f>
        <v>1</v>
      </c>
      <c r="E1241">
        <f>IF(BD_Tables!D1241=1,COUNTIF(BD_Tables!$D$858:D1241,1),"")</f>
        <v>384</v>
      </c>
      <c r="F1241" t="str">
        <f>IFERROR(INDEX($B$858:$B$1579,MATCH(ROWS($E$858:E1241),$E$858:$E$1579,0)),"")</f>
        <v>Fracture humérus médial</v>
      </c>
    </row>
    <row r="1242" spans="1:6" x14ac:dyDescent="0.3">
      <c r="A1242" s="30" t="s">
        <v>1902</v>
      </c>
      <c r="B1242" s="1" t="s">
        <v>491</v>
      </c>
      <c r="C1242" s="11" t="s">
        <v>1844</v>
      </c>
      <c r="D1242">
        <f>--ISNUMBER(IFERROR(SEARCH(Recherche!$D$19,BD_Tables!B1242,1),""))</f>
        <v>1</v>
      </c>
      <c r="E1242">
        <f>IF(BD_Tables!D1242=1,COUNTIF(BD_Tables!$D$858:D1242,1),"")</f>
        <v>385</v>
      </c>
      <c r="F1242" t="str">
        <f>IFERROR(INDEX($B$858:$B$1579,MATCH(ROWS($E$858:E1242),$E$858:$E$1579,0)),"")</f>
        <v>Fracture humérus proximal</v>
      </c>
    </row>
    <row r="1243" spans="1:6" x14ac:dyDescent="0.3">
      <c r="A1243" s="30" t="s">
        <v>1902</v>
      </c>
      <c r="B1243" s="1" t="s">
        <v>1090</v>
      </c>
      <c r="C1243" s="11" t="s">
        <v>1882</v>
      </c>
      <c r="D1243">
        <f>--ISNUMBER(IFERROR(SEARCH(Recherche!$D$19,BD_Tables!B1243,1),""))</f>
        <v>1</v>
      </c>
      <c r="E1243">
        <f>IF(BD_Tables!D1243=1,COUNTIF(BD_Tables!$D$858:D1243,1),"")</f>
        <v>386</v>
      </c>
      <c r="F1243" t="str">
        <f>IFERROR(INDEX($B$858:$B$1579,MATCH(ROWS($E$858:E1243),$E$858:$E$1579,0)),"")</f>
        <v>Fracture luxation</v>
      </c>
    </row>
    <row r="1244" spans="1:6" x14ac:dyDescent="0.3">
      <c r="A1244" s="30" t="s">
        <v>1902</v>
      </c>
      <c r="B1244" s="1" t="s">
        <v>545</v>
      </c>
      <c r="C1244" s="11" t="s">
        <v>1882</v>
      </c>
      <c r="D1244">
        <f>--ISNUMBER(IFERROR(SEARCH(Recherche!$D$19,BD_Tables!B1244,1),""))</f>
        <v>1</v>
      </c>
      <c r="E1244">
        <f>IF(BD_Tables!D1244=1,COUNTIF(BD_Tables!$D$858:D1244,1),"")</f>
        <v>387</v>
      </c>
      <c r="F1244" t="str">
        <f>IFERROR(INDEX($B$858:$B$1579,MATCH(ROWS($E$858:E1244),$E$858:$E$1579,0)),"")</f>
        <v>Fracture massif épines tibiales genou</v>
      </c>
    </row>
    <row r="1245" spans="1:6" x14ac:dyDescent="0.3">
      <c r="A1245" s="30" t="s">
        <v>1902</v>
      </c>
      <c r="B1245" s="1" t="s">
        <v>982</v>
      </c>
      <c r="C1245" s="11" t="s">
        <v>1882</v>
      </c>
      <c r="D1245">
        <f>--ISNUMBER(IFERROR(SEARCH(Recherche!$D$19,BD_Tables!B1245,1),""))</f>
        <v>1</v>
      </c>
      <c r="E1245">
        <f>IF(BD_Tables!D1245=1,COUNTIF(BD_Tables!$D$858:D1245,1),"")</f>
        <v>388</v>
      </c>
      <c r="F1245" t="str">
        <f>IFERROR(INDEX($B$858:$B$1579,MATCH(ROWS($E$858:E1245),$E$858:$E$1579,0)),"")</f>
        <v>Fracture métacarpien main</v>
      </c>
    </row>
    <row r="1246" spans="1:6" x14ac:dyDescent="0.3">
      <c r="A1246" s="30" t="s">
        <v>1902</v>
      </c>
      <c r="B1246" s="1" t="s">
        <v>802</v>
      </c>
      <c r="C1246" s="11" t="s">
        <v>1882</v>
      </c>
      <c r="D1246">
        <f>--ISNUMBER(IFERROR(SEARCH(Recherche!$D$19,BD_Tables!B1246,1),""))</f>
        <v>1</v>
      </c>
      <c r="E1246">
        <f>IF(BD_Tables!D1246=1,COUNTIF(BD_Tables!$D$858:D1246,1),"")</f>
        <v>389</v>
      </c>
      <c r="F1246" t="str">
        <f>IFERROR(INDEX($B$858:$B$1579,MATCH(ROWS($E$858:E1246),$E$858:$E$1579,0)),"")</f>
        <v>Fracture métatarsien pied</v>
      </c>
    </row>
    <row r="1247" spans="1:6" x14ac:dyDescent="0.3">
      <c r="A1247" s="30" t="s">
        <v>1902</v>
      </c>
      <c r="B1247" s="1" t="s">
        <v>685</v>
      </c>
      <c r="C1247" s="11" t="s">
        <v>1882</v>
      </c>
      <c r="D1247">
        <f>--ISNUMBER(IFERROR(SEARCH(Recherche!$D$19,BD_Tables!B1247,1),""))</f>
        <v>1</v>
      </c>
      <c r="E1247">
        <f>IF(BD_Tables!D1247=1,COUNTIF(BD_Tables!$D$858:D1247,1),"")</f>
        <v>390</v>
      </c>
      <c r="F1247" t="str">
        <f>IFERROR(INDEX($B$858:$B$1579,MATCH(ROWS($E$858:E1247),$E$858:$E$1579,0)),"")</f>
        <v>Fracture olécrâne</v>
      </c>
    </row>
    <row r="1248" spans="1:6" x14ac:dyDescent="0.3">
      <c r="A1248" s="30" t="s">
        <v>1902</v>
      </c>
      <c r="B1248" s="1" t="s">
        <v>916</v>
      </c>
      <c r="C1248" s="11" t="s">
        <v>1882</v>
      </c>
      <c r="D1248">
        <f>--ISNUMBER(IFERROR(SEARCH(Recherche!$D$19,BD_Tables!B1248,1),""))</f>
        <v>1</v>
      </c>
      <c r="E1248">
        <f>IF(BD_Tables!D1248=1,COUNTIF(BD_Tables!$D$858:D1248,1),"")</f>
        <v>391</v>
      </c>
      <c r="F1248" t="str">
        <f>IFERROR(INDEX($B$858:$B$1579,MATCH(ROWS($E$858:E1248),$E$858:$E$1579,0)),"")</f>
        <v>Fracture omoplate</v>
      </c>
    </row>
    <row r="1249" spans="1:6" x14ac:dyDescent="0.3">
      <c r="A1249" s="30" t="s">
        <v>1902</v>
      </c>
      <c r="B1249" s="1" t="s">
        <v>614</v>
      </c>
      <c r="C1249" s="11" t="s">
        <v>1884</v>
      </c>
      <c r="D1249">
        <f>--ISNUMBER(IFERROR(SEARCH(Recherche!$D$19,BD_Tables!B1249,1),""))</f>
        <v>1</v>
      </c>
      <c r="E1249">
        <f>IF(BD_Tables!D1249=1,COUNTIF(BD_Tables!$D$858:D1249,1),"")</f>
        <v>392</v>
      </c>
      <c r="F1249" t="str">
        <f>IFERROR(INDEX($B$858:$B$1579,MATCH(ROWS($E$858:E1249),$E$858:$E$1579,0)),"")</f>
        <v>Fracture per trochanter (clou)</v>
      </c>
    </row>
    <row r="1250" spans="1:6" x14ac:dyDescent="0.3">
      <c r="A1250" s="30" t="s">
        <v>1902</v>
      </c>
      <c r="B1250" s="1" t="s">
        <v>612</v>
      </c>
      <c r="C1250" s="11" t="s">
        <v>1882</v>
      </c>
      <c r="D1250">
        <f>--ISNUMBER(IFERROR(SEARCH(Recherche!$D$19,BD_Tables!B1250,1),""))</f>
        <v>1</v>
      </c>
      <c r="E1250">
        <f>IF(BD_Tables!D1250=1,COUNTIF(BD_Tables!$D$858:D1250,1),"")</f>
        <v>393</v>
      </c>
      <c r="F1250" t="str">
        <f>IFERROR(INDEX($B$858:$B$1579,MATCH(ROWS($E$858:E1250),$E$858:$E$1579,0)),"")</f>
        <v>Fracture péri-prothétique fémur</v>
      </c>
    </row>
    <row r="1251" spans="1:6" x14ac:dyDescent="0.3">
      <c r="A1251" s="30" t="s">
        <v>1902</v>
      </c>
      <c r="B1251" s="1" t="s">
        <v>803</v>
      </c>
      <c r="C1251" s="11" t="s">
        <v>1882</v>
      </c>
      <c r="D1251">
        <f>--ISNUMBER(IFERROR(SEARCH(Recherche!$D$19,BD_Tables!B1251,1),""))</f>
        <v>1</v>
      </c>
      <c r="E1251">
        <f>IF(BD_Tables!D1251=1,COUNTIF(BD_Tables!$D$858:D1251,1),"")</f>
        <v>394</v>
      </c>
      <c r="F1251" t="str">
        <f>IFERROR(INDEX($B$858:$B$1579,MATCH(ROWS($E$858:E1251),$E$858:$E$1579,0)),"")</f>
        <v>Fracture péroné + vissage syndesmodèse</v>
      </c>
    </row>
    <row r="1252" spans="1:6" x14ac:dyDescent="0.3">
      <c r="A1252" s="30" t="s">
        <v>1902</v>
      </c>
      <c r="B1252" s="1" t="s">
        <v>1100</v>
      </c>
      <c r="C1252" s="11" t="s">
        <v>1882</v>
      </c>
      <c r="D1252">
        <f>--ISNUMBER(IFERROR(SEARCH(Recherche!$D$19,BD_Tables!B1252,1),""))</f>
        <v>1</v>
      </c>
      <c r="E1252">
        <f>IF(BD_Tables!D1252=1,COUNTIF(BD_Tables!$D$858:D1252,1),"")</f>
        <v>395</v>
      </c>
      <c r="F1252" t="str">
        <f>IFERROR(INDEX($B$858:$B$1579,MATCH(ROWS($E$858:E1252),$E$858:$E$1579,0)),"")</f>
        <v>Fracture pied</v>
      </c>
    </row>
    <row r="1253" spans="1:6" x14ac:dyDescent="0.3">
      <c r="A1253" s="30" t="s">
        <v>1902</v>
      </c>
      <c r="B1253" s="1" t="s">
        <v>808</v>
      </c>
      <c r="C1253" s="11" t="s">
        <v>1882</v>
      </c>
      <c r="D1253">
        <f>--ISNUMBER(IFERROR(SEARCH(Recherche!$D$19,BD_Tables!B1253,1),""))</f>
        <v>1</v>
      </c>
      <c r="E1253">
        <f>IF(BD_Tables!D1253=1,COUNTIF(BD_Tables!$D$858:D1253,1),"")</f>
        <v>396</v>
      </c>
      <c r="F1253" t="str">
        <f>IFERROR(INDEX($B$858:$B$1579,MATCH(ROWS($E$858:E1253),$E$858:$E$1579,0)),"")</f>
        <v>Fracture pilon tibial</v>
      </c>
    </row>
    <row r="1254" spans="1:6" x14ac:dyDescent="0.3">
      <c r="A1254" s="30" t="s">
        <v>1902</v>
      </c>
      <c r="B1254" s="1" t="s">
        <v>809</v>
      </c>
      <c r="C1254" s="11" t="s">
        <v>1882</v>
      </c>
      <c r="D1254">
        <f>--ISNUMBER(IFERROR(SEARCH(Recherche!$D$19,BD_Tables!B1254,1),""))</f>
        <v>1</v>
      </c>
      <c r="E1254">
        <f>IF(BD_Tables!D1254=1,COUNTIF(BD_Tables!$D$858:D1254,1),"")</f>
        <v>397</v>
      </c>
      <c r="F1254" t="str">
        <f>IFERROR(INDEX($B$858:$B$1579,MATCH(ROWS($E$858:E1254),$E$858:$E$1579,0)),"")</f>
        <v>Fracture plateau tibial</v>
      </c>
    </row>
    <row r="1255" spans="1:6" x14ac:dyDescent="0.3">
      <c r="A1255" s="30" t="s">
        <v>1902</v>
      </c>
      <c r="B1255" s="1" t="s">
        <v>686</v>
      </c>
      <c r="C1255" s="11" t="s">
        <v>1882</v>
      </c>
      <c r="D1255">
        <f>--ISNUMBER(IFERROR(SEARCH(Recherche!$D$19,BD_Tables!B1255,1),""))</f>
        <v>1</v>
      </c>
      <c r="E1255">
        <f>IF(BD_Tables!D1255=1,COUNTIF(BD_Tables!$D$858:D1255,1),"")</f>
        <v>398</v>
      </c>
      <c r="F1255" t="str">
        <f>IFERROR(INDEX($B$858:$B$1579,MATCH(ROWS($E$858:E1255),$E$858:$E$1579,0)),"")</f>
        <v>Fracture poignet (kapandji)</v>
      </c>
    </row>
    <row r="1256" spans="1:6" x14ac:dyDescent="0.3">
      <c r="A1256" s="30" t="s">
        <v>1902</v>
      </c>
      <c r="B1256" s="1" t="s">
        <v>687</v>
      </c>
      <c r="C1256" s="11" t="s">
        <v>1882</v>
      </c>
      <c r="D1256">
        <f>--ISNUMBER(IFERROR(SEARCH(Recherche!$D$19,BD_Tables!B1256,1),""))</f>
        <v>1</v>
      </c>
      <c r="E1256">
        <f>IF(BD_Tables!D1256=1,COUNTIF(BD_Tables!$D$858:D1256,1),"")</f>
        <v>399</v>
      </c>
      <c r="F1256" t="str">
        <f>IFERROR(INDEX($B$858:$B$1579,MATCH(ROWS($E$858:E1256),$E$858:$E$1579,0)),"")</f>
        <v>Fracture poignet (plaque palmaire)</v>
      </c>
    </row>
    <row r="1257" spans="1:6" x14ac:dyDescent="0.3">
      <c r="A1257" s="30" t="s">
        <v>1902</v>
      </c>
      <c r="B1257" s="1" t="s">
        <v>688</v>
      </c>
      <c r="C1257" s="11" t="s">
        <v>1882</v>
      </c>
      <c r="D1257">
        <f>--ISNUMBER(IFERROR(SEARCH(Recherche!$D$19,BD_Tables!B1257,1),""))</f>
        <v>1</v>
      </c>
      <c r="E1257">
        <f>IF(BD_Tables!D1257=1,COUNTIF(BD_Tables!$D$858:D1257,1),"")</f>
        <v>400</v>
      </c>
      <c r="F1257" t="str">
        <f>IFERROR(INDEX($B$858:$B$1579,MATCH(ROWS($E$858:E1257),$E$858:$E$1579,0)),"")</f>
        <v>Fracture poignet (réduction + plâtre)</v>
      </c>
    </row>
    <row r="1258" spans="1:6" x14ac:dyDescent="0.3">
      <c r="A1258" s="30" t="s">
        <v>1902</v>
      </c>
      <c r="B1258" s="1" t="s">
        <v>689</v>
      </c>
      <c r="C1258" s="11" t="s">
        <v>1882</v>
      </c>
      <c r="D1258">
        <f>--ISNUMBER(IFERROR(SEARCH(Recherche!$D$19,BD_Tables!B1258,1),""))</f>
        <v>1</v>
      </c>
      <c r="E1258">
        <f>IF(BD_Tables!D1258=1,COUNTIF(BD_Tables!$D$858:D1258,1),"")</f>
        <v>401</v>
      </c>
      <c r="F1258" t="str">
        <f>IFERROR(INDEX($B$858:$B$1579,MATCH(ROWS($E$858:E1258),$E$858:$E$1579,0)),"")</f>
        <v>Fracture radius distal</v>
      </c>
    </row>
    <row r="1259" spans="1:6" x14ac:dyDescent="0.3">
      <c r="A1259" s="30" t="s">
        <v>1902</v>
      </c>
      <c r="B1259" s="1" t="s">
        <v>690</v>
      </c>
      <c r="C1259" s="11" t="s">
        <v>1882</v>
      </c>
      <c r="D1259">
        <f>--ISNUMBER(IFERROR(SEARCH(Recherche!$D$19,BD_Tables!B1259,1),""))</f>
        <v>1</v>
      </c>
      <c r="E1259">
        <f>IF(BD_Tables!D1259=1,COUNTIF(BD_Tables!$D$858:D1259,1),"")</f>
        <v>402</v>
      </c>
      <c r="F1259" t="str">
        <f>IFERROR(INDEX($B$858:$B$1579,MATCH(ROWS($E$858:E1259),$E$858:$E$1579,0)),"")</f>
        <v>Fracture radius médial</v>
      </c>
    </row>
    <row r="1260" spans="1:6" x14ac:dyDescent="0.3">
      <c r="A1260" s="30" t="s">
        <v>1902</v>
      </c>
      <c r="B1260" s="1" t="s">
        <v>691</v>
      </c>
      <c r="C1260" s="11" t="s">
        <v>1882</v>
      </c>
      <c r="D1260">
        <f>--ISNUMBER(IFERROR(SEARCH(Recherche!$D$19,BD_Tables!B1260,1),""))</f>
        <v>1</v>
      </c>
      <c r="E1260">
        <f>IF(BD_Tables!D1260=1,COUNTIF(BD_Tables!$D$858:D1260,1),"")</f>
        <v>403</v>
      </c>
      <c r="F1260" t="str">
        <f>IFERROR(INDEX($B$858:$B$1579,MATCH(ROWS($E$858:E1260),$E$858:$E$1579,0)),"")</f>
        <v>Fracture radius proximal</v>
      </c>
    </row>
    <row r="1261" spans="1:6" x14ac:dyDescent="0.3">
      <c r="A1261" s="30" t="s">
        <v>1902</v>
      </c>
      <c r="B1261" s="1" t="s">
        <v>615</v>
      </c>
      <c r="C1261" s="11" t="s">
        <v>1884</v>
      </c>
      <c r="D1261">
        <f>--ISNUMBER(IFERROR(SEARCH(Recherche!$D$19,BD_Tables!B1261,1),""))</f>
        <v>1</v>
      </c>
      <c r="E1261">
        <f>IF(BD_Tables!D1261=1,COUNTIF(BD_Tables!$D$858:D1261,1),"")</f>
        <v>404</v>
      </c>
      <c r="F1261" t="str">
        <f>IFERROR(INDEX($B$858:$B$1579,MATCH(ROWS($E$858:E1261),$E$858:$E$1579,0)),"")</f>
        <v>Fracture sous capital</v>
      </c>
    </row>
    <row r="1262" spans="1:6" x14ac:dyDescent="0.3">
      <c r="A1262" s="30" t="s">
        <v>1902</v>
      </c>
      <c r="B1262" s="1" t="s">
        <v>930</v>
      </c>
      <c r="C1262" s="11" t="s">
        <v>1882</v>
      </c>
      <c r="D1262">
        <f>--ISNUMBER(IFERROR(SEARCH(Recherche!$D$19,BD_Tables!B1262,1),""))</f>
        <v>1</v>
      </c>
      <c r="E1262">
        <f>IF(BD_Tables!D1262=1,COUNTIF(BD_Tables!$D$858:D1262,1),"")</f>
        <v>405</v>
      </c>
      <c r="F1262" t="str">
        <f>IFERROR(INDEX($B$858:$B$1579,MATCH(ROWS($E$858:E1262),$E$858:$E$1579,0)),"")</f>
        <v>Fracture tibia (plaque)</v>
      </c>
    </row>
    <row r="1263" spans="1:6" x14ac:dyDescent="0.3">
      <c r="A1263" s="30" t="s">
        <v>1902</v>
      </c>
      <c r="B1263" s="1" t="s">
        <v>804</v>
      </c>
      <c r="C1263" s="11" t="s">
        <v>1882</v>
      </c>
      <c r="D1263">
        <f>--ISNUMBER(IFERROR(SEARCH(Recherche!$D$19,BD_Tables!B1263,1),""))</f>
        <v>1</v>
      </c>
      <c r="E1263">
        <f>IF(BD_Tables!D1263=1,COUNTIF(BD_Tables!$D$858:D1263,1),"")</f>
        <v>406</v>
      </c>
      <c r="F1263" t="str">
        <f>IFERROR(INDEX($B$858:$B$1579,MATCH(ROWS($E$858:E1263),$E$858:$E$1579,0)),"")</f>
        <v>Fracture tibia distal</v>
      </c>
    </row>
    <row r="1264" spans="1:6" x14ac:dyDescent="0.3">
      <c r="A1264" s="30" t="s">
        <v>1902</v>
      </c>
      <c r="B1264" s="1" t="s">
        <v>807</v>
      </c>
      <c r="C1264" s="11" t="s">
        <v>1882</v>
      </c>
      <c r="D1264">
        <f>--ISNUMBER(IFERROR(SEARCH(Recherche!$D$19,BD_Tables!B1264,1),""))</f>
        <v>1</v>
      </c>
      <c r="E1264">
        <f>IF(BD_Tables!D1264=1,COUNTIF(BD_Tables!$D$858:D1264,1),"")</f>
        <v>407</v>
      </c>
      <c r="F1264" t="str">
        <f>IFERROR(INDEX($B$858:$B$1579,MATCH(ROWS($E$858:E1264),$E$858:$E$1579,0)),"")</f>
        <v>Fracture tibia mediane</v>
      </c>
    </row>
    <row r="1265" spans="1:6" x14ac:dyDescent="0.3">
      <c r="A1265" s="30" t="s">
        <v>1902</v>
      </c>
      <c r="B1265" s="1" t="s">
        <v>805</v>
      </c>
      <c r="C1265" s="11" t="s">
        <v>1882</v>
      </c>
      <c r="D1265">
        <f>--ISNUMBER(IFERROR(SEARCH(Recherche!$D$19,BD_Tables!B1265,1),""))</f>
        <v>1</v>
      </c>
      <c r="E1265">
        <f>IF(BD_Tables!D1265=1,COUNTIF(BD_Tables!$D$858:D1265,1),"")</f>
        <v>408</v>
      </c>
      <c r="F1265" t="str">
        <f>IFERROR(INDEX($B$858:$B$1579,MATCH(ROWS($E$858:E1265),$E$858:$E$1579,0)),"")</f>
        <v>Fracture tibia proximal externe</v>
      </c>
    </row>
    <row r="1266" spans="1:6" x14ac:dyDescent="0.3">
      <c r="A1266" s="30" t="s">
        <v>1902</v>
      </c>
      <c r="B1266" s="1" t="s">
        <v>806</v>
      </c>
      <c r="C1266" s="11" t="s">
        <v>1882</v>
      </c>
      <c r="D1266">
        <f>--ISNUMBER(IFERROR(SEARCH(Recherche!$D$19,BD_Tables!B1266,1),""))</f>
        <v>1</v>
      </c>
      <c r="E1266">
        <f>IF(BD_Tables!D1266=1,COUNTIF(BD_Tables!$D$858:D1266,1),"")</f>
        <v>409</v>
      </c>
      <c r="F1266" t="str">
        <f>IFERROR(INDEX($B$858:$B$1579,MATCH(ROWS($E$858:E1266),$E$858:$E$1579,0)),"")</f>
        <v>Fracture tibia proximal interne</v>
      </c>
    </row>
    <row r="1267" spans="1:6" x14ac:dyDescent="0.3">
      <c r="A1267" s="30" t="s">
        <v>1902</v>
      </c>
      <c r="B1267" s="1" t="s">
        <v>801</v>
      </c>
      <c r="C1267" s="11" t="s">
        <v>1882</v>
      </c>
      <c r="D1267">
        <f>--ISNUMBER(IFERROR(SEARCH(Recherche!$D$19,BD_Tables!B1267,1),""))</f>
        <v>1</v>
      </c>
      <c r="E1267">
        <f>IF(BD_Tables!D1267=1,COUNTIF(BD_Tables!$D$858:D1267,1),"")</f>
        <v>410</v>
      </c>
      <c r="F1267" t="str">
        <f>IFERROR(INDEX($B$858:$B$1579,MATCH(ROWS($E$858:E1267),$E$858:$E$1579,0)),"")</f>
        <v>Fracture trimalléolaire cheville</v>
      </c>
    </row>
    <row r="1268" spans="1:6" x14ac:dyDescent="0.3">
      <c r="A1268" s="30" t="s">
        <v>1902</v>
      </c>
      <c r="B1268" s="1" t="s">
        <v>616</v>
      </c>
      <c r="C1268" s="11" t="s">
        <v>1845</v>
      </c>
      <c r="D1268">
        <f>--ISNUMBER(IFERROR(SEARCH(Recherche!$D$19,BD_Tables!B1268,1),""))</f>
        <v>1</v>
      </c>
      <c r="E1268">
        <f>IF(BD_Tables!D1268=1,COUNTIF(BD_Tables!$D$858:D1268,1),"")</f>
        <v>411</v>
      </c>
      <c r="F1268" t="str">
        <f>IFERROR(INDEX($B$858:$B$1579,MATCH(ROWS($E$858:E1268),$E$858:$E$1579,0)),"")</f>
        <v>Fracture trochiter</v>
      </c>
    </row>
    <row r="1269" spans="1:6" x14ac:dyDescent="0.3">
      <c r="A1269" s="30" t="s">
        <v>1902</v>
      </c>
      <c r="B1269" s="1" t="s">
        <v>492</v>
      </c>
      <c r="C1269" s="11" t="s">
        <v>1845</v>
      </c>
      <c r="D1269">
        <f>--ISNUMBER(IFERROR(SEARCH(Recherche!$D$19,BD_Tables!B1269,1),""))</f>
        <v>1</v>
      </c>
      <c r="E1269">
        <f>IF(BD_Tables!D1269=1,COUNTIF(BD_Tables!$D$858:D1269,1),"")</f>
        <v>412</v>
      </c>
      <c r="F1269" t="str">
        <f>IFERROR(INDEX($B$858:$B$1579,MATCH(ROWS($E$858:E1269),$E$858:$E$1579,0)),"")</f>
        <v>Fracture trochiter épaule</v>
      </c>
    </row>
    <row r="1270" spans="1:6" x14ac:dyDescent="0.3">
      <c r="A1270" s="30" t="s">
        <v>1902</v>
      </c>
      <c r="B1270" s="1" t="s">
        <v>799</v>
      </c>
      <c r="C1270" s="11" t="s">
        <v>1882</v>
      </c>
      <c r="D1270">
        <f>--ISNUMBER(IFERROR(SEARCH(Recherche!$D$19,BD_Tables!B1270,1),""))</f>
        <v>1</v>
      </c>
      <c r="E1270">
        <f>IF(BD_Tables!D1270=1,COUNTIF(BD_Tables!$D$858:D1270,1),"")</f>
        <v>413</v>
      </c>
      <c r="F1270" t="str">
        <f>IFERROR(INDEX($B$858:$B$1579,MATCH(ROWS($E$858:E1270),$E$858:$E$1579,0)),"")</f>
        <v>Fracture unimalléolaire cheville</v>
      </c>
    </row>
    <row r="1271" spans="1:6" x14ac:dyDescent="0.3">
      <c r="A1271" s="30" t="s">
        <v>1902</v>
      </c>
      <c r="B1271" s="1" t="s">
        <v>911</v>
      </c>
      <c r="C1271" s="11" t="s">
        <v>1882</v>
      </c>
      <c r="D1271">
        <f>--ISNUMBER(IFERROR(SEARCH(Recherche!$D$19,BD_Tables!B1271,1),""))</f>
        <v>1</v>
      </c>
      <c r="E1271">
        <f>IF(BD_Tables!D1271=1,COUNTIF(BD_Tables!$D$858:D1271,1),"")</f>
        <v>414</v>
      </c>
      <c r="F1271" t="str">
        <f>IFERROR(INDEX($B$858:$B$1579,MATCH(ROWS($E$858:E1271),$E$858:$E$1579,0)),"")</f>
        <v>GPS coude</v>
      </c>
    </row>
    <row r="1272" spans="1:6" x14ac:dyDescent="0.3">
      <c r="A1272" s="30" t="s">
        <v>1902</v>
      </c>
      <c r="B1272" s="1" t="s">
        <v>546</v>
      </c>
      <c r="C1272" s="11" t="s">
        <v>1882</v>
      </c>
      <c r="D1272">
        <f>--ISNUMBER(IFERROR(SEARCH(Recherche!$D$19,BD_Tables!B1272,1),""))</f>
        <v>1</v>
      </c>
      <c r="E1272">
        <f>IF(BD_Tables!D1272=1,COUNTIF(BD_Tables!$D$858:D1272,1),"")</f>
        <v>415</v>
      </c>
      <c r="F1272" t="str">
        <f>IFERROR(INDEX($B$858:$B$1579,MATCH(ROWS($E$858:E1272),$E$858:$E$1579,0)),"")</f>
        <v>GPS genou droit</v>
      </c>
    </row>
    <row r="1273" spans="1:6" x14ac:dyDescent="0.3">
      <c r="A1273" s="30" t="s">
        <v>1902</v>
      </c>
      <c r="B1273" s="1" t="s">
        <v>810</v>
      </c>
      <c r="C1273" s="11" t="s">
        <v>1882</v>
      </c>
      <c r="D1273">
        <f>--ISNUMBER(IFERROR(SEARCH(Recherche!$D$19,BD_Tables!B1273,1),""))</f>
        <v>1</v>
      </c>
      <c r="E1273">
        <f>IF(BD_Tables!D1273=1,COUNTIF(BD_Tables!$D$858:D1273,1),"")</f>
        <v>416</v>
      </c>
      <c r="F1273" t="str">
        <f>IFERROR(INDEX($B$858:$B$1579,MATCH(ROWS($E$858:E1273),$E$858:$E$1579,0)),"")</f>
        <v>GPS tendon Achille</v>
      </c>
    </row>
    <row r="1274" spans="1:6" x14ac:dyDescent="0.3">
      <c r="A1274" s="30" t="s">
        <v>1902</v>
      </c>
      <c r="B1274" s="1" t="s">
        <v>1061</v>
      </c>
      <c r="C1274" s="11" t="s">
        <v>1882</v>
      </c>
      <c r="D1274">
        <f>--ISNUMBER(IFERROR(SEARCH(Recherche!$D$19,BD_Tables!B1274,1),""))</f>
        <v>1</v>
      </c>
      <c r="E1274">
        <f>IF(BD_Tables!D1274=1,COUNTIF(BD_Tables!$D$858:D1274,1),"")</f>
        <v>417</v>
      </c>
      <c r="F1274" t="str">
        <f>IFERROR(INDEX($B$858:$B$1579,MATCH(ROWS($E$858:E1274),$E$858:$E$1579,0)),"")</f>
        <v>Greffe plaque MT pied</v>
      </c>
    </row>
    <row r="1275" spans="1:6" x14ac:dyDescent="0.3">
      <c r="A1275" s="30" t="s">
        <v>1902</v>
      </c>
      <c r="B1275" s="1" t="s">
        <v>922</v>
      </c>
      <c r="C1275" s="11" t="s">
        <v>1882</v>
      </c>
      <c r="D1275">
        <f>--ISNUMBER(IFERROR(SEARCH(Recherche!$D$19,BD_Tables!B1275,1),""))</f>
        <v>1</v>
      </c>
      <c r="E1275">
        <f>IF(BD_Tables!D1275=1,COUNTIF(BD_Tables!$D$858:D1275,1),"")</f>
        <v>418</v>
      </c>
      <c r="F1275" t="str">
        <f>IFERROR(INDEX($B$858:$B$1579,MATCH(ROWS($E$858:E1275),$E$858:$E$1579,0)),"")</f>
        <v>Greffe sous astragalienne cheville</v>
      </c>
    </row>
    <row r="1276" spans="1:6" x14ac:dyDescent="0.3">
      <c r="A1276" s="30" t="s">
        <v>1902</v>
      </c>
      <c r="B1276" s="1" t="s">
        <v>945</v>
      </c>
      <c r="C1276" s="11" t="s">
        <v>1882</v>
      </c>
      <c r="D1276">
        <f>--ISNUMBER(IFERROR(SEARCH(Recherche!$D$19,BD_Tables!B1276,1),""))</f>
        <v>1</v>
      </c>
      <c r="E1276">
        <f>IF(BD_Tables!D1276=1,COUNTIF(BD_Tables!$D$858:D1276,1),"")</f>
        <v>419</v>
      </c>
      <c r="F1276" t="str">
        <f>IFERROR(INDEX($B$858:$B$1579,MATCH(ROWS($E$858:E1276),$E$858:$E$1579,0)),"")</f>
        <v>Haglund</v>
      </c>
    </row>
    <row r="1277" spans="1:6" x14ac:dyDescent="0.3">
      <c r="A1277" s="30" t="s">
        <v>1902</v>
      </c>
      <c r="B1277" s="1" t="s">
        <v>811</v>
      </c>
      <c r="C1277" s="11" t="s">
        <v>1882</v>
      </c>
      <c r="D1277">
        <f>--ISNUMBER(IFERROR(SEARCH(Recherche!$D$19,BD_Tables!B1277,1),""))</f>
        <v>1</v>
      </c>
      <c r="E1277">
        <f>IF(BD_Tables!D1277=1,COUNTIF(BD_Tables!$D$858:D1277,1),"")</f>
        <v>420</v>
      </c>
      <c r="F1277" t="str">
        <f>IFERROR(INDEX($B$858:$B$1579,MATCH(ROWS($E$858:E1277),$E$858:$E$1579,0)),"")</f>
        <v>Hallux rigidus pied</v>
      </c>
    </row>
    <row r="1278" spans="1:6" x14ac:dyDescent="0.3">
      <c r="A1278" s="30" t="s">
        <v>1902</v>
      </c>
      <c r="B1278" s="1" t="s">
        <v>812</v>
      </c>
      <c r="C1278" s="11" t="s">
        <v>1882</v>
      </c>
      <c r="D1278">
        <f>--ISNUMBER(IFERROR(SEARCH(Recherche!$D$19,BD_Tables!B1278,1),""))</f>
        <v>1</v>
      </c>
      <c r="E1278">
        <f>IF(BD_Tables!D1278=1,COUNTIF(BD_Tables!$D$858:D1278,1),"")</f>
        <v>421</v>
      </c>
      <c r="F1278" t="str">
        <f>IFERROR(INDEX($B$858:$B$1579,MATCH(ROWS($E$858:E1278),$E$858:$E$1579,0)),"")</f>
        <v>Hallux valgus</v>
      </c>
    </row>
    <row r="1279" spans="1:6" x14ac:dyDescent="0.3">
      <c r="A1279" s="30" t="s">
        <v>1902</v>
      </c>
      <c r="B1279" s="1" t="s">
        <v>813</v>
      </c>
      <c r="C1279" s="11" t="s">
        <v>1882</v>
      </c>
      <c r="D1279">
        <f>--ISNUMBER(IFERROR(SEARCH(Recherche!$D$19,BD_Tables!B1279,1),""))</f>
        <v>1</v>
      </c>
      <c r="E1279">
        <f>IF(BD_Tables!D1279=1,COUNTIF(BD_Tables!$D$858:D1279,1),"")</f>
        <v>422</v>
      </c>
      <c r="F1279" t="str">
        <f>IFERROR(INDEX($B$858:$B$1579,MATCH(ROWS($E$858:E1279),$E$858:$E$1579,0)),"")</f>
        <v>Hallux valgus - capsulo exosto + Ox Px + abducteur</v>
      </c>
    </row>
    <row r="1280" spans="1:6" x14ac:dyDescent="0.3">
      <c r="A1280" s="30" t="s">
        <v>1902</v>
      </c>
      <c r="B1280" s="1" t="s">
        <v>821</v>
      </c>
      <c r="C1280" s="11" t="s">
        <v>1882</v>
      </c>
      <c r="D1280">
        <f>--ISNUMBER(IFERROR(SEARCH(Recherche!$D$19,BD_Tables!B1280,1),""))</f>
        <v>1</v>
      </c>
      <c r="E1280">
        <f>IF(BD_Tables!D1280=1,COUNTIF(BD_Tables!$D$858:D1280,1),"")</f>
        <v>423</v>
      </c>
      <c r="F1280" t="str">
        <f>IFERROR(INDEX($B$858:$B$1579,MATCH(ROWS($E$858:E1280),$E$858:$E$1579,0)),"")</f>
        <v>Hallux valgus - capsulo exosto + Ox Px + Weil</v>
      </c>
    </row>
    <row r="1281" spans="1:6" x14ac:dyDescent="0.3">
      <c r="A1281" s="30" t="s">
        <v>1902</v>
      </c>
      <c r="B1281" s="1" t="s">
        <v>816</v>
      </c>
      <c r="C1281" s="11" t="s">
        <v>1882</v>
      </c>
      <c r="D1281">
        <f>--ISNUMBER(IFERROR(SEARCH(Recherche!$D$19,BD_Tables!B1281,1),""))</f>
        <v>1</v>
      </c>
      <c r="E1281">
        <f>IF(BD_Tables!D1281=1,COUNTIF(BD_Tables!$D$858:D1281,1),"")</f>
        <v>424</v>
      </c>
      <c r="F1281" t="str">
        <f>IFERROR(INDEX($B$858:$B$1579,MATCH(ROWS($E$858:E1281),$E$858:$E$1579,0)),"")</f>
        <v>Hallux valgus (exostose + hallux en crosse)</v>
      </c>
    </row>
    <row r="1282" spans="1:6" x14ac:dyDescent="0.3">
      <c r="A1282" s="30" t="s">
        <v>1902</v>
      </c>
      <c r="B1282" s="1" t="s">
        <v>815</v>
      </c>
      <c r="C1282" s="11" t="s">
        <v>1882</v>
      </c>
      <c r="D1282">
        <f>--ISNUMBER(IFERROR(SEARCH(Recherche!$D$19,BD_Tables!B1282,1),""))</f>
        <v>1</v>
      </c>
      <c r="E1282">
        <f>IF(BD_Tables!D1282=1,COUNTIF(BD_Tables!$D$858:D1282,1),"")</f>
        <v>425</v>
      </c>
      <c r="F1282" t="str">
        <f>IFERROR(INDEX($B$858:$B$1579,MATCH(ROWS($E$858:E1282),$E$858:$E$1579,0)),"")</f>
        <v>Hallux valgus + correction pied</v>
      </c>
    </row>
    <row r="1283" spans="1:6" x14ac:dyDescent="0.3">
      <c r="A1283" s="30" t="s">
        <v>1902</v>
      </c>
      <c r="B1283" s="1" t="s">
        <v>817</v>
      </c>
      <c r="C1283" s="11" t="s">
        <v>1882</v>
      </c>
      <c r="D1283">
        <f>--ISNUMBER(IFERROR(SEARCH(Recherche!$D$19,BD_Tables!B1283,1),""))</f>
        <v>1</v>
      </c>
      <c r="E1283">
        <f>IF(BD_Tables!D1283=1,COUNTIF(BD_Tables!$D$858:D1283,1),"")</f>
        <v>426</v>
      </c>
      <c r="F1283" t="str">
        <f>IFERROR(INDEX($B$858:$B$1579,MATCH(ROWS($E$858:E1283),$E$858:$E$1579,0)),"")</f>
        <v>Hallux valgus + ostéotomie phalange</v>
      </c>
    </row>
    <row r="1284" spans="1:6" x14ac:dyDescent="0.3">
      <c r="A1284" s="30" t="s">
        <v>1902</v>
      </c>
      <c r="B1284" s="1" t="s">
        <v>819</v>
      </c>
      <c r="C1284" s="11" t="s">
        <v>1882</v>
      </c>
      <c r="D1284">
        <f>--ISNUMBER(IFERROR(SEARCH(Recherche!$D$19,BD_Tables!B1284,1),""))</f>
        <v>1</v>
      </c>
      <c r="E1284">
        <f>IF(BD_Tables!D1284=1,COUNTIF(BD_Tables!$D$858:D1284,1),"")</f>
        <v>427</v>
      </c>
      <c r="F1284" t="str">
        <f>IFERROR(INDEX($B$858:$B$1579,MATCH(ROWS($E$858:E1284),$E$858:$E$1579,0)),"")</f>
        <v>Hallux valgus +scarff + orteil en crosse)</v>
      </c>
    </row>
    <row r="1285" spans="1:6" x14ac:dyDescent="0.3">
      <c r="A1285" s="30" t="s">
        <v>1902</v>
      </c>
      <c r="B1285" s="1" t="s">
        <v>818</v>
      </c>
      <c r="C1285" s="11" t="s">
        <v>1882</v>
      </c>
      <c r="D1285">
        <f>--ISNUMBER(IFERROR(SEARCH(Recherche!$D$19,BD_Tables!B1285,1),""))</f>
        <v>1</v>
      </c>
      <c r="E1285">
        <f>IF(BD_Tables!D1285=1,COUNTIF(BD_Tables!$D$858:D1285,1),"")</f>
        <v>428</v>
      </c>
      <c r="F1285" t="str">
        <f>IFERROR(INDEX($B$858:$B$1579,MATCH(ROWS($E$858:E1285),$E$858:$E$1579,0)),"")</f>
        <v>Hallux valgus ostéotomie Mx + Weil</v>
      </c>
    </row>
    <row r="1286" spans="1:6" x14ac:dyDescent="0.3">
      <c r="A1286" s="30" t="s">
        <v>1902</v>
      </c>
      <c r="B1286" s="1" t="s">
        <v>820</v>
      </c>
      <c r="C1286" s="11" t="s">
        <v>1882</v>
      </c>
      <c r="D1286">
        <f>--ISNUMBER(IFERROR(SEARCH(Recherche!$D$19,BD_Tables!B1286,1),""))</f>
        <v>1</v>
      </c>
      <c r="E1286">
        <f>IF(BD_Tables!D1286=1,COUNTIF(BD_Tables!$D$858:D1286,1),"")</f>
        <v>429</v>
      </c>
      <c r="F1286" t="str">
        <f>IFERROR(INDEX($B$858:$B$1579,MATCH(ROWS($E$858:E1286),$E$858:$E$1579,0)),"")</f>
        <v>Hallux valgus Scarff</v>
      </c>
    </row>
    <row r="1287" spans="1:6" x14ac:dyDescent="0.3">
      <c r="A1287" s="30" t="s">
        <v>1902</v>
      </c>
      <c r="B1287" s="1" t="s">
        <v>814</v>
      </c>
      <c r="C1287" s="11" t="s">
        <v>1882</v>
      </c>
      <c r="D1287">
        <f>--ISNUMBER(IFERROR(SEARCH(Recherche!$D$19,BD_Tables!B1287,1),""))</f>
        <v>1</v>
      </c>
      <c r="E1287">
        <f>IF(BD_Tables!D1287=1,COUNTIF(BD_Tables!$D$858:D1287,1),"")</f>
        <v>430</v>
      </c>
      <c r="F1287" t="str">
        <f>IFERROR(INDEX($B$858:$B$1579,MATCH(ROWS($E$858:E1287),$E$858:$E$1579,0)),"")</f>
        <v>Hallux valgus section abd, Ox Px, capsulo exosto</v>
      </c>
    </row>
    <row r="1288" spans="1:6" x14ac:dyDescent="0.3">
      <c r="A1288" s="30" t="s">
        <v>1902</v>
      </c>
      <c r="B1288" s="1" t="s">
        <v>1127</v>
      </c>
      <c r="C1288" s="11" t="s">
        <v>1882</v>
      </c>
      <c r="D1288">
        <f>--ISNUMBER(IFERROR(SEARCH(Recherche!$D$19,BD_Tables!B1288,1),""))</f>
        <v>1</v>
      </c>
      <c r="E1288">
        <f>IF(BD_Tables!D1288=1,COUNTIF(BD_Tables!$D$858:D1288,1),"")</f>
        <v>431</v>
      </c>
      <c r="F1288" t="str">
        <f>IFERROR(INDEX($B$858:$B$1579,MATCH(ROWS($E$858:E1288),$E$858:$E$1579,0)),"")</f>
        <v>Hallux varus</v>
      </c>
    </row>
    <row r="1289" spans="1:6" x14ac:dyDescent="0.3">
      <c r="A1289" s="30" t="s">
        <v>1902</v>
      </c>
      <c r="B1289" s="1" t="s">
        <v>946</v>
      </c>
      <c r="C1289" s="11" t="s">
        <v>1882</v>
      </c>
      <c r="D1289">
        <f>--ISNUMBER(IFERROR(SEARCH(Recherche!$D$19,BD_Tables!B1289,1),""))</f>
        <v>1</v>
      </c>
      <c r="E1289">
        <f>IF(BD_Tables!D1289=1,COUNTIF(BD_Tables!$D$858:D1289,1),"")</f>
        <v>432</v>
      </c>
      <c r="F1289" t="str">
        <f>IFERROR(INDEX($B$858:$B$1579,MATCH(ROWS($E$858:E1289),$E$858:$E$1579,0)),"")</f>
        <v>Hématome mollet</v>
      </c>
    </row>
    <row r="1290" spans="1:6" x14ac:dyDescent="0.3">
      <c r="A1290" s="30" t="s">
        <v>1902</v>
      </c>
      <c r="B1290" s="1" t="s">
        <v>617</v>
      </c>
      <c r="C1290" s="11" t="s">
        <v>1882</v>
      </c>
      <c r="D1290">
        <f>--ISNUMBER(IFERROR(SEARCH(Recherche!$D$19,BD_Tables!B1290,1),""))</f>
        <v>1</v>
      </c>
      <c r="E1290">
        <f>IF(BD_Tables!D1290=1,COUNTIF(BD_Tables!$D$858:D1290,1),"")</f>
        <v>433</v>
      </c>
      <c r="F1290" t="str">
        <f>IFERROR(INDEX($B$858:$B$1579,MATCH(ROWS($E$858:E1290),$E$858:$E$1579,0)),"")</f>
        <v>Hémi prothèse de hanche</v>
      </c>
    </row>
    <row r="1291" spans="1:6" x14ac:dyDescent="0.3">
      <c r="A1291" s="30" t="s">
        <v>1902</v>
      </c>
      <c r="B1291" s="1" t="s">
        <v>547</v>
      </c>
      <c r="C1291" s="11" t="s">
        <v>1882</v>
      </c>
      <c r="D1291">
        <f>--ISNUMBER(IFERROR(SEARCH(Recherche!$D$19,BD_Tables!B1291,1),""))</f>
        <v>1</v>
      </c>
      <c r="E1291">
        <f>IF(BD_Tables!D1291=1,COUNTIF(BD_Tables!$D$858:D1291,1),"")</f>
        <v>434</v>
      </c>
      <c r="F1291" t="str">
        <f>IFERROR(INDEX($B$858:$B$1579,MATCH(ROWS($E$858:E1291),$E$858:$E$1579,0)),"")</f>
        <v>Hémiprothèse genou</v>
      </c>
    </row>
    <row r="1292" spans="1:6" x14ac:dyDescent="0.3">
      <c r="A1292" s="30" t="s">
        <v>1902</v>
      </c>
      <c r="B1292" s="1" t="s">
        <v>459</v>
      </c>
      <c r="C1292" s="11" t="s">
        <v>1882</v>
      </c>
      <c r="D1292">
        <f>--ISNUMBER(IFERROR(SEARCH(Recherche!$D$19,BD_Tables!B1292,1),""))</f>
        <v>1</v>
      </c>
      <c r="E1292">
        <f>IF(BD_Tables!D1292=1,COUNTIF(BD_Tables!$D$858:D1292,1),"")</f>
        <v>435</v>
      </c>
      <c r="F1292" t="str">
        <f>IFERROR(INDEX($B$858:$B$1579,MATCH(ROWS($E$858:E1292),$E$858:$E$1579,0)),"")</f>
        <v>Hernie cervicale</v>
      </c>
    </row>
    <row r="1293" spans="1:6" x14ac:dyDescent="0.3">
      <c r="A1293" s="30" t="s">
        <v>1902</v>
      </c>
      <c r="B1293" s="1" t="s">
        <v>462</v>
      </c>
      <c r="C1293" s="11" t="s">
        <v>1882</v>
      </c>
      <c r="D1293">
        <f>--ISNUMBER(IFERROR(SEARCH(Recherche!$D$19,BD_Tables!B1293,1),""))</f>
        <v>1</v>
      </c>
      <c r="E1293">
        <f>IF(BD_Tables!D1293=1,COUNTIF(BD_Tables!$D$858:D1293,1),"")</f>
        <v>436</v>
      </c>
      <c r="F1293" t="str">
        <f>IFERROR(INDEX($B$858:$B$1579,MATCH(ROWS($E$858:E1293),$E$858:$E$1579,0)),"")</f>
        <v>Hernie discale + de 2 niveaux</v>
      </c>
    </row>
    <row r="1294" spans="1:6" x14ac:dyDescent="0.3">
      <c r="A1294" s="30" t="s">
        <v>1902</v>
      </c>
      <c r="B1294" s="1" t="s">
        <v>460</v>
      </c>
      <c r="C1294" s="11" t="s">
        <v>1882</v>
      </c>
      <c r="D1294">
        <f>--ISNUMBER(IFERROR(SEARCH(Recherche!$D$19,BD_Tables!B1294,1),""))</f>
        <v>1</v>
      </c>
      <c r="E1294">
        <f>IF(BD_Tables!D1294=1,COUNTIF(BD_Tables!$D$858:D1294,1),"")</f>
        <v>437</v>
      </c>
      <c r="F1294" t="str">
        <f>IFERROR(INDEX($B$858:$B$1579,MATCH(ROWS($E$858:E1294),$E$858:$E$1579,0)),"")</f>
        <v>Hernie discale 1 niveau</v>
      </c>
    </row>
    <row r="1295" spans="1:6" x14ac:dyDescent="0.3">
      <c r="A1295" s="30" t="s">
        <v>1902</v>
      </c>
      <c r="B1295" s="1" t="s">
        <v>461</v>
      </c>
      <c r="C1295" s="11" t="s">
        <v>1882</v>
      </c>
      <c r="D1295">
        <f>--ISNUMBER(IFERROR(SEARCH(Recherche!$D$19,BD_Tables!B1295,1),""))</f>
        <v>1</v>
      </c>
      <c r="E1295">
        <f>IF(BD_Tables!D1295=1,COUNTIF(BD_Tables!$D$858:D1295,1),"")</f>
        <v>438</v>
      </c>
      <c r="F1295" t="str">
        <f>IFERROR(INDEX($B$858:$B$1579,MATCH(ROWS($E$858:E1295),$E$858:$E$1579,0)),"")</f>
        <v>Hernie discale 2 niveaux</v>
      </c>
    </row>
    <row r="1296" spans="1:6" x14ac:dyDescent="0.3">
      <c r="A1296" s="30" t="s">
        <v>1902</v>
      </c>
      <c r="B1296" s="1" t="s">
        <v>999</v>
      </c>
      <c r="C1296" s="11" t="s">
        <v>1882</v>
      </c>
      <c r="D1296">
        <f>--ISNUMBER(IFERROR(SEARCH(Recherche!$D$19,BD_Tables!B1296,1),""))</f>
        <v>1</v>
      </c>
      <c r="E1296">
        <f>IF(BD_Tables!D1296=1,COUNTIF(BD_Tables!$D$858:D1296,1),"")</f>
        <v>439</v>
      </c>
      <c r="F1296" t="str">
        <f>IFERROR(INDEX($B$858:$B$1579,MATCH(ROWS($E$858:E1296),$E$858:$E$1579,0)),"")</f>
        <v>Implantation bille allergie</v>
      </c>
    </row>
    <row r="1297" spans="1:6" x14ac:dyDescent="0.3">
      <c r="A1297" s="30" t="s">
        <v>1902</v>
      </c>
      <c r="B1297" s="1" t="s">
        <v>1032</v>
      </c>
      <c r="C1297" s="11" t="s">
        <v>1882</v>
      </c>
      <c r="D1297">
        <f>--ISNUMBER(IFERROR(SEARCH(Recherche!$D$19,BD_Tables!B1297,1),""))</f>
        <v>1</v>
      </c>
      <c r="E1297">
        <f>IF(BD_Tables!D1297=1,COUNTIF(BD_Tables!$D$858:D1297,1),"")</f>
        <v>440</v>
      </c>
      <c r="F1297" t="str">
        <f>IFERROR(INDEX($B$858:$B$1579,MATCH(ROWS($E$858:E1297),$E$858:$E$1579,0)),"")</f>
        <v>Infiltration coude</v>
      </c>
    </row>
    <row r="1298" spans="1:6" x14ac:dyDescent="0.3">
      <c r="A1298" s="30" t="s">
        <v>1902</v>
      </c>
      <c r="B1298" s="1" t="s">
        <v>1039</v>
      </c>
      <c r="C1298" s="11" t="s">
        <v>1882</v>
      </c>
      <c r="D1298">
        <f>--ISNUMBER(IFERROR(SEARCH(Recherche!$D$19,BD_Tables!B1298,1),""))</f>
        <v>1</v>
      </c>
      <c r="E1298">
        <f>IF(BD_Tables!D1298=1,COUNTIF(BD_Tables!$D$858:D1298,1),"")</f>
        <v>441</v>
      </c>
      <c r="F1298" t="str">
        <f>IFERROR(INDEX($B$858:$B$1579,MATCH(ROWS($E$858:E1298),$E$858:$E$1579,0)),"")</f>
        <v>Infiltration de l'aine</v>
      </c>
    </row>
    <row r="1299" spans="1:6" x14ac:dyDescent="0.3">
      <c r="A1299" s="30" t="s">
        <v>1902</v>
      </c>
      <c r="B1299" s="1" t="s">
        <v>1055</v>
      </c>
      <c r="C1299" s="11" t="s">
        <v>1882</v>
      </c>
      <c r="D1299">
        <f>--ISNUMBER(IFERROR(SEARCH(Recherche!$D$19,BD_Tables!B1299,1),""))</f>
        <v>1</v>
      </c>
      <c r="E1299">
        <f>IF(BD_Tables!D1299=1,COUNTIF(BD_Tables!$D$858:D1299,1),"")</f>
        <v>442</v>
      </c>
      <c r="F1299" t="str">
        <f>IFERROR(INDEX($B$858:$B$1579,MATCH(ROWS($E$858:E1299),$E$858:$E$1579,0)),"")</f>
        <v>Infiltration doigt</v>
      </c>
    </row>
    <row r="1300" spans="1:6" x14ac:dyDescent="0.3">
      <c r="A1300" s="30" t="s">
        <v>1902</v>
      </c>
      <c r="B1300" s="1" t="s">
        <v>493</v>
      </c>
      <c r="C1300" s="11" t="s">
        <v>1845</v>
      </c>
      <c r="D1300">
        <f>--ISNUMBER(IFERROR(SEARCH(Recherche!$D$19,BD_Tables!B1300,1),""))</f>
        <v>1</v>
      </c>
      <c r="E1300">
        <f>IF(BD_Tables!D1300=1,COUNTIF(BD_Tables!$D$858:D1300,1),"")</f>
        <v>443</v>
      </c>
      <c r="F1300" t="str">
        <f>IFERROR(INDEX($B$858:$B$1579,MATCH(ROWS($E$858:E1300),$E$858:$E$1579,0)),"")</f>
        <v>Infiltration épaule</v>
      </c>
    </row>
    <row r="1301" spans="1:6" x14ac:dyDescent="0.3">
      <c r="A1301" s="30" t="s">
        <v>1902</v>
      </c>
      <c r="B1301" s="1" t="s">
        <v>618</v>
      </c>
      <c r="C1301" s="11" t="s">
        <v>1882</v>
      </c>
      <c r="D1301">
        <f>--ISNUMBER(IFERROR(SEARCH(Recherche!$D$19,BD_Tables!B1301,1),""))</f>
        <v>1</v>
      </c>
      <c r="E1301">
        <f>IF(BD_Tables!D1301=1,COUNTIF(BD_Tables!$D$858:D1301,1),"")</f>
        <v>444</v>
      </c>
      <c r="F1301" t="str">
        <f>IFERROR(INDEX($B$858:$B$1579,MATCH(ROWS($E$858:E1301),$E$858:$E$1579,0)),"")</f>
        <v>Infiltration exostose col fémur</v>
      </c>
    </row>
    <row r="1302" spans="1:6" x14ac:dyDescent="0.3">
      <c r="A1302" s="30" t="s">
        <v>1902</v>
      </c>
      <c r="B1302" s="1" t="s">
        <v>463</v>
      </c>
      <c r="C1302" s="11" t="s">
        <v>1882</v>
      </c>
      <c r="D1302">
        <f>--ISNUMBER(IFERROR(SEARCH(Recherche!$D$19,BD_Tables!B1302,1),""))</f>
        <v>1</v>
      </c>
      <c r="E1302">
        <f>IF(BD_Tables!D1302=1,COUNTIF(BD_Tables!$D$858:D1302,1),"")</f>
        <v>445</v>
      </c>
      <c r="F1302" t="str">
        <f>IFERROR(INDEX($B$858:$B$1579,MATCH(ROWS($E$858:E1302),$E$858:$E$1579,0)),"")</f>
        <v>Infiltration facettaire</v>
      </c>
    </row>
    <row r="1303" spans="1:6" x14ac:dyDescent="0.3">
      <c r="A1303" s="30" t="s">
        <v>1902</v>
      </c>
      <c r="B1303" s="1" t="s">
        <v>974</v>
      </c>
      <c r="C1303" s="11" t="s">
        <v>1882</v>
      </c>
      <c r="D1303">
        <f>--ISNUMBER(IFERROR(SEARCH(Recherche!$D$19,BD_Tables!B1303,1),""))</f>
        <v>1</v>
      </c>
      <c r="E1303">
        <f>IF(BD_Tables!D1303=1,COUNTIF(BD_Tables!$D$858:D1303,1),"")</f>
        <v>446</v>
      </c>
      <c r="F1303" t="str">
        <f>IFERROR(INDEX($B$858:$B$1579,MATCH(ROWS($E$858:E1303),$E$858:$E$1579,0)),"")</f>
        <v>Infiltration genou</v>
      </c>
    </row>
    <row r="1304" spans="1:6" x14ac:dyDescent="0.3">
      <c r="A1304" s="30" t="s">
        <v>1902</v>
      </c>
      <c r="B1304" s="1" t="s">
        <v>619</v>
      </c>
      <c r="C1304" s="11" t="s">
        <v>1882</v>
      </c>
      <c r="D1304">
        <f>--ISNUMBER(IFERROR(SEARCH(Recherche!$D$19,BD_Tables!B1304,1),""))</f>
        <v>1</v>
      </c>
      <c r="E1304">
        <f>IF(BD_Tables!D1304=1,COUNTIF(BD_Tables!$D$858:D1304,1),"")</f>
        <v>447</v>
      </c>
      <c r="F1304" t="str">
        <f>IFERROR(INDEX($B$858:$B$1579,MATCH(ROWS($E$858:E1304),$E$858:$E$1579,0)),"")</f>
        <v>Infiltration grand trochanter</v>
      </c>
    </row>
    <row r="1305" spans="1:6" x14ac:dyDescent="0.3">
      <c r="A1305" s="30" t="s">
        <v>1902</v>
      </c>
      <c r="B1305" s="1" t="s">
        <v>620</v>
      </c>
      <c r="C1305" s="11" t="s">
        <v>1882</v>
      </c>
      <c r="D1305">
        <f>--ISNUMBER(IFERROR(SEARCH(Recherche!$D$19,BD_Tables!B1305,1),""))</f>
        <v>1</v>
      </c>
      <c r="E1305">
        <f>IF(BD_Tables!D1305=1,COUNTIF(BD_Tables!$D$858:D1305,1),"")</f>
        <v>448</v>
      </c>
      <c r="F1305" t="str">
        <f>IFERROR(INDEX($B$858:$B$1579,MATCH(ROWS($E$858:E1305),$E$858:$E$1579,0)),"")</f>
        <v>Infiltration hanche</v>
      </c>
    </row>
    <row r="1306" spans="1:6" x14ac:dyDescent="0.3">
      <c r="A1306" s="30" t="s">
        <v>1902</v>
      </c>
      <c r="B1306" s="1" t="s">
        <v>621</v>
      </c>
      <c r="C1306" s="11" t="s">
        <v>1882</v>
      </c>
      <c r="D1306">
        <f>--ISNUMBER(IFERROR(SEARCH(Recherche!$D$19,BD_Tables!B1306,1),""))</f>
        <v>1</v>
      </c>
      <c r="E1306">
        <f>IF(BD_Tables!D1306=1,COUNTIF(BD_Tables!$D$858:D1306,1),"")</f>
        <v>449</v>
      </c>
      <c r="F1306" t="str">
        <f>IFERROR(INDEX($B$858:$B$1579,MATCH(ROWS($E$858:E1306),$E$858:$E$1579,0)),"")</f>
        <v>Infiltration hanche x2</v>
      </c>
    </row>
    <row r="1307" spans="1:6" x14ac:dyDescent="0.3">
      <c r="A1307" s="30" t="s">
        <v>1902</v>
      </c>
      <c r="B1307" s="1" t="s">
        <v>823</v>
      </c>
      <c r="C1307" s="11" t="s">
        <v>1882</v>
      </c>
      <c r="D1307">
        <f>--ISNUMBER(IFERROR(SEARCH(Recherche!$D$19,BD_Tables!B1307,1),""))</f>
        <v>1</v>
      </c>
      <c r="E1307">
        <f>IF(BD_Tables!D1307=1,COUNTIF(BD_Tables!$D$858:D1307,1),"")</f>
        <v>450</v>
      </c>
      <c r="F1307" t="str">
        <f>IFERROR(INDEX($B$858:$B$1579,MATCH(ROWS($E$858:E1307),$E$858:$E$1579,0)),"")</f>
        <v>Infiltration pied</v>
      </c>
    </row>
    <row r="1308" spans="1:6" x14ac:dyDescent="0.3">
      <c r="A1308" s="30" t="s">
        <v>1902</v>
      </c>
      <c r="B1308" s="1" t="s">
        <v>692</v>
      </c>
      <c r="C1308" s="11" t="s">
        <v>1882</v>
      </c>
      <c r="D1308">
        <f>--ISNUMBER(IFERROR(SEARCH(Recherche!$D$19,BD_Tables!B1308,1),""))</f>
        <v>1</v>
      </c>
      <c r="E1308">
        <f>IF(BD_Tables!D1308=1,COUNTIF(BD_Tables!$D$858:D1308,1),"")</f>
        <v>451</v>
      </c>
      <c r="F1308" t="str">
        <f>IFERROR(INDEX($B$858:$B$1579,MATCH(ROWS($E$858:E1308),$E$858:$E$1579,0)),"")</f>
        <v>Infiltration poignet</v>
      </c>
    </row>
    <row r="1309" spans="1:6" x14ac:dyDescent="0.3">
      <c r="A1309" s="30" t="s">
        <v>1902</v>
      </c>
      <c r="B1309" s="1" t="s">
        <v>824</v>
      </c>
      <c r="C1309" s="11" t="s">
        <v>1882</v>
      </c>
      <c r="D1309">
        <f>--ISNUMBER(IFERROR(SEARCH(Recherche!$D$19,BD_Tables!B1309,1),""))</f>
        <v>1</v>
      </c>
      <c r="E1309">
        <f>IF(BD_Tables!D1309=1,COUNTIF(BD_Tables!$D$858:D1309,1),"")</f>
        <v>452</v>
      </c>
      <c r="F1309" t="str">
        <f>IFERROR(INDEX($B$858:$B$1579,MATCH(ROWS($E$858:E1309),$E$858:$E$1579,0)),"")</f>
        <v>Infiltration sous-astragalienne</v>
      </c>
    </row>
    <row r="1310" spans="1:6" x14ac:dyDescent="0.3">
      <c r="A1310" s="30" t="s">
        <v>1902</v>
      </c>
      <c r="B1310" s="1" t="s">
        <v>822</v>
      </c>
      <c r="C1310" s="11" t="s">
        <v>1882</v>
      </c>
      <c r="D1310">
        <f>--ISNUMBER(IFERROR(SEARCH(Recherche!$D$19,BD_Tables!B1310,1),""))</f>
        <v>1</v>
      </c>
      <c r="E1310">
        <f>IF(BD_Tables!D1310=1,COUNTIF(BD_Tables!$D$858:D1310,1),"")</f>
        <v>453</v>
      </c>
      <c r="F1310" t="str">
        <f>IFERROR(INDEX($B$858:$B$1579,MATCH(ROWS($E$858:E1310),$E$858:$E$1579,0)),"")</f>
        <v>Infiltration talo-naviculaire</v>
      </c>
    </row>
    <row r="1311" spans="1:6" x14ac:dyDescent="0.3">
      <c r="A1311" s="30" t="s">
        <v>1902</v>
      </c>
      <c r="B1311" s="1" t="s">
        <v>622</v>
      </c>
      <c r="C1311" s="11" t="s">
        <v>1882</v>
      </c>
      <c r="D1311">
        <f>--ISNUMBER(IFERROR(SEARCH(Recherche!$D$19,BD_Tables!B1311,1),""))</f>
        <v>1</v>
      </c>
      <c r="E1311">
        <f>IF(BD_Tables!D1311=1,COUNTIF(BD_Tables!$D$858:D1311,1),"")</f>
        <v>454</v>
      </c>
      <c r="F1311" t="str">
        <f>IFERROR(INDEX($B$858:$B$1579,MATCH(ROWS($E$858:E1311),$E$858:$E$1579,0)),"")</f>
        <v>Injection moelle fémur</v>
      </c>
    </row>
    <row r="1312" spans="1:6" x14ac:dyDescent="0.3">
      <c r="A1312" s="30" t="s">
        <v>1902</v>
      </c>
      <c r="B1312" s="1" t="s">
        <v>825</v>
      </c>
      <c r="C1312" s="11" t="s">
        <v>1882</v>
      </c>
      <c r="D1312">
        <f>--ISNUMBER(IFERROR(SEARCH(Recherche!$D$19,BD_Tables!B1312,1),""))</f>
        <v>1</v>
      </c>
      <c r="E1312">
        <f>IF(BD_Tables!D1312=1,COUNTIF(BD_Tables!$D$858:D1312,1),"")</f>
        <v>455</v>
      </c>
      <c r="F1312" t="str">
        <f>IFERROR(INDEX($B$858:$B$1579,MATCH(ROWS($E$858:E1312),$E$858:$E$1579,0)),"")</f>
        <v>Injection moelle tibia</v>
      </c>
    </row>
    <row r="1313" spans="1:6" x14ac:dyDescent="0.3">
      <c r="A1313" s="30" t="s">
        <v>1902</v>
      </c>
      <c r="B1313" s="1" t="s">
        <v>277</v>
      </c>
      <c r="C1313" s="11" t="s">
        <v>1882</v>
      </c>
      <c r="D1313">
        <f>--ISNUMBER(IFERROR(SEARCH(Recherche!$D$19,BD_Tables!B1313,1),""))</f>
        <v>1</v>
      </c>
      <c r="E1313">
        <f>IF(BD_Tables!D1313=1,COUNTIF(BD_Tables!$D$858:D1313,1),"")</f>
        <v>456</v>
      </c>
      <c r="F1313" t="str">
        <f>IFERROR(INDEX($B$858:$B$1579,MATCH(ROWS($E$858:E1313),$E$858:$E$1579,0)),"")</f>
        <v>Kyste</v>
      </c>
    </row>
    <row r="1314" spans="1:6" x14ac:dyDescent="0.3">
      <c r="A1314" s="30" t="s">
        <v>1902</v>
      </c>
      <c r="B1314" s="1" t="s">
        <v>990</v>
      </c>
      <c r="C1314" s="11" t="s">
        <v>1882</v>
      </c>
      <c r="D1314">
        <f>--ISNUMBER(IFERROR(SEARCH(Recherche!$D$19,BD_Tables!B1314,1),""))</f>
        <v>1</v>
      </c>
      <c r="E1314">
        <f>IF(BD_Tables!D1314=1,COUNTIF(BD_Tables!$D$858:D1314,1),"")</f>
        <v>457</v>
      </c>
      <c r="F1314" t="str">
        <f>IFERROR(INDEX($B$858:$B$1579,MATCH(ROWS($E$858:E1314),$E$858:$E$1579,0)),"")</f>
        <v>Kyste anévrysmal genoux (cimentage)</v>
      </c>
    </row>
    <row r="1315" spans="1:6" x14ac:dyDescent="0.3">
      <c r="A1315" s="30" t="s">
        <v>1902</v>
      </c>
      <c r="B1315" s="1" t="s">
        <v>1122</v>
      </c>
      <c r="C1315" s="11" t="s">
        <v>1882</v>
      </c>
      <c r="D1315">
        <f>--ISNUMBER(IFERROR(SEARCH(Recherche!$D$19,BD_Tables!B1315,1),""))</f>
        <v>1</v>
      </c>
      <c r="E1315">
        <f>IF(BD_Tables!D1315=1,COUNTIF(BD_Tables!$D$858:D1315,1),"")</f>
        <v>458</v>
      </c>
      <c r="F1315" t="str">
        <f>IFERROR(INDEX($B$858:$B$1579,MATCH(ROWS($E$858:E1315),$E$858:$E$1579,0)),"")</f>
        <v>Kyste arthrosynovial</v>
      </c>
    </row>
    <row r="1316" spans="1:6" x14ac:dyDescent="0.3">
      <c r="A1316" s="30" t="s">
        <v>1902</v>
      </c>
      <c r="B1316" s="1" t="s">
        <v>1047</v>
      </c>
      <c r="C1316" s="11" t="s">
        <v>1882</v>
      </c>
      <c r="D1316">
        <f>--ISNUMBER(IFERROR(SEARCH(Recherche!$D$19,BD_Tables!B1316,1),""))</f>
        <v>1</v>
      </c>
      <c r="E1316">
        <f>IF(BD_Tables!D1316=1,COUNTIF(BD_Tables!$D$858:D1316,1),"")</f>
        <v>459</v>
      </c>
      <c r="F1316" t="str">
        <f>IFERROR(INDEX($B$858:$B$1579,MATCH(ROWS($E$858:E1316),$E$858:$E$1579,0)),"")</f>
        <v>Kyste cuisse</v>
      </c>
    </row>
    <row r="1317" spans="1:6" x14ac:dyDescent="0.3">
      <c r="A1317" s="30" t="s">
        <v>1902</v>
      </c>
      <c r="B1317" s="1" t="s">
        <v>1021</v>
      </c>
      <c r="C1317" s="11" t="s">
        <v>1882</v>
      </c>
      <c r="D1317">
        <f>--ISNUMBER(IFERROR(SEARCH(Recherche!$D$19,BD_Tables!B1317,1),""))</f>
        <v>1</v>
      </c>
      <c r="E1317">
        <f>IF(BD_Tables!D1317=1,COUNTIF(BD_Tables!$D$858:D1317,1),"")</f>
        <v>460</v>
      </c>
      <c r="F1317" t="str">
        <f>IFERROR(INDEX($B$858:$B$1579,MATCH(ROWS($E$858:E1317),$E$858:$E$1579,0)),"")</f>
        <v>Laminectomie</v>
      </c>
    </row>
    <row r="1318" spans="1:6" x14ac:dyDescent="0.3">
      <c r="A1318" s="30" t="s">
        <v>1902</v>
      </c>
      <c r="B1318" s="1" t="s">
        <v>494</v>
      </c>
      <c r="C1318" s="11" t="s">
        <v>1845</v>
      </c>
      <c r="D1318">
        <f>--ISNUMBER(IFERROR(SEARCH(Recherche!$D$19,BD_Tables!B1318,1),""))</f>
        <v>1</v>
      </c>
      <c r="E1318">
        <f>IF(BD_Tables!D1318=1,COUNTIF(BD_Tables!$D$858:D1318,1),"")</f>
        <v>461</v>
      </c>
      <c r="F1318" t="str">
        <f>IFERROR(INDEX($B$858:$B$1579,MATCH(ROWS($E$858:E1318),$E$858:$E$1579,0)),"")</f>
        <v>Latarjet épaule</v>
      </c>
    </row>
    <row r="1319" spans="1:6" x14ac:dyDescent="0.3">
      <c r="A1319" s="30" t="s">
        <v>1902</v>
      </c>
      <c r="B1319" s="1" t="s">
        <v>988</v>
      </c>
      <c r="C1319" s="11" t="s">
        <v>1882</v>
      </c>
      <c r="D1319">
        <f>--ISNUMBER(IFERROR(SEARCH(Recherche!$D$19,BD_Tables!B1319,1),""))</f>
        <v>1</v>
      </c>
      <c r="E1319">
        <f>IF(BD_Tables!D1319=1,COUNTIF(BD_Tables!$D$858:D1319,1),"")</f>
        <v>462</v>
      </c>
      <c r="F1319" t="str">
        <f>IFERROR(INDEX($B$858:$B$1579,MATCH(ROWS($E$858:E1319),$E$858:$E$1579,0)),"")</f>
        <v>Lavage artic. genoux + biopsie synoviale</v>
      </c>
    </row>
    <row r="1320" spans="1:6" x14ac:dyDescent="0.3">
      <c r="A1320" s="30" t="s">
        <v>1902</v>
      </c>
      <c r="B1320" s="1" t="s">
        <v>939</v>
      </c>
      <c r="C1320" s="11" t="s">
        <v>1882</v>
      </c>
      <c r="D1320">
        <f>--ISNUMBER(IFERROR(SEARCH(Recherche!$D$19,BD_Tables!B1320,1),""))</f>
        <v>1</v>
      </c>
      <c r="E1320">
        <f>IF(BD_Tables!D1320=1,COUNTIF(BD_Tables!$D$858:D1320,1),"")</f>
        <v>463</v>
      </c>
      <c r="F1320" t="str">
        <f>IFERROR(INDEX($B$858:$B$1579,MATCH(ROWS($E$858:E1320),$E$858:$E$1579,0)),"")</f>
        <v>Lavage avant bras</v>
      </c>
    </row>
    <row r="1321" spans="1:6" x14ac:dyDescent="0.3">
      <c r="A1321" s="30" t="s">
        <v>1902</v>
      </c>
      <c r="B1321" s="1" t="s">
        <v>1110</v>
      </c>
      <c r="C1321" s="11" t="s">
        <v>1882</v>
      </c>
      <c r="D1321">
        <f>--ISNUMBER(IFERROR(SEARCH(Recherche!$D$19,BD_Tables!B1321,1),""))</f>
        <v>1</v>
      </c>
      <c r="E1321">
        <f>IF(BD_Tables!D1321=1,COUNTIF(BD_Tables!$D$858:D1321,1),"")</f>
        <v>464</v>
      </c>
      <c r="F1321" t="str">
        <f>IFERROR(INDEX($B$858:$B$1579,MATCH(ROWS($E$858:E1321),$E$858:$E$1579,0)),"")</f>
        <v>Lavage clavicule</v>
      </c>
    </row>
    <row r="1322" spans="1:6" x14ac:dyDescent="0.3">
      <c r="A1322" s="30" t="s">
        <v>1902</v>
      </c>
      <c r="B1322" s="1" t="s">
        <v>623</v>
      </c>
      <c r="C1322" s="11" t="s">
        <v>1882</v>
      </c>
      <c r="D1322">
        <f>--ISNUMBER(IFERROR(SEARCH(Recherche!$D$19,BD_Tables!B1322,1),""))</f>
        <v>1</v>
      </c>
      <c r="E1322">
        <f>IF(BD_Tables!D1322=1,COUNTIF(BD_Tables!$D$858:D1322,1),"")</f>
        <v>465</v>
      </c>
      <c r="F1322" t="str">
        <f>IFERROR(INDEX($B$858:$B$1579,MATCH(ROWS($E$858:E1322),$E$858:$E$1579,0)),"")</f>
        <v>Lavage hanche</v>
      </c>
    </row>
    <row r="1323" spans="1:6" x14ac:dyDescent="0.3">
      <c r="A1323" s="30" t="s">
        <v>1902</v>
      </c>
      <c r="B1323" s="1" t="s">
        <v>1111</v>
      </c>
      <c r="C1323" s="11" t="s">
        <v>1885</v>
      </c>
      <c r="D1323">
        <f>--ISNUMBER(IFERROR(SEARCH(Recherche!$D$19,BD_Tables!B1323,1),""))</f>
        <v>1</v>
      </c>
      <c r="E1323">
        <f>IF(BD_Tables!D1323=1,COUNTIF(BD_Tables!$D$858:D1323,1),"")</f>
        <v>466</v>
      </c>
      <c r="F1323" t="str">
        <f>IFERROR(INDEX($B$858:$B$1579,MATCH(ROWS($E$858:E1323),$E$858:$E$1579,0)),"")</f>
        <v>Lavage humérus</v>
      </c>
    </row>
    <row r="1324" spans="1:6" x14ac:dyDescent="0.3">
      <c r="A1324" s="30" t="s">
        <v>1902</v>
      </c>
      <c r="B1324" s="1" t="s">
        <v>1006</v>
      </c>
      <c r="C1324" s="11" t="s">
        <v>1882</v>
      </c>
      <c r="D1324">
        <f>--ISNUMBER(IFERROR(SEARCH(Recherche!$D$19,BD_Tables!B1324,1),""))</f>
        <v>1</v>
      </c>
      <c r="E1324">
        <f>IF(BD_Tables!D1324=1,COUNTIF(BD_Tables!$D$858:D1324,1),"")</f>
        <v>467</v>
      </c>
      <c r="F1324" t="str">
        <f>IFERROR(INDEX($B$858:$B$1579,MATCH(ROWS($E$858:E1324),$E$858:$E$1579,0)),"")</f>
        <v>Lavage pied</v>
      </c>
    </row>
    <row r="1325" spans="1:6" x14ac:dyDescent="0.3">
      <c r="A1325" s="30" t="s">
        <v>1902</v>
      </c>
      <c r="B1325" s="1" t="s">
        <v>1009</v>
      </c>
      <c r="C1325" s="11" t="s">
        <v>1882</v>
      </c>
      <c r="D1325">
        <f>--ISNUMBER(IFERROR(SEARCH(Recherche!$D$19,BD_Tables!B1325,1),""))</f>
        <v>1</v>
      </c>
      <c r="E1325">
        <f>IF(BD_Tables!D1325=1,COUNTIF(BD_Tables!$D$858:D1325,1),"")</f>
        <v>468</v>
      </c>
      <c r="F1325" t="str">
        <f>IFERROR(INDEX($B$858:$B$1579,MATCH(ROWS($E$858:E1325),$E$858:$E$1579,0)),"")</f>
        <v>Lavage pied + jambe + VAC</v>
      </c>
    </row>
    <row r="1326" spans="1:6" x14ac:dyDescent="0.3">
      <c r="A1326" s="30" t="s">
        <v>1902</v>
      </c>
      <c r="B1326" s="1" t="s">
        <v>973</v>
      </c>
      <c r="C1326" s="11" t="s">
        <v>1882</v>
      </c>
      <c r="D1326">
        <f>--ISNUMBER(IFERROR(SEARCH(Recherche!$D$19,BD_Tables!B1326,1),""))</f>
        <v>1</v>
      </c>
      <c r="E1326">
        <f>IF(BD_Tables!D1326=1,COUNTIF(BD_Tables!$D$858:D1326,1),"")</f>
        <v>469</v>
      </c>
      <c r="F1326" t="str">
        <f>IFERROR(INDEX($B$858:$B$1579,MATCH(ROWS($E$858:E1326),$E$858:$E$1579,0)),"")</f>
        <v>Lederhose pied</v>
      </c>
    </row>
    <row r="1327" spans="1:6" x14ac:dyDescent="0.3">
      <c r="A1327" s="30" t="s">
        <v>1902</v>
      </c>
      <c r="B1327" s="1" t="s">
        <v>992</v>
      </c>
      <c r="C1327" s="11" t="s">
        <v>1882</v>
      </c>
      <c r="D1327">
        <f>--ISNUMBER(IFERROR(SEARCH(Recherche!$D$19,BD_Tables!B1327,1),""))</f>
        <v>1</v>
      </c>
      <c r="E1327">
        <f>IF(BD_Tables!D1327=1,COUNTIF(BD_Tables!$D$858:D1327,1),"")</f>
        <v>470</v>
      </c>
      <c r="F1327" t="str">
        <f>IFERROR(INDEX($B$858:$B$1579,MATCH(ROWS($E$858:E1327),$E$858:$E$1579,0)),"")</f>
        <v>Lelièvre pied</v>
      </c>
    </row>
    <row r="1328" spans="1:6" x14ac:dyDescent="0.3">
      <c r="A1328" s="30" t="s">
        <v>1902</v>
      </c>
      <c r="B1328" s="1" t="s">
        <v>625</v>
      </c>
      <c r="C1328" s="11" t="s">
        <v>1882</v>
      </c>
      <c r="D1328">
        <f>--ISNUMBER(IFERROR(SEARCH(Recherche!$D$19,BD_Tables!B1328,1),""))</f>
        <v>1</v>
      </c>
      <c r="E1328">
        <f>IF(BD_Tables!D1328=1,COUNTIF(BD_Tables!$D$858:D1328,1),"")</f>
        <v>471</v>
      </c>
      <c r="F1328" t="str">
        <f>IFERROR(INDEX($B$858:$B$1579,MATCH(ROWS($E$858:E1328),$E$858:$E$1579,0)),"")</f>
        <v>Libération 2 hanches</v>
      </c>
    </row>
    <row r="1329" spans="1:6" x14ac:dyDescent="0.3">
      <c r="A1329" s="30" t="s">
        <v>1902</v>
      </c>
      <c r="B1329" s="1" t="s">
        <v>915</v>
      </c>
      <c r="C1329" s="11" t="s">
        <v>1882</v>
      </c>
      <c r="D1329">
        <f>--ISNUMBER(IFERROR(SEARCH(Recherche!$D$19,BD_Tables!B1329,1),""))</f>
        <v>1</v>
      </c>
      <c r="E1329">
        <f>IF(BD_Tables!D1329=1,COUNTIF(BD_Tables!$D$858:D1329,1),"")</f>
        <v>472</v>
      </c>
      <c r="F1329" t="str">
        <f>IFERROR(INDEX($B$858:$B$1579,MATCH(ROWS($E$858:E1329),$E$858:$E$1579,0)),"")</f>
        <v>Libération du nerf sciatique</v>
      </c>
    </row>
    <row r="1330" spans="1:6" x14ac:dyDescent="0.3">
      <c r="A1330" s="30" t="s">
        <v>1902</v>
      </c>
      <c r="B1330" s="1" t="s">
        <v>624</v>
      </c>
      <c r="C1330" s="11" t="s">
        <v>1882</v>
      </c>
      <c r="D1330">
        <f>--ISNUMBER(IFERROR(SEARCH(Recherche!$D$19,BD_Tables!B1330,1),""))</f>
        <v>1</v>
      </c>
      <c r="E1330">
        <f>IF(BD_Tables!D1330=1,COUNTIF(BD_Tables!$D$858:D1330,1),"")</f>
        <v>473</v>
      </c>
      <c r="F1330" t="str">
        <f>IFERROR(INDEX($B$858:$B$1579,MATCH(ROWS($E$858:E1330),$E$858:$E$1579,0)),"")</f>
        <v>Libération nerf clunial supérieur fesse</v>
      </c>
    </row>
    <row r="1331" spans="1:6" x14ac:dyDescent="0.3">
      <c r="A1331" s="30" t="s">
        <v>1902</v>
      </c>
      <c r="B1331" s="1" t="s">
        <v>1050</v>
      </c>
      <c r="C1331" s="11" t="s">
        <v>1845</v>
      </c>
      <c r="D1331">
        <f>--ISNUMBER(IFERROR(SEARCH(Recherche!$D$19,BD_Tables!B1331,1),""))</f>
        <v>1</v>
      </c>
      <c r="E1331">
        <f>IF(BD_Tables!D1331=1,COUNTIF(BD_Tables!$D$858:D1331,1),"")</f>
        <v>474</v>
      </c>
      <c r="F1331" t="str">
        <f>IFERROR(INDEX($B$858:$B$1579,MATCH(ROWS($E$858:E1331),$E$858:$E$1579,0)),"")</f>
        <v>Libération nerf épaule</v>
      </c>
    </row>
    <row r="1332" spans="1:6" x14ac:dyDescent="0.3">
      <c r="A1332" s="30" t="s">
        <v>1902</v>
      </c>
      <c r="B1332" s="1" t="s">
        <v>1123</v>
      </c>
      <c r="C1332" s="11" t="s">
        <v>1882</v>
      </c>
      <c r="D1332">
        <f>--ISNUMBER(IFERROR(SEARCH(Recherche!$D$19,BD_Tables!B1332,1),""))</f>
        <v>1</v>
      </c>
      <c r="E1332">
        <f>IF(BD_Tables!D1332=1,COUNTIF(BD_Tables!$D$858:D1332,1),"")</f>
        <v>475</v>
      </c>
      <c r="F1332" t="str">
        <f>IFERROR(INDEX($B$858:$B$1579,MATCH(ROWS($E$858:E1332),$E$858:$E$1579,0)),"")</f>
        <v>Libération nerf interosseux</v>
      </c>
    </row>
    <row r="1333" spans="1:6" x14ac:dyDescent="0.3">
      <c r="A1333" s="30" t="s">
        <v>1902</v>
      </c>
      <c r="B1333" s="1" t="s">
        <v>905</v>
      </c>
      <c r="C1333" s="11" t="s">
        <v>1882</v>
      </c>
      <c r="D1333">
        <f>--ISNUMBER(IFERROR(SEARCH(Recherche!$D$19,BD_Tables!B1333,1),""))</f>
        <v>1</v>
      </c>
      <c r="E1333">
        <f>IF(BD_Tables!D1333=1,COUNTIF(BD_Tables!$D$858:D1333,1),"")</f>
        <v>476</v>
      </c>
      <c r="F1333" t="str">
        <f>IFERROR(INDEX($B$858:$B$1579,MATCH(ROWS($E$858:E1333),$E$858:$E$1579,0)),"")</f>
        <v>Libération nerf saphène interne cuisse</v>
      </c>
    </row>
    <row r="1334" spans="1:6" x14ac:dyDescent="0.3">
      <c r="A1334" s="30" t="s">
        <v>1902</v>
      </c>
      <c r="B1334" s="1" t="s">
        <v>1117</v>
      </c>
      <c r="C1334" s="11" t="s">
        <v>1882</v>
      </c>
      <c r="D1334">
        <f>--ISNUMBER(IFERROR(SEARCH(Recherche!$D$19,BD_Tables!B1334,1),""))</f>
        <v>1</v>
      </c>
      <c r="E1334">
        <f>IF(BD_Tables!D1334=1,COUNTIF(BD_Tables!$D$858:D1334,1),"")</f>
        <v>477</v>
      </c>
      <c r="F1334" t="str">
        <f>IFERROR(INDEX($B$858:$B$1579,MATCH(ROWS($E$858:E1334),$E$858:$E$1579,0)),"")</f>
        <v>Libération orteil</v>
      </c>
    </row>
    <row r="1335" spans="1:6" x14ac:dyDescent="0.3">
      <c r="A1335" s="30" t="s">
        <v>1902</v>
      </c>
      <c r="B1335" s="1" t="s">
        <v>1145</v>
      </c>
      <c r="C1335" s="11" t="s">
        <v>1882</v>
      </c>
      <c r="D1335">
        <f>--ISNUMBER(IFERROR(SEARCH(Recherche!$D$19,BD_Tables!B1335,1),""))</f>
        <v>1</v>
      </c>
      <c r="E1335">
        <f>IF(BD_Tables!D1335=1,COUNTIF(BD_Tables!$D$858:D1335,1),"")</f>
        <v>478</v>
      </c>
      <c r="F1335" t="str">
        <f>IFERROR(INDEX($B$858:$B$1579,MATCH(ROWS($E$858:E1335),$E$858:$E$1579,0)),"")</f>
        <v>Libération synostose</v>
      </c>
    </row>
    <row r="1336" spans="1:6" x14ac:dyDescent="0.3">
      <c r="A1336" s="30" t="s">
        <v>1902</v>
      </c>
      <c r="B1336" s="1" t="s">
        <v>1102</v>
      </c>
      <c r="C1336" s="11" t="s">
        <v>1882</v>
      </c>
      <c r="D1336">
        <f>--ISNUMBER(IFERROR(SEARCH(Recherche!$D$19,BD_Tables!B1336,1),""))</f>
        <v>1</v>
      </c>
      <c r="E1336">
        <f>IF(BD_Tables!D1336=1,COUNTIF(BD_Tables!$D$858:D1336,1),"")</f>
        <v>479</v>
      </c>
      <c r="F1336" t="str">
        <f>IFERROR(INDEX($B$858:$B$1579,MATCH(ROWS($E$858:E1336),$E$858:$E$1579,0)),"")</f>
        <v>Ligamentoplastie cheville</v>
      </c>
    </row>
    <row r="1337" spans="1:6" x14ac:dyDescent="0.3">
      <c r="A1337" s="30" t="s">
        <v>1902</v>
      </c>
      <c r="B1337" s="1" t="s">
        <v>1133</v>
      </c>
      <c r="C1337" s="11" t="s">
        <v>1882</v>
      </c>
      <c r="D1337">
        <f>--ISNUMBER(IFERROR(SEARCH(Recherche!$D$19,BD_Tables!B1337,1),""))</f>
        <v>1</v>
      </c>
      <c r="E1337">
        <f>IF(BD_Tables!D1337=1,COUNTIF(BD_Tables!$D$858:D1337,1),"")</f>
        <v>480</v>
      </c>
      <c r="F1337" t="str">
        <f>IFERROR(INDEX($B$858:$B$1579,MATCH(ROWS($E$858:E1337),$E$858:$E$1579,0)),"")</f>
        <v>Ligamentoplastie reconstruction</v>
      </c>
    </row>
    <row r="1338" spans="1:6" x14ac:dyDescent="0.3">
      <c r="A1338" s="30" t="s">
        <v>1902</v>
      </c>
      <c r="B1338" s="1" t="s">
        <v>495</v>
      </c>
      <c r="C1338" s="11" t="s">
        <v>1845</v>
      </c>
      <c r="D1338">
        <f>--ISNUMBER(IFERROR(SEARCH(Recherche!$D$19,BD_Tables!B1338,1),""))</f>
        <v>1</v>
      </c>
      <c r="E1338">
        <f>IF(BD_Tables!D1338=1,COUNTIF(BD_Tables!$D$858:D1338,1),"")</f>
        <v>481</v>
      </c>
      <c r="F1338" t="str">
        <f>IFERROR(INDEX($B$858:$B$1579,MATCH(ROWS($E$858:E1338),$E$858:$E$1579,0)),"")</f>
        <v>Luxation AC épaule</v>
      </c>
    </row>
    <row r="1339" spans="1:6" x14ac:dyDescent="0.3">
      <c r="A1339" s="30" t="s">
        <v>1902</v>
      </c>
      <c r="B1339" s="1" t="s">
        <v>626</v>
      </c>
      <c r="C1339" s="11" t="s">
        <v>1882</v>
      </c>
      <c r="D1339">
        <f>--ISNUMBER(IFERROR(SEARCH(Recherche!$D$19,BD_Tables!B1339,1),""))</f>
        <v>1</v>
      </c>
      <c r="E1339">
        <f>IF(BD_Tables!D1339=1,COUNTIF(BD_Tables!$D$858:D1339,1),"")</f>
        <v>482</v>
      </c>
      <c r="F1339" t="str">
        <f>IFERROR(INDEX($B$858:$B$1579,MATCH(ROWS($E$858:E1339),$E$858:$E$1579,0)),"")</f>
        <v>luxation de hanche</v>
      </c>
    </row>
    <row r="1340" spans="1:6" x14ac:dyDescent="0.3">
      <c r="A1340" s="30" t="s">
        <v>1902</v>
      </c>
      <c r="B1340" s="1" t="s">
        <v>1119</v>
      </c>
      <c r="C1340" s="11" t="s">
        <v>1882</v>
      </c>
      <c r="D1340">
        <f>--ISNUMBER(IFERROR(SEARCH(Recherche!$D$19,BD_Tables!B1340,1),""))</f>
        <v>1</v>
      </c>
      <c r="E1340">
        <f>IF(BD_Tables!D1340=1,COUNTIF(BD_Tables!$D$858:D1340,1),"")</f>
        <v>483</v>
      </c>
      <c r="F1340" t="str">
        <f>IFERROR(INDEX($B$858:$B$1579,MATCH(ROWS($E$858:E1340),$E$858:$E$1579,0)),"")</f>
        <v>Luxation péronier cheville</v>
      </c>
    </row>
    <row r="1341" spans="1:6" x14ac:dyDescent="0.3">
      <c r="A1341" s="30" t="s">
        <v>1902</v>
      </c>
      <c r="B1341" s="1" t="s">
        <v>693</v>
      </c>
      <c r="C1341" s="11" t="s">
        <v>1882</v>
      </c>
      <c r="D1341">
        <f>--ISNUMBER(IFERROR(SEARCH(Recherche!$D$19,BD_Tables!B1341,1),""))</f>
        <v>1</v>
      </c>
      <c r="E1341">
        <f>IF(BD_Tables!D1341=1,COUNTIF(BD_Tables!$D$858:D1341,1),"")</f>
        <v>484</v>
      </c>
      <c r="F1341" t="str">
        <f>IFERROR(INDEX($B$858:$B$1579,MATCH(ROWS($E$858:E1341),$E$858:$E$1579,0)),"")</f>
        <v>Mobilisation coude</v>
      </c>
    </row>
    <row r="1342" spans="1:6" x14ac:dyDescent="0.3">
      <c r="A1342" s="30" t="s">
        <v>1902</v>
      </c>
      <c r="B1342" s="1" t="s">
        <v>496</v>
      </c>
      <c r="C1342" s="11" t="s">
        <v>1845</v>
      </c>
      <c r="D1342">
        <f>--ISNUMBER(IFERROR(SEARCH(Recherche!$D$19,BD_Tables!B1342,1),""))</f>
        <v>1</v>
      </c>
      <c r="E1342">
        <f>IF(BD_Tables!D1342=1,COUNTIF(BD_Tables!$D$858:D1342,1),"")</f>
        <v>485</v>
      </c>
      <c r="F1342" t="str">
        <f>IFERROR(INDEX($B$858:$B$1579,MATCH(ROWS($E$858:E1342),$E$858:$E$1579,0)),"")</f>
        <v>Mobilisation épaule</v>
      </c>
    </row>
    <row r="1343" spans="1:6" x14ac:dyDescent="0.3">
      <c r="A1343" s="30" t="s">
        <v>1902</v>
      </c>
      <c r="B1343" s="1" t="s">
        <v>555</v>
      </c>
      <c r="C1343" s="11" t="s">
        <v>1882</v>
      </c>
      <c r="D1343">
        <f>--ISNUMBER(IFERROR(SEARCH(Recherche!$D$19,BD_Tables!B1343,1),""))</f>
        <v>1</v>
      </c>
      <c r="E1343">
        <f>IF(BD_Tables!D1343=1,COUNTIF(BD_Tables!$D$858:D1343,1),"")</f>
        <v>486</v>
      </c>
      <c r="F1343" t="str">
        <f>IFERROR(INDEX($B$858:$B$1579,MATCH(ROWS($E$858:E1343),$E$858:$E$1579,0)),"")</f>
        <v>Mobilisation genou</v>
      </c>
    </row>
    <row r="1344" spans="1:6" x14ac:dyDescent="0.3">
      <c r="A1344" s="30" t="s">
        <v>1902</v>
      </c>
      <c r="B1344" s="1" t="s">
        <v>627</v>
      </c>
      <c r="C1344" s="11" t="s">
        <v>1882</v>
      </c>
      <c r="D1344">
        <f>--ISNUMBER(IFERROR(SEARCH(Recherche!$D$19,BD_Tables!B1344,1),""))</f>
        <v>1</v>
      </c>
      <c r="E1344">
        <f>IF(BD_Tables!D1344=1,COUNTIF(BD_Tables!$D$858:D1344,1),"")</f>
        <v>487</v>
      </c>
      <c r="F1344" t="str">
        <f>IFERROR(INDEX($B$858:$B$1579,MATCH(ROWS($E$858:E1344),$E$858:$E$1579,0)),"")</f>
        <v>Mobilisation hanche</v>
      </c>
    </row>
    <row r="1345" spans="1:6" x14ac:dyDescent="0.3">
      <c r="A1345" s="30" t="s">
        <v>1902</v>
      </c>
      <c r="B1345" s="1" t="s">
        <v>919</v>
      </c>
      <c r="C1345" s="11" t="s">
        <v>1882</v>
      </c>
      <c r="D1345">
        <f>--ISNUMBER(IFERROR(SEARCH(Recherche!$D$19,BD_Tables!B1345,1),""))</f>
        <v>1</v>
      </c>
      <c r="E1345">
        <f>IF(BD_Tables!D1345=1,COUNTIF(BD_Tables!$D$858:D1345,1),"")</f>
        <v>488</v>
      </c>
      <c r="F1345" t="str">
        <f>IFERROR(INDEX($B$858:$B$1579,MATCH(ROWS($E$858:E1345),$E$858:$E$1579,0)),"")</f>
        <v>Mobilisation poignet</v>
      </c>
    </row>
    <row r="1346" spans="1:6" x14ac:dyDescent="0.3">
      <c r="A1346" s="30" t="s">
        <v>1902</v>
      </c>
      <c r="B1346" s="1" t="s">
        <v>827</v>
      </c>
      <c r="C1346" s="11" t="s">
        <v>1882</v>
      </c>
      <c r="D1346">
        <f>--ISNUMBER(IFERROR(SEARCH(Recherche!$D$19,BD_Tables!B1346,1),""))</f>
        <v>1</v>
      </c>
      <c r="E1346">
        <f>IF(BD_Tables!D1346=1,COUNTIF(BD_Tables!$D$858:D1346,1),"")</f>
        <v>489</v>
      </c>
      <c r="F1346" t="str">
        <f>IFERROR(INDEX($B$858:$B$1579,MATCH(ROWS($E$858:E1346),$E$858:$E$1579,0)),"")</f>
        <v>Nerf cicatrice cheville</v>
      </c>
    </row>
    <row r="1347" spans="1:6" x14ac:dyDescent="0.3">
      <c r="A1347" s="30" t="s">
        <v>1902</v>
      </c>
      <c r="B1347" s="1" t="s">
        <v>943</v>
      </c>
      <c r="C1347" s="11" t="s">
        <v>1882</v>
      </c>
      <c r="D1347">
        <f>--ISNUMBER(IFERROR(SEARCH(Recherche!$D$19,BD_Tables!B1347,1),""))</f>
        <v>1</v>
      </c>
      <c r="E1347">
        <f>IF(BD_Tables!D1347=1,COUNTIF(BD_Tables!$D$858:D1347,1),"")</f>
        <v>490</v>
      </c>
      <c r="F1347" t="str">
        <f>IFERROR(INDEX($B$858:$B$1579,MATCH(ROWS($E$858:E1347),$E$858:$E$1579,0)),"")</f>
        <v>Nerf fémoro-cutané</v>
      </c>
    </row>
    <row r="1348" spans="1:6" x14ac:dyDescent="0.3">
      <c r="A1348" s="30" t="s">
        <v>1902</v>
      </c>
      <c r="B1348" s="1" t="s">
        <v>828</v>
      </c>
      <c r="C1348" s="11" t="s">
        <v>1882</v>
      </c>
      <c r="D1348">
        <f>--ISNUMBER(IFERROR(SEARCH(Recherche!$D$19,BD_Tables!B1348,1),""))</f>
        <v>1</v>
      </c>
      <c r="E1348">
        <f>IF(BD_Tables!D1348=1,COUNTIF(BD_Tables!$D$858:D1348,1),"")</f>
        <v>491</v>
      </c>
      <c r="F1348" t="str">
        <f>IFERROR(INDEX($B$858:$B$1579,MATCH(ROWS($E$858:E1348),$E$858:$E$1579,0)),"")</f>
        <v>Nerf musculo-cutané cheville</v>
      </c>
    </row>
    <row r="1349" spans="1:6" x14ac:dyDescent="0.3">
      <c r="A1349" s="30" t="s">
        <v>1902</v>
      </c>
      <c r="B1349" s="1" t="s">
        <v>628</v>
      </c>
      <c r="C1349" s="11" t="s">
        <v>1882</v>
      </c>
      <c r="D1349">
        <f>--ISNUMBER(IFERROR(SEARCH(Recherche!$D$19,BD_Tables!B1349,1),""))</f>
        <v>1</v>
      </c>
      <c r="E1349">
        <f>IF(BD_Tables!D1349=1,COUNTIF(BD_Tables!$D$858:D1349,1),"")</f>
        <v>492</v>
      </c>
      <c r="F1349" t="str">
        <f>IFERROR(INDEX($B$858:$B$1579,MATCH(ROWS($E$858:E1349),$E$858:$E$1579,0)),"")</f>
        <v>Nesovic</v>
      </c>
    </row>
    <row r="1350" spans="1:6" x14ac:dyDescent="0.3">
      <c r="A1350" s="30" t="s">
        <v>1902</v>
      </c>
      <c r="B1350" s="1" t="s">
        <v>1151</v>
      </c>
      <c r="C1350" s="11" t="s">
        <v>1882</v>
      </c>
      <c r="D1350">
        <f>--ISNUMBER(IFERROR(SEARCH(Recherche!$D$19,BD_Tables!B1350,1),""))</f>
        <v>1</v>
      </c>
      <c r="E1350">
        <f>IF(BD_Tables!D1350=1,COUNTIF(BD_Tables!$D$858:D1350,1),"")</f>
        <v>493</v>
      </c>
      <c r="F1350" t="str">
        <f>IFERROR(INDEX($B$858:$B$1579,MATCH(ROWS($E$858:E1350),$E$858:$E$1579,0)),"")</f>
        <v>Neurectomie</v>
      </c>
    </row>
    <row r="1351" spans="1:6" x14ac:dyDescent="0.3">
      <c r="A1351" s="30" t="s">
        <v>1902</v>
      </c>
      <c r="B1351" s="1" t="s">
        <v>963</v>
      </c>
      <c r="C1351" s="11" t="s">
        <v>1882</v>
      </c>
      <c r="D1351">
        <f>--ISNUMBER(IFERROR(SEARCH(Recherche!$D$19,BD_Tables!B1351,1),""))</f>
        <v>1</v>
      </c>
      <c r="E1351">
        <f>IF(BD_Tables!D1351=1,COUNTIF(BD_Tables!$D$858:D1351,1),"")</f>
        <v>494</v>
      </c>
      <c r="F1351" t="str">
        <f>IFERROR(INDEX($B$858:$B$1579,MATCH(ROWS($E$858:E1351),$E$858:$E$1579,0)),"")</f>
        <v>Neurolyse jambe</v>
      </c>
    </row>
    <row r="1352" spans="1:6" x14ac:dyDescent="0.3">
      <c r="A1352" s="30" t="s">
        <v>1902</v>
      </c>
      <c r="B1352" s="1" t="s">
        <v>694</v>
      </c>
      <c r="C1352" s="11" t="s">
        <v>1882</v>
      </c>
      <c r="D1352">
        <f>--ISNUMBER(IFERROR(SEARCH(Recherche!$D$19,BD_Tables!B1352,1),""))</f>
        <v>1</v>
      </c>
      <c r="E1352">
        <f>IF(BD_Tables!D1352=1,COUNTIF(BD_Tables!$D$858:D1352,1),"")</f>
        <v>495</v>
      </c>
      <c r="F1352" t="str">
        <f>IFERROR(INDEX($B$858:$B$1579,MATCH(ROWS($E$858:E1352),$E$858:$E$1579,0)),"")</f>
        <v>Neurolyse nerf cubital</v>
      </c>
    </row>
    <row r="1353" spans="1:6" x14ac:dyDescent="0.3">
      <c r="A1353" s="30" t="s">
        <v>1902</v>
      </c>
      <c r="B1353" s="1" t="s">
        <v>1130</v>
      </c>
      <c r="C1353" s="11" t="s">
        <v>1882</v>
      </c>
      <c r="D1353">
        <f>--ISNUMBER(IFERROR(SEARCH(Recherche!$D$19,BD_Tables!B1353,1),""))</f>
        <v>1</v>
      </c>
      <c r="E1353">
        <f>IF(BD_Tables!D1353=1,COUNTIF(BD_Tables!$D$858:D1353,1),"")</f>
        <v>496</v>
      </c>
      <c r="F1353" t="str">
        <f>IFERROR(INDEX($B$858:$B$1579,MATCH(ROWS($E$858:E1353),$E$858:$E$1579,0)),"")</f>
        <v>Neurolyse nerf médian</v>
      </c>
    </row>
    <row r="1354" spans="1:6" x14ac:dyDescent="0.3">
      <c r="A1354" s="30" t="s">
        <v>1902</v>
      </c>
      <c r="B1354" s="1" t="s">
        <v>497</v>
      </c>
      <c r="C1354" s="11" t="s">
        <v>1843</v>
      </c>
      <c r="D1354">
        <f>--ISNUMBER(IFERROR(SEARCH(Recherche!$D$19,BD_Tables!B1354,1),""))</f>
        <v>1</v>
      </c>
      <c r="E1354">
        <f>IF(BD_Tables!D1354=1,COUNTIF(BD_Tables!$D$858:D1354,1),"")</f>
        <v>497</v>
      </c>
      <c r="F1354" t="str">
        <f>IFERROR(INDEX($B$858:$B$1579,MATCH(ROWS($E$858:E1354),$E$858:$E$1579,0)),"")</f>
        <v>Neurolyse nerf suprascapulaire</v>
      </c>
    </row>
    <row r="1355" spans="1:6" x14ac:dyDescent="0.3">
      <c r="A1355" s="30" t="s">
        <v>1902</v>
      </c>
      <c r="B1355" s="1" t="s">
        <v>921</v>
      </c>
      <c r="C1355" s="11" t="s">
        <v>1882</v>
      </c>
      <c r="D1355">
        <f>--ISNUMBER(IFERROR(SEARCH(Recherche!$D$19,BD_Tables!B1355,1),""))</f>
        <v>1</v>
      </c>
      <c r="E1355">
        <f>IF(BD_Tables!D1355=1,COUNTIF(BD_Tables!$D$858:D1355,1),"")</f>
        <v>498</v>
      </c>
      <c r="F1355" t="str">
        <f>IFERROR(INDEX($B$858:$B$1579,MATCH(ROWS($E$858:E1355),$E$858:$E$1579,0)),"")</f>
        <v>Neurolyse nerf tibial postérieur</v>
      </c>
    </row>
    <row r="1356" spans="1:6" x14ac:dyDescent="0.3">
      <c r="A1356" s="30" t="s">
        <v>1902</v>
      </c>
      <c r="B1356" s="1" t="s">
        <v>556</v>
      </c>
      <c r="C1356" s="11" t="s">
        <v>1882</v>
      </c>
      <c r="D1356">
        <f>--ISNUMBER(IFERROR(SEARCH(Recherche!$D$19,BD_Tables!B1356,1),""))</f>
        <v>1</v>
      </c>
      <c r="E1356">
        <f>IF(BD_Tables!D1356=1,COUNTIF(BD_Tables!$D$858:D1356,1),"")</f>
        <v>499</v>
      </c>
      <c r="F1356" t="str">
        <f>IFERROR(INDEX($B$858:$B$1579,MATCH(ROWS($E$858:E1356),$E$858:$E$1579,0)),"")</f>
        <v>Neurolyse SPE genou</v>
      </c>
    </row>
    <row r="1357" spans="1:6" x14ac:dyDescent="0.3">
      <c r="A1357" s="30" t="s">
        <v>1902</v>
      </c>
      <c r="B1357" s="1" t="s">
        <v>826</v>
      </c>
      <c r="C1357" s="11" t="s">
        <v>1882</v>
      </c>
      <c r="D1357">
        <f>--ISNUMBER(IFERROR(SEARCH(Recherche!$D$19,BD_Tables!B1357,1),""))</f>
        <v>1</v>
      </c>
      <c r="E1357">
        <f>IF(BD_Tables!D1357=1,COUNTIF(BD_Tables!$D$858:D1357,1),"")</f>
        <v>500</v>
      </c>
      <c r="F1357" t="str">
        <f>IFERROR(INDEX($B$858:$B$1579,MATCH(ROWS($E$858:E1357),$E$858:$E$1579,0)),"")</f>
        <v>Névrome de Morton</v>
      </c>
    </row>
    <row r="1358" spans="1:6" x14ac:dyDescent="0.3">
      <c r="A1358" s="30" t="s">
        <v>1902</v>
      </c>
      <c r="B1358" s="1" t="s">
        <v>695</v>
      </c>
      <c r="C1358" s="11" t="s">
        <v>1882</v>
      </c>
      <c r="D1358">
        <f>--ISNUMBER(IFERROR(SEARCH(Recherche!$D$19,BD_Tables!B1358,1),""))</f>
        <v>1</v>
      </c>
      <c r="E1358">
        <f>IF(BD_Tables!D1358=1,COUNTIF(BD_Tables!$D$858:D1358,1),"")</f>
        <v>501</v>
      </c>
      <c r="F1358" t="str">
        <f>IFERROR(INDEX($B$858:$B$1579,MATCH(ROWS($E$858:E1358),$E$858:$E$1579,0)),"")</f>
        <v>NIA (nerf inter antérieur)</v>
      </c>
    </row>
    <row r="1359" spans="1:6" x14ac:dyDescent="0.3">
      <c r="A1359" s="30" t="s">
        <v>1902</v>
      </c>
      <c r="B1359" s="1" t="s">
        <v>696</v>
      </c>
      <c r="C1359" s="11" t="s">
        <v>1882</v>
      </c>
      <c r="D1359">
        <f>--ISNUMBER(IFERROR(SEARCH(Recherche!$D$19,BD_Tables!B1359,1),""))</f>
        <v>1</v>
      </c>
      <c r="E1359">
        <f>IF(BD_Tables!D1359=1,COUNTIF(BD_Tables!$D$858:D1359,1),"")</f>
        <v>502</v>
      </c>
      <c r="F1359" t="str">
        <f>IFERROR(INDEX($B$858:$B$1579,MATCH(ROWS($E$858:E1359),$E$858:$E$1579,0)),"")</f>
        <v>NIP (nerf inter postérieur)</v>
      </c>
    </row>
    <row r="1360" spans="1:6" x14ac:dyDescent="0.3">
      <c r="A1360" s="30" t="s">
        <v>1902</v>
      </c>
      <c r="B1360" s="1" t="s">
        <v>844</v>
      </c>
      <c r="C1360" s="11" t="s">
        <v>1882</v>
      </c>
      <c r="D1360">
        <f>--ISNUMBER(IFERROR(SEARCH(Recherche!$D$19,BD_Tables!B1360,1),""))</f>
        <v>1</v>
      </c>
      <c r="E1360">
        <f>IF(BD_Tables!D1360=1,COUNTIF(BD_Tables!$D$858:D1360,1),"")</f>
        <v>503</v>
      </c>
      <c r="F1360" t="str">
        <f>IFERROR(INDEX($B$858:$B$1579,MATCH(ROWS($E$858:E1360),$E$858:$E$1579,0)),"")</f>
        <v>Ongle incarné</v>
      </c>
    </row>
    <row r="1361" spans="1:6" x14ac:dyDescent="0.3">
      <c r="A1361" s="30" t="s">
        <v>1902</v>
      </c>
      <c r="B1361" s="1" t="s">
        <v>845</v>
      </c>
      <c r="C1361" s="11" t="s">
        <v>1882</v>
      </c>
      <c r="D1361">
        <f>--ISNUMBER(IFERROR(SEARCH(Recherche!$D$19,BD_Tables!B1361,1),""))</f>
        <v>1</v>
      </c>
      <c r="E1361">
        <f>IF(BD_Tables!D1361=1,COUNTIF(BD_Tables!$D$858:D1361,1),"")</f>
        <v>504</v>
      </c>
      <c r="F1361" t="str">
        <f>IFERROR(INDEX($B$858:$B$1579,MATCH(ROWS($E$858:E1361),$E$858:$E$1579,0)),"")</f>
        <v>Ongle incarné x2</v>
      </c>
    </row>
    <row r="1362" spans="1:6" x14ac:dyDescent="0.3">
      <c r="A1362" s="30" t="s">
        <v>1902</v>
      </c>
      <c r="B1362" s="1" t="s">
        <v>829</v>
      </c>
      <c r="C1362" s="11" t="s">
        <v>1882</v>
      </c>
      <c r="D1362">
        <f>--ISNUMBER(IFERROR(SEARCH(Recherche!$D$19,BD_Tables!B1362,1),""))</f>
        <v>1</v>
      </c>
      <c r="E1362">
        <f>IF(BD_Tables!D1362=1,COUNTIF(BD_Tables!$D$858:D1362,1),"")</f>
        <v>505</v>
      </c>
      <c r="F1362" t="str">
        <f>IFERROR(INDEX($B$858:$B$1579,MATCH(ROWS($E$858:E1362),$E$858:$E$1579,0)),"")</f>
        <v>Orteil en griffe</v>
      </c>
    </row>
    <row r="1363" spans="1:6" x14ac:dyDescent="0.3">
      <c r="A1363" s="30" t="s">
        <v>1902</v>
      </c>
      <c r="B1363" s="1" t="s">
        <v>831</v>
      </c>
      <c r="C1363" s="11" t="s">
        <v>1882</v>
      </c>
      <c r="D1363">
        <f>--ISNUMBER(IFERROR(SEARCH(Recherche!$D$19,BD_Tables!B1363,1),""))</f>
        <v>1</v>
      </c>
      <c r="E1363">
        <f>IF(BD_Tables!D1363=1,COUNTIF(BD_Tables!$D$858:D1363,1),"")</f>
        <v>506</v>
      </c>
      <c r="F1363" t="str">
        <f>IFERROR(INDEX($B$858:$B$1579,MATCH(ROWS($E$858:E1363),$E$858:$E$1579,0)),"")</f>
        <v>Orteil en griffe (ostéotomie + embrochage)</v>
      </c>
    </row>
    <row r="1364" spans="1:6" x14ac:dyDescent="0.3">
      <c r="A1364" s="30" t="s">
        <v>1902</v>
      </c>
      <c r="B1364" s="1" t="s">
        <v>830</v>
      </c>
      <c r="C1364" s="11" t="s">
        <v>1882</v>
      </c>
      <c r="D1364">
        <f>--ISNUMBER(IFERROR(SEARCH(Recherche!$D$19,BD_Tables!B1364,1),""))</f>
        <v>1</v>
      </c>
      <c r="E1364">
        <f>IF(BD_Tables!D1364=1,COUNTIF(BD_Tables!$D$858:D1364,1),"")</f>
        <v>507</v>
      </c>
      <c r="F1364" t="str">
        <f>IFERROR(INDEX($B$858:$B$1579,MATCH(ROWS($E$858:E1364),$E$858:$E$1579,0)),"")</f>
        <v>Orteil en griffe + luxation</v>
      </c>
    </row>
    <row r="1365" spans="1:6" x14ac:dyDescent="0.3">
      <c r="A1365" s="30" t="s">
        <v>1902</v>
      </c>
      <c r="B1365" s="1" t="s">
        <v>832</v>
      </c>
      <c r="C1365" s="11" t="s">
        <v>1882</v>
      </c>
      <c r="D1365">
        <f>--ISNUMBER(IFERROR(SEARCH(Recherche!$D$19,BD_Tables!B1365,1),""))</f>
        <v>1</v>
      </c>
      <c r="E1365">
        <f>IF(BD_Tables!D1365=1,COUNTIF(BD_Tables!$D$858:D1365,1),"")</f>
        <v>508</v>
      </c>
      <c r="F1365" t="str">
        <f>IFERROR(INDEX($B$858:$B$1579,MATCH(ROWS($E$858:E1365),$E$858:$E$1579,0)),"")</f>
        <v>Orteil en griffe 3ème rayon pied</v>
      </c>
    </row>
    <row r="1366" spans="1:6" x14ac:dyDescent="0.3">
      <c r="A1366" s="30" t="s">
        <v>1902</v>
      </c>
      <c r="B1366" s="1" t="s">
        <v>833</v>
      </c>
      <c r="C1366" s="11" t="s">
        <v>1882</v>
      </c>
      <c r="D1366">
        <f>--ISNUMBER(IFERROR(SEARCH(Recherche!$D$19,BD_Tables!B1366,1),""))</f>
        <v>1</v>
      </c>
      <c r="E1366">
        <f>IF(BD_Tables!D1366=1,COUNTIF(BD_Tables!$D$858:D1366,1),"")</f>
        <v>509</v>
      </c>
      <c r="F1366" t="str">
        <f>IFERROR(INDEX($B$858:$B$1579,MATCH(ROWS($E$858:E1366),$E$858:$E$1579,0)),"")</f>
        <v>Orteil en griffe R3 O3 + allgt tendineux</v>
      </c>
    </row>
    <row r="1367" spans="1:6" x14ac:dyDescent="0.3">
      <c r="A1367" s="30" t="s">
        <v>1902</v>
      </c>
      <c r="B1367" s="1" t="s">
        <v>834</v>
      </c>
      <c r="C1367" s="11" t="s">
        <v>1882</v>
      </c>
      <c r="D1367">
        <f>--ISNUMBER(IFERROR(SEARCH(Recherche!$D$19,BD_Tables!B1367,1),""))</f>
        <v>1</v>
      </c>
      <c r="E1367">
        <f>IF(BD_Tables!D1367=1,COUNTIF(BD_Tables!$D$858:D1367,1),"")</f>
        <v>510</v>
      </c>
      <c r="F1367" t="str">
        <f>IFERROR(INDEX($B$858:$B$1579,MATCH(ROWS($E$858:E1367),$E$858:$E$1579,0)),"")</f>
        <v>Orteil en marteau pied</v>
      </c>
    </row>
    <row r="1368" spans="1:6" x14ac:dyDescent="0.3">
      <c r="A1368" s="30" t="s">
        <v>1902</v>
      </c>
      <c r="B1368" s="1" t="s">
        <v>950</v>
      </c>
      <c r="C1368" s="11" t="s">
        <v>1882</v>
      </c>
      <c r="D1368">
        <f>--ISNUMBER(IFERROR(SEARCH(Recherche!$D$19,BD_Tables!B1368,1),""))</f>
        <v>1</v>
      </c>
      <c r="E1368">
        <f>IF(BD_Tables!D1368=1,COUNTIF(BD_Tables!$D$858:D1368,1),"")</f>
        <v>511</v>
      </c>
      <c r="F1368" t="str">
        <f>IFERROR(INDEX($B$858:$B$1579,MATCH(ROWS($E$858:E1368),$E$858:$E$1579,0)),"")</f>
        <v>Osgood</v>
      </c>
    </row>
    <row r="1369" spans="1:6" x14ac:dyDescent="0.3">
      <c r="A1369" s="30" t="s">
        <v>1902</v>
      </c>
      <c r="B1369" s="1" t="s">
        <v>1063</v>
      </c>
      <c r="C1369" s="11" t="s">
        <v>1882</v>
      </c>
      <c r="D1369">
        <f>--ISNUMBER(IFERROR(SEARCH(Recherche!$D$19,BD_Tables!B1369,1),""))</f>
        <v>1</v>
      </c>
      <c r="E1369">
        <f>IF(BD_Tables!D1369=1,COUNTIF(BD_Tables!$D$858:D1369,1),"")</f>
        <v>512</v>
      </c>
      <c r="F1369" t="str">
        <f>IFERROR(INDEX($B$858:$B$1579,MATCH(ROWS($E$858:E1369),$E$858:$E$1579,0)),"")</f>
        <v>Ostéite calcanéum</v>
      </c>
    </row>
    <row r="1370" spans="1:6" x14ac:dyDescent="0.3">
      <c r="A1370" s="30" t="s">
        <v>1902</v>
      </c>
      <c r="B1370" s="1" t="s">
        <v>1093</v>
      </c>
      <c r="C1370" s="11" t="s">
        <v>1882</v>
      </c>
      <c r="D1370">
        <f>--ISNUMBER(IFERROR(SEARCH(Recherche!$D$19,BD_Tables!B1370,1),""))</f>
        <v>1</v>
      </c>
      <c r="E1370">
        <f>IF(BD_Tables!D1370=1,COUNTIF(BD_Tables!$D$858:D1370,1),"")</f>
        <v>513</v>
      </c>
      <c r="F1370" t="str">
        <f>IFERROR(INDEX($B$858:$B$1579,MATCH(ROWS($E$858:E1370),$E$858:$E$1579,0)),"")</f>
        <v>Ostéochondrome</v>
      </c>
    </row>
    <row r="1371" spans="1:6" x14ac:dyDescent="0.3">
      <c r="A1371" s="30" t="s">
        <v>1902</v>
      </c>
      <c r="B1371" s="1" t="s">
        <v>947</v>
      </c>
      <c r="C1371" s="11" t="s">
        <v>1882</v>
      </c>
      <c r="D1371">
        <f>--ISNUMBER(IFERROR(SEARCH(Recherche!$D$19,BD_Tables!B1371,1),""))</f>
        <v>1</v>
      </c>
      <c r="E1371">
        <f>IF(BD_Tables!D1371=1,COUNTIF(BD_Tables!$D$858:D1371,1),"")</f>
        <v>514</v>
      </c>
      <c r="F1371" t="str">
        <f>IFERROR(INDEX($B$858:$B$1579,MATCH(ROWS($E$858:E1371),$E$858:$E$1579,0)),"")</f>
        <v>Ostéomyélite</v>
      </c>
    </row>
    <row r="1372" spans="1:6" x14ac:dyDescent="0.3">
      <c r="A1372" s="30" t="s">
        <v>1902</v>
      </c>
      <c r="B1372" s="1" t="s">
        <v>837</v>
      </c>
      <c r="C1372" s="11" t="s">
        <v>1882</v>
      </c>
      <c r="D1372">
        <f>--ISNUMBER(IFERROR(SEARCH(Recherche!$D$19,BD_Tables!B1372,1),""))</f>
        <v>1</v>
      </c>
      <c r="E1372">
        <f>IF(BD_Tables!D1372=1,COUNTIF(BD_Tables!$D$858:D1372,1),"")</f>
        <v>515</v>
      </c>
      <c r="F1372" t="str">
        <f>IFERROR(INDEX($B$858:$B$1579,MATCH(ROWS($E$858:E1372),$E$858:$E$1579,0)),"")</f>
        <v>Ostéophyte base 1er métat</v>
      </c>
    </row>
    <row r="1373" spans="1:6" x14ac:dyDescent="0.3">
      <c r="A1373" s="30" t="s">
        <v>1902</v>
      </c>
      <c r="B1373" s="1" t="s">
        <v>498</v>
      </c>
      <c r="C1373" s="11" t="s">
        <v>1843</v>
      </c>
      <c r="D1373">
        <f>--ISNUMBER(IFERROR(SEARCH(Recherche!$D$19,BD_Tables!B1373,1),""))</f>
        <v>1</v>
      </c>
      <c r="E1373">
        <f>IF(BD_Tables!D1373=1,COUNTIF(BD_Tables!$D$858:D1373,1),"")</f>
        <v>516</v>
      </c>
      <c r="F1373" t="str">
        <f>IFERROR(INDEX($B$858:$B$1579,MATCH(ROWS($E$858:E1373),$E$858:$E$1579,0)),"")</f>
        <v>Ostéosynthèse clavicule</v>
      </c>
    </row>
    <row r="1374" spans="1:6" x14ac:dyDescent="0.3">
      <c r="A1374" s="30" t="s">
        <v>1902</v>
      </c>
      <c r="B1374" s="1" t="s">
        <v>697</v>
      </c>
      <c r="C1374" s="11" t="s">
        <v>1882</v>
      </c>
      <c r="D1374">
        <f>--ISNUMBER(IFERROR(SEARCH(Recherche!$D$19,BD_Tables!B1374,1),""))</f>
        <v>1</v>
      </c>
      <c r="E1374">
        <f>IF(BD_Tables!D1374=1,COUNTIF(BD_Tables!$D$858:D1374,1),"")</f>
        <v>517</v>
      </c>
      <c r="F1374" t="str">
        <f>IFERROR(INDEX($B$858:$B$1579,MATCH(ROWS($E$858:E1374),$E$858:$E$1579,0)),"")</f>
        <v>Ostéosynthèse coude</v>
      </c>
    </row>
    <row r="1375" spans="1:6" x14ac:dyDescent="0.3">
      <c r="A1375" s="30" t="s">
        <v>1902</v>
      </c>
      <c r="B1375" s="1" t="s">
        <v>1026</v>
      </c>
      <c r="C1375" s="11" t="s">
        <v>1882</v>
      </c>
      <c r="D1375">
        <f>--ISNUMBER(IFERROR(SEARCH(Recherche!$D$19,BD_Tables!B1375,1),""))</f>
        <v>1</v>
      </c>
      <c r="E1375">
        <f>IF(BD_Tables!D1375=1,COUNTIF(BD_Tables!$D$858:D1375,1),"")</f>
        <v>518</v>
      </c>
      <c r="F1375" t="str">
        <f>IFERROR(INDEX($B$858:$B$1579,MATCH(ROWS($E$858:E1375),$E$858:$E$1579,0)),"")</f>
        <v>Ostéosynthèse genou</v>
      </c>
    </row>
    <row r="1376" spans="1:6" x14ac:dyDescent="0.3">
      <c r="A1376" s="30" t="s">
        <v>1902</v>
      </c>
      <c r="B1376" s="1" t="s">
        <v>1027</v>
      </c>
      <c r="C1376" s="11" t="s">
        <v>1882</v>
      </c>
      <c r="D1376">
        <f>--ISNUMBER(IFERROR(SEARCH(Recherche!$D$19,BD_Tables!B1376,1),""))</f>
        <v>1</v>
      </c>
      <c r="E1376">
        <f>IF(BD_Tables!D1376=1,COUNTIF(BD_Tables!$D$858:D1376,1),"")</f>
        <v>519</v>
      </c>
      <c r="F1376" t="str">
        <f>IFERROR(INDEX($B$858:$B$1579,MATCH(ROWS($E$858:E1376),$E$858:$E$1579,0)),"")</f>
        <v>Ostéosynthèse malléole</v>
      </c>
    </row>
    <row r="1377" spans="1:6" x14ac:dyDescent="0.3">
      <c r="A1377" s="30" t="s">
        <v>1902</v>
      </c>
      <c r="B1377" s="1" t="s">
        <v>698</v>
      </c>
      <c r="C1377" s="11" t="s">
        <v>1882</v>
      </c>
      <c r="D1377">
        <f>--ISNUMBER(IFERROR(SEARCH(Recherche!$D$19,BD_Tables!B1377,1),""))</f>
        <v>1</v>
      </c>
      <c r="E1377">
        <f>IF(BD_Tables!D1377=1,COUNTIF(BD_Tables!$D$858:D1377,1),"")</f>
        <v>520</v>
      </c>
      <c r="F1377" t="str">
        <f>IFERROR(INDEX($B$858:$B$1579,MATCH(ROWS($E$858:E1377),$E$858:$E$1579,0)),"")</f>
        <v>Ostéosynthèse poignet droit sur fixateur externe</v>
      </c>
    </row>
    <row r="1378" spans="1:6" x14ac:dyDescent="0.3">
      <c r="A1378" s="30" t="s">
        <v>1902</v>
      </c>
      <c r="B1378" s="1" t="s">
        <v>839</v>
      </c>
      <c r="C1378" s="11" t="s">
        <v>1882</v>
      </c>
      <c r="D1378">
        <f>--ISNUMBER(IFERROR(SEARCH(Recherche!$D$19,BD_Tables!B1378,1),""))</f>
        <v>1</v>
      </c>
      <c r="E1378">
        <f>IF(BD_Tables!D1378=1,COUNTIF(BD_Tables!$D$858:D1378,1),"")</f>
        <v>521</v>
      </c>
      <c r="F1378" t="str">
        <f>IFERROR(INDEX($B$858:$B$1579,MATCH(ROWS($E$858:E1378),$E$858:$E$1579,0)),"")</f>
        <v>Ostéotomie 4 et 5 orteils pied</v>
      </c>
    </row>
    <row r="1379" spans="1:6" x14ac:dyDescent="0.3">
      <c r="A1379" s="30" t="s">
        <v>1902</v>
      </c>
      <c r="B1379" s="1" t="s">
        <v>835</v>
      </c>
      <c r="C1379" s="11" t="s">
        <v>1882</v>
      </c>
      <c r="D1379">
        <f>--ISNUMBER(IFERROR(SEARCH(Recherche!$D$19,BD_Tables!B1379,1),""))</f>
        <v>1</v>
      </c>
      <c r="E1379">
        <f>IF(BD_Tables!D1379=1,COUNTIF(BD_Tables!$D$858:D1379,1),"")</f>
        <v>522</v>
      </c>
      <c r="F1379" t="str">
        <f>IFERROR(INDEX($B$858:$B$1579,MATCH(ROWS($E$858:E1379),$E$858:$E$1579,0)),"")</f>
        <v>Ostéotomie base MT1 + O1P1</v>
      </c>
    </row>
    <row r="1380" spans="1:6" x14ac:dyDescent="0.3">
      <c r="A1380" s="30" t="s">
        <v>1902</v>
      </c>
      <c r="B1380" s="1" t="s">
        <v>1069</v>
      </c>
      <c r="C1380" s="11" t="s">
        <v>1882</v>
      </c>
      <c r="D1380">
        <f>--ISNUMBER(IFERROR(SEARCH(Recherche!$D$19,BD_Tables!B1380,1),""))</f>
        <v>1</v>
      </c>
      <c r="E1380">
        <f>IF(BD_Tables!D1380=1,COUNTIF(BD_Tables!$D$858:D1380,1),"")</f>
        <v>523</v>
      </c>
      <c r="F1380" t="str">
        <f>IFERROR(INDEX($B$858:$B$1579,MATCH(ROWS($E$858:E1380),$E$858:$E$1579,0)),"")</f>
        <v>Ostéotomie bassin</v>
      </c>
    </row>
    <row r="1381" spans="1:6" x14ac:dyDescent="0.3">
      <c r="A1381" s="30" t="s">
        <v>1902</v>
      </c>
      <c r="B1381" s="1" t="s">
        <v>557</v>
      </c>
      <c r="C1381" s="11" t="s">
        <v>1882</v>
      </c>
      <c r="D1381">
        <f>--ISNUMBER(IFERROR(SEARCH(Recherche!$D$19,BD_Tables!B1381,1),""))</f>
        <v>1</v>
      </c>
      <c r="E1381">
        <f>IF(BD_Tables!D1381=1,COUNTIF(BD_Tables!$D$858:D1381,1),"")</f>
        <v>524</v>
      </c>
      <c r="F1381" t="str">
        <f>IFERROR(INDEX($B$858:$B$1579,MATCH(ROWS($E$858:E1381),$E$858:$E$1579,0)),"")</f>
        <v>Ostéotomie de réaxation varus genou</v>
      </c>
    </row>
    <row r="1382" spans="1:6" x14ac:dyDescent="0.3">
      <c r="A1382" s="30" t="s">
        <v>1902</v>
      </c>
      <c r="B1382" s="1" t="s">
        <v>843</v>
      </c>
      <c r="C1382" s="11" t="s">
        <v>1882</v>
      </c>
      <c r="D1382">
        <f>--ISNUMBER(IFERROR(SEARCH(Recherche!$D$19,BD_Tables!B1382,1),""))</f>
        <v>1</v>
      </c>
      <c r="E1382">
        <f>IF(BD_Tables!D1382=1,COUNTIF(BD_Tables!$D$858:D1382,1),"")</f>
        <v>525</v>
      </c>
      <c r="F1382" t="str">
        <f>IFERROR(INDEX($B$858:$B$1579,MATCH(ROWS($E$858:E1382),$E$858:$E$1579,0)),"")</f>
        <v>Ostéotomie de valgisation tibiale</v>
      </c>
    </row>
    <row r="1383" spans="1:6" x14ac:dyDescent="0.3">
      <c r="A1383" s="30" t="s">
        <v>1902</v>
      </c>
      <c r="B1383" s="1" t="s">
        <v>1070</v>
      </c>
      <c r="C1383" s="11" t="s">
        <v>1882</v>
      </c>
      <c r="D1383">
        <f>--ISNUMBER(IFERROR(SEARCH(Recherche!$D$19,BD_Tables!B1383,1),""))</f>
        <v>1</v>
      </c>
      <c r="E1383">
        <f>IF(BD_Tables!D1383=1,COUNTIF(BD_Tables!$D$858:D1383,1),"")</f>
        <v>526</v>
      </c>
      <c r="F1383" t="str">
        <f>IFERROR(INDEX($B$858:$B$1579,MATCH(ROWS($E$858:E1383),$E$858:$E$1579,0)),"")</f>
        <v>Ostéotomie hanche</v>
      </c>
    </row>
    <row r="1384" spans="1:6" x14ac:dyDescent="0.3">
      <c r="A1384" s="30" t="s">
        <v>1902</v>
      </c>
      <c r="B1384" s="1" t="s">
        <v>838</v>
      </c>
      <c r="C1384" s="11" t="s">
        <v>1882</v>
      </c>
      <c r="D1384">
        <f>--ISNUMBER(IFERROR(SEARCH(Recherche!$D$19,BD_Tables!B1384,1),""))</f>
        <v>1</v>
      </c>
      <c r="E1384">
        <f>IF(BD_Tables!D1384=1,COUNTIF(BD_Tables!$D$858:D1384,1),"")</f>
        <v>527</v>
      </c>
      <c r="F1384" t="str">
        <f>IFERROR(INDEX($B$858:$B$1579,MATCH(ROWS($E$858:E1384),$E$858:$E$1579,0)),"")</f>
        <v>Ostéotomie MTP pied</v>
      </c>
    </row>
    <row r="1385" spans="1:6" x14ac:dyDescent="0.3">
      <c r="A1385" s="30" t="s">
        <v>1902</v>
      </c>
      <c r="B1385" s="1" t="s">
        <v>836</v>
      </c>
      <c r="C1385" s="11" t="s">
        <v>1882</v>
      </c>
      <c r="D1385">
        <f>--ISNUMBER(IFERROR(SEARCH(Recherche!$D$19,BD_Tables!B1385,1),""))</f>
        <v>1</v>
      </c>
      <c r="E1385">
        <f>IF(BD_Tables!D1385=1,COUNTIF(BD_Tables!$D$858:D1385,1),"")</f>
        <v>528</v>
      </c>
      <c r="F1385" t="str">
        <f>IFERROR(INDEX($B$858:$B$1579,MATCH(ROWS($E$858:E1385),$E$858:$E$1579,0)),"")</f>
        <v>Ostéotomie P1 + capsuloraphie + section adduc 1er rayon</v>
      </c>
    </row>
    <row r="1386" spans="1:6" x14ac:dyDescent="0.3">
      <c r="A1386" s="30" t="s">
        <v>1902</v>
      </c>
      <c r="B1386" s="1" t="s">
        <v>840</v>
      </c>
      <c r="C1386" s="11" t="s">
        <v>1882</v>
      </c>
      <c r="D1386">
        <f>--ISNUMBER(IFERROR(SEARCH(Recherche!$D$19,BD_Tables!B1386,1),""))</f>
        <v>1</v>
      </c>
      <c r="E1386">
        <f>IF(BD_Tables!D1386=1,COUNTIF(BD_Tables!$D$858:D1386,1),"")</f>
        <v>529</v>
      </c>
      <c r="F1386" t="str">
        <f>IFERROR(INDEX($B$858:$B$1579,MATCH(ROWS($E$858:E1386),$E$858:$E$1579,0)),"")</f>
        <v>Ostéotomie pied</v>
      </c>
    </row>
    <row r="1387" spans="1:6" x14ac:dyDescent="0.3">
      <c r="A1387" s="30" t="s">
        <v>1902</v>
      </c>
      <c r="B1387" s="1" t="s">
        <v>1103</v>
      </c>
      <c r="C1387" s="11" t="s">
        <v>1882</v>
      </c>
      <c r="D1387">
        <f>--ISNUMBER(IFERROR(SEARCH(Recherche!$D$19,BD_Tables!B1387,1),""))</f>
        <v>1</v>
      </c>
      <c r="E1387">
        <f>IF(BD_Tables!D1387=1,COUNTIF(BD_Tables!$D$858:D1387,1),"")</f>
        <v>530</v>
      </c>
      <c r="F1387" t="str">
        <f>IFERROR(INDEX($B$858:$B$1579,MATCH(ROWS($E$858:E1387),$E$858:$E$1579,0)),"")</f>
        <v>Ostéotomie poignet</v>
      </c>
    </row>
    <row r="1388" spans="1:6" x14ac:dyDescent="0.3">
      <c r="A1388" s="30" t="s">
        <v>1902</v>
      </c>
      <c r="B1388" s="1" t="s">
        <v>1011</v>
      </c>
      <c r="C1388" s="11" t="s">
        <v>1882</v>
      </c>
      <c r="D1388">
        <f>--ISNUMBER(IFERROR(SEARCH(Recherche!$D$19,BD_Tables!B1388,1),""))</f>
        <v>1</v>
      </c>
      <c r="E1388">
        <f>IF(BD_Tables!D1388=1,COUNTIF(BD_Tables!$D$858:D1388,1),"")</f>
        <v>531</v>
      </c>
      <c r="F1388" t="str">
        <f>IFERROR(INDEX($B$858:$B$1579,MATCH(ROWS($E$858:E1388),$E$858:$E$1579,0)),"")</f>
        <v>Ostéotomie sous-trochantérienne</v>
      </c>
    </row>
    <row r="1389" spans="1:6" x14ac:dyDescent="0.3">
      <c r="A1389" s="30" t="s">
        <v>1902</v>
      </c>
      <c r="B1389" s="1" t="s">
        <v>841</v>
      </c>
      <c r="C1389" s="11" t="s">
        <v>1882</v>
      </c>
      <c r="D1389">
        <f>--ISNUMBER(IFERROR(SEARCH(Recherche!$D$19,BD_Tables!B1389,1),""))</f>
        <v>1</v>
      </c>
      <c r="E1389">
        <f>IF(BD_Tables!D1389=1,COUNTIF(BD_Tables!$D$858:D1389,1),"")</f>
        <v>532</v>
      </c>
      <c r="F1389" t="str">
        <f>IFERROR(INDEX($B$858:$B$1579,MATCH(ROWS($E$858:E1389),$E$858:$E$1579,0)),"")</f>
        <v>Ostéotomie tibia</v>
      </c>
    </row>
    <row r="1390" spans="1:6" x14ac:dyDescent="0.3">
      <c r="A1390" s="30" t="s">
        <v>1902</v>
      </c>
      <c r="B1390" s="1" t="s">
        <v>842</v>
      </c>
      <c r="C1390" s="11" t="s">
        <v>1882</v>
      </c>
      <c r="D1390">
        <f>--ISNUMBER(IFERROR(SEARCH(Recherche!$D$19,BD_Tables!B1390,1),""))</f>
        <v>1</v>
      </c>
      <c r="E1390">
        <f>IF(BD_Tables!D1390=1,COUNTIF(BD_Tables!$D$858:D1390,1),"")</f>
        <v>533</v>
      </c>
      <c r="F1390" t="str">
        <f>IFERROR(INDEX($B$858:$B$1579,MATCH(ROWS($E$858:E1390),$E$858:$E$1579,0)),"")</f>
        <v>Ostéotomie tibia + arthrodèse pied (3h)</v>
      </c>
    </row>
    <row r="1391" spans="1:6" x14ac:dyDescent="0.3">
      <c r="A1391" s="30" t="s">
        <v>1902</v>
      </c>
      <c r="B1391" s="1" t="s">
        <v>558</v>
      </c>
      <c r="C1391" s="11" t="s">
        <v>1882</v>
      </c>
      <c r="D1391">
        <f>--ISNUMBER(IFERROR(SEARCH(Recherche!$D$19,BD_Tables!B1391,1),""))</f>
        <v>1</v>
      </c>
      <c r="E1391">
        <f>IF(BD_Tables!D1391=1,COUNTIF(BD_Tables!$D$858:D1391,1),"")</f>
        <v>534</v>
      </c>
      <c r="F1391" t="str">
        <f>IFERROR(INDEX($B$858:$B$1579,MATCH(ROWS($E$858:E1391),$E$858:$E$1579,0)),"")</f>
        <v>OTV genou</v>
      </c>
    </row>
    <row r="1392" spans="1:6" x14ac:dyDescent="0.3">
      <c r="A1392" s="30" t="s">
        <v>1902</v>
      </c>
      <c r="B1392" s="1" t="s">
        <v>773</v>
      </c>
      <c r="C1392" s="11" t="s">
        <v>1882</v>
      </c>
      <c r="D1392">
        <f>--ISNUMBER(IFERROR(SEARCH(Recherche!$D$19,BD_Tables!B1392,1),""))</f>
        <v>1</v>
      </c>
      <c r="E1392">
        <f>IF(BD_Tables!D1392=1,COUNTIF(BD_Tables!$D$858:D1392,1),"")</f>
        <v>535</v>
      </c>
      <c r="F1392" t="str">
        <f>IFERROR(INDEX($B$858:$B$1579,MATCH(ROWS($E$858:E1392),$E$858:$E$1579,0)),"")</f>
        <v>OxPx capsulo abducteur</v>
      </c>
    </row>
    <row r="1393" spans="1:6" x14ac:dyDescent="0.3">
      <c r="A1393" s="30" t="s">
        <v>1902</v>
      </c>
      <c r="B1393" s="1" t="s">
        <v>774</v>
      </c>
      <c r="C1393" s="11" t="s">
        <v>1882</v>
      </c>
      <c r="D1393">
        <f>--ISNUMBER(IFERROR(SEARCH(Recherche!$D$19,BD_Tables!B1393,1),""))</f>
        <v>1</v>
      </c>
      <c r="E1393">
        <f>IF(BD_Tables!D1393=1,COUNTIF(BD_Tables!$D$858:D1393,1),"")</f>
        <v>536</v>
      </c>
      <c r="F1393" t="str">
        <f>IFERROR(INDEX($B$858:$B$1579,MATCH(ROWS($E$858:E1393),$E$858:$E$1579,0)),"")</f>
        <v>OxPx capsulo-exosto pied</v>
      </c>
    </row>
    <row r="1394" spans="1:6" x14ac:dyDescent="0.3">
      <c r="A1394" s="30" t="s">
        <v>1902</v>
      </c>
      <c r="B1394" s="1" t="s">
        <v>1072</v>
      </c>
      <c r="C1394" s="11" t="s">
        <v>1882</v>
      </c>
      <c r="D1394">
        <f>--ISNUMBER(IFERROR(SEARCH(Recherche!$D$19,BD_Tables!B1394,1),""))</f>
        <v>1</v>
      </c>
      <c r="E1394">
        <f>IF(BD_Tables!D1394=1,COUNTIF(BD_Tables!$D$858:D1394,1),"")</f>
        <v>537</v>
      </c>
      <c r="F1394" t="str">
        <f>IFERROR(INDEX($B$858:$B$1579,MATCH(ROWS($E$858:E1394),$E$858:$E$1579,0)),"")</f>
        <v>Pansement cheville</v>
      </c>
    </row>
    <row r="1395" spans="1:6" x14ac:dyDescent="0.3">
      <c r="A1395" s="30" t="s">
        <v>1902</v>
      </c>
      <c r="B1395" s="1" t="s">
        <v>1092</v>
      </c>
      <c r="C1395" s="11" t="s">
        <v>1882</v>
      </c>
      <c r="D1395">
        <f>--ISNUMBER(IFERROR(SEARCH(Recherche!$D$19,BD_Tables!B1395,1),""))</f>
        <v>1</v>
      </c>
      <c r="E1395">
        <f>IF(BD_Tables!D1395=1,COUNTIF(BD_Tables!$D$858:D1395,1),"")</f>
        <v>538</v>
      </c>
      <c r="F1395" t="str">
        <f>IFERROR(INDEX($B$858:$B$1579,MATCH(ROWS($E$858:E1395),$E$858:$E$1579,0)),"")</f>
        <v>Pansement fémur</v>
      </c>
    </row>
    <row r="1396" spans="1:6" x14ac:dyDescent="0.3">
      <c r="A1396" s="30" t="s">
        <v>1902</v>
      </c>
      <c r="B1396" s="1" t="s">
        <v>942</v>
      </c>
      <c r="C1396" s="11" t="s">
        <v>1882</v>
      </c>
      <c r="D1396">
        <f>--ISNUMBER(IFERROR(SEARCH(Recherche!$D$19,BD_Tables!B1396,1),""))</f>
        <v>1</v>
      </c>
      <c r="E1396">
        <f>IF(BD_Tables!D1396=1,COUNTIF(BD_Tables!$D$858:D1396,1),"")</f>
        <v>539</v>
      </c>
      <c r="F1396" t="str">
        <f>IFERROR(INDEX($B$858:$B$1579,MATCH(ROWS($E$858:E1396),$E$858:$E$1579,0)),"")</f>
        <v>Pansement VAC</v>
      </c>
    </row>
    <row r="1397" spans="1:6" x14ac:dyDescent="0.3">
      <c r="A1397" s="30" t="s">
        <v>1902</v>
      </c>
      <c r="B1397" s="1" t="s">
        <v>559</v>
      </c>
      <c r="C1397" s="11" t="s">
        <v>1882</v>
      </c>
      <c r="D1397">
        <f>--ISNUMBER(IFERROR(SEARCH(Recherche!$D$19,BD_Tables!B1397,1),""))</f>
        <v>1</v>
      </c>
      <c r="E1397">
        <f>IF(BD_Tables!D1397=1,COUNTIF(BD_Tables!$D$858:D1397,1),"")</f>
        <v>540</v>
      </c>
      <c r="F1397" t="str">
        <f>IFERROR(INDEX($B$858:$B$1579,MATCH(ROWS($E$858:E1397),$E$858:$E$1579,0)),"")</f>
        <v>patellectomie partielle</v>
      </c>
    </row>
    <row r="1398" spans="1:6" x14ac:dyDescent="0.3">
      <c r="A1398" s="30" t="s">
        <v>1902</v>
      </c>
      <c r="B1398" s="1" t="s">
        <v>962</v>
      </c>
      <c r="C1398" s="11" t="s">
        <v>1882</v>
      </c>
      <c r="D1398">
        <f>--ISNUMBER(IFERROR(SEARCH(Recherche!$D$19,BD_Tables!B1398,1),""))</f>
        <v>1</v>
      </c>
      <c r="E1398">
        <f>IF(BD_Tables!D1398=1,COUNTIF(BD_Tables!$D$858:D1398,1),"")</f>
        <v>541</v>
      </c>
      <c r="F1398" t="str">
        <f>IFERROR(INDEX($B$858:$B$1579,MATCH(ROWS($E$858:E1398),$E$858:$E$1579,0)),"")</f>
        <v>Patelloplastie</v>
      </c>
    </row>
    <row r="1399" spans="1:6" x14ac:dyDescent="0.3">
      <c r="A1399" s="30" t="s">
        <v>1902</v>
      </c>
      <c r="B1399" s="1" t="s">
        <v>1029</v>
      </c>
      <c r="C1399" s="11" t="s">
        <v>1882</v>
      </c>
      <c r="D1399">
        <f>--ISNUMBER(IFERROR(SEARCH(Recherche!$D$19,BD_Tables!B1399,1),""))</f>
        <v>1</v>
      </c>
      <c r="E1399">
        <f>IF(BD_Tables!D1399=1,COUNTIF(BD_Tables!$D$858:D1399,1),"")</f>
        <v>542</v>
      </c>
      <c r="F1399" t="str">
        <f>IFERROR(INDEX($B$858:$B$1579,MATCH(ROWS($E$858:E1399),$E$858:$E$1579,0)),"")</f>
        <v>Peignage jambier post.+résection nodule</v>
      </c>
    </row>
    <row r="1400" spans="1:6" x14ac:dyDescent="0.3">
      <c r="A1400" s="30" t="s">
        <v>1902</v>
      </c>
      <c r="B1400" s="1" t="s">
        <v>846</v>
      </c>
      <c r="C1400" s="11" t="s">
        <v>1882</v>
      </c>
      <c r="D1400">
        <f>--ISNUMBER(IFERROR(SEARCH(Recherche!$D$19,BD_Tables!B1400,1),""))</f>
        <v>1</v>
      </c>
      <c r="E1400">
        <f>IF(BD_Tables!D1400=1,COUNTIF(BD_Tables!$D$858:D1400,1),"")</f>
        <v>543</v>
      </c>
      <c r="F1400" t="str">
        <f>IFERROR(INDEX($B$858:$B$1579,MATCH(ROWS($E$858:E1400),$E$858:$E$1579,0)),"")</f>
        <v>Peignage tendon Achille</v>
      </c>
    </row>
    <row r="1401" spans="1:6" x14ac:dyDescent="0.3">
      <c r="A1401" s="30" t="s">
        <v>1902</v>
      </c>
      <c r="B1401" s="1" t="s">
        <v>932</v>
      </c>
      <c r="C1401" s="11" t="s">
        <v>1882</v>
      </c>
      <c r="D1401">
        <f>--ISNUMBER(IFERROR(SEARCH(Recherche!$D$19,BD_Tables!B1401,1),""))</f>
        <v>1</v>
      </c>
      <c r="E1401">
        <f>IF(BD_Tables!D1401=1,COUNTIF(BD_Tables!$D$858:D1401,1),"")</f>
        <v>544</v>
      </c>
      <c r="F1401" t="str">
        <f>IFERROR(INDEX($B$858:$B$1579,MATCH(ROWS($E$858:E1401),$E$858:$E$1579,0)),"")</f>
        <v>Peignage tendon rotulien</v>
      </c>
    </row>
    <row r="1402" spans="1:6" x14ac:dyDescent="0.3">
      <c r="A1402" s="30" t="s">
        <v>1902</v>
      </c>
      <c r="B1402" s="1" t="s">
        <v>1141</v>
      </c>
      <c r="C1402" s="11" t="s">
        <v>1882</v>
      </c>
      <c r="D1402">
        <f>--ISNUMBER(IFERROR(SEARCH(Recherche!$D$19,BD_Tables!B1402,1),""))</f>
        <v>1</v>
      </c>
      <c r="E1402">
        <f>IF(BD_Tables!D1402=1,COUNTIF(BD_Tables!$D$858:D1402,1),"")</f>
        <v>545</v>
      </c>
      <c r="F1402" t="str">
        <f>IFERROR(INDEX($B$858:$B$1579,MATCH(ROWS($E$858:E1402),$E$858:$E$1579,0)),"")</f>
        <v>Perforation de l'astragale</v>
      </c>
    </row>
    <row r="1403" spans="1:6" x14ac:dyDescent="0.3">
      <c r="A1403" s="30" t="s">
        <v>1902</v>
      </c>
      <c r="B1403" s="1" t="s">
        <v>768</v>
      </c>
      <c r="C1403" s="11" t="s">
        <v>1882</v>
      </c>
      <c r="D1403">
        <f>--ISNUMBER(IFERROR(SEARCH(Recherche!$D$19,BD_Tables!B1403,1),""))</f>
        <v>1</v>
      </c>
      <c r="E1403">
        <f>IF(BD_Tables!D1403=1,COUNTIF(BD_Tables!$D$858:D1403,1),"")</f>
        <v>546</v>
      </c>
      <c r="F1403" t="str">
        <f>IFERROR(INDEX($B$858:$B$1579,MATCH(ROWS($E$858:E1403),$E$858:$E$1579,0)),"")</f>
        <v>Pied bot varo-équin pied</v>
      </c>
    </row>
    <row r="1404" spans="1:6" x14ac:dyDescent="0.3">
      <c r="A1404" s="30" t="s">
        <v>1902</v>
      </c>
      <c r="B1404" s="1" t="s">
        <v>1091</v>
      </c>
      <c r="C1404" s="11" t="s">
        <v>1882</v>
      </c>
      <c r="D1404">
        <f>--ISNUMBER(IFERROR(SEARCH(Recherche!$D$19,BD_Tables!B1404,1),""))</f>
        <v>1</v>
      </c>
      <c r="E1404">
        <f>IF(BD_Tables!D1404=1,COUNTIF(BD_Tables!$D$858:D1404,1),"")</f>
        <v>547</v>
      </c>
      <c r="F1404" t="str">
        <f>IFERROR(INDEX($B$858:$B$1579,MATCH(ROWS($E$858:E1404),$E$858:$E$1579,0)),"")</f>
        <v>Pied diabétique infecté</v>
      </c>
    </row>
    <row r="1405" spans="1:6" x14ac:dyDescent="0.3">
      <c r="A1405" s="30" t="s">
        <v>1902</v>
      </c>
      <c r="B1405" s="1" t="s">
        <v>881</v>
      </c>
      <c r="C1405" s="11" t="s">
        <v>1882</v>
      </c>
      <c r="D1405">
        <f>--ISNUMBER(IFERROR(SEARCH(Recherche!$D$19,BD_Tables!B1405,1),""))</f>
        <v>1</v>
      </c>
      <c r="E1405">
        <f>IF(BD_Tables!D1405=1,COUNTIF(BD_Tables!$D$858:D1405,1),"")</f>
        <v>548</v>
      </c>
      <c r="F1405" t="str">
        <f>IFERROR(INDEX($B$858:$B$1579,MATCH(ROWS($E$858:E1405),$E$858:$E$1579,0)),"")</f>
        <v>Pied varo-équin</v>
      </c>
    </row>
    <row r="1406" spans="1:6" x14ac:dyDescent="0.3">
      <c r="A1406" s="30" t="s">
        <v>1902</v>
      </c>
      <c r="B1406" s="1" t="s">
        <v>560</v>
      </c>
      <c r="C1406" s="11" t="s">
        <v>1882</v>
      </c>
      <c r="D1406">
        <f>--ISNUMBER(IFERROR(SEARCH(Recherche!$D$19,BD_Tables!B1406,1),""))</f>
        <v>1</v>
      </c>
      <c r="E1406">
        <f>IF(BD_Tables!D1406=1,COUNTIF(BD_Tables!$D$858:D1406,1),"")</f>
        <v>549</v>
      </c>
      <c r="F1406" t="str">
        <f>IFERROR(INDEX($B$858:$B$1579,MATCH(ROWS($E$858:E1406),$E$858:$E$1579,0)),"")</f>
        <v>Plastie aileron rotulien externe + patellectomie</v>
      </c>
    </row>
    <row r="1407" spans="1:6" x14ac:dyDescent="0.3">
      <c r="A1407" s="30" t="s">
        <v>1902</v>
      </c>
      <c r="B1407" s="1" t="s">
        <v>1126</v>
      </c>
      <c r="C1407" s="11" t="s">
        <v>1882</v>
      </c>
      <c r="D1407">
        <f>--ISNUMBER(IFERROR(SEARCH(Recherche!$D$19,BD_Tables!B1407,1),""))</f>
        <v>1</v>
      </c>
      <c r="E1407">
        <f>IF(BD_Tables!D1407=1,COUNTIF(BD_Tables!$D$858:D1407,1),"")</f>
        <v>550</v>
      </c>
      <c r="F1407" t="str">
        <f>IFERROR(INDEX($B$858:$B$1579,MATCH(ROWS($E$858:E1407),$E$858:$E$1579,0)),"")</f>
        <v>Plastie allongement genou</v>
      </c>
    </row>
    <row r="1408" spans="1:6" x14ac:dyDescent="0.3">
      <c r="A1408" s="30" t="s">
        <v>1902</v>
      </c>
      <c r="B1408" s="1" t="s">
        <v>1121</v>
      </c>
      <c r="C1408" s="11" t="s">
        <v>1882</v>
      </c>
      <c r="D1408">
        <f>--ISNUMBER(IFERROR(SEARCH(Recherche!$D$19,BD_Tables!B1408,1),""))</f>
        <v>1</v>
      </c>
      <c r="E1408">
        <f>IF(BD_Tables!D1408=1,COUNTIF(BD_Tables!$D$858:D1408,1),"")</f>
        <v>551</v>
      </c>
      <c r="F1408" t="str">
        <f>IFERROR(INDEX($B$858:$B$1579,MATCH(ROWS($E$858:E1408),$E$858:$E$1579,0)),"")</f>
        <v>Plastie d'ouverture</v>
      </c>
    </row>
    <row r="1409" spans="1:6" x14ac:dyDescent="0.3">
      <c r="A1409" s="30" t="s">
        <v>1902</v>
      </c>
      <c r="B1409" s="1" t="s">
        <v>965</v>
      </c>
      <c r="C1409" s="11" t="s">
        <v>1882</v>
      </c>
      <c r="D1409">
        <f>--ISNUMBER(IFERROR(SEARCH(Recherche!$D$19,BD_Tables!B1409,1),""))</f>
        <v>1</v>
      </c>
      <c r="E1409">
        <f>IF(BD_Tables!D1409=1,COUNTIF(BD_Tables!$D$858:D1409,1),"")</f>
        <v>552</v>
      </c>
      <c r="F1409" t="str">
        <f>IFERROR(INDEX($B$858:$B$1579,MATCH(ROWS($E$858:E1409),$E$858:$E$1579,0)),"")</f>
        <v>Plastie extra-articulaire</v>
      </c>
    </row>
    <row r="1410" spans="1:6" x14ac:dyDescent="0.3">
      <c r="A1410" s="30" t="s">
        <v>1902</v>
      </c>
      <c r="B1410" s="1" t="s">
        <v>998</v>
      </c>
      <c r="C1410" s="11" t="s">
        <v>1882</v>
      </c>
      <c r="D1410">
        <f>--ISNUMBER(IFERROR(SEARCH(Recherche!$D$19,BD_Tables!B1410,1),""))</f>
        <v>1</v>
      </c>
      <c r="E1410">
        <f>IF(BD_Tables!D1410=1,COUNTIF(BD_Tables!$D$858:D1410,1),"")</f>
        <v>553</v>
      </c>
      <c r="F1410" t="str">
        <f>IFERROR(INDEX($B$858:$B$1579,MATCH(ROWS($E$858:E1410),$E$858:$E$1579,0)),"")</f>
        <v>Plastie gaine péronier</v>
      </c>
    </row>
    <row r="1411" spans="1:6" x14ac:dyDescent="0.3">
      <c r="A1411" s="30" t="s">
        <v>1902</v>
      </c>
      <c r="B1411" s="1" t="s">
        <v>548</v>
      </c>
      <c r="C1411" s="11" t="s">
        <v>1882</v>
      </c>
      <c r="D1411">
        <f>--ISNUMBER(IFERROR(SEARCH(Recherche!$D$19,BD_Tables!B1411,1),""))</f>
        <v>1</v>
      </c>
      <c r="E1411">
        <f>IF(BD_Tables!D1411=1,COUNTIF(BD_Tables!$D$858:D1411,1),"")</f>
        <v>554</v>
      </c>
      <c r="F1411" t="str">
        <f>IFERROR(INDEX($B$858:$B$1579,MATCH(ROWS($E$858:E1411),$E$858:$E$1579,0)),"")</f>
        <v>plastie LCA  genou</v>
      </c>
    </row>
    <row r="1412" spans="1:6" x14ac:dyDescent="0.3">
      <c r="A1412" s="30" t="s">
        <v>1902</v>
      </c>
      <c r="B1412" s="1" t="s">
        <v>551</v>
      </c>
      <c r="C1412" s="11" t="s">
        <v>1882</v>
      </c>
      <c r="D1412">
        <f>--ISNUMBER(IFERROR(SEARCH(Recherche!$D$19,BD_Tables!B1412,1),""))</f>
        <v>1</v>
      </c>
      <c r="E1412">
        <f>IF(BD_Tables!D1412=1,COUNTIF(BD_Tables!$D$858:D1412,1),"")</f>
        <v>555</v>
      </c>
      <c r="F1412" t="str">
        <f>IFERROR(INDEX($B$858:$B$1579,MATCH(ROWS($E$858:E1412),$E$858:$E$1579,0)),"")</f>
        <v>plastie LCA + LLE genou</v>
      </c>
    </row>
    <row r="1413" spans="1:6" x14ac:dyDescent="0.3">
      <c r="A1413" s="30" t="s">
        <v>1902</v>
      </c>
      <c r="B1413" s="1" t="s">
        <v>552</v>
      </c>
      <c r="C1413" s="11" t="s">
        <v>1882</v>
      </c>
      <c r="D1413">
        <f>--ISNUMBER(IFERROR(SEARCH(Recherche!$D$19,BD_Tables!B1413,1),""))</f>
        <v>1</v>
      </c>
      <c r="E1413">
        <f>IF(BD_Tables!D1413=1,COUNTIF(BD_Tables!$D$858:D1413,1),"")</f>
        <v>556</v>
      </c>
      <c r="F1413" t="str">
        <f>IFERROR(INDEX($B$858:$B$1579,MATCH(ROWS($E$858:E1413),$E$858:$E$1579,0)),"")</f>
        <v>plastie LCA + LLI genou</v>
      </c>
    </row>
    <row r="1414" spans="1:6" x14ac:dyDescent="0.3">
      <c r="A1414" s="30" t="s">
        <v>1902</v>
      </c>
      <c r="B1414" s="1" t="s">
        <v>553</v>
      </c>
      <c r="C1414" s="11" t="s">
        <v>1882</v>
      </c>
      <c r="D1414">
        <f>--ISNUMBER(IFERROR(SEARCH(Recherche!$D$19,BD_Tables!B1414,1),""))</f>
        <v>1</v>
      </c>
      <c r="E1414">
        <f>IF(BD_Tables!D1414=1,COUNTIF(BD_Tables!$D$858:D1414,1),"")</f>
        <v>557</v>
      </c>
      <c r="F1414" t="str">
        <f>IFERROR(INDEX($B$858:$B$1579,MATCH(ROWS($E$858:E1414),$E$858:$E$1579,0)),"")</f>
        <v>plastie LCA + ME genou</v>
      </c>
    </row>
    <row r="1415" spans="1:6" x14ac:dyDescent="0.3">
      <c r="A1415" s="30" t="s">
        <v>1902</v>
      </c>
      <c r="B1415" s="1" t="s">
        <v>554</v>
      </c>
      <c r="C1415" s="11" t="s">
        <v>1882</v>
      </c>
      <c r="D1415">
        <f>--ISNUMBER(IFERROR(SEARCH(Recherche!$D$19,BD_Tables!B1415,1),""))</f>
        <v>1</v>
      </c>
      <c r="E1415">
        <f>IF(BD_Tables!D1415=1,COUNTIF(BD_Tables!$D$858:D1415,1),"")</f>
        <v>558</v>
      </c>
      <c r="F1415" t="str">
        <f>IFERROR(INDEX($B$858:$B$1579,MATCH(ROWS($E$858:E1415),$E$858:$E$1579,0)),"")</f>
        <v>Plastie LCA + PEA</v>
      </c>
    </row>
    <row r="1416" spans="1:6" x14ac:dyDescent="0.3">
      <c r="A1416" s="30" t="s">
        <v>1902</v>
      </c>
      <c r="B1416" s="1" t="s">
        <v>550</v>
      </c>
      <c r="C1416" s="11" t="s">
        <v>1882</v>
      </c>
      <c r="D1416">
        <f>--ISNUMBER(IFERROR(SEARCH(Recherche!$D$19,BD_Tables!B1416,1),""))</f>
        <v>1</v>
      </c>
      <c r="E1416">
        <f>IF(BD_Tables!D1416=1,COUNTIF(BD_Tables!$D$858:D1416,1),"")</f>
        <v>559</v>
      </c>
      <c r="F1416" t="str">
        <f>IFERROR(INDEX($B$858:$B$1579,MATCH(ROWS($E$858:E1416),$E$858:$E$1579,0)),"")</f>
        <v>plastie LCA genou  (K.J.)</v>
      </c>
    </row>
    <row r="1417" spans="1:6" x14ac:dyDescent="0.3">
      <c r="A1417" s="30" t="s">
        <v>1902</v>
      </c>
      <c r="B1417" s="1" t="s">
        <v>549</v>
      </c>
      <c r="C1417" s="11" t="s">
        <v>1882</v>
      </c>
      <c r="D1417">
        <f>--ISNUMBER(IFERROR(SEARCH(Recherche!$D$19,BD_Tables!B1417,1),""))</f>
        <v>1</v>
      </c>
      <c r="E1417">
        <f>IF(BD_Tables!D1417=1,COUNTIF(BD_Tables!$D$858:D1417,1),"")</f>
        <v>560</v>
      </c>
      <c r="F1417" t="str">
        <f>IFERROR(INDEX($B$858:$B$1579,MATCH(ROWS($E$858:E1417),$E$858:$E$1579,0)),"")</f>
        <v>plastie LCA genou (DIDT)</v>
      </c>
    </row>
    <row r="1418" spans="1:6" x14ac:dyDescent="0.3">
      <c r="A1418" s="30" t="s">
        <v>1902</v>
      </c>
      <c r="B1418" s="1" t="s">
        <v>991</v>
      </c>
      <c r="C1418" s="11" t="s">
        <v>1882</v>
      </c>
      <c r="D1418">
        <f>--ISNUMBER(IFERROR(SEARCH(Recherche!$D$19,BD_Tables!B1418,1),""))</f>
        <v>1</v>
      </c>
      <c r="E1418">
        <f>IF(BD_Tables!D1418=1,COUNTIF(BD_Tables!$D$858:D1418,1),"")</f>
        <v>561</v>
      </c>
      <c r="F1418" t="str">
        <f>IFERROR(INDEX($B$858:$B$1579,MATCH(ROWS($E$858:E1418),$E$858:$E$1579,0)),"")</f>
        <v>Plastie LCP</v>
      </c>
    </row>
    <row r="1419" spans="1:6" x14ac:dyDescent="0.3">
      <c r="A1419" s="30" t="s">
        <v>1902</v>
      </c>
      <c r="B1419" s="1" t="s">
        <v>1104</v>
      </c>
      <c r="C1419" s="11" t="s">
        <v>1882</v>
      </c>
      <c r="D1419">
        <f>--ISNUMBER(IFERROR(SEARCH(Recherche!$D$19,BD_Tables!B1419,1),""))</f>
        <v>1</v>
      </c>
      <c r="E1419">
        <f>IF(BD_Tables!D1419=1,COUNTIF(BD_Tables!$D$858:D1419,1),"")</f>
        <v>562</v>
      </c>
      <c r="F1419" t="str">
        <f>IFERROR(INDEX($B$858:$B$1579,MATCH(ROWS($E$858:E1419),$E$858:$E$1579,0)),"")</f>
        <v>Plastie LLE</v>
      </c>
    </row>
    <row r="1420" spans="1:6" x14ac:dyDescent="0.3">
      <c r="A1420" s="30" t="s">
        <v>1902</v>
      </c>
      <c r="B1420" s="1" t="s">
        <v>1046</v>
      </c>
      <c r="C1420" s="11" t="s">
        <v>1882</v>
      </c>
      <c r="D1420">
        <f>--ISNUMBER(IFERROR(SEARCH(Recherche!$D$19,BD_Tables!B1420,1),""))</f>
        <v>1</v>
      </c>
      <c r="E1420">
        <f>IF(BD_Tables!D1420=1,COUNTIF(BD_Tables!$D$858:D1420,1),"")</f>
        <v>563</v>
      </c>
      <c r="F1420" t="str">
        <f>IFERROR(INDEX($B$858:$B$1579,MATCH(ROWS($E$858:E1420),$E$858:$E$1579,0)),"")</f>
        <v>Plastie mosaïque genoux</v>
      </c>
    </row>
    <row r="1421" spans="1:6" x14ac:dyDescent="0.3">
      <c r="A1421" s="30" t="s">
        <v>1902</v>
      </c>
      <c r="B1421" s="1" t="s">
        <v>1053</v>
      </c>
      <c r="C1421" s="11" t="s">
        <v>1882</v>
      </c>
      <c r="D1421">
        <f>--ISNUMBER(IFERROR(SEARCH(Recherche!$D$19,BD_Tables!B1421,1),""))</f>
        <v>1</v>
      </c>
      <c r="E1421">
        <f>IF(BD_Tables!D1421=1,COUNTIF(BD_Tables!$D$858:D1421,1),"")</f>
        <v>564</v>
      </c>
      <c r="F1421" t="str">
        <f>IFERROR(INDEX($B$858:$B$1579,MATCH(ROWS($E$858:E1421),$E$858:$E$1579,0)),"")</f>
        <v>Plastie tendineuse ligament</v>
      </c>
    </row>
    <row r="1422" spans="1:6" x14ac:dyDescent="0.3">
      <c r="A1422" s="30" t="s">
        <v>1902</v>
      </c>
      <c r="B1422" s="1" t="s">
        <v>847</v>
      </c>
      <c r="C1422" s="11" t="s">
        <v>1882</v>
      </c>
      <c r="D1422">
        <f>--ISNUMBER(IFERROR(SEARCH(Recherche!$D$19,BD_Tables!B1422,1),""))</f>
        <v>1</v>
      </c>
      <c r="E1422">
        <f>IF(BD_Tables!D1422=1,COUNTIF(BD_Tables!$D$858:D1422,1),"")</f>
        <v>565</v>
      </c>
      <c r="F1422" t="str">
        <f>IFERROR(INDEX($B$858:$B$1579,MATCH(ROWS($E$858:E1422),$E$858:$E$1579,0)),"")</f>
        <v>Plastie tendon Achille</v>
      </c>
    </row>
    <row r="1423" spans="1:6" x14ac:dyDescent="0.3">
      <c r="A1423" s="30" t="s">
        <v>1902</v>
      </c>
      <c r="B1423" s="1" t="s">
        <v>629</v>
      </c>
      <c r="C1423" s="11" t="s">
        <v>1882</v>
      </c>
      <c r="D1423">
        <f>--ISNUMBER(IFERROR(SEARCH(Recherche!$D$19,BD_Tables!B1423,1),""))</f>
        <v>1</v>
      </c>
      <c r="E1423">
        <f>IF(BD_Tables!D1423=1,COUNTIF(BD_Tables!$D$858:D1423,1),"")</f>
        <v>566</v>
      </c>
      <c r="F1423" t="str">
        <f>IFERROR(INDEX($B$858:$B$1579,MATCH(ROWS($E$858:E1423),$E$858:$E$1579,0)),"")</f>
        <v>Plastie tendon quadricipital</v>
      </c>
    </row>
    <row r="1424" spans="1:6" x14ac:dyDescent="0.3">
      <c r="A1424" s="30" t="s">
        <v>1902</v>
      </c>
      <c r="B1424" s="1" t="s">
        <v>1068</v>
      </c>
      <c r="C1424" s="11" t="s">
        <v>1882</v>
      </c>
      <c r="D1424">
        <f>--ISNUMBER(IFERROR(SEARCH(Recherche!$D$19,BD_Tables!B1424,1),""))</f>
        <v>1</v>
      </c>
      <c r="E1424">
        <f>IF(BD_Tables!D1424=1,COUNTIF(BD_Tables!$D$858:D1424,1),"")</f>
        <v>567</v>
      </c>
      <c r="F1424" t="str">
        <f>IFERROR(INDEX($B$858:$B$1579,MATCH(ROWS($E$858:E1424),$E$858:$E$1579,0)),"")</f>
        <v>Plâtre</v>
      </c>
    </row>
    <row r="1425" spans="1:6" x14ac:dyDescent="0.3">
      <c r="A1425" s="30" t="s">
        <v>1902</v>
      </c>
      <c r="B1425" s="1" t="s">
        <v>1014</v>
      </c>
      <c r="C1425" s="11" t="s">
        <v>1882</v>
      </c>
      <c r="D1425">
        <f>--ISNUMBER(IFERROR(SEARCH(Recherche!$D$19,BD_Tables!B1425,1),""))</f>
        <v>1</v>
      </c>
      <c r="E1425">
        <f>IF(BD_Tables!D1425=1,COUNTIF(BD_Tables!$D$858:D1425,1),"")</f>
        <v>568</v>
      </c>
      <c r="F1425" t="str">
        <f>IFERROR(INDEX($B$858:$B$1579,MATCH(ROWS($E$858:E1425),$E$858:$E$1579,0)),"")</f>
        <v>Platre fémur distal</v>
      </c>
    </row>
    <row r="1426" spans="1:6" x14ac:dyDescent="0.3">
      <c r="A1426" s="30" t="s">
        <v>1902</v>
      </c>
      <c r="B1426" s="1" t="s">
        <v>1146</v>
      </c>
      <c r="C1426" s="11" t="s">
        <v>1882</v>
      </c>
      <c r="D1426">
        <f>--ISNUMBER(IFERROR(SEARCH(Recherche!$D$19,BD_Tables!B1426,1),""))</f>
        <v>1</v>
      </c>
      <c r="E1426">
        <f>IF(BD_Tables!D1426=1,COUNTIF(BD_Tables!$D$858:D1426,1),"")</f>
        <v>569</v>
      </c>
      <c r="F1426" t="str">
        <f>IFERROR(INDEX($B$858:$B$1579,MATCH(ROWS($E$858:E1426),$E$858:$E$1579,0)),"")</f>
        <v>Plâtre pelvi-pedieux</v>
      </c>
    </row>
    <row r="1427" spans="1:6" x14ac:dyDescent="0.3">
      <c r="A1427" s="30" t="s">
        <v>1902</v>
      </c>
      <c r="B1427" s="1" t="s">
        <v>631</v>
      </c>
      <c r="C1427" s="11" t="s">
        <v>1882</v>
      </c>
      <c r="D1427">
        <f>--ISNUMBER(IFERROR(SEARCH(Recherche!$D$19,BD_Tables!B1427,1),""))</f>
        <v>1</v>
      </c>
      <c r="E1427">
        <f>IF(BD_Tables!D1427=1,COUNTIF(BD_Tables!$D$858:D1427,1),"")</f>
        <v>570</v>
      </c>
      <c r="F1427" t="str">
        <f>IFERROR(INDEX($B$858:$B$1579,MATCH(ROWS($E$858:E1427),$E$858:$E$1579,0)),"")</f>
        <v>Ponction + injection moelle fémur</v>
      </c>
    </row>
    <row r="1428" spans="1:6" x14ac:dyDescent="0.3">
      <c r="A1428" s="30" t="s">
        <v>1902</v>
      </c>
      <c r="B1428" s="1" t="s">
        <v>630</v>
      </c>
      <c r="C1428" s="11" t="s">
        <v>1882</v>
      </c>
      <c r="D1428">
        <f>--ISNUMBER(IFERROR(SEARCH(Recherche!$D$19,BD_Tables!B1428,1),""))</f>
        <v>1</v>
      </c>
      <c r="E1428">
        <f>IF(BD_Tables!D1428=1,COUNTIF(BD_Tables!$D$858:D1428,1),"")</f>
        <v>571</v>
      </c>
      <c r="F1428" t="str">
        <f>IFERROR(INDEX($B$858:$B$1579,MATCH(ROWS($E$858:E1428),$E$858:$E$1579,0)),"")</f>
        <v>Ponction articulaire hanche</v>
      </c>
    </row>
    <row r="1429" spans="1:6" x14ac:dyDescent="0.3">
      <c r="A1429" s="30" t="s">
        <v>1902</v>
      </c>
      <c r="B1429" s="1" t="s">
        <v>561</v>
      </c>
      <c r="C1429" s="11" t="s">
        <v>1882</v>
      </c>
      <c r="D1429">
        <f>--ISNUMBER(IFERROR(SEARCH(Recherche!$D$19,BD_Tables!B1429,1),""))</f>
        <v>1</v>
      </c>
      <c r="E1429">
        <f>IF(BD_Tables!D1429=1,COUNTIF(BD_Tables!$D$858:D1429,1),"")</f>
        <v>572</v>
      </c>
      <c r="F1429" t="str">
        <f>IFERROR(INDEX($B$858:$B$1579,MATCH(ROWS($E$858:E1429),$E$858:$E$1579,0)),"")</f>
        <v>Ponction genou</v>
      </c>
    </row>
    <row r="1430" spans="1:6" x14ac:dyDescent="0.3">
      <c r="A1430" s="30" t="s">
        <v>1902</v>
      </c>
      <c r="B1430" s="1" t="s">
        <v>1057</v>
      </c>
      <c r="C1430" s="11" t="s">
        <v>1882</v>
      </c>
      <c r="D1430">
        <f>--ISNUMBER(IFERROR(SEARCH(Recherche!$D$19,BD_Tables!B1430,1),""))</f>
        <v>1</v>
      </c>
      <c r="E1430">
        <f>IF(BD_Tables!D1430=1,COUNTIF(BD_Tables!$D$858:D1430,1),"")</f>
        <v>573</v>
      </c>
      <c r="F1430" t="str">
        <f>IFERROR(INDEX($B$858:$B$1579,MATCH(ROWS($E$858:E1430),$E$858:$E$1579,0)),"")</f>
        <v>Prothèse bi articulée (PBA)</v>
      </c>
    </row>
    <row r="1431" spans="1:6" x14ac:dyDescent="0.3">
      <c r="A1431" s="30" t="s">
        <v>1902</v>
      </c>
      <c r="B1431" s="1" t="s">
        <v>1138</v>
      </c>
      <c r="C1431" s="11" t="s">
        <v>1845</v>
      </c>
      <c r="D1431">
        <f>--ISNUMBER(IFERROR(SEARCH(Recherche!$D$19,BD_Tables!B1431,1),""))</f>
        <v>1</v>
      </c>
      <c r="E1431">
        <f>IF(BD_Tables!D1431=1,COUNTIF(BD_Tables!$D$858:D1431,1),"")</f>
        <v>574</v>
      </c>
      <c r="F1431" t="str">
        <f>IFERROR(INDEX($B$858:$B$1579,MATCH(ROWS($E$858:E1431),$E$858:$E$1579,0)),"")</f>
        <v>Prothèse épaule</v>
      </c>
    </row>
    <row r="1432" spans="1:6" x14ac:dyDescent="0.3">
      <c r="A1432" s="30" t="s">
        <v>1902</v>
      </c>
      <c r="B1432" s="1" t="s">
        <v>562</v>
      </c>
      <c r="C1432" s="11" t="s">
        <v>1882</v>
      </c>
      <c r="D1432">
        <f>--ISNUMBER(IFERROR(SEARCH(Recherche!$D$19,BD_Tables!B1432,1),""))</f>
        <v>1</v>
      </c>
      <c r="E1432">
        <f>IF(BD_Tables!D1432=1,COUNTIF(BD_Tables!$D$858:D1432,1),"")</f>
        <v>575</v>
      </c>
      <c r="F1432" t="str">
        <f>IFERROR(INDEX($B$858:$B$1579,MATCH(ROWS($E$858:E1432),$E$858:$E$1579,0)),"")</f>
        <v>Prothèse fémoro-patellaire genou</v>
      </c>
    </row>
    <row r="1433" spans="1:6" x14ac:dyDescent="0.3">
      <c r="A1433" s="30" t="s">
        <v>1902</v>
      </c>
      <c r="B1433" s="1" t="s">
        <v>978</v>
      </c>
      <c r="C1433" s="11" t="s">
        <v>1882</v>
      </c>
      <c r="D1433">
        <f>--ISNUMBER(IFERROR(SEARCH(Recherche!$D$19,BD_Tables!B1433,1),""))</f>
        <v>1</v>
      </c>
      <c r="E1433">
        <f>IF(BD_Tables!D1433=1,COUNTIF(BD_Tables!$D$858:D1433,1),"")</f>
        <v>576</v>
      </c>
      <c r="F1433" t="str">
        <f>IFERROR(INDEX($B$858:$B$1579,MATCH(ROWS($E$858:E1433),$E$858:$E$1579,0)),"")</f>
        <v>Prothèse totale de cheville</v>
      </c>
    </row>
    <row r="1434" spans="1:6" x14ac:dyDescent="0.3">
      <c r="A1434" s="30" t="s">
        <v>1902</v>
      </c>
      <c r="B1434" s="1" t="s">
        <v>917</v>
      </c>
      <c r="C1434" s="11" t="s">
        <v>1882</v>
      </c>
      <c r="D1434">
        <f>--ISNUMBER(IFERROR(SEARCH(Recherche!$D$19,BD_Tables!B1434,1),""))</f>
        <v>1</v>
      </c>
      <c r="E1434">
        <f>IF(BD_Tables!D1434=1,COUNTIF(BD_Tables!$D$858:D1434,1),"")</f>
        <v>577</v>
      </c>
      <c r="F1434" t="str">
        <f>IFERROR(INDEX($B$858:$B$1579,MATCH(ROWS($E$858:E1434),$E$858:$E$1579,0)),"")</f>
        <v>Pseudarthrose</v>
      </c>
    </row>
    <row r="1435" spans="1:6" x14ac:dyDescent="0.3">
      <c r="A1435" s="30" t="s">
        <v>1902</v>
      </c>
      <c r="B1435" s="1" t="s">
        <v>700</v>
      </c>
      <c r="C1435" s="11" t="s">
        <v>1882</v>
      </c>
      <c r="D1435">
        <f>--ISNUMBER(IFERROR(SEARCH(Recherche!$D$19,BD_Tables!B1435,1),""))</f>
        <v>1</v>
      </c>
      <c r="E1435">
        <f>IF(BD_Tables!D1435=1,COUNTIF(BD_Tables!$D$858:D1435,1),"")</f>
        <v>578</v>
      </c>
      <c r="F1435" t="str">
        <f>IFERROR(INDEX($B$858:$B$1579,MATCH(ROWS($E$858:E1435),$E$858:$E$1579,0)),"")</f>
        <v>Pseudarthrose avant-bras</v>
      </c>
    </row>
    <row r="1436" spans="1:6" x14ac:dyDescent="0.3">
      <c r="A1436" s="30" t="s">
        <v>1902</v>
      </c>
      <c r="B1436" s="1" t="s">
        <v>848</v>
      </c>
      <c r="C1436" s="11" t="s">
        <v>1882</v>
      </c>
      <c r="D1436">
        <f>--ISNUMBER(IFERROR(SEARCH(Recherche!$D$19,BD_Tables!B1436,1),""))</f>
        <v>1</v>
      </c>
      <c r="E1436">
        <f>IF(BD_Tables!D1436=1,COUNTIF(BD_Tables!$D$858:D1436,1),"")</f>
        <v>579</v>
      </c>
      <c r="F1436" t="str">
        <f>IFERROR(INDEX($B$858:$B$1579,MATCH(ROWS($E$858:E1436),$E$858:$E$1579,0)),"")</f>
        <v>Pseudarthrose cheville</v>
      </c>
    </row>
    <row r="1437" spans="1:6" x14ac:dyDescent="0.3">
      <c r="A1437" s="30" t="s">
        <v>1902</v>
      </c>
      <c r="B1437" s="1" t="s">
        <v>499</v>
      </c>
      <c r="C1437" s="11" t="s">
        <v>1843</v>
      </c>
      <c r="D1437">
        <f>--ISNUMBER(IFERROR(SEARCH(Recherche!$D$19,BD_Tables!B1437,1),""))</f>
        <v>1</v>
      </c>
      <c r="E1437">
        <f>IF(BD_Tables!D1437=1,COUNTIF(BD_Tables!$D$858:D1437,1),"")</f>
        <v>580</v>
      </c>
      <c r="F1437" t="str">
        <f>IFERROR(INDEX($B$858:$B$1579,MATCH(ROWS($E$858:E1437),$E$858:$E$1579,0)),"")</f>
        <v>Pseudarthrose clavicule</v>
      </c>
    </row>
    <row r="1438" spans="1:6" x14ac:dyDescent="0.3">
      <c r="A1438" s="30" t="s">
        <v>1902</v>
      </c>
      <c r="B1438" s="1" t="s">
        <v>632</v>
      </c>
      <c r="C1438" s="11" t="s">
        <v>1882</v>
      </c>
      <c r="D1438">
        <f>--ISNUMBER(IFERROR(SEARCH(Recherche!$D$19,BD_Tables!B1438,1),""))</f>
        <v>1</v>
      </c>
      <c r="E1438">
        <f>IF(BD_Tables!D1438=1,COUNTIF(BD_Tables!$D$858:D1438,1),"")</f>
        <v>581</v>
      </c>
      <c r="F1438" t="str">
        <f>IFERROR(INDEX($B$858:$B$1579,MATCH(ROWS($E$858:E1438),$E$858:$E$1579,0)),"")</f>
        <v>Pseudarthrose fémur</v>
      </c>
    </row>
    <row r="1439" spans="1:6" x14ac:dyDescent="0.3">
      <c r="A1439" s="30" t="s">
        <v>1902</v>
      </c>
      <c r="B1439" s="1" t="s">
        <v>500</v>
      </c>
      <c r="C1439" s="11" t="s">
        <v>1843</v>
      </c>
      <c r="D1439">
        <f>--ISNUMBER(IFERROR(SEARCH(Recherche!$D$19,BD_Tables!B1439,1),""))</f>
        <v>1</v>
      </c>
      <c r="E1439">
        <f>IF(BD_Tables!D1439=1,COUNTIF(BD_Tables!$D$858:D1439,1),"")</f>
        <v>582</v>
      </c>
      <c r="F1439" t="str">
        <f>IFERROR(INDEX($B$858:$B$1579,MATCH(ROWS($E$858:E1439),$E$858:$E$1579,0)),"")</f>
        <v>Pseudarthrose humérus</v>
      </c>
    </row>
    <row r="1440" spans="1:6" x14ac:dyDescent="0.3">
      <c r="A1440" s="30" t="s">
        <v>1902</v>
      </c>
      <c r="B1440" s="1" t="s">
        <v>849</v>
      </c>
      <c r="C1440" s="11" t="s">
        <v>1882</v>
      </c>
      <c r="D1440">
        <f>--ISNUMBER(IFERROR(SEARCH(Recherche!$D$19,BD_Tables!B1440,1),""))</f>
        <v>1</v>
      </c>
      <c r="E1440">
        <f>IF(BD_Tables!D1440=1,COUNTIF(BD_Tables!$D$858:D1440,1),"")</f>
        <v>583</v>
      </c>
      <c r="F1440" t="str">
        <f>IFERROR(INDEX($B$858:$B$1579,MATCH(ROWS($E$858:E1440),$E$858:$E$1579,0)),"")</f>
        <v>Pseudarthrose métat.pied</v>
      </c>
    </row>
    <row r="1441" spans="1:6" x14ac:dyDescent="0.3">
      <c r="A1441" s="30" t="s">
        <v>1902</v>
      </c>
      <c r="B1441" s="1" t="s">
        <v>1085</v>
      </c>
      <c r="C1441" s="11" t="s">
        <v>1882</v>
      </c>
      <c r="D1441">
        <f>--ISNUMBER(IFERROR(SEARCH(Recherche!$D$19,BD_Tables!B1441,1),""))</f>
        <v>1</v>
      </c>
      <c r="E1441">
        <f>IF(BD_Tables!D1441=1,COUNTIF(BD_Tables!$D$858:D1441,1),"")</f>
        <v>584</v>
      </c>
      <c r="F1441" t="str">
        <f>IFERROR(INDEX($B$858:$B$1579,MATCH(ROWS($E$858:E1441),$E$858:$E$1579,0)),"")</f>
        <v>Pseudarthrose tibia diaphysaire</v>
      </c>
    </row>
    <row r="1442" spans="1:6" x14ac:dyDescent="0.3">
      <c r="A1442" s="30" t="s">
        <v>1902</v>
      </c>
      <c r="B1442" s="1" t="s">
        <v>850</v>
      </c>
      <c r="C1442" s="11" t="s">
        <v>1882</v>
      </c>
      <c r="D1442">
        <f>--ISNUMBER(IFERROR(SEARCH(Recherche!$D$19,BD_Tables!B1442,1),""))</f>
        <v>1</v>
      </c>
      <c r="E1442">
        <f>IF(BD_Tables!D1442=1,COUNTIF(BD_Tables!$D$858:D1442,1),"")</f>
        <v>585</v>
      </c>
      <c r="F1442" t="str">
        <f>IFERROR(INDEX($B$858:$B$1579,MATCH(ROWS($E$858:E1442),$E$858:$E$1579,0)),"")</f>
        <v>Pseudarthrose tibia distal</v>
      </c>
    </row>
    <row r="1443" spans="1:6" x14ac:dyDescent="0.3">
      <c r="A1443" s="30" t="s">
        <v>1902</v>
      </c>
      <c r="B1443" s="1" t="s">
        <v>851</v>
      </c>
      <c r="C1443" s="11" t="s">
        <v>1882</v>
      </c>
      <c r="D1443">
        <f>--ISNUMBER(IFERROR(SEARCH(Recherche!$D$19,BD_Tables!B1443,1),""))</f>
        <v>1</v>
      </c>
      <c r="E1443">
        <f>IF(BD_Tables!D1443=1,COUNTIF(BD_Tables!$D$858:D1443,1),"")</f>
        <v>586</v>
      </c>
      <c r="F1443" t="str">
        <f>IFERROR(INDEX($B$858:$B$1579,MATCH(ROWS($E$858:E1443),$E$858:$E$1579,0)),"")</f>
        <v>Pseudarthrose tibia median</v>
      </c>
    </row>
    <row r="1444" spans="1:6" x14ac:dyDescent="0.3">
      <c r="A1444" s="30" t="s">
        <v>1902</v>
      </c>
      <c r="B1444" s="1" t="s">
        <v>852</v>
      </c>
      <c r="C1444" s="11" t="s">
        <v>1882</v>
      </c>
      <c r="D1444">
        <f>--ISNUMBER(IFERROR(SEARCH(Recherche!$D$19,BD_Tables!B1444,1),""))</f>
        <v>1</v>
      </c>
      <c r="E1444">
        <f>IF(BD_Tables!D1444=1,COUNTIF(BD_Tables!$D$858:D1444,1),"")</f>
        <v>587</v>
      </c>
      <c r="F1444" t="str">
        <f>IFERROR(INDEX($B$858:$B$1579,MATCH(ROWS($E$858:E1444),$E$858:$E$1579,0)),"")</f>
        <v>Pseudarthrose tibia proximal</v>
      </c>
    </row>
    <row r="1445" spans="1:6" x14ac:dyDescent="0.3">
      <c r="A1445" s="30" t="s">
        <v>1902</v>
      </c>
      <c r="B1445" s="1" t="s">
        <v>501</v>
      </c>
      <c r="C1445" s="11" t="s">
        <v>1845</v>
      </c>
      <c r="D1445">
        <f>--ISNUMBER(IFERROR(SEARCH(Recherche!$D$19,BD_Tables!B1445,1),""))</f>
        <v>1</v>
      </c>
      <c r="E1445">
        <f>IF(BD_Tables!D1445=1,COUNTIF(BD_Tables!$D$858:D1445,1),"")</f>
        <v>588</v>
      </c>
      <c r="F1445" t="str">
        <f>IFERROR(INDEX($B$858:$B$1579,MATCH(ROWS($E$858:E1445),$E$858:$E$1579,0)),"")</f>
        <v>PTE</v>
      </c>
    </row>
    <row r="1446" spans="1:6" x14ac:dyDescent="0.3">
      <c r="A1446" s="30" t="s">
        <v>1902</v>
      </c>
      <c r="B1446" s="1" t="s">
        <v>563</v>
      </c>
      <c r="C1446" s="11" t="s">
        <v>1882</v>
      </c>
      <c r="D1446">
        <f>--ISNUMBER(IFERROR(SEARCH(Recherche!$D$19,BD_Tables!B1446,1),""))</f>
        <v>1</v>
      </c>
      <c r="E1446">
        <f>IF(BD_Tables!D1446=1,COUNTIF(BD_Tables!$D$858:D1446,1),"")</f>
        <v>589</v>
      </c>
      <c r="F1446" t="str">
        <f>IFERROR(INDEX($B$858:$B$1579,MATCH(ROWS($E$858:E1446),$E$858:$E$1579,0)),"")</f>
        <v>PTG</v>
      </c>
    </row>
    <row r="1447" spans="1:6" x14ac:dyDescent="0.3">
      <c r="A1447" s="30" t="s">
        <v>1902</v>
      </c>
      <c r="B1447" s="1" t="s">
        <v>633</v>
      </c>
      <c r="C1447" s="11" t="s">
        <v>1882</v>
      </c>
      <c r="D1447">
        <f>--ISNUMBER(IFERROR(SEARCH(Recherche!$D$19,BD_Tables!B1447,1),""))</f>
        <v>1</v>
      </c>
      <c r="E1447">
        <f>IF(BD_Tables!D1447=1,COUNTIF(BD_Tables!$D$858:D1447,1),"")</f>
        <v>590</v>
      </c>
      <c r="F1447" t="str">
        <f>IFERROR(INDEX($B$858:$B$1579,MATCH(ROWS($E$858:E1447),$E$858:$E$1579,0)),"")</f>
        <v>PTH</v>
      </c>
    </row>
    <row r="1448" spans="1:6" x14ac:dyDescent="0.3">
      <c r="A1448" s="30" t="s">
        <v>1902</v>
      </c>
      <c r="B1448" s="1" t="s">
        <v>634</v>
      </c>
      <c r="C1448" s="11" t="s">
        <v>1882</v>
      </c>
      <c r="D1448">
        <f>--ISNUMBER(IFERROR(SEARCH(Recherche!$D$19,BD_Tables!B1448,1),""))</f>
        <v>1</v>
      </c>
      <c r="E1448">
        <f>IF(BD_Tables!D1448=1,COUNTIF(BD_Tables!$D$858:D1448,1),"")</f>
        <v>591</v>
      </c>
      <c r="F1448" t="str">
        <f>IFERROR(INDEX($B$858:$B$1579,MATCH(ROWS($E$858:E1448),$E$858:$E$1579,0)),"")</f>
        <v>PTH  + AMOS clou</v>
      </c>
    </row>
    <row r="1449" spans="1:6" x14ac:dyDescent="0.3">
      <c r="A1449" s="30" t="s">
        <v>1902</v>
      </c>
      <c r="B1449" s="1" t="s">
        <v>564</v>
      </c>
      <c r="C1449" s="11" t="s">
        <v>1882</v>
      </c>
      <c r="D1449">
        <f>--ISNUMBER(IFERROR(SEARCH(Recherche!$D$19,BD_Tables!B1449,1),""))</f>
        <v>1</v>
      </c>
      <c r="E1449">
        <f>IF(BD_Tables!D1449=1,COUNTIF(BD_Tables!$D$858:D1449,1),"")</f>
        <v>592</v>
      </c>
      <c r="F1449" t="str">
        <f>IFERROR(INDEX($B$858:$B$1579,MATCH(ROWS($E$858:E1449),$E$858:$E$1579,0)),"")</f>
        <v>PUC interne</v>
      </c>
    </row>
    <row r="1450" spans="1:6" x14ac:dyDescent="0.3">
      <c r="A1450" s="30" t="s">
        <v>1902</v>
      </c>
      <c r="B1450" s="1" t="s">
        <v>1147</v>
      </c>
      <c r="C1450" s="11" t="s">
        <v>1882</v>
      </c>
      <c r="D1450">
        <f>--ISNUMBER(IFERROR(SEARCH(Recherche!$D$19,BD_Tables!B1450,1),""))</f>
        <v>1</v>
      </c>
      <c r="E1450">
        <f>IF(BD_Tables!D1450=1,COUNTIF(BD_Tables!$D$858:D1450,1),"")</f>
        <v>593</v>
      </c>
      <c r="F1450" t="str">
        <f>IFERROR(INDEX($B$858:$B$1579,MATCH(ROWS($E$858:E1450),$E$858:$E$1579,0)),"")</f>
        <v>Quintus erectus</v>
      </c>
    </row>
    <row r="1451" spans="1:6" x14ac:dyDescent="0.3">
      <c r="A1451" s="30" t="s">
        <v>1902</v>
      </c>
      <c r="B1451" s="1" t="s">
        <v>701</v>
      </c>
      <c r="C1451" s="11" t="s">
        <v>1882</v>
      </c>
      <c r="D1451">
        <f>--ISNUMBER(IFERROR(SEARCH(Recherche!$D$19,BD_Tables!B1451,1),""))</f>
        <v>1</v>
      </c>
      <c r="E1451">
        <f>IF(BD_Tables!D1451=1,COUNTIF(BD_Tables!$D$858:D1451,1),"")</f>
        <v>594</v>
      </c>
      <c r="F1451" t="str">
        <f>IFERROR(INDEX($B$858:$B$1579,MATCH(ROWS($E$858:E1451),$E$858:$E$1579,0)),"")</f>
        <v>Raccourcissement cubitus</v>
      </c>
    </row>
    <row r="1452" spans="1:6" x14ac:dyDescent="0.3">
      <c r="A1452" s="30" t="s">
        <v>1902</v>
      </c>
      <c r="B1452" s="1" t="s">
        <v>1160</v>
      </c>
      <c r="C1452" s="11" t="s">
        <v>1882</v>
      </c>
      <c r="D1452">
        <f>--ISNUMBER(IFERROR(SEARCH(Recherche!$D$19,BD_Tables!B1452,1),""))</f>
        <v>1</v>
      </c>
      <c r="E1452">
        <f>IF(BD_Tables!D1452=1,COUNTIF(BD_Tables!$D$858:D1452,1),"")</f>
        <v>595</v>
      </c>
      <c r="F1452" t="str">
        <f>IFERROR(INDEX($B$858:$B$1579,MATCH(ROWS($E$858:E1452),$E$858:$E$1579,0)),"")</f>
        <v>Réamarrage pelvi</v>
      </c>
    </row>
    <row r="1453" spans="1:6" x14ac:dyDescent="0.3">
      <c r="A1453" s="30" t="s">
        <v>1902</v>
      </c>
      <c r="B1453" s="1" t="s">
        <v>855</v>
      </c>
      <c r="C1453" s="11" t="s">
        <v>1882</v>
      </c>
      <c r="D1453">
        <f>--ISNUMBER(IFERROR(SEARCH(Recherche!$D$19,BD_Tables!B1453,1),""))</f>
        <v>1</v>
      </c>
      <c r="E1453">
        <f>IF(BD_Tables!D1453=1,COUNTIF(BD_Tables!$D$858:D1453,1),"")</f>
        <v>596</v>
      </c>
      <c r="F1453" t="str">
        <f>IFERROR(INDEX($B$858:$B$1579,MATCH(ROWS($E$858:E1453),$E$858:$E$1579,0)),"")</f>
        <v>Réaxation orteil pied</v>
      </c>
    </row>
    <row r="1454" spans="1:6" x14ac:dyDescent="0.3">
      <c r="A1454" s="30" t="s">
        <v>1902</v>
      </c>
      <c r="B1454" s="1" t="s">
        <v>856</v>
      </c>
      <c r="C1454" s="11" t="s">
        <v>1882</v>
      </c>
      <c r="D1454">
        <f>--ISNUMBER(IFERROR(SEARCH(Recherche!$D$19,BD_Tables!B1454,1),""))</f>
        <v>1</v>
      </c>
      <c r="E1454">
        <f>IF(BD_Tables!D1454=1,COUNTIF(BD_Tables!$D$858:D1454,1),"")</f>
        <v>597</v>
      </c>
      <c r="F1454" t="str">
        <f>IFERROR(INDEX($B$858:$B$1579,MATCH(ROWS($E$858:E1454),$E$858:$E$1579,0)),"")</f>
        <v>Récidive pied bot</v>
      </c>
    </row>
    <row r="1455" spans="1:6" x14ac:dyDescent="0.3">
      <c r="A1455" s="30" t="s">
        <v>1902</v>
      </c>
      <c r="B1455" s="1" t="s">
        <v>948</v>
      </c>
      <c r="C1455" s="11" t="s">
        <v>1882</v>
      </c>
      <c r="D1455">
        <f>--ISNUMBER(IFERROR(SEARCH(Recherche!$D$19,BD_Tables!B1455,1),""))</f>
        <v>1</v>
      </c>
      <c r="E1455">
        <f>IF(BD_Tables!D1455=1,COUNTIF(BD_Tables!$D$858:D1455,1),"")</f>
        <v>598</v>
      </c>
      <c r="F1455" t="str">
        <f>IFERROR(INDEX($B$858:$B$1579,MATCH(ROWS($E$858:E1455),$E$858:$E$1579,0)),"")</f>
        <v>Reconstruction tendon quadriceps</v>
      </c>
    </row>
    <row r="1456" spans="1:6" x14ac:dyDescent="0.3">
      <c r="A1456" s="30" t="s">
        <v>1902</v>
      </c>
      <c r="B1456" s="1" t="s">
        <v>1028</v>
      </c>
      <c r="C1456" s="11" t="s">
        <v>1882</v>
      </c>
      <c r="D1456">
        <f>--ISNUMBER(IFERROR(SEARCH(Recherche!$D$19,BD_Tables!B1456,1),""))</f>
        <v>1</v>
      </c>
      <c r="E1456">
        <f>IF(BD_Tables!D1456=1,COUNTIF(BD_Tables!$D$858:D1456,1),"")</f>
        <v>599</v>
      </c>
      <c r="F1456" t="str">
        <f>IFERROR(INDEX($B$858:$B$1579,MATCH(ROWS($E$858:E1456),$E$858:$E$1579,0)),"")</f>
        <v>Réduction de fracture cheville</v>
      </c>
    </row>
    <row r="1457" spans="1:6" x14ac:dyDescent="0.3">
      <c r="A1457" s="30" t="s">
        <v>1902</v>
      </c>
      <c r="B1457" s="1" t="s">
        <v>1004</v>
      </c>
      <c r="C1457" s="11" t="s">
        <v>1882</v>
      </c>
      <c r="D1457">
        <f>--ISNUMBER(IFERROR(SEARCH(Recherche!$D$19,BD_Tables!B1457,1),""))</f>
        <v>1</v>
      </c>
      <c r="E1457">
        <f>IF(BD_Tables!D1457=1,COUNTIF(BD_Tables!$D$858:D1457,1),"")</f>
        <v>600</v>
      </c>
      <c r="F1457" t="str">
        <f>IFERROR(INDEX($B$858:$B$1579,MATCH(ROWS($E$858:E1457),$E$858:$E$1579,0)),"")</f>
        <v>Réduction plâtre</v>
      </c>
    </row>
    <row r="1458" spans="1:6" x14ac:dyDescent="0.3">
      <c r="A1458" s="30" t="s">
        <v>1902</v>
      </c>
      <c r="B1458" s="1" t="s">
        <v>637</v>
      </c>
      <c r="C1458" s="11" t="s">
        <v>1882</v>
      </c>
      <c r="D1458">
        <f>--ISNUMBER(IFERROR(SEARCH(Recherche!$D$19,BD_Tables!B1458,1),""))</f>
        <v>1</v>
      </c>
      <c r="E1458">
        <f>IF(BD_Tables!D1458=1,COUNTIF(BD_Tables!$D$858:D1458,1),"")</f>
        <v>601</v>
      </c>
      <c r="F1458" t="str">
        <f>IFERROR(INDEX($B$858:$B$1579,MATCH(ROWS($E$858:E1458),$E$858:$E$1579,0)),"")</f>
        <v>Réduction spacer fémoral</v>
      </c>
    </row>
    <row r="1459" spans="1:6" x14ac:dyDescent="0.3">
      <c r="A1459" s="30" t="s">
        <v>1902</v>
      </c>
      <c r="B1459" s="1" t="s">
        <v>857</v>
      </c>
      <c r="C1459" s="11" t="s">
        <v>1882</v>
      </c>
      <c r="D1459">
        <f>--ISNUMBER(IFERROR(SEARCH(Recherche!$D$19,BD_Tables!B1459,1),""))</f>
        <v>1</v>
      </c>
      <c r="E1459">
        <f>IF(BD_Tables!D1459=1,COUNTIF(BD_Tables!$D$858:D1459,1),"")</f>
        <v>602</v>
      </c>
      <c r="F1459" t="str">
        <f>IFERROR(INDEX($B$858:$B$1579,MATCH(ROWS($E$858:E1459),$E$858:$E$1579,0)),"")</f>
        <v>Régularisation exostose pied</v>
      </c>
    </row>
    <row r="1460" spans="1:6" x14ac:dyDescent="0.3">
      <c r="A1460" s="30" t="s">
        <v>1902</v>
      </c>
      <c r="B1460" s="1" t="s">
        <v>859</v>
      </c>
      <c r="C1460" s="11" t="s">
        <v>1882</v>
      </c>
      <c r="D1460">
        <f>--ISNUMBER(IFERROR(SEARCH(Recherche!$D$19,BD_Tables!B1460,1),""))</f>
        <v>1</v>
      </c>
      <c r="E1460">
        <f>IF(BD_Tables!D1460=1,COUNTIF(BD_Tables!$D$858:D1460,1),"")</f>
        <v>603</v>
      </c>
      <c r="F1460" t="str">
        <f>IFERROR(INDEX($B$858:$B$1579,MATCH(ROWS($E$858:E1460),$E$858:$E$1579,0)),"")</f>
        <v>Régularisation Lisfranc</v>
      </c>
    </row>
    <row r="1461" spans="1:6" x14ac:dyDescent="0.3">
      <c r="A1461" s="30" t="s">
        <v>1902</v>
      </c>
      <c r="B1461" s="1" t="s">
        <v>861</v>
      </c>
      <c r="C1461" s="11" t="s">
        <v>1882</v>
      </c>
      <c r="D1461">
        <f>--ISNUMBER(IFERROR(SEARCH(Recherche!$D$19,BD_Tables!B1461,1),""))</f>
        <v>1</v>
      </c>
      <c r="E1461">
        <f>IF(BD_Tables!D1461=1,COUNTIF(BD_Tables!$D$858:D1461,1),"")</f>
        <v>604</v>
      </c>
      <c r="F1461" t="str">
        <f>IFERROR(INDEX($B$858:$B$1579,MATCH(ROWS($E$858:E1461),$E$858:$E$1579,0)),"")</f>
        <v>Régularisation tarse bossu pied</v>
      </c>
    </row>
    <row r="1462" spans="1:6" x14ac:dyDescent="0.3">
      <c r="A1462" s="30" t="s">
        <v>1902</v>
      </c>
      <c r="B1462" s="1" t="s">
        <v>860</v>
      </c>
      <c r="C1462" s="11" t="s">
        <v>1882</v>
      </c>
      <c r="D1462">
        <f>--ISNUMBER(IFERROR(SEARCH(Recherche!$D$19,BD_Tables!B1462,1),""))</f>
        <v>1</v>
      </c>
      <c r="E1462">
        <f>IF(BD_Tables!D1462=1,COUNTIF(BD_Tables!$D$858:D1462,1),"")</f>
        <v>605</v>
      </c>
      <c r="F1462" t="str">
        <f>IFERROR(INDEX($B$858:$B$1579,MATCH(ROWS($E$858:E1462),$E$858:$E$1579,0)),"")</f>
        <v>Régularisation tête MT + prélèv. osseux</v>
      </c>
    </row>
    <row r="1463" spans="1:6" x14ac:dyDescent="0.3">
      <c r="A1463" s="30" t="s">
        <v>1902</v>
      </c>
      <c r="B1463" s="1" t="s">
        <v>1007</v>
      </c>
      <c r="C1463" s="11" t="s">
        <v>1882</v>
      </c>
      <c r="D1463">
        <f>--ISNUMBER(IFERROR(SEARCH(Recherche!$D$19,BD_Tables!B1463,1),""))</f>
        <v>1</v>
      </c>
      <c r="E1463">
        <f>IF(BD_Tables!D1463=1,COUNTIF(BD_Tables!$D$858:D1463,1),"")</f>
        <v>606</v>
      </c>
      <c r="F1463" t="str">
        <f>IFERROR(INDEX($B$858:$B$1579,MATCH(ROWS($E$858:E1463),$E$858:$E$1579,0)),"")</f>
        <v>Réimplantation PTG</v>
      </c>
    </row>
    <row r="1464" spans="1:6" x14ac:dyDescent="0.3">
      <c r="A1464" s="30" t="s">
        <v>1902</v>
      </c>
      <c r="B1464" s="1" t="s">
        <v>893</v>
      </c>
      <c r="C1464" s="11" t="s">
        <v>1882</v>
      </c>
      <c r="D1464">
        <f>--ISNUMBER(IFERROR(SEARCH(Recherche!$D$19,BD_Tables!B1464,1),""))</f>
        <v>1</v>
      </c>
      <c r="E1464">
        <f>IF(BD_Tables!D1464=1,COUNTIF(BD_Tables!$D$858:D1464,1),"")</f>
        <v>607</v>
      </c>
      <c r="F1464" t="str">
        <f>IFERROR(INDEX($B$858:$B$1579,MATCH(ROWS($E$858:E1464),$E$858:$E$1579,0)),"")</f>
        <v>Réimplantation PTH</v>
      </c>
    </row>
    <row r="1465" spans="1:6" x14ac:dyDescent="0.3">
      <c r="A1465" s="30" t="s">
        <v>1902</v>
      </c>
      <c r="B1465" s="1" t="s">
        <v>1064</v>
      </c>
      <c r="C1465" s="11" t="s">
        <v>1882</v>
      </c>
      <c r="D1465">
        <f>--ISNUMBER(IFERROR(SEARCH(Recherche!$D$19,BD_Tables!B1465,1),""))</f>
        <v>1</v>
      </c>
      <c r="E1465">
        <f>IF(BD_Tables!D1465=1,COUNTIF(BD_Tables!$D$858:D1465,1),"")</f>
        <v>608</v>
      </c>
      <c r="F1465" t="str">
        <f>IFERROR(INDEX($B$858:$B$1579,MATCH(ROWS($E$858:E1465),$E$858:$E$1579,0)),"")</f>
        <v>Réinsertion jambier postérieur</v>
      </c>
    </row>
    <row r="1466" spans="1:6" x14ac:dyDescent="0.3">
      <c r="A1466" s="30" t="s">
        <v>1902</v>
      </c>
      <c r="B1466" s="1" t="s">
        <v>854</v>
      </c>
      <c r="C1466" s="11" t="s">
        <v>1882</v>
      </c>
      <c r="D1466">
        <f>--ISNUMBER(IFERROR(SEARCH(Recherche!$D$19,BD_Tables!B1466,1),""))</f>
        <v>1</v>
      </c>
      <c r="E1466">
        <f>IF(BD_Tables!D1466=1,COUNTIF(BD_Tables!$D$858:D1466,1),"")</f>
        <v>609</v>
      </c>
      <c r="F1466" t="str">
        <f>IFERROR(INDEX($B$858:$B$1579,MATCH(ROWS($E$858:E1466),$E$858:$E$1579,0)),"")</f>
        <v>Repr.arthrodèse IP GO + arthroplastie IP O2</v>
      </c>
    </row>
    <row r="1467" spans="1:6" x14ac:dyDescent="0.3">
      <c r="A1467" s="30" t="s">
        <v>1902</v>
      </c>
      <c r="B1467" s="1" t="s">
        <v>464</v>
      </c>
      <c r="C1467" s="11" t="s">
        <v>1882</v>
      </c>
      <c r="D1467">
        <f>--ISNUMBER(IFERROR(SEARCH(Recherche!$D$19,BD_Tables!B1467,1),""))</f>
        <v>1</v>
      </c>
      <c r="E1467">
        <f>IF(BD_Tables!D1467=1,COUNTIF(BD_Tables!$D$858:D1467,1),"")</f>
        <v>610</v>
      </c>
      <c r="F1467" t="str">
        <f>IFERROR(INDEX($B$858:$B$1579,MATCH(ROWS($E$858:E1467),$E$858:$E$1579,0)),"")</f>
        <v>Reprise arthrodèse colonne</v>
      </c>
    </row>
    <row r="1468" spans="1:6" x14ac:dyDescent="0.3">
      <c r="A1468" s="30" t="s">
        <v>1902</v>
      </c>
      <c r="B1468" s="1" t="s">
        <v>853</v>
      </c>
      <c r="C1468" s="11" t="s">
        <v>1882</v>
      </c>
      <c r="D1468">
        <f>--ISNUMBER(IFERROR(SEARCH(Recherche!$D$19,BD_Tables!B1468,1),""))</f>
        <v>1</v>
      </c>
      <c r="E1468">
        <f>IF(BD_Tables!D1468=1,COUNTIF(BD_Tables!$D$858:D1468,1),"")</f>
        <v>611</v>
      </c>
      <c r="F1468" t="str">
        <f>IFERROR(INDEX($B$858:$B$1579,MATCH(ROWS($E$858:E1468),$E$858:$E$1579,0)),"")</f>
        <v>Reprise arthrodèse pied</v>
      </c>
    </row>
    <row r="1469" spans="1:6" x14ac:dyDescent="0.3">
      <c r="A1469" s="30" t="s">
        <v>1902</v>
      </c>
      <c r="B1469" s="1" t="s">
        <v>1054</v>
      </c>
      <c r="C1469" s="11" t="s">
        <v>1882</v>
      </c>
      <c r="D1469">
        <f>--ISNUMBER(IFERROR(SEARCH(Recherche!$D$19,BD_Tables!B1469,1),""))</f>
        <v>1</v>
      </c>
      <c r="E1469">
        <f>IF(BD_Tables!D1469=1,COUNTIF(BD_Tables!$D$858:D1469,1),"")</f>
        <v>612</v>
      </c>
      <c r="F1469" t="str">
        <f>IFERROR(INDEX($B$858:$B$1579,MATCH(ROWS($E$858:E1469),$E$858:$E$1579,0)),"")</f>
        <v>Reprise astragale</v>
      </c>
    </row>
    <row r="1470" spans="1:6" x14ac:dyDescent="0.3">
      <c r="A1470" s="30" t="s">
        <v>1902</v>
      </c>
      <c r="B1470" s="1" t="s">
        <v>955</v>
      </c>
      <c r="C1470" s="11" t="s">
        <v>1882</v>
      </c>
      <c r="D1470">
        <f>--ISNUMBER(IFERROR(SEARCH(Recherche!$D$19,BD_Tables!B1470,1),""))</f>
        <v>1</v>
      </c>
      <c r="E1470">
        <f>IF(BD_Tables!D1470=1,COUNTIF(BD_Tables!$D$858:D1470,1),"")</f>
        <v>613</v>
      </c>
      <c r="F1470" t="str">
        <f>IFERROR(INDEX($B$858:$B$1579,MATCH(ROWS($E$858:E1470),$E$858:$E$1579,0)),"")</f>
        <v>Reprise cicatrice</v>
      </c>
    </row>
    <row r="1471" spans="1:6" x14ac:dyDescent="0.3">
      <c r="A1471" s="30" t="s">
        <v>1902</v>
      </c>
      <c r="B1471" s="1" t="s">
        <v>565</v>
      </c>
      <c r="C1471" s="11" t="s">
        <v>1882</v>
      </c>
      <c r="D1471">
        <f>--ISNUMBER(IFERROR(SEARCH(Recherche!$D$19,BD_Tables!B1471,1),""))</f>
        <v>1</v>
      </c>
      <c r="E1471">
        <f>IF(BD_Tables!D1471=1,COUNTIF(BD_Tables!$D$858:D1471,1),"")</f>
        <v>614</v>
      </c>
      <c r="F1471" t="str">
        <f>IFERROR(INDEX($B$858:$B$1579,MATCH(ROWS($E$858:E1471),$E$858:$E$1579,0)),"")</f>
        <v>Reprise cicatrice genou</v>
      </c>
    </row>
    <row r="1472" spans="1:6" x14ac:dyDescent="0.3">
      <c r="A1472" s="30" t="s">
        <v>1902</v>
      </c>
      <c r="B1472" s="1" t="s">
        <v>931</v>
      </c>
      <c r="C1472" s="11" t="s">
        <v>1882</v>
      </c>
      <c r="D1472">
        <f>--ISNUMBER(IFERROR(SEARCH(Recherche!$D$19,BD_Tables!B1472,1),""))</f>
        <v>1</v>
      </c>
      <c r="E1472">
        <f>IF(BD_Tables!D1472=1,COUNTIF(BD_Tables!$D$858:D1472,1),"")</f>
        <v>615</v>
      </c>
      <c r="F1472" t="str">
        <f>IFERROR(INDEX($B$858:$B$1579,MATCH(ROWS($E$858:E1472),$E$858:$E$1579,0)),"")</f>
        <v>Reprise de kyste poplité genou</v>
      </c>
    </row>
    <row r="1473" spans="1:6" x14ac:dyDescent="0.3">
      <c r="A1473" s="30" t="s">
        <v>1902</v>
      </c>
      <c r="B1473" s="1" t="s">
        <v>1086</v>
      </c>
      <c r="C1473" s="11" t="s">
        <v>1882</v>
      </c>
      <c r="D1473">
        <f>--ISNUMBER(IFERROR(SEARCH(Recherche!$D$19,BD_Tables!B1473,1),""))</f>
        <v>1</v>
      </c>
      <c r="E1473">
        <f>IF(BD_Tables!D1473=1,COUNTIF(BD_Tables!$D$858:D1473,1),"")</f>
        <v>616</v>
      </c>
      <c r="F1473" t="str">
        <f>IFERROR(INDEX($B$858:$B$1579,MATCH(ROWS($E$858:E1473),$E$858:$E$1579,0)),"")</f>
        <v>Reprise de prothèse de coude</v>
      </c>
    </row>
    <row r="1474" spans="1:6" x14ac:dyDescent="0.3">
      <c r="A1474" s="30" t="s">
        <v>1902</v>
      </c>
      <c r="B1474" s="1" t="s">
        <v>938</v>
      </c>
      <c r="C1474" s="11" t="s">
        <v>1882</v>
      </c>
      <c r="D1474">
        <f>--ISNUMBER(IFERROR(SEARCH(Recherche!$D$19,BD_Tables!B1474,1),""))</f>
        <v>1</v>
      </c>
      <c r="E1474">
        <f>IF(BD_Tables!D1474=1,COUNTIF(BD_Tables!$D$858:D1474,1),"")</f>
        <v>617</v>
      </c>
      <c r="F1474" t="str">
        <f>IFERROR(INDEX($B$858:$B$1579,MATCH(ROWS($E$858:E1474),$E$858:$E$1579,0)),"")</f>
        <v>Reprise de sarcome mollet</v>
      </c>
    </row>
    <row r="1475" spans="1:6" x14ac:dyDescent="0.3">
      <c r="A1475" s="30" t="s">
        <v>1902</v>
      </c>
      <c r="B1475" s="1" t="s">
        <v>636</v>
      </c>
      <c r="C1475" s="11" t="s">
        <v>1882</v>
      </c>
      <c r="D1475">
        <f>--ISNUMBER(IFERROR(SEARCH(Recherche!$D$19,BD_Tables!B1475,1),""))</f>
        <v>1</v>
      </c>
      <c r="E1475">
        <f>IF(BD_Tables!D1475=1,COUNTIF(BD_Tables!$D$858:D1475,1),"")</f>
        <v>618</v>
      </c>
      <c r="F1475" t="str">
        <f>IFERROR(INDEX($B$858:$B$1579,MATCH(ROWS($E$858:E1475),$E$858:$E$1579,0)),"")</f>
        <v>Reprise dermatofibrosarcome inguinal</v>
      </c>
    </row>
    <row r="1476" spans="1:6" x14ac:dyDescent="0.3">
      <c r="A1476" s="30" t="s">
        <v>1902</v>
      </c>
      <c r="B1476" s="1" t="s">
        <v>703</v>
      </c>
      <c r="C1476" s="11" t="s">
        <v>1882</v>
      </c>
      <c r="D1476">
        <f>--ISNUMBER(IFERROR(SEARCH(Recherche!$D$19,BD_Tables!B1476,1),""))</f>
        <v>1</v>
      </c>
      <c r="E1476">
        <f>IF(BD_Tables!D1476=1,COUNTIF(BD_Tables!$D$858:D1476,1),"")</f>
        <v>619</v>
      </c>
      <c r="F1476" t="str">
        <f>IFERROR(INDEX($B$858:$B$1579,MATCH(ROWS($E$858:E1476),$E$858:$E$1579,0)),"")</f>
        <v>Reprise fibrohistiocytome malin coude</v>
      </c>
    </row>
    <row r="1477" spans="1:6" x14ac:dyDescent="0.3">
      <c r="A1477" s="30" t="s">
        <v>1902</v>
      </c>
      <c r="B1477" s="1" t="s">
        <v>704</v>
      </c>
      <c r="C1477" s="11" t="s">
        <v>1882</v>
      </c>
      <c r="D1477">
        <f>--ISNUMBER(IFERROR(SEARCH(Recherche!$D$19,BD_Tables!B1477,1),""))</f>
        <v>1</v>
      </c>
      <c r="E1477">
        <f>IF(BD_Tables!D1477=1,COUNTIF(BD_Tables!$D$858:D1477,1),"")</f>
        <v>620</v>
      </c>
      <c r="F1477" t="str">
        <f>IFERROR(INDEX($B$858:$B$1579,MATCH(ROWS($E$858:E1477),$E$858:$E$1579,0)),"")</f>
        <v>Reprise fracture avant-bras</v>
      </c>
    </row>
    <row r="1478" spans="1:6" x14ac:dyDescent="0.3">
      <c r="A1478" s="30" t="s">
        <v>1902</v>
      </c>
      <c r="B1478" s="1" t="s">
        <v>705</v>
      </c>
      <c r="C1478" s="11" t="s">
        <v>1882</v>
      </c>
      <c r="D1478">
        <f>--ISNUMBER(IFERROR(SEARCH(Recherche!$D$19,BD_Tables!B1478,1),""))</f>
        <v>1</v>
      </c>
      <c r="E1478">
        <f>IF(BD_Tables!D1478=1,COUNTIF(BD_Tables!$D$858:D1478,1),"")</f>
        <v>621</v>
      </c>
      <c r="F1478" t="str">
        <f>IFERROR(INDEX($B$858:$B$1579,MATCH(ROWS($E$858:E1478),$E$858:$E$1579,0)),"")</f>
        <v>Reprise fracture coude</v>
      </c>
    </row>
    <row r="1479" spans="1:6" x14ac:dyDescent="0.3">
      <c r="A1479" s="30" t="s">
        <v>1902</v>
      </c>
      <c r="B1479" s="1" t="s">
        <v>702</v>
      </c>
      <c r="C1479" s="11" t="s">
        <v>1882</v>
      </c>
      <c r="D1479">
        <f>--ISNUMBER(IFERROR(SEARCH(Recherche!$D$19,BD_Tables!B1479,1),""))</f>
        <v>1</v>
      </c>
      <c r="E1479">
        <f>IF(BD_Tables!D1479=1,COUNTIF(BD_Tables!$D$858:D1479,1),"")</f>
        <v>622</v>
      </c>
      <c r="F1479" t="str">
        <f>IFERROR(INDEX($B$858:$B$1579,MATCH(ROWS($E$858:E1479),$E$858:$E$1579,0)),"")</f>
        <v>Reprise fracture poignet</v>
      </c>
    </row>
    <row r="1480" spans="1:6" x14ac:dyDescent="0.3">
      <c r="A1480" s="30" t="s">
        <v>1902</v>
      </c>
      <c r="B1480" s="1" t="s">
        <v>858</v>
      </c>
      <c r="C1480" s="11" t="s">
        <v>1882</v>
      </c>
      <c r="D1480">
        <f>--ISNUMBER(IFERROR(SEARCH(Recherche!$D$19,BD_Tables!B1480,1),""))</f>
        <v>1</v>
      </c>
      <c r="E1480">
        <f>IF(BD_Tables!D1480=1,COUNTIF(BD_Tables!$D$858:D1480,1),"")</f>
        <v>623</v>
      </c>
      <c r="F1480" t="str">
        <f>IFERROR(INDEX($B$858:$B$1579,MATCH(ROWS($E$858:E1480),$E$858:$E$1579,0)),"")</f>
        <v>Reprise griffe orteil</v>
      </c>
    </row>
    <row r="1481" spans="1:6" x14ac:dyDescent="0.3">
      <c r="A1481" s="30" t="s">
        <v>1902</v>
      </c>
      <c r="B1481" s="1" t="s">
        <v>862</v>
      </c>
      <c r="C1481" s="11" t="s">
        <v>1882</v>
      </c>
      <c r="D1481">
        <f>--ISNUMBER(IFERROR(SEARCH(Recherche!$D$19,BD_Tables!B1481,1),""))</f>
        <v>1</v>
      </c>
      <c r="E1481">
        <f>IF(BD_Tables!D1481=1,COUNTIF(BD_Tables!$D$858:D1481,1),"")</f>
        <v>624</v>
      </c>
      <c r="F1481" t="str">
        <f>IFERROR(INDEX($B$858:$B$1579,MATCH(ROWS($E$858:E1481),$E$858:$E$1579,0)),"")</f>
        <v>Reprise Hallux valgus</v>
      </c>
    </row>
    <row r="1482" spans="1:6" x14ac:dyDescent="0.3">
      <c r="A1482" s="30" t="s">
        <v>1902</v>
      </c>
      <c r="B1482" s="1" t="s">
        <v>1078</v>
      </c>
      <c r="C1482" s="11" t="s">
        <v>1845</v>
      </c>
      <c r="D1482">
        <f>--ISNUMBER(IFERROR(SEARCH(Recherche!$D$19,BD_Tables!B1482,1),""))</f>
        <v>1</v>
      </c>
      <c r="E1482">
        <f>IF(BD_Tables!D1482=1,COUNTIF(BD_Tables!$D$858:D1482,1),"")</f>
        <v>625</v>
      </c>
      <c r="F1482" t="str">
        <f>IFERROR(INDEX($B$858:$B$1579,MATCH(ROWS($E$858:E1482),$E$858:$E$1579,0)),"")</f>
        <v>Reprise Latarjet</v>
      </c>
    </row>
    <row r="1483" spans="1:6" x14ac:dyDescent="0.3">
      <c r="A1483" s="30" t="s">
        <v>1902</v>
      </c>
      <c r="B1483" s="1" t="s">
        <v>566</v>
      </c>
      <c r="C1483" s="11" t="s">
        <v>1882</v>
      </c>
      <c r="D1483">
        <f>--ISNUMBER(IFERROR(SEARCH(Recherche!$D$19,BD_Tables!B1483,1),""))</f>
        <v>1</v>
      </c>
      <c r="E1483">
        <f>IF(BD_Tables!D1483=1,COUNTIF(BD_Tables!$D$858:D1483,1),"")</f>
        <v>626</v>
      </c>
      <c r="F1483" t="str">
        <f>IFERROR(INDEX($B$858:$B$1579,MATCH(ROWS($E$858:E1483),$E$858:$E$1579,0)),"")</f>
        <v>Reprise LCA genou</v>
      </c>
    </row>
    <row r="1484" spans="1:6" x14ac:dyDescent="0.3">
      <c r="A1484" s="30" t="s">
        <v>1902</v>
      </c>
      <c r="B1484" s="1" t="s">
        <v>863</v>
      </c>
      <c r="C1484" s="11" t="s">
        <v>1882</v>
      </c>
      <c r="D1484">
        <f>--ISNUMBER(IFERROR(SEARCH(Recherche!$D$19,BD_Tables!B1484,1),""))</f>
        <v>1</v>
      </c>
      <c r="E1484">
        <f>IF(BD_Tables!D1484=1,COUNTIF(BD_Tables!$D$858:D1484,1),"")</f>
        <v>627</v>
      </c>
      <c r="F1484" t="str">
        <f>IFERROR(INDEX($B$858:$B$1579,MATCH(ROWS($E$858:E1484),$E$858:$E$1579,0)),"")</f>
        <v>Reprise métatarso-phalangienne pied</v>
      </c>
    </row>
    <row r="1485" spans="1:6" x14ac:dyDescent="0.3">
      <c r="A1485" s="30" t="s">
        <v>1902</v>
      </c>
      <c r="B1485" s="1" t="s">
        <v>502</v>
      </c>
      <c r="C1485" s="11" t="s">
        <v>1889</v>
      </c>
      <c r="D1485">
        <f>--ISNUMBER(IFERROR(SEARCH(Recherche!$D$19,BD_Tables!B1485,1),""))</f>
        <v>1</v>
      </c>
      <c r="E1485">
        <f>IF(BD_Tables!D1485=1,COUNTIF(BD_Tables!$D$858:D1485,1),"")</f>
        <v>628</v>
      </c>
      <c r="F1485" t="str">
        <f>IFERROR(INDEX($B$858:$B$1579,MATCH(ROWS($E$858:E1485),$E$858:$E$1579,0)),"")</f>
        <v>Reprise ostéosynthèse humérus</v>
      </c>
    </row>
    <row r="1486" spans="1:6" x14ac:dyDescent="0.3">
      <c r="A1486" s="30" t="s">
        <v>1902</v>
      </c>
      <c r="B1486" s="1" t="s">
        <v>568</v>
      </c>
      <c r="C1486" s="11" t="s">
        <v>1882</v>
      </c>
      <c r="D1486">
        <f>--ISNUMBER(IFERROR(SEARCH(Recherche!$D$19,BD_Tables!B1486,1),""))</f>
        <v>1</v>
      </c>
      <c r="E1486">
        <f>IF(BD_Tables!D1486=1,COUNTIF(BD_Tables!$D$858:D1486,1),"")</f>
        <v>629</v>
      </c>
      <c r="F1486" t="str">
        <f>IFERROR(INDEX($B$858:$B$1579,MATCH(ROWS($E$858:E1486),$E$858:$E$1579,0)),"")</f>
        <v>reprise prothèse rotulienne</v>
      </c>
    </row>
    <row r="1487" spans="1:6" x14ac:dyDescent="0.3">
      <c r="A1487" s="30" t="s">
        <v>1902</v>
      </c>
      <c r="B1487" s="1" t="s">
        <v>503</v>
      </c>
      <c r="C1487" s="11" t="s">
        <v>1845</v>
      </c>
      <c r="D1487">
        <f>--ISNUMBER(IFERROR(SEARCH(Recherche!$D$19,BD_Tables!B1487,1),""))</f>
        <v>1</v>
      </c>
      <c r="E1487">
        <f>IF(BD_Tables!D1487=1,COUNTIF(BD_Tables!$D$858:D1487,1),"")</f>
        <v>630</v>
      </c>
      <c r="F1487" t="str">
        <f>IFERROR(INDEX($B$858:$B$1579,MATCH(ROWS($E$858:E1487),$E$858:$E$1579,0)),"")</f>
        <v>Reprise PTE</v>
      </c>
    </row>
    <row r="1488" spans="1:6" x14ac:dyDescent="0.3">
      <c r="A1488" s="30" t="s">
        <v>1902</v>
      </c>
      <c r="B1488" s="1" t="s">
        <v>567</v>
      </c>
      <c r="C1488" s="11" t="s">
        <v>1882</v>
      </c>
      <c r="D1488">
        <f>--ISNUMBER(IFERROR(SEARCH(Recherche!$D$19,BD_Tables!B1488,1),""))</f>
        <v>1</v>
      </c>
      <c r="E1488">
        <f>IF(BD_Tables!D1488=1,COUNTIF(BD_Tables!$D$858:D1488,1),"")</f>
        <v>631</v>
      </c>
      <c r="F1488" t="str">
        <f>IFERROR(INDEX($B$858:$B$1579,MATCH(ROWS($E$858:E1488),$E$858:$E$1579,0)),"")</f>
        <v>Reprise PTG</v>
      </c>
    </row>
    <row r="1489" spans="1:6" x14ac:dyDescent="0.3">
      <c r="A1489" s="30" t="s">
        <v>1902</v>
      </c>
      <c r="B1489" s="1" t="s">
        <v>638</v>
      </c>
      <c r="C1489" s="11" t="s">
        <v>1882</v>
      </c>
      <c r="D1489">
        <f>--ISNUMBER(IFERROR(SEARCH(Recherche!$D$19,BD_Tables!B1489,1),""))</f>
        <v>1</v>
      </c>
      <c r="E1489">
        <f>IF(BD_Tables!D1489=1,COUNTIF(BD_Tables!$D$858:D1489,1),"")</f>
        <v>632</v>
      </c>
      <c r="F1489" t="str">
        <f>IFERROR(INDEX($B$858:$B$1579,MATCH(ROWS($E$858:E1489),$E$858:$E$1579,0)),"")</f>
        <v>Reprise PTH</v>
      </c>
    </row>
    <row r="1490" spans="1:6" x14ac:dyDescent="0.3">
      <c r="A1490" s="30" t="s">
        <v>1902</v>
      </c>
      <c r="B1490" s="1" t="s">
        <v>639</v>
      </c>
      <c r="C1490" s="11" t="s">
        <v>1887</v>
      </c>
      <c r="D1490">
        <f>--ISNUMBER(IFERROR(SEARCH(Recherche!$D$19,BD_Tables!B1490,1),""))</f>
        <v>1</v>
      </c>
      <c r="E1490">
        <f>IF(BD_Tables!D1490=1,COUNTIF(BD_Tables!$D$858:D1490,1),"")</f>
        <v>633</v>
      </c>
      <c r="F1490" t="str">
        <f>IFERROR(INDEX($B$858:$B$1579,MATCH(ROWS($E$858:E1490),$E$858:$E$1579,0)),"")</f>
        <v>Reprise PTH (cotyle)</v>
      </c>
    </row>
    <row r="1491" spans="1:6" x14ac:dyDescent="0.3">
      <c r="A1491" s="30" t="s">
        <v>1902</v>
      </c>
      <c r="B1491" s="1" t="s">
        <v>640</v>
      </c>
      <c r="C1491" s="11" t="s">
        <v>1882</v>
      </c>
      <c r="D1491">
        <f>--ISNUMBER(IFERROR(SEARCH(Recherche!$D$19,BD_Tables!B1491,1),""))</f>
        <v>1</v>
      </c>
      <c r="E1491">
        <f>IF(BD_Tables!D1491=1,COUNTIF(BD_Tables!$D$858:D1491,1),"")</f>
        <v>634</v>
      </c>
      <c r="F1491" t="str">
        <f>IFERROR(INDEX($B$858:$B$1579,MATCH(ROWS($E$858:E1491),$E$858:$E$1579,0)),"")</f>
        <v>Reprise PTH (tige fémorale)</v>
      </c>
    </row>
    <row r="1492" spans="1:6" x14ac:dyDescent="0.3">
      <c r="A1492" s="30" t="s">
        <v>1902</v>
      </c>
      <c r="B1492" s="1" t="s">
        <v>1156</v>
      </c>
      <c r="C1492" s="11" t="s">
        <v>1882</v>
      </c>
      <c r="D1492">
        <f>--ISNUMBER(IFERROR(SEARCH(Recherche!$D$19,BD_Tables!B1492,1),""))</f>
        <v>1</v>
      </c>
      <c r="E1492">
        <f>IF(BD_Tables!D1492=1,COUNTIF(BD_Tables!$D$858:D1492,1),"")</f>
        <v>635</v>
      </c>
      <c r="F1492" t="str">
        <f>IFERROR(INDEX($B$858:$B$1579,MATCH(ROWS($E$858:E1492),$E$858:$E$1579,0)),"")</f>
        <v>Reprise sarcome avant-bras</v>
      </c>
    </row>
    <row r="1493" spans="1:6" x14ac:dyDescent="0.3">
      <c r="A1493" s="30" t="s">
        <v>1902</v>
      </c>
      <c r="B1493" s="1" t="s">
        <v>1019</v>
      </c>
      <c r="C1493" s="11" t="s">
        <v>1882</v>
      </c>
      <c r="D1493">
        <f>--ISNUMBER(IFERROR(SEARCH(Recherche!$D$19,BD_Tables!B1493,1),""))</f>
        <v>1</v>
      </c>
      <c r="E1493">
        <f>IF(BD_Tables!D1493=1,COUNTIF(BD_Tables!$D$858:D1493,1),"")</f>
        <v>636</v>
      </c>
      <c r="F1493" t="str">
        <f>IFERROR(INDEX($B$858:$B$1579,MATCH(ROWS($E$858:E1493),$E$858:$E$1579,0)),"")</f>
        <v>Reprise sarcome inguinal</v>
      </c>
    </row>
    <row r="1494" spans="1:6" x14ac:dyDescent="0.3">
      <c r="A1494" s="30" t="s">
        <v>1902</v>
      </c>
      <c r="B1494" s="1" t="s">
        <v>1024</v>
      </c>
      <c r="C1494" s="11" t="s">
        <v>1882</v>
      </c>
      <c r="D1494">
        <f>--ISNUMBER(IFERROR(SEARCH(Recherche!$D$19,BD_Tables!B1494,1),""))</f>
        <v>1</v>
      </c>
      <c r="E1494">
        <f>IF(BD_Tables!D1494=1,COUNTIF(BD_Tables!$D$858:D1494,1),"")</f>
        <v>637</v>
      </c>
      <c r="F1494" t="str">
        <f>IFERROR(INDEX($B$858:$B$1579,MATCH(ROWS($E$858:E1494),$E$858:$E$1579,0)),"")</f>
        <v>Reprise syndesmose</v>
      </c>
    </row>
    <row r="1495" spans="1:6" x14ac:dyDescent="0.3">
      <c r="A1495" s="30" t="s">
        <v>1902</v>
      </c>
      <c r="B1495" s="1" t="s">
        <v>1124</v>
      </c>
      <c r="C1495" s="11" t="s">
        <v>1882</v>
      </c>
      <c r="D1495">
        <f>--ISNUMBER(IFERROR(SEARCH(Recherche!$D$19,BD_Tables!B1495,1),""))</f>
        <v>1</v>
      </c>
      <c r="E1495">
        <f>IF(BD_Tables!D1495=1,COUNTIF(BD_Tables!$D$858:D1495,1),"")</f>
        <v>638</v>
      </c>
      <c r="F1495" t="str">
        <f>IFERROR(INDEX($B$858:$B$1579,MATCH(ROWS($E$858:E1495),$E$858:$E$1579,0)),"")</f>
        <v>Reprise tendon d'Achille</v>
      </c>
    </row>
    <row r="1496" spans="1:6" x14ac:dyDescent="0.3">
      <c r="A1496" s="30" t="s">
        <v>1902</v>
      </c>
      <c r="B1496" s="1" t="s">
        <v>1084</v>
      </c>
      <c r="C1496" s="11" t="s">
        <v>1882</v>
      </c>
      <c r="D1496">
        <f>--ISNUMBER(IFERROR(SEARCH(Recherche!$D$19,BD_Tables!B1496,1),""))</f>
        <v>1</v>
      </c>
      <c r="E1496">
        <f>IF(BD_Tables!D1496=1,COUNTIF(BD_Tables!$D$858:D1496,1),"")</f>
        <v>639</v>
      </c>
      <c r="F1496" t="str">
        <f>IFERROR(INDEX($B$858:$B$1579,MATCH(ROWS($E$858:E1496),$E$858:$E$1579,0)),"")</f>
        <v>Résec ostéosarcome tibia-arthrodèse TPI</v>
      </c>
    </row>
    <row r="1497" spans="1:6" x14ac:dyDescent="0.3">
      <c r="A1497" s="30" t="s">
        <v>1902</v>
      </c>
      <c r="B1497" s="1" t="s">
        <v>1150</v>
      </c>
      <c r="C1497" s="11" t="s">
        <v>1843</v>
      </c>
      <c r="D1497">
        <f>--ISNUMBER(IFERROR(SEARCH(Recherche!$D$19,BD_Tables!B1497,1),""))</f>
        <v>1</v>
      </c>
      <c r="E1497">
        <f>IF(BD_Tables!D1497=1,COUNTIF(BD_Tables!$D$858:D1497,1),"")</f>
        <v>640</v>
      </c>
      <c r="F1497" t="str">
        <f>IFERROR(INDEX($B$858:$B$1579,MATCH(ROWS($E$858:E1497),$E$858:$E$1579,0)),"")</f>
        <v>Résection 1/4 distal clavicule</v>
      </c>
    </row>
    <row r="1498" spans="1:6" x14ac:dyDescent="0.3">
      <c r="A1498" s="30" t="s">
        <v>1902</v>
      </c>
      <c r="B1498" s="1" t="s">
        <v>570</v>
      </c>
      <c r="C1498" s="11" t="s">
        <v>1882</v>
      </c>
      <c r="D1498">
        <f>--ISNUMBER(IFERROR(SEARCH(Recherche!$D$19,BD_Tables!B1498,1),""))</f>
        <v>1</v>
      </c>
      <c r="E1498">
        <f>IF(BD_Tables!D1498=1,COUNTIF(BD_Tables!$D$858:D1498,1),"")</f>
        <v>641</v>
      </c>
      <c r="F1498" t="str">
        <f>IFERROR(INDEX($B$858:$B$1579,MATCH(ROWS($E$858:E1498),$E$858:$E$1579,0)),"")</f>
        <v>Résection 1/4 externe rotule</v>
      </c>
    </row>
    <row r="1499" spans="1:6" x14ac:dyDescent="0.3">
      <c r="A1499" s="30" t="s">
        <v>1902</v>
      </c>
      <c r="B1499" s="1" t="s">
        <v>1107</v>
      </c>
      <c r="C1499" s="11" t="s">
        <v>1882</v>
      </c>
      <c r="D1499">
        <f>--ISNUMBER(IFERROR(SEARCH(Recherche!$D$19,BD_Tables!B1499,1),""))</f>
        <v>1</v>
      </c>
      <c r="E1499">
        <f>IF(BD_Tables!D1499=1,COUNTIF(BD_Tables!$D$858:D1499,1),"")</f>
        <v>642</v>
      </c>
      <c r="F1499" t="str">
        <f>IFERROR(INDEX($B$858:$B$1579,MATCH(ROWS($E$858:E1499),$E$858:$E$1579,0)),"")</f>
        <v>Résection aspérités osseuses tibia</v>
      </c>
    </row>
    <row r="1500" spans="1:6" x14ac:dyDescent="0.3">
      <c r="A1500" s="30" t="s">
        <v>1902</v>
      </c>
      <c r="B1500" s="1" t="s">
        <v>864</v>
      </c>
      <c r="C1500" s="11" t="s">
        <v>1882</v>
      </c>
      <c r="D1500">
        <f>--ISNUMBER(IFERROR(SEARCH(Recherche!$D$19,BD_Tables!B1500,1),""))</f>
        <v>1</v>
      </c>
      <c r="E1500">
        <f>IF(BD_Tables!D1500=1,COUNTIF(BD_Tables!$D$858:D1500,1),"")</f>
        <v>643</v>
      </c>
      <c r="F1500" t="str">
        <f>IFERROR(INDEX($B$858:$B$1579,MATCH(ROWS($E$858:E1500),$E$858:$E$1579,0)),"")</f>
        <v>Résection base OxPx</v>
      </c>
    </row>
    <row r="1501" spans="1:6" x14ac:dyDescent="0.3">
      <c r="A1501" s="30" t="s">
        <v>1902</v>
      </c>
      <c r="B1501" s="1" t="s">
        <v>642</v>
      </c>
      <c r="C1501" s="11" t="s">
        <v>1882</v>
      </c>
      <c r="D1501">
        <f>--ISNUMBER(IFERROR(SEARCH(Recherche!$D$19,BD_Tables!B1501,1),""))</f>
        <v>1</v>
      </c>
      <c r="E1501">
        <f>IF(BD_Tables!D1501=1,COUNTIF(BD_Tables!$D$858:D1501,1),"")</f>
        <v>644</v>
      </c>
      <c r="F1501" t="str">
        <f>IFERROR(INDEX($B$858:$B$1579,MATCH(ROWS($E$858:E1501),$E$858:$E$1579,0)),"")</f>
        <v>Résection cal + greffe fémur</v>
      </c>
    </row>
    <row r="1502" spans="1:6" x14ac:dyDescent="0.3">
      <c r="A1502" s="30" t="s">
        <v>1902</v>
      </c>
      <c r="B1502" s="1" t="s">
        <v>1030</v>
      </c>
      <c r="C1502" s="11" t="s">
        <v>1882</v>
      </c>
      <c r="D1502">
        <f>--ISNUMBER(IFERROR(SEARCH(Recherche!$D$19,BD_Tables!B1502,1),""))</f>
        <v>1</v>
      </c>
      <c r="E1502">
        <f>IF(BD_Tables!D1502=1,COUNTIF(BD_Tables!$D$858:D1502,1),"")</f>
        <v>645</v>
      </c>
      <c r="F1502" t="str">
        <f>IFERROR(INDEX($B$858:$B$1579,MATCH(ROWS($E$858:E1502),$E$858:$E$1579,0)),"")</f>
        <v>Résection calcification PTG</v>
      </c>
    </row>
    <row r="1503" spans="1:6" x14ac:dyDescent="0.3">
      <c r="A1503" s="30" t="s">
        <v>1902</v>
      </c>
      <c r="B1503" s="1" t="s">
        <v>504</v>
      </c>
      <c r="C1503" s="11" t="s">
        <v>1843</v>
      </c>
      <c r="D1503">
        <f>--ISNUMBER(IFERROR(SEARCH(Recherche!$D$19,BD_Tables!B1503,1),""))</f>
        <v>1</v>
      </c>
      <c r="E1503">
        <f>IF(BD_Tables!D1503=1,COUNTIF(BD_Tables!$D$858:D1503,1),"")</f>
        <v>646</v>
      </c>
      <c r="F1503" t="str">
        <f>IFERROR(INDEX($B$858:$B$1579,MATCH(ROWS($E$858:E1503),$E$858:$E$1579,0)),"")</f>
        <v>Résection clavicule  (open)</v>
      </c>
    </row>
    <row r="1504" spans="1:6" x14ac:dyDescent="0.3">
      <c r="A1504" s="30" t="s">
        <v>1902</v>
      </c>
      <c r="B1504" s="1" t="s">
        <v>1058</v>
      </c>
      <c r="C1504" s="11" t="s">
        <v>1882</v>
      </c>
      <c r="D1504">
        <f>--ISNUMBER(IFERROR(SEARCH(Recherche!$D$19,BD_Tables!B1504,1),""))</f>
        <v>1</v>
      </c>
      <c r="E1504">
        <f>IF(BD_Tables!D1504=1,COUNTIF(BD_Tables!$D$858:D1504,1),"")</f>
        <v>647</v>
      </c>
      <c r="F1504" t="str">
        <f>IFERROR(INDEX($B$858:$B$1579,MATCH(ROWS($E$858:E1504),$E$858:$E$1579,0)),"")</f>
        <v>Résection côte</v>
      </c>
    </row>
    <row r="1505" spans="1:6" x14ac:dyDescent="0.3">
      <c r="A1505" s="30" t="s">
        <v>1902</v>
      </c>
      <c r="B1505" s="1" t="s">
        <v>935</v>
      </c>
      <c r="C1505" s="11" t="s">
        <v>1882</v>
      </c>
      <c r="D1505">
        <f>--ISNUMBER(IFERROR(SEARCH(Recherche!$D$19,BD_Tables!B1505,1),""))</f>
        <v>1</v>
      </c>
      <c r="E1505">
        <f>IF(BD_Tables!D1505=1,COUNTIF(BD_Tables!$D$858:D1505,1),"")</f>
        <v>648</v>
      </c>
      <c r="F1505" t="str">
        <f>IFERROR(INDEX($B$858:$B$1579,MATCH(ROWS($E$858:E1505),$E$858:$E$1579,0)),"")</f>
        <v>Résection du cubitus distal</v>
      </c>
    </row>
    <row r="1506" spans="1:6" x14ac:dyDescent="0.3">
      <c r="A1506" s="30" t="s">
        <v>1902</v>
      </c>
      <c r="B1506" s="1" t="s">
        <v>569</v>
      </c>
      <c r="C1506" s="11" t="s">
        <v>1882</v>
      </c>
      <c r="D1506">
        <f>--ISNUMBER(IFERROR(SEARCH(Recherche!$D$19,BD_Tables!B1506,1),""))</f>
        <v>1</v>
      </c>
      <c r="E1506">
        <f>IF(BD_Tables!D1506=1,COUNTIF(BD_Tables!$D$858:D1506,1),"")</f>
        <v>649</v>
      </c>
      <c r="F1506" t="str">
        <f>IFERROR(INDEX($B$858:$B$1579,MATCH(ROWS($E$858:E1506),$E$858:$E$1579,0)),"")</f>
        <v>Résection exostose genou</v>
      </c>
    </row>
    <row r="1507" spans="1:6" x14ac:dyDescent="0.3">
      <c r="A1507" s="30" t="s">
        <v>1902</v>
      </c>
      <c r="B1507" s="1" t="s">
        <v>993</v>
      </c>
      <c r="C1507" s="11" t="s">
        <v>1882</v>
      </c>
      <c r="D1507">
        <f>--ISNUMBER(IFERROR(SEARCH(Recherche!$D$19,BD_Tables!B1507,1),""))</f>
        <v>1</v>
      </c>
      <c r="E1507">
        <f>IF(BD_Tables!D1507=1,COUNTIF(BD_Tables!$D$858:D1507,1),"")</f>
        <v>650</v>
      </c>
      <c r="F1507" t="str">
        <f>IFERROR(INDEX($B$858:$B$1579,MATCH(ROWS($E$858:E1507),$E$858:$E$1579,0)),"")</f>
        <v>Résection exostose pubis</v>
      </c>
    </row>
    <row r="1508" spans="1:6" x14ac:dyDescent="0.3">
      <c r="A1508" s="30" t="s">
        <v>1902</v>
      </c>
      <c r="B1508" s="1" t="s">
        <v>1059</v>
      </c>
      <c r="C1508" s="11" t="s">
        <v>1882</v>
      </c>
      <c r="D1508">
        <f>--ISNUMBER(IFERROR(SEARCH(Recherche!$D$19,BD_Tables!B1508,1),""))</f>
        <v>1</v>
      </c>
      <c r="E1508">
        <f>IF(BD_Tables!D1508=1,COUNTIF(BD_Tables!$D$858:D1508,1),"")</f>
        <v>651</v>
      </c>
      <c r="F1508" t="str">
        <f>IFERROR(INDEX($B$858:$B$1579,MATCH(ROWS($E$858:E1508),$E$858:$E$1579,0)),"")</f>
        <v>Résection masse hanche</v>
      </c>
    </row>
    <row r="1509" spans="1:6" x14ac:dyDescent="0.3">
      <c r="A1509" s="30" t="s">
        <v>1902</v>
      </c>
      <c r="B1509" s="1" t="s">
        <v>961</v>
      </c>
      <c r="C1509" s="11" t="s">
        <v>1882</v>
      </c>
      <c r="D1509">
        <f>--ISNUMBER(IFERROR(SEARCH(Recherche!$D$19,BD_Tables!B1509,1),""))</f>
        <v>1</v>
      </c>
      <c r="E1509">
        <f>IF(BD_Tables!D1509=1,COUNTIF(BD_Tables!$D$858:D1509,1),"")</f>
        <v>652</v>
      </c>
      <c r="F1509" t="str">
        <f>IFERROR(INDEX($B$858:$B$1579,MATCH(ROWS($E$858:E1509),$E$858:$E$1579,0)),"")</f>
        <v>Résection neurofibrome creux poplité</v>
      </c>
    </row>
    <row r="1510" spans="1:6" x14ac:dyDescent="0.3">
      <c r="A1510" s="30" t="s">
        <v>1902</v>
      </c>
      <c r="B1510" s="1" t="s">
        <v>994</v>
      </c>
      <c r="C1510" s="11" t="s">
        <v>1882</v>
      </c>
      <c r="D1510">
        <f>--ISNUMBER(IFERROR(SEARCH(Recherche!$D$19,BD_Tables!B1510,1),""))</f>
        <v>1</v>
      </c>
      <c r="E1510">
        <f>IF(BD_Tables!D1510=1,COUNTIF(BD_Tables!$D$858:D1510,1),"")</f>
        <v>653</v>
      </c>
      <c r="F1510" t="str">
        <f>IFERROR(INDEX($B$858:$B$1579,MATCH(ROWS($E$858:E1510),$E$858:$E$1579,0)),"")</f>
        <v>Résection ossification coude</v>
      </c>
    </row>
    <row r="1511" spans="1:6" x14ac:dyDescent="0.3">
      <c r="A1511" s="30" t="s">
        <v>1902</v>
      </c>
      <c r="B1511" s="1" t="s">
        <v>1153</v>
      </c>
      <c r="C1511" s="11" t="s">
        <v>1887</v>
      </c>
      <c r="D1511">
        <f>--ISNUMBER(IFERROR(SEARCH(Recherche!$D$19,BD_Tables!B1511,1),""))</f>
        <v>1</v>
      </c>
      <c r="E1511">
        <f>IF(BD_Tables!D1511=1,COUNTIF(BD_Tables!$D$858:D1511,1),"")</f>
        <v>654</v>
      </c>
      <c r="F1511" t="str">
        <f>IFERROR(INDEX($B$858:$B$1579,MATCH(ROWS($E$858:E1511),$E$858:$E$1579,0)),"")</f>
        <v>Résection ossification hanche</v>
      </c>
    </row>
    <row r="1512" spans="1:6" x14ac:dyDescent="0.3">
      <c r="A1512" s="30" t="s">
        <v>1902</v>
      </c>
      <c r="B1512" s="1" t="s">
        <v>641</v>
      </c>
      <c r="C1512" s="11" t="s">
        <v>1886</v>
      </c>
      <c r="D1512">
        <f>--ISNUMBER(IFERROR(SEARCH(Recherche!$D$19,BD_Tables!B1512,1),""))</f>
        <v>1</v>
      </c>
      <c r="E1512">
        <f>IF(BD_Tables!D1512=1,COUNTIF(BD_Tables!$D$858:D1512,1),"")</f>
        <v>655</v>
      </c>
      <c r="F1512" t="str">
        <f>IFERROR(INDEX($B$858:$B$1579,MATCH(ROWS($E$858:E1512),$E$858:$E$1579,0)),"")</f>
        <v>Résection ostéochondrome col fémur</v>
      </c>
    </row>
    <row r="1513" spans="1:6" x14ac:dyDescent="0.3">
      <c r="A1513" s="30" t="s">
        <v>1902</v>
      </c>
      <c r="B1513" s="1" t="s">
        <v>1101</v>
      </c>
      <c r="C1513" s="11" t="s">
        <v>1882</v>
      </c>
      <c r="D1513">
        <f>--ISNUMBER(IFERROR(SEARCH(Recherche!$D$19,BD_Tables!B1513,1),""))</f>
        <v>1</v>
      </c>
      <c r="E1513">
        <f>IF(BD_Tables!D1513=1,COUNTIF(BD_Tables!$D$858:D1513,1),"")</f>
        <v>656</v>
      </c>
      <c r="F1513" t="str">
        <f>IFERROR(INDEX($B$858:$B$1579,MATCH(ROWS($E$858:E1513),$E$858:$E$1579,0)),"")</f>
        <v>Résection ostéochondrome humérus</v>
      </c>
    </row>
    <row r="1514" spans="1:6" x14ac:dyDescent="0.3">
      <c r="A1514" s="30" t="s">
        <v>1902</v>
      </c>
      <c r="B1514" s="1" t="s">
        <v>1062</v>
      </c>
      <c r="C1514" s="11" t="s">
        <v>1882</v>
      </c>
      <c r="D1514">
        <f>--ISNUMBER(IFERROR(SEARCH(Recherche!$D$19,BD_Tables!B1514,1),""))</f>
        <v>1</v>
      </c>
      <c r="E1514">
        <f>IF(BD_Tables!D1514=1,COUNTIF(BD_Tables!$D$858:D1514,1),"")</f>
        <v>657</v>
      </c>
      <c r="F1514" t="str">
        <f>IFERROR(INDEX($B$858:$B$1579,MATCH(ROWS($E$858:E1514),$E$858:$E$1579,0)),"")</f>
        <v>Résection ostéome genou</v>
      </c>
    </row>
    <row r="1515" spans="1:6" x14ac:dyDescent="0.3">
      <c r="A1515" s="30" t="s">
        <v>1902</v>
      </c>
      <c r="B1515" s="1" t="s">
        <v>1109</v>
      </c>
      <c r="C1515" s="11" t="s">
        <v>1882</v>
      </c>
      <c r="D1515">
        <f>--ISNUMBER(IFERROR(SEARCH(Recherche!$D$19,BD_Tables!B1515,1),""))</f>
        <v>1</v>
      </c>
      <c r="E1515">
        <f>IF(BD_Tables!D1515=1,COUNTIF(BD_Tables!$D$858:D1515,1),"")</f>
        <v>658</v>
      </c>
      <c r="F1515" t="str">
        <f>IFERROR(INDEX($B$858:$B$1579,MATCH(ROWS($E$858:E1515),$E$858:$E$1579,0)),"")</f>
        <v>Résection ostéosarcome fémur</v>
      </c>
    </row>
    <row r="1516" spans="1:6" x14ac:dyDescent="0.3">
      <c r="A1516" s="30" t="s">
        <v>1902</v>
      </c>
      <c r="B1516" s="1" t="s">
        <v>1066</v>
      </c>
      <c r="C1516" s="11" t="s">
        <v>1882</v>
      </c>
      <c r="D1516">
        <f>--ISNUMBER(IFERROR(SEARCH(Recherche!$D$19,BD_Tables!B1516,1),""))</f>
        <v>1</v>
      </c>
      <c r="E1516">
        <f>IF(BD_Tables!D1516=1,COUNTIF(BD_Tables!$D$858:D1516,1),"")</f>
        <v>659</v>
      </c>
      <c r="F1516" t="str">
        <f>IFERROR(INDEX($B$858:$B$1579,MATCH(ROWS($E$858:E1516),$E$858:$E$1579,0)),"")</f>
        <v>Résection péroné + arthrodèse tête péron</v>
      </c>
    </row>
    <row r="1517" spans="1:6" x14ac:dyDescent="0.3">
      <c r="A1517" s="30" t="s">
        <v>1902</v>
      </c>
      <c r="B1517" s="1" t="s">
        <v>959</v>
      </c>
      <c r="C1517" s="11" t="s">
        <v>1882</v>
      </c>
      <c r="D1517">
        <f>--ISNUMBER(IFERROR(SEARCH(Recherche!$D$19,BD_Tables!B1517,1),""))</f>
        <v>1</v>
      </c>
      <c r="E1517">
        <f>IF(BD_Tables!D1517=1,COUNTIF(BD_Tables!$D$858:D1517,1),"")</f>
        <v>660</v>
      </c>
      <c r="F1517" t="str">
        <f>IFERROR(INDEX($B$858:$B$1579,MATCH(ROWS($E$858:E1517),$E$858:$E$1579,0)),"")</f>
        <v>Résection sarcome axillaire</v>
      </c>
    </row>
    <row r="1518" spans="1:6" x14ac:dyDescent="0.3">
      <c r="A1518" s="30" t="s">
        <v>1902</v>
      </c>
      <c r="B1518" s="1" t="s">
        <v>1080</v>
      </c>
      <c r="C1518" s="11" t="s">
        <v>1885</v>
      </c>
      <c r="D1518">
        <f>--ISNUMBER(IFERROR(SEARCH(Recherche!$D$19,BD_Tables!B1518,1),""))</f>
        <v>1</v>
      </c>
      <c r="E1518">
        <f>IF(BD_Tables!D1518=1,COUNTIF(BD_Tables!$D$858:D1518,1),"")</f>
        <v>661</v>
      </c>
      <c r="F1518" t="str">
        <f>IFERROR(INDEX($B$858:$B$1579,MATCH(ROWS($E$858:E1518),$E$858:$E$1579,0)),"")</f>
        <v>Résection sarcome épaule</v>
      </c>
    </row>
    <row r="1519" spans="1:6" x14ac:dyDescent="0.3">
      <c r="A1519" s="30" t="s">
        <v>1902</v>
      </c>
      <c r="B1519" s="1" t="s">
        <v>1144</v>
      </c>
      <c r="C1519" s="11" t="s">
        <v>1882</v>
      </c>
      <c r="D1519">
        <f>--ISNUMBER(IFERROR(SEARCH(Recherche!$D$19,BD_Tables!B1519,1),""))</f>
        <v>1</v>
      </c>
      <c r="E1519">
        <f>IF(BD_Tables!D1519=1,COUNTIF(BD_Tables!$D$858:D1519,1),"")</f>
        <v>662</v>
      </c>
      <c r="F1519" t="str">
        <f>IFERROR(INDEX($B$858:$B$1579,MATCH(ROWS($E$858:E1519),$E$858:$E$1579,0)),"")</f>
        <v>Résection sarcome genou</v>
      </c>
    </row>
    <row r="1520" spans="1:6" x14ac:dyDescent="0.3">
      <c r="A1520" s="30" t="s">
        <v>1902</v>
      </c>
      <c r="B1520" s="1" t="s">
        <v>1136</v>
      </c>
      <c r="C1520" s="11" t="s">
        <v>1882</v>
      </c>
      <c r="D1520">
        <f>--ISNUMBER(IFERROR(SEARCH(Recherche!$D$19,BD_Tables!B1520,1),""))</f>
        <v>1</v>
      </c>
      <c r="E1520">
        <f>IF(BD_Tables!D1520=1,COUNTIF(BD_Tables!$D$858:D1520,1),"")</f>
        <v>663</v>
      </c>
      <c r="F1520" t="str">
        <f>IFERROR(INDEX($B$858:$B$1579,MATCH(ROWS($E$858:E1520),$E$858:$E$1579,0)),"")</f>
        <v>Résection sarcome poignet</v>
      </c>
    </row>
    <row r="1521" spans="1:6" x14ac:dyDescent="0.3">
      <c r="A1521" s="30" t="s">
        <v>1902</v>
      </c>
      <c r="B1521" s="1" t="s">
        <v>1162</v>
      </c>
      <c r="C1521" s="11" t="s">
        <v>1845</v>
      </c>
      <c r="D1521">
        <f>--ISNUMBER(IFERROR(SEARCH(Recherche!$D$19,BD_Tables!B1521,1),""))</f>
        <v>1</v>
      </c>
      <c r="E1521">
        <f>IF(BD_Tables!D1521=1,COUNTIF(BD_Tables!$D$858:D1521,1),"")</f>
        <v>664</v>
      </c>
      <c r="F1521" t="str">
        <f>IFERROR(INDEX($B$858:$B$1579,MATCH(ROWS($E$858:E1521),$E$858:$E$1579,0)),"")</f>
        <v>Résection SVN épaule 2 abord + plaque la</v>
      </c>
    </row>
    <row r="1522" spans="1:6" x14ac:dyDescent="0.3">
      <c r="A1522" s="30" t="s">
        <v>1902</v>
      </c>
      <c r="B1522" s="1" t="s">
        <v>1040</v>
      </c>
      <c r="C1522" s="11" t="s">
        <v>1882</v>
      </c>
      <c r="D1522">
        <f>--ISNUMBER(IFERROR(SEARCH(Recherche!$D$19,BD_Tables!B1522,1),""))</f>
        <v>1</v>
      </c>
      <c r="E1522">
        <f>IF(BD_Tables!D1522=1,COUNTIF(BD_Tables!$D$858:D1522,1),"")</f>
        <v>665</v>
      </c>
      <c r="F1522" t="str">
        <f>IFERROR(INDEX($B$858:$B$1579,MATCH(ROWS($E$858:E1522),$E$858:$E$1579,0)),"")</f>
        <v>Résection tête et col hanche</v>
      </c>
    </row>
    <row r="1523" spans="1:6" x14ac:dyDescent="0.3">
      <c r="A1523" s="30" t="s">
        <v>1902</v>
      </c>
      <c r="B1523" s="1" t="s">
        <v>865</v>
      </c>
      <c r="C1523" s="11" t="s">
        <v>1882</v>
      </c>
      <c r="D1523">
        <f>--ISNUMBER(IFERROR(SEARCH(Recherche!$D$19,BD_Tables!B1523,1),""))</f>
        <v>1</v>
      </c>
      <c r="E1523">
        <f>IF(BD_Tables!D1523=1,COUNTIF(BD_Tables!$D$858:D1523,1),"")</f>
        <v>666</v>
      </c>
      <c r="F1523" t="str">
        <f>IFERROR(INDEX($B$858:$B$1579,MATCH(ROWS($E$858:E1523),$E$858:$E$1579,0)),"")</f>
        <v>Résection tête métatarsien et débrIdage MTx</v>
      </c>
    </row>
    <row r="1524" spans="1:6" x14ac:dyDescent="0.3">
      <c r="A1524" s="30" t="s">
        <v>1902</v>
      </c>
      <c r="B1524" s="1" t="s">
        <v>1148</v>
      </c>
      <c r="C1524" s="11" t="s">
        <v>1882</v>
      </c>
      <c r="D1524">
        <f>--ISNUMBER(IFERROR(SEARCH(Recherche!$D$19,BD_Tables!B1524,1),""))</f>
        <v>1</v>
      </c>
      <c r="E1524">
        <f>IF(BD_Tables!D1524=1,COUNTIF(BD_Tables!$D$858:D1524,1),"")</f>
        <v>667</v>
      </c>
      <c r="F1524" t="str">
        <f>IFERROR(INDEX($B$858:$B$1579,MATCH(ROWS($E$858:E1524),$E$858:$E$1579,0)),"")</f>
        <v>Ressaut externe hanche</v>
      </c>
    </row>
    <row r="1525" spans="1:6" x14ac:dyDescent="0.3">
      <c r="A1525" s="30" t="s">
        <v>1902</v>
      </c>
      <c r="B1525" s="1" t="s">
        <v>571</v>
      </c>
      <c r="C1525" s="11" t="s">
        <v>1882</v>
      </c>
      <c r="D1525">
        <f>--ISNUMBER(IFERROR(SEARCH(Recherche!$D$19,BD_Tables!B1525,1),""))</f>
        <v>1</v>
      </c>
      <c r="E1525">
        <f>IF(BD_Tables!D1525=1,COUNTIF(BD_Tables!$D$858:D1525,1),"")</f>
        <v>668</v>
      </c>
      <c r="F1525" t="str">
        <f>IFERROR(INDEX($B$858:$B$1579,MATCH(ROWS($E$858:E1525),$E$858:$E$1579,0)),"")</f>
        <v>resurfaçage rotule genou</v>
      </c>
    </row>
    <row r="1526" spans="1:6" x14ac:dyDescent="0.3">
      <c r="A1526" s="30" t="s">
        <v>1902</v>
      </c>
      <c r="B1526" s="1" t="s">
        <v>866</v>
      </c>
      <c r="C1526" s="11" t="s">
        <v>1882</v>
      </c>
      <c r="D1526">
        <f>--ISNUMBER(IFERROR(SEARCH(Recherche!$D$19,BD_Tables!B1526,1),""))</f>
        <v>1</v>
      </c>
      <c r="E1526">
        <f>IF(BD_Tables!D1526=1,COUNTIF(BD_Tables!$D$858:D1526,1),"")</f>
        <v>669</v>
      </c>
      <c r="F1526" t="str">
        <f>IFERROR(INDEX($B$858:$B$1579,MATCH(ROWS($E$858:E1526),$E$858:$E$1579,0)),"")</f>
        <v>Rupture tendon Achille</v>
      </c>
    </row>
    <row r="1527" spans="1:6" x14ac:dyDescent="0.3">
      <c r="A1527" s="30" t="s">
        <v>1902</v>
      </c>
      <c r="B1527" s="1" t="s">
        <v>1081</v>
      </c>
      <c r="C1527" s="11" t="s">
        <v>1882</v>
      </c>
      <c r="D1527">
        <f>--ISNUMBER(IFERROR(SEARCH(Recherche!$D$19,BD_Tables!B1527,1),""))</f>
        <v>1</v>
      </c>
      <c r="E1527">
        <f>IF(BD_Tables!D1527=1,COUNTIF(BD_Tables!$D$858:D1527,1),"")</f>
        <v>670</v>
      </c>
      <c r="F1527" t="str">
        <f>IFERROR(INDEX($B$858:$B$1579,MATCH(ROWS($E$858:E1527),$E$858:$E$1579,0)),"")</f>
        <v>Sarcome cuisse</v>
      </c>
    </row>
    <row r="1528" spans="1:6" x14ac:dyDescent="0.3">
      <c r="A1528" s="30" t="s">
        <v>1902</v>
      </c>
      <c r="B1528" s="1" t="s">
        <v>872</v>
      </c>
      <c r="C1528" s="11" t="s">
        <v>1882</v>
      </c>
      <c r="D1528">
        <f>--ISNUMBER(IFERROR(SEARCH(Recherche!$D$19,BD_Tables!B1528,1),""))</f>
        <v>1</v>
      </c>
      <c r="E1528">
        <f>IF(BD_Tables!D1528=1,COUNTIF(BD_Tables!$D$858:D1528,1),"")</f>
        <v>671</v>
      </c>
      <c r="F1528" t="str">
        <f>IFERROR(INDEX($B$858:$B$1579,MATCH(ROWS($E$858:E1528),$E$858:$E$1579,0)),"")</f>
        <v>Scaff réaxation + résection tête MT</v>
      </c>
    </row>
    <row r="1529" spans="1:6" x14ac:dyDescent="0.3">
      <c r="A1529" s="30" t="s">
        <v>1902</v>
      </c>
      <c r="B1529" s="1" t="s">
        <v>868</v>
      </c>
      <c r="C1529" s="11" t="s">
        <v>1882</v>
      </c>
      <c r="D1529">
        <f>--ISNUMBER(IFERROR(SEARCH(Recherche!$D$19,BD_Tables!B1529,1),""))</f>
        <v>1</v>
      </c>
      <c r="E1529">
        <f>IF(BD_Tables!D1529=1,COUNTIF(BD_Tables!$D$858:D1529,1),"")</f>
        <v>672</v>
      </c>
      <c r="F1529" t="str">
        <f>IFERROR(INDEX($B$858:$B$1579,MATCH(ROWS($E$858:E1529),$E$858:$E$1579,0)),"")</f>
        <v>Scarff + OxPx + abducteur</v>
      </c>
    </row>
    <row r="1530" spans="1:6" x14ac:dyDescent="0.3">
      <c r="A1530" s="30" t="s">
        <v>1902</v>
      </c>
      <c r="B1530" s="1" t="s">
        <v>871</v>
      </c>
      <c r="C1530" s="11" t="s">
        <v>1882</v>
      </c>
      <c r="D1530">
        <f>--ISNUMBER(IFERROR(SEARCH(Recherche!$D$19,BD_Tables!B1530,1),""))</f>
        <v>1</v>
      </c>
      <c r="E1530">
        <f>IF(BD_Tables!D1530=1,COUNTIF(BD_Tables!$D$858:D1530,1),"")</f>
        <v>673</v>
      </c>
      <c r="F1530" t="str">
        <f>IFERROR(INDEX($B$858:$B$1579,MATCH(ROWS($E$858:E1530),$E$858:$E$1579,0)),"")</f>
        <v>Scarff + OxPx + Weil</v>
      </c>
    </row>
    <row r="1531" spans="1:6" x14ac:dyDescent="0.3">
      <c r="A1531" s="30" t="s">
        <v>1902</v>
      </c>
      <c r="B1531" s="1" t="s">
        <v>874</v>
      </c>
      <c r="C1531" s="11" t="s">
        <v>1882</v>
      </c>
      <c r="D1531">
        <f>--ISNUMBER(IFERROR(SEARCH(Recherche!$D$19,BD_Tables!B1531,1),""))</f>
        <v>1</v>
      </c>
      <c r="E1531">
        <f>IF(BD_Tables!D1531=1,COUNTIF(BD_Tables!$D$858:D1531,1),"")</f>
        <v>674</v>
      </c>
      <c r="F1531" t="str">
        <f>IFERROR(INDEX($B$858:$B$1579,MATCH(ROWS($E$858:E1531),$E$858:$E$1579,0)),"")</f>
        <v>Scarff + OxPx + Weil + BE nodule GO</v>
      </c>
    </row>
    <row r="1532" spans="1:6" x14ac:dyDescent="0.3">
      <c r="A1532" s="30" t="s">
        <v>1902</v>
      </c>
      <c r="B1532" s="1" t="s">
        <v>873</v>
      </c>
      <c r="C1532" s="11" t="s">
        <v>1882</v>
      </c>
      <c r="D1532">
        <f>--ISNUMBER(IFERROR(SEARCH(Recherche!$D$19,BD_Tables!B1532,1),""))</f>
        <v>1</v>
      </c>
      <c r="E1532">
        <f>IF(BD_Tables!D1532=1,COUNTIF(BD_Tables!$D$858:D1532,1),"")</f>
        <v>675</v>
      </c>
      <c r="F1532" t="str">
        <f>IFERROR(INDEX($B$858:$B$1579,MATCH(ROWS($E$858:E1532),$E$858:$E$1579,0)),"")</f>
        <v>scarff + weill</v>
      </c>
    </row>
    <row r="1533" spans="1:6" x14ac:dyDescent="0.3">
      <c r="A1533" s="30" t="s">
        <v>1902</v>
      </c>
      <c r="B1533" s="1" t="s">
        <v>870</v>
      </c>
      <c r="C1533" s="11" t="s">
        <v>1882</v>
      </c>
      <c r="D1533">
        <f>--ISNUMBER(IFERROR(SEARCH(Recherche!$D$19,BD_Tables!B1533,1),""))</f>
        <v>1</v>
      </c>
      <c r="E1533">
        <f>IF(BD_Tables!D1533=1,COUNTIF(BD_Tables!$D$858:D1533,1),"")</f>
        <v>676</v>
      </c>
      <c r="F1533" t="str">
        <f>IFERROR(INDEX($B$858:$B$1579,MATCH(ROWS($E$858:E1533),$E$858:$E$1579,0)),"")</f>
        <v>Scarff OxPx abd Weil + IPP gauche</v>
      </c>
    </row>
    <row r="1534" spans="1:6" x14ac:dyDescent="0.3">
      <c r="A1534" s="30" t="s">
        <v>1902</v>
      </c>
      <c r="B1534" s="1" t="s">
        <v>867</v>
      </c>
      <c r="C1534" s="11" t="s">
        <v>1882</v>
      </c>
      <c r="D1534">
        <f>--ISNUMBER(IFERROR(SEARCH(Recherche!$D$19,BD_Tables!B1534,1),""))</f>
        <v>1</v>
      </c>
      <c r="E1534">
        <f>IF(BD_Tables!D1534=1,COUNTIF(BD_Tables!$D$858:D1534,1),"")</f>
        <v>677</v>
      </c>
      <c r="F1534" t="str">
        <f>IFERROR(INDEX($B$858:$B$1579,MATCH(ROWS($E$858:E1534),$E$858:$E$1579,0)),"")</f>
        <v>Scarff pied</v>
      </c>
    </row>
    <row r="1535" spans="1:6" x14ac:dyDescent="0.3">
      <c r="A1535" s="30" t="s">
        <v>1902</v>
      </c>
      <c r="B1535" s="1" t="s">
        <v>869</v>
      </c>
      <c r="C1535" s="11" t="s">
        <v>1882</v>
      </c>
      <c r="D1535">
        <f>--ISNUMBER(IFERROR(SEARCH(Recherche!$D$19,BD_Tables!B1535,1),""))</f>
        <v>1</v>
      </c>
      <c r="E1535">
        <f>IF(BD_Tables!D1535=1,COUNTIF(BD_Tables!$D$858:D1535,1),"")</f>
        <v>678</v>
      </c>
      <c r="F1535" t="str">
        <f>IFERROR(INDEX($B$858:$B$1579,MATCH(ROWS($E$858:E1535),$E$858:$E$1579,0)),"")</f>
        <v>Scarff, OxPx, abdu et exostosectomie MTx droit</v>
      </c>
    </row>
    <row r="1536" spans="1:6" x14ac:dyDescent="0.3">
      <c r="A1536" s="30" t="s">
        <v>1902</v>
      </c>
      <c r="B1536" s="1" t="s">
        <v>465</v>
      </c>
      <c r="C1536" s="11" t="s">
        <v>1842</v>
      </c>
      <c r="D1536">
        <f>--ISNUMBER(IFERROR(SEARCH(Recherche!$D$19,BD_Tables!B1536,1),""))</f>
        <v>1</v>
      </c>
      <c r="E1536">
        <f>IF(BD_Tables!D1536=1,COUNTIF(BD_Tables!$D$858:D1536,1),"")</f>
        <v>679</v>
      </c>
      <c r="F1536" t="str">
        <f>IFERROR(INDEX($B$858:$B$1579,MATCH(ROWS($E$858:E1536),$E$858:$E$1579,0)),"")</f>
        <v>Scoliose</v>
      </c>
    </row>
    <row r="1537" spans="1:6" x14ac:dyDescent="0.3">
      <c r="A1537" s="30" t="s">
        <v>1902</v>
      </c>
      <c r="B1537" s="1" t="s">
        <v>572</v>
      </c>
      <c r="C1537" s="11" t="s">
        <v>1882</v>
      </c>
      <c r="D1537">
        <f>--ISNUMBER(IFERROR(SEARCH(Recherche!$D$19,BD_Tables!B1537,1),""))</f>
        <v>1</v>
      </c>
      <c r="E1537">
        <f>IF(BD_Tables!D1537=1,COUNTIF(BD_Tables!$D$858:D1537,1),"")</f>
        <v>680</v>
      </c>
      <c r="F1537" t="str">
        <f>IFERROR(INDEX($B$858:$B$1579,MATCH(ROWS($E$858:E1537),$E$858:$E$1579,0)),"")</f>
        <v>Section ARE genoux</v>
      </c>
    </row>
    <row r="1538" spans="1:6" x14ac:dyDescent="0.3">
      <c r="A1538" s="30" t="s">
        <v>1902</v>
      </c>
      <c r="B1538" s="1" t="s">
        <v>643</v>
      </c>
      <c r="C1538" s="11" t="s">
        <v>1882</v>
      </c>
      <c r="D1538">
        <f>--ISNUMBER(IFERROR(SEARCH(Recherche!$D$19,BD_Tables!B1538,1),""))</f>
        <v>1</v>
      </c>
      <c r="E1538">
        <f>IF(BD_Tables!D1538=1,COUNTIF(BD_Tables!$D$858:D1538,1),"")</f>
        <v>681</v>
      </c>
      <c r="F1538" t="str">
        <f>IFERROR(INDEX($B$858:$B$1579,MATCH(ROWS($E$858:E1538),$E$858:$E$1579,0)),"")</f>
        <v>Section ischion-jambier</v>
      </c>
    </row>
    <row r="1539" spans="1:6" x14ac:dyDescent="0.3">
      <c r="A1539" s="30" t="s">
        <v>1902</v>
      </c>
      <c r="B1539" s="1" t="s">
        <v>1079</v>
      </c>
      <c r="C1539" s="11" t="s">
        <v>1882</v>
      </c>
      <c r="D1539">
        <f>--ISNUMBER(IFERROR(SEARCH(Recherche!$D$19,BD_Tables!B1539,1),""))</f>
        <v>1</v>
      </c>
      <c r="E1539">
        <f>IF(BD_Tables!D1539=1,COUNTIF(BD_Tables!$D$858:D1539,1),"")</f>
        <v>682</v>
      </c>
      <c r="F1539" t="str">
        <f>IFERROR(INDEX($B$858:$B$1579,MATCH(ROWS($E$858:E1539),$E$858:$E$1579,0)),"")</f>
        <v>Section tendon-orteil</v>
      </c>
    </row>
    <row r="1540" spans="1:6" x14ac:dyDescent="0.3">
      <c r="A1540" s="30" t="s">
        <v>1902</v>
      </c>
      <c r="B1540" s="1" t="s">
        <v>573</v>
      </c>
      <c r="C1540" s="11" t="s">
        <v>1882</v>
      </c>
      <c r="D1540">
        <f>--ISNUMBER(IFERROR(SEARCH(Recherche!$D$19,BD_Tables!B1540,1),""))</f>
        <v>1</v>
      </c>
      <c r="E1540">
        <f>IF(BD_Tables!D1540=1,COUNTIF(BD_Tables!$D$858:D1540,1),"")</f>
        <v>683</v>
      </c>
      <c r="F1540" t="str">
        <f>IFERROR(INDEX($B$858:$B$1579,MATCH(ROWS($E$858:E1540),$E$858:$E$1579,0)),"")</f>
        <v>Stabilisation patte d'oie genou</v>
      </c>
    </row>
    <row r="1541" spans="1:6" x14ac:dyDescent="0.3">
      <c r="A1541" s="30" t="s">
        <v>1902</v>
      </c>
      <c r="B1541" s="1" t="s">
        <v>574</v>
      </c>
      <c r="C1541" s="11" t="s">
        <v>1882</v>
      </c>
      <c r="D1541">
        <f>--ISNUMBER(IFERROR(SEARCH(Recherche!$D$19,BD_Tables!B1541,1),""))</f>
        <v>1</v>
      </c>
      <c r="E1541">
        <f>IF(BD_Tables!D1541=1,COUNTIF(BD_Tables!$D$858:D1541,1),"")</f>
        <v>684</v>
      </c>
      <c r="F1541" t="str">
        <f>IFERROR(INDEX($B$858:$B$1579,MATCH(ROWS($E$858:E1541),$E$858:$E$1579,0)),"")</f>
        <v>Suture méniscale (arthro)</v>
      </c>
    </row>
    <row r="1542" spans="1:6" x14ac:dyDescent="0.3">
      <c r="A1542" s="30" t="s">
        <v>1902</v>
      </c>
      <c r="B1542" s="1" t="s">
        <v>575</v>
      </c>
      <c r="C1542" s="11" t="s">
        <v>1882</v>
      </c>
      <c r="D1542">
        <f>--ISNUMBER(IFERROR(SEARCH(Recherche!$D$19,BD_Tables!B1542,1),""))</f>
        <v>1</v>
      </c>
      <c r="E1542">
        <f>IF(BD_Tables!D1542=1,COUNTIF(BD_Tables!$D$858:D1542,1),"")</f>
        <v>685</v>
      </c>
      <c r="F1542" t="str">
        <f>IFERROR(INDEX($B$858:$B$1579,MATCH(ROWS($E$858:E1542),$E$858:$E$1579,0)),"")</f>
        <v>Suture méniscale (tomie)</v>
      </c>
    </row>
    <row r="1543" spans="1:6" x14ac:dyDescent="0.3">
      <c r="A1543" s="30" t="s">
        <v>1902</v>
      </c>
      <c r="B1543" s="1" t="s">
        <v>920</v>
      </c>
      <c r="C1543" s="11" t="s">
        <v>1882</v>
      </c>
      <c r="D1543">
        <f>--ISNUMBER(IFERROR(SEARCH(Recherche!$D$19,BD_Tables!B1543,1),""))</f>
        <v>1</v>
      </c>
      <c r="E1543">
        <f>IF(BD_Tables!D1543=1,COUNTIF(BD_Tables!$D$858:D1543,1),"")</f>
        <v>686</v>
      </c>
      <c r="F1543" t="str">
        <f>IFERROR(INDEX($B$858:$B$1579,MATCH(ROWS($E$858:E1543),$E$858:$E$1579,0)),"")</f>
        <v>Suture moyen fessier</v>
      </c>
    </row>
    <row r="1544" spans="1:6" x14ac:dyDescent="0.3">
      <c r="A1544" s="30" t="s">
        <v>1902</v>
      </c>
      <c r="B1544" s="1" t="s">
        <v>875</v>
      </c>
      <c r="C1544" s="11" t="s">
        <v>1882</v>
      </c>
      <c r="D1544">
        <f>--ISNUMBER(IFERROR(SEARCH(Recherche!$D$19,BD_Tables!B1544,1),""))</f>
        <v>1</v>
      </c>
      <c r="E1544">
        <f>IF(BD_Tables!D1544=1,COUNTIF(BD_Tables!$D$858:D1544,1),"")</f>
        <v>687</v>
      </c>
      <c r="F1544" t="str">
        <f>IFERROR(INDEX($B$858:$B$1579,MATCH(ROWS($E$858:E1544),$E$858:$E$1579,0)),"")</f>
        <v>Suture tendon d'Achille</v>
      </c>
    </row>
    <row r="1545" spans="1:6" x14ac:dyDescent="0.3">
      <c r="A1545" s="30" t="s">
        <v>1902</v>
      </c>
      <c r="B1545" s="1" t="s">
        <v>927</v>
      </c>
      <c r="C1545" s="11" t="s">
        <v>1882</v>
      </c>
      <c r="D1545">
        <f>--ISNUMBER(IFERROR(SEARCH(Recherche!$D$19,BD_Tables!B1545,1),""))</f>
        <v>1</v>
      </c>
      <c r="E1545">
        <f>IF(BD_Tables!D1545=1,COUNTIF(BD_Tables!$D$858:D1545,1),"")</f>
        <v>688</v>
      </c>
      <c r="F1545" t="str">
        <f>IFERROR(INDEX($B$858:$B$1579,MATCH(ROWS($E$858:E1545),$E$858:$E$1579,0)),"")</f>
        <v>Suture tendon péroné</v>
      </c>
    </row>
    <row r="1546" spans="1:6" x14ac:dyDescent="0.3">
      <c r="A1546" s="30" t="s">
        <v>1902</v>
      </c>
      <c r="B1546" s="1" t="s">
        <v>1129</v>
      </c>
      <c r="C1546" s="11" t="s">
        <v>1882</v>
      </c>
      <c r="D1546">
        <f>--ISNUMBER(IFERROR(SEARCH(Recherche!$D$19,BD_Tables!B1546,1),""))</f>
        <v>1</v>
      </c>
      <c r="E1546">
        <f>IF(BD_Tables!D1546=1,COUNTIF(BD_Tables!$D$858:D1546,1),"")</f>
        <v>689</v>
      </c>
      <c r="F1546" t="str">
        <f>IFERROR(INDEX($B$858:$B$1579,MATCH(ROWS($E$858:E1546),$E$858:$E$1579,0)),"")</f>
        <v>Suture tendon quadricipital</v>
      </c>
    </row>
    <row r="1547" spans="1:6" x14ac:dyDescent="0.3">
      <c r="A1547" s="30" t="s">
        <v>1902</v>
      </c>
      <c r="B1547" s="1" t="s">
        <v>952</v>
      </c>
      <c r="C1547" s="11" t="s">
        <v>1882</v>
      </c>
      <c r="D1547">
        <f>--ISNUMBER(IFERROR(SEARCH(Recherche!$D$19,BD_Tables!B1547,1),""))</f>
        <v>1</v>
      </c>
      <c r="E1547">
        <f>IF(BD_Tables!D1547=1,COUNTIF(BD_Tables!$D$858:D1547,1),"")</f>
        <v>690</v>
      </c>
      <c r="F1547" t="str">
        <f>IFERROR(INDEX($B$858:$B$1579,MATCH(ROWS($E$858:E1547),$E$858:$E$1579,0)),"")</f>
        <v>Suture tendon rotulien</v>
      </c>
    </row>
    <row r="1548" spans="1:6" x14ac:dyDescent="0.3">
      <c r="A1548" s="30" t="s">
        <v>1902</v>
      </c>
      <c r="B1548" s="1" t="s">
        <v>910</v>
      </c>
      <c r="C1548" s="11" t="s">
        <v>1882</v>
      </c>
      <c r="D1548">
        <f>--ISNUMBER(IFERROR(SEARCH(Recherche!$D$19,BD_Tables!B1548,1),""))</f>
        <v>1</v>
      </c>
      <c r="E1548">
        <f>IF(BD_Tables!D1548=1,COUNTIF(BD_Tables!$D$858:D1548,1),"")</f>
        <v>691</v>
      </c>
      <c r="F1548" t="str">
        <f>IFERROR(INDEX($B$858:$B$1579,MATCH(ROWS($E$858:E1548),$E$858:$E$1579,0)),"")</f>
        <v>Syndesmose cheville</v>
      </c>
    </row>
    <row r="1549" spans="1:6" x14ac:dyDescent="0.3">
      <c r="A1549" s="30" t="s">
        <v>1902</v>
      </c>
      <c r="B1549" s="1" t="s">
        <v>1099</v>
      </c>
      <c r="C1549" s="11" t="s">
        <v>1882</v>
      </c>
      <c r="D1549">
        <f>--ISNUMBER(IFERROR(SEARCH(Recherche!$D$19,BD_Tables!B1549,1),""))</f>
        <v>1</v>
      </c>
      <c r="E1549">
        <f>IF(BD_Tables!D1549=1,COUNTIF(BD_Tables!$D$858:D1549,1),"")</f>
        <v>692</v>
      </c>
      <c r="F1549" t="str">
        <f>IFERROR(INDEX($B$858:$B$1579,MATCH(ROWS($E$858:E1549),$E$858:$E$1579,0)),"")</f>
        <v>Syndrome 2ème rayon</v>
      </c>
    </row>
    <row r="1550" spans="1:6" x14ac:dyDescent="0.3">
      <c r="A1550" s="30" t="s">
        <v>1902</v>
      </c>
      <c r="B1550" s="1" t="s">
        <v>576</v>
      </c>
      <c r="C1550" s="11" t="s">
        <v>1882</v>
      </c>
      <c r="D1550">
        <f>--ISNUMBER(IFERROR(SEARCH(Recherche!$D$19,BD_Tables!B1550,1),""))</f>
        <v>1</v>
      </c>
      <c r="E1550">
        <f>IF(BD_Tables!D1550=1,COUNTIF(BD_Tables!$D$858:D1550,1),"")</f>
        <v>693</v>
      </c>
      <c r="F1550" t="str">
        <f>IFERROR(INDEX($B$858:$B$1579,MATCH(ROWS($E$858:E1550),$E$858:$E$1579,0)),"")</f>
        <v>syndrome bandelette genou</v>
      </c>
    </row>
    <row r="1551" spans="1:6" x14ac:dyDescent="0.3">
      <c r="A1551" s="30" t="s">
        <v>1902</v>
      </c>
      <c r="B1551" s="1" t="s">
        <v>577</v>
      </c>
      <c r="C1551" s="11" t="s">
        <v>1882</v>
      </c>
      <c r="D1551">
        <f>--ISNUMBER(IFERROR(SEARCH(Recherche!$D$19,BD_Tables!B1551,1),""))</f>
        <v>1</v>
      </c>
      <c r="E1551">
        <f>IF(BD_Tables!D1551=1,COUNTIF(BD_Tables!$D$858:D1551,1),"")</f>
        <v>694</v>
      </c>
      <c r="F1551" t="str">
        <f>IFERROR(INDEX($B$858:$B$1579,MATCH(ROWS($E$858:E1551),$E$858:$E$1579,0)),"")</f>
        <v>syndrome essuie glace genou</v>
      </c>
    </row>
    <row r="1552" spans="1:6" x14ac:dyDescent="0.3">
      <c r="A1552" s="30" t="s">
        <v>1902</v>
      </c>
      <c r="B1552" s="1" t="s">
        <v>877</v>
      </c>
      <c r="C1552" s="11" t="s">
        <v>1882</v>
      </c>
      <c r="D1552">
        <f>--ISNUMBER(IFERROR(SEARCH(Recherche!$D$19,BD_Tables!B1552,1),""))</f>
        <v>1</v>
      </c>
      <c r="E1552">
        <f>IF(BD_Tables!D1552=1,COUNTIF(BD_Tables!$D$858:D1552,1),"")</f>
        <v>695</v>
      </c>
      <c r="F1552" t="str">
        <f>IFERROR(INDEX($B$858:$B$1579,MATCH(ROWS($E$858:E1552),$E$858:$E$1579,0)),"")</f>
        <v>Syndrome loges bilatéral</v>
      </c>
    </row>
    <row r="1553" spans="1:6" x14ac:dyDescent="0.3">
      <c r="A1553" s="30" t="s">
        <v>1902</v>
      </c>
      <c r="B1553" s="1" t="s">
        <v>876</v>
      </c>
      <c r="C1553" s="11" t="s">
        <v>1882</v>
      </c>
      <c r="D1553">
        <f>--ISNUMBER(IFERROR(SEARCH(Recherche!$D$19,BD_Tables!B1553,1),""))</f>
        <v>1</v>
      </c>
      <c r="E1553">
        <f>IF(BD_Tables!D1553=1,COUNTIF(BD_Tables!$D$858:D1553,1),"")</f>
        <v>696</v>
      </c>
      <c r="F1553" t="str">
        <f>IFERROR(INDEX($B$858:$B$1579,MATCH(ROWS($E$858:E1553),$E$858:$E$1579,0)),"")</f>
        <v>Syndrome loges chronique</v>
      </c>
    </row>
    <row r="1554" spans="1:6" x14ac:dyDescent="0.3">
      <c r="A1554" s="30" t="s">
        <v>1902</v>
      </c>
      <c r="B1554" s="1" t="s">
        <v>944</v>
      </c>
      <c r="C1554" s="11" t="s">
        <v>1882</v>
      </c>
      <c r="D1554">
        <f>--ISNUMBER(IFERROR(SEARCH(Recherche!$D$19,BD_Tables!B1554,1),""))</f>
        <v>1</v>
      </c>
      <c r="E1554">
        <f>IF(BD_Tables!D1554=1,COUNTIF(BD_Tables!$D$858:D1554,1),"")</f>
        <v>697</v>
      </c>
      <c r="F1554" t="str">
        <f>IFERROR(INDEX($B$858:$B$1579,MATCH(ROWS($E$858:E1554),$E$858:$E$1579,0)),"")</f>
        <v>Syndrome pyramidal</v>
      </c>
    </row>
    <row r="1555" spans="1:6" x14ac:dyDescent="0.3">
      <c r="A1555" s="30" t="s">
        <v>1902</v>
      </c>
      <c r="B1555" s="1" t="s">
        <v>1076</v>
      </c>
      <c r="C1555" s="11" t="s">
        <v>1882</v>
      </c>
      <c r="D1555">
        <f>--ISNUMBER(IFERROR(SEARCH(Recherche!$D$19,BD_Tables!B1555,1),""))</f>
        <v>1</v>
      </c>
      <c r="E1555">
        <f>IF(BD_Tables!D1555=1,COUNTIF(BD_Tables!$D$858:D1555,1),"")</f>
        <v>698</v>
      </c>
      <c r="F1555" t="str">
        <f>IFERROR(INDEX($B$858:$B$1579,MATCH(ROWS($E$858:E1555),$E$858:$E$1579,0)),"")</f>
        <v>Synovectomie totale genou</v>
      </c>
    </row>
    <row r="1556" spans="1:6" x14ac:dyDescent="0.3">
      <c r="A1556" s="30" t="s">
        <v>1902</v>
      </c>
      <c r="B1556" s="1" t="s">
        <v>960</v>
      </c>
      <c r="C1556" s="11" t="s">
        <v>1882</v>
      </c>
      <c r="D1556">
        <f>--ISNUMBER(IFERROR(SEARCH(Recherche!$D$19,BD_Tables!B1556,1),""))</f>
        <v>1</v>
      </c>
      <c r="E1556">
        <f>IF(BD_Tables!D1556=1,COUNTIF(BD_Tables!$D$858:D1556,1),"")</f>
        <v>699</v>
      </c>
      <c r="F1556" t="str">
        <f>IFERROR(INDEX($B$858:$B$1579,MATCH(ROWS($E$858:E1556),$E$858:$E$1579,0)),"")</f>
        <v>TCG fémur distal</v>
      </c>
    </row>
    <row r="1557" spans="1:6" x14ac:dyDescent="0.3">
      <c r="A1557" s="30" t="s">
        <v>1902</v>
      </c>
      <c r="B1557" s="1" t="s">
        <v>957</v>
      </c>
      <c r="C1557" s="11" t="s">
        <v>1882</v>
      </c>
      <c r="D1557">
        <f>--ISNUMBER(IFERROR(SEARCH(Recherche!$D$19,BD_Tables!B1557,1),""))</f>
        <v>1</v>
      </c>
      <c r="E1557">
        <f>IF(BD_Tables!D1557=1,COUNTIF(BD_Tables!$D$858:D1557,1),"")</f>
        <v>700</v>
      </c>
      <c r="F1557" t="str">
        <f>IFERROR(INDEX($B$858:$B$1579,MATCH(ROWS($E$858:E1557),$E$858:$E$1579,0)),"")</f>
        <v>TCG tibia proximal</v>
      </c>
    </row>
    <row r="1558" spans="1:6" x14ac:dyDescent="0.3">
      <c r="A1558" s="30" t="s">
        <v>1902</v>
      </c>
      <c r="B1558" s="1" t="s">
        <v>706</v>
      </c>
      <c r="C1558" s="11" t="s">
        <v>1882</v>
      </c>
      <c r="D1558">
        <f>--ISNUMBER(IFERROR(SEARCH(Recherche!$D$19,BD_Tables!B1558,1),""))</f>
        <v>1</v>
      </c>
      <c r="E1558">
        <f>IF(BD_Tables!D1558=1,COUNTIF(BD_Tables!$D$858:D1558,1),"")</f>
        <v>701</v>
      </c>
      <c r="F1558" t="str">
        <f>IFERROR(INDEX($B$858:$B$1579,MATCH(ROWS($E$858:E1558),$E$858:$E$1579,0)),"")</f>
        <v>Tendinite de Dequervain</v>
      </c>
    </row>
    <row r="1559" spans="1:6" x14ac:dyDescent="0.3">
      <c r="A1559" s="30" t="s">
        <v>1902</v>
      </c>
      <c r="B1559" s="1" t="s">
        <v>1120</v>
      </c>
      <c r="C1559" s="11" t="s">
        <v>1882</v>
      </c>
      <c r="D1559">
        <f>--ISNUMBER(IFERROR(SEARCH(Recherche!$D$19,BD_Tables!B1559,1),""))</f>
        <v>1</v>
      </c>
      <c r="E1559">
        <f>IF(BD_Tables!D1559=1,COUNTIF(BD_Tables!$D$858:D1559,1),"")</f>
        <v>702</v>
      </c>
      <c r="F1559" t="str">
        <f>IFERROR(INDEX($B$858:$B$1579,MATCH(ROWS($E$858:E1559),$E$858:$E$1579,0)),"")</f>
        <v>Tendinopathie péroniers cheville</v>
      </c>
    </row>
    <row r="1560" spans="1:6" x14ac:dyDescent="0.3">
      <c r="A1560" s="30" t="s">
        <v>1902</v>
      </c>
      <c r="B1560" s="1" t="s">
        <v>964</v>
      </c>
      <c r="C1560" s="11" t="s">
        <v>1882</v>
      </c>
      <c r="D1560">
        <f>--ISNUMBER(IFERROR(SEARCH(Recherche!$D$19,BD_Tables!B1560,1),""))</f>
        <v>1</v>
      </c>
      <c r="E1560">
        <f>IF(BD_Tables!D1560=1,COUNTIF(BD_Tables!$D$858:D1560,1),"")</f>
        <v>703</v>
      </c>
      <c r="F1560" t="str">
        <f>IFERROR(INDEX($B$858:$B$1579,MATCH(ROWS($E$858:E1560),$E$858:$E$1579,0)),"")</f>
        <v>Tendon biceps coude</v>
      </c>
    </row>
    <row r="1561" spans="1:6" x14ac:dyDescent="0.3">
      <c r="A1561" s="30" t="s">
        <v>1902</v>
      </c>
      <c r="B1561" s="1" t="s">
        <v>1131</v>
      </c>
      <c r="C1561" s="11" t="s">
        <v>1882</v>
      </c>
      <c r="D1561">
        <f>--ISNUMBER(IFERROR(SEARCH(Recherche!$D$19,BD_Tables!B1561,1),""))</f>
        <v>1</v>
      </c>
      <c r="E1561">
        <f>IF(BD_Tables!D1561=1,COUNTIF(BD_Tables!$D$858:D1561,1),"")</f>
        <v>704</v>
      </c>
      <c r="F1561" t="str">
        <f>IFERROR(INDEX($B$858:$B$1579,MATCH(ROWS($E$858:E1561),$E$858:$E$1579,0)),"")</f>
        <v>Ténolyse tendon achille</v>
      </c>
    </row>
    <row r="1562" spans="1:6" x14ac:dyDescent="0.3">
      <c r="A1562" s="30" t="s">
        <v>1902</v>
      </c>
      <c r="B1562" s="1" t="s">
        <v>878</v>
      </c>
      <c r="C1562" s="11" t="s">
        <v>1882</v>
      </c>
      <c r="D1562">
        <f>--ISNUMBER(IFERROR(SEARCH(Recherche!$D$19,BD_Tables!B1562,1),""))</f>
        <v>1</v>
      </c>
      <c r="E1562">
        <f>IF(BD_Tables!D1562=1,COUNTIF(BD_Tables!$D$858:D1562,1),"")</f>
        <v>705</v>
      </c>
      <c r="F1562" t="str">
        <f>IFERROR(INDEX($B$858:$B$1579,MATCH(ROWS($E$858:E1562),$E$858:$E$1579,0)),"")</f>
        <v>Téno-synovite péronier</v>
      </c>
    </row>
    <row r="1563" spans="1:6" x14ac:dyDescent="0.3">
      <c r="A1563" s="30" t="s">
        <v>1902</v>
      </c>
      <c r="B1563" s="1" t="s">
        <v>977</v>
      </c>
      <c r="C1563" s="11" t="s">
        <v>1882</v>
      </c>
      <c r="D1563">
        <f>--ISNUMBER(IFERROR(SEARCH(Recherche!$D$19,BD_Tables!B1563,1),""))</f>
        <v>1</v>
      </c>
      <c r="E1563">
        <f>IF(BD_Tables!D1563=1,COUNTIF(BD_Tables!$D$858:D1563,1),"")</f>
        <v>706</v>
      </c>
      <c r="F1563" t="str">
        <f>IFERROR(INDEX($B$858:$B$1579,MATCH(ROWS($E$858:E1563),$E$858:$E$1579,0)),"")</f>
        <v>Ténotomie adducteurs</v>
      </c>
    </row>
    <row r="1564" spans="1:6" x14ac:dyDescent="0.3">
      <c r="A1564" s="30" t="s">
        <v>1902</v>
      </c>
      <c r="B1564" s="1" t="s">
        <v>1097</v>
      </c>
      <c r="C1564" s="11" t="s">
        <v>1882</v>
      </c>
      <c r="D1564">
        <f>--ISNUMBER(IFERROR(SEARCH(Recherche!$D$19,BD_Tables!B1564,1),""))</f>
        <v>1</v>
      </c>
      <c r="E1564">
        <f>IF(BD_Tables!D1564=1,COUNTIF(BD_Tables!$D$858:D1564,1),"")</f>
        <v>707</v>
      </c>
      <c r="F1564" t="str">
        <f>IFERROR(INDEX($B$858:$B$1579,MATCH(ROWS($E$858:E1564),$E$858:$E$1579,0)),"")</f>
        <v>Ténotomie de la patte d'oie du genou</v>
      </c>
    </row>
    <row r="1565" spans="1:6" x14ac:dyDescent="0.3">
      <c r="A1565" s="30" t="s">
        <v>1902</v>
      </c>
      <c r="B1565" s="1" t="s">
        <v>1020</v>
      </c>
      <c r="C1565" s="11" t="s">
        <v>1882</v>
      </c>
      <c r="D1565">
        <f>--ISNUMBER(IFERROR(SEARCH(Recherche!$D$19,BD_Tables!B1565,1),""))</f>
        <v>1</v>
      </c>
      <c r="E1565">
        <f>IF(BD_Tables!D1565=1,COUNTIF(BD_Tables!$D$858:D1565,1),"")</f>
        <v>708</v>
      </c>
      <c r="F1565" t="str">
        <f>IFERROR(INDEX($B$858:$B$1579,MATCH(ROWS($E$858:E1565),$E$858:$E$1579,0)),"")</f>
        <v>Testing cheville</v>
      </c>
    </row>
    <row r="1566" spans="1:6" x14ac:dyDescent="0.3">
      <c r="A1566" s="30" t="s">
        <v>1902</v>
      </c>
      <c r="B1566" s="1" t="s">
        <v>707</v>
      </c>
      <c r="C1566" s="11" t="s">
        <v>1882</v>
      </c>
      <c r="D1566">
        <f>--ISNUMBER(IFERROR(SEARCH(Recherche!$D$19,BD_Tables!B1566,1),""))</f>
        <v>1</v>
      </c>
      <c r="E1566">
        <f>IF(BD_Tables!D1566=1,COUNTIF(BD_Tables!$D$858:D1566,1),"")</f>
        <v>709</v>
      </c>
      <c r="F1566" t="str">
        <f>IFERROR(INDEX($B$858:$B$1579,MATCH(ROWS($E$858:E1566),$E$858:$E$1579,0)),"")</f>
        <v>Testing coude</v>
      </c>
    </row>
    <row r="1567" spans="1:6" x14ac:dyDescent="0.3">
      <c r="A1567" s="30" t="s">
        <v>1902</v>
      </c>
      <c r="B1567" s="1" t="s">
        <v>1108</v>
      </c>
      <c r="C1567" s="11" t="s">
        <v>1882</v>
      </c>
      <c r="D1567">
        <f>--ISNUMBER(IFERROR(SEARCH(Recherche!$D$19,BD_Tables!B1567,1),""))</f>
        <v>1</v>
      </c>
      <c r="E1567">
        <f>IF(BD_Tables!D1567=1,COUNTIF(BD_Tables!$D$858:D1567,1),"")</f>
        <v>710</v>
      </c>
      <c r="F1567" t="str">
        <f>IFERROR(INDEX($B$858:$B$1579,MATCH(ROWS($E$858:E1567),$E$858:$E$1579,0)),"")</f>
        <v>Totalisation PTG</v>
      </c>
    </row>
    <row r="1568" spans="1:6" x14ac:dyDescent="0.3">
      <c r="A1568" s="30" t="s">
        <v>1902</v>
      </c>
      <c r="B1568" s="1" t="s">
        <v>635</v>
      </c>
      <c r="C1568" s="11" t="s">
        <v>1882</v>
      </c>
      <c r="D1568">
        <f>--ISNUMBER(IFERROR(SEARCH(Recherche!$D$19,BD_Tables!B1568,1),""))</f>
        <v>1</v>
      </c>
      <c r="E1568">
        <f>IF(BD_Tables!D1568=1,COUNTIF(BD_Tables!$D$858:D1568,1),"")</f>
        <v>711</v>
      </c>
      <c r="F1568" t="str">
        <f>IFERROR(INDEX($B$858:$B$1579,MATCH(ROWS($E$858:E1568),$E$858:$E$1579,0)),"")</f>
        <v>Totalisation PTH</v>
      </c>
    </row>
    <row r="1569" spans="1:6" x14ac:dyDescent="0.3">
      <c r="A1569" s="30" t="s">
        <v>1902</v>
      </c>
      <c r="B1569" s="1" t="s">
        <v>951</v>
      </c>
      <c r="C1569" s="11" t="s">
        <v>1882</v>
      </c>
      <c r="D1569">
        <f>--ISNUMBER(IFERROR(SEARCH(Recherche!$D$19,BD_Tables!B1569,1),""))</f>
        <v>1</v>
      </c>
      <c r="E1569">
        <f>IF(BD_Tables!D1569=1,COUNTIF(BD_Tables!$D$858:D1569,1),"")</f>
        <v>712</v>
      </c>
      <c r="F1569" t="str">
        <f>IFERROR(INDEX($B$858:$B$1579,MATCH(ROWS($E$858:E1569),$E$858:$E$1579,0)),"")</f>
        <v>Traction trancondylien fémur</v>
      </c>
    </row>
    <row r="1570" spans="1:6" x14ac:dyDescent="0.3">
      <c r="A1570" s="30" t="s">
        <v>1902</v>
      </c>
      <c r="B1570" s="1" t="s">
        <v>972</v>
      </c>
      <c r="C1570" s="11" t="s">
        <v>1882</v>
      </c>
      <c r="D1570">
        <f>--ISNUMBER(IFERROR(SEARCH(Recherche!$D$19,BD_Tables!B1570,1),""))</f>
        <v>1</v>
      </c>
      <c r="E1570">
        <f>IF(BD_Tables!D1570=1,COUNTIF(BD_Tables!$D$858:D1570,1),"")</f>
        <v>713</v>
      </c>
      <c r="F1570" t="str">
        <f>IFERROR(INDEX($B$858:$B$1579,MATCH(ROWS($E$858:E1570),$E$858:$E$1579,0)),"")</f>
        <v>Transfert tendineux</v>
      </c>
    </row>
    <row r="1571" spans="1:6" x14ac:dyDescent="0.3">
      <c r="A1571" s="30" t="s">
        <v>1902</v>
      </c>
      <c r="B1571" s="1" t="s">
        <v>578</v>
      </c>
      <c r="C1571" s="11" t="s">
        <v>1882</v>
      </c>
      <c r="D1571">
        <f>--ISNUMBER(IFERROR(SEARCH(Recherche!$D$19,BD_Tables!B1571,1),""))</f>
        <v>1</v>
      </c>
      <c r="E1571">
        <f>IF(BD_Tables!D1571=1,COUNTIF(BD_Tables!$D$858:D1571,1),"")</f>
        <v>714</v>
      </c>
      <c r="F1571" t="str">
        <f>IFERROR(INDEX($B$858:$B$1579,MATCH(ROWS($E$858:E1571),$E$858:$E$1579,0)),"")</f>
        <v>TTA genou</v>
      </c>
    </row>
    <row r="1572" spans="1:6" x14ac:dyDescent="0.3">
      <c r="A1572" s="30" t="s">
        <v>1902</v>
      </c>
      <c r="B1572" s="1" t="s">
        <v>1000</v>
      </c>
      <c r="C1572" s="11" t="s">
        <v>1845</v>
      </c>
      <c r="D1572">
        <f>--ISNUMBER(IFERROR(SEARCH(Recherche!$D$19,BD_Tables!B1572,1),""))</f>
        <v>1</v>
      </c>
      <c r="E1572">
        <f>IF(BD_Tables!D1572=1,COUNTIF(BD_Tables!$D$858:D1572,1),"")</f>
        <v>715</v>
      </c>
      <c r="F1572" t="str">
        <f>IFERROR(INDEX($B$858:$B$1579,MATCH(ROWS($E$858:E1572),$E$858:$E$1579,0)),"")</f>
        <v>Tumeur épaule</v>
      </c>
    </row>
    <row r="1573" spans="1:6" x14ac:dyDescent="0.3">
      <c r="A1573" s="30" t="s">
        <v>1902</v>
      </c>
      <c r="B1573" s="1" t="s">
        <v>1137</v>
      </c>
      <c r="C1573" s="11" t="s">
        <v>1882</v>
      </c>
      <c r="D1573">
        <f>--ISNUMBER(IFERROR(SEARCH(Recherche!$D$19,BD_Tables!B1573,1),""))</f>
        <v>1</v>
      </c>
      <c r="E1573">
        <f>IF(BD_Tables!D1573=1,COUNTIF(BD_Tables!$D$858:D1573,1),"")</f>
        <v>716</v>
      </c>
      <c r="F1573" t="str">
        <f>IFERROR(INDEX($B$858:$B$1579,MATCH(ROWS($E$858:E1573),$E$858:$E$1579,0)),"")</f>
        <v>Tumeur tibia</v>
      </c>
    </row>
    <row r="1574" spans="1:6" x14ac:dyDescent="0.3">
      <c r="A1574" s="30" t="s">
        <v>1902</v>
      </c>
      <c r="B1574" s="1" t="s">
        <v>644</v>
      </c>
      <c r="C1574" s="11" t="s">
        <v>1882</v>
      </c>
      <c r="D1574">
        <f>--ISNUMBER(IFERROR(SEARCH(Recherche!$D$19,BD_Tables!B1574,1),""))</f>
        <v>1</v>
      </c>
      <c r="E1574">
        <f>IF(BD_Tables!D1574=1,COUNTIF(BD_Tables!$D$858:D1574,1),"")</f>
        <v>717</v>
      </c>
      <c r="F1574" t="str">
        <f>IFERROR(INDEX($B$858:$B$1579,MATCH(ROWS($E$858:E1574),$E$858:$E$1579,0)),"")</f>
        <v>Vidange hématome cuisse</v>
      </c>
    </row>
    <row r="1575" spans="1:6" x14ac:dyDescent="0.3">
      <c r="A1575" s="30" t="s">
        <v>1902</v>
      </c>
      <c r="B1575" s="1" t="s">
        <v>969</v>
      </c>
      <c r="C1575" s="11" t="s">
        <v>1882</v>
      </c>
      <c r="D1575">
        <f>--ISNUMBER(IFERROR(SEARCH(Recherche!$D$19,BD_Tables!B1575,1),""))</f>
        <v>1</v>
      </c>
      <c r="E1575">
        <f>IF(BD_Tables!D1575=1,COUNTIF(BD_Tables!$D$858:D1575,1),"")</f>
        <v>718</v>
      </c>
      <c r="F1575" t="str">
        <f>IFERROR(INDEX($B$858:$B$1579,MATCH(ROWS($E$858:E1575),$E$858:$E$1579,0)),"")</f>
        <v>Vidange hématome hanche</v>
      </c>
    </row>
    <row r="1576" spans="1:6" x14ac:dyDescent="0.3">
      <c r="A1576" s="30" t="s">
        <v>1902</v>
      </c>
      <c r="B1576" s="1" t="s">
        <v>979</v>
      </c>
      <c r="C1576" s="11" t="s">
        <v>1882</v>
      </c>
      <c r="D1576">
        <f>--ISNUMBER(IFERROR(SEARCH(Recherche!$D$19,BD_Tables!B1576,1),""))</f>
        <v>1</v>
      </c>
      <c r="E1576">
        <f>IF(BD_Tables!D1576=1,COUNTIF(BD_Tables!$D$858:D1576,1),"")</f>
        <v>719</v>
      </c>
      <c r="F1576" t="str">
        <f>IFERROR(INDEX($B$858:$B$1579,MATCH(ROWS($E$858:E1576),$E$858:$E$1579,0)),"")</f>
        <v>Vidange hématome membre supérieur</v>
      </c>
    </row>
    <row r="1577" spans="1:6" x14ac:dyDescent="0.3">
      <c r="A1577" s="30" t="s">
        <v>1902</v>
      </c>
      <c r="B1577" s="1" t="s">
        <v>989</v>
      </c>
      <c r="C1577" s="11" t="s">
        <v>1882</v>
      </c>
      <c r="D1577">
        <f>--ISNUMBER(IFERROR(SEARCH(Recherche!$D$19,BD_Tables!B1577,1),""))</f>
        <v>1</v>
      </c>
      <c r="E1577">
        <f>IF(BD_Tables!D1577=1,COUNTIF(BD_Tables!$D$858:D1577,1),"")</f>
        <v>720</v>
      </c>
      <c r="F1577" t="str">
        <f>IFERROR(INDEX($B$858:$B$1579,MATCH(ROWS($E$858:E1577),$E$858:$E$1579,0)),"")</f>
        <v>Vidange hématome mollet</v>
      </c>
    </row>
    <row r="1578" spans="1:6" x14ac:dyDescent="0.3">
      <c r="A1578" s="30" t="s">
        <v>1902</v>
      </c>
      <c r="B1578" s="1" t="s">
        <v>882</v>
      </c>
      <c r="C1578" s="11" t="s">
        <v>1882</v>
      </c>
      <c r="D1578">
        <f>--ISNUMBER(IFERROR(SEARCH(Recherche!$D$19,BD_Tables!B1578,1),""))</f>
        <v>1</v>
      </c>
      <c r="E1578">
        <f>IF(BD_Tables!D1578=1,COUNTIF(BD_Tables!$D$858:D1578,1),"")</f>
        <v>721</v>
      </c>
      <c r="F1578" t="str">
        <f>IFERROR(INDEX($B$858:$B$1579,MATCH(ROWS($E$858:E1578),$E$858:$E$1579,0)),"")</f>
        <v>Weil</v>
      </c>
    </row>
    <row r="1579" spans="1:6" x14ac:dyDescent="0.3">
      <c r="A1579" s="30" t="s">
        <v>1902</v>
      </c>
      <c r="B1579" s="16" t="s">
        <v>883</v>
      </c>
      <c r="C1579" s="17" t="s">
        <v>1882</v>
      </c>
      <c r="D1579">
        <f>--ISNUMBER(IFERROR(SEARCH(Recherche!$D$19,BD_Tables!B1579,1),""))</f>
        <v>1</v>
      </c>
      <c r="E1579">
        <f>IF(BD_Tables!D1579=1,COUNTIF(BD_Tables!$D$858:D1579,1),"")</f>
        <v>722</v>
      </c>
      <c r="F1579" t="str">
        <f>IFERROR(INDEX($B$858:$B$1579,MATCH(ROWS($E$858:E1579),$E$858:$E$1579,0)),"")</f>
        <v>Weil +  Ox Px capsulo exosto avant pied</v>
      </c>
    </row>
    <row r="1580" spans="1:6" ht="15.6" x14ac:dyDescent="0.3">
      <c r="A1580" s="13" t="s">
        <v>1896</v>
      </c>
      <c r="B1580" s="14" t="s">
        <v>0</v>
      </c>
      <c r="C1580" s="15" t="s">
        <v>1</v>
      </c>
      <c r="D1580" s="37" t="s">
        <v>1904</v>
      </c>
      <c r="E1580" s="37" t="s">
        <v>1905</v>
      </c>
      <c r="F1580" s="37" t="s">
        <v>1906</v>
      </c>
    </row>
    <row r="1581" spans="1:6" x14ac:dyDescent="0.3">
      <c r="A1581" s="31" t="s">
        <v>1822</v>
      </c>
      <c r="B1581" s="1" t="s">
        <v>294</v>
      </c>
      <c r="C1581" s="11" t="s">
        <v>1890</v>
      </c>
      <c r="D1581">
        <f>--ISNUMBER(IFERROR(SEARCH(Recherche!$D$21,BD_Tables!B1581,1),""))</f>
        <v>1</v>
      </c>
      <c r="E1581">
        <f>IF(BD_Tables!D1581=1,COUNTIF(BD_Tables!$D$1581:D1581,1),"")</f>
        <v>1</v>
      </c>
      <c r="F1581" t="str">
        <f>IFERROR(INDEX($B$1581:$B$1689,MATCH(ROWS($E$1581:E1581),$E$1581:$E$1689,0)),"")</f>
        <v>A déterminer</v>
      </c>
    </row>
    <row r="1582" spans="1:6" x14ac:dyDescent="0.3">
      <c r="A1582" s="32" t="s">
        <v>1822</v>
      </c>
      <c r="B1582" s="1" t="s">
        <v>1391</v>
      </c>
      <c r="C1582" s="11" t="s">
        <v>1890</v>
      </c>
      <c r="D1582">
        <f>--ISNUMBER(IFERROR(SEARCH(Recherche!$D$21,BD_Tables!B1582,1),""))</f>
        <v>1</v>
      </c>
      <c r="E1582">
        <f>IF(BD_Tables!D1582=1,COUNTIF(BD_Tables!$D$1581:D1582,1),"")</f>
        <v>2</v>
      </c>
      <c r="F1582" t="str">
        <f>IFERROR(INDEX($B$1581:$B$1689,MATCH(ROWS($E$1581:E1582),$E$1581:$E$1689,0)),"")</f>
        <v>Amygdales</v>
      </c>
    </row>
    <row r="1583" spans="1:6" x14ac:dyDescent="0.3">
      <c r="A1583" s="32" t="s">
        <v>1822</v>
      </c>
      <c r="B1583" s="1" t="s">
        <v>1490</v>
      </c>
      <c r="C1583" s="11" t="s">
        <v>1890</v>
      </c>
      <c r="D1583">
        <f>--ISNUMBER(IFERROR(SEARCH(Recherche!$D$21,BD_Tables!B1583,1),""))</f>
        <v>1</v>
      </c>
      <c r="E1583">
        <f>IF(BD_Tables!D1583=1,COUNTIF(BD_Tables!$D$1581:D1583,1),"")</f>
        <v>3</v>
      </c>
      <c r="F1583" t="str">
        <f>IFERROR(INDEX($B$1581:$B$1689,MATCH(ROWS($E$1581:E1583),$E$1581:$E$1689,0)),"")</f>
        <v>Bera</v>
      </c>
    </row>
    <row r="1584" spans="1:6" x14ac:dyDescent="0.3">
      <c r="A1584" s="32" t="s">
        <v>1822</v>
      </c>
      <c r="B1584" s="1" t="s">
        <v>1392</v>
      </c>
      <c r="C1584" s="11" t="s">
        <v>1890</v>
      </c>
      <c r="D1584">
        <f>--ISNUMBER(IFERROR(SEARCH(Recherche!$D$21,BD_Tables!B1584,1),""))</f>
        <v>1</v>
      </c>
      <c r="E1584">
        <f>IF(BD_Tables!D1584=1,COUNTIF(BD_Tables!$D$1581:D1584,1),"")</f>
        <v>4</v>
      </c>
      <c r="F1584" t="str">
        <f>IFERROR(INDEX($B$1581:$B$1689,MATCH(ROWS($E$1581:E1584),$E$1581:$E$1689,0)),"")</f>
        <v>Biopsie + extempo + évidement</v>
      </c>
    </row>
    <row r="1585" spans="1:6" x14ac:dyDescent="0.3">
      <c r="A1585" s="32" t="s">
        <v>1822</v>
      </c>
      <c r="B1585" s="1" t="s">
        <v>1472</v>
      </c>
      <c r="C1585" s="11" t="s">
        <v>1890</v>
      </c>
      <c r="D1585">
        <f>--ISNUMBER(IFERROR(SEARCH(Recherche!$D$21,BD_Tables!B1585,1),""))</f>
        <v>1</v>
      </c>
      <c r="E1585">
        <f>IF(BD_Tables!D1585=1,COUNTIF(BD_Tables!$D$1581:D1585,1),"")</f>
        <v>5</v>
      </c>
      <c r="F1585" t="str">
        <f>IFERROR(INDEX($B$1581:$B$1689,MATCH(ROWS($E$1581:E1585),$E$1581:$E$1689,0)),"")</f>
        <v>Biopsie de Cavum</v>
      </c>
    </row>
    <row r="1586" spans="1:6" x14ac:dyDescent="0.3">
      <c r="A1586" s="32" t="s">
        <v>1822</v>
      </c>
      <c r="B1586" s="1" t="s">
        <v>1393</v>
      </c>
      <c r="C1586" s="11" t="s">
        <v>1890</v>
      </c>
      <c r="D1586">
        <f>--ISNUMBER(IFERROR(SEARCH(Recherche!$D$21,BD_Tables!B1586,1),""))</f>
        <v>1</v>
      </c>
      <c r="E1586">
        <f>IF(BD_Tables!D1586=1,COUNTIF(BD_Tables!$D$1581:D1586,1),"")</f>
        <v>6</v>
      </c>
      <c r="F1586" t="str">
        <f>IFERROR(INDEX($B$1581:$B$1689,MATCH(ROWS($E$1581:E1586),$E$1581:$E$1689,0)),"")</f>
        <v>Biopsie ganglionnaire</v>
      </c>
    </row>
    <row r="1587" spans="1:6" x14ac:dyDescent="0.3">
      <c r="A1587" s="32" t="s">
        <v>1822</v>
      </c>
      <c r="B1587" s="1" t="s">
        <v>1478</v>
      </c>
      <c r="C1587" s="11" t="s">
        <v>1890</v>
      </c>
      <c r="D1587">
        <f>--ISNUMBER(IFERROR(SEARCH(Recherche!$D$21,BD_Tables!B1587,1),""))</f>
        <v>1</v>
      </c>
      <c r="E1587">
        <f>IF(BD_Tables!D1587=1,COUNTIF(BD_Tables!$D$1581:D1587,1),"")</f>
        <v>7</v>
      </c>
      <c r="F1587" t="str">
        <f>IFERROR(INDEX($B$1581:$B$1689,MATCH(ROWS($E$1581:E1587),$E$1581:$E$1689,0)),"")</f>
        <v>Biopsie glande salivaire</v>
      </c>
    </row>
    <row r="1588" spans="1:6" x14ac:dyDescent="0.3">
      <c r="A1588" s="32" t="s">
        <v>1822</v>
      </c>
      <c r="B1588" s="1" t="s">
        <v>1486</v>
      </c>
      <c r="C1588" s="11" t="s">
        <v>1890</v>
      </c>
      <c r="D1588">
        <f>--ISNUMBER(IFERROR(SEARCH(Recherche!$D$21,BD_Tables!B1588,1),""))</f>
        <v>1</v>
      </c>
      <c r="E1588">
        <f>IF(BD_Tables!D1588=1,COUNTIF(BD_Tables!$D$1581:D1588,1),"")</f>
        <v>8</v>
      </c>
      <c r="F1588" t="str">
        <f>IFERROR(INDEX($B$1581:$B$1689,MATCH(ROWS($E$1581:E1588),$E$1581:$E$1689,0)),"")</f>
        <v>Bonebridge</v>
      </c>
    </row>
    <row r="1589" spans="1:6" x14ac:dyDescent="0.3">
      <c r="A1589" s="32" t="s">
        <v>1822</v>
      </c>
      <c r="B1589" s="1" t="s">
        <v>1394</v>
      </c>
      <c r="C1589" s="11" t="s">
        <v>1890</v>
      </c>
      <c r="D1589">
        <f>--ISNUMBER(IFERROR(SEARCH(Recherche!$D$21,BD_Tables!B1589,1),""))</f>
        <v>1</v>
      </c>
      <c r="E1589">
        <f>IF(BD_Tables!D1589=1,COUNTIF(BD_Tables!$D$1581:D1589,1),"")</f>
        <v>9</v>
      </c>
      <c r="F1589" t="str">
        <f>IFERROR(INDEX($B$1581:$B$1689,MATCH(ROWS($E$1581:E1589),$E$1581:$E$1689,0)),"")</f>
        <v>BPTM + Lambeau libre</v>
      </c>
    </row>
    <row r="1590" spans="1:6" x14ac:dyDescent="0.3">
      <c r="A1590" s="32" t="s">
        <v>1822</v>
      </c>
      <c r="B1590" s="1" t="s">
        <v>1395</v>
      </c>
      <c r="C1590" s="11" t="s">
        <v>1890</v>
      </c>
      <c r="D1590">
        <f>--ISNUMBER(IFERROR(SEARCH(Recherche!$D$21,BD_Tables!B1590,1),""))</f>
        <v>1</v>
      </c>
      <c r="E1590">
        <f>IF(BD_Tables!D1590=1,COUNTIF(BD_Tables!$D$1581:D1590,1),"")</f>
        <v>10</v>
      </c>
      <c r="F1590" t="str">
        <f>IFERROR(INDEX($B$1581:$B$1689,MATCH(ROWS($E$1581:E1590),$E$1581:$E$1689,0)),"")</f>
        <v>Bronchoscopie</v>
      </c>
    </row>
    <row r="1591" spans="1:6" x14ac:dyDescent="0.3">
      <c r="A1591" s="32" t="s">
        <v>1822</v>
      </c>
      <c r="B1591" s="1" t="s">
        <v>1400</v>
      </c>
      <c r="C1591" s="11" t="s">
        <v>1890</v>
      </c>
      <c r="D1591">
        <f>--ISNUMBER(IFERROR(SEARCH(Recherche!$D$21,BD_Tables!B1591,1),""))</f>
        <v>1</v>
      </c>
      <c r="E1591">
        <f>IF(BD_Tables!D1591=1,COUNTIF(BD_Tables!$D$1581:D1591,1),"")</f>
        <v>11</v>
      </c>
      <c r="F1591" t="str">
        <f>IFERROR(INDEX($B$1581:$B$1689,MATCH(ROWS($E$1581:E1591),$E$1581:$E$1689,0)),"")</f>
        <v>Chirurgie 1 sinus bilatérale</v>
      </c>
    </row>
    <row r="1592" spans="1:6" x14ac:dyDescent="0.3">
      <c r="A1592" s="32" t="s">
        <v>1822</v>
      </c>
      <c r="B1592" s="1" t="s">
        <v>1399</v>
      </c>
      <c r="C1592" s="11" t="s">
        <v>1890</v>
      </c>
      <c r="D1592">
        <f>--ISNUMBER(IFERROR(SEARCH(Recherche!$D$21,BD_Tables!B1592,1),""))</f>
        <v>1</v>
      </c>
      <c r="E1592">
        <f>IF(BD_Tables!D1592=1,COUNTIF(BD_Tables!$D$1581:D1592,1),"")</f>
        <v>12</v>
      </c>
      <c r="F1592" t="str">
        <f>IFERROR(INDEX($B$1581:$B$1689,MATCH(ROWS($E$1581:E1592),$E$1581:$E$1689,0)),"")</f>
        <v>Chirurgie 1 sinus unilatérale</v>
      </c>
    </row>
    <row r="1593" spans="1:6" x14ac:dyDescent="0.3">
      <c r="A1593" s="32" t="s">
        <v>1822</v>
      </c>
      <c r="B1593" s="1" t="s">
        <v>1398</v>
      </c>
      <c r="C1593" s="11" t="s">
        <v>1890</v>
      </c>
      <c r="D1593">
        <f>--ISNUMBER(IFERROR(SEARCH(Recherche!$D$21,BD_Tables!B1593,1),""))</f>
        <v>1</v>
      </c>
      <c r="E1593">
        <f>IF(BD_Tables!D1593=1,COUNTIF(BD_Tables!$D$1581:D1593,1),"")</f>
        <v>13</v>
      </c>
      <c r="F1593" t="str">
        <f>IFERROR(INDEX($B$1581:$B$1689,MATCH(ROWS($E$1581:E1593),$E$1581:$E$1689,0)),"")</f>
        <v>Chirurgie 2-4 sinus bilatérale (FESS)</v>
      </c>
    </row>
    <row r="1594" spans="1:6" x14ac:dyDescent="0.3">
      <c r="A1594" s="32" t="s">
        <v>1822</v>
      </c>
      <c r="B1594" s="1" t="s">
        <v>1397</v>
      </c>
      <c r="C1594" s="11" t="s">
        <v>1890</v>
      </c>
      <c r="D1594">
        <f>--ISNUMBER(IFERROR(SEARCH(Recherche!$D$21,BD_Tables!B1594,1),""))</f>
        <v>1</v>
      </c>
      <c r="E1594">
        <f>IF(BD_Tables!D1594=1,COUNTIF(BD_Tables!$D$1581:D1594,1),"")</f>
        <v>14</v>
      </c>
      <c r="F1594" t="str">
        <f>IFERROR(INDEX($B$1581:$B$1689,MATCH(ROWS($E$1581:E1594),$E$1581:$E$1689,0)),"")</f>
        <v>Chirurgie 2-4 sinus unilatérale (FESS)</v>
      </c>
    </row>
    <row r="1595" spans="1:6" x14ac:dyDescent="0.3">
      <c r="A1595" s="32" t="s">
        <v>1822</v>
      </c>
      <c r="B1595" s="1" t="s">
        <v>1463</v>
      </c>
      <c r="C1595" s="11" t="s">
        <v>1890</v>
      </c>
      <c r="D1595">
        <f>--ISNUMBER(IFERROR(SEARCH(Recherche!$D$21,BD_Tables!B1595,1),""))</f>
        <v>1</v>
      </c>
      <c r="E1595">
        <f>IF(BD_Tables!D1595=1,COUNTIF(BD_Tables!$D$1581:D1595,1),"")</f>
        <v>15</v>
      </c>
      <c r="F1595" t="str">
        <f>IFERROR(INDEX($B$1581:$B$1689,MATCH(ROWS($E$1581:E1595),$E$1581:$E$1689,0)),"")</f>
        <v>Chirurgie endoscopique sinus</v>
      </c>
    </row>
    <row r="1596" spans="1:6" x14ac:dyDescent="0.3">
      <c r="A1596" s="32" t="s">
        <v>1822</v>
      </c>
      <c r="B1596" s="1" t="s">
        <v>1401</v>
      </c>
      <c r="C1596" s="11" t="s">
        <v>1890</v>
      </c>
      <c r="D1596">
        <f>--ISNUMBER(IFERROR(SEARCH(Recherche!$D$21,BD_Tables!B1596,1),""))</f>
        <v>1</v>
      </c>
      <c r="E1596">
        <f>IF(BD_Tables!D1596=1,COUNTIF(BD_Tables!$D$1581:D1596,1),"")</f>
        <v>16</v>
      </c>
      <c r="F1596" t="str">
        <f>IFERROR(INDEX($B$1581:$B$1689,MATCH(ROWS($E$1581:E1596),$E$1581:$E$1689,0)),"")</f>
        <v>Cholesteatome</v>
      </c>
    </row>
    <row r="1597" spans="1:6" x14ac:dyDescent="0.3">
      <c r="A1597" s="32" t="s">
        <v>1822</v>
      </c>
      <c r="B1597" s="1" t="s">
        <v>1403</v>
      </c>
      <c r="C1597" s="11" t="s">
        <v>1890</v>
      </c>
      <c r="D1597">
        <f>--ISNUMBER(IFERROR(SEARCH(Recherche!$D$21,BD_Tables!B1597,1),""))</f>
        <v>1</v>
      </c>
      <c r="E1597">
        <f>IF(BD_Tables!D1597=1,COUNTIF(BD_Tables!$D$1581:D1597,1),"")</f>
        <v>17</v>
      </c>
      <c r="F1597" t="str">
        <f>IFERROR(INDEX($B$1581:$B$1689,MATCH(ROWS($E$1581:E1597),$E$1581:$E$1689,0)),"")</f>
        <v>Cordectomie laser</v>
      </c>
    </row>
    <row r="1598" spans="1:6" x14ac:dyDescent="0.3">
      <c r="A1598" s="32" t="s">
        <v>1822</v>
      </c>
      <c r="B1598" s="1" t="s">
        <v>1474</v>
      </c>
      <c r="C1598" s="11" t="s">
        <v>1890</v>
      </c>
      <c r="D1598">
        <f>--ISNUMBER(IFERROR(SEARCH(Recherche!$D$21,BD_Tables!B1598,1),""))</f>
        <v>1</v>
      </c>
      <c r="E1598">
        <f>IF(BD_Tables!D1598=1,COUNTIF(BD_Tables!$D$1581:D1598,1),"")</f>
        <v>18</v>
      </c>
      <c r="F1598" t="str">
        <f>IFERROR(INDEX($B$1581:$B$1689,MATCH(ROWS($E$1581:E1598),$E$1581:$E$1689,0)),"")</f>
        <v>Crico-pharyngien laser</v>
      </c>
    </row>
    <row r="1599" spans="1:6" x14ac:dyDescent="0.3">
      <c r="A1599" s="32" t="s">
        <v>1822</v>
      </c>
      <c r="B1599" s="1" t="s">
        <v>1405</v>
      </c>
      <c r="C1599" s="11" t="s">
        <v>1890</v>
      </c>
      <c r="D1599">
        <f>--ISNUMBER(IFERROR(SEARCH(Recherche!$D$21,BD_Tables!B1599,1),""))</f>
        <v>1</v>
      </c>
      <c r="E1599">
        <f>IF(BD_Tables!D1599=1,COUNTIF(BD_Tables!$D$1581:D1599,1),"")</f>
        <v>19</v>
      </c>
      <c r="F1599" t="str">
        <f>IFERROR(INDEX($B$1581:$B$1689,MATCH(ROWS($E$1581:E1599),$E$1581:$E$1689,0)),"")</f>
        <v>Dacryostomie bilatérale</v>
      </c>
    </row>
    <row r="1600" spans="1:6" x14ac:dyDescent="0.3">
      <c r="A1600" s="32" t="s">
        <v>1822</v>
      </c>
      <c r="B1600" s="1" t="s">
        <v>1404</v>
      </c>
      <c r="C1600" s="11" t="s">
        <v>1890</v>
      </c>
      <c r="D1600">
        <f>--ISNUMBER(IFERROR(SEARCH(Recherche!$D$21,BD_Tables!B1600,1),""))</f>
        <v>1</v>
      </c>
      <c r="E1600">
        <f>IF(BD_Tables!D1600=1,COUNTIF(BD_Tables!$D$1581:D1600,1),"")</f>
        <v>20</v>
      </c>
      <c r="F1600" t="str">
        <f>IFERROR(INDEX($B$1581:$B$1689,MATCH(ROWS($E$1581:E1600),$E$1581:$E$1689,0)),"")</f>
        <v>Dacryostomie unilatérale</v>
      </c>
    </row>
    <row r="1601" spans="1:6" x14ac:dyDescent="0.3">
      <c r="A1601" s="32" t="s">
        <v>1822</v>
      </c>
      <c r="B1601" s="1" t="s">
        <v>1462</v>
      </c>
      <c r="C1601" s="11" t="s">
        <v>1890</v>
      </c>
      <c r="D1601">
        <f>--ISNUMBER(IFERROR(SEARCH(Recherche!$D$21,BD_Tables!B1601,1),""))</f>
        <v>1</v>
      </c>
      <c r="E1601">
        <f>IF(BD_Tables!D1601=1,COUNTIF(BD_Tables!$D$1581:D1601,1),"")</f>
        <v>21</v>
      </c>
      <c r="F1601" t="str">
        <f>IFERROR(INDEX($B$1581:$B$1689,MATCH(ROWS($E$1581:E1601),$E$1581:$E$1689,0)),"")</f>
        <v>Décompression orbitaire</v>
      </c>
    </row>
    <row r="1602" spans="1:6" x14ac:dyDescent="0.3">
      <c r="A1602" s="32" t="s">
        <v>1822</v>
      </c>
      <c r="B1602" s="1" t="s">
        <v>1406</v>
      </c>
      <c r="C1602" s="11" t="s">
        <v>1890</v>
      </c>
      <c r="D1602">
        <f>--ISNUMBER(IFERROR(SEARCH(Recherche!$D$21,BD_Tables!B1602,1),""))</f>
        <v>1</v>
      </c>
      <c r="E1602">
        <f>IF(BD_Tables!D1602=1,COUNTIF(BD_Tables!$D$1581:D1602,1),"")</f>
        <v>22</v>
      </c>
      <c r="F1602" t="str">
        <f>IFERROR(INDEX($B$1581:$B$1689,MATCH(ROWS($E$1581:E1602),$E$1581:$E$1689,0)),"")</f>
        <v>Dise</v>
      </c>
    </row>
    <row r="1603" spans="1:6" x14ac:dyDescent="0.3">
      <c r="A1603" s="32" t="s">
        <v>1822</v>
      </c>
      <c r="B1603" s="1" t="s">
        <v>1475</v>
      </c>
      <c r="C1603" s="11" t="s">
        <v>1890</v>
      </c>
      <c r="D1603">
        <f>--ISNUMBER(IFERROR(SEARCH(Recherche!$D$21,BD_Tables!B1603,1),""))</f>
        <v>1</v>
      </c>
      <c r="E1603">
        <f>IF(BD_Tables!D1603=1,COUNTIF(BD_Tables!$D$1581:D1603,1),"")</f>
        <v>23</v>
      </c>
      <c r="F1603" t="str">
        <f>IFERROR(INDEX($B$1581:$B$1689,MATCH(ROWS($E$1581:E1603),$E$1581:$E$1689,0)),"")</f>
        <v>Drainage cervical</v>
      </c>
    </row>
    <row r="1604" spans="1:6" x14ac:dyDescent="0.3">
      <c r="A1604" s="32" t="s">
        <v>1822</v>
      </c>
      <c r="B1604" s="1" t="s">
        <v>1481</v>
      </c>
      <c r="C1604" s="11" t="s">
        <v>1890</v>
      </c>
      <c r="D1604">
        <f>--ISNUMBER(IFERROR(SEARCH(Recherche!$D$21,BD_Tables!B1604,1),""))</f>
        <v>1</v>
      </c>
      <c r="E1604">
        <f>IF(BD_Tables!D1604=1,COUNTIF(BD_Tables!$D$1581:D1604,1),"")</f>
        <v>24</v>
      </c>
      <c r="F1604" t="str">
        <f>IFERROR(INDEX($B$1581:$B$1689,MATCH(ROWS($E$1581:E1604),$E$1581:$E$1689,0)),"")</f>
        <v>Drainage mucocele</v>
      </c>
    </row>
    <row r="1605" spans="1:6" x14ac:dyDescent="0.3">
      <c r="A1605" s="32" t="s">
        <v>1822</v>
      </c>
      <c r="B1605" s="1" t="s">
        <v>1407</v>
      </c>
      <c r="C1605" s="11" t="s">
        <v>1890</v>
      </c>
      <c r="D1605">
        <f>--ISNUMBER(IFERROR(SEARCH(Recherche!$D$21,BD_Tables!B1605,1),""))</f>
        <v>1</v>
      </c>
      <c r="E1605">
        <f>IF(BD_Tables!D1605=1,COUNTIF(BD_Tables!$D$1581:D1605,1),"")</f>
        <v>25</v>
      </c>
      <c r="F1605" t="str">
        <f>IFERROR(INDEX($B$1581:$B$1689,MATCH(ROWS($E$1581:E1605),$E$1581:$E$1689,0)),"")</f>
        <v>Drains trans tympaniques</v>
      </c>
    </row>
    <row r="1606" spans="1:6" x14ac:dyDescent="0.3">
      <c r="A1606" s="32" t="s">
        <v>1822</v>
      </c>
      <c r="B1606" s="1" t="s">
        <v>1408</v>
      </c>
      <c r="C1606" s="11" t="s">
        <v>1890</v>
      </c>
      <c r="D1606">
        <f>--ISNUMBER(IFERROR(SEARCH(Recherche!$D$21,BD_Tables!B1606,1),""))</f>
        <v>1</v>
      </c>
      <c r="E1606">
        <f>IF(BD_Tables!D1606=1,COUNTIF(BD_Tables!$D$1581:D1606,1),"")</f>
        <v>26</v>
      </c>
      <c r="F1606" t="str">
        <f>IFERROR(INDEX($B$1581:$B$1689,MATCH(ROWS($E$1581:E1606),$E$1581:$E$1689,0)),"")</f>
        <v>Endoscopie des glandes salivaires</v>
      </c>
    </row>
    <row r="1607" spans="1:6" x14ac:dyDescent="0.3">
      <c r="A1607" s="32" t="s">
        <v>1822</v>
      </c>
      <c r="B1607" s="1" t="s">
        <v>1477</v>
      </c>
      <c r="C1607" s="11" t="s">
        <v>1890</v>
      </c>
      <c r="D1607">
        <f>--ISNUMBER(IFERROR(SEARCH(Recherche!$D$21,BD_Tables!B1607,1),""))</f>
        <v>1</v>
      </c>
      <c r="E1607">
        <f>IF(BD_Tables!D1607=1,COUNTIF(BD_Tables!$D$1581:D1607,1),"")</f>
        <v>27</v>
      </c>
      <c r="F1607" t="str">
        <f>IFERROR(INDEX($B$1581:$B$1689,MATCH(ROWS($E$1581:E1607),$E$1581:$E$1689,0)),"")</f>
        <v>Endoscopie nasale sous sédation</v>
      </c>
    </row>
    <row r="1608" spans="1:6" x14ac:dyDescent="0.3">
      <c r="A1608" s="32" t="s">
        <v>1822</v>
      </c>
      <c r="B1608" s="1" t="s">
        <v>1409</v>
      </c>
      <c r="C1608" s="11" t="s">
        <v>1890</v>
      </c>
      <c r="D1608">
        <f>--ISNUMBER(IFERROR(SEARCH(Recherche!$D$21,BD_Tables!B1608,1),""))</f>
        <v>1</v>
      </c>
      <c r="E1608">
        <f>IF(BD_Tables!D1608=1,COUNTIF(BD_Tables!$D$1581:D1608,1),"")</f>
        <v>28</v>
      </c>
      <c r="F1608" t="str">
        <f>IFERROR(INDEX($B$1581:$B$1689,MATCH(ROWS($E$1581:E1608),$E$1581:$E$1689,0)),"")</f>
        <v>Evidement cervical</v>
      </c>
    </row>
    <row r="1609" spans="1:6" x14ac:dyDescent="0.3">
      <c r="A1609" s="32" t="s">
        <v>1822</v>
      </c>
      <c r="B1609" s="1" t="s">
        <v>1410</v>
      </c>
      <c r="C1609" s="11" t="s">
        <v>1890</v>
      </c>
      <c r="D1609">
        <f>--ISNUMBER(IFERROR(SEARCH(Recherche!$D$21,BD_Tables!B1609,1),""))</f>
        <v>1</v>
      </c>
      <c r="E1609">
        <f>IF(BD_Tables!D1609=1,COUNTIF(BD_Tables!$D$1581:D1609,1),"")</f>
        <v>29</v>
      </c>
      <c r="F1609" t="str">
        <f>IFERROR(INDEX($B$1581:$B$1689,MATCH(ROWS($E$1581:E1609),$E$1581:$E$1689,0)),"")</f>
        <v>Evidement cervical bilatéral</v>
      </c>
    </row>
    <row r="1610" spans="1:6" x14ac:dyDescent="0.3">
      <c r="A1610" s="32" t="s">
        <v>1822</v>
      </c>
      <c r="B1610" s="1" t="s">
        <v>1411</v>
      </c>
      <c r="C1610" s="11" t="s">
        <v>1890</v>
      </c>
      <c r="D1610">
        <f>--ISNUMBER(IFERROR(SEARCH(Recherche!$D$21,BD_Tables!B1610,1),""))</f>
        <v>1</v>
      </c>
      <c r="E1610">
        <f>IF(BD_Tables!D1610=1,COUNTIF(BD_Tables!$D$1581:D1610,1),"")</f>
        <v>30</v>
      </c>
      <c r="F1610" t="str">
        <f>IFERROR(INDEX($B$1581:$B$1689,MATCH(ROWS($E$1581:E1610),$E$1581:$E$1689,0)),"")</f>
        <v>Exérèse endobuccale</v>
      </c>
    </row>
    <row r="1611" spans="1:6" x14ac:dyDescent="0.3">
      <c r="A1611" s="32" t="s">
        <v>1822</v>
      </c>
      <c r="B1611" s="1" t="s">
        <v>1469</v>
      </c>
      <c r="C1611" s="11" t="s">
        <v>1890</v>
      </c>
      <c r="D1611">
        <f>--ISNUMBER(IFERROR(SEARCH(Recherche!$D$21,BD_Tables!B1611,1),""))</f>
        <v>1</v>
      </c>
      <c r="E1611">
        <f>IF(BD_Tables!D1611=1,COUNTIF(BD_Tables!$D$1581:D1611,1),"")</f>
        <v>31</v>
      </c>
      <c r="F1611" t="str">
        <f>IFERROR(INDEX($B$1581:$B$1689,MATCH(ROWS($E$1581:E1611),$E$1581:$E$1689,0)),"")</f>
        <v>Exérèse pilier BAHA</v>
      </c>
    </row>
    <row r="1612" spans="1:6" x14ac:dyDescent="0.3">
      <c r="A1612" s="32" t="s">
        <v>1822</v>
      </c>
      <c r="B1612" s="1" t="s">
        <v>1132</v>
      </c>
      <c r="C1612" s="11" t="s">
        <v>1890</v>
      </c>
      <c r="D1612">
        <f>--ISNUMBER(IFERROR(SEARCH(Recherche!$D$21,BD_Tables!B1612,1),""))</f>
        <v>1</v>
      </c>
      <c r="E1612">
        <f>IF(BD_Tables!D1612=1,COUNTIF(BD_Tables!$D$1581:D1612,1),"")</f>
        <v>32</v>
      </c>
      <c r="F1612" t="str">
        <f>IFERROR(INDEX($B$1581:$B$1689,MATCH(ROWS($E$1581:E1612),$E$1581:$E$1689,0)),"")</f>
        <v>Exostose</v>
      </c>
    </row>
    <row r="1613" spans="1:6" x14ac:dyDescent="0.3">
      <c r="A1613" s="32" t="s">
        <v>1822</v>
      </c>
      <c r="B1613" s="1" t="s">
        <v>1492</v>
      </c>
      <c r="C1613" s="11" t="s">
        <v>1890</v>
      </c>
      <c r="D1613">
        <f>--ISNUMBER(IFERROR(SEARCH(Recherche!$D$21,BD_Tables!B1613,1),""))</f>
        <v>1</v>
      </c>
      <c r="E1613">
        <f>IF(BD_Tables!D1613=1,COUNTIF(BD_Tables!$D$1581:D1613,1),"")</f>
        <v>33</v>
      </c>
      <c r="F1613" t="str">
        <f>IFERROR(INDEX($B$1581:$B$1689,MATCH(ROWS($E$1581:E1613),$E$1581:$E$1689,0)),"")</f>
        <v>Fermeture fistule bucco-sinusale supérie</v>
      </c>
    </row>
    <row r="1614" spans="1:6" x14ac:dyDescent="0.3">
      <c r="A1614" s="32" t="s">
        <v>1822</v>
      </c>
      <c r="B1614" s="1" t="s">
        <v>1412</v>
      </c>
      <c r="C1614" s="11" t="s">
        <v>1890</v>
      </c>
      <c r="D1614">
        <f>--ISNUMBER(IFERROR(SEARCH(Recherche!$D$21,BD_Tables!B1614,1),""))</f>
        <v>1</v>
      </c>
      <c r="E1614">
        <f>IF(BD_Tables!D1614=1,COUNTIF(BD_Tables!$D$1581:D1614,1),"")</f>
        <v>34</v>
      </c>
      <c r="F1614" t="str">
        <f>IFERROR(INDEX($B$1581:$B$1689,MATCH(ROWS($E$1581:E1614),$E$1581:$E$1689,0)),"")</f>
        <v>Fracture de nez: réduction</v>
      </c>
    </row>
    <row r="1615" spans="1:6" x14ac:dyDescent="0.3">
      <c r="A1615" s="32" t="s">
        <v>1822</v>
      </c>
      <c r="B1615" s="1" t="s">
        <v>1413</v>
      </c>
      <c r="C1615" s="11" t="s">
        <v>1890</v>
      </c>
      <c r="D1615">
        <f>--ISNUMBER(IFERROR(SEARCH(Recherche!$D$21,BD_Tables!B1615,1),""))</f>
        <v>1</v>
      </c>
      <c r="E1615">
        <f>IF(BD_Tables!D1615=1,COUNTIF(BD_Tables!$D$1581:D1615,1),"")</f>
        <v>35</v>
      </c>
      <c r="F1615" t="str">
        <f>IFERROR(INDEX($B$1581:$B$1689,MATCH(ROWS($E$1581:E1615),$E$1581:$E$1689,0)),"")</f>
        <v>Glande sous-maxillaire</v>
      </c>
    </row>
    <row r="1616" spans="1:6" x14ac:dyDescent="0.3">
      <c r="A1616" s="32" t="s">
        <v>1822</v>
      </c>
      <c r="B1616" s="1" t="s">
        <v>1467</v>
      </c>
      <c r="C1616" s="11" t="s">
        <v>1890</v>
      </c>
      <c r="D1616">
        <f>--ISNUMBER(IFERROR(SEARCH(Recherche!$D$21,BD_Tables!B1616,1),""))</f>
        <v>1</v>
      </c>
      <c r="E1616">
        <f>IF(BD_Tables!D1616=1,COUNTIF(BD_Tables!$D$1581:D1616,1),"")</f>
        <v>36</v>
      </c>
      <c r="F1616" t="str">
        <f>IFERROR(INDEX($B$1581:$B$1689,MATCH(ROWS($E$1581:E1616),$E$1581:$E$1689,0)),"")</f>
        <v>Glossectomie</v>
      </c>
    </row>
    <row r="1617" spans="1:6" x14ac:dyDescent="0.3">
      <c r="A1617" s="32" t="s">
        <v>1822</v>
      </c>
      <c r="B1617" s="1" t="s">
        <v>1468</v>
      </c>
      <c r="C1617" s="11" t="s">
        <v>1890</v>
      </c>
      <c r="D1617">
        <f>--ISNUMBER(IFERROR(SEARCH(Recherche!$D$21,BD_Tables!B1617,1),""))</f>
        <v>1</v>
      </c>
      <c r="E1617">
        <f>IF(BD_Tables!D1617=1,COUNTIF(BD_Tables!$D$1581:D1617,1),"")</f>
        <v>37</v>
      </c>
      <c r="F1617" t="str">
        <f>IFERROR(INDEX($B$1581:$B$1689,MATCH(ROWS($E$1581:E1617),$E$1581:$E$1689,0)),"")</f>
        <v>Glossectomie partielle</v>
      </c>
    </row>
    <row r="1618" spans="1:6" x14ac:dyDescent="0.3">
      <c r="A1618" s="32" t="s">
        <v>1822</v>
      </c>
      <c r="B1618" s="1" t="s">
        <v>1414</v>
      </c>
      <c r="C1618" s="11" t="s">
        <v>1890</v>
      </c>
      <c r="D1618">
        <f>--ISNUMBER(IFERROR(SEARCH(Recherche!$D$21,BD_Tables!B1618,1),""))</f>
        <v>1</v>
      </c>
      <c r="E1618">
        <f>IF(BD_Tables!D1618=1,COUNTIF(BD_Tables!$D$1581:D1618,1),"")</f>
        <v>38</v>
      </c>
      <c r="F1618" t="str">
        <f>IFERROR(INDEX($B$1581:$B$1689,MATCH(ROWS($E$1581:E1618),$E$1581:$E$1689,0)),"")</f>
        <v>Grenouillette</v>
      </c>
    </row>
    <row r="1619" spans="1:6" x14ac:dyDescent="0.3">
      <c r="A1619" s="32" t="s">
        <v>1822</v>
      </c>
      <c r="B1619" s="1" t="s">
        <v>1416</v>
      </c>
      <c r="C1619" s="11" t="s">
        <v>1890</v>
      </c>
      <c r="D1619">
        <f>--ISNUMBER(IFERROR(SEARCH(Recherche!$D$21,BD_Tables!B1619,1),""))</f>
        <v>1</v>
      </c>
      <c r="E1619">
        <f>IF(BD_Tables!D1619=1,COUNTIF(BD_Tables!$D$1581:D1619,1),"")</f>
        <v>39</v>
      </c>
      <c r="F1619" t="str">
        <f>IFERROR(INDEX($B$1581:$B$1689,MATCH(ROWS($E$1581:E1619),$E$1581:$E$1689,0)),"")</f>
        <v>Implant cochléaire</v>
      </c>
    </row>
    <row r="1620" spans="1:6" x14ac:dyDescent="0.3">
      <c r="A1620" s="32" t="s">
        <v>1822</v>
      </c>
      <c r="B1620" s="1" t="s">
        <v>1417</v>
      </c>
      <c r="C1620" s="11" t="s">
        <v>1890</v>
      </c>
      <c r="D1620">
        <f>--ISNUMBER(IFERROR(SEARCH(Recherche!$D$21,BD_Tables!B1620,1),""))</f>
        <v>1</v>
      </c>
      <c r="E1620">
        <f>IF(BD_Tables!D1620=1,COUNTIF(BD_Tables!$D$1581:D1620,1),"")</f>
        <v>40</v>
      </c>
      <c r="F1620" t="str">
        <f>IFERROR(INDEX($B$1581:$B$1689,MATCH(ROWS($E$1581:E1620),$E$1581:$E$1689,0)),"")</f>
        <v>Injection graisse autologue corde voc</v>
      </c>
    </row>
    <row r="1621" spans="1:6" x14ac:dyDescent="0.3">
      <c r="A1621" s="32" t="s">
        <v>1822</v>
      </c>
      <c r="B1621" s="1" t="s">
        <v>1487</v>
      </c>
      <c r="C1621" s="11" t="s">
        <v>1890</v>
      </c>
      <c r="D1621">
        <f>--ISNUMBER(IFERROR(SEARCH(Recherche!$D$21,BD_Tables!B1621,1),""))</f>
        <v>1</v>
      </c>
      <c r="E1621">
        <f>IF(BD_Tables!D1621=1,COUNTIF(BD_Tables!$D$1581:D1621,1),"")</f>
        <v>41</v>
      </c>
      <c r="F1621" t="str">
        <f>IFERROR(INDEX($B$1581:$B$1689,MATCH(ROWS($E$1581:E1621),$E$1581:$E$1689,0)),"")</f>
        <v>Kyste branchial</v>
      </c>
    </row>
    <row r="1622" spans="1:6" x14ac:dyDescent="0.3">
      <c r="A1622" s="32" t="s">
        <v>1822</v>
      </c>
      <c r="B1622" s="1" t="s">
        <v>1418</v>
      </c>
      <c r="C1622" s="11" t="s">
        <v>1890</v>
      </c>
      <c r="D1622">
        <f>--ISNUMBER(IFERROR(SEARCH(Recherche!$D$21,BD_Tables!B1622,1),""))</f>
        <v>1</v>
      </c>
      <c r="E1622">
        <f>IF(BD_Tables!D1622=1,COUNTIF(BD_Tables!$D$1581:D1622,1),"")</f>
        <v>42</v>
      </c>
      <c r="F1622" t="str">
        <f>IFERROR(INDEX($B$1581:$B$1689,MATCH(ROWS($E$1581:E1622),$E$1581:$E$1689,0)),"")</f>
        <v>Kyste corde vocale</v>
      </c>
    </row>
    <row r="1623" spans="1:6" x14ac:dyDescent="0.3">
      <c r="A1623" s="32" t="s">
        <v>1822</v>
      </c>
      <c r="B1623" s="1" t="s">
        <v>1419</v>
      </c>
      <c r="C1623" s="11" t="s">
        <v>1890</v>
      </c>
      <c r="D1623">
        <f>--ISNUMBER(IFERROR(SEARCH(Recherche!$D$21,BD_Tables!B1623,1),""))</f>
        <v>1</v>
      </c>
      <c r="E1623">
        <f>IF(BD_Tables!D1623=1,COUNTIF(BD_Tables!$D$1581:D1623,1),"")</f>
        <v>43</v>
      </c>
      <c r="F1623" t="str">
        <f>IFERROR(INDEX($B$1581:$B$1689,MATCH(ROWS($E$1581:E1623),$E$1581:$E$1689,0)),"")</f>
        <v>Kyste théréoglosse</v>
      </c>
    </row>
    <row r="1624" spans="1:6" x14ac:dyDescent="0.3">
      <c r="A1624" s="32" t="s">
        <v>1822</v>
      </c>
      <c r="B1624" s="1" t="s">
        <v>1420</v>
      </c>
      <c r="C1624" s="11" t="s">
        <v>1890</v>
      </c>
      <c r="D1624">
        <f>--ISNUMBER(IFERROR(SEARCH(Recherche!$D$21,BD_Tables!B1624,1),""))</f>
        <v>1</v>
      </c>
      <c r="E1624">
        <f>IF(BD_Tables!D1624=1,COUNTIF(BD_Tables!$D$1581:D1624,1),"")</f>
        <v>44</v>
      </c>
      <c r="F1624" t="str">
        <f>IFERROR(INDEX($B$1581:$B$1689,MATCH(ROWS($E$1581:E1624),$E$1581:$E$1689,0)),"")</f>
        <v>Lambeau pectoral</v>
      </c>
    </row>
    <row r="1625" spans="1:6" x14ac:dyDescent="0.3">
      <c r="A1625" s="32" t="s">
        <v>1822</v>
      </c>
      <c r="B1625" s="1" t="s">
        <v>1396</v>
      </c>
      <c r="C1625" s="11" t="s">
        <v>1890</v>
      </c>
      <c r="D1625">
        <f>--ISNUMBER(IFERROR(SEARCH(Recherche!$D$21,BD_Tables!B1625,1),""))</f>
        <v>1</v>
      </c>
      <c r="E1625">
        <f>IF(BD_Tables!D1625=1,COUNTIF(BD_Tables!$D$1581:D1625,1),"")</f>
        <v>45</v>
      </c>
      <c r="F1625" t="str">
        <f>IFERROR(INDEX($B$1581:$B$1689,MATCH(ROWS($E$1581:E1625),$E$1581:$E$1689,0)),"")</f>
        <v>Laryngectomie part. supracricoid. CHEP</v>
      </c>
    </row>
    <row r="1626" spans="1:6" x14ac:dyDescent="0.3">
      <c r="A1626" s="32" t="s">
        <v>1822</v>
      </c>
      <c r="B1626" s="1" t="s">
        <v>1402</v>
      </c>
      <c r="C1626" s="11" t="s">
        <v>1890</v>
      </c>
      <c r="D1626">
        <f>--ISNUMBER(IFERROR(SEARCH(Recherche!$D$21,BD_Tables!B1626,1),""))</f>
        <v>1</v>
      </c>
      <c r="E1626">
        <f>IF(BD_Tables!D1626=1,COUNTIF(BD_Tables!$D$1581:D1626,1),"")</f>
        <v>46</v>
      </c>
      <c r="F1626" t="str">
        <f>IFERROR(INDEX($B$1581:$B$1689,MATCH(ROWS($E$1581:E1626),$E$1581:$E$1689,0)),"")</f>
        <v>Laryngectomie part. supracricoid. CHP</v>
      </c>
    </row>
    <row r="1627" spans="1:6" x14ac:dyDescent="0.3">
      <c r="A1627" s="32" t="s">
        <v>1822</v>
      </c>
      <c r="B1627" s="1" t="s">
        <v>1421</v>
      </c>
      <c r="C1627" s="11" t="s">
        <v>1890</v>
      </c>
      <c r="D1627">
        <f>--ISNUMBER(IFERROR(SEARCH(Recherche!$D$21,BD_Tables!B1627,1),""))</f>
        <v>1</v>
      </c>
      <c r="E1627">
        <f>IF(BD_Tables!D1627=1,COUNTIF(BD_Tables!$D$1581:D1627,1),"")</f>
        <v>47</v>
      </c>
      <c r="F1627" t="str">
        <f>IFERROR(INDEX($B$1581:$B$1689,MATCH(ROWS($E$1581:E1627),$E$1581:$E$1689,0)),"")</f>
        <v>Laryngoscopie chirurgie corde vocale</v>
      </c>
    </row>
    <row r="1628" spans="1:6" x14ac:dyDescent="0.3">
      <c r="A1628" s="32" t="s">
        <v>1822</v>
      </c>
      <c r="B1628" s="1" t="s">
        <v>1422</v>
      </c>
      <c r="C1628" s="11" t="s">
        <v>1890</v>
      </c>
      <c r="D1628">
        <f>--ISNUMBER(IFERROR(SEARCH(Recherche!$D$21,BD_Tables!B1628,1),""))</f>
        <v>1</v>
      </c>
      <c r="E1628">
        <f>IF(BD_Tables!D1628=1,COUNTIF(BD_Tables!$D$1581:D1628,1),"")</f>
        <v>48</v>
      </c>
      <c r="F1628" t="str">
        <f>IFERROR(INDEX($B$1581:$B$1689,MATCH(ROWS($E$1581:E1628),$E$1581:$E$1689,0)),"")</f>
        <v>Laryngoscopie directe</v>
      </c>
    </row>
    <row r="1629" spans="1:6" x14ac:dyDescent="0.3">
      <c r="A1629" s="32" t="s">
        <v>1822</v>
      </c>
      <c r="B1629" s="1" t="s">
        <v>1423</v>
      </c>
      <c r="C1629" s="11" t="s">
        <v>1890</v>
      </c>
      <c r="D1629">
        <f>--ISNUMBER(IFERROR(SEARCH(Recherche!$D$21,BD_Tables!B1629,1),""))</f>
        <v>1</v>
      </c>
      <c r="E1629">
        <f>IF(BD_Tables!D1629=1,COUNTIF(BD_Tables!$D$1581:D1629,1),"")</f>
        <v>49</v>
      </c>
      <c r="F1629" t="str">
        <f>IFERROR(INDEX($B$1581:$B$1689,MATCH(ROWS($E$1581:E1629),$E$1581:$E$1689,0)),"")</f>
        <v>Laryngoscopie directe + laser</v>
      </c>
    </row>
    <row r="1630" spans="1:6" x14ac:dyDescent="0.3">
      <c r="A1630" s="32" t="s">
        <v>1822</v>
      </c>
      <c r="B1630" s="1" t="s">
        <v>1424</v>
      </c>
      <c r="C1630" s="11" t="s">
        <v>1890</v>
      </c>
      <c r="D1630">
        <f>--ISNUMBER(IFERROR(SEARCH(Recherche!$D$21,BD_Tables!B1630,1),""))</f>
        <v>1</v>
      </c>
      <c r="E1630">
        <f>IF(BD_Tables!D1630=1,COUNTIF(BD_Tables!$D$1581:D1630,1),"")</f>
        <v>50</v>
      </c>
      <c r="F1630" t="str">
        <f>IFERROR(INDEX($B$1581:$B$1689,MATCH(ROWS($E$1581:E1630),$E$1581:$E$1689,0)),"")</f>
        <v>Larynx total</v>
      </c>
    </row>
    <row r="1631" spans="1:6" x14ac:dyDescent="0.3">
      <c r="A1631" s="32" t="s">
        <v>1822</v>
      </c>
      <c r="B1631" s="1" t="s">
        <v>1470</v>
      </c>
      <c r="C1631" s="11" t="s">
        <v>1890</v>
      </c>
      <c r="D1631">
        <f>--ISNUMBER(IFERROR(SEARCH(Recherche!$D$21,BD_Tables!B1631,1),""))</f>
        <v>1</v>
      </c>
      <c r="E1631">
        <f>IF(BD_Tables!D1631=1,COUNTIF(BD_Tables!$D$1581:D1631,1),"")</f>
        <v>51</v>
      </c>
      <c r="F1631" t="str">
        <f>IFERROR(INDEX($B$1581:$B$1689,MATCH(ROWS($E$1581:E1631),$E$1581:$E$1689,0)),"")</f>
        <v>Laser PDL</v>
      </c>
    </row>
    <row r="1632" spans="1:6" x14ac:dyDescent="0.3">
      <c r="A1632" s="32" t="s">
        <v>1822</v>
      </c>
      <c r="B1632" s="1" t="s">
        <v>1425</v>
      </c>
      <c r="C1632" s="11" t="s">
        <v>1890</v>
      </c>
      <c r="D1632">
        <f>--ISNUMBER(IFERROR(SEARCH(Recherche!$D$21,BD_Tables!B1632,1),""))</f>
        <v>1</v>
      </c>
      <c r="E1632">
        <f>IF(BD_Tables!D1632=1,COUNTIF(BD_Tables!$D$1581:D1632,1),"")</f>
        <v>52</v>
      </c>
      <c r="F1632" t="str">
        <f>IFERROR(INDEX($B$1581:$B$1689,MATCH(ROWS($E$1581:E1632),$E$1581:$E$1689,0)),"")</f>
        <v>Ligature/coagul. artère sphéno palatine</v>
      </c>
    </row>
    <row r="1633" spans="1:6" x14ac:dyDescent="0.3">
      <c r="A1633" s="32" t="s">
        <v>1822</v>
      </c>
      <c r="B1633" s="1" t="s">
        <v>1426</v>
      </c>
      <c r="C1633" s="11" t="s">
        <v>1890</v>
      </c>
      <c r="D1633">
        <f>--ISNUMBER(IFERROR(SEARCH(Recherche!$D$21,BD_Tables!B1633,1),""))</f>
        <v>1</v>
      </c>
      <c r="E1633">
        <f>IF(BD_Tables!D1633=1,COUNTIF(BD_Tables!$D$1581:D1633,1),"")</f>
        <v>53</v>
      </c>
      <c r="F1633" t="str">
        <f>IFERROR(INDEX($B$1581:$B$1689,MATCH(ROWS($E$1581:E1633),$E$1581:$E$1689,0)),"")</f>
        <v>LPTC</v>
      </c>
    </row>
    <row r="1634" spans="1:6" x14ac:dyDescent="0.3">
      <c r="A1634" s="32" t="s">
        <v>1822</v>
      </c>
      <c r="B1634" s="1" t="s">
        <v>1427</v>
      </c>
      <c r="C1634" s="11" t="s">
        <v>1890</v>
      </c>
      <c r="D1634">
        <f>--ISNUMBER(IFERROR(SEARCH(Recherche!$D$21,BD_Tables!B1634,1),""))</f>
        <v>1</v>
      </c>
      <c r="E1634">
        <f>IF(BD_Tables!D1634=1,COUNTIF(BD_Tables!$D$1581:D1634,1),"")</f>
        <v>54</v>
      </c>
      <c r="F1634" t="str">
        <f>IFERROR(INDEX($B$1581:$B$1689,MATCH(ROWS($E$1581:E1634),$E$1581:$E$1689,0)),"")</f>
        <v>Mastoidectomie</v>
      </c>
    </row>
    <row r="1635" spans="1:6" x14ac:dyDescent="0.3">
      <c r="A1635" s="32" t="s">
        <v>1822</v>
      </c>
      <c r="B1635" s="1" t="s">
        <v>1489</v>
      </c>
      <c r="C1635" s="11" t="s">
        <v>1890</v>
      </c>
      <c r="D1635">
        <f>--ISNUMBER(IFERROR(SEARCH(Recherche!$D$21,BD_Tables!B1635,1),""))</f>
        <v>1</v>
      </c>
      <c r="E1635">
        <f>IF(BD_Tables!D1635=1,COUNTIF(BD_Tables!$D$1581:D1635,1),"")</f>
        <v>55</v>
      </c>
      <c r="F1635" t="str">
        <f>IFERROR(INDEX($B$1581:$B$1689,MATCH(ROWS($E$1581:E1635),$E$1581:$E$1689,0)),"")</f>
        <v>Maxillectomie (exérèse glande sous-maxil</v>
      </c>
    </row>
    <row r="1636" spans="1:6" x14ac:dyDescent="0.3">
      <c r="A1636" s="32" t="s">
        <v>1822</v>
      </c>
      <c r="B1636" s="1" t="s">
        <v>1461</v>
      </c>
      <c r="C1636" s="11" t="s">
        <v>1890</v>
      </c>
      <c r="D1636">
        <f>--ISNUMBER(IFERROR(SEARCH(Recherche!$D$21,BD_Tables!B1636,1),""))</f>
        <v>1</v>
      </c>
      <c r="E1636">
        <f>IF(BD_Tables!D1636=1,COUNTIF(BD_Tables!$D$1581:D1636,1),"")</f>
        <v>56</v>
      </c>
      <c r="F1636" t="str">
        <f>IFERROR(INDEX($B$1581:$B$1689,MATCH(ROWS($E$1581:E1636),$E$1581:$E$1689,0)),"")</f>
        <v>Méatotomie moyenne</v>
      </c>
    </row>
    <row r="1637" spans="1:6" x14ac:dyDescent="0.3">
      <c r="A1637" s="32" t="s">
        <v>1822</v>
      </c>
      <c r="B1637" s="1" t="s">
        <v>1497</v>
      </c>
      <c r="C1637" s="11" t="s">
        <v>1890</v>
      </c>
      <c r="D1637">
        <f>--ISNUMBER(IFERROR(SEARCH(Recherche!$D$21,BD_Tables!B1637,1),""))</f>
        <v>1</v>
      </c>
      <c r="E1637">
        <f>IF(BD_Tables!D1637=1,COUNTIF(BD_Tables!$D$1581:D1637,1),"")</f>
        <v>57</v>
      </c>
      <c r="F1637" t="str">
        <f>IFERROR(INDEX($B$1581:$B$1689,MATCH(ROWS($E$1581:E1637),$E$1581:$E$1689,0)),"")</f>
        <v>Microlaryngoscopie</v>
      </c>
    </row>
    <row r="1638" spans="1:6" x14ac:dyDescent="0.3">
      <c r="A1638" s="32" t="s">
        <v>1822</v>
      </c>
      <c r="B1638" s="1" t="s">
        <v>1479</v>
      </c>
      <c r="C1638" s="11" t="s">
        <v>1890</v>
      </c>
      <c r="D1638">
        <f>--ISNUMBER(IFERROR(SEARCH(Recherche!$D$21,BD_Tables!B1638,1),""))</f>
        <v>1</v>
      </c>
      <c r="E1638">
        <f>IF(BD_Tables!D1638=1,COUNTIF(BD_Tables!$D$1581:D1638,1),"")</f>
        <v>58</v>
      </c>
      <c r="F1638" t="str">
        <f>IFERROR(INDEX($B$1581:$B$1689,MATCH(ROWS($E$1581:E1638),$E$1581:$E$1689,0)),"")</f>
        <v>Mise en place de Provox</v>
      </c>
    </row>
    <row r="1639" spans="1:6" x14ac:dyDescent="0.3">
      <c r="A1639" s="32" t="s">
        <v>1822</v>
      </c>
      <c r="B1639" s="1" t="s">
        <v>1428</v>
      </c>
      <c r="C1639" s="11" t="s">
        <v>1890</v>
      </c>
      <c r="D1639">
        <f>--ISNUMBER(IFERROR(SEARCH(Recherche!$D$21,BD_Tables!B1639,1),""))</f>
        <v>1</v>
      </c>
      <c r="E1639">
        <f>IF(BD_Tables!D1639=1,COUNTIF(BD_Tables!$D$1581:D1639,1),"")</f>
        <v>59</v>
      </c>
      <c r="F1639" t="str">
        <f>IFERROR(INDEX($B$1581:$B$1689,MATCH(ROWS($E$1581:E1639),$E$1581:$E$1689,0)),"")</f>
        <v>Myringoplastie</v>
      </c>
    </row>
    <row r="1640" spans="1:6" x14ac:dyDescent="0.3">
      <c r="A1640" s="32" t="s">
        <v>1822</v>
      </c>
      <c r="B1640" s="1" t="s">
        <v>1429</v>
      </c>
      <c r="C1640" s="11" t="s">
        <v>1890</v>
      </c>
      <c r="D1640">
        <f>--ISNUMBER(IFERROR(SEARCH(Recherche!$D$21,BD_Tables!B1640,1),""))</f>
        <v>1</v>
      </c>
      <c r="E1640">
        <f>IF(BD_Tables!D1640=1,COUNTIF(BD_Tables!$D$1581:D1640,1),"")</f>
        <v>60</v>
      </c>
      <c r="F1640" t="str">
        <f>IFERROR(INDEX($B$1581:$B$1689,MATCH(ROWS($E$1581:E1640),$E$1581:$E$1689,0)),"")</f>
        <v>Ossiculoplastie</v>
      </c>
    </row>
    <row r="1641" spans="1:6" x14ac:dyDescent="0.3">
      <c r="A1641" s="32" t="s">
        <v>1822</v>
      </c>
      <c r="B1641" s="1" t="s">
        <v>1431</v>
      </c>
      <c r="C1641" s="11" t="s">
        <v>1890</v>
      </c>
      <c r="D1641">
        <f>--ISNUMBER(IFERROR(SEARCH(Recherche!$D$21,BD_Tables!B1641,1),""))</f>
        <v>1</v>
      </c>
      <c r="E1641">
        <f>IF(BD_Tables!D1641=1,COUNTIF(BD_Tables!$D$1581:D1641,1),"")</f>
        <v>61</v>
      </c>
      <c r="F1641" t="str">
        <f>IFERROR(INDEX($B$1581:$B$1689,MATCH(ROWS($E$1581:E1641),$E$1581:$E$1689,0)),"")</f>
        <v>Otoplastie bilatérale</v>
      </c>
    </row>
    <row r="1642" spans="1:6" x14ac:dyDescent="0.3">
      <c r="A1642" s="32" t="s">
        <v>1822</v>
      </c>
      <c r="B1642" s="1" t="s">
        <v>1430</v>
      </c>
      <c r="C1642" s="11" t="s">
        <v>1890</v>
      </c>
      <c r="D1642">
        <f>--ISNUMBER(IFERROR(SEARCH(Recherche!$D$21,BD_Tables!B1642,1),""))</f>
        <v>1</v>
      </c>
      <c r="E1642">
        <f>IF(BD_Tables!D1642=1,COUNTIF(BD_Tables!$D$1581:D1642,1),"")</f>
        <v>62</v>
      </c>
      <c r="F1642" t="str">
        <f>IFERROR(INDEX($B$1581:$B$1689,MATCH(ROWS($E$1581:E1642),$E$1581:$E$1689,0)),"")</f>
        <v>Otoplastie unilatérale</v>
      </c>
    </row>
    <row r="1643" spans="1:6" x14ac:dyDescent="0.3">
      <c r="A1643" s="32" t="s">
        <v>1822</v>
      </c>
      <c r="B1643" s="1" t="s">
        <v>1464</v>
      </c>
      <c r="C1643" s="11" t="s">
        <v>1890</v>
      </c>
      <c r="D1643">
        <f>--ISNUMBER(IFERROR(SEARCH(Recherche!$D$21,BD_Tables!B1643,1),""))</f>
        <v>1</v>
      </c>
      <c r="E1643">
        <f>IF(BD_Tables!D1643=1,COUNTIF(BD_Tables!$D$1581:D1643,1),"")</f>
        <v>63</v>
      </c>
      <c r="F1643" t="str">
        <f>IFERROR(INDEX($B$1581:$B$1689,MATCH(ROWS($E$1581:E1643),$E$1581:$E$1689,0)),"")</f>
        <v>Palatoplastie AG</v>
      </c>
    </row>
    <row r="1644" spans="1:6" x14ac:dyDescent="0.3">
      <c r="A1644" s="32" t="s">
        <v>1822</v>
      </c>
      <c r="B1644" s="1" t="s">
        <v>1465</v>
      </c>
      <c r="C1644" s="11" t="s">
        <v>1890</v>
      </c>
      <c r="D1644">
        <f>--ISNUMBER(IFERROR(SEARCH(Recherche!$D$21,BD_Tables!B1644,1),""))</f>
        <v>1</v>
      </c>
      <c r="E1644">
        <f>IF(BD_Tables!D1644=1,COUNTIF(BD_Tables!$D$1581:D1644,1),"")</f>
        <v>64</v>
      </c>
      <c r="F1644" t="str">
        <f>IFERROR(INDEX($B$1581:$B$1689,MATCH(ROWS($E$1581:E1644),$E$1581:$E$1689,0)),"")</f>
        <v>Palatoplastie par radiofréquence AL</v>
      </c>
    </row>
    <row r="1645" spans="1:6" x14ac:dyDescent="0.3">
      <c r="A1645" s="32" t="s">
        <v>1822</v>
      </c>
      <c r="B1645" s="1" t="s">
        <v>1432</v>
      </c>
      <c r="C1645" s="11" t="s">
        <v>1890</v>
      </c>
      <c r="D1645">
        <f>--ISNUMBER(IFERROR(SEARCH(Recherche!$D$21,BD_Tables!B1645,1),""))</f>
        <v>1</v>
      </c>
      <c r="E1645">
        <f>IF(BD_Tables!D1645=1,COUNTIF(BD_Tables!$D$1581:D1645,1),"")</f>
        <v>65</v>
      </c>
      <c r="F1645" t="str">
        <f>IFERROR(INDEX($B$1581:$B$1689,MATCH(ROWS($E$1581:E1645),$E$1581:$E$1689,0)),"")</f>
        <v>Panendo</v>
      </c>
    </row>
    <row r="1646" spans="1:6" x14ac:dyDescent="0.3">
      <c r="A1646" s="32" t="s">
        <v>1822</v>
      </c>
      <c r="B1646" s="1" t="s">
        <v>1466</v>
      </c>
      <c r="C1646" s="11" t="s">
        <v>1890</v>
      </c>
      <c r="D1646">
        <f>--ISNUMBER(IFERROR(SEARCH(Recherche!$D$21,BD_Tables!B1646,1),""))</f>
        <v>1</v>
      </c>
      <c r="E1646">
        <f>IF(BD_Tables!D1646=1,COUNTIF(BD_Tables!$D$1581:D1646,1),"")</f>
        <v>66</v>
      </c>
      <c r="F1646" t="str">
        <f>IFERROR(INDEX($B$1581:$B$1689,MATCH(ROWS($E$1581:E1646),$E$1581:$E$1689,0)),"")</f>
        <v>Papillome lèvre</v>
      </c>
    </row>
    <row r="1647" spans="1:6" x14ac:dyDescent="0.3">
      <c r="A1647" s="32" t="s">
        <v>1822</v>
      </c>
      <c r="B1647" s="1" t="s">
        <v>1433</v>
      </c>
      <c r="C1647" s="11" t="s">
        <v>1890</v>
      </c>
      <c r="D1647">
        <f>--ISNUMBER(IFERROR(SEARCH(Recherche!$D$21,BD_Tables!B1647,1),""))</f>
        <v>1</v>
      </c>
      <c r="E1647">
        <f>IF(BD_Tables!D1647=1,COUNTIF(BD_Tables!$D$1581:D1647,1),"")</f>
        <v>67</v>
      </c>
      <c r="F1647" t="str">
        <f>IFERROR(INDEX($B$1581:$B$1689,MATCH(ROWS($E$1581:E1647),$E$1581:$E$1689,0)),"")</f>
        <v>Paracenthèse</v>
      </c>
    </row>
    <row r="1648" spans="1:6" x14ac:dyDescent="0.3">
      <c r="A1648" s="32" t="s">
        <v>1822</v>
      </c>
      <c r="B1648" s="1" t="s">
        <v>1434</v>
      </c>
      <c r="C1648" s="11" t="s">
        <v>1890</v>
      </c>
      <c r="D1648">
        <f>--ISNUMBER(IFERROR(SEARCH(Recherche!$D$21,BD_Tables!B1648,1),""))</f>
        <v>1</v>
      </c>
      <c r="E1648">
        <f>IF(BD_Tables!D1648=1,COUNTIF(BD_Tables!$D$1581:D1648,1),"")</f>
        <v>68</v>
      </c>
      <c r="F1648" t="str">
        <f>IFERROR(INDEX($B$1581:$B$1689,MATCH(ROWS($E$1581:E1648),$E$1581:$E$1689,0)),"")</f>
        <v>Paralatéronasale + Lambeau</v>
      </c>
    </row>
    <row r="1649" spans="1:6" x14ac:dyDescent="0.3">
      <c r="A1649" s="32" t="s">
        <v>1822</v>
      </c>
      <c r="B1649" s="1" t="s">
        <v>1435</v>
      </c>
      <c r="C1649" s="11" t="s">
        <v>1890</v>
      </c>
      <c r="D1649">
        <f>--ISNUMBER(IFERROR(SEARCH(Recherche!$D$21,BD_Tables!B1649,1),""))</f>
        <v>1</v>
      </c>
      <c r="E1649">
        <f>IF(BD_Tables!D1649=1,COUNTIF(BD_Tables!$D$1581:D1649,1),"")</f>
        <v>69</v>
      </c>
      <c r="F1649" t="str">
        <f>IFERROR(INDEX($B$1581:$B$1689,MATCH(ROWS($E$1581:E1649),$E$1581:$E$1689,0)),"")</f>
        <v>Parotide</v>
      </c>
    </row>
    <row r="1650" spans="1:6" x14ac:dyDescent="0.3">
      <c r="A1650" s="32" t="s">
        <v>1822</v>
      </c>
      <c r="B1650" s="1" t="s">
        <v>1436</v>
      </c>
      <c r="C1650" s="11" t="s">
        <v>1890</v>
      </c>
      <c r="D1650">
        <f>--ISNUMBER(IFERROR(SEARCH(Recherche!$D$21,BD_Tables!B1650,1),""))</f>
        <v>1</v>
      </c>
      <c r="E1650">
        <f>IF(BD_Tables!D1650=1,COUNTIF(BD_Tables!$D$1581:D1650,1),"")</f>
        <v>70</v>
      </c>
      <c r="F1650" t="str">
        <f>IFERROR(INDEX($B$1581:$B$1689,MATCH(ROWS($E$1581:E1650),$E$1581:$E$1689,0)),"")</f>
        <v>Paryngectomie laser</v>
      </c>
    </row>
    <row r="1651" spans="1:6" x14ac:dyDescent="0.3">
      <c r="A1651" s="32" t="s">
        <v>1822</v>
      </c>
      <c r="B1651" s="1" t="s">
        <v>1496</v>
      </c>
      <c r="C1651" s="11" t="s">
        <v>1890</v>
      </c>
      <c r="D1651">
        <f>--ISNUMBER(IFERROR(SEARCH(Recherche!$D$21,BD_Tables!B1651,1),""))</f>
        <v>1</v>
      </c>
      <c r="E1651">
        <f>IF(BD_Tables!D1651=1,COUNTIF(BD_Tables!$D$1581:D1651,1),"")</f>
        <v>71</v>
      </c>
      <c r="F1651" t="str">
        <f>IFERROR(INDEX($B$1581:$B$1689,MATCH(ROWS($E$1581:E1651),$E$1581:$E$1689,0)),"")</f>
        <v>PEA</v>
      </c>
    </row>
    <row r="1652" spans="1:6" x14ac:dyDescent="0.3">
      <c r="A1652" s="32" t="s">
        <v>1822</v>
      </c>
      <c r="B1652" s="1" t="s">
        <v>1437</v>
      </c>
      <c r="C1652" s="11" t="s">
        <v>1890</v>
      </c>
      <c r="D1652">
        <f>--ISNUMBER(IFERROR(SEARCH(Recherche!$D$21,BD_Tables!B1652,1),""))</f>
        <v>1</v>
      </c>
      <c r="E1652">
        <f>IF(BD_Tables!D1652=1,COUNTIF(BD_Tables!$D$1581:D1652,1),"")</f>
        <v>72</v>
      </c>
      <c r="F1652" t="str">
        <f>IFERROR(INDEX($B$1581:$B$1689,MATCH(ROWS($E$1581:E1652),$E$1581:$E$1689,0)),"")</f>
        <v>Pelvimandibulectomie interruptrice</v>
      </c>
    </row>
    <row r="1653" spans="1:6" x14ac:dyDescent="0.3">
      <c r="A1653" s="32" t="s">
        <v>1822</v>
      </c>
      <c r="B1653" s="1" t="s">
        <v>1438</v>
      </c>
      <c r="C1653" s="11" t="s">
        <v>1890</v>
      </c>
      <c r="D1653">
        <f>--ISNUMBER(IFERROR(SEARCH(Recherche!$D$21,BD_Tables!B1653,1),""))</f>
        <v>1</v>
      </c>
      <c r="E1653">
        <f>IF(BD_Tables!D1653=1,COUNTIF(BD_Tables!$D$1581:D1653,1),"")</f>
        <v>73</v>
      </c>
      <c r="F1653" t="str">
        <f>IFERROR(INDEX($B$1581:$B$1689,MATCH(ROWS($E$1581:E1653),$E$1581:$E$1689,0)),"")</f>
        <v>Pelvimandibulectomie non interruptrice</v>
      </c>
    </row>
    <row r="1654" spans="1:6" x14ac:dyDescent="0.3">
      <c r="A1654" s="32" t="s">
        <v>1822</v>
      </c>
      <c r="B1654" s="1" t="s">
        <v>1439</v>
      </c>
      <c r="C1654" s="11" t="s">
        <v>1890</v>
      </c>
      <c r="D1654">
        <f>--ISNUMBER(IFERROR(SEARCH(Recherche!$D$21,BD_Tables!B1654,1),""))</f>
        <v>1</v>
      </c>
      <c r="E1654">
        <f>IF(BD_Tables!D1654=1,COUNTIF(BD_Tables!$D$1581:D1654,1),"")</f>
        <v>74</v>
      </c>
      <c r="F1654" t="str">
        <f>IFERROR(INDEX($B$1581:$B$1689,MATCH(ROWS($E$1581:E1654),$E$1581:$E$1689,0)),"")</f>
        <v>Pharyngoplastie</v>
      </c>
    </row>
    <row r="1655" spans="1:6" x14ac:dyDescent="0.3">
      <c r="A1655" s="32" t="s">
        <v>1822</v>
      </c>
      <c r="B1655" s="1" t="s">
        <v>1415</v>
      </c>
      <c r="C1655" s="11" t="s">
        <v>1890</v>
      </c>
      <c r="D1655">
        <f>--ISNUMBER(IFERROR(SEARCH(Recherche!$D$21,BD_Tables!B1655,1),""))</f>
        <v>1</v>
      </c>
      <c r="E1655">
        <f>IF(BD_Tables!D1655=1,COUNTIF(BD_Tables!$D$1581:D1655,1),"")</f>
        <v>75</v>
      </c>
      <c r="F1655" t="str">
        <f>IFERROR(INDEX($B$1581:$B$1689,MATCH(ROWS($E$1581:E1655),$E$1581:$E$1689,0)),"")</f>
        <v>Prothèse de Hook</v>
      </c>
    </row>
    <row r="1656" spans="1:6" x14ac:dyDescent="0.3">
      <c r="A1656" s="32" t="s">
        <v>1822</v>
      </c>
      <c r="B1656" s="1" t="s">
        <v>1495</v>
      </c>
      <c r="C1656" s="11" t="s">
        <v>1890</v>
      </c>
      <c r="D1656">
        <f>--ISNUMBER(IFERROR(SEARCH(Recherche!$D$21,BD_Tables!B1656,1),""))</f>
        <v>1</v>
      </c>
      <c r="E1656">
        <f>IF(BD_Tables!D1656=1,COUNTIF(BD_Tables!$D$1581:D1656,1),"")</f>
        <v>76</v>
      </c>
      <c r="F1656" t="str">
        <f>IFERROR(INDEX($B$1581:$B$1689,MATCH(ROWS($E$1581:E1656),$E$1581:$E$1689,0)),"")</f>
        <v>Réduction cornets Celon</v>
      </c>
    </row>
    <row r="1657" spans="1:6" x14ac:dyDescent="0.3">
      <c r="A1657" s="32" t="s">
        <v>1822</v>
      </c>
      <c r="B1657" s="1" t="s">
        <v>1480</v>
      </c>
      <c r="C1657" s="11" t="s">
        <v>1890</v>
      </c>
      <c r="D1657">
        <f>--ISNUMBER(IFERROR(SEARCH(Recherche!$D$21,BD_Tables!B1657,1),""))</f>
        <v>1</v>
      </c>
      <c r="E1657">
        <f>IF(BD_Tables!D1657=1,COUNTIF(BD_Tables!$D$1581:D1657,1),"")</f>
        <v>77</v>
      </c>
      <c r="F1657" t="str">
        <f>IFERROR(INDEX($B$1581:$B$1689,MATCH(ROWS($E$1581:E1657),$E$1581:$E$1689,0)),"")</f>
        <v>Reprise lambeau</v>
      </c>
    </row>
    <row r="1658" spans="1:6" x14ac:dyDescent="0.3">
      <c r="A1658" s="32" t="s">
        <v>1822</v>
      </c>
      <c r="B1658" s="1" t="s">
        <v>1440</v>
      </c>
      <c r="C1658" s="11" t="s">
        <v>1890</v>
      </c>
      <c r="D1658">
        <f>--ISNUMBER(IFERROR(SEARCH(Recherche!$D$21,BD_Tables!B1658,1),""))</f>
        <v>1</v>
      </c>
      <c r="E1658">
        <f>IF(BD_Tables!D1658=1,COUNTIF(BD_Tables!$D$1581:D1658,1),"")</f>
        <v>78</v>
      </c>
      <c r="F1658" t="str">
        <f>IFERROR(INDEX($B$1581:$B$1689,MATCH(ROWS($E$1581:E1658),$E$1581:$E$1689,0)),"")</f>
        <v>Résection anastomose trachée</v>
      </c>
    </row>
    <row r="1659" spans="1:6" x14ac:dyDescent="0.3">
      <c r="A1659" s="32" t="s">
        <v>1822</v>
      </c>
      <c r="B1659" s="1" t="s">
        <v>1473</v>
      </c>
      <c r="C1659" s="11" t="s">
        <v>1890</v>
      </c>
      <c r="D1659">
        <f>--ISNUMBER(IFERROR(SEARCH(Recherche!$D$21,BD_Tables!B1659,1),""))</f>
        <v>1</v>
      </c>
      <c r="E1659">
        <f>IF(BD_Tables!D1659=1,COUNTIF(BD_Tables!$D$1581:D1659,1),"")</f>
        <v>79</v>
      </c>
      <c r="F1659" t="str">
        <f>IFERROR(INDEX($B$1581:$B$1689,MATCH(ROWS($E$1581:E1659),$E$1581:$E$1689,0)),"")</f>
        <v>Retrait micro Carina</v>
      </c>
    </row>
    <row r="1660" spans="1:6" x14ac:dyDescent="0.3">
      <c r="A1660" s="32" t="s">
        <v>1822</v>
      </c>
      <c r="B1660" s="1" t="s">
        <v>1493</v>
      </c>
      <c r="C1660" s="11" t="s">
        <v>1890</v>
      </c>
      <c r="D1660">
        <f>--ISNUMBER(IFERROR(SEARCH(Recherche!$D$21,BD_Tables!B1660,1),""))</f>
        <v>1</v>
      </c>
      <c r="E1660">
        <f>IF(BD_Tables!D1660=1,COUNTIF(BD_Tables!$D$1581:D1660,1),"")</f>
        <v>80</v>
      </c>
      <c r="F1660" t="str">
        <f>IFERROR(INDEX($B$1581:$B$1689,MATCH(ROWS($E$1581:E1660),$E$1581:$E$1689,0)),"")</f>
        <v>Rhinectomie + lambeau</v>
      </c>
    </row>
    <row r="1661" spans="1:6" x14ac:dyDescent="0.3">
      <c r="A1661" s="32" t="s">
        <v>1822</v>
      </c>
      <c r="B1661" s="1" t="s">
        <v>1441</v>
      </c>
      <c r="C1661" s="11" t="s">
        <v>1890</v>
      </c>
      <c r="D1661">
        <f>--ISNUMBER(IFERROR(SEARCH(Recherche!$D$21,BD_Tables!B1661,1),""))</f>
        <v>1</v>
      </c>
      <c r="E1661">
        <f>IF(BD_Tables!D1661=1,COUNTIF(BD_Tables!$D$1581:D1661,1),"")</f>
        <v>81</v>
      </c>
      <c r="F1661" t="str">
        <f>IFERROR(INDEX($B$1581:$B$1689,MATCH(ROWS($E$1581:E1661),$E$1581:$E$1689,0)),"")</f>
        <v>Rhinoplastie endonasale</v>
      </c>
    </row>
    <row r="1662" spans="1:6" x14ac:dyDescent="0.3">
      <c r="A1662" s="32" t="s">
        <v>1822</v>
      </c>
      <c r="B1662" s="1" t="s">
        <v>1442</v>
      </c>
      <c r="C1662" s="11" t="s">
        <v>1890</v>
      </c>
      <c r="D1662">
        <f>--ISNUMBER(IFERROR(SEARCH(Recherche!$D$21,BD_Tables!B1662,1),""))</f>
        <v>1</v>
      </c>
      <c r="E1662">
        <f>IF(BD_Tables!D1662=1,COUNTIF(BD_Tables!$D$1581:D1662,1),"")</f>
        <v>82</v>
      </c>
      <c r="F1662" t="str">
        <f>IFERROR(INDEX($B$1581:$B$1689,MATCH(ROWS($E$1581:E1662),$E$1581:$E$1689,0)),"")</f>
        <v>Rhinoseptoplastie externe</v>
      </c>
    </row>
    <row r="1663" spans="1:6" x14ac:dyDescent="0.3">
      <c r="A1663" s="32" t="s">
        <v>1822</v>
      </c>
      <c r="B1663" s="1" t="s">
        <v>1443</v>
      </c>
      <c r="C1663" s="11" t="s">
        <v>1890</v>
      </c>
      <c r="D1663">
        <f>--ISNUMBER(IFERROR(SEARCH(Recherche!$D$21,BD_Tables!B1663,1),""))</f>
        <v>1</v>
      </c>
      <c r="E1663">
        <f>IF(BD_Tables!D1663=1,COUNTIF(BD_Tables!$D$1581:D1663,1),"")</f>
        <v>83</v>
      </c>
      <c r="F1663" t="str">
        <f>IFERROR(INDEX($B$1581:$B$1689,MATCH(ROWS($E$1581:E1663),$E$1581:$E$1689,0)),"")</f>
        <v>Septoplastie</v>
      </c>
    </row>
    <row r="1664" spans="1:6" x14ac:dyDescent="0.3">
      <c r="A1664" s="32" t="s">
        <v>1822</v>
      </c>
      <c r="B1664" s="1" t="s">
        <v>1488</v>
      </c>
      <c r="C1664" s="11" t="s">
        <v>1890</v>
      </c>
      <c r="D1664">
        <f>--ISNUMBER(IFERROR(SEARCH(Recherche!$D$21,BD_Tables!B1664,1),""))</f>
        <v>1</v>
      </c>
      <c r="E1664">
        <f>IF(BD_Tables!D1664=1,COUNTIF(BD_Tables!$D$1581:D1664,1),"")</f>
        <v>84</v>
      </c>
      <c r="F1664" t="str">
        <f>IFERROR(INDEX($B$1581:$B$1689,MATCH(ROWS($E$1581:E1664),$E$1581:$E$1689,0)),"")</f>
        <v>Septoplastie + turbinectomie</v>
      </c>
    </row>
    <row r="1665" spans="1:6" x14ac:dyDescent="0.3">
      <c r="A1665" s="32" t="s">
        <v>1822</v>
      </c>
      <c r="B1665" s="1" t="s">
        <v>1444</v>
      </c>
      <c r="C1665" s="11" t="s">
        <v>1890</v>
      </c>
      <c r="D1665">
        <f>--ISNUMBER(IFERROR(SEARCH(Recherche!$D$21,BD_Tables!B1665,1),""))</f>
        <v>1</v>
      </c>
      <c r="E1665">
        <f>IF(BD_Tables!D1665=1,COUNTIF(BD_Tables!$D$1581:D1665,1),"")</f>
        <v>85</v>
      </c>
      <c r="F1665" t="str">
        <f>IFERROR(INDEX($B$1581:$B$1689,MATCH(ROWS($E$1581:E1665),$E$1581:$E$1689,0)),"")</f>
        <v>Septoplastie transcolumellaire</v>
      </c>
    </row>
    <row r="1666" spans="1:6" x14ac:dyDescent="0.3">
      <c r="A1666" s="32" t="s">
        <v>1822</v>
      </c>
      <c r="B1666" s="1" t="s">
        <v>1445</v>
      </c>
      <c r="C1666" s="11" t="s">
        <v>1890</v>
      </c>
      <c r="D1666">
        <f>--ISNUMBER(IFERROR(SEARCH(Recherche!$D$21,BD_Tables!B1666,1),""))</f>
        <v>1</v>
      </c>
      <c r="E1666">
        <f>IF(BD_Tables!D1666=1,COUNTIF(BD_Tables!$D$1581:D1666,1),"")</f>
        <v>86</v>
      </c>
      <c r="F1666" t="str">
        <f>IFERROR(INDEX($B$1581:$B$1689,MATCH(ROWS($E$1581:E1666),$E$1581:$E$1689,0)),"")</f>
        <v>Stapedo</v>
      </c>
    </row>
    <row r="1667" spans="1:6" x14ac:dyDescent="0.3">
      <c r="A1667" s="32" t="s">
        <v>1822</v>
      </c>
      <c r="B1667" s="1" t="s">
        <v>1446</v>
      </c>
      <c r="C1667" s="11" t="s">
        <v>1890</v>
      </c>
      <c r="D1667">
        <f>--ISNUMBER(IFERROR(SEARCH(Recherche!$D$21,BD_Tables!B1667,1),""))</f>
        <v>1</v>
      </c>
      <c r="E1667">
        <f>IF(BD_Tables!D1667=1,COUNTIF(BD_Tables!$D$1581:D1667,1),"")</f>
        <v>87</v>
      </c>
      <c r="F1667" t="str">
        <f>IFERROR(INDEX($B$1581:$B$1689,MATCH(ROWS($E$1581:E1667),$E$1581:$E$1689,0)),"")</f>
        <v>Structure trachéotomie</v>
      </c>
    </row>
    <row r="1668" spans="1:6" x14ac:dyDescent="0.3">
      <c r="A1668" s="32" t="s">
        <v>1822</v>
      </c>
      <c r="B1668" s="1" t="s">
        <v>1447</v>
      </c>
      <c r="C1668" s="11" t="s">
        <v>1890</v>
      </c>
      <c r="D1668">
        <f>--ISNUMBER(IFERROR(SEARCH(Recherche!$D$21,BD_Tables!B1668,1),""))</f>
        <v>1</v>
      </c>
      <c r="E1668">
        <f>IF(BD_Tables!D1668=1,COUNTIF(BD_Tables!$D$1581:D1668,1),"")</f>
        <v>88</v>
      </c>
      <c r="F1668" t="str">
        <f>IFERROR(INDEX($B$1581:$B$1689,MATCH(ROWS($E$1581:E1668),$E$1581:$E$1689,0)),"")</f>
        <v>Trachéotomie</v>
      </c>
    </row>
    <row r="1669" spans="1:6" x14ac:dyDescent="0.3">
      <c r="A1669" s="32" t="s">
        <v>1822</v>
      </c>
      <c r="B1669" s="1" t="s">
        <v>1471</v>
      </c>
      <c r="C1669" s="11" t="s">
        <v>1890</v>
      </c>
      <c r="D1669">
        <f>--ISNUMBER(IFERROR(SEARCH(Recherche!$D$21,BD_Tables!B1669,1),""))</f>
        <v>1</v>
      </c>
      <c r="E1669">
        <f>IF(BD_Tables!D1669=1,COUNTIF(BD_Tables!$D$1581:D1669,1),"")</f>
        <v>89</v>
      </c>
      <c r="F1669" t="str">
        <f>IFERROR(INDEX($B$1581:$B$1689,MATCH(ROWS($E$1581:E1669),$E$1581:$E$1689,0)),"")</f>
        <v>Tumeur glomique</v>
      </c>
    </row>
    <row r="1670" spans="1:6" x14ac:dyDescent="0.3">
      <c r="A1670" s="32" t="s">
        <v>1822</v>
      </c>
      <c r="B1670" s="1" t="s">
        <v>1494</v>
      </c>
      <c r="C1670" s="11" t="s">
        <v>1890</v>
      </c>
      <c r="D1670">
        <f>--ISNUMBER(IFERROR(SEARCH(Recherche!$D$21,BD_Tables!B1670,1),""))</f>
        <v>1</v>
      </c>
      <c r="E1670">
        <f>IF(BD_Tables!D1670=1,COUNTIF(BD_Tables!$D$1581:D1670,1),"")</f>
        <v>90</v>
      </c>
      <c r="F1670" t="str">
        <f>IFERROR(INDEX($B$1581:$B$1689,MATCH(ROWS($E$1581:E1670),$E$1581:$E$1689,0)),"")</f>
        <v>Tumeur parapharyngée</v>
      </c>
    </row>
    <row r="1671" spans="1:6" x14ac:dyDescent="0.3">
      <c r="A1671" s="32" t="s">
        <v>1822</v>
      </c>
      <c r="B1671" s="1" t="s">
        <v>1491</v>
      </c>
      <c r="C1671" s="11" t="s">
        <v>1890</v>
      </c>
      <c r="D1671">
        <f>--ISNUMBER(IFERROR(SEARCH(Recherche!$D$21,BD_Tables!B1671,1),""))</f>
        <v>1</v>
      </c>
      <c r="E1671">
        <f>IF(BD_Tables!D1671=1,COUNTIF(BD_Tables!$D$1581:D1671,1),"")</f>
        <v>91</v>
      </c>
      <c r="F1671" t="str">
        <f>IFERROR(INDEX($B$1581:$B$1689,MATCH(ROWS($E$1581:E1671),$E$1581:$E$1689,0)),"")</f>
        <v>Tumeur pavillon oreille</v>
      </c>
    </row>
    <row r="1672" spans="1:6" x14ac:dyDescent="0.3">
      <c r="A1672" s="32" t="s">
        <v>1822</v>
      </c>
      <c r="B1672" s="1" t="s">
        <v>1448</v>
      </c>
      <c r="C1672" s="11" t="s">
        <v>1890</v>
      </c>
      <c r="D1672">
        <f>--ISNUMBER(IFERROR(SEARCH(Recherche!$D$21,BD_Tables!B1672,1),""))</f>
        <v>1</v>
      </c>
      <c r="E1672">
        <f>IF(BD_Tables!D1672=1,COUNTIF(BD_Tables!$D$1581:D1672,1),"")</f>
        <v>92</v>
      </c>
      <c r="F1672" t="str">
        <f>IFERROR(INDEX($B$1581:$B$1689,MATCH(ROWS($E$1581:E1672),$E$1581:$E$1689,0)),"")</f>
        <v>Turbinectomie</v>
      </c>
    </row>
    <row r="1673" spans="1:6" x14ac:dyDescent="0.3">
      <c r="A1673" s="32" t="s">
        <v>1822</v>
      </c>
      <c r="B1673" s="1" t="s">
        <v>1450</v>
      </c>
      <c r="C1673" s="11" t="s">
        <v>1890</v>
      </c>
      <c r="D1673">
        <f>--ISNUMBER(IFERROR(SEARCH(Recherche!$D$21,BD_Tables!B1673,1),""))</f>
        <v>1</v>
      </c>
      <c r="E1673">
        <f>IF(BD_Tables!D1673=1,COUNTIF(BD_Tables!$D$1581:D1673,1),"")</f>
        <v>93</v>
      </c>
      <c r="F1673" t="str">
        <f>IFERROR(INDEX($B$1581:$B$1689,MATCH(ROWS($E$1581:E1673),$E$1581:$E$1689,0)),"")</f>
        <v>Turbinectomie + Rhinoseptoplastie</v>
      </c>
    </row>
    <row r="1674" spans="1:6" x14ac:dyDescent="0.3">
      <c r="A1674" s="32" t="s">
        <v>1822</v>
      </c>
      <c r="B1674" s="1" t="s">
        <v>1451</v>
      </c>
      <c r="C1674" s="11" t="s">
        <v>1890</v>
      </c>
      <c r="D1674">
        <f>--ISNUMBER(IFERROR(SEARCH(Recherche!$D$21,BD_Tables!B1674,1),""))</f>
        <v>1</v>
      </c>
      <c r="E1674">
        <f>IF(BD_Tables!D1674=1,COUNTIF(BD_Tables!$D$1581:D1674,1),"")</f>
        <v>94</v>
      </c>
      <c r="F1674" t="str">
        <f>IFERROR(INDEX($B$1581:$B$1689,MATCH(ROWS($E$1581:E1674),$E$1581:$E$1689,0)),"")</f>
        <v>Turbinectomie + Septoplastie</v>
      </c>
    </row>
    <row r="1675" spans="1:6" x14ac:dyDescent="0.3">
      <c r="A1675" s="32" t="s">
        <v>1822</v>
      </c>
      <c r="B1675" s="1" t="s">
        <v>1449</v>
      </c>
      <c r="C1675" s="11" t="s">
        <v>1890</v>
      </c>
      <c r="D1675">
        <f>--ISNUMBER(IFERROR(SEARCH(Recherche!$D$21,BD_Tables!B1675,1),""))</f>
        <v>1</v>
      </c>
      <c r="E1675">
        <f>IF(BD_Tables!D1675=1,COUNTIF(BD_Tables!$D$1581:D1675,1),"")</f>
        <v>95</v>
      </c>
      <c r="F1675" t="str">
        <f>IFERROR(INDEX($B$1581:$B$1689,MATCH(ROWS($E$1581:E1675),$E$1581:$E$1689,0)),"")</f>
        <v>Turbinectomie sous AL</v>
      </c>
    </row>
    <row r="1676" spans="1:6" x14ac:dyDescent="0.3">
      <c r="A1676" s="32" t="s">
        <v>1822</v>
      </c>
      <c r="B1676" s="1" t="s">
        <v>1452</v>
      </c>
      <c r="C1676" s="11" t="s">
        <v>1890</v>
      </c>
      <c r="D1676">
        <f>--ISNUMBER(IFERROR(SEARCH(Recherche!$D$21,BD_Tables!B1676,1),""))</f>
        <v>1</v>
      </c>
      <c r="E1676">
        <f>IF(BD_Tables!D1676=1,COUNTIF(BD_Tables!$D$1581:D1676,1),"")</f>
        <v>96</v>
      </c>
      <c r="F1676" t="str">
        <f>IFERROR(INDEX($B$1581:$B$1689,MATCH(ROWS($E$1581:E1676),$E$1581:$E$1689,0)),"")</f>
        <v>Turbinoplastie</v>
      </c>
    </row>
    <row r="1677" spans="1:6" x14ac:dyDescent="0.3">
      <c r="A1677" s="32" t="s">
        <v>1822</v>
      </c>
      <c r="B1677" s="1" t="s">
        <v>1453</v>
      </c>
      <c r="C1677" s="11" t="s">
        <v>1890</v>
      </c>
      <c r="D1677">
        <f>--ISNUMBER(IFERROR(SEARCH(Recherche!$D$21,BD_Tables!B1677,1),""))</f>
        <v>1</v>
      </c>
      <c r="E1677">
        <f>IF(BD_Tables!D1677=1,COUNTIF(BD_Tables!$D$1581:D1677,1),"")</f>
        <v>97</v>
      </c>
      <c r="F1677" t="str">
        <f>IFERROR(INDEX($B$1581:$B$1689,MATCH(ROWS($E$1581:E1677),$E$1581:$E$1689,0)),"")</f>
        <v>Turbinoplastie sous AL</v>
      </c>
    </row>
    <row r="1678" spans="1:6" x14ac:dyDescent="0.3">
      <c r="A1678" s="32" t="s">
        <v>1822</v>
      </c>
      <c r="B1678" s="1" t="s">
        <v>1485</v>
      </c>
      <c r="C1678" s="11" t="s">
        <v>1890</v>
      </c>
      <c r="D1678">
        <f>--ISNUMBER(IFERROR(SEARCH(Recherche!$D$21,BD_Tables!B1678,1),""))</f>
        <v>1</v>
      </c>
      <c r="E1678">
        <f>IF(BD_Tables!D1678=1,COUNTIF(BD_Tables!$D$1581:D1678,1),"")</f>
        <v>98</v>
      </c>
      <c r="F1678" t="str">
        <f>IFERROR(INDEX($B$1581:$B$1689,MATCH(ROWS($E$1581:E1678),$E$1581:$E$1689,0)),"")</f>
        <v>Tympano-ossiculoplastie</v>
      </c>
    </row>
    <row r="1679" spans="1:6" x14ac:dyDescent="0.3">
      <c r="A1679" s="32" t="s">
        <v>1822</v>
      </c>
      <c r="B1679" s="1" t="s">
        <v>1484</v>
      </c>
      <c r="C1679" s="11" t="s">
        <v>1890</v>
      </c>
      <c r="D1679">
        <f>--ISNUMBER(IFERROR(SEARCH(Recherche!$D$21,BD_Tables!B1679,1),""))</f>
        <v>1</v>
      </c>
      <c r="E1679">
        <f>IF(BD_Tables!D1679=1,COUNTIF(BD_Tables!$D$1581:D1679,1),"")</f>
        <v>99</v>
      </c>
      <c r="F1679" t="str">
        <f>IFERROR(INDEX($B$1581:$B$1689,MATCH(ROWS($E$1581:E1679),$E$1581:$E$1689,0)),"")</f>
        <v>Tympano-ossiculoplastie +poche rétract.</v>
      </c>
    </row>
    <row r="1680" spans="1:6" x14ac:dyDescent="0.3">
      <c r="A1680" s="32" t="s">
        <v>1822</v>
      </c>
      <c r="B1680" s="1" t="s">
        <v>1454</v>
      </c>
      <c r="C1680" s="11" t="s">
        <v>1890</v>
      </c>
      <c r="D1680">
        <f>--ISNUMBER(IFERROR(SEARCH(Recherche!$D$21,BD_Tables!B1680,1),""))</f>
        <v>1</v>
      </c>
      <c r="E1680">
        <f>IF(BD_Tables!D1680=1,COUNTIF(BD_Tables!$D$1581:D1680,1),"")</f>
        <v>100</v>
      </c>
      <c r="F1680" t="str">
        <f>IFERROR(INDEX($B$1581:$B$1689,MATCH(ROWS($E$1581:E1680),$E$1581:$E$1689,0)),"")</f>
        <v>Tympanoplastie</v>
      </c>
    </row>
    <row r="1681" spans="1:6" x14ac:dyDescent="0.3">
      <c r="A1681" s="32" t="s">
        <v>1822</v>
      </c>
      <c r="B1681" s="1" t="s">
        <v>1482</v>
      </c>
      <c r="C1681" s="11" t="s">
        <v>1890</v>
      </c>
      <c r="D1681">
        <f>--ISNUMBER(IFERROR(SEARCH(Recherche!$D$21,BD_Tables!B1681,1),""))</f>
        <v>1</v>
      </c>
      <c r="E1681">
        <f>IF(BD_Tables!D1681=1,COUNTIF(BD_Tables!$D$1581:D1681,1),"")</f>
        <v>101</v>
      </c>
      <c r="F1681" t="str">
        <f>IFERROR(INDEX($B$1581:$B$1689,MATCH(ROWS($E$1581:E1681),$E$1581:$E$1689,0)),"")</f>
        <v>UPPP</v>
      </c>
    </row>
    <row r="1682" spans="1:6" x14ac:dyDescent="0.3">
      <c r="A1682" s="32" t="s">
        <v>1822</v>
      </c>
      <c r="B1682" s="1" t="s">
        <v>1456</v>
      </c>
      <c r="C1682" s="11" t="s">
        <v>1890</v>
      </c>
      <c r="D1682">
        <f>--ISNUMBER(IFERROR(SEARCH(Recherche!$D$21,BD_Tables!B1682,1),""))</f>
        <v>1</v>
      </c>
      <c r="E1682">
        <f>IF(BD_Tables!D1682=1,COUNTIF(BD_Tables!$D$1581:D1682,1),"")</f>
        <v>102</v>
      </c>
      <c r="F1682" t="str">
        <f>IFERROR(INDEX($B$1581:$B$1689,MATCH(ROWS($E$1581:E1682),$E$1581:$E$1689,0)),"")</f>
        <v>UVPP</v>
      </c>
    </row>
    <row r="1683" spans="1:6" x14ac:dyDescent="0.3">
      <c r="A1683" s="32" t="s">
        <v>1822</v>
      </c>
      <c r="B1683" s="1" t="s">
        <v>1455</v>
      </c>
      <c r="C1683" s="11" t="s">
        <v>1890</v>
      </c>
      <c r="D1683">
        <f>--ISNUMBER(IFERROR(SEARCH(Recherche!$D$21,BD_Tables!B1683,1),""))</f>
        <v>1</v>
      </c>
      <c r="E1683">
        <f>IF(BD_Tables!D1683=1,COUNTIF(BD_Tables!$D$1581:D1683,1),"")</f>
        <v>103</v>
      </c>
      <c r="F1683" t="str">
        <f>IFERROR(INDEX($B$1581:$B$1689,MATCH(ROWS($E$1581:E1683),$E$1581:$E$1689,0)),"")</f>
        <v>Uvulectomie</v>
      </c>
    </row>
    <row r="1684" spans="1:6" x14ac:dyDescent="0.3">
      <c r="A1684" s="32" t="s">
        <v>1822</v>
      </c>
      <c r="B1684" s="1" t="s">
        <v>1483</v>
      </c>
      <c r="C1684" s="11" t="s">
        <v>1890</v>
      </c>
      <c r="D1684">
        <f>--ISNUMBER(IFERROR(SEARCH(Recherche!$D$21,BD_Tables!B1684,1),""))</f>
        <v>1</v>
      </c>
      <c r="E1684">
        <f>IF(BD_Tables!D1684=1,COUNTIF(BD_Tables!$D$1581:D1684,1),"")</f>
        <v>104</v>
      </c>
      <c r="F1684" t="str">
        <f>IFERROR(INDEX($B$1581:$B$1689,MATCH(ROWS($E$1581:E1684),$E$1581:$E$1689,0)),"")</f>
        <v>Uvuloplastie</v>
      </c>
    </row>
    <row r="1685" spans="1:6" x14ac:dyDescent="0.3">
      <c r="A1685" s="32" t="s">
        <v>1822</v>
      </c>
      <c r="B1685" s="1" t="s">
        <v>1457</v>
      </c>
      <c r="C1685" s="11" t="s">
        <v>1890</v>
      </c>
      <c r="D1685">
        <f>--ISNUMBER(IFERROR(SEARCH(Recherche!$D$21,BD_Tables!B1685,1),""))</f>
        <v>1</v>
      </c>
      <c r="E1685">
        <f>IF(BD_Tables!D1685=1,COUNTIF(BD_Tables!$D$1581:D1685,1),"")</f>
        <v>105</v>
      </c>
      <c r="F1685" t="str">
        <f>IFERROR(INDEX($B$1581:$B$1689,MATCH(ROWS($E$1581:E1685),$E$1581:$E$1689,0)),"")</f>
        <v>Végétations</v>
      </c>
    </row>
    <row r="1686" spans="1:6" x14ac:dyDescent="0.3">
      <c r="A1686" s="32" t="s">
        <v>1822</v>
      </c>
      <c r="B1686" s="1" t="s">
        <v>1458</v>
      </c>
      <c r="C1686" s="11" t="s">
        <v>1890</v>
      </c>
      <c r="D1686">
        <f>--ISNUMBER(IFERROR(SEARCH(Recherche!$D$21,BD_Tables!B1686,1),""))</f>
        <v>1</v>
      </c>
      <c r="E1686">
        <f>IF(BD_Tables!D1686=1,COUNTIF(BD_Tables!$D$1581:D1686,1),"")</f>
        <v>106</v>
      </c>
      <c r="F1686" t="str">
        <f>IFERROR(INDEX($B$1581:$B$1689,MATCH(ROWS($E$1581:E1686),$E$1581:$E$1689,0)),"")</f>
        <v>Végétations + amygdales</v>
      </c>
    </row>
    <row r="1687" spans="1:6" x14ac:dyDescent="0.3">
      <c r="A1687" s="32" t="s">
        <v>1822</v>
      </c>
      <c r="B1687" s="1" t="s">
        <v>1459</v>
      </c>
      <c r="C1687" s="11" t="s">
        <v>1890</v>
      </c>
      <c r="D1687">
        <f>--ISNUMBER(IFERROR(SEARCH(Recherche!$D$21,BD_Tables!B1687,1),""))</f>
        <v>1</v>
      </c>
      <c r="E1687">
        <f>IF(BD_Tables!D1687=1,COUNTIF(BD_Tables!$D$1581:D1687,1),"")</f>
        <v>107</v>
      </c>
      <c r="F1687" t="str">
        <f>IFERROR(INDEX($B$1581:$B$1689,MATCH(ROWS($E$1581:E1687),$E$1581:$E$1689,0)),"")</f>
        <v>Végétations + amygdales + drains</v>
      </c>
    </row>
    <row r="1688" spans="1:6" x14ac:dyDescent="0.3">
      <c r="A1688" s="32" t="s">
        <v>1822</v>
      </c>
      <c r="B1688" s="1" t="s">
        <v>1460</v>
      </c>
      <c r="C1688" s="11" t="s">
        <v>1890</v>
      </c>
      <c r="D1688">
        <f>--ISNUMBER(IFERROR(SEARCH(Recherche!$D$21,BD_Tables!B1688,1),""))</f>
        <v>1</v>
      </c>
      <c r="E1688">
        <f>IF(BD_Tables!D1688=1,COUNTIF(BD_Tables!$D$1581:D1688,1),"")</f>
        <v>108</v>
      </c>
      <c r="F1688" t="str">
        <f>IFERROR(INDEX($B$1581:$B$1689,MATCH(ROWS($E$1581:E1688),$E$1581:$E$1689,0)),"")</f>
        <v>Vestibulectomie</v>
      </c>
    </row>
    <row r="1689" spans="1:6" x14ac:dyDescent="0.3">
      <c r="A1689" s="32" t="s">
        <v>1822</v>
      </c>
      <c r="B1689" s="16" t="s">
        <v>1476</v>
      </c>
      <c r="C1689" s="17" t="s">
        <v>1890</v>
      </c>
      <c r="D1689">
        <f>--ISNUMBER(IFERROR(SEARCH(Recherche!$D$21,BD_Tables!B1689,1),""))</f>
        <v>1</v>
      </c>
      <c r="E1689">
        <f>IF(BD_Tables!D1689=1,COUNTIF(BD_Tables!$D$1581:D1689,1),"")</f>
        <v>109</v>
      </c>
      <c r="F1689" t="str">
        <f>IFERROR(INDEX($B$1581:$B$1689,MATCH(ROWS($E$1581:E1689),$E$1581:$E$1689,0)),"")</f>
        <v>Zenker</v>
      </c>
    </row>
    <row r="1690" spans="1:6" ht="15.6" x14ac:dyDescent="0.3">
      <c r="A1690" s="13" t="s">
        <v>1896</v>
      </c>
      <c r="B1690" s="14" t="s">
        <v>0</v>
      </c>
      <c r="C1690" s="15" t="s">
        <v>1</v>
      </c>
      <c r="D1690" s="37" t="s">
        <v>1904</v>
      </c>
      <c r="E1690" s="37" t="s">
        <v>1905</v>
      </c>
      <c r="F1690" s="37" t="s">
        <v>1906</v>
      </c>
    </row>
    <row r="1691" spans="1:6" x14ac:dyDescent="0.3">
      <c r="A1691" s="33" t="s">
        <v>1903</v>
      </c>
      <c r="B1691" s="1" t="s">
        <v>1173</v>
      </c>
      <c r="C1691" s="11" t="s">
        <v>1174</v>
      </c>
      <c r="D1691">
        <f>--ISNUMBER(IFERROR(SEARCH(Recherche!$D$23,BD_Tables!B1691,1),""))</f>
        <v>1</v>
      </c>
      <c r="E1691">
        <f>IF(BD_Tables!D1691=1,COUNTIF(BD_Tables!$D$1691:D1691,1),"")</f>
        <v>1</v>
      </c>
      <c r="F1691" t="str">
        <f>IFERROR(INDEX($B$1691:$B$1832,MATCH(ROWS($E$1691:E1691),$E$1691:$E$1832,0)),"")</f>
        <v>Abcès cérébral</v>
      </c>
    </row>
    <row r="1692" spans="1:6" x14ac:dyDescent="0.3">
      <c r="A1692" s="34" t="s">
        <v>1903</v>
      </c>
      <c r="B1692" s="1" t="s">
        <v>1175</v>
      </c>
      <c r="C1692" s="11" t="s">
        <v>1174</v>
      </c>
      <c r="D1692">
        <f>--ISNUMBER(IFERROR(SEARCH(Recherche!$D$23,BD_Tables!B1692,1),""))</f>
        <v>1</v>
      </c>
      <c r="E1692">
        <f>IF(BD_Tables!D1692=1,COUNTIF(BD_Tables!$D$1691:D1692,1),"")</f>
        <v>2</v>
      </c>
      <c r="F1692" t="str">
        <f>IFERROR(INDEX($B$1691:$B$1832,MATCH(ROWS($E$1691:E1692),$E$1691:$E$1832,0)),"")</f>
        <v>Ablation de volet infecté</v>
      </c>
    </row>
    <row r="1693" spans="1:6" x14ac:dyDescent="0.3">
      <c r="A1693" s="34" t="s">
        <v>1903</v>
      </c>
      <c r="B1693" s="1" t="s">
        <v>1222</v>
      </c>
      <c r="C1693" s="11" t="s">
        <v>1165</v>
      </c>
      <c r="D1693">
        <f>--ISNUMBER(IFERROR(SEARCH(Recherche!$D$23,BD_Tables!B1693,1),""))</f>
        <v>1</v>
      </c>
      <c r="E1693">
        <f>IF(BD_Tables!D1693=1,COUNTIF(BD_Tables!$D$1691:D1693,1),"")</f>
        <v>3</v>
      </c>
      <c r="F1693" t="str">
        <f>IFERROR(INDEX($B$1691:$B$1832,MATCH(ROWS($E$1691:E1693),$E$1691:$E$1832,0)),"")</f>
        <v>Abord intradural dorso-lombaire</v>
      </c>
    </row>
    <row r="1694" spans="1:6" x14ac:dyDescent="0.3">
      <c r="A1694" s="34" t="s">
        <v>1903</v>
      </c>
      <c r="B1694" s="1" t="s">
        <v>1225</v>
      </c>
      <c r="C1694" s="11" t="s">
        <v>1892</v>
      </c>
      <c r="D1694">
        <f>--ISNUMBER(IFERROR(SEARCH(Recherche!$D$23,BD_Tables!B1694,1),""))</f>
        <v>1</v>
      </c>
      <c r="E1694">
        <f>IF(BD_Tables!D1694=1,COUNTIF(BD_Tables!$D$1691:D1694,1),"")</f>
        <v>4</v>
      </c>
      <c r="F1694" t="str">
        <f>IFERROR(INDEX($B$1691:$B$1832,MATCH(ROWS($E$1691:E1694),$E$1691:$E$1832,0)),"")</f>
        <v>ACA  1 niveau</v>
      </c>
    </row>
    <row r="1695" spans="1:6" x14ac:dyDescent="0.3">
      <c r="A1695" s="34" t="s">
        <v>1903</v>
      </c>
      <c r="B1695" s="1" t="s">
        <v>1226</v>
      </c>
      <c r="C1695" s="11" t="s">
        <v>1892</v>
      </c>
      <c r="D1695">
        <f>--ISNUMBER(IFERROR(SEARCH(Recherche!$D$23,BD_Tables!B1695,1),""))</f>
        <v>1</v>
      </c>
      <c r="E1695">
        <f>IF(BD_Tables!D1695=1,COUNTIF(BD_Tables!$D$1691:D1695,1),"")</f>
        <v>5</v>
      </c>
      <c r="F1695" t="str">
        <f>IFERROR(INDEX($B$1691:$B$1832,MATCH(ROWS($E$1691:E1695),$E$1691:$E$1832,0)),"")</f>
        <v>ACA  2 niveaux ou plus</v>
      </c>
    </row>
    <row r="1696" spans="1:6" x14ac:dyDescent="0.3">
      <c r="A1696" s="34" t="s">
        <v>1903</v>
      </c>
      <c r="B1696" s="1" t="s">
        <v>1223</v>
      </c>
      <c r="C1696" s="11" t="s">
        <v>1892</v>
      </c>
      <c r="D1696">
        <f>--ISNUMBER(IFERROR(SEARCH(Recherche!$D$23,BD_Tables!B1696,1),""))</f>
        <v>1</v>
      </c>
      <c r="E1696">
        <f>IF(BD_Tables!D1696=1,COUNTIF(BD_Tables!$D$1691:D1696,1),"")</f>
        <v>6</v>
      </c>
      <c r="F1696" t="str">
        <f>IFERROR(INDEX($B$1691:$B$1832,MATCH(ROWS($E$1691:E1696),$E$1691:$E$1832,0)),"")</f>
        <v>ACA pour fracture</v>
      </c>
    </row>
    <row r="1697" spans="1:6" x14ac:dyDescent="0.3">
      <c r="A1697" s="34" t="s">
        <v>1903</v>
      </c>
      <c r="B1697" s="1" t="s">
        <v>1266</v>
      </c>
      <c r="C1697" s="11" t="s">
        <v>1174</v>
      </c>
      <c r="D1697">
        <f>--ISNUMBER(IFERROR(SEARCH(Recherche!$D$23,BD_Tables!B1697,1),""))</f>
        <v>1</v>
      </c>
      <c r="E1697">
        <f>IF(BD_Tables!D1697=1,COUNTIF(BD_Tables!$D$1691:D1697,1),"")</f>
        <v>7</v>
      </c>
      <c r="F1697" t="str">
        <f>IFERROR(INDEX($B$1691:$B$1832,MATCH(ROWS($E$1691:E1697),$E$1691:$E$1832,0)),"")</f>
        <v>Acte HSD aigu</v>
      </c>
    </row>
    <row r="1698" spans="1:6" x14ac:dyDescent="0.3">
      <c r="A1698" s="34" t="s">
        <v>1903</v>
      </c>
      <c r="B1698" s="1" t="s">
        <v>1267</v>
      </c>
      <c r="C1698" s="11" t="s">
        <v>1174</v>
      </c>
      <c r="D1698">
        <f>--ISNUMBER(IFERROR(SEARCH(Recherche!$D$23,BD_Tables!B1698,1),""))</f>
        <v>1</v>
      </c>
      <c r="E1698">
        <f>IF(BD_Tables!D1698=1,COUNTIF(BD_Tables!$D$1691:D1698,1),"")</f>
        <v>8</v>
      </c>
      <c r="F1698" t="str">
        <f>IFERROR(INDEX($B$1691:$B$1832,MATCH(ROWS($E$1691:E1698),$E$1691:$E$1832,0)),"")</f>
        <v>Acte HSD subaigu</v>
      </c>
    </row>
    <row r="1699" spans="1:6" x14ac:dyDescent="0.3">
      <c r="A1699" s="34" t="s">
        <v>1903</v>
      </c>
      <c r="B1699" s="1" t="s">
        <v>1177</v>
      </c>
      <c r="C1699" s="11" t="s">
        <v>1174</v>
      </c>
      <c r="D1699">
        <f>--ISNUMBER(IFERROR(SEARCH(Recherche!$D$23,BD_Tables!B1699,1),""))</f>
        <v>1</v>
      </c>
      <c r="E1699">
        <f>IF(BD_Tables!D1699=1,COUNTIF(BD_Tables!$D$1691:D1699,1),"")</f>
        <v>9</v>
      </c>
      <c r="F1699" t="str">
        <f>IFERROR(INDEX($B$1691:$B$1832,MATCH(ROWS($E$1691:E1699),$E$1691:$E$1832,0)),"")</f>
        <v>Adénome hypoph. (endoscop.+ Polestar)</v>
      </c>
    </row>
    <row r="1700" spans="1:6" x14ac:dyDescent="0.3">
      <c r="A1700" s="34" t="s">
        <v>1903</v>
      </c>
      <c r="B1700" s="1" t="s">
        <v>1306</v>
      </c>
      <c r="C1700" s="11" t="s">
        <v>1174</v>
      </c>
      <c r="D1700">
        <f>--ISNUMBER(IFERROR(SEARCH(Recherche!$D$23,BD_Tables!B1700,1),""))</f>
        <v>1</v>
      </c>
      <c r="E1700">
        <f>IF(BD_Tables!D1700=1,COUNTIF(BD_Tables!$D$1691:D1700,1),"")</f>
        <v>10</v>
      </c>
      <c r="F1700" t="str">
        <f>IFERROR(INDEX($B$1691:$B$1832,MATCH(ROWS($E$1691:E1700),$E$1691:$E$1832,0)),"")</f>
        <v>Adénome hypophysaire</v>
      </c>
    </row>
    <row r="1701" spans="1:6" x14ac:dyDescent="0.3">
      <c r="A1701" s="34" t="s">
        <v>1903</v>
      </c>
      <c r="B1701" s="1" t="s">
        <v>1176</v>
      </c>
      <c r="C1701" s="11" t="s">
        <v>1174</v>
      </c>
      <c r="D1701">
        <f>--ISNUMBER(IFERROR(SEARCH(Recherche!$D$23,BD_Tables!B1701,1),""))</f>
        <v>1</v>
      </c>
      <c r="E1701">
        <f>IF(BD_Tables!D1701=1,COUNTIF(BD_Tables!$D$1691:D1701,1),"")</f>
        <v>11</v>
      </c>
      <c r="F1701" t="str">
        <f>IFERROR(INDEX($B$1691:$B$1832,MATCH(ROWS($E$1691:E1701),$E$1691:$E$1832,0)),"")</f>
        <v>Adénome hypophysaire (endoscopique)</v>
      </c>
    </row>
    <row r="1702" spans="1:6" x14ac:dyDescent="0.3">
      <c r="A1702" s="34" t="s">
        <v>1903</v>
      </c>
      <c r="B1702" s="1" t="s">
        <v>1227</v>
      </c>
      <c r="C1702" s="11" t="s">
        <v>1228</v>
      </c>
      <c r="D1702">
        <f>--ISNUMBER(IFERROR(SEARCH(Recherche!$D$23,BD_Tables!B1702,1),""))</f>
        <v>1</v>
      </c>
      <c r="E1702">
        <f>IF(BD_Tables!D1702=1,COUNTIF(BD_Tables!$D$1691:D1702,1),"")</f>
        <v>12</v>
      </c>
      <c r="F1702" t="str">
        <f>IFERROR(INDEX($B$1691:$B$1832,MATCH(ROWS($E$1691:E1702),$E$1691:$E$1832,0)),"")</f>
        <v>AMOS cervical</v>
      </c>
    </row>
    <row r="1703" spans="1:6" x14ac:dyDescent="0.3">
      <c r="A1703" s="34" t="s">
        <v>1903</v>
      </c>
      <c r="B1703" s="1" t="s">
        <v>1229</v>
      </c>
      <c r="C1703" s="11" t="s">
        <v>1165</v>
      </c>
      <c r="D1703">
        <f>--ISNUMBER(IFERROR(SEARCH(Recherche!$D$23,BD_Tables!B1703,1),""))</f>
        <v>1</v>
      </c>
      <c r="E1703">
        <f>IF(BD_Tables!D1703=1,COUNTIF(BD_Tables!$D$1691:D1703,1),"")</f>
        <v>13</v>
      </c>
      <c r="F1703" t="str">
        <f>IFERROR(INDEX($B$1691:$B$1832,MATCH(ROWS($E$1691:E1703),$E$1691:$E$1832,0)),"")</f>
        <v>AMOS dorso-lombaire</v>
      </c>
    </row>
    <row r="1704" spans="1:6" x14ac:dyDescent="0.3">
      <c r="A1704" s="34" t="s">
        <v>1903</v>
      </c>
      <c r="B1704" s="1" t="s">
        <v>1284</v>
      </c>
      <c r="C1704" s="11" t="s">
        <v>1174</v>
      </c>
      <c r="D1704">
        <f>--ISNUMBER(IFERROR(SEARCH(Recherche!$D$23,BD_Tables!B1704,1),""))</f>
        <v>1</v>
      </c>
      <c r="E1704">
        <f>IF(BD_Tables!D1704=1,COUNTIF(BD_Tables!$D$1691:D1704,1),"")</f>
        <v>14</v>
      </c>
      <c r="F1704" t="str">
        <f>IFERROR(INDEX($B$1691:$B$1832,MATCH(ROWS($E$1691:E1704),$E$1691:$E$1832,0)),"")</f>
        <v>Amygdalo-hyppocampectomie + lobectomie</v>
      </c>
    </row>
    <row r="1705" spans="1:6" x14ac:dyDescent="0.3">
      <c r="A1705" s="34" t="s">
        <v>1903</v>
      </c>
      <c r="B1705" s="1" t="s">
        <v>1178</v>
      </c>
      <c r="C1705" s="11" t="s">
        <v>1174</v>
      </c>
      <c r="D1705">
        <f>--ISNUMBER(IFERROR(SEARCH(Recherche!$D$23,BD_Tables!B1705,1),""))</f>
        <v>1</v>
      </c>
      <c r="E1705">
        <f>IF(BD_Tables!D1705=1,COUNTIF(BD_Tables!$D$1691:D1705,1),"")</f>
        <v>15</v>
      </c>
      <c r="F1705" t="str">
        <f>IFERROR(INDEX($B$1691:$B$1832,MATCH(ROWS($E$1691:E1705),$E$1691:$E$1832,0)),"")</f>
        <v>Anévrysme</v>
      </c>
    </row>
    <row r="1706" spans="1:6" x14ac:dyDescent="0.3">
      <c r="A1706" s="34" t="s">
        <v>1903</v>
      </c>
      <c r="B1706" s="1" t="s">
        <v>1179</v>
      </c>
      <c r="C1706" s="11" t="s">
        <v>1174</v>
      </c>
      <c r="D1706">
        <f>--ISNUMBER(IFERROR(SEARCH(Recherche!$D$23,BD_Tables!B1706,1),""))</f>
        <v>1</v>
      </c>
      <c r="E1706">
        <f>IF(BD_Tables!D1706=1,COUNTIF(BD_Tables!$D$1691:D1706,1),"")</f>
        <v>16</v>
      </c>
      <c r="F1706" t="str">
        <f>IFERROR(INDEX($B$1691:$B$1832,MATCH(ROWS($E$1691:E1706),$E$1691:$E$1832,0)),"")</f>
        <v>Angiome caverneux</v>
      </c>
    </row>
    <row r="1707" spans="1:6" x14ac:dyDescent="0.3">
      <c r="A1707" s="34" t="s">
        <v>1903</v>
      </c>
      <c r="B1707" s="1" t="s">
        <v>1286</v>
      </c>
      <c r="C1707" s="11" t="s">
        <v>1892</v>
      </c>
      <c r="D1707">
        <f>--ISNUMBER(IFERROR(SEARCH(Recherche!$D$23,BD_Tables!B1707,1),""))</f>
        <v>1</v>
      </c>
      <c r="E1707">
        <f>IF(BD_Tables!D1707=1,COUNTIF(BD_Tables!$D$1691:D1707,1),"")</f>
        <v>17</v>
      </c>
      <c r="F1707" t="str">
        <f>IFERROR(INDEX($B$1691:$B$1832,MATCH(ROWS($E$1691:E1707),$E$1691:$E$1832,0)),"")</f>
        <v>Arthrodèse cervicale antérieure</v>
      </c>
    </row>
    <row r="1708" spans="1:6" x14ac:dyDescent="0.3">
      <c r="A1708" s="34" t="s">
        <v>1903</v>
      </c>
      <c r="B1708" s="1" t="s">
        <v>1230</v>
      </c>
      <c r="C1708" s="11" t="s">
        <v>1893</v>
      </c>
      <c r="D1708">
        <f>--ISNUMBER(IFERROR(SEARCH(Recherche!$D$23,BD_Tables!B1708,1),""))</f>
        <v>1</v>
      </c>
      <c r="E1708">
        <f>IF(BD_Tables!D1708=1,COUNTIF(BD_Tables!$D$1691:D1708,1),"")</f>
        <v>18</v>
      </c>
      <c r="F1708" t="str">
        <f>IFERROR(INDEX($B$1691:$B$1832,MATCH(ROWS($E$1691:E1708),$E$1691:$E$1832,0)),"")</f>
        <v>Arthrodèse cervicale postérieure</v>
      </c>
    </row>
    <row r="1709" spans="1:6" x14ac:dyDescent="0.3">
      <c r="A1709" s="34" t="s">
        <v>1903</v>
      </c>
      <c r="B1709" s="1" t="s">
        <v>1232</v>
      </c>
      <c r="C1709" s="11" t="s">
        <v>1165</v>
      </c>
      <c r="D1709">
        <f>--ISNUMBER(IFERROR(SEARCH(Recherche!$D$23,BD_Tables!B1709,1),""))</f>
        <v>1</v>
      </c>
      <c r="E1709">
        <f>IF(BD_Tables!D1709=1,COUNTIF(BD_Tables!$D$1691:D1709,1),"")</f>
        <v>19</v>
      </c>
      <c r="F1709" t="str">
        <f>IFERROR(INDEX($B$1691:$B$1832,MATCH(ROWS($E$1691:E1709),$E$1691:$E$1832,0)),"")</f>
        <v>Arthrodèse D-L ouverte</v>
      </c>
    </row>
    <row r="1710" spans="1:6" x14ac:dyDescent="0.3">
      <c r="A1710" s="34" t="s">
        <v>1903</v>
      </c>
      <c r="B1710" s="1" t="s">
        <v>1233</v>
      </c>
      <c r="C1710" s="11" t="s">
        <v>1165</v>
      </c>
      <c r="D1710">
        <f>--ISNUMBER(IFERROR(SEARCH(Recherche!$D$23,BD_Tables!B1710,1),""))</f>
        <v>1</v>
      </c>
      <c r="E1710">
        <f>IF(BD_Tables!D1710=1,COUNTIF(BD_Tables!$D$1691:D1710,1),"")</f>
        <v>20</v>
      </c>
      <c r="F1710" t="str">
        <f>IFERROR(INDEX($B$1691:$B$1832,MATCH(ROWS($E$1691:E1710),$E$1691:$E$1832,0)),"")</f>
        <v>Arthrodèse D-L percutanée</v>
      </c>
    </row>
    <row r="1711" spans="1:6" x14ac:dyDescent="0.3">
      <c r="A1711" s="34" t="s">
        <v>1903</v>
      </c>
      <c r="B1711" s="1" t="s">
        <v>1234</v>
      </c>
      <c r="C1711" s="11" t="s">
        <v>1165</v>
      </c>
      <c r="D1711">
        <f>--ISNUMBER(IFERROR(SEARCH(Recherche!$D$23,BD_Tables!B1711,1),""))</f>
        <v>1</v>
      </c>
      <c r="E1711">
        <f>IF(BD_Tables!D1711=1,COUNTIF(BD_Tables!$D$1691:D1711,1),"")</f>
        <v>21</v>
      </c>
      <c r="F1711" t="str">
        <f>IFERROR(INDEX($B$1691:$B$1832,MATCH(ROWS($E$1691:E1711),$E$1691:$E$1832,0)),"")</f>
        <v>Arthrodèse D-L plusieurs niveaux</v>
      </c>
    </row>
    <row r="1712" spans="1:6" x14ac:dyDescent="0.3">
      <c r="A1712" s="34" t="s">
        <v>1903</v>
      </c>
      <c r="B1712" s="1" t="s">
        <v>1258</v>
      </c>
      <c r="C1712" s="11" t="s">
        <v>1165</v>
      </c>
      <c r="D1712">
        <f>--ISNUMBER(IFERROR(SEARCH(Recherche!$D$23,BD_Tables!B1712,1),""))</f>
        <v>1</v>
      </c>
      <c r="E1712">
        <f>IF(BD_Tables!D1712=1,COUNTIF(BD_Tables!$D$1691:D1712,1),"")</f>
        <v>22</v>
      </c>
      <c r="F1712" t="str">
        <f>IFERROR(INDEX($B$1691:$B$1832,MATCH(ROWS($E$1691:E1712),$E$1691:$E$1832,0)),"")</f>
        <v>Arthrodèse lombaire</v>
      </c>
    </row>
    <row r="1713" spans="1:6" x14ac:dyDescent="0.3">
      <c r="A1713" s="34" t="s">
        <v>1903</v>
      </c>
      <c r="B1713" s="1" t="s">
        <v>1231</v>
      </c>
      <c r="C1713" s="11" t="s">
        <v>1165</v>
      </c>
      <c r="D1713">
        <f>--ISNUMBER(IFERROR(SEARCH(Recherche!$D$23,BD_Tables!B1713,1),""))</f>
        <v>1</v>
      </c>
      <c r="E1713">
        <f>IF(BD_Tables!D1713=1,COUNTIF(BD_Tables!$D$1691:D1713,1),"")</f>
        <v>23</v>
      </c>
      <c r="F1713" t="str">
        <f>IFERROR(INDEX($B$1691:$B$1832,MATCH(ROWS($E$1691:E1713),$E$1691:$E$1832,0)),"")</f>
        <v>Arthrodèse longue cyphose / scoliose</v>
      </c>
    </row>
    <row r="1714" spans="1:6" x14ac:dyDescent="0.3">
      <c r="A1714" s="34" t="s">
        <v>1903</v>
      </c>
      <c r="B1714" s="1" t="s">
        <v>1235</v>
      </c>
      <c r="C1714" s="11" t="s">
        <v>1165</v>
      </c>
      <c r="D1714">
        <f>--ISNUMBER(IFERROR(SEARCH(Recherche!$D$23,BD_Tables!B1714,1),""))</f>
        <v>1</v>
      </c>
      <c r="E1714">
        <f>IF(BD_Tables!D1714=1,COUNTIF(BD_Tables!$D$1691:D1714,1),"")</f>
        <v>24</v>
      </c>
      <c r="F1714" t="str">
        <f>IFERROR(INDEX($B$1691:$B$1832,MATCH(ROWS($E$1691:E1714),$E$1691:$E$1832,0)),"")</f>
        <v>Arthrodèse+ prothèse discale (ant+post)</v>
      </c>
    </row>
    <row r="1715" spans="1:6" x14ac:dyDescent="0.3">
      <c r="A1715" s="34" t="s">
        <v>1903</v>
      </c>
      <c r="B1715" s="1" t="s">
        <v>1297</v>
      </c>
      <c r="C1715" s="11" t="s">
        <v>1274</v>
      </c>
      <c r="D1715">
        <f>--ISNUMBER(IFERROR(SEARCH(Recherche!$D$23,BD_Tables!B1715,1),""))</f>
        <v>1</v>
      </c>
      <c r="E1715">
        <f>IF(BD_Tables!D1715=1,COUNTIF(BD_Tables!$D$1691:D1715,1),"")</f>
        <v>25</v>
      </c>
      <c r="F1715" t="str">
        <f>IFERROR(INDEX($B$1691:$B$1832,MATCH(ROWS($E$1691:E1715),$E$1691:$E$1832,0)),"")</f>
        <v>Biopsie - exérèse lésion</v>
      </c>
    </row>
    <row r="1716" spans="1:6" x14ac:dyDescent="0.3">
      <c r="A1716" s="34" t="s">
        <v>1903</v>
      </c>
      <c r="B1716" s="1" t="s">
        <v>1164</v>
      </c>
      <c r="C1716" s="11" t="s">
        <v>1165</v>
      </c>
      <c r="D1716">
        <f>--ISNUMBER(IFERROR(SEARCH(Recherche!$D$23,BD_Tables!B1716,1),""))</f>
        <v>1</v>
      </c>
      <c r="E1716">
        <f>IF(BD_Tables!D1716=1,COUNTIF(BD_Tables!$D$1691:D1716,1),"")</f>
        <v>26</v>
      </c>
      <c r="F1716" t="str">
        <f>IFERROR(INDEX($B$1691:$B$1832,MATCH(ROWS($E$1691:E1716),$E$1691:$E$1832,0)),"")</f>
        <v>Biopsie artère temporale</v>
      </c>
    </row>
    <row r="1717" spans="1:6" x14ac:dyDescent="0.3">
      <c r="A1717" s="34" t="s">
        <v>1903</v>
      </c>
      <c r="B1717" s="1" t="s">
        <v>1257</v>
      </c>
      <c r="C1717" s="11" t="s">
        <v>1174</v>
      </c>
      <c r="D1717">
        <f>--ISNUMBER(IFERROR(SEARCH(Recherche!$D$23,BD_Tables!B1717,1),""))</f>
        <v>1</v>
      </c>
      <c r="E1717">
        <f>IF(BD_Tables!D1717=1,COUNTIF(BD_Tables!$D$1691:D1717,1),"")</f>
        <v>27</v>
      </c>
      <c r="F1717" t="str">
        <f>IFERROR(INDEX($B$1691:$B$1832,MATCH(ROWS($E$1691:E1717),$E$1691:$E$1832,0)),"")</f>
        <v>Biopsie cérébrale stéréotaxique</v>
      </c>
    </row>
    <row r="1718" spans="1:6" x14ac:dyDescent="0.3">
      <c r="A1718" s="34" t="s">
        <v>1903</v>
      </c>
      <c r="B1718" s="1" t="s">
        <v>1309</v>
      </c>
      <c r="C1718" s="11" t="s">
        <v>1174</v>
      </c>
      <c r="D1718">
        <f>--ISNUMBER(IFERROR(SEARCH(Recherche!$D$23,BD_Tables!B1718,1),""))</f>
        <v>1</v>
      </c>
      <c r="E1718">
        <f>IF(BD_Tables!D1718=1,COUNTIF(BD_Tables!$D$1691:D1718,1),"")</f>
        <v>28</v>
      </c>
      <c r="F1718" t="str">
        <f>IFERROR(INDEX($B$1691:$B$1832,MATCH(ROWS($E$1691:E1718),$E$1691:$E$1832,0)),"")</f>
        <v>Biopsie crâne</v>
      </c>
    </row>
    <row r="1719" spans="1:6" x14ac:dyDescent="0.3">
      <c r="A1719" s="34" t="s">
        <v>1903</v>
      </c>
      <c r="B1719" s="1" t="s">
        <v>1166</v>
      </c>
      <c r="C1719" s="11" t="s">
        <v>1165</v>
      </c>
      <c r="D1719">
        <f>--ISNUMBER(IFERROR(SEARCH(Recherche!$D$23,BD_Tables!B1719,1),""))</f>
        <v>1</v>
      </c>
      <c r="E1719">
        <f>IF(BD_Tables!D1719=1,COUNTIF(BD_Tables!$D$1691:D1719,1),"")</f>
        <v>29</v>
      </c>
      <c r="F1719" t="str">
        <f>IFERROR(INDEX($B$1691:$B$1832,MATCH(ROWS($E$1691:E1719),$E$1691:$E$1832,0)),"")</f>
        <v>Biopsie musculaire</v>
      </c>
    </row>
    <row r="1720" spans="1:6" x14ac:dyDescent="0.3">
      <c r="A1720" s="34" t="s">
        <v>1903</v>
      </c>
      <c r="B1720" s="1" t="s">
        <v>1167</v>
      </c>
      <c r="C1720" s="11" t="s">
        <v>1165</v>
      </c>
      <c r="D1720">
        <f>--ISNUMBER(IFERROR(SEARCH(Recherche!$D$23,BD_Tables!B1720,1),""))</f>
        <v>1</v>
      </c>
      <c r="E1720">
        <f>IF(BD_Tables!D1720=1,COUNTIF(BD_Tables!$D$1691:D1720,1),"")</f>
        <v>30</v>
      </c>
      <c r="F1720" t="str">
        <f>IFERROR(INDEX($B$1691:$B$1832,MATCH(ROWS($E$1691:E1720),$E$1691:$E$1832,0)),"")</f>
        <v>Biopsie neuromusculaire</v>
      </c>
    </row>
    <row r="1721" spans="1:6" x14ac:dyDescent="0.3">
      <c r="A1721" s="34" t="s">
        <v>1903</v>
      </c>
      <c r="B1721" s="1" t="s">
        <v>1303</v>
      </c>
      <c r="C1721" s="11" t="s">
        <v>1165</v>
      </c>
      <c r="D1721">
        <f>--ISNUMBER(IFERROR(SEARCH(Recherche!$D$23,BD_Tables!B1721,1),""))</f>
        <v>1</v>
      </c>
      <c r="E1721">
        <f>IF(BD_Tables!D1721=1,COUNTIF(BD_Tables!$D$1691:D1721,1),"")</f>
        <v>31</v>
      </c>
      <c r="F1721" t="str">
        <f>IFERROR(INDEX($B$1691:$B$1832,MATCH(ROWS($E$1691:E1721),$E$1691:$E$1832,0)),"")</f>
        <v>Bloc tibial postérieur</v>
      </c>
    </row>
    <row r="1722" spans="1:6" x14ac:dyDescent="0.3">
      <c r="A1722" s="34" t="s">
        <v>1903</v>
      </c>
      <c r="B1722" s="1" t="s">
        <v>677</v>
      </c>
      <c r="C1722" s="11" t="s">
        <v>1165</v>
      </c>
      <c r="D1722">
        <f>--ISNUMBER(IFERROR(SEARCH(Recherche!$D$23,BD_Tables!B1722,1),""))</f>
        <v>1</v>
      </c>
      <c r="E1722">
        <f>IF(BD_Tables!D1722=1,COUNTIF(BD_Tables!$D$1691:D1722,1),"")</f>
        <v>32</v>
      </c>
      <c r="F1722" t="str">
        <f>IFERROR(INDEX($B$1691:$B$1832,MATCH(ROWS($E$1691:E1722),$E$1691:$E$1832,0)),"")</f>
        <v>Canal carpien</v>
      </c>
    </row>
    <row r="1723" spans="1:6" x14ac:dyDescent="0.3">
      <c r="A1723" s="34" t="s">
        <v>1903</v>
      </c>
      <c r="B1723" s="1" t="s">
        <v>1279</v>
      </c>
      <c r="C1723" s="11" t="s">
        <v>1174</v>
      </c>
      <c r="D1723">
        <f>--ISNUMBER(IFERROR(SEARCH(Recherche!$D$23,BD_Tables!B1723,1),""))</f>
        <v>1</v>
      </c>
      <c r="E1723">
        <f>IF(BD_Tables!D1723=1,COUNTIF(BD_Tables!$D$1691:D1723,1),"")</f>
        <v>33</v>
      </c>
      <c r="F1723" t="str">
        <f>IFERROR(INDEX($B$1691:$B$1832,MATCH(ROWS($E$1691:E1723),$E$1691:$E$1832,0)),"")</f>
        <v>Cavernome</v>
      </c>
    </row>
    <row r="1724" spans="1:6" x14ac:dyDescent="0.3">
      <c r="A1724" s="34" t="s">
        <v>1903</v>
      </c>
      <c r="B1724" s="1" t="s">
        <v>1287</v>
      </c>
      <c r="C1724" s="11" t="s">
        <v>1165</v>
      </c>
      <c r="D1724">
        <f>--ISNUMBER(IFERROR(SEARCH(Recherche!$D$23,BD_Tables!B1724,1),""))</f>
        <v>1</v>
      </c>
      <c r="E1724">
        <f>IF(BD_Tables!D1724=1,COUNTIF(BD_Tables!$D$1691:D1724,1),"")</f>
        <v>34</v>
      </c>
      <c r="F1724" t="str">
        <f>IFERROR(INDEX($B$1691:$B$1832,MATCH(ROWS($E$1691:E1724),$E$1691:$E$1832,0)),"")</f>
        <v>Colonne infectée</v>
      </c>
    </row>
    <row r="1725" spans="1:6" x14ac:dyDescent="0.3">
      <c r="A1725" s="34" t="s">
        <v>1903</v>
      </c>
      <c r="B1725" s="1" t="s">
        <v>1307</v>
      </c>
      <c r="C1725" s="11" t="s">
        <v>1174</v>
      </c>
      <c r="D1725">
        <f>--ISNUMBER(IFERROR(SEARCH(Recherche!$D$23,BD_Tables!B1725,1),""))</f>
        <v>1</v>
      </c>
      <c r="E1725">
        <f>IF(BD_Tables!D1725=1,COUNTIF(BD_Tables!$D$1691:D1725,1),"")</f>
        <v>35</v>
      </c>
      <c r="F1725" t="str">
        <f>IFERROR(INDEX($B$1691:$B$1832,MATCH(ROWS($E$1691:E1725),$E$1691:$E$1832,0)),"")</f>
        <v>Crâniopharyngiome</v>
      </c>
    </row>
    <row r="1726" spans="1:6" x14ac:dyDescent="0.3">
      <c r="A1726" s="34" t="s">
        <v>1903</v>
      </c>
      <c r="B1726" s="1" t="s">
        <v>1182</v>
      </c>
      <c r="C1726" s="11" t="s">
        <v>1174</v>
      </c>
      <c r="D1726">
        <f>--ISNUMBER(IFERROR(SEARCH(Recherche!$D$23,BD_Tables!B1726,1),""))</f>
        <v>1</v>
      </c>
      <c r="E1726">
        <f>IF(BD_Tables!D1726=1,COUNTIF(BD_Tables!$D$1691:D1726,1),"")</f>
        <v>36</v>
      </c>
      <c r="F1726" t="str">
        <f>IFERROR(INDEX($B$1691:$B$1832,MATCH(ROWS($E$1691:E1726),$E$1691:$E$1832,0)),"")</f>
        <v>Crâniopharyngiome/voie endo</v>
      </c>
    </row>
    <row r="1727" spans="1:6" x14ac:dyDescent="0.3">
      <c r="A1727" s="34" t="s">
        <v>1903</v>
      </c>
      <c r="B1727" s="1" t="s">
        <v>1183</v>
      </c>
      <c r="C1727" s="11" t="s">
        <v>1174</v>
      </c>
      <c r="D1727">
        <f>--ISNUMBER(IFERROR(SEARCH(Recherche!$D$23,BD_Tables!B1727,1),""))</f>
        <v>1</v>
      </c>
      <c r="E1727">
        <f>IF(BD_Tables!D1727=1,COUNTIF(BD_Tables!$D$1691:D1727,1),"")</f>
        <v>37</v>
      </c>
      <c r="F1727" t="str">
        <f>IFERROR(INDEX($B$1691:$B$1832,MATCH(ROWS($E$1691:E1727),$E$1691:$E$1832,0)),"")</f>
        <v>Crâniopharyngiome/voie haute</v>
      </c>
    </row>
    <row r="1728" spans="1:6" x14ac:dyDescent="0.3">
      <c r="A1728" s="34" t="s">
        <v>1903</v>
      </c>
      <c r="B1728" s="1" t="s">
        <v>1181</v>
      </c>
      <c r="C1728" s="11" t="s">
        <v>1174</v>
      </c>
      <c r="D1728">
        <f>--ISNUMBER(IFERROR(SEARCH(Recherche!$D$23,BD_Tables!B1728,1),""))</f>
        <v>1</v>
      </c>
      <c r="E1728">
        <f>IF(BD_Tables!D1728=1,COUNTIF(BD_Tables!$D$1691:D1728,1),"")</f>
        <v>38</v>
      </c>
      <c r="F1728" t="str">
        <f>IFERROR(INDEX($B$1691:$B$1832,MATCH(ROWS($E$1691:E1728),$E$1691:$E$1832,0)),"")</f>
        <v>Crânioplastie</v>
      </c>
    </row>
    <row r="1729" spans="1:6" x14ac:dyDescent="0.3">
      <c r="A1729" s="34" t="s">
        <v>1903</v>
      </c>
      <c r="B1729" s="1" t="s">
        <v>1180</v>
      </c>
      <c r="C1729" s="11" t="s">
        <v>1174</v>
      </c>
      <c r="D1729">
        <f>--ISNUMBER(IFERROR(SEARCH(Recherche!$D$23,BD_Tables!B1729,1),""))</f>
        <v>1</v>
      </c>
      <c r="E1729">
        <f>IF(BD_Tables!D1729=1,COUNTIF(BD_Tables!$D$1691:D1729,1),"")</f>
        <v>39</v>
      </c>
      <c r="F1729" t="str">
        <f>IFERROR(INDEX($B$1691:$B$1832,MATCH(ROWS($E$1691:E1729),$E$1691:$E$1832,0)),"")</f>
        <v>Crâniotomie de décompression</v>
      </c>
    </row>
    <row r="1730" spans="1:6" x14ac:dyDescent="0.3">
      <c r="A1730" s="34" t="s">
        <v>1903</v>
      </c>
      <c r="B1730" s="1" t="s">
        <v>1213</v>
      </c>
      <c r="C1730" s="11" t="s">
        <v>1174</v>
      </c>
      <c r="D1730">
        <f>--ISNUMBER(IFERROR(SEARCH(Recherche!$D$23,BD_Tables!B1730,1),""))</f>
        <v>1</v>
      </c>
      <c r="E1730">
        <f>IF(BD_Tables!D1730=1,COUNTIF(BD_Tables!$D$1691:D1730,1),"")</f>
        <v>40</v>
      </c>
      <c r="F1730" t="str">
        <f>IFERROR(INDEX($B$1691:$B$1832,MATCH(ROWS($E$1691:E1730),$E$1691:$E$1832,0)),"")</f>
        <v>Décompression microvasculaire trijumeau</v>
      </c>
    </row>
    <row r="1731" spans="1:6" x14ac:dyDescent="0.3">
      <c r="A1731" s="34" t="s">
        <v>1903</v>
      </c>
      <c r="B1731" s="1" t="s">
        <v>1288</v>
      </c>
      <c r="C1731" s="11" t="s">
        <v>1174</v>
      </c>
      <c r="D1731">
        <f>--ISNUMBER(IFERROR(SEARCH(Recherche!$D$23,BD_Tables!B1731,1),""))</f>
        <v>1</v>
      </c>
      <c r="E1731">
        <f>IF(BD_Tables!D1731=1,COUNTIF(BD_Tables!$D$1691:D1731,1),"")</f>
        <v>41</v>
      </c>
      <c r="F1731" t="str">
        <f>IFERROR(INDEX($B$1691:$B$1832,MATCH(ROWS($E$1691:E1731),$E$1691:$E$1832,0)),"")</f>
        <v>Décompression micro-vasculaire-hémispasm</v>
      </c>
    </row>
    <row r="1732" spans="1:6" x14ac:dyDescent="0.3">
      <c r="A1732" s="34" t="s">
        <v>1903</v>
      </c>
      <c r="B1732" s="1" t="s">
        <v>1214</v>
      </c>
      <c r="C1732" s="11" t="s">
        <v>1165</v>
      </c>
      <c r="D1732">
        <f>--ISNUMBER(IFERROR(SEARCH(Recherche!$D$23,BD_Tables!B1732,1),""))</f>
        <v>1</v>
      </c>
      <c r="E1732">
        <f>IF(BD_Tables!D1732=1,COUNTIF(BD_Tables!$D$1691:D1732,1),"")</f>
        <v>42</v>
      </c>
      <c r="F1732" t="str">
        <f>IFERROR(INDEX($B$1691:$B$1832,MATCH(ROWS($E$1691:E1732),$E$1691:$E$1832,0)),"")</f>
        <v>Défilé</v>
      </c>
    </row>
    <row r="1733" spans="1:6" x14ac:dyDescent="0.3">
      <c r="A1733" s="34" t="s">
        <v>1903</v>
      </c>
      <c r="B1733" s="1" t="s">
        <v>1184</v>
      </c>
      <c r="C1733" s="11" t="s">
        <v>1174</v>
      </c>
      <c r="D1733">
        <f>--ISNUMBER(IFERROR(SEARCH(Recherche!$D$23,BD_Tables!B1733,1),""))</f>
        <v>1</v>
      </c>
      <c r="E1733">
        <f>IF(BD_Tables!D1733=1,COUNTIF(BD_Tables!$D$1691:D1733,1),"")</f>
        <v>43</v>
      </c>
      <c r="F1733" t="str">
        <f>IFERROR(INDEX($B$1691:$B$1832,MATCH(ROWS($E$1691:E1733),$E$1691:$E$1832,0)),"")</f>
        <v>Drainage hém. extra-dural</v>
      </c>
    </row>
    <row r="1734" spans="1:6" x14ac:dyDescent="0.3">
      <c r="A1734" s="34" t="s">
        <v>1903</v>
      </c>
      <c r="B1734" s="1" t="s">
        <v>1185</v>
      </c>
      <c r="C1734" s="11" t="s">
        <v>1174</v>
      </c>
      <c r="D1734">
        <f>--ISNUMBER(IFERROR(SEARCH(Recherche!$D$23,BD_Tables!B1734,1),""))</f>
        <v>1</v>
      </c>
      <c r="E1734">
        <f>IF(BD_Tables!D1734=1,COUNTIF(BD_Tables!$D$1691:D1734,1),"")</f>
        <v>44</v>
      </c>
      <c r="F1734" t="str">
        <f>IFERROR(INDEX($B$1691:$B$1832,MATCH(ROWS($E$1691:E1734),$E$1691:$E$1832,0)),"")</f>
        <v>Drainage hém. intracérébral</v>
      </c>
    </row>
    <row r="1735" spans="1:6" x14ac:dyDescent="0.3">
      <c r="A1735" s="34" t="s">
        <v>1903</v>
      </c>
      <c r="B1735" s="1" t="s">
        <v>1186</v>
      </c>
      <c r="C1735" s="11" t="s">
        <v>1174</v>
      </c>
      <c r="D1735">
        <f>--ISNUMBER(IFERROR(SEARCH(Recherche!$D$23,BD_Tables!B1735,1),""))</f>
        <v>1</v>
      </c>
      <c r="E1735">
        <f>IF(BD_Tables!D1735=1,COUNTIF(BD_Tables!$D$1691:D1735,1),"")</f>
        <v>45</v>
      </c>
      <c r="F1735" t="str">
        <f>IFERROR(INDEX($B$1691:$B$1832,MATCH(ROWS($E$1691:E1735),$E$1691:$E$1832,0)),"")</f>
        <v>Drainage hém. sous-dural aigu</v>
      </c>
    </row>
    <row r="1736" spans="1:6" x14ac:dyDescent="0.3">
      <c r="A1736" s="34" t="s">
        <v>1903</v>
      </c>
      <c r="B1736" s="1" t="s">
        <v>1290</v>
      </c>
      <c r="C1736" s="11" t="s">
        <v>1174</v>
      </c>
      <c r="D1736">
        <f>--ISNUMBER(IFERROR(SEARCH(Recherche!$D$23,BD_Tables!B1736,1),""))</f>
        <v>1</v>
      </c>
      <c r="E1736">
        <f>IF(BD_Tables!D1736=1,COUNTIF(BD_Tables!$D$1691:D1736,1),"")</f>
        <v>46</v>
      </c>
      <c r="F1736" t="str">
        <f>IFERROR(INDEX($B$1691:$B$1832,MATCH(ROWS($E$1691:E1736),$E$1691:$E$1832,0)),"")</f>
        <v>Drainage ventriculaire</v>
      </c>
    </row>
    <row r="1737" spans="1:6" x14ac:dyDescent="0.3">
      <c r="A1737" s="34" t="s">
        <v>1903</v>
      </c>
      <c r="B1737" s="1" t="s">
        <v>1277</v>
      </c>
      <c r="C1737" s="11" t="s">
        <v>1165</v>
      </c>
      <c r="D1737">
        <f>--ISNUMBER(IFERROR(SEARCH(Recherche!$D$23,BD_Tables!B1737,1),""))</f>
        <v>1</v>
      </c>
      <c r="E1737">
        <f>IF(BD_Tables!D1737=1,COUNTIF(BD_Tables!$D$1691:D1737,1),"")</f>
        <v>47</v>
      </c>
      <c r="F1737" t="str">
        <f>IFERROR(INDEX($B$1691:$B$1832,MATCH(ROWS($E$1691:E1737),$E$1691:$E$1832,0)),"")</f>
        <v>Drezotomie</v>
      </c>
    </row>
    <row r="1738" spans="1:6" x14ac:dyDescent="0.3">
      <c r="A1738" s="34" t="s">
        <v>1903</v>
      </c>
      <c r="B1738" s="1" t="s">
        <v>1187</v>
      </c>
      <c r="C1738" s="11" t="s">
        <v>1174</v>
      </c>
      <c r="D1738">
        <f>--ISNUMBER(IFERROR(SEARCH(Recherche!$D$23,BD_Tables!B1738,1),""))</f>
        <v>1</v>
      </c>
      <c r="E1738">
        <f>IF(BD_Tables!D1738=1,COUNTIF(BD_Tables!$D$1691:D1738,1),"")</f>
        <v>48</v>
      </c>
      <c r="F1738" t="str">
        <f>IFERROR(INDEX($B$1691:$B$1832,MATCH(ROWS($E$1691:E1738),$E$1691:$E$1832,0)),"")</f>
        <v>DVC</v>
      </c>
    </row>
    <row r="1739" spans="1:6" x14ac:dyDescent="0.3">
      <c r="A1739" s="34" t="s">
        <v>1903</v>
      </c>
      <c r="B1739" s="1" t="s">
        <v>1188</v>
      </c>
      <c r="C1739" s="11" t="s">
        <v>1174</v>
      </c>
      <c r="D1739">
        <f>--ISNUMBER(IFERROR(SEARCH(Recherche!$D$23,BD_Tables!B1739,1),""))</f>
        <v>1</v>
      </c>
      <c r="E1739">
        <f>IF(BD_Tables!D1739=1,COUNTIF(BD_Tables!$D$1691:D1739,1),"")</f>
        <v>49</v>
      </c>
      <c r="F1739" t="str">
        <f>IFERROR(INDEX($B$1691:$B$1832,MATCH(ROWS($E$1691:E1739),$E$1691:$E$1832,0)),"")</f>
        <v>DVE</v>
      </c>
    </row>
    <row r="1740" spans="1:6" x14ac:dyDescent="0.3">
      <c r="A1740" s="34" t="s">
        <v>1903</v>
      </c>
      <c r="B1740" s="1" t="s">
        <v>1189</v>
      </c>
      <c r="C1740" s="11" t="s">
        <v>1174</v>
      </c>
      <c r="D1740">
        <f>--ISNUMBER(IFERROR(SEARCH(Recherche!$D$23,BD_Tables!B1740,1),""))</f>
        <v>1</v>
      </c>
      <c r="E1740">
        <f>IF(BD_Tables!D1740=1,COUNTIF(BD_Tables!$D$1691:D1740,1),"")</f>
        <v>50</v>
      </c>
      <c r="F1740" t="str">
        <f>IFERROR(INDEX($B$1691:$B$1832,MATCH(ROWS($E$1691:E1740),$E$1691:$E$1832,0)),"")</f>
        <v>DVP</v>
      </c>
    </row>
    <row r="1741" spans="1:6" x14ac:dyDescent="0.3">
      <c r="A1741" s="34" t="s">
        <v>1903</v>
      </c>
      <c r="B1741" s="1" t="s">
        <v>1190</v>
      </c>
      <c r="C1741" s="11" t="s">
        <v>1174</v>
      </c>
      <c r="D1741">
        <f>--ISNUMBER(IFERROR(SEARCH(Recherche!$D$23,BD_Tables!B1741,1),""))</f>
        <v>1</v>
      </c>
      <c r="E1741">
        <f>IF(BD_Tables!D1741=1,COUNTIF(BD_Tables!$D$1691:D1741,1),"")</f>
        <v>51</v>
      </c>
      <c r="F1741" t="str">
        <f>IFERROR(INDEX($B$1691:$B$1832,MATCH(ROWS($E$1691:E1741),$E$1691:$E$1832,0)),"")</f>
        <v>Empyème sous-dural</v>
      </c>
    </row>
    <row r="1742" spans="1:6" x14ac:dyDescent="0.3">
      <c r="A1742" s="34" t="s">
        <v>1903</v>
      </c>
      <c r="B1742" s="1" t="s">
        <v>1283</v>
      </c>
      <c r="C1742" s="11" t="s">
        <v>1165</v>
      </c>
      <c r="D1742">
        <f>--ISNUMBER(IFERROR(SEARCH(Recherche!$D$23,BD_Tables!B1742,1),""))</f>
        <v>1</v>
      </c>
      <c r="E1742">
        <f>IF(BD_Tables!D1742=1,COUNTIF(BD_Tables!$D$1691:D1742,1),"")</f>
        <v>52</v>
      </c>
      <c r="F1742" t="str">
        <f>IFERROR(INDEX($B$1691:$B$1832,MATCH(ROWS($E$1691:E1742),$E$1691:$E$1832,0)),"")</f>
        <v>Epidurite métastatique</v>
      </c>
    </row>
    <row r="1743" spans="1:6" x14ac:dyDescent="0.3">
      <c r="A1743" s="34" t="s">
        <v>1903</v>
      </c>
      <c r="B1743" s="1" t="s">
        <v>1300</v>
      </c>
      <c r="C1743" s="11" t="s">
        <v>1174</v>
      </c>
      <c r="D1743">
        <f>--ISNUMBER(IFERROR(SEARCH(Recherche!$D$23,BD_Tables!B1743,1),""))</f>
        <v>1</v>
      </c>
      <c r="E1743">
        <f>IF(BD_Tables!D1743=1,COUNTIF(BD_Tables!$D$1691:D1743,1),"")</f>
        <v>53</v>
      </c>
      <c r="F1743" t="str">
        <f>IFERROR(INDEX($B$1691:$B$1832,MATCH(ROWS($E$1691:E1743),$E$1691:$E$1832,0)),"")</f>
        <v>Fracture de la base du crâne</v>
      </c>
    </row>
    <row r="1744" spans="1:6" x14ac:dyDescent="0.3">
      <c r="A1744" s="34" t="s">
        <v>1903</v>
      </c>
      <c r="B1744" s="1" t="s">
        <v>1236</v>
      </c>
      <c r="C1744" s="11" t="s">
        <v>1174</v>
      </c>
      <c r="D1744">
        <f>--ISNUMBER(IFERROR(SEARCH(Recherche!$D$23,BD_Tables!B1744,1),""))</f>
        <v>1</v>
      </c>
      <c r="E1744">
        <f>IF(BD_Tables!D1744=1,COUNTIF(BD_Tables!$D$1691:D1744,1),"")</f>
        <v>54</v>
      </c>
      <c r="F1744" t="str">
        <f>IFERROR(INDEX($B$1691:$B$1832,MATCH(ROWS($E$1691:E1744),$E$1691:$E$1832,0)),"")</f>
        <v>Fracture odontoide</v>
      </c>
    </row>
    <row r="1745" spans="1:6" x14ac:dyDescent="0.3">
      <c r="A1745" s="34" t="s">
        <v>1903</v>
      </c>
      <c r="B1745" s="1" t="s">
        <v>1289</v>
      </c>
      <c r="C1745" s="11" t="s">
        <v>1165</v>
      </c>
      <c r="D1745">
        <f>--ISNUMBER(IFERROR(SEARCH(Recherche!$D$23,BD_Tables!B1745,1),""))</f>
        <v>1</v>
      </c>
      <c r="E1745">
        <f>IF(BD_Tables!D1745=1,COUNTIF(BD_Tables!$D$1691:D1745,1),"")</f>
        <v>55</v>
      </c>
      <c r="F1745" t="str">
        <f>IFERROR(INDEX($B$1691:$B$1832,MATCH(ROWS($E$1691:E1745),$E$1691:$E$1832,0)),"")</f>
        <v>HALO mise en place</v>
      </c>
    </row>
    <row r="1746" spans="1:6" x14ac:dyDescent="0.3">
      <c r="A1746" s="34" t="s">
        <v>1903</v>
      </c>
      <c r="B1746" s="1" t="s">
        <v>1282</v>
      </c>
      <c r="C1746" s="11" t="s">
        <v>1165</v>
      </c>
      <c r="D1746">
        <f>--ISNUMBER(IFERROR(SEARCH(Recherche!$D$23,BD_Tables!B1746,1),""))</f>
        <v>1</v>
      </c>
      <c r="E1746">
        <f>IF(BD_Tables!D1746=1,COUNTIF(BD_Tables!$D$1691:D1746,1),"")</f>
        <v>56</v>
      </c>
      <c r="F1746" t="str">
        <f>IFERROR(INDEX($B$1691:$B$1832,MATCH(ROWS($E$1691:E1746),$E$1691:$E$1832,0)),"")</f>
        <v>HDD</v>
      </c>
    </row>
    <row r="1747" spans="1:6" x14ac:dyDescent="0.3">
      <c r="A1747" s="34" t="s">
        <v>1903</v>
      </c>
      <c r="B1747" s="1" t="s">
        <v>1201</v>
      </c>
      <c r="C1747" s="11" t="s">
        <v>1165</v>
      </c>
      <c r="D1747">
        <f>--ISNUMBER(IFERROR(SEARCH(Recherche!$D$23,BD_Tables!B1747,1),""))</f>
        <v>1</v>
      </c>
      <c r="E1747">
        <f>IF(BD_Tables!D1747=1,COUNTIF(BD_Tables!$D$1691:D1747,1),"")</f>
        <v>57</v>
      </c>
      <c r="F1747" t="str">
        <f>IFERROR(INDEX($B$1691:$B$1832,MATCH(ROWS($E$1691:E1747),$E$1691:$E$1832,0)),"")</f>
        <v>HDL : 1 niveau</v>
      </c>
    </row>
    <row r="1748" spans="1:6" x14ac:dyDescent="0.3">
      <c r="A1748" s="34" t="s">
        <v>1903</v>
      </c>
      <c r="B1748" s="1" t="s">
        <v>1239</v>
      </c>
      <c r="C1748" s="11" t="s">
        <v>1165</v>
      </c>
      <c r="D1748">
        <f>--ISNUMBER(IFERROR(SEARCH(Recherche!$D$23,BD_Tables!B1748,1),""))</f>
        <v>1</v>
      </c>
      <c r="E1748">
        <f>IF(BD_Tables!D1748=1,COUNTIF(BD_Tables!$D$1691:D1748,1),"")</f>
        <v>58</v>
      </c>
      <c r="F1748" t="str">
        <f>IFERROR(INDEX($B$1691:$B$1832,MATCH(ROWS($E$1691:E1748),$E$1691:$E$1832,0)),"")</f>
        <v>HDL : 2 niveaux</v>
      </c>
    </row>
    <row r="1749" spans="1:6" x14ac:dyDescent="0.3">
      <c r="A1749" s="34" t="s">
        <v>1903</v>
      </c>
      <c r="B1749" s="1" t="s">
        <v>1238</v>
      </c>
      <c r="C1749" s="11" t="s">
        <v>1165</v>
      </c>
      <c r="D1749">
        <f>--ISNUMBER(IFERROR(SEARCH(Recherche!$D$23,BD_Tables!B1749,1),""))</f>
        <v>1</v>
      </c>
      <c r="E1749">
        <f>IF(BD_Tables!D1749=1,COUNTIF(BD_Tables!$D$1691:D1749,1),"")</f>
        <v>59</v>
      </c>
      <c r="F1749" t="str">
        <f>IFERROR(INDEX($B$1691:$B$1832,MATCH(ROWS($E$1691:E1749),$E$1691:$E$1832,0)),"")</f>
        <v>HDL : Récidive</v>
      </c>
    </row>
    <row r="1750" spans="1:6" x14ac:dyDescent="0.3">
      <c r="A1750" s="34" t="s">
        <v>1903</v>
      </c>
      <c r="B1750" s="1" t="s">
        <v>1237</v>
      </c>
      <c r="C1750" s="11" t="s">
        <v>1165</v>
      </c>
      <c r="D1750">
        <f>--ISNUMBER(IFERROR(SEARCH(Recherche!$D$23,BD_Tables!B1750,1),""))</f>
        <v>1</v>
      </c>
      <c r="E1750">
        <f>IF(BD_Tables!D1750=1,COUNTIF(BD_Tables!$D$1691:D1750,1),"")</f>
        <v>60</v>
      </c>
      <c r="F1750" t="str">
        <f>IFERROR(INDEX($B$1691:$B$1832,MATCH(ROWS($E$1691:E1750),$E$1691:$E$1832,0)),"")</f>
        <v>HDL + arthrodèse / PLIF</v>
      </c>
    </row>
    <row r="1751" spans="1:6" x14ac:dyDescent="0.3">
      <c r="A1751" s="34" t="s">
        <v>1903</v>
      </c>
      <c r="B1751" s="1" t="s">
        <v>1261</v>
      </c>
      <c r="C1751" s="11" t="s">
        <v>1165</v>
      </c>
      <c r="D1751">
        <f>--ISNUMBER(IFERROR(SEARCH(Recherche!$D$23,BD_Tables!B1751,1),""))</f>
        <v>1</v>
      </c>
      <c r="E1751">
        <f>IF(BD_Tables!D1751=1,COUNTIF(BD_Tables!$D$1691:D1751,1),"")</f>
        <v>61</v>
      </c>
      <c r="F1751" t="str">
        <f>IFERROR(INDEX($B$1691:$B$1832,MATCH(ROWS($E$1691:E1751),$E$1691:$E$1832,0)),"")</f>
        <v>HDL + CLE</v>
      </c>
    </row>
    <row r="1752" spans="1:6" x14ac:dyDescent="0.3">
      <c r="A1752" s="34" t="s">
        <v>1903</v>
      </c>
      <c r="B1752" s="1" t="s">
        <v>1191</v>
      </c>
      <c r="C1752" s="11" t="s">
        <v>1174</v>
      </c>
      <c r="D1752">
        <f>--ISNUMBER(IFERROR(SEARCH(Recherche!$D$23,BD_Tables!B1752,1),""))</f>
        <v>1</v>
      </c>
      <c r="E1752">
        <f>IF(BD_Tables!D1752=1,COUNTIF(BD_Tables!$D$1691:D1752,1),"")</f>
        <v>62</v>
      </c>
      <c r="F1752" t="str">
        <f>IFERROR(INDEX($B$1691:$B$1832,MATCH(ROWS($E$1691:E1752),$E$1691:$E$1832,0)),"")</f>
        <v>HSD chronique</v>
      </c>
    </row>
    <row r="1753" spans="1:6" x14ac:dyDescent="0.3">
      <c r="A1753" s="34" t="s">
        <v>1903</v>
      </c>
      <c r="B1753" s="1" t="s">
        <v>1207</v>
      </c>
      <c r="C1753" s="11" t="s">
        <v>1174</v>
      </c>
      <c r="D1753">
        <f>--ISNUMBER(IFERROR(SEARCH(Recherche!$D$23,BD_Tables!B1753,1),""))</f>
        <v>1</v>
      </c>
      <c r="E1753">
        <f>IF(BD_Tables!D1753=1,COUNTIF(BD_Tables!$D$1691:D1753,1),"")</f>
        <v>63</v>
      </c>
      <c r="F1753" t="str">
        <f>IFERROR(INDEX($B$1691:$B$1832,MATCH(ROWS($E$1691:E1753),$E$1691:$E$1832,0)),"")</f>
        <v>Implantation  stimulateur Parkinson</v>
      </c>
    </row>
    <row r="1754" spans="1:6" x14ac:dyDescent="0.3">
      <c r="A1754" s="34" t="s">
        <v>1903</v>
      </c>
      <c r="B1754" s="1" t="s">
        <v>1203</v>
      </c>
      <c r="C1754" s="11" t="s">
        <v>1165</v>
      </c>
      <c r="D1754">
        <f>--ISNUMBER(IFERROR(SEARCH(Recherche!$D$23,BD_Tables!B1754,1),""))</f>
        <v>1</v>
      </c>
      <c r="E1754">
        <f>IF(BD_Tables!D1754=1,COUNTIF(BD_Tables!$D$1691:D1754,1),"")</f>
        <v>64</v>
      </c>
      <c r="F1754" t="str">
        <f>IFERROR(INDEX($B$1691:$B$1832,MATCH(ROWS($E$1691:E1754),$E$1691:$E$1832,0)),"")</f>
        <v>Implantation électrode (douleur)</v>
      </c>
    </row>
    <row r="1755" spans="1:6" x14ac:dyDescent="0.3">
      <c r="A1755" s="34" t="s">
        <v>1903</v>
      </c>
      <c r="B1755" s="1" t="s">
        <v>1205</v>
      </c>
      <c r="C1755" s="11" t="s">
        <v>1165</v>
      </c>
      <c r="D1755">
        <f>--ISNUMBER(IFERROR(SEARCH(Recherche!$D$23,BD_Tables!B1755,1),""))</f>
        <v>1</v>
      </c>
      <c r="E1755">
        <f>IF(BD_Tables!D1755=1,COUNTIF(BD_Tables!$D$1691:D1755,1),"")</f>
        <v>65</v>
      </c>
      <c r="F1755" t="str">
        <f>IFERROR(INDEX($B$1691:$B$1832,MATCH(ROWS($E$1691:E1755),$E$1691:$E$1832,0)),"")</f>
        <v>Implantation Pompe à Baclofen</v>
      </c>
    </row>
    <row r="1756" spans="1:6" x14ac:dyDescent="0.3">
      <c r="A1756" s="34" t="s">
        <v>1903</v>
      </c>
      <c r="B1756" s="1" t="s">
        <v>1202</v>
      </c>
      <c r="C1756" s="11" t="s">
        <v>1165</v>
      </c>
      <c r="D1756">
        <f>--ISNUMBER(IFERROR(SEARCH(Recherche!$D$23,BD_Tables!B1756,1),""))</f>
        <v>1</v>
      </c>
      <c r="E1756">
        <f>IF(BD_Tables!D1756=1,COUNTIF(BD_Tables!$D$1691:D1756,1),"")</f>
        <v>66</v>
      </c>
      <c r="F1756" t="str">
        <f>IFERROR(INDEX($B$1691:$B$1832,MATCH(ROWS($E$1691:E1756),$E$1691:$E$1832,0)),"")</f>
        <v>Implantation stimulateur (douleur)</v>
      </c>
    </row>
    <row r="1757" spans="1:6" x14ac:dyDescent="0.3">
      <c r="A1757" s="34" t="s">
        <v>1903</v>
      </c>
      <c r="B1757" s="1" t="s">
        <v>1204</v>
      </c>
      <c r="C1757" s="11" t="s">
        <v>1165</v>
      </c>
      <c r="D1757">
        <f>--ISNUMBER(IFERROR(SEARCH(Recherche!$D$23,BD_Tables!B1757,1),""))</f>
        <v>1</v>
      </c>
      <c r="E1757">
        <f>IF(BD_Tables!D1757=1,COUNTIF(BD_Tables!$D$1691:D1757,1),"")</f>
        <v>67</v>
      </c>
      <c r="F1757" t="str">
        <f>IFERROR(INDEX($B$1691:$B$1832,MATCH(ROWS($E$1691:E1757),$E$1691:$E$1832,0)),"")</f>
        <v>Implantation stimulateur nerf vague</v>
      </c>
    </row>
    <row r="1758" spans="1:6" x14ac:dyDescent="0.3">
      <c r="A1758" s="34" t="s">
        <v>1903</v>
      </c>
      <c r="B1758" s="1" t="s">
        <v>1206</v>
      </c>
      <c r="C1758" s="11" t="s">
        <v>1165</v>
      </c>
      <c r="D1758">
        <f>--ISNUMBER(IFERROR(SEARCH(Recherche!$D$23,BD_Tables!B1758,1),""))</f>
        <v>1</v>
      </c>
      <c r="E1758">
        <f>IF(BD_Tables!D1758=1,COUNTIF(BD_Tables!$D$1691:D1758,1),"")</f>
        <v>68</v>
      </c>
      <c r="F1758" t="str">
        <f>IFERROR(INDEX($B$1691:$B$1832,MATCH(ROWS($E$1691:E1758),$E$1691:$E$1832,0)),"")</f>
        <v>Implantation/Révision stim  + électrode</v>
      </c>
    </row>
    <row r="1759" spans="1:6" x14ac:dyDescent="0.3">
      <c r="A1759" s="34" t="s">
        <v>1903</v>
      </c>
      <c r="B1759" s="1" t="s">
        <v>1168</v>
      </c>
      <c r="C1759" s="11" t="s">
        <v>1165</v>
      </c>
      <c r="D1759">
        <f>--ISNUMBER(IFERROR(SEARCH(Recherche!$D$23,BD_Tables!B1759,1),""))</f>
        <v>1</v>
      </c>
      <c r="E1759">
        <f>IF(BD_Tables!D1759=1,COUNTIF(BD_Tables!$D$1691:D1759,1),"")</f>
        <v>69</v>
      </c>
      <c r="F1759" t="str">
        <f>IFERROR(INDEX($B$1691:$B$1832,MATCH(ROWS($E$1691:E1759),$E$1691:$E$1832,0)),"")</f>
        <v>Infiltration (divers)</v>
      </c>
    </row>
    <row r="1760" spans="1:6" x14ac:dyDescent="0.3">
      <c r="A1760" s="34" t="s">
        <v>1903</v>
      </c>
      <c r="B1760" s="1" t="s">
        <v>1169</v>
      </c>
      <c r="C1760" s="11" t="s">
        <v>1165</v>
      </c>
      <c r="D1760">
        <f>--ISNUMBER(IFERROR(SEARCH(Recherche!$D$23,BD_Tables!B1760,1),""))</f>
        <v>1</v>
      </c>
      <c r="E1760">
        <f>IF(BD_Tables!D1760=1,COUNTIF(BD_Tables!$D$1691:D1760,1),"")</f>
        <v>70</v>
      </c>
      <c r="F1760" t="str">
        <f>IFERROR(INDEX($B$1691:$B$1832,MATCH(ROWS($E$1691:E1760),$E$1691:$E$1832,0)),"")</f>
        <v>Infiltration articulaire</v>
      </c>
    </row>
    <row r="1761" spans="1:6" x14ac:dyDescent="0.3">
      <c r="A1761" s="34" t="s">
        <v>1903</v>
      </c>
      <c r="B1761" s="1" t="s">
        <v>1170</v>
      </c>
      <c r="C1761" s="11" t="s">
        <v>1165</v>
      </c>
      <c r="D1761">
        <f>--ISNUMBER(IFERROR(SEARCH(Recherche!$D$23,BD_Tables!B1761,1),""))</f>
        <v>1</v>
      </c>
      <c r="E1761">
        <f>IF(BD_Tables!D1761=1,COUNTIF(BD_Tables!$D$1691:D1761,1),"")</f>
        <v>71</v>
      </c>
      <c r="F1761" t="str">
        <f>IFERROR(INDEX($B$1691:$B$1832,MATCH(ROWS($E$1691:E1761),$E$1691:$E$1832,0)),"")</f>
        <v>Infiltration canal carpien</v>
      </c>
    </row>
    <row r="1762" spans="1:6" x14ac:dyDescent="0.3">
      <c r="A1762" s="34" t="s">
        <v>1903</v>
      </c>
      <c r="B1762" s="1" t="s">
        <v>1299</v>
      </c>
      <c r="C1762" s="11" t="s">
        <v>1165</v>
      </c>
      <c r="D1762">
        <f>--ISNUMBER(IFERROR(SEARCH(Recherche!$D$23,BD_Tables!B1762,1),""))</f>
        <v>1</v>
      </c>
      <c r="E1762">
        <f>IF(BD_Tables!D1762=1,COUNTIF(BD_Tables!$D$1691:D1762,1),"")</f>
        <v>72</v>
      </c>
      <c r="F1762" t="str">
        <f>IFERROR(INDEX($B$1691:$B$1832,MATCH(ROWS($E$1691:E1762),$E$1691:$E$1832,0)),"")</f>
        <v>Infiltration cervicale</v>
      </c>
    </row>
    <row r="1763" spans="1:6" x14ac:dyDescent="0.3">
      <c r="A1763" s="34" t="s">
        <v>1903</v>
      </c>
      <c r="B1763" s="1" t="s">
        <v>1171</v>
      </c>
      <c r="C1763" s="11" t="s">
        <v>1165</v>
      </c>
      <c r="D1763">
        <f>--ISNUMBER(IFERROR(SEARCH(Recherche!$D$23,BD_Tables!B1763,1),""))</f>
        <v>1</v>
      </c>
      <c r="E1763">
        <f>IF(BD_Tables!D1763=1,COUNTIF(BD_Tables!$D$1691:D1763,1),"")</f>
        <v>73</v>
      </c>
      <c r="F1763" t="str">
        <f>IFERROR(INDEX($B$1691:$B$1832,MATCH(ROWS($E$1691:E1763),$E$1691:$E$1832,0)),"")</f>
        <v>Infiltration péridurale</v>
      </c>
    </row>
    <row r="1764" spans="1:6" x14ac:dyDescent="0.3">
      <c r="A1764" s="34" t="s">
        <v>1903</v>
      </c>
      <c r="B1764" s="1" t="s">
        <v>1264</v>
      </c>
      <c r="C1764" s="11" t="s">
        <v>1165</v>
      </c>
      <c r="D1764">
        <f>--ISNUMBER(IFERROR(SEARCH(Recherche!$D$23,BD_Tables!B1764,1),""))</f>
        <v>1</v>
      </c>
      <c r="E1764">
        <f>IF(BD_Tables!D1764=1,COUNTIF(BD_Tables!$D$1691:D1764,1),"")</f>
        <v>74</v>
      </c>
      <c r="F1764" t="str">
        <f>IFERROR(INDEX($B$1691:$B$1832,MATCH(ROWS($E$1691:E1764),$E$1691:$E$1832,0)),"")</f>
        <v>Infiltration sacro-iliaque</v>
      </c>
    </row>
    <row r="1765" spans="1:6" x14ac:dyDescent="0.3">
      <c r="A1765" s="34" t="s">
        <v>1903</v>
      </c>
      <c r="B1765" s="1" t="s">
        <v>1240</v>
      </c>
      <c r="C1765" s="11" t="s">
        <v>1165</v>
      </c>
      <c r="D1765">
        <f>--ISNUMBER(IFERROR(SEARCH(Recherche!$D$23,BD_Tables!B1765,1),""))</f>
        <v>1</v>
      </c>
      <c r="E1765">
        <f>IF(BD_Tables!D1765=1,COUNTIF(BD_Tables!$D$1691:D1765,1),"")</f>
        <v>75</v>
      </c>
      <c r="F1765" t="str">
        <f>IFERROR(INDEX($B$1691:$B$1832,MATCH(ROWS($E$1691:E1765),$E$1691:$E$1832,0)),"")</f>
        <v>KAS</v>
      </c>
    </row>
    <row r="1766" spans="1:6" x14ac:dyDescent="0.3">
      <c r="A1766" s="34" t="s">
        <v>1903</v>
      </c>
      <c r="B1766" s="1" t="s">
        <v>1241</v>
      </c>
      <c r="C1766" s="11" t="s">
        <v>1165</v>
      </c>
      <c r="D1766">
        <f>--ISNUMBER(IFERROR(SEARCH(Recherche!$D$23,BD_Tables!B1766,1),""))</f>
        <v>1</v>
      </c>
      <c r="E1766">
        <f>IF(BD_Tables!D1766=1,COUNTIF(BD_Tables!$D$1691:D1766,1),"")</f>
        <v>76</v>
      </c>
      <c r="F1766" t="str">
        <f>IFERROR(INDEX($B$1691:$B$1832,MATCH(ROWS($E$1691:E1766),$E$1691:$E$1832,0)),"")</f>
        <v>KAS + arthrodèse / PLIF</v>
      </c>
    </row>
    <row r="1767" spans="1:6" x14ac:dyDescent="0.3">
      <c r="A1767" s="34" t="s">
        <v>1903</v>
      </c>
      <c r="B1767" s="1" t="s">
        <v>1242</v>
      </c>
      <c r="C1767" s="11" t="s">
        <v>1165</v>
      </c>
      <c r="D1767">
        <f>--ISNUMBER(IFERROR(SEARCH(Recherche!$D$23,BD_Tables!B1767,1),""))</f>
        <v>1</v>
      </c>
      <c r="E1767">
        <f>IF(BD_Tables!D1767=1,COUNTIF(BD_Tables!$D$1691:D1767,1),"")</f>
        <v>77</v>
      </c>
      <c r="F1767" t="str">
        <f>IFERROR(INDEX($B$1691:$B$1832,MATCH(ROWS($E$1691:E1767),$E$1691:$E$1832,0)),"")</f>
        <v>Kyphoplastie</v>
      </c>
    </row>
    <row r="1768" spans="1:6" x14ac:dyDescent="0.3">
      <c r="A1768" s="34" t="s">
        <v>1903</v>
      </c>
      <c r="B1768" s="1" t="s">
        <v>1259</v>
      </c>
      <c r="C1768" s="11" t="s">
        <v>1174</v>
      </c>
      <c r="D1768">
        <f>--ISNUMBER(IFERROR(SEARCH(Recherche!$D$23,BD_Tables!B1768,1),""))</f>
        <v>1</v>
      </c>
      <c r="E1768">
        <f>IF(BD_Tables!D1768=1,COUNTIF(BD_Tables!$D$1691:D1768,1),"")</f>
        <v>78</v>
      </c>
      <c r="F1768" t="str">
        <f>IFERROR(INDEX($B$1691:$B$1832,MATCH(ROWS($E$1691:E1768),$E$1691:$E$1832,0)),"")</f>
        <v>Kyste médullaire cervical</v>
      </c>
    </row>
    <row r="1769" spans="1:6" x14ac:dyDescent="0.3">
      <c r="A1769" s="34" t="s">
        <v>1903</v>
      </c>
      <c r="B1769" s="1" t="s">
        <v>1280</v>
      </c>
      <c r="C1769" s="11" t="s">
        <v>1174</v>
      </c>
      <c r="D1769">
        <f>--ISNUMBER(IFERROR(SEARCH(Recherche!$D$23,BD_Tables!B1769,1),""))</f>
        <v>1</v>
      </c>
      <c r="E1769">
        <f>IF(BD_Tables!D1769=1,COUNTIF(BD_Tables!$D$1691:D1769,1),"")</f>
        <v>79</v>
      </c>
      <c r="F1769" t="str">
        <f>IFERROR(INDEX($B$1691:$B$1832,MATCH(ROWS($E$1691:E1769),$E$1691:$E$1832,0)),"")</f>
        <v>Kyste poche de Ratkhe</v>
      </c>
    </row>
    <row r="1770" spans="1:6" x14ac:dyDescent="0.3">
      <c r="A1770" s="34" t="s">
        <v>1903</v>
      </c>
      <c r="B1770" s="1" t="s">
        <v>1294</v>
      </c>
      <c r="C1770" s="11"/>
      <c r="D1770">
        <f>--ISNUMBER(IFERROR(SEARCH(Recherche!$D$23,BD_Tables!B1770,1),""))</f>
        <v>1</v>
      </c>
      <c r="E1770">
        <f>IF(BD_Tables!D1770=1,COUNTIF(BD_Tables!$D$1691:D1770,1),"")</f>
        <v>80</v>
      </c>
      <c r="F1770" t="str">
        <f>IFERROR(INDEX($B$1691:$B$1832,MATCH(ROWS($E$1691:E1770),$E$1691:$E$1832,0)),"")</f>
        <v>Labyrinthectomie</v>
      </c>
    </row>
    <row r="1771" spans="1:6" x14ac:dyDescent="0.3">
      <c r="A1771" s="34" t="s">
        <v>1903</v>
      </c>
      <c r="B1771" s="1" t="s">
        <v>1244</v>
      </c>
      <c r="C1771" s="11" t="s">
        <v>1165</v>
      </c>
      <c r="D1771">
        <f>--ISNUMBER(IFERROR(SEARCH(Recherche!$D$23,BD_Tables!B1771,1),""))</f>
        <v>1</v>
      </c>
      <c r="E1771">
        <f>IF(BD_Tables!D1771=1,COUNTIF(BD_Tables!$D$1691:D1771,1),"")</f>
        <v>81</v>
      </c>
      <c r="F1771" t="str">
        <f>IFERROR(INDEX($B$1691:$B$1832,MATCH(ROWS($E$1691:E1771),$E$1691:$E$1832,0)),"")</f>
        <v>Laminectomie + ostéosynthèse/PLIF</v>
      </c>
    </row>
    <row r="1772" spans="1:6" x14ac:dyDescent="0.3">
      <c r="A1772" s="34" t="s">
        <v>1903</v>
      </c>
      <c r="B1772" s="1" t="s">
        <v>1243</v>
      </c>
      <c r="C1772" s="11" t="s">
        <v>1174</v>
      </c>
      <c r="D1772">
        <f>--ISNUMBER(IFERROR(SEARCH(Recherche!$D$23,BD_Tables!B1772,1),""))</f>
        <v>1</v>
      </c>
      <c r="E1772">
        <f>IF(BD_Tables!D1772=1,COUNTIF(BD_Tables!$D$1691:D1772,1),"")</f>
        <v>82</v>
      </c>
      <c r="F1772" t="str">
        <f>IFERROR(INDEX($B$1691:$B$1832,MATCH(ROWS($E$1691:E1772),$E$1691:$E$1832,0)),"")</f>
        <v>Laminectomie cervicale</v>
      </c>
    </row>
    <row r="1773" spans="1:6" x14ac:dyDescent="0.3">
      <c r="A1773" s="34" t="s">
        <v>1903</v>
      </c>
      <c r="B1773" s="1" t="s">
        <v>1301</v>
      </c>
      <c r="C1773" s="11" t="s">
        <v>1165</v>
      </c>
      <c r="D1773">
        <f>--ISNUMBER(IFERROR(SEARCH(Recherche!$D$23,BD_Tables!B1773,1),""))</f>
        <v>1</v>
      </c>
      <c r="E1773">
        <f>IF(BD_Tables!D1773=1,COUNTIF(BD_Tables!$D$1691:D1773,1),"")</f>
        <v>83</v>
      </c>
      <c r="F1773" t="str">
        <f>IFERROR(INDEX($B$1691:$B$1832,MATCH(ROWS($E$1691:E1773),$E$1691:$E$1832,0)),"")</f>
        <v>Laminectomie dorsale</v>
      </c>
    </row>
    <row r="1774" spans="1:6" x14ac:dyDescent="0.3">
      <c r="A1774" s="34" t="s">
        <v>1903</v>
      </c>
      <c r="B1774" s="1" t="s">
        <v>1245</v>
      </c>
      <c r="C1774" s="11" t="s">
        <v>1165</v>
      </c>
      <c r="D1774">
        <f>--ISNUMBER(IFERROR(SEARCH(Recherche!$D$23,BD_Tables!B1774,1),""))</f>
        <v>1</v>
      </c>
      <c r="E1774">
        <f>IF(BD_Tables!D1774=1,COUNTIF(BD_Tables!$D$1691:D1774,1),"")</f>
        <v>84</v>
      </c>
      <c r="F1774" t="str">
        <f>IFERROR(INDEX($B$1691:$B$1832,MATCH(ROWS($E$1691:E1774),$E$1691:$E$1832,0)),"")</f>
        <v>Laminectomie lombaire 1 niveau</v>
      </c>
    </row>
    <row r="1775" spans="1:6" x14ac:dyDescent="0.3">
      <c r="A1775" s="34" t="s">
        <v>1903</v>
      </c>
      <c r="B1775" s="1" t="s">
        <v>1246</v>
      </c>
      <c r="C1775" s="11" t="s">
        <v>1165</v>
      </c>
      <c r="D1775">
        <f>--ISNUMBER(IFERROR(SEARCH(Recherche!$D$23,BD_Tables!B1775,1),""))</f>
        <v>1</v>
      </c>
      <c r="E1775">
        <f>IF(BD_Tables!D1775=1,COUNTIF(BD_Tables!$D$1691:D1775,1),"")</f>
        <v>85</v>
      </c>
      <c r="F1775" t="str">
        <f>IFERROR(INDEX($B$1691:$B$1832,MATCH(ROWS($E$1691:E1775),$E$1691:$E$1832,0)),"")</f>
        <v>Laminectomie lombaire 2 niveaux</v>
      </c>
    </row>
    <row r="1776" spans="1:6" x14ac:dyDescent="0.3">
      <c r="A1776" s="34" t="s">
        <v>1903</v>
      </c>
      <c r="B1776" s="1" t="s">
        <v>1247</v>
      </c>
      <c r="C1776" s="11" t="s">
        <v>1165</v>
      </c>
      <c r="D1776">
        <f>--ISNUMBER(IFERROR(SEARCH(Recherche!$D$23,BD_Tables!B1776,1),""))</f>
        <v>1</v>
      </c>
      <c r="E1776">
        <f>IF(BD_Tables!D1776=1,COUNTIF(BD_Tables!$D$1691:D1776,1),"")</f>
        <v>86</v>
      </c>
      <c r="F1776" t="str">
        <f>IFERROR(INDEX($B$1691:$B$1832,MATCH(ROWS($E$1691:E1776),$E$1691:$E$1832,0)),"")</f>
        <v>Laminectomie lombaire 3 niveaux</v>
      </c>
    </row>
    <row r="1777" spans="1:6" x14ac:dyDescent="0.3">
      <c r="A1777" s="34" t="s">
        <v>1903</v>
      </c>
      <c r="B1777" s="1" t="s">
        <v>1192</v>
      </c>
      <c r="C1777" s="11" t="s">
        <v>1174</v>
      </c>
      <c r="D1777">
        <f>--ISNUMBER(IFERROR(SEARCH(Recherche!$D$23,BD_Tables!B1777,1),""))</f>
        <v>1</v>
      </c>
      <c r="E1777">
        <f>IF(BD_Tables!D1777=1,COUNTIF(BD_Tables!$D$1691:D1777,1),"")</f>
        <v>87</v>
      </c>
      <c r="F1777" t="str">
        <f>IFERROR(INDEX($B$1691:$B$1832,MATCH(ROWS($E$1691:E1777),$E$1691:$E$1832,0)),"")</f>
        <v>Malf. Arnold Chiari</v>
      </c>
    </row>
    <row r="1778" spans="1:6" x14ac:dyDescent="0.3">
      <c r="A1778" s="34" t="s">
        <v>1903</v>
      </c>
      <c r="B1778" s="1" t="s">
        <v>1248</v>
      </c>
      <c r="C1778" s="11" t="s">
        <v>1165</v>
      </c>
      <c r="D1778">
        <f>--ISNUMBER(IFERROR(SEARCH(Recherche!$D$23,BD_Tables!B1778,1),""))</f>
        <v>1</v>
      </c>
      <c r="E1778">
        <f>IF(BD_Tables!D1778=1,COUNTIF(BD_Tables!$D$1691:D1778,1),"")</f>
        <v>88</v>
      </c>
      <c r="F1778" t="str">
        <f>IFERROR(INDEX($B$1691:$B$1832,MATCH(ROWS($E$1691:E1778),$E$1691:$E$1832,0)),"")</f>
        <v>Malformation vasculaire rachidienne</v>
      </c>
    </row>
    <row r="1779" spans="1:6" x14ac:dyDescent="0.3">
      <c r="A1779" s="34" t="s">
        <v>1903</v>
      </c>
      <c r="B1779" s="1" t="s">
        <v>1193</v>
      </c>
      <c r="C1779" s="11" t="s">
        <v>1174</v>
      </c>
      <c r="D1779">
        <f>--ISNUMBER(IFERROR(SEARCH(Recherche!$D$23,BD_Tables!B1779,1),""))</f>
        <v>1</v>
      </c>
      <c r="E1779">
        <f>IF(BD_Tables!D1779=1,COUNTIF(BD_Tables!$D$1691:D1779,1),"")</f>
        <v>89</v>
      </c>
      <c r="F1779" t="str">
        <f>IFERROR(INDEX($B$1691:$B$1832,MATCH(ROWS($E$1691:E1779),$E$1691:$E$1832,0)),"")</f>
        <v>MAV cérébrale</v>
      </c>
    </row>
    <row r="1780" spans="1:6" x14ac:dyDescent="0.3">
      <c r="A1780" s="34" t="s">
        <v>1903</v>
      </c>
      <c r="B1780" s="1" t="s">
        <v>1194</v>
      </c>
      <c r="C1780" s="11" t="s">
        <v>1174</v>
      </c>
      <c r="D1780">
        <f>--ISNUMBER(IFERROR(SEARCH(Recherche!$D$23,BD_Tables!B1780,1),""))</f>
        <v>1</v>
      </c>
      <c r="E1780">
        <f>IF(BD_Tables!D1780=1,COUNTIF(BD_Tables!$D$1691:D1780,1),"")</f>
        <v>90</v>
      </c>
      <c r="F1780" t="str">
        <f>IFERROR(INDEX($B$1691:$B$1832,MATCH(ROWS($E$1691:E1780),$E$1691:$E$1832,0)),"")</f>
        <v>Méningiome</v>
      </c>
    </row>
    <row r="1781" spans="1:6" x14ac:dyDescent="0.3">
      <c r="A1781" s="34" t="s">
        <v>1903</v>
      </c>
      <c r="B1781" s="1" t="s">
        <v>1249</v>
      </c>
      <c r="C1781" s="11" t="s">
        <v>1165</v>
      </c>
      <c r="D1781">
        <f>--ISNUMBER(IFERROR(SEARCH(Recherche!$D$23,BD_Tables!B1781,1),""))</f>
        <v>1</v>
      </c>
      <c r="E1781">
        <f>IF(BD_Tables!D1781=1,COUNTIF(BD_Tables!$D$1691:D1781,1),"")</f>
        <v>91</v>
      </c>
      <c r="F1781" t="str">
        <f>IFERROR(INDEX($B$1691:$B$1832,MATCH(ROWS($E$1691:E1781),$E$1691:$E$1832,0)),"")</f>
        <v>Méningiome rachidien</v>
      </c>
    </row>
    <row r="1782" spans="1:6" x14ac:dyDescent="0.3">
      <c r="A1782" s="34" t="s">
        <v>1903</v>
      </c>
      <c r="B1782" s="1" t="s">
        <v>1278</v>
      </c>
      <c r="C1782" s="11" t="s">
        <v>1174</v>
      </c>
      <c r="D1782">
        <f>--ISNUMBER(IFERROR(SEARCH(Recherche!$D$23,BD_Tables!B1782,1),""))</f>
        <v>1</v>
      </c>
      <c r="E1782">
        <f>IF(BD_Tables!D1782=1,COUNTIF(BD_Tables!$D$1691:D1782,1),"")</f>
        <v>92</v>
      </c>
      <c r="F1782" t="str">
        <f>IFERROR(INDEX($B$1691:$B$1832,MATCH(ROWS($E$1691:E1782),$E$1691:$E$1832,0)),"")</f>
        <v>Métastase cérébrale</v>
      </c>
    </row>
    <row r="1783" spans="1:6" x14ac:dyDescent="0.3">
      <c r="A1783" s="34" t="s">
        <v>1903</v>
      </c>
      <c r="B1783" s="1" t="s">
        <v>1302</v>
      </c>
      <c r="C1783" s="11" t="s">
        <v>1174</v>
      </c>
      <c r="D1783">
        <f>--ISNUMBER(IFERROR(SEARCH(Recherche!$D$23,BD_Tables!B1783,1),""))</f>
        <v>1</v>
      </c>
      <c r="E1783">
        <f>IF(BD_Tables!D1783=1,COUNTIF(BD_Tables!$D$1691:D1783,1),"")</f>
        <v>93</v>
      </c>
      <c r="F1783" t="str">
        <f>IFERROR(INDEX($B$1691:$B$1832,MATCH(ROWS($E$1691:E1783),$E$1691:$E$1832,0)),"")</f>
        <v>Métastase fosse postérieure</v>
      </c>
    </row>
    <row r="1784" spans="1:6" x14ac:dyDescent="0.3">
      <c r="A1784" s="34" t="s">
        <v>1903</v>
      </c>
      <c r="B1784" s="1" t="s">
        <v>1276</v>
      </c>
      <c r="C1784" s="11" t="s">
        <v>1174</v>
      </c>
      <c r="D1784">
        <f>--ISNUMBER(IFERROR(SEARCH(Recherche!$D$23,BD_Tables!B1784,1),""))</f>
        <v>1</v>
      </c>
      <c r="E1784">
        <f>IF(BD_Tables!D1784=1,COUNTIF(BD_Tables!$D$1691:D1784,1),"")</f>
        <v>94</v>
      </c>
      <c r="F1784" t="str">
        <f>IFERROR(INDEX($B$1691:$B$1832,MATCH(ROWS($E$1691:E1784),$E$1691:$E$1832,0)),"")</f>
        <v>Mise en place de Rickam</v>
      </c>
    </row>
    <row r="1785" spans="1:6" x14ac:dyDescent="0.3">
      <c r="A1785" s="34" t="s">
        <v>1903</v>
      </c>
      <c r="B1785" s="1" t="s">
        <v>1195</v>
      </c>
      <c r="C1785" s="11" t="s">
        <v>1174</v>
      </c>
      <c r="D1785">
        <f>--ISNUMBER(IFERROR(SEARCH(Recherche!$D$23,BD_Tables!B1785,1),""))</f>
        <v>1</v>
      </c>
      <c r="E1785">
        <f>IF(BD_Tables!D1785=1,COUNTIF(BD_Tables!$D$1691:D1785,1),"")</f>
        <v>95</v>
      </c>
      <c r="F1785" t="str">
        <f>IFERROR(INDEX($B$1691:$B$1832,MATCH(ROWS($E$1691:E1785),$E$1691:$E$1832,0)),"")</f>
        <v>Neurinome</v>
      </c>
    </row>
    <row r="1786" spans="1:6" x14ac:dyDescent="0.3">
      <c r="A1786" s="34" t="s">
        <v>1903</v>
      </c>
      <c r="B1786" s="1" t="s">
        <v>1291</v>
      </c>
      <c r="C1786" s="11" t="s">
        <v>1274</v>
      </c>
      <c r="D1786">
        <f>--ISNUMBER(IFERROR(SEARCH(Recherche!$D$23,BD_Tables!B1786,1),""))</f>
        <v>1</v>
      </c>
      <c r="E1786">
        <f>IF(BD_Tables!D1786=1,COUNTIF(BD_Tables!$D$1691:D1786,1),"")</f>
        <v>96</v>
      </c>
      <c r="F1786" t="str">
        <f>IFERROR(INDEX($B$1691:$B$1832,MATCH(ROWS($E$1691:E1786),$E$1691:$E$1832,0)),"")</f>
        <v>Neurinome dorsal</v>
      </c>
    </row>
    <row r="1787" spans="1:6" x14ac:dyDescent="0.3">
      <c r="A1787" s="34" t="s">
        <v>1903</v>
      </c>
      <c r="B1787" s="1" t="s">
        <v>1304</v>
      </c>
      <c r="C1787" s="11" t="s">
        <v>1165</v>
      </c>
      <c r="D1787">
        <f>--ISNUMBER(IFERROR(SEARCH(Recherche!$D$23,BD_Tables!B1787,1),""))</f>
        <v>1</v>
      </c>
      <c r="E1787">
        <f>IF(BD_Tables!D1787=1,COUNTIF(BD_Tables!$D$1691:D1787,1),"")</f>
        <v>97</v>
      </c>
      <c r="F1787" t="str">
        <f>IFERROR(INDEX($B$1691:$B$1832,MATCH(ROWS($E$1691:E1787),$E$1691:$E$1832,0)),"")</f>
        <v>Neurofibromes</v>
      </c>
    </row>
    <row r="1788" spans="1:6" x14ac:dyDescent="0.3">
      <c r="A1788" s="34" t="s">
        <v>1903</v>
      </c>
      <c r="B1788" s="1" t="s">
        <v>1215</v>
      </c>
      <c r="C1788" s="11" t="s">
        <v>1165</v>
      </c>
      <c r="D1788">
        <f>--ISNUMBER(IFERROR(SEARCH(Recherche!$D$23,BD_Tables!B1788,1),""))</f>
        <v>1</v>
      </c>
      <c r="E1788">
        <f>IF(BD_Tables!D1788=1,COUNTIF(BD_Tables!$D$1691:D1788,1),"")</f>
        <v>98</v>
      </c>
      <c r="F1788" t="str">
        <f>IFERROR(INDEX($B$1691:$B$1832,MATCH(ROWS($E$1691:E1788),$E$1691:$E$1832,0)),"")</f>
        <v>Neurolyse de nerf périphérique</v>
      </c>
    </row>
    <row r="1789" spans="1:6" x14ac:dyDescent="0.3">
      <c r="A1789" s="34" t="s">
        <v>1903</v>
      </c>
      <c r="B1789" s="1" t="s">
        <v>1293</v>
      </c>
      <c r="C1789" s="11" t="s">
        <v>1165</v>
      </c>
      <c r="D1789">
        <f>--ISNUMBER(IFERROR(SEARCH(Recherche!$D$23,BD_Tables!B1789,1),""))</f>
        <v>1</v>
      </c>
      <c r="E1789">
        <f>IF(BD_Tables!D1789=1,COUNTIF(BD_Tables!$D$1691:D1789,1),"")</f>
        <v>99</v>
      </c>
      <c r="F1789" t="str">
        <f>IFERROR(INDEX($B$1691:$B$1832,MATCH(ROWS($E$1691:E1789),$E$1691:$E$1832,0)),"")</f>
        <v>Neurotomie par voie postérieure</v>
      </c>
    </row>
    <row r="1790" spans="1:6" x14ac:dyDescent="0.3">
      <c r="A1790" s="34" t="s">
        <v>1903</v>
      </c>
      <c r="B1790" s="1" t="s">
        <v>1296</v>
      </c>
      <c r="C1790" s="11"/>
      <c r="D1790">
        <f>--ISNUMBER(IFERROR(SEARCH(Recherche!$D$23,BD_Tables!B1790,1),""))</f>
        <v>1</v>
      </c>
      <c r="E1790">
        <f>IF(BD_Tables!D1790=1,COUNTIF(BD_Tables!$D$1691:D1790,1),"")</f>
        <v>100</v>
      </c>
      <c r="F1790" t="str">
        <f>IFERROR(INDEX($B$1691:$B$1832,MATCH(ROWS($E$1691:E1790),$E$1691:$E$1832,0)),"")</f>
        <v>Ostéome</v>
      </c>
    </row>
    <row r="1791" spans="1:6" x14ac:dyDescent="0.3">
      <c r="A1791" s="34" t="s">
        <v>1903</v>
      </c>
      <c r="B1791" s="1" t="s">
        <v>1292</v>
      </c>
      <c r="C1791" s="11" t="s">
        <v>1174</v>
      </c>
      <c r="D1791">
        <f>--ISNUMBER(IFERROR(SEARCH(Recherche!$D$23,BD_Tables!B1791,1),""))</f>
        <v>1</v>
      </c>
      <c r="E1791">
        <f>IF(BD_Tables!D1791=1,COUNTIF(BD_Tables!$D$1691:D1791,1),"")</f>
        <v>101</v>
      </c>
      <c r="F1791" t="str">
        <f>IFERROR(INDEX($B$1691:$B$1832,MATCH(ROWS($E$1691:E1791),$E$1691:$E$1832,0)),"")</f>
        <v>Ostéosynthèse cervicale par voie post.</v>
      </c>
    </row>
    <row r="1792" spans="1:6" x14ac:dyDescent="0.3">
      <c r="A1792" s="34" t="s">
        <v>1903</v>
      </c>
      <c r="B1792" s="1" t="s">
        <v>1268</v>
      </c>
      <c r="C1792" s="11" t="s">
        <v>1165</v>
      </c>
      <c r="D1792">
        <f>--ISNUMBER(IFERROR(SEARCH(Recherche!$D$23,BD_Tables!B1792,1),""))</f>
        <v>1</v>
      </c>
      <c r="E1792">
        <f>IF(BD_Tables!D1792=1,COUNTIF(BD_Tables!$D$1691:D1792,1),"")</f>
        <v>102</v>
      </c>
      <c r="F1792" t="str">
        <f>IFERROR(INDEX($B$1691:$B$1832,MATCH(ROWS($E$1691:E1792),$E$1691:$E$1832,0)),"")</f>
        <v>Ostéosynthèse dorsale</v>
      </c>
    </row>
    <row r="1793" spans="1:6" x14ac:dyDescent="0.3">
      <c r="A1793" s="34" t="s">
        <v>1903</v>
      </c>
      <c r="B1793" s="1" t="s">
        <v>1269</v>
      </c>
      <c r="C1793" s="11" t="s">
        <v>1165</v>
      </c>
      <c r="D1793">
        <f>--ISNUMBER(IFERROR(SEARCH(Recherche!$D$23,BD_Tables!B1793,1),""))</f>
        <v>1</v>
      </c>
      <c r="E1793">
        <f>IF(BD_Tables!D1793=1,COUNTIF(BD_Tables!$D$1691:D1793,1),"")</f>
        <v>103</v>
      </c>
      <c r="F1793" t="str">
        <f>IFERROR(INDEX($B$1691:$B$1832,MATCH(ROWS($E$1691:E1793),$E$1691:$E$1832,0)),"")</f>
        <v>Ostéosynthèse dorsale percutanée</v>
      </c>
    </row>
    <row r="1794" spans="1:6" x14ac:dyDescent="0.3">
      <c r="A1794" s="34" t="s">
        <v>1903</v>
      </c>
      <c r="B1794" s="1" t="s">
        <v>1270</v>
      </c>
      <c r="C1794" s="11" t="s">
        <v>1165</v>
      </c>
      <c r="D1794">
        <f>--ISNUMBER(IFERROR(SEARCH(Recherche!$D$23,BD_Tables!B1794,1),""))</f>
        <v>1</v>
      </c>
      <c r="E1794">
        <f>IF(BD_Tables!D1794=1,COUNTIF(BD_Tables!$D$1691:D1794,1),"")</f>
        <v>104</v>
      </c>
      <c r="F1794" t="str">
        <f>IFERROR(INDEX($B$1691:$B$1832,MATCH(ROWS($E$1691:E1794),$E$1691:$E$1832,0)),"")</f>
        <v>Ostéosynthèse lombaire</v>
      </c>
    </row>
    <row r="1795" spans="1:6" x14ac:dyDescent="0.3">
      <c r="A1795" s="34" t="s">
        <v>1903</v>
      </c>
      <c r="B1795" s="1" t="s">
        <v>1271</v>
      </c>
      <c r="C1795" s="11" t="s">
        <v>1165</v>
      </c>
      <c r="D1795">
        <f>--ISNUMBER(IFERROR(SEARCH(Recherche!$D$23,BD_Tables!B1795,1),""))</f>
        <v>1</v>
      </c>
      <c r="E1795">
        <f>IF(BD_Tables!D1795=1,COUNTIF(BD_Tables!$D$1691:D1795,1),"")</f>
        <v>105</v>
      </c>
      <c r="F1795" t="str">
        <f>IFERROR(INDEX($B$1691:$B$1832,MATCH(ROWS($E$1691:E1795),$E$1691:$E$1832,0)),"")</f>
        <v>Ostéosynthèse lombaire percutanée</v>
      </c>
    </row>
    <row r="1796" spans="1:6" x14ac:dyDescent="0.3">
      <c r="A1796" s="34" t="s">
        <v>1903</v>
      </c>
      <c r="B1796" s="1" t="s">
        <v>1209</v>
      </c>
      <c r="C1796" s="11" t="s">
        <v>1174</v>
      </c>
      <c r="D1796">
        <f>--ISNUMBER(IFERROR(SEARCH(Recherche!$D$23,BD_Tables!B1796,1),""))</f>
        <v>1</v>
      </c>
      <c r="E1796">
        <f>IF(BD_Tables!D1796=1,COUNTIF(BD_Tables!$D$1691:D1796,1),"")</f>
        <v>106</v>
      </c>
      <c r="F1796" t="str">
        <f>IFERROR(INDEX($B$1691:$B$1832,MATCH(ROWS($E$1691:E1796),$E$1691:$E$1832,0)),"")</f>
        <v>Parkinson ( toute la journée)</v>
      </c>
    </row>
    <row r="1797" spans="1:6" x14ac:dyDescent="0.3">
      <c r="A1797" s="34" t="s">
        <v>1903</v>
      </c>
      <c r="B1797" s="1" t="s">
        <v>1216</v>
      </c>
      <c r="C1797" s="11" t="s">
        <v>1165</v>
      </c>
      <c r="D1797">
        <f>--ISNUMBER(IFERROR(SEARCH(Recherche!$D$23,BD_Tables!B1797,1),""))</f>
        <v>1</v>
      </c>
      <c r="E1797">
        <f>IF(BD_Tables!D1797=1,COUNTIF(BD_Tables!$D$1691:D1797,1),"")</f>
        <v>107</v>
      </c>
      <c r="F1797" t="str">
        <f>IFERROR(INDEX($B$1691:$B$1832,MATCH(ROWS($E$1691:E1797),$E$1691:$E$1832,0)),"")</f>
        <v>Plexus brachial trauma</v>
      </c>
    </row>
    <row r="1798" spans="1:6" x14ac:dyDescent="0.3">
      <c r="A1798" s="34" t="s">
        <v>1903</v>
      </c>
      <c r="B1798" s="1" t="s">
        <v>1260</v>
      </c>
      <c r="C1798" s="11" t="s">
        <v>1165</v>
      </c>
      <c r="D1798">
        <f>--ISNUMBER(IFERROR(SEARCH(Recherche!$D$23,BD_Tables!B1798,1),""))</f>
        <v>1</v>
      </c>
      <c r="E1798">
        <f>IF(BD_Tables!D1798=1,COUNTIF(BD_Tables!$D$1691:D1798,1),"")</f>
        <v>108</v>
      </c>
      <c r="F1798" t="str">
        <f>IFERROR(INDEX($B$1691:$B$1832,MATCH(ROWS($E$1691:E1798),$E$1691:$E$1832,0)),"")</f>
        <v>Prolongation arthrodèse</v>
      </c>
    </row>
    <row r="1799" spans="1:6" x14ac:dyDescent="0.3">
      <c r="A1799" s="34" t="s">
        <v>1903</v>
      </c>
      <c r="B1799" s="1" t="s">
        <v>1262</v>
      </c>
      <c r="C1799" s="11" t="s">
        <v>1224</v>
      </c>
      <c r="D1799">
        <f>--ISNUMBER(IFERROR(SEARCH(Recherche!$D$23,BD_Tables!B1799,1),""))</f>
        <v>1</v>
      </c>
      <c r="E1799">
        <f>IF(BD_Tables!D1799=1,COUNTIF(BD_Tables!$D$1691:D1799,1),"")</f>
        <v>109</v>
      </c>
      <c r="F1799" t="str">
        <f>IFERROR(INDEX($B$1691:$B$1832,MATCH(ROWS($E$1691:E1799),$E$1691:$E$1832,0)),"")</f>
        <v>Prothèse discale cervicale</v>
      </c>
    </row>
    <row r="1800" spans="1:6" x14ac:dyDescent="0.3">
      <c r="A1800" s="34" t="s">
        <v>1903</v>
      </c>
      <c r="B1800" s="1" t="s">
        <v>1263</v>
      </c>
      <c r="C1800" s="11" t="s">
        <v>1165</v>
      </c>
      <c r="D1800">
        <f>--ISNUMBER(IFERROR(SEARCH(Recherche!$D$23,BD_Tables!B1800,1),""))</f>
        <v>1</v>
      </c>
      <c r="E1800">
        <f>IF(BD_Tables!D1800=1,COUNTIF(BD_Tables!$D$1691:D1800,1),"")</f>
        <v>110</v>
      </c>
      <c r="F1800" t="str">
        <f>IFERROR(INDEX($B$1691:$B$1832,MATCH(ROWS($E$1691:E1800),$E$1691:$E$1832,0)),"")</f>
        <v>Prothèse discale lombaire</v>
      </c>
    </row>
    <row r="1801" spans="1:6" x14ac:dyDescent="0.3">
      <c r="A1801" s="34" t="s">
        <v>1903</v>
      </c>
      <c r="B1801" s="1" t="s">
        <v>1250</v>
      </c>
      <c r="C1801" s="11" t="s">
        <v>1165</v>
      </c>
      <c r="D1801">
        <f>--ISNUMBER(IFERROR(SEARCH(Recherche!$D$23,BD_Tables!B1801,1),""))</f>
        <v>1</v>
      </c>
      <c r="E1801">
        <f>IF(BD_Tables!D1801=1,COUNTIF(BD_Tables!$D$1691:D1801,1),"")</f>
        <v>111</v>
      </c>
      <c r="F1801" t="str">
        <f>IFERROR(INDEX($B$1691:$B$1832,MATCH(ROWS($E$1691:E1801),$E$1691:$E$1832,0)),"")</f>
        <v>Prothèse discale lombaire 1 niveau</v>
      </c>
    </row>
    <row r="1802" spans="1:6" x14ac:dyDescent="0.3">
      <c r="A1802" s="34" t="s">
        <v>1903</v>
      </c>
      <c r="B1802" s="1" t="s">
        <v>1251</v>
      </c>
      <c r="C1802" s="11" t="s">
        <v>1165</v>
      </c>
      <c r="D1802">
        <f>--ISNUMBER(IFERROR(SEARCH(Recherche!$D$23,BD_Tables!B1802,1),""))</f>
        <v>1</v>
      </c>
      <c r="E1802">
        <f>IF(BD_Tables!D1802=1,COUNTIF(BD_Tables!$D$1691:D1802,1),"")</f>
        <v>112</v>
      </c>
      <c r="F1802" t="str">
        <f>IFERROR(INDEX($B$1691:$B$1832,MATCH(ROWS($E$1691:E1802),$E$1691:$E$1832,0)),"")</f>
        <v>Prothèse discale lombaire 2 niveaux</v>
      </c>
    </row>
    <row r="1803" spans="1:6" x14ac:dyDescent="0.3">
      <c r="A1803" s="34" t="s">
        <v>1903</v>
      </c>
      <c r="B1803" s="1" t="s">
        <v>1281</v>
      </c>
      <c r="C1803" s="11" t="s">
        <v>1174</v>
      </c>
      <c r="D1803">
        <f>--ISNUMBER(IFERROR(SEARCH(Recherche!$D$23,BD_Tables!B1803,1),""))</f>
        <v>1</v>
      </c>
      <c r="E1803">
        <f>IF(BD_Tables!D1803=1,COUNTIF(BD_Tables!$D$1691:D1803,1),"")</f>
        <v>113</v>
      </c>
      <c r="F1803" t="str">
        <f>IFERROR(INDEX($B$1691:$B$1832,MATCH(ROWS($E$1691:E1803),$E$1691:$E$1832,0)),"")</f>
        <v>Récidive kyste poche de Ratkhe</v>
      </c>
    </row>
    <row r="1804" spans="1:6" x14ac:dyDescent="0.3">
      <c r="A1804" s="34" t="s">
        <v>1903</v>
      </c>
      <c r="B1804" s="1" t="s">
        <v>1265</v>
      </c>
      <c r="C1804" s="11" t="s">
        <v>1174</v>
      </c>
      <c r="D1804">
        <f>--ISNUMBER(IFERROR(SEARCH(Recherche!$D$23,BD_Tables!B1804,1),""))</f>
        <v>1</v>
      </c>
      <c r="E1804">
        <f>IF(BD_Tables!D1804=1,COUNTIF(BD_Tables!$D$1691:D1804,1),"")</f>
        <v>114</v>
      </c>
      <c r="F1804" t="str">
        <f>IFERROR(INDEX($B$1691:$B$1832,MATCH(ROWS($E$1691:E1804),$E$1691:$E$1832,0)),"")</f>
        <v>Récidive tumeur cérébrale</v>
      </c>
    </row>
    <row r="1805" spans="1:6" x14ac:dyDescent="0.3">
      <c r="A1805" s="34" t="s">
        <v>1903</v>
      </c>
      <c r="B1805" s="1" t="s">
        <v>1211</v>
      </c>
      <c r="C1805" s="11" t="s">
        <v>1165</v>
      </c>
      <c r="D1805">
        <f>--ISNUMBER(IFERROR(SEARCH(Recherche!$D$23,BD_Tables!B1805,1),""))</f>
        <v>1</v>
      </c>
      <c r="E1805">
        <f>IF(BD_Tables!D1805=1,COUNTIF(BD_Tables!$D$1691:D1805,1),"")</f>
        <v>115</v>
      </c>
      <c r="F1805" t="str">
        <f>IFERROR(INDEX($B$1691:$B$1832,MATCH(ROWS($E$1691:E1805),$E$1691:$E$1832,0)),"")</f>
        <v>Remplacement pompe à Baclofen</v>
      </c>
    </row>
    <row r="1806" spans="1:6" x14ac:dyDescent="0.3">
      <c r="A1806" s="34" t="s">
        <v>1903</v>
      </c>
      <c r="B1806" s="1" t="s">
        <v>1210</v>
      </c>
      <c r="C1806" s="11" t="s">
        <v>1165</v>
      </c>
      <c r="D1806">
        <f>--ISNUMBER(IFERROR(SEARCH(Recherche!$D$23,BD_Tables!B1806,1),""))</f>
        <v>1</v>
      </c>
      <c r="E1806">
        <f>IF(BD_Tables!D1806=1,COUNTIF(BD_Tables!$D$1691:D1806,1),"")</f>
        <v>116</v>
      </c>
      <c r="F1806" t="str">
        <f>IFERROR(INDEX($B$1691:$B$1832,MATCH(ROWS($E$1691:E1806),$E$1691:$E$1832,0)),"")</f>
        <v>Remplissage de pompe</v>
      </c>
    </row>
    <row r="1807" spans="1:6" x14ac:dyDescent="0.3">
      <c r="A1807" s="34" t="s">
        <v>1903</v>
      </c>
      <c r="B1807" s="1" t="s">
        <v>1295</v>
      </c>
      <c r="C1807" s="11" t="s">
        <v>1174</v>
      </c>
      <c r="D1807">
        <f>--ISNUMBER(IFERROR(SEARCH(Recherche!$D$23,BD_Tables!B1807,1),""))</f>
        <v>1</v>
      </c>
      <c r="E1807">
        <f>IF(BD_Tables!D1807=1,COUNTIF(BD_Tables!$D$1691:D1807,1),"")</f>
        <v>117</v>
      </c>
      <c r="F1807" t="str">
        <f>IFERROR(INDEX($B$1691:$B$1832,MATCH(ROWS($E$1691:E1807),$E$1691:$E$1832,0)),"")</f>
        <v>Réparation sinus frontal</v>
      </c>
    </row>
    <row r="1808" spans="1:6" x14ac:dyDescent="0.3">
      <c r="A1808" s="34" t="s">
        <v>1903</v>
      </c>
      <c r="B1808" s="1" t="s">
        <v>1285</v>
      </c>
      <c r="C1808" s="11" t="s">
        <v>1165</v>
      </c>
      <c r="D1808">
        <f>--ISNUMBER(IFERROR(SEARCH(Recherche!$D$23,BD_Tables!B1808,1),""))</f>
        <v>1</v>
      </c>
      <c r="E1808">
        <f>IF(BD_Tables!D1808=1,COUNTIF(BD_Tables!$D$1691:D1808,1),"")</f>
        <v>118</v>
      </c>
      <c r="F1808" t="str">
        <f>IFERROR(INDEX($B$1691:$B$1832,MATCH(ROWS($E$1691:E1808),$E$1691:$E$1832,0)),"")</f>
        <v>Repositionnement de halo cervicale</v>
      </c>
    </row>
    <row r="1809" spans="1:6" x14ac:dyDescent="0.3">
      <c r="A1809" s="34" t="s">
        <v>1903</v>
      </c>
      <c r="B1809" s="1" t="s">
        <v>1256</v>
      </c>
      <c r="C1809" s="11" t="s">
        <v>1165</v>
      </c>
      <c r="D1809">
        <f>--ISNUMBER(IFERROR(SEARCH(Recherche!$D$23,BD_Tables!B1809,1),""))</f>
        <v>1</v>
      </c>
      <c r="E1809">
        <f>IF(BD_Tables!D1809=1,COUNTIF(BD_Tables!$D$1691:D1809,1),"")</f>
        <v>119</v>
      </c>
      <c r="F1809" t="str">
        <f>IFERROR(INDEX($B$1691:$B$1832,MATCH(ROWS($E$1691:E1809),$E$1691:$E$1832,0)),"")</f>
        <v>Repositionnement vis</v>
      </c>
    </row>
    <row r="1810" spans="1:6" x14ac:dyDescent="0.3">
      <c r="A1810" s="34" t="s">
        <v>1903</v>
      </c>
      <c r="B1810" s="1" t="s">
        <v>1305</v>
      </c>
      <c r="C1810" s="11" t="s">
        <v>1165</v>
      </c>
      <c r="D1810">
        <f>--ISNUMBER(IFERROR(SEARCH(Recherche!$D$23,BD_Tables!B1810,1),""))</f>
        <v>1</v>
      </c>
      <c r="E1810">
        <f>IF(BD_Tables!D1810=1,COUNTIF(BD_Tables!$D$1691:D1810,1),"")</f>
        <v>120</v>
      </c>
      <c r="F1810" t="str">
        <f>IFERROR(INDEX($B$1691:$B$1832,MATCH(ROWS($E$1691:E1810),$E$1691:$E$1832,0)),"")</f>
        <v>Reprise arthrodèse lombaire</v>
      </c>
    </row>
    <row r="1811" spans="1:6" x14ac:dyDescent="0.3">
      <c r="A1811" s="34" t="s">
        <v>1903</v>
      </c>
      <c r="B1811" s="1" t="s">
        <v>1298</v>
      </c>
      <c r="C1811" s="11" t="s">
        <v>1174</v>
      </c>
      <c r="D1811">
        <f>--ISNUMBER(IFERROR(SEARCH(Recherche!$D$23,BD_Tables!B1811,1),""))</f>
        <v>1</v>
      </c>
      <c r="E1811">
        <f>IF(BD_Tables!D1811=1,COUNTIF(BD_Tables!$D$1691:D1811,1),"")</f>
        <v>121</v>
      </c>
      <c r="F1811" t="str">
        <f>IFERROR(INDEX($B$1691:$B$1832,MATCH(ROWS($E$1691:E1811),$E$1691:$E$1832,0)),"")</f>
        <v>Reprise craniotomie</v>
      </c>
    </row>
    <row r="1812" spans="1:6" x14ac:dyDescent="0.3">
      <c r="A1812" s="34" t="s">
        <v>1903</v>
      </c>
      <c r="B1812" s="1" t="s">
        <v>1273</v>
      </c>
      <c r="C1812" s="11" t="s">
        <v>1274</v>
      </c>
      <c r="D1812">
        <f>--ISNUMBER(IFERROR(SEARCH(Recherche!$D$23,BD_Tables!B1812,1),""))</f>
        <v>1</v>
      </c>
      <c r="E1812">
        <f>IF(BD_Tables!D1812=1,COUNTIF(BD_Tables!$D$1691:D1812,1),"")</f>
        <v>122</v>
      </c>
      <c r="F1812" t="str">
        <f>IFERROR(INDEX($B$1691:$B$1832,MATCH(ROWS($E$1691:E1812),$E$1691:$E$1832,0)),"")</f>
        <v>Révision cicatrice</v>
      </c>
    </row>
    <row r="1813" spans="1:6" x14ac:dyDescent="0.3">
      <c r="A1813" s="34" t="s">
        <v>1903</v>
      </c>
      <c r="B1813" s="1" t="s">
        <v>1172</v>
      </c>
      <c r="C1813" s="11" t="s">
        <v>1165</v>
      </c>
      <c r="D1813">
        <f>--ISNUMBER(IFERROR(SEARCH(Recherche!$D$23,BD_Tables!B1813,1),""))</f>
        <v>1</v>
      </c>
      <c r="E1813">
        <f>IF(BD_Tables!D1813=1,COUNTIF(BD_Tables!$D$1691:D1813,1),"")</f>
        <v>123</v>
      </c>
      <c r="F1813" t="str">
        <f>IFERROR(INDEX($B$1691:$B$1832,MATCH(ROWS($E$1691:E1813),$E$1691:$E$1832,0)),"")</f>
        <v>Rhizotomie dorsale / lombaire</v>
      </c>
    </row>
    <row r="1814" spans="1:6" x14ac:dyDescent="0.3">
      <c r="A1814" s="34" t="s">
        <v>1903</v>
      </c>
      <c r="B1814" s="1" t="s">
        <v>1217</v>
      </c>
      <c r="C1814" s="11" t="s">
        <v>1165</v>
      </c>
      <c r="D1814">
        <f>--ISNUMBER(IFERROR(SEARCH(Recherche!$D$23,BD_Tables!B1814,1),""))</f>
        <v>1</v>
      </c>
      <c r="E1814">
        <f>IF(BD_Tables!D1814=1,COUNTIF(BD_Tables!$D$1691:D1814,1),"")</f>
        <v>124</v>
      </c>
      <c r="F1814" t="str">
        <f>IFERROR(INDEX($B$1691:$B$1832,MATCH(ROWS($E$1691:E1814),$E$1691:$E$1832,0)),"")</f>
        <v>Schwannome L-S (abord rétropéritonéal)</v>
      </c>
    </row>
    <row r="1815" spans="1:6" x14ac:dyDescent="0.3">
      <c r="A1815" s="34" t="s">
        <v>1903</v>
      </c>
      <c r="B1815" s="1" t="s">
        <v>1252</v>
      </c>
      <c r="C1815" s="11" t="s">
        <v>1224</v>
      </c>
      <c r="D1815">
        <f>--ISNUMBER(IFERROR(SEARCH(Recherche!$D$23,BD_Tables!B1815,1),""))</f>
        <v>1</v>
      </c>
      <c r="E1815">
        <f>IF(BD_Tables!D1815=1,COUNTIF(BD_Tables!$D$1691:D1815,1),"")</f>
        <v>125</v>
      </c>
      <c r="F1815" t="str">
        <f>IFERROR(INDEX($B$1691:$B$1832,MATCH(ROWS($E$1691:E1815),$E$1691:$E$1832,0)),"")</f>
        <v>Somatotomie</v>
      </c>
    </row>
    <row r="1816" spans="1:6" x14ac:dyDescent="0.3">
      <c r="A1816" s="34" t="s">
        <v>1903</v>
      </c>
      <c r="B1816" s="1" t="s">
        <v>1208</v>
      </c>
      <c r="C1816" s="11" t="s">
        <v>1165</v>
      </c>
      <c r="D1816">
        <f>--ISNUMBER(IFERROR(SEARCH(Recherche!$D$23,BD_Tables!B1816,1),""))</f>
        <v>1</v>
      </c>
      <c r="E1816">
        <f>IF(BD_Tables!D1816=1,COUNTIF(BD_Tables!$D$1691:D1816,1),"")</f>
        <v>126</v>
      </c>
      <c r="F1816" t="str">
        <f>IFERROR(INDEX($B$1691:$B$1832,MATCH(ROWS($E$1691:E1816),$E$1691:$E$1832,0)),"")</f>
        <v>Stimulateur: remplacement/révision</v>
      </c>
    </row>
    <row r="1817" spans="1:6" x14ac:dyDescent="0.3">
      <c r="A1817" s="34" t="s">
        <v>1903</v>
      </c>
      <c r="B1817" s="1" t="s">
        <v>1253</v>
      </c>
      <c r="C1817" s="11" t="s">
        <v>1165</v>
      </c>
      <c r="D1817">
        <f>--ISNUMBER(IFERROR(SEARCH(Recherche!$D$23,BD_Tables!B1817,1),""))</f>
        <v>1</v>
      </c>
      <c r="E1817">
        <f>IF(BD_Tables!D1817=1,COUNTIF(BD_Tables!$D$1691:D1817,1),"")</f>
        <v>127</v>
      </c>
      <c r="F1817" t="str">
        <f>IFERROR(INDEX($B$1691:$B$1832,MATCH(ROWS($E$1691:E1817),$E$1691:$E$1832,0)),"")</f>
        <v>Syringomyélie</v>
      </c>
    </row>
    <row r="1818" spans="1:6" x14ac:dyDescent="0.3">
      <c r="A1818" s="34" t="s">
        <v>1903</v>
      </c>
      <c r="B1818" s="1" t="s">
        <v>1212</v>
      </c>
      <c r="C1818" s="11" t="s">
        <v>1165</v>
      </c>
      <c r="D1818">
        <f>--ISNUMBER(IFERROR(SEARCH(Recherche!$D$23,BD_Tables!B1818,1),""))</f>
        <v>1</v>
      </c>
      <c r="E1818">
        <f>IF(BD_Tables!D1818=1,COUNTIF(BD_Tables!$D$1691:D1818,1),"")</f>
        <v>128</v>
      </c>
      <c r="F1818" t="str">
        <f>IFERROR(INDEX($B$1691:$B$1832,MATCH(ROWS($E$1691:E1818),$E$1691:$E$1832,0)),"")</f>
        <v>Testing pompe à Baclofen</v>
      </c>
    </row>
    <row r="1819" spans="1:6" x14ac:dyDescent="0.3">
      <c r="A1819" s="34" t="s">
        <v>1903</v>
      </c>
      <c r="B1819" s="1" t="s">
        <v>1218</v>
      </c>
      <c r="C1819" s="11" t="s">
        <v>1165</v>
      </c>
      <c r="D1819">
        <f>--ISNUMBER(IFERROR(SEARCH(Recherche!$D$23,BD_Tables!B1819,1),""))</f>
        <v>1</v>
      </c>
      <c r="E1819">
        <f>IF(BD_Tables!D1819=1,COUNTIF(BD_Tables!$D$1691:D1819,1),"")</f>
        <v>129</v>
      </c>
      <c r="F1819" t="str">
        <f>IFERROR(INDEX($B$1691:$B$1832,MATCH(ROWS($E$1691:E1819),$E$1691:$E$1832,0)),"")</f>
        <v>Thermocoagulation Gasser</v>
      </c>
    </row>
    <row r="1820" spans="1:6" x14ac:dyDescent="0.3">
      <c r="A1820" s="34" t="s">
        <v>1903</v>
      </c>
      <c r="B1820" s="1" t="s">
        <v>1254</v>
      </c>
      <c r="C1820" s="11" t="s">
        <v>1165</v>
      </c>
      <c r="D1820">
        <f>--ISNUMBER(IFERROR(SEARCH(Recherche!$D$23,BD_Tables!B1820,1),""))</f>
        <v>1</v>
      </c>
      <c r="E1820">
        <f>IF(BD_Tables!D1820=1,COUNTIF(BD_Tables!$D$1691:D1820,1),"")</f>
        <v>130</v>
      </c>
      <c r="F1820" t="str">
        <f>IFERROR(INDEX($B$1691:$B$1832,MATCH(ROWS($E$1691:E1820),$E$1691:$E$1832,0)),"")</f>
        <v>TLIF</v>
      </c>
    </row>
    <row r="1821" spans="1:6" x14ac:dyDescent="0.3">
      <c r="A1821" s="34" t="s">
        <v>1903</v>
      </c>
      <c r="B1821" s="1" t="s">
        <v>1219</v>
      </c>
      <c r="C1821" s="11" t="s">
        <v>1165</v>
      </c>
      <c r="D1821">
        <f>--ISNUMBER(IFERROR(SEARCH(Recherche!$D$23,BD_Tables!B1821,1),""))</f>
        <v>1</v>
      </c>
      <c r="E1821">
        <f>IF(BD_Tables!D1821=1,COUNTIF(BD_Tables!$D$1691:D1821,1),"")</f>
        <v>131</v>
      </c>
      <c r="F1821" t="str">
        <f>IFERROR(INDEX($B$1691:$B$1832,MATCH(ROWS($E$1691:E1821),$E$1691:$E$1832,0)),"")</f>
        <v>Transposition nerf cubital</v>
      </c>
    </row>
    <row r="1822" spans="1:6" x14ac:dyDescent="0.3">
      <c r="A1822" s="34" t="s">
        <v>1903</v>
      </c>
      <c r="B1822" s="1" t="s">
        <v>1197</v>
      </c>
      <c r="C1822" s="11" t="s">
        <v>1174</v>
      </c>
      <c r="D1822">
        <f>--ISNUMBER(IFERROR(SEARCH(Recherche!$D$23,BD_Tables!B1822,1),""))</f>
        <v>1</v>
      </c>
      <c r="E1822">
        <f>IF(BD_Tables!D1822=1,COUNTIF(BD_Tables!$D$1691:D1822,1),"")</f>
        <v>132</v>
      </c>
      <c r="F1822" t="str">
        <f>IFERROR(INDEX($B$1691:$B$1832,MATCH(ROWS($E$1691:E1822),$E$1691:$E$1832,0)),"")</f>
        <v>Tumeur cérébrale</v>
      </c>
    </row>
    <row r="1823" spans="1:6" x14ac:dyDescent="0.3">
      <c r="A1823" s="34" t="s">
        <v>1903</v>
      </c>
      <c r="B1823" s="1" t="s">
        <v>1198</v>
      </c>
      <c r="C1823" s="11" t="s">
        <v>1174</v>
      </c>
      <c r="D1823">
        <f>--ISNUMBER(IFERROR(SEARCH(Recherche!$D$23,BD_Tables!B1823,1),""))</f>
        <v>1</v>
      </c>
      <c r="E1823">
        <f>IF(BD_Tables!D1823=1,COUNTIF(BD_Tables!$D$1691:D1823,1),"")</f>
        <v>133</v>
      </c>
      <c r="F1823" t="str">
        <f>IFERROR(INDEX($B$1691:$B$1832,MATCH(ROWS($E$1691:E1823),$E$1691:$E$1832,0)),"")</f>
        <v>Tumeur cérébrale  sous Polestar</v>
      </c>
    </row>
    <row r="1824" spans="1:6" x14ac:dyDescent="0.3">
      <c r="A1824" s="34" t="s">
        <v>1903</v>
      </c>
      <c r="B1824" s="1" t="s">
        <v>1221</v>
      </c>
      <c r="C1824" s="11" t="s">
        <v>1165</v>
      </c>
      <c r="D1824">
        <f>--ISNUMBER(IFERROR(SEARCH(Recherche!$D$23,BD_Tables!B1824,1),""))</f>
        <v>1</v>
      </c>
      <c r="E1824">
        <f>IF(BD_Tables!D1824=1,COUNTIF(BD_Tables!$D$1691:D1824,1),"")</f>
        <v>134</v>
      </c>
      <c r="F1824" t="str">
        <f>IFERROR(INDEX($B$1691:$B$1832,MATCH(ROWS($E$1691:E1824),$E$1691:$E$1832,0)),"")</f>
        <v>Tumeur de la queue de cheval</v>
      </c>
    </row>
    <row r="1825" spans="1:6" x14ac:dyDescent="0.3">
      <c r="A1825" s="34" t="s">
        <v>1903</v>
      </c>
      <c r="B1825" s="1" t="s">
        <v>1196</v>
      </c>
      <c r="C1825" s="11" t="s">
        <v>1174</v>
      </c>
      <c r="D1825">
        <f>--ISNUMBER(IFERROR(SEARCH(Recherche!$D$23,BD_Tables!B1825,1),""))</f>
        <v>1</v>
      </c>
      <c r="E1825">
        <f>IF(BD_Tables!D1825=1,COUNTIF(BD_Tables!$D$1691:D1825,1),"")</f>
        <v>135</v>
      </c>
      <c r="F1825" t="str">
        <f>IFERROR(INDEX($B$1691:$B$1832,MATCH(ROWS($E$1691:E1825),$E$1691:$E$1832,0)),"")</f>
        <v>Tumeur de la voûte crânienne</v>
      </c>
    </row>
    <row r="1826" spans="1:6" x14ac:dyDescent="0.3">
      <c r="A1826" s="34" t="s">
        <v>1903</v>
      </c>
      <c r="B1826" s="1" t="s">
        <v>1220</v>
      </c>
      <c r="C1826" s="11" t="s">
        <v>1165</v>
      </c>
      <c r="D1826">
        <f>--ISNUMBER(IFERROR(SEARCH(Recherche!$D$23,BD_Tables!B1826,1),""))</f>
        <v>1</v>
      </c>
      <c r="E1826">
        <f>IF(BD_Tables!D1826=1,COUNTIF(BD_Tables!$D$1691:D1826,1),"")</f>
        <v>136</v>
      </c>
      <c r="F1826" t="str">
        <f>IFERROR(INDEX($B$1691:$B$1832,MATCH(ROWS($E$1691:E1826),$E$1691:$E$1832,0)),"")</f>
        <v>Tumeur de nerf périphérique</v>
      </c>
    </row>
    <row r="1827" spans="1:6" x14ac:dyDescent="0.3">
      <c r="A1827" s="34" t="s">
        <v>1903</v>
      </c>
      <c r="B1827" s="1" t="s">
        <v>1275</v>
      </c>
      <c r="C1827" s="11" t="s">
        <v>1165</v>
      </c>
      <c r="D1827">
        <f>--ISNUMBER(IFERROR(SEARCH(Recherche!$D$23,BD_Tables!B1827,1),""))</f>
        <v>1</v>
      </c>
      <c r="E1827">
        <f>IF(BD_Tables!D1827=1,COUNTIF(BD_Tables!$D$1691:D1827,1),"")</f>
        <v>137</v>
      </c>
      <c r="F1827" t="str">
        <f>IFERROR(INDEX($B$1691:$B$1832,MATCH(ROWS($E$1691:E1827),$E$1691:$E$1832,0)),"")</f>
        <v>Tumeur extramédullaire</v>
      </c>
    </row>
    <row r="1828" spans="1:6" x14ac:dyDescent="0.3">
      <c r="A1828" s="34" t="s">
        <v>1903</v>
      </c>
      <c r="B1828" s="1" t="s">
        <v>1199</v>
      </c>
      <c r="C1828" s="11" t="s">
        <v>1174</v>
      </c>
      <c r="D1828">
        <f>--ISNUMBER(IFERROR(SEARCH(Recherche!$D$23,BD_Tables!B1828,1),""))</f>
        <v>1</v>
      </c>
      <c r="E1828">
        <f>IF(BD_Tables!D1828=1,COUNTIF(BD_Tables!$D$1691:D1828,1),"")</f>
        <v>138</v>
      </c>
      <c r="F1828" t="str">
        <f>IFERROR(INDEX($B$1691:$B$1832,MATCH(ROWS($E$1691:E1828),$E$1691:$E$1832,0)),"")</f>
        <v>Tumeur fosse postérieure</v>
      </c>
    </row>
    <row r="1829" spans="1:6" x14ac:dyDescent="0.3">
      <c r="A1829" s="34" t="s">
        <v>1903</v>
      </c>
      <c r="B1829" s="1" t="s">
        <v>1255</v>
      </c>
      <c r="C1829" s="11" t="s">
        <v>1165</v>
      </c>
      <c r="D1829">
        <f>--ISNUMBER(IFERROR(SEARCH(Recherche!$D$23,BD_Tables!B1829,1),""))</f>
        <v>1</v>
      </c>
      <c r="E1829">
        <f>IF(BD_Tables!D1829=1,COUNTIF(BD_Tables!$D$1691:D1829,1),"")</f>
        <v>139</v>
      </c>
      <c r="F1829" t="str">
        <f>IFERROR(INDEX($B$1691:$B$1832,MATCH(ROWS($E$1691:E1829),$E$1691:$E$1832,0)),"")</f>
        <v>Tumeur intramédullaire</v>
      </c>
    </row>
    <row r="1830" spans="1:6" x14ac:dyDescent="0.3">
      <c r="A1830" s="34" t="s">
        <v>1903</v>
      </c>
      <c r="B1830" s="1" t="s">
        <v>1272</v>
      </c>
      <c r="C1830" s="11" t="s">
        <v>1174</v>
      </c>
      <c r="D1830">
        <f>--ISNUMBER(IFERROR(SEARCH(Recherche!$D$23,BD_Tables!B1830,1),""))</f>
        <v>1</v>
      </c>
      <c r="E1830">
        <f>IF(BD_Tables!D1830=1,COUNTIF(BD_Tables!$D$1691:D1830,1),"")</f>
        <v>140</v>
      </c>
      <c r="F1830" t="str">
        <f>IFERROR(INDEX($B$1691:$B$1832,MATCH(ROWS($E$1691:E1830),$E$1691:$E$1832,0)),"")</f>
        <v>Tumeur ventriculaire</v>
      </c>
    </row>
    <row r="1831" spans="1:6" x14ac:dyDescent="0.3">
      <c r="A1831" s="34" t="s">
        <v>1903</v>
      </c>
      <c r="B1831" s="1" t="s">
        <v>1200</v>
      </c>
      <c r="C1831" s="11" t="s">
        <v>1174</v>
      </c>
      <c r="D1831">
        <f>--ISNUMBER(IFERROR(SEARCH(Recherche!$D$23,BD_Tables!B1831,1),""))</f>
        <v>1</v>
      </c>
      <c r="E1831">
        <f>IF(BD_Tables!D1831=1,COUNTIF(BD_Tables!$D$1691:D1831,1),"")</f>
        <v>141</v>
      </c>
      <c r="F1831" t="str">
        <f>IFERROR(INDEX($B$1691:$B$1832,MATCH(ROWS($E$1691:E1831),$E$1691:$E$1832,0)),"")</f>
        <v>Ventriculostomie endoscopique</v>
      </c>
    </row>
    <row r="1832" spans="1:6" x14ac:dyDescent="0.3">
      <c r="A1832" s="34" t="s">
        <v>1903</v>
      </c>
      <c r="B1832" s="16" t="s">
        <v>1308</v>
      </c>
      <c r="C1832" s="17" t="s">
        <v>1165</v>
      </c>
      <c r="D1832">
        <f>--ISNUMBER(IFERROR(SEARCH(Recherche!$D$23,BD_Tables!B1832,1),""))</f>
        <v>1</v>
      </c>
      <c r="E1832">
        <f>IF(BD_Tables!D1832=1,COUNTIF(BD_Tables!$D$1691:D1832,1),"")</f>
        <v>142</v>
      </c>
      <c r="F1832" t="str">
        <f>IFERROR(INDEX($B$1691:$B$1832,MATCH(ROWS($E$1691:E1832),$E$1691:$E$1832,0)),"")</f>
        <v>XLIF</v>
      </c>
    </row>
    <row r="1833" spans="1:6" ht="15.6" x14ac:dyDescent="0.3">
      <c r="A1833" s="13" t="s">
        <v>1896</v>
      </c>
      <c r="B1833" s="14" t="s">
        <v>0</v>
      </c>
      <c r="C1833" s="15" t="s">
        <v>1</v>
      </c>
      <c r="D1833" s="37" t="s">
        <v>1904</v>
      </c>
      <c r="E1833" s="37" t="s">
        <v>1905</v>
      </c>
      <c r="F1833" s="37" t="s">
        <v>1906</v>
      </c>
    </row>
    <row r="1834" spans="1:6" x14ac:dyDescent="0.3">
      <c r="A1834" s="35" t="s">
        <v>1821</v>
      </c>
      <c r="B1834" s="1" t="s">
        <v>294</v>
      </c>
      <c r="C1834" s="11" t="s">
        <v>1891</v>
      </c>
      <c r="D1834">
        <f>--ISNUMBER(IFERROR(SEARCH(Recherche!$D$25,BD_Tables!B1834,1),""))</f>
        <v>1</v>
      </c>
      <c r="E1834">
        <f>IF(BD_Tables!D1834=1,COUNTIF(BD_Tables!$D$1834:D1834,1),"")</f>
        <v>1</v>
      </c>
      <c r="F1834" t="str">
        <f>IFERROR(INDEX($B$1834:$B$1847,MATCH(ROWS($E$1834:E1834),$E$1834:$E$1847,0)),"")</f>
        <v>A déterminer</v>
      </c>
    </row>
    <row r="1835" spans="1:6" x14ac:dyDescent="0.3">
      <c r="A1835" s="36" t="s">
        <v>1821</v>
      </c>
      <c r="B1835" s="1" t="s">
        <v>1498</v>
      </c>
      <c r="C1835" s="11" t="s">
        <v>1891</v>
      </c>
      <c r="D1835">
        <f>--ISNUMBER(IFERROR(SEARCH(Recherche!$D$25,BD_Tables!B1835,1),""))</f>
        <v>1</v>
      </c>
      <c r="E1835">
        <f>IF(BD_Tables!D1835=1,COUNTIF(BD_Tables!$D$1834:D1835,1),"")</f>
        <v>2</v>
      </c>
      <c r="F1835" t="str">
        <f>IFERROR(INDEX($B$1834:$B$1847,MATCH(ROWS($E$1834:E1835),$E$1834:$E$1847,0)),"")</f>
        <v>Fibroadénome</v>
      </c>
    </row>
    <row r="1836" spans="1:6" x14ac:dyDescent="0.3">
      <c r="A1836" s="36" t="s">
        <v>1821</v>
      </c>
      <c r="B1836" s="1" t="s">
        <v>1499</v>
      </c>
      <c r="C1836" s="11" t="s">
        <v>1891</v>
      </c>
      <c r="D1836">
        <f>--ISNUMBER(IFERROR(SEARCH(Recherche!$D$25,BD_Tables!B1836,1),""))</f>
        <v>1</v>
      </c>
      <c r="E1836">
        <f>IF(BD_Tables!D1836=1,COUNTIF(BD_Tables!$D$1834:D1836,1),"")</f>
        <v>3</v>
      </c>
      <c r="F1836" t="str">
        <f>IFERROR(INDEX($B$1834:$B$1847,MATCH(ROWS($E$1834:E1836),$E$1834:$E$1847,0)),"")</f>
        <v>Mastectomie</v>
      </c>
    </row>
    <row r="1837" spans="1:6" x14ac:dyDescent="0.3">
      <c r="A1837" s="36" t="s">
        <v>1821</v>
      </c>
      <c r="B1837" s="1" t="s">
        <v>1500</v>
      </c>
      <c r="C1837" s="11" t="s">
        <v>1891</v>
      </c>
      <c r="D1837">
        <f>--ISNUMBER(IFERROR(SEARCH(Recherche!$D$25,BD_Tables!B1837,1),""))</f>
        <v>1</v>
      </c>
      <c r="E1837">
        <f>IF(BD_Tables!D1837=1,COUNTIF(BD_Tables!$D$1834:D1837,1),"")</f>
        <v>4</v>
      </c>
      <c r="F1837" t="str">
        <f>IFERROR(INDEX($B$1834:$B$1847,MATCH(ROWS($E$1834:E1837),$E$1834:$E$1847,0)),"")</f>
        <v>Mastectomie + curage axillaire</v>
      </c>
    </row>
    <row r="1838" spans="1:6" x14ac:dyDescent="0.3">
      <c r="A1838" s="36" t="s">
        <v>1821</v>
      </c>
      <c r="B1838" s="1" t="s">
        <v>1501</v>
      </c>
      <c r="C1838" s="11" t="s">
        <v>1891</v>
      </c>
      <c r="D1838">
        <f>--ISNUMBER(IFERROR(SEARCH(Recherche!$D$25,BD_Tables!B1838,1),""))</f>
        <v>1</v>
      </c>
      <c r="E1838">
        <f>IF(BD_Tables!D1838=1,COUNTIF(BD_Tables!$D$1834:D1838,1),"")</f>
        <v>5</v>
      </c>
      <c r="F1838" t="str">
        <f>IFERROR(INDEX($B$1834:$B$1847,MATCH(ROWS($E$1834:E1838),$E$1834:$E$1847,0)),"")</f>
        <v>Mastectomie + expanseur</v>
      </c>
    </row>
    <row r="1839" spans="1:6" x14ac:dyDescent="0.3">
      <c r="A1839" s="36" t="s">
        <v>1821</v>
      </c>
      <c r="B1839" s="1" t="s">
        <v>1509</v>
      </c>
      <c r="C1839" s="11" t="s">
        <v>1891</v>
      </c>
      <c r="D1839">
        <f>--ISNUMBER(IFERROR(SEARCH(Recherche!$D$25,BD_Tables!B1839,1),""))</f>
        <v>1</v>
      </c>
      <c r="E1839">
        <f>IF(BD_Tables!D1839=1,COUNTIF(BD_Tables!$D$1834:D1839,1),"")</f>
        <v>6</v>
      </c>
      <c r="F1839" t="str">
        <f>IFERROR(INDEX($B$1834:$B$1847,MATCH(ROWS($E$1834:E1839),$E$1834:$E$1847,0)),"")</f>
        <v>Mastectomie + ggl sentinelles</v>
      </c>
    </row>
    <row r="1840" spans="1:6" x14ac:dyDescent="0.3">
      <c r="A1840" s="36" t="s">
        <v>1821</v>
      </c>
      <c r="B1840" s="1" t="s">
        <v>338</v>
      </c>
      <c r="C1840" s="11" t="s">
        <v>1891</v>
      </c>
      <c r="D1840">
        <f>--ISNUMBER(IFERROR(SEARCH(Recherche!$D$25,BD_Tables!B1840,1),""))</f>
        <v>1</v>
      </c>
      <c r="E1840">
        <f>IF(BD_Tables!D1840=1,COUNTIF(BD_Tables!$D$1834:D1840,1),"")</f>
        <v>7</v>
      </c>
      <c r="F1840" t="str">
        <f>IFERROR(INDEX($B$1834:$B$1847,MATCH(ROWS($E$1834:E1840),$E$1834:$E$1847,0)),"")</f>
        <v>PAC</v>
      </c>
    </row>
    <row r="1841" spans="1:6" x14ac:dyDescent="0.3">
      <c r="A1841" s="36" t="s">
        <v>1821</v>
      </c>
      <c r="B1841" s="1" t="s">
        <v>1503</v>
      </c>
      <c r="C1841" s="11" t="s">
        <v>1891</v>
      </c>
      <c r="D1841">
        <f>--ISNUMBER(IFERROR(SEARCH(Recherche!$D$25,BD_Tables!B1841,1),""))</f>
        <v>1</v>
      </c>
      <c r="E1841">
        <f>IF(BD_Tables!D1841=1,COUNTIF(BD_Tables!$D$1834:D1841,1),"")</f>
        <v>8</v>
      </c>
      <c r="F1841" t="str">
        <f>IFERROR(INDEX($B$1834:$B$1847,MATCH(ROWS($E$1834:E1841),$E$1834:$E$1847,0)),"")</f>
        <v>Résection ggl sentinelles</v>
      </c>
    </row>
    <row r="1842" spans="1:6" x14ac:dyDescent="0.3">
      <c r="A1842" s="36" t="s">
        <v>1821</v>
      </c>
      <c r="B1842" s="1" t="s">
        <v>1502</v>
      </c>
      <c r="C1842" s="11" t="s">
        <v>1891</v>
      </c>
      <c r="D1842">
        <f>--ISNUMBER(IFERROR(SEARCH(Recherche!$D$25,BD_Tables!B1842,1),""))</f>
        <v>1</v>
      </c>
      <c r="E1842">
        <f>IF(BD_Tables!D1842=1,COUNTIF(BD_Tables!$D$1834:D1842,1),"")</f>
        <v>9</v>
      </c>
      <c r="F1842" t="str">
        <f>IFERROR(INDEX($B$1834:$B$1847,MATCH(ROWS($E$1834:E1842),$E$1834:$E$1847,0)),"")</f>
        <v>Retrait PAC</v>
      </c>
    </row>
    <row r="1843" spans="1:6" x14ac:dyDescent="0.3">
      <c r="A1843" s="36" t="s">
        <v>1821</v>
      </c>
      <c r="B1843" s="1" t="s">
        <v>1504</v>
      </c>
      <c r="C1843" s="11" t="s">
        <v>1891</v>
      </c>
      <c r="D1843">
        <f>--ISNUMBER(IFERROR(SEARCH(Recherche!$D$25,BD_Tables!B1843,1),""))</f>
        <v>1</v>
      </c>
      <c r="E1843">
        <f>IF(BD_Tables!D1843=1,COUNTIF(BD_Tables!$D$1834:D1843,1),"")</f>
        <v>10</v>
      </c>
      <c r="F1843" t="str">
        <f>IFERROR(INDEX($B$1834:$B$1847,MATCH(ROWS($E$1834:E1843),$E$1834:$E$1847,0)),"")</f>
        <v>Tumorectomie</v>
      </c>
    </row>
    <row r="1844" spans="1:6" x14ac:dyDescent="0.3">
      <c r="A1844" s="36" t="s">
        <v>1821</v>
      </c>
      <c r="B1844" s="1" t="s">
        <v>1505</v>
      </c>
      <c r="C1844" s="11" t="s">
        <v>1891</v>
      </c>
      <c r="D1844">
        <f>--ISNUMBER(IFERROR(SEARCH(Recherche!$D$25,BD_Tables!B1844,1),""))</f>
        <v>1</v>
      </c>
      <c r="E1844">
        <f>IF(BD_Tables!D1844=1,COUNTIF(BD_Tables!$D$1834:D1844,1),"")</f>
        <v>11</v>
      </c>
      <c r="F1844" t="str">
        <f>IFERROR(INDEX($B$1834:$B$1847,MATCH(ROWS($E$1834:E1844),$E$1834:$E$1847,0)),"")</f>
        <v>Tumorectomie + curage axillaire</v>
      </c>
    </row>
    <row r="1845" spans="1:6" x14ac:dyDescent="0.3">
      <c r="A1845" s="36" t="s">
        <v>1821</v>
      </c>
      <c r="B1845" s="1" t="s">
        <v>1506</v>
      </c>
      <c r="C1845" s="11" t="s">
        <v>1891</v>
      </c>
      <c r="D1845">
        <f>--ISNUMBER(IFERROR(SEARCH(Recherche!$D$25,BD_Tables!B1845,1),""))</f>
        <v>1</v>
      </c>
      <c r="E1845">
        <f>IF(BD_Tables!D1845=1,COUNTIF(BD_Tables!$D$1834:D1845,1),"")</f>
        <v>12</v>
      </c>
      <c r="F1845" t="str">
        <f>IFERROR(INDEX($B$1834:$B$1847,MATCH(ROWS($E$1834:E1845),$E$1834:$E$1847,0)),"")</f>
        <v>Tumorectomie + ggl sentinelles</v>
      </c>
    </row>
    <row r="1846" spans="1:6" x14ac:dyDescent="0.3">
      <c r="A1846" s="36" t="s">
        <v>1821</v>
      </c>
      <c r="B1846" s="1" t="s">
        <v>1508</v>
      </c>
      <c r="C1846" s="11" t="s">
        <v>1891</v>
      </c>
      <c r="D1846">
        <f>--ISNUMBER(IFERROR(SEARCH(Recherche!$D$25,BD_Tables!B1846,1),""))</f>
        <v>1</v>
      </c>
      <c r="E1846">
        <f>IF(BD_Tables!D1846=1,COUNTIF(BD_Tables!$D$1834:D1846,1),"")</f>
        <v>13</v>
      </c>
      <c r="F1846" t="str">
        <f>IFERROR(INDEX($B$1834:$B$1847,MATCH(ROWS($E$1834:E1846),$E$1834:$E$1847,0)),"")</f>
        <v>Tumorectomie + harpon + ggl sentinelles</v>
      </c>
    </row>
    <row r="1847" spans="1:6" x14ac:dyDescent="0.3">
      <c r="A1847" s="36" t="s">
        <v>1821</v>
      </c>
      <c r="B1847" s="16" t="s">
        <v>1507</v>
      </c>
      <c r="C1847" s="17" t="s">
        <v>1891</v>
      </c>
      <c r="D1847">
        <f>--ISNUMBER(IFERROR(SEARCH(Recherche!$D$25,BD_Tables!B1847,1),""))</f>
        <v>1</v>
      </c>
      <c r="E1847">
        <f>IF(BD_Tables!D1847=1,COUNTIF(BD_Tables!$D$1834:D1847,1),"")</f>
        <v>14</v>
      </c>
      <c r="F1847" t="str">
        <f>IFERROR(INDEX($B$1834:$B$1847,MATCH(ROWS($E$1834:E1847),$E$1834:$E$1847,0)),"")</f>
        <v>Tumorectomie + harpon + ggl sentinelles + curage axillaire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BD_Tables</vt:lpstr>
    </vt:vector>
  </TitlesOfParts>
  <Company>C.H.U. de Liège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MOHY Philippe</dc:creator>
  <cp:lastModifiedBy>MOHY Philippe</cp:lastModifiedBy>
  <dcterms:created xsi:type="dcterms:W3CDTF">2017-11-16T10:00:09Z</dcterms:created>
  <dcterms:modified xsi:type="dcterms:W3CDTF">2022-02-06T12:08:16Z</dcterms:modified>
</cp:coreProperties>
</file>