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oum01\Desktop\"/>
    </mc:Choice>
  </mc:AlternateContent>
  <xr:revisionPtr revIDLastSave="0" documentId="8_{D8087F35-706E-448C-936C-A9D4A879B803}" xr6:coauthVersionLast="41" xr6:coauthVersionMax="41" xr10:uidLastSave="{00000000-0000-0000-0000-000000000000}"/>
  <bookViews>
    <workbookView xWindow="-110" yWindow="-110" windowWidth="19420" windowHeight="10420" activeTab="1" xr2:uid="{13C9F293-02F0-400F-87B8-93F2DA755BF6}"/>
  </bookViews>
  <sheets>
    <sheet name="Feuil1" sheetId="1" r:id="rId1"/>
    <sheet name="PROJECTION +" sheetId="2" r:id="rId2"/>
    <sheet name="Feuil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56" i="2" l="1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D30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D20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D15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D10" i="2"/>
  <c r="E2" i="2"/>
  <c r="D2" i="2"/>
  <c r="E1" i="2"/>
  <c r="D1" i="2"/>
  <c r="E50" i="2" l="1"/>
  <c r="E40" i="2"/>
  <c r="E35" i="2"/>
  <c r="E55" i="2"/>
  <c r="E45" i="2"/>
  <c r="E30" i="2"/>
  <c r="E25" i="2"/>
  <c r="E20" i="2"/>
  <c r="E15" i="2"/>
  <c r="E10" i="2"/>
  <c r="E9" i="2"/>
  <c r="F1" i="2"/>
  <c r="F2" i="2"/>
  <c r="D50" i="2"/>
  <c r="D40" i="2"/>
  <c r="D35" i="2"/>
  <c r="D25" i="2"/>
  <c r="D45" i="2"/>
  <c r="D55" i="2"/>
  <c r="F55" i="2" l="1"/>
  <c r="F45" i="2"/>
  <c r="F30" i="2"/>
  <c r="F25" i="2"/>
  <c r="F20" i="2"/>
  <c r="F15" i="2"/>
  <c r="F10" i="2"/>
  <c r="G2" i="2"/>
  <c r="G1" i="2"/>
  <c r="F40" i="2"/>
  <c r="F50" i="2"/>
  <c r="F35" i="2"/>
  <c r="F9" i="2"/>
  <c r="G50" i="2" l="1"/>
  <c r="G40" i="2"/>
  <c r="H2" i="2"/>
  <c r="H1" i="2"/>
  <c r="G20" i="2"/>
  <c r="G15" i="2"/>
  <c r="G45" i="2"/>
  <c r="G30" i="2"/>
  <c r="G35" i="2"/>
  <c r="G9" i="2"/>
  <c r="G55" i="2"/>
  <c r="G25" i="2"/>
  <c r="G10" i="2"/>
  <c r="H50" i="2" l="1"/>
  <c r="H40" i="2"/>
  <c r="H35" i="2"/>
  <c r="H30" i="2"/>
  <c r="H20" i="2"/>
  <c r="H45" i="2"/>
  <c r="H9" i="2"/>
  <c r="H55" i="2"/>
  <c r="H25" i="2"/>
  <c r="H10" i="2"/>
  <c r="H15" i="2"/>
  <c r="I2" i="2"/>
  <c r="I1" i="2"/>
  <c r="I50" i="2" l="1"/>
  <c r="I40" i="2"/>
  <c r="I35" i="2"/>
  <c r="I55" i="2"/>
  <c r="I45" i="2"/>
  <c r="I30" i="2"/>
  <c r="I25" i="2"/>
  <c r="I20" i="2"/>
  <c r="I15" i="2"/>
  <c r="I10" i="2"/>
  <c r="I9" i="2"/>
  <c r="J2" i="2"/>
  <c r="J1" i="2"/>
  <c r="J55" i="2" l="1"/>
  <c r="J45" i="2"/>
  <c r="J30" i="2"/>
  <c r="J25" i="2"/>
  <c r="J20" i="2"/>
  <c r="J40" i="2"/>
  <c r="J9" i="2"/>
  <c r="J35" i="2"/>
  <c r="J10" i="2"/>
  <c r="K2" i="2"/>
  <c r="K1" i="2"/>
  <c r="J50" i="2"/>
  <c r="J15" i="2"/>
  <c r="K35" i="2" l="1"/>
  <c r="K15" i="2"/>
  <c r="L2" i="2"/>
  <c r="L1" i="2"/>
  <c r="K55" i="2"/>
  <c r="K30" i="2"/>
  <c r="K10" i="2"/>
  <c r="K50" i="2"/>
  <c r="K25" i="2"/>
  <c r="K45" i="2"/>
  <c r="K40" i="2"/>
  <c r="K20" i="2"/>
  <c r="K9" i="2"/>
  <c r="L50" i="2" l="1"/>
  <c r="L40" i="2"/>
  <c r="L35" i="2"/>
  <c r="L55" i="2"/>
  <c r="L45" i="2"/>
  <c r="L25" i="2"/>
  <c r="M2" i="2"/>
  <c r="M1" i="2"/>
  <c r="L15" i="2"/>
  <c r="L20" i="2"/>
  <c r="L9" i="2"/>
  <c r="L30" i="2"/>
  <c r="L10" i="2"/>
  <c r="M50" i="2" l="1"/>
  <c r="M40" i="2"/>
  <c r="M35" i="2"/>
  <c r="M55" i="2"/>
  <c r="M45" i="2"/>
  <c r="M30" i="2"/>
  <c r="M25" i="2"/>
  <c r="M20" i="2"/>
  <c r="M15" i="2"/>
  <c r="M10" i="2"/>
  <c r="M9" i="2"/>
  <c r="N2" i="2"/>
  <c r="N1" i="2"/>
  <c r="N55" i="2" l="1"/>
  <c r="N45" i="2"/>
  <c r="N30" i="2"/>
  <c r="N25" i="2"/>
  <c r="N20" i="2"/>
  <c r="N50" i="2"/>
  <c r="N35" i="2"/>
  <c r="N15" i="2"/>
  <c r="N9" i="2"/>
  <c r="N40" i="2"/>
  <c r="N10" i="2"/>
  <c r="O2" i="2"/>
  <c r="O1" i="2"/>
  <c r="O50" i="2" l="1"/>
  <c r="O40" i="2"/>
  <c r="P2" i="2"/>
  <c r="P1" i="2"/>
  <c r="O25" i="2"/>
  <c r="O9" i="2"/>
  <c r="O55" i="2"/>
  <c r="O20" i="2"/>
  <c r="O10" i="2"/>
  <c r="O45" i="2"/>
  <c r="O30" i="2"/>
  <c r="O15" i="2"/>
  <c r="O35" i="2"/>
  <c r="P50" i="2" l="1"/>
  <c r="P40" i="2"/>
  <c r="P35" i="2"/>
  <c r="P30" i="2"/>
  <c r="P20" i="2"/>
  <c r="P15" i="2"/>
  <c r="P55" i="2"/>
  <c r="P10" i="2"/>
  <c r="P45" i="2"/>
  <c r="Q2" i="2"/>
  <c r="Q1" i="2"/>
  <c r="P25" i="2"/>
  <c r="P9" i="2"/>
  <c r="Q50" i="2" l="1"/>
  <c r="Q40" i="2"/>
  <c r="Q35" i="2"/>
  <c r="Q55" i="2"/>
  <c r="Q45" i="2"/>
  <c r="Q30" i="2"/>
  <c r="Q25" i="2"/>
  <c r="Q20" i="2"/>
  <c r="Q15" i="2"/>
  <c r="Q10" i="2"/>
  <c r="Q9" i="2"/>
  <c r="R2" i="2"/>
  <c r="R1" i="2"/>
  <c r="R55" i="2" l="1"/>
  <c r="R45" i="2"/>
  <c r="R30" i="2"/>
  <c r="R25" i="2"/>
  <c r="R20" i="2"/>
  <c r="R50" i="2"/>
  <c r="R40" i="2"/>
  <c r="R35" i="2"/>
  <c r="R15" i="2"/>
  <c r="R9" i="2"/>
  <c r="S2" i="2"/>
  <c r="S1" i="2"/>
  <c r="R10" i="2"/>
  <c r="S35" i="2" l="1"/>
  <c r="T2" i="2"/>
  <c r="T1" i="2"/>
  <c r="S55" i="2"/>
  <c r="S45" i="2"/>
  <c r="S40" i="2"/>
  <c r="S20" i="2"/>
  <c r="S30" i="2"/>
  <c r="S15" i="2"/>
  <c r="S9" i="2"/>
  <c r="S25" i="2"/>
  <c r="S10" i="2"/>
  <c r="S50" i="2"/>
  <c r="T50" i="2" l="1"/>
  <c r="T40" i="2"/>
  <c r="T35" i="2"/>
  <c r="T55" i="2"/>
  <c r="T45" i="2"/>
  <c r="T25" i="2"/>
  <c r="T30" i="2"/>
  <c r="T15" i="2"/>
  <c r="T9" i="2"/>
  <c r="T10" i="2"/>
  <c r="U2" i="2"/>
  <c r="U1" i="2"/>
  <c r="T20" i="2"/>
  <c r="U50" i="2" l="1"/>
  <c r="U40" i="2"/>
  <c r="U35" i="2"/>
  <c r="U55" i="2"/>
  <c r="U45" i="2"/>
  <c r="U30" i="2"/>
  <c r="U25" i="2"/>
  <c r="U20" i="2"/>
  <c r="U15" i="2"/>
  <c r="U10" i="2"/>
  <c r="U9" i="2"/>
  <c r="V2" i="2"/>
  <c r="V1" i="2"/>
  <c r="V55" i="2" l="1"/>
  <c r="V45" i="2"/>
  <c r="V30" i="2"/>
  <c r="V25" i="2"/>
  <c r="V20" i="2"/>
  <c r="V15" i="2"/>
  <c r="V50" i="2"/>
  <c r="V10" i="2"/>
  <c r="W2" i="2"/>
  <c r="W1" i="2"/>
  <c r="V35" i="2"/>
  <c r="V9" i="2"/>
  <c r="V40" i="2"/>
  <c r="W50" i="2" l="1"/>
  <c r="W40" i="2"/>
  <c r="X2" i="2"/>
  <c r="X1" i="2"/>
  <c r="W35" i="2"/>
  <c r="W25" i="2"/>
  <c r="W20" i="2"/>
  <c r="W9" i="2"/>
  <c r="W55" i="2"/>
  <c r="W45" i="2"/>
  <c r="W15" i="2"/>
  <c r="W10" i="2"/>
  <c r="W30" i="2"/>
  <c r="X50" i="2" l="1"/>
  <c r="X40" i="2"/>
  <c r="X35" i="2"/>
  <c r="X30" i="2"/>
  <c r="X20" i="2"/>
  <c r="X25" i="2"/>
  <c r="X9" i="2"/>
  <c r="X55" i="2"/>
  <c r="X45" i="2"/>
  <c r="X15" i="2"/>
  <c r="X10" i="2"/>
  <c r="Y2" i="2"/>
  <c r="Y1" i="2"/>
  <c r="Y50" i="2" l="1"/>
  <c r="Y40" i="2"/>
  <c r="Y35" i="2"/>
  <c r="Y55" i="2"/>
  <c r="Y45" i="2"/>
  <c r="Y30" i="2"/>
  <c r="Y25" i="2"/>
  <c r="Y20" i="2"/>
  <c r="Y15" i="2"/>
  <c r="Y10" i="2"/>
  <c r="Y9" i="2"/>
  <c r="Z2" i="2"/>
  <c r="Z1" i="2"/>
  <c r="Z55" i="2" l="1"/>
  <c r="Z45" i="2"/>
  <c r="Z30" i="2"/>
  <c r="Z25" i="2"/>
  <c r="Z20" i="2"/>
  <c r="Z10" i="2"/>
  <c r="Z9" i="2"/>
  <c r="Z15" i="2"/>
  <c r="AA2" i="2"/>
  <c r="AA1" i="2"/>
  <c r="Z50" i="2"/>
  <c r="Z40" i="2"/>
  <c r="Z35" i="2"/>
  <c r="AA35" i="2" l="1"/>
  <c r="AA15" i="2"/>
  <c r="AB2" i="2"/>
  <c r="AB1" i="2"/>
  <c r="AA55" i="2"/>
  <c r="AA50" i="2"/>
  <c r="AA45" i="2"/>
  <c r="AA40" i="2"/>
  <c r="AA20" i="2"/>
  <c r="AA10" i="2"/>
  <c r="AA30" i="2"/>
  <c r="AA9" i="2"/>
  <c r="AA25" i="2"/>
  <c r="AB50" i="2" l="1"/>
  <c r="AB40" i="2"/>
  <c r="AB35" i="2"/>
  <c r="AB55" i="2"/>
  <c r="AB45" i="2"/>
  <c r="AB25" i="2"/>
  <c r="AB20" i="2"/>
  <c r="AB15" i="2"/>
  <c r="AB10" i="2"/>
  <c r="AC2" i="2"/>
  <c r="AC1" i="2"/>
  <c r="AB30" i="2"/>
  <c r="AB9" i="2"/>
  <c r="AC50" i="2" l="1"/>
  <c r="AC40" i="2"/>
  <c r="AC35" i="2"/>
  <c r="AC55" i="2"/>
  <c r="AC45" i="2"/>
  <c r="AC30" i="2"/>
  <c r="AC25" i="2"/>
  <c r="AC20" i="2"/>
  <c r="AC15" i="2"/>
  <c r="AC10" i="2"/>
  <c r="AC9" i="2"/>
  <c r="AD2" i="2"/>
  <c r="AD1" i="2"/>
  <c r="AD55" i="2" l="1"/>
  <c r="AD45" i="2"/>
  <c r="AD30" i="2"/>
  <c r="AD25" i="2"/>
  <c r="AD20" i="2"/>
  <c r="AD50" i="2"/>
  <c r="AD40" i="2"/>
  <c r="AD9" i="2"/>
  <c r="AD35" i="2"/>
  <c r="AE2" i="2"/>
  <c r="AE1" i="2"/>
  <c r="AD10" i="2"/>
  <c r="AD15" i="2"/>
  <c r="AE50" i="2" l="1"/>
  <c r="AE40" i="2"/>
  <c r="AE10" i="2"/>
  <c r="AF2" i="2"/>
  <c r="AF1" i="2"/>
  <c r="AE45" i="2"/>
  <c r="AE30" i="2"/>
  <c r="AE9" i="2"/>
  <c r="AE55" i="2"/>
  <c r="AE35" i="2"/>
  <c r="AE25" i="2"/>
  <c r="AE15" i="2"/>
  <c r="AE20" i="2"/>
  <c r="AF50" i="2" l="1"/>
  <c r="AF40" i="2"/>
  <c r="AF35" i="2"/>
  <c r="AF30" i="2"/>
  <c r="AF20" i="2"/>
  <c r="AF15" i="2"/>
  <c r="AF55" i="2"/>
  <c r="AF25" i="2"/>
  <c r="AG2" i="2"/>
  <c r="AG1" i="2"/>
  <c r="AF10" i="2"/>
  <c r="AF45" i="2"/>
  <c r="AF9" i="2"/>
  <c r="AG50" i="2" l="1"/>
  <c r="AG40" i="2"/>
  <c r="AG35" i="2"/>
  <c r="AG55" i="2"/>
  <c r="AG45" i="2"/>
  <c r="AG30" i="2"/>
  <c r="AG25" i="2"/>
  <c r="AG20" i="2"/>
  <c r="AG15" i="2"/>
  <c r="AG10" i="2"/>
  <c r="AG9" i="2"/>
  <c r="AH2" i="2"/>
  <c r="AH1" i="2"/>
  <c r="AH55" i="2" l="1"/>
  <c r="AH45" i="2"/>
  <c r="AH30" i="2"/>
  <c r="AH25" i="2"/>
  <c r="AH20" i="2"/>
  <c r="AH50" i="2"/>
  <c r="AH35" i="2"/>
  <c r="AH15" i="2"/>
  <c r="AH10" i="2"/>
  <c r="AH9" i="2"/>
  <c r="AH40" i="2"/>
  <c r="AI2" i="2"/>
  <c r="AI1" i="2"/>
  <c r="AI35" i="2" l="1"/>
  <c r="AJ2" i="2"/>
  <c r="AJ1" i="2"/>
  <c r="AI55" i="2"/>
  <c r="AI25" i="2"/>
  <c r="AI15" i="2"/>
  <c r="AI10" i="2"/>
  <c r="AI9" i="2"/>
  <c r="AI45" i="2"/>
  <c r="AI40" i="2"/>
  <c r="AI20" i="2"/>
  <c r="AI50" i="2"/>
  <c r="AI30" i="2"/>
  <c r="AJ50" i="2" l="1"/>
  <c r="AJ40" i="2"/>
  <c r="AJ35" i="2"/>
  <c r="AJ55" i="2"/>
  <c r="AJ45" i="2"/>
  <c r="AJ25" i="2"/>
  <c r="AJ10" i="2"/>
  <c r="AJ9" i="2"/>
  <c r="AJ20" i="2"/>
  <c r="AJ30" i="2"/>
  <c r="AK2" i="2"/>
  <c r="AK1" i="2"/>
  <c r="AJ15" i="2"/>
  <c r="AK50" i="2" l="1"/>
  <c r="AK40" i="2"/>
  <c r="AK35" i="2"/>
  <c r="AK55" i="2"/>
  <c r="AK45" i="2"/>
  <c r="AK30" i="2"/>
  <c r="AK25" i="2"/>
  <c r="AK20" i="2"/>
  <c r="AK15" i="2"/>
  <c r="AK10" i="2"/>
  <c r="AK9" i="2"/>
  <c r="AL2" i="2"/>
  <c r="AL1" i="2"/>
  <c r="AL55" i="2" l="1"/>
  <c r="AL45" i="2"/>
  <c r="AL30" i="2"/>
  <c r="AL25" i="2"/>
  <c r="AL20" i="2"/>
  <c r="AL15" i="2"/>
  <c r="AL50" i="2"/>
  <c r="AM2" i="2"/>
  <c r="AM1" i="2"/>
  <c r="AL40" i="2"/>
  <c r="AL10" i="2"/>
  <c r="AL35" i="2"/>
  <c r="AL9" i="2"/>
  <c r="AM50" i="2" l="1"/>
  <c r="AM40" i="2"/>
  <c r="AM20" i="2"/>
  <c r="AM45" i="2"/>
  <c r="AM30" i="2"/>
  <c r="AM35" i="2"/>
  <c r="AM15" i="2"/>
  <c r="AM10" i="2"/>
  <c r="AM9" i="2"/>
  <c r="AM55" i="2"/>
  <c r="AM25" i="2"/>
</calcChain>
</file>

<file path=xl/sharedStrings.xml><?xml version="1.0" encoding="utf-8"?>
<sst xmlns="http://schemas.openxmlformats.org/spreadsheetml/2006/main" count="2532" uniqueCount="1091">
  <si>
    <t>Solde</t>
  </si>
  <si>
    <t>Affectations</t>
  </si>
  <si>
    <t>RAPE + TABLARD</t>
  </si>
  <si>
    <r>
      <t>Fabrication</t>
    </r>
    <r>
      <rPr>
        <sz val="10"/>
        <color theme="0" tint="-0.499984740745262"/>
        <rFont val="Calibri"/>
        <family val="2"/>
      </rPr>
      <t>≤</t>
    </r>
  </si>
  <si>
    <t>4 - 5 MOIS</t>
  </si>
  <si>
    <t>6 MOIS</t>
  </si>
  <si>
    <t>8 MOIS</t>
  </si>
  <si>
    <t>VR</t>
  </si>
  <si>
    <t xml:space="preserve">10 MOIS </t>
  </si>
  <si>
    <t xml:space="preserve">12 MOIS </t>
  </si>
  <si>
    <t xml:space="preserve">14 MOIS </t>
  </si>
  <si>
    <t>18 MOIS PB</t>
  </si>
  <si>
    <t>18 MOIS PJ</t>
  </si>
  <si>
    <t>STOCK FONCTIONNEMENT</t>
  </si>
  <si>
    <t>Étiquettes de lignes</t>
  </si>
  <si>
    <t>No</t>
  </si>
  <si>
    <t>Jours</t>
  </si>
  <si>
    <t>Mois</t>
  </si>
  <si>
    <t>No Mois</t>
  </si>
  <si>
    <t>Reemplacer</t>
  </si>
  <si>
    <t>Type de Meule</t>
  </si>
  <si>
    <t>Code Base PDP</t>
  </si>
  <si>
    <t>Code Pre affection</t>
  </si>
  <si>
    <t>Type Meules</t>
  </si>
  <si>
    <t xml:space="preserve">Code </t>
  </si>
  <si>
    <t>Matière</t>
  </si>
  <si>
    <t>Code</t>
  </si>
  <si>
    <t>Site</t>
  </si>
  <si>
    <t>Lundi</t>
  </si>
  <si>
    <t>Janvier</t>
  </si>
  <si>
    <t>OUI</t>
  </si>
  <si>
    <t>BIO</t>
  </si>
  <si>
    <t>+18 MOIS</t>
  </si>
  <si>
    <t>Rétro Comté</t>
  </si>
  <si>
    <t>Vevy</t>
  </si>
  <si>
    <t>Mardi</t>
  </si>
  <si>
    <t>Février</t>
  </si>
  <si>
    <t>4 MOIS NON REF</t>
  </si>
  <si>
    <t>10 MOIS</t>
  </si>
  <si>
    <t>24 MOIS PB</t>
  </si>
  <si>
    <t>24 MOIS</t>
  </si>
  <si>
    <t>Meule de Savoie</t>
  </si>
  <si>
    <t>Poligny</t>
  </si>
  <si>
    <t>Mercredi</t>
  </si>
  <si>
    <t>Mars</t>
  </si>
  <si>
    <t>4 MOIS REF</t>
  </si>
  <si>
    <t>12 MOIS</t>
  </si>
  <si>
    <t>10 NR</t>
  </si>
  <si>
    <t>10 NREF</t>
  </si>
  <si>
    <t>Beaufort</t>
  </si>
  <si>
    <t>Jeudi</t>
  </si>
  <si>
    <t>Avril</t>
  </si>
  <si>
    <t>5 MOIS REF</t>
  </si>
  <si>
    <t>4 NR</t>
  </si>
  <si>
    <t>Gruyère</t>
  </si>
  <si>
    <t>Vendredi</t>
  </si>
  <si>
    <t>Mai</t>
  </si>
  <si>
    <t>6 MOIS REF</t>
  </si>
  <si>
    <t>6 - 8 MOIS</t>
  </si>
  <si>
    <t>6 NR</t>
  </si>
  <si>
    <t>6 MOIS NREF</t>
  </si>
  <si>
    <t>Retour</t>
  </si>
  <si>
    <t>Samedi</t>
  </si>
  <si>
    <t>Juin</t>
  </si>
  <si>
    <t>6 TOP</t>
  </si>
  <si>
    <t>Comté blanc</t>
  </si>
  <si>
    <t>Dimanche</t>
  </si>
  <si>
    <t>Juillet</t>
  </si>
  <si>
    <t>9 MOIS NREF</t>
  </si>
  <si>
    <t>BC12</t>
  </si>
  <si>
    <t>12 NREF</t>
  </si>
  <si>
    <t>Fonte</t>
  </si>
  <si>
    <t>Août</t>
  </si>
  <si>
    <t>10 REF</t>
  </si>
  <si>
    <t>BID</t>
  </si>
  <si>
    <t>Beaufort Alpage</t>
  </si>
  <si>
    <t>Septembre</t>
  </si>
  <si>
    <t>BIO4</t>
  </si>
  <si>
    <t>Achat comté affiné</t>
  </si>
  <si>
    <t>Octobre</t>
  </si>
  <si>
    <t>BIO6</t>
  </si>
  <si>
    <t>G</t>
  </si>
  <si>
    <t>Gruyère Bio</t>
  </si>
  <si>
    <t>Novembre</t>
  </si>
  <si>
    <t>VIEILLE RESERVE PB</t>
  </si>
  <si>
    <t>C</t>
  </si>
  <si>
    <t>J</t>
  </si>
  <si>
    <t>Comté Bio</t>
  </si>
  <si>
    <t>Décembre</t>
  </si>
  <si>
    <t>VIEILLE RESERVE PJ</t>
  </si>
  <si>
    <t>FG</t>
  </si>
  <si>
    <t xml:space="preserve">E </t>
  </si>
  <si>
    <t>Tarine</t>
  </si>
  <si>
    <t>GD</t>
  </si>
  <si>
    <t>I10</t>
  </si>
  <si>
    <t>RAPE</t>
  </si>
  <si>
    <t>I6</t>
  </si>
  <si>
    <t>MP</t>
  </si>
  <si>
    <t>MT9</t>
  </si>
  <si>
    <t>PU</t>
  </si>
  <si>
    <t>RP</t>
  </si>
  <si>
    <t>U4</t>
  </si>
  <si>
    <t>VRPB</t>
  </si>
  <si>
    <t>VRPJ</t>
  </si>
  <si>
    <t>Non Affecté</t>
  </si>
  <si>
    <t xml:space="preserve">affectations </t>
  </si>
  <si>
    <t>mettre sous forme de tableau</t>
  </si>
  <si>
    <t>Date</t>
  </si>
  <si>
    <t>Coop</t>
  </si>
  <si>
    <t>N° de lot</t>
  </si>
  <si>
    <t>nbre de meule</t>
  </si>
  <si>
    <t>Qualité de meule</t>
  </si>
  <si>
    <t>Rmq</t>
  </si>
  <si>
    <t>Colonne7</t>
  </si>
  <si>
    <t>2019_06</t>
  </si>
  <si>
    <t>PY16950659</t>
  </si>
  <si>
    <t>18 PJ</t>
  </si>
  <si>
    <t>2019_09</t>
  </si>
  <si>
    <t>PY16900919</t>
  </si>
  <si>
    <t>PY16920919</t>
  </si>
  <si>
    <t>PY16940929</t>
  </si>
  <si>
    <t>PY16980919</t>
  </si>
  <si>
    <t>2019_10</t>
  </si>
  <si>
    <t>PY16951019</t>
  </si>
  <si>
    <t>2020_01</t>
  </si>
  <si>
    <t>PY29091221</t>
  </si>
  <si>
    <t>2020_03</t>
  </si>
  <si>
    <t>PY26900320</t>
  </si>
  <si>
    <t>PY26920310</t>
  </si>
  <si>
    <t>18 PB</t>
  </si>
  <si>
    <t>PY26920330</t>
  </si>
  <si>
    <t>PY26950320/A</t>
  </si>
  <si>
    <t>FE 18</t>
  </si>
  <si>
    <t>PY26950330</t>
  </si>
  <si>
    <t>PY26950330/A</t>
  </si>
  <si>
    <t>PY26950340/A</t>
  </si>
  <si>
    <t>2020_04</t>
  </si>
  <si>
    <t>PY26850420/A</t>
  </si>
  <si>
    <t>PY26920420</t>
  </si>
  <si>
    <t>PY26950410</t>
  </si>
  <si>
    <t>18 PJ UK</t>
  </si>
  <si>
    <t>repris en partie en 18 pj non uk</t>
  </si>
  <si>
    <t>2020_05</t>
  </si>
  <si>
    <t>PY26230520/A</t>
  </si>
  <si>
    <t>PY26230530/A</t>
  </si>
  <si>
    <t>PY26230540/A</t>
  </si>
  <si>
    <t>PY26920520/A</t>
  </si>
  <si>
    <t>2020_06</t>
  </si>
  <si>
    <t>PY26380620</t>
  </si>
  <si>
    <t>50 ECUITS PE</t>
  </si>
  <si>
    <t>PY26920620/A</t>
  </si>
  <si>
    <t>PY26920630/A</t>
  </si>
  <si>
    <t>PY26950610/A</t>
  </si>
  <si>
    <t>2020_07</t>
  </si>
  <si>
    <t>PY26140720</t>
  </si>
  <si>
    <t>PY26140740</t>
  </si>
  <si>
    <t>PY26900720/A</t>
  </si>
  <si>
    <t>WR</t>
  </si>
  <si>
    <t>possible liberer 200 12 mois</t>
  </si>
  <si>
    <t>PY26920710</t>
  </si>
  <si>
    <t>PY26920720</t>
  </si>
  <si>
    <t>PY26950710/A</t>
  </si>
  <si>
    <t>2020_08</t>
  </si>
  <si>
    <t>PY26950820</t>
  </si>
  <si>
    <t>2020_09</t>
  </si>
  <si>
    <t>PY26140940</t>
  </si>
  <si>
    <t>PY26900910/A</t>
  </si>
  <si>
    <t>PY26900920</t>
  </si>
  <si>
    <t>PY26920910</t>
  </si>
  <si>
    <t>PY26950910/A</t>
  </si>
  <si>
    <t>2020_10</t>
  </si>
  <si>
    <t>PY26271030</t>
  </si>
  <si>
    <t>PY29871111</t>
  </si>
  <si>
    <t>repris magasin jrm</t>
  </si>
  <si>
    <t>PY26901020</t>
  </si>
  <si>
    <t>PY26921020</t>
  </si>
  <si>
    <t>RESERVE MAG JRM</t>
  </si>
  <si>
    <t>PY26951010</t>
  </si>
  <si>
    <t>PY26961010</t>
  </si>
  <si>
    <t>2020_11</t>
  </si>
  <si>
    <t>PY26271120</t>
  </si>
  <si>
    <t>PY26381140</t>
  </si>
  <si>
    <t>2020_12</t>
  </si>
  <si>
    <t>PY26231210</t>
  </si>
  <si>
    <t>ATTENTION CASSE</t>
  </si>
  <si>
    <t>PY26271230</t>
  </si>
  <si>
    <t>CO26851210</t>
  </si>
  <si>
    <t>PY29870112</t>
  </si>
  <si>
    <t>CO26961210</t>
  </si>
  <si>
    <t>CO26961220</t>
  </si>
  <si>
    <t>VV26961230</t>
  </si>
  <si>
    <t>NA</t>
  </si>
  <si>
    <t>2021_01</t>
  </si>
  <si>
    <t>VV26230121</t>
  </si>
  <si>
    <t>SORTIS DE UK 10</t>
  </si>
  <si>
    <t>PY26900111</t>
  </si>
  <si>
    <t>PY26900111/B</t>
  </si>
  <si>
    <t>UK 12 14</t>
  </si>
  <si>
    <t>PY26900121</t>
  </si>
  <si>
    <t>PY26920111</t>
  </si>
  <si>
    <t>MONO</t>
  </si>
  <si>
    <t>PY26920121</t>
  </si>
  <si>
    <t>PY26920131</t>
  </si>
  <si>
    <t>PY26950111</t>
  </si>
  <si>
    <t>PY26950131</t>
  </si>
  <si>
    <t>PY26950141</t>
  </si>
  <si>
    <t>DISPOS GARDER?</t>
  </si>
  <si>
    <t>CO26960111</t>
  </si>
  <si>
    <t>PY26960111</t>
  </si>
  <si>
    <t>PY26960121</t>
  </si>
  <si>
    <t>PY26960131</t>
  </si>
  <si>
    <t>2021_02</t>
  </si>
  <si>
    <t>PY26110211</t>
  </si>
  <si>
    <t>PY26110221</t>
  </si>
  <si>
    <t>PY26140221</t>
  </si>
  <si>
    <t>PY26140241</t>
  </si>
  <si>
    <t>PY26230231</t>
  </si>
  <si>
    <t>VV26230211</t>
  </si>
  <si>
    <t>VV26230221/A</t>
  </si>
  <si>
    <t>UK 10</t>
  </si>
  <si>
    <t>CO26290231</t>
  </si>
  <si>
    <t>CO26290241</t>
  </si>
  <si>
    <t>PY26290251</t>
  </si>
  <si>
    <t>CO26380211</t>
  </si>
  <si>
    <t>PY26380241</t>
  </si>
  <si>
    <t>VV26380231</t>
  </si>
  <si>
    <t>VV26380241</t>
  </si>
  <si>
    <t>PY26700211</t>
  </si>
  <si>
    <t>PY26700231</t>
  </si>
  <si>
    <t>PY26700241</t>
  </si>
  <si>
    <t>CO26900211</t>
  </si>
  <si>
    <t>PY26900221/B</t>
  </si>
  <si>
    <t>PY26920211</t>
  </si>
  <si>
    <t>PY26920221</t>
  </si>
  <si>
    <t>CO26950221</t>
  </si>
  <si>
    <t>CO26960211</t>
  </si>
  <si>
    <t>2021_03</t>
  </si>
  <si>
    <t>PY26020321</t>
  </si>
  <si>
    <t>PAS I10</t>
  </si>
  <si>
    <t>VV26020311</t>
  </si>
  <si>
    <t>REMIS EN 8 EN PARTIE</t>
  </si>
  <si>
    <t>CO26110321</t>
  </si>
  <si>
    <t>PY26140311</t>
  </si>
  <si>
    <t>PY26140321</t>
  </si>
  <si>
    <t>PY26140331</t>
  </si>
  <si>
    <t>PY26140341</t>
  </si>
  <si>
    <t>PY26140361</t>
  </si>
  <si>
    <t>VV26140351</t>
  </si>
  <si>
    <t>CO26230321</t>
  </si>
  <si>
    <t>PY26230321</t>
  </si>
  <si>
    <t>PY26230331/A</t>
  </si>
  <si>
    <t>VV26230311</t>
  </si>
  <si>
    <t>PY26290311</t>
  </si>
  <si>
    <t>PY26290321</t>
  </si>
  <si>
    <t>PY26290331</t>
  </si>
  <si>
    <t>PY26290341</t>
  </si>
  <si>
    <t>PY26290351</t>
  </si>
  <si>
    <t>CO26380341</t>
  </si>
  <si>
    <t>PY26380311</t>
  </si>
  <si>
    <t>PY26380321</t>
  </si>
  <si>
    <t>PY26380331</t>
  </si>
  <si>
    <t>PY26700311</t>
  </si>
  <si>
    <t>PY26700321</t>
  </si>
  <si>
    <t>PY26700331</t>
  </si>
  <si>
    <t>PY26700341</t>
  </si>
  <si>
    <t>PY26700351</t>
  </si>
  <si>
    <t>PY26700361</t>
  </si>
  <si>
    <t>PY26700371</t>
  </si>
  <si>
    <t>PY26700381</t>
  </si>
  <si>
    <t>PY26700391</t>
  </si>
  <si>
    <t>VV29721021</t>
  </si>
  <si>
    <t>CO26850321</t>
  </si>
  <si>
    <t>PY26850321</t>
  </si>
  <si>
    <t>CO26900311</t>
  </si>
  <si>
    <t>PY26900321/A</t>
  </si>
  <si>
    <t>PY26920311</t>
  </si>
  <si>
    <t>PY26920321</t>
  </si>
  <si>
    <t>PY26950311</t>
  </si>
  <si>
    <t>MTR</t>
  </si>
  <si>
    <t>PY26950321</t>
  </si>
  <si>
    <t>CHILLY</t>
  </si>
  <si>
    <t>PY26950331</t>
  </si>
  <si>
    <t>VERS</t>
  </si>
  <si>
    <t>PY26950341</t>
  </si>
  <si>
    <t>PY26960321</t>
  </si>
  <si>
    <t>PY26960361</t>
  </si>
  <si>
    <t>VV26960311</t>
  </si>
  <si>
    <t>VV26960341</t>
  </si>
  <si>
    <t>2021_04</t>
  </si>
  <si>
    <t>CO26020411</t>
  </si>
  <si>
    <t>PY26020411</t>
  </si>
  <si>
    <t>PY26020421</t>
  </si>
  <si>
    <t>CO26110411</t>
  </si>
  <si>
    <t>PY26110421</t>
  </si>
  <si>
    <t>PY26110431</t>
  </si>
  <si>
    <t>PY26140411</t>
  </si>
  <si>
    <t>PY26140421</t>
  </si>
  <si>
    <t>PY26140431</t>
  </si>
  <si>
    <t>PY26140441</t>
  </si>
  <si>
    <t>PY26140451</t>
  </si>
  <si>
    <t>CO26230411</t>
  </si>
  <si>
    <t>CO26230421</t>
  </si>
  <si>
    <t>PY26230411</t>
  </si>
  <si>
    <t>PY26230421</t>
  </si>
  <si>
    <t>PY26230431</t>
  </si>
  <si>
    <t>VV26230431</t>
  </si>
  <si>
    <t>PY26290411</t>
  </si>
  <si>
    <t>PY26290421</t>
  </si>
  <si>
    <t>PY26290431</t>
  </si>
  <si>
    <t>PY26290441</t>
  </si>
  <si>
    <t>PY26290451</t>
  </si>
  <si>
    <t>PY26330431</t>
  </si>
  <si>
    <t>0/13</t>
  </si>
  <si>
    <t>CO26380421</t>
  </si>
  <si>
    <t>CO26380441</t>
  </si>
  <si>
    <t>PY26380411</t>
  </si>
  <si>
    <t>PY26380421</t>
  </si>
  <si>
    <t>VV26380431</t>
  </si>
  <si>
    <t>PY26450441</t>
  </si>
  <si>
    <t>PY26700411</t>
  </si>
  <si>
    <t>PY26700421</t>
  </si>
  <si>
    <t>PY26700431</t>
  </si>
  <si>
    <t>PY26700441</t>
  </si>
  <si>
    <t>PY26700451</t>
  </si>
  <si>
    <t>VV29720112</t>
  </si>
  <si>
    <t>PY26800421</t>
  </si>
  <si>
    <t>PY26850431</t>
  </si>
  <si>
    <t>VV26850421</t>
  </si>
  <si>
    <t>GD8</t>
  </si>
  <si>
    <t>CO26900411</t>
  </si>
  <si>
    <t>PY26900411</t>
  </si>
  <si>
    <t>PY26920411</t>
  </si>
  <si>
    <t>PY26920421</t>
  </si>
  <si>
    <t>PY26920431</t>
  </si>
  <si>
    <t>PY26930441</t>
  </si>
  <si>
    <t>FINIR EN LDL</t>
  </si>
  <si>
    <t>VV26940421</t>
  </si>
  <si>
    <t>0/6</t>
  </si>
  <si>
    <t>VV26940441</t>
  </si>
  <si>
    <t>89/230</t>
  </si>
  <si>
    <t>CO26950431</t>
  </si>
  <si>
    <t>PY26950411</t>
  </si>
  <si>
    <t>PY26950421</t>
  </si>
  <si>
    <t>PY26950431</t>
  </si>
  <si>
    <t>PY26960411</t>
  </si>
  <si>
    <t>PY26960431</t>
  </si>
  <si>
    <t>PY26960441</t>
  </si>
  <si>
    <t>PY26960451</t>
  </si>
  <si>
    <t>VV26960441</t>
  </si>
  <si>
    <t>2021_05</t>
  </si>
  <si>
    <t>PY26020511</t>
  </si>
  <si>
    <t>PN26040581</t>
  </si>
  <si>
    <t>PN26040591</t>
  </si>
  <si>
    <t>PN260405A1</t>
  </si>
  <si>
    <t>PN260405B1</t>
  </si>
  <si>
    <t>PN260405C1</t>
  </si>
  <si>
    <t>PN260405D1</t>
  </si>
  <si>
    <t>PN260405E1</t>
  </si>
  <si>
    <t>PN260405F1</t>
  </si>
  <si>
    <t>PN26100511</t>
  </si>
  <si>
    <t>PN26100521</t>
  </si>
  <si>
    <t>PN26100531</t>
  </si>
  <si>
    <t>PN26100541</t>
  </si>
  <si>
    <t>PN26100551</t>
  </si>
  <si>
    <t>CO26110511</t>
  </si>
  <si>
    <t>PY26110511</t>
  </si>
  <si>
    <t>PY26110521</t>
  </si>
  <si>
    <t>VV26110521</t>
  </si>
  <si>
    <t>PY26130521</t>
  </si>
  <si>
    <t>PY26140511</t>
  </si>
  <si>
    <t>PY26140521</t>
  </si>
  <si>
    <t>PY26140531</t>
  </si>
  <si>
    <t>MMT</t>
  </si>
  <si>
    <t>PY26140541</t>
  </si>
  <si>
    <t>PY26140551</t>
  </si>
  <si>
    <t>PY26140561</t>
  </si>
  <si>
    <t>PY26200541</t>
  </si>
  <si>
    <t>PY26230511</t>
  </si>
  <si>
    <t>PY26230521</t>
  </si>
  <si>
    <t>PY26230531</t>
  </si>
  <si>
    <t>VV26230511</t>
  </si>
  <si>
    <t>PY26290511</t>
  </si>
  <si>
    <t>PY26290521</t>
  </si>
  <si>
    <t>PY26290531</t>
  </si>
  <si>
    <t>PY26290541</t>
  </si>
  <si>
    <t>PY26290551</t>
  </si>
  <si>
    <t>PY26290561</t>
  </si>
  <si>
    <t>VV26330521</t>
  </si>
  <si>
    <t>VV26330531</t>
  </si>
  <si>
    <t>VV26330541</t>
  </si>
  <si>
    <t>PY26380521</t>
  </si>
  <si>
    <t>PY26380531</t>
  </si>
  <si>
    <t>PY26380541</t>
  </si>
  <si>
    <t>PY26380551</t>
  </si>
  <si>
    <t>PY26700511</t>
  </si>
  <si>
    <t>PY26700521</t>
  </si>
  <si>
    <t>PY26700531</t>
  </si>
  <si>
    <t>PY26700541</t>
  </si>
  <si>
    <t>PY26700551</t>
  </si>
  <si>
    <t>PY26700561</t>
  </si>
  <si>
    <t>PY26840531</t>
  </si>
  <si>
    <t>PY26850521</t>
  </si>
  <si>
    <t>VV26850511</t>
  </si>
  <si>
    <t>PY26870531</t>
  </si>
  <si>
    <t>PY26870541</t>
  </si>
  <si>
    <t>PY26880541</t>
  </si>
  <si>
    <t>CO26900511</t>
  </si>
  <si>
    <t>PY26900521</t>
  </si>
  <si>
    <t>VV26900521</t>
  </si>
  <si>
    <t>PY26920511</t>
  </si>
  <si>
    <t>PY26920521</t>
  </si>
  <si>
    <t>PY26920531</t>
  </si>
  <si>
    <t>CO26940521</t>
  </si>
  <si>
    <t>CO26940531</t>
  </si>
  <si>
    <t>PY26940511</t>
  </si>
  <si>
    <t>PY26940531</t>
  </si>
  <si>
    <t>VV26940541</t>
  </si>
  <si>
    <t>PY26950511</t>
  </si>
  <si>
    <t>PY26960511</t>
  </si>
  <si>
    <t>PY26960521</t>
  </si>
  <si>
    <t>PY26960531</t>
  </si>
  <si>
    <t>2021_06</t>
  </si>
  <si>
    <t>VV26020611</t>
  </si>
  <si>
    <t>i6</t>
  </si>
  <si>
    <t>PN26040651</t>
  </si>
  <si>
    <t>PN26040661</t>
  </si>
  <si>
    <t>PN26040671</t>
  </si>
  <si>
    <t>PN26040681</t>
  </si>
  <si>
    <t>PN26040691</t>
  </si>
  <si>
    <t>PN260406A1</t>
  </si>
  <si>
    <t>VV26070611</t>
  </si>
  <si>
    <t>PN26100611</t>
  </si>
  <si>
    <t>PN26100621</t>
  </si>
  <si>
    <t>PN26100631</t>
  </si>
  <si>
    <t>PN26100641</t>
  </si>
  <si>
    <t>VV26110621</t>
  </si>
  <si>
    <t>VV26110621/A</t>
  </si>
  <si>
    <t>UK6</t>
  </si>
  <si>
    <t>VV26110621/B</t>
  </si>
  <si>
    <t>PY26130611</t>
  </si>
  <si>
    <t>PY26130611/A</t>
  </si>
  <si>
    <t>PY26140611</t>
  </si>
  <si>
    <t>PY26140621</t>
  </si>
  <si>
    <t>PY26140631</t>
  </si>
  <si>
    <t>PY26140641</t>
  </si>
  <si>
    <t>PY26140671</t>
  </si>
  <si>
    <t>VV26160631</t>
  </si>
  <si>
    <t>PY26200631</t>
  </si>
  <si>
    <t>PY26200651</t>
  </si>
  <si>
    <t>PY26230611</t>
  </si>
  <si>
    <t>PY26230621</t>
  </si>
  <si>
    <t>PY26230631</t>
  </si>
  <si>
    <t>PY26270621</t>
  </si>
  <si>
    <t>VV26280651</t>
  </si>
  <si>
    <t>PY26290611</t>
  </si>
  <si>
    <t>PY26290621</t>
  </si>
  <si>
    <t>PY26290631</t>
  </si>
  <si>
    <t>PY26290641</t>
  </si>
  <si>
    <t>PY26290651</t>
  </si>
  <si>
    <t>PY26300631</t>
  </si>
  <si>
    <t>VV26330641</t>
  </si>
  <si>
    <t>PY26380611</t>
  </si>
  <si>
    <t>PY26380621</t>
  </si>
  <si>
    <t>PY26380631</t>
  </si>
  <si>
    <t>PY26450641</t>
  </si>
  <si>
    <t>PY26700611</t>
  </si>
  <si>
    <t>PY26700621</t>
  </si>
  <si>
    <t>PY26700631</t>
  </si>
  <si>
    <t>PY26700641</t>
  </si>
  <si>
    <t>PY26840661</t>
  </si>
  <si>
    <t>VV26840641</t>
  </si>
  <si>
    <t>VV26840651</t>
  </si>
  <si>
    <t>VV26850611</t>
  </si>
  <si>
    <t>VV26850621</t>
  </si>
  <si>
    <t>PY26870611</t>
  </si>
  <si>
    <t>PY26870621</t>
  </si>
  <si>
    <t>PY26870631</t>
  </si>
  <si>
    <t>PY26870651</t>
  </si>
  <si>
    <t>PY26900611</t>
  </si>
  <si>
    <t>PY26900621</t>
  </si>
  <si>
    <t>PY26920611</t>
  </si>
  <si>
    <t>PY26920621</t>
  </si>
  <si>
    <t>PY26920631</t>
  </si>
  <si>
    <t>PY26940611</t>
  </si>
  <si>
    <t>PY26940641</t>
  </si>
  <si>
    <t>VV26940621</t>
  </si>
  <si>
    <t>VV26940631</t>
  </si>
  <si>
    <t>PY26950611</t>
  </si>
  <si>
    <t>PY26950621</t>
  </si>
  <si>
    <t>PY26960611</t>
  </si>
  <si>
    <t>PY26960621</t>
  </si>
  <si>
    <t>2021_07</t>
  </si>
  <si>
    <t>PY26020711</t>
  </si>
  <si>
    <t>i10</t>
  </si>
  <si>
    <t>PN260407A1</t>
  </si>
  <si>
    <t>PY26050711</t>
  </si>
  <si>
    <t>PN26100711</t>
  </si>
  <si>
    <t>PN26100721</t>
  </si>
  <si>
    <t>PN26100731</t>
  </si>
  <si>
    <t>PN26100751</t>
  </si>
  <si>
    <t>PY26110711</t>
  </si>
  <si>
    <t>PY26140711</t>
  </si>
  <si>
    <t>PY26140721</t>
  </si>
  <si>
    <t>PY26140731</t>
  </si>
  <si>
    <t>PY26140741</t>
  </si>
  <si>
    <t>PY26140751</t>
  </si>
  <si>
    <t>PY26160731</t>
  </si>
  <si>
    <t>VV26160711</t>
  </si>
  <si>
    <t>VV26160721</t>
  </si>
  <si>
    <t>VV26160741</t>
  </si>
  <si>
    <t>VV26160751</t>
  </si>
  <si>
    <t>PY26230711</t>
  </si>
  <si>
    <t>PY26230721</t>
  </si>
  <si>
    <t>PY26230731</t>
  </si>
  <si>
    <t>PY26270731</t>
  </si>
  <si>
    <t>VV26280711</t>
  </si>
  <si>
    <t>VV26280741</t>
  </si>
  <si>
    <t>PY26290711</t>
  </si>
  <si>
    <t>PY26290721</t>
  </si>
  <si>
    <t>PY26290731</t>
  </si>
  <si>
    <t>PY26290741</t>
  </si>
  <si>
    <t>PY26290761</t>
  </si>
  <si>
    <t>PN26300731</t>
  </si>
  <si>
    <t>PY26300711</t>
  </si>
  <si>
    <t>PY26300721</t>
  </si>
  <si>
    <t>PY26380711</t>
  </si>
  <si>
    <t>PY26380721</t>
  </si>
  <si>
    <t>PY26380731</t>
  </si>
  <si>
    <t>VV26460721</t>
  </si>
  <si>
    <t>PY26700711</t>
  </si>
  <si>
    <t>PY26700721</t>
  </si>
  <si>
    <t>PY26700731</t>
  </si>
  <si>
    <t>PY26700741</t>
  </si>
  <si>
    <t>VV26840721</t>
  </si>
  <si>
    <t>VV26840731</t>
  </si>
  <si>
    <t>PY26850711</t>
  </si>
  <si>
    <t>VV26850721</t>
  </si>
  <si>
    <t>PY26870721</t>
  </si>
  <si>
    <t>PY26870731</t>
  </si>
  <si>
    <t>PY26870741</t>
  </si>
  <si>
    <t>VV26870711</t>
  </si>
  <si>
    <t>VV26880741</t>
  </si>
  <si>
    <t>GDT</t>
  </si>
  <si>
    <t>PY26900711</t>
  </si>
  <si>
    <t>PY26900721</t>
  </si>
  <si>
    <t>PY26920711</t>
  </si>
  <si>
    <t>PY26920721</t>
  </si>
  <si>
    <t>PY26920731</t>
  </si>
  <si>
    <t>VV26930721</t>
  </si>
  <si>
    <t>VV26930751</t>
  </si>
  <si>
    <t>PY26940711</t>
  </si>
  <si>
    <t>PY26940741</t>
  </si>
  <si>
    <t>VV26940721</t>
  </si>
  <si>
    <t>VV26940731</t>
  </si>
  <si>
    <t>PY26950711</t>
  </si>
  <si>
    <t>PY26960711</t>
  </si>
  <si>
    <t>PY26960721</t>
  </si>
  <si>
    <t>2021_08</t>
  </si>
  <si>
    <t>PY26020811</t>
  </si>
  <si>
    <t>VV26020821</t>
  </si>
  <si>
    <t>PN26040821</t>
  </si>
  <si>
    <t>PN26040831</t>
  </si>
  <si>
    <t>PN26040841</t>
  </si>
  <si>
    <t>PN26040851</t>
  </si>
  <si>
    <t>PN26040861</t>
  </si>
  <si>
    <t>PN26040871</t>
  </si>
  <si>
    <t>PN26040881</t>
  </si>
  <si>
    <t>PN26040891</t>
  </si>
  <si>
    <t>PN260408A1</t>
  </si>
  <si>
    <t>PN260408B1</t>
  </si>
  <si>
    <t>PN260408C1</t>
  </si>
  <si>
    <t>PN260408D1</t>
  </si>
  <si>
    <t>PN260408G1</t>
  </si>
  <si>
    <t>PN26100811</t>
  </si>
  <si>
    <t>PN26100851</t>
  </si>
  <si>
    <t>PY26100821</t>
  </si>
  <si>
    <t>PY26100831</t>
  </si>
  <si>
    <t>PY26100841</t>
  </si>
  <si>
    <t>PY26110811</t>
  </si>
  <si>
    <t>PY26140811</t>
  </si>
  <si>
    <t>PY26140821</t>
  </si>
  <si>
    <t>PY26140831</t>
  </si>
  <si>
    <t>PY26140841</t>
  </si>
  <si>
    <t>PY26160831</t>
  </si>
  <si>
    <t>VV26160811</t>
  </si>
  <si>
    <t>VV26160821</t>
  </si>
  <si>
    <t>VV26180811</t>
  </si>
  <si>
    <t>PY26200841</t>
  </si>
  <si>
    <t>VV26200841</t>
  </si>
  <si>
    <t>PY26230811</t>
  </si>
  <si>
    <t>PY26230821</t>
  </si>
  <si>
    <t>PY26230831</t>
  </si>
  <si>
    <t>PY26270811</t>
  </si>
  <si>
    <t>PY26270821</t>
  </si>
  <si>
    <t>PY26270831</t>
  </si>
  <si>
    <t>VV26280841</t>
  </si>
  <si>
    <t>PY26290821</t>
  </si>
  <si>
    <t>PY26290831</t>
  </si>
  <si>
    <t>PY26290841</t>
  </si>
  <si>
    <t>PN26300811</t>
  </si>
  <si>
    <t>PY26300821</t>
  </si>
  <si>
    <t>VV26300831</t>
  </si>
  <si>
    <t>VV26330821</t>
  </si>
  <si>
    <t>VV26330831</t>
  </si>
  <si>
    <t>VV26330841</t>
  </si>
  <si>
    <t>PY26380811</t>
  </si>
  <si>
    <t>PY26380821</t>
  </si>
  <si>
    <t>PY26380831</t>
  </si>
  <si>
    <t>PY26460811</t>
  </si>
  <si>
    <t>PN26840811</t>
  </si>
  <si>
    <t>PY26840821</t>
  </si>
  <si>
    <t>PY26840831</t>
  </si>
  <si>
    <t>PY26840841</t>
  </si>
  <si>
    <t>VV26850811</t>
  </si>
  <si>
    <t>PY26870811</t>
  </si>
  <si>
    <t>PY26870821</t>
  </si>
  <si>
    <t>PY26870831</t>
  </si>
  <si>
    <t>PY26870841</t>
  </si>
  <si>
    <t>PY26870851</t>
  </si>
  <si>
    <t>PY26900811</t>
  </si>
  <si>
    <t>PY26900821</t>
  </si>
  <si>
    <t>PY26920821</t>
  </si>
  <si>
    <t>ORIENTATION 12 MOIS</t>
  </si>
  <si>
    <t>PY26920831</t>
  </si>
  <si>
    <t>ORIENTATION VR</t>
  </si>
  <si>
    <t>PY26920841</t>
  </si>
  <si>
    <t>VV26920811</t>
  </si>
  <si>
    <t>VV26930831</t>
  </si>
  <si>
    <t>VV26930841</t>
  </si>
  <si>
    <t>PY26940831</t>
  </si>
  <si>
    <t>PY26940841</t>
  </si>
  <si>
    <t>VV26940821</t>
  </si>
  <si>
    <t>PY26950811</t>
  </si>
  <si>
    <t>PY26960811</t>
  </si>
  <si>
    <t>PY26960821</t>
  </si>
  <si>
    <t>2021_09</t>
  </si>
  <si>
    <t>VV26020911</t>
  </si>
  <si>
    <t>PY260409P1</t>
  </si>
  <si>
    <t>PY260409Q1</t>
  </si>
  <si>
    <t>PY26080911</t>
  </si>
  <si>
    <t>PY26080931</t>
  </si>
  <si>
    <t>PN26100951</t>
  </si>
  <si>
    <t>PY26100911</t>
  </si>
  <si>
    <t>PY26100921</t>
  </si>
  <si>
    <t>PY26100931</t>
  </si>
  <si>
    <t>PY26100941</t>
  </si>
  <si>
    <t>PY26110911</t>
  </si>
  <si>
    <t>PY26130911</t>
  </si>
  <si>
    <t>PY26130911/A</t>
  </si>
  <si>
    <t>PY26140911</t>
  </si>
  <si>
    <t>PY26140921</t>
  </si>
  <si>
    <t>PY26140931</t>
  </si>
  <si>
    <t>PY26140941</t>
  </si>
  <si>
    <t>PY26180941</t>
  </si>
  <si>
    <t>CO26200931</t>
  </si>
  <si>
    <t>PY26200911</t>
  </si>
  <si>
    <t xml:space="preserve"> V   </t>
  </si>
  <si>
    <t>PN26210911</t>
  </si>
  <si>
    <t>PY26230911</t>
  </si>
  <si>
    <t>PY26230921</t>
  </si>
  <si>
    <t>PY26240931</t>
  </si>
  <si>
    <t>0/2</t>
  </si>
  <si>
    <t>PY26240941</t>
  </si>
  <si>
    <t>VV26240931</t>
  </si>
  <si>
    <t>VV26240941</t>
  </si>
  <si>
    <t>CO26250941</t>
  </si>
  <si>
    <t>CO26250951</t>
  </si>
  <si>
    <t>CO26250961</t>
  </si>
  <si>
    <t>PY26270911</t>
  </si>
  <si>
    <t>PY26270921</t>
  </si>
  <si>
    <t>VV26280951</t>
  </si>
  <si>
    <t>PY26290911</t>
  </si>
  <si>
    <t>PY26290921</t>
  </si>
  <si>
    <t>PY26290931</t>
  </si>
  <si>
    <t>VV26330911</t>
  </si>
  <si>
    <t>VV26330921</t>
  </si>
  <si>
    <t>VV26330931</t>
  </si>
  <si>
    <t>VV26330941</t>
  </si>
  <si>
    <t>VV26330951</t>
  </si>
  <si>
    <t>PY26380911</t>
  </si>
  <si>
    <t>PY26380931</t>
  </si>
  <si>
    <t>PN26390911</t>
  </si>
  <si>
    <t>PN26390921</t>
  </si>
  <si>
    <t>PY26460911</t>
  </si>
  <si>
    <t>PY26460921</t>
  </si>
  <si>
    <t>PY26840911</t>
  </si>
  <si>
    <t>PY26840921</t>
  </si>
  <si>
    <t>PY26840931</t>
  </si>
  <si>
    <t>VV26850911</t>
  </si>
  <si>
    <t>PY26870911</t>
  </si>
  <si>
    <t>PY26870921</t>
  </si>
  <si>
    <t>PY26870931</t>
  </si>
  <si>
    <t>PY26870941</t>
  </si>
  <si>
    <t>VV26880931</t>
  </si>
  <si>
    <t>VV26880941</t>
  </si>
  <si>
    <t>VV26880951</t>
  </si>
  <si>
    <t>PY26890921</t>
  </si>
  <si>
    <t>VV26890911</t>
  </si>
  <si>
    <t>VV26890921</t>
  </si>
  <si>
    <t>PY26900911</t>
  </si>
  <si>
    <t>PY26900921</t>
  </si>
  <si>
    <t>PY26920911</t>
  </si>
  <si>
    <t>PY26920921</t>
  </si>
  <si>
    <t>PY26920931</t>
  </si>
  <si>
    <t>PY26930951</t>
  </si>
  <si>
    <t>VV26930921</t>
  </si>
  <si>
    <t>VV26930931</t>
  </si>
  <si>
    <t>VV26930941</t>
  </si>
  <si>
    <t>PY26940921</t>
  </si>
  <si>
    <t>PY26940931</t>
  </si>
  <si>
    <t>VV26940911</t>
  </si>
  <si>
    <t>PY26950911</t>
  </si>
  <si>
    <t>PY26960911</t>
  </si>
  <si>
    <t>PY26960921</t>
  </si>
  <si>
    <t>VV26970911</t>
  </si>
  <si>
    <t>VV26970921</t>
  </si>
  <si>
    <t>VV26970931</t>
  </si>
  <si>
    <t>VV26980911</t>
  </si>
  <si>
    <t>2021_10</t>
  </si>
  <si>
    <t>PY26021011</t>
  </si>
  <si>
    <t>PN26041021</t>
  </si>
  <si>
    <t>PN260410A1</t>
  </si>
  <si>
    <t>PN260410B1</t>
  </si>
  <si>
    <t>PN260410C1</t>
  </si>
  <si>
    <t>PN260410D1</t>
  </si>
  <si>
    <t>PN260410E1</t>
  </si>
  <si>
    <t>PN260410F1</t>
  </si>
  <si>
    <t>PN260410G1</t>
  </si>
  <si>
    <t>PN260410H1</t>
  </si>
  <si>
    <t>PN260410I1</t>
  </si>
  <si>
    <t>PN260410J1</t>
  </si>
  <si>
    <t>PN260410K1</t>
  </si>
  <si>
    <t>PN260410L1</t>
  </si>
  <si>
    <t>PY26041011</t>
  </si>
  <si>
    <t>PY26041041</t>
  </si>
  <si>
    <t>PY26041051</t>
  </si>
  <si>
    <t>PY26041061</t>
  </si>
  <si>
    <t>PY26041081</t>
  </si>
  <si>
    <t>VV26071011</t>
  </si>
  <si>
    <t>PY26081011</t>
  </si>
  <si>
    <t>PY26081021</t>
  </si>
  <si>
    <t>PY26081031</t>
  </si>
  <si>
    <t>PN26101011</t>
  </si>
  <si>
    <t>PN26101021</t>
  </si>
  <si>
    <t>PN26101031</t>
  </si>
  <si>
    <t>PN26101041</t>
  </si>
  <si>
    <t>PY26111011</t>
  </si>
  <si>
    <t>PY26131011</t>
  </si>
  <si>
    <t>PY26141011</t>
  </si>
  <si>
    <t>PY26141021</t>
  </si>
  <si>
    <t>PY26141031</t>
  </si>
  <si>
    <t>PY26141041</t>
  </si>
  <si>
    <t>PY26141051</t>
  </si>
  <si>
    <t>PY26181011</t>
  </si>
  <si>
    <t>VV26181021</t>
  </si>
  <si>
    <t>VV26181031</t>
  </si>
  <si>
    <t>CO26201011</t>
  </si>
  <si>
    <t>CO26201021</t>
  </si>
  <si>
    <t>CO26201031</t>
  </si>
  <si>
    <t>PY26201041</t>
  </si>
  <si>
    <t>VV26201031</t>
  </si>
  <si>
    <t>PN26211011</t>
  </si>
  <si>
    <t>PY26231011</t>
  </si>
  <si>
    <t>PY26231021</t>
  </si>
  <si>
    <t>PY26231031</t>
  </si>
  <si>
    <t>VV26241021</t>
  </si>
  <si>
    <t>VV26241031</t>
  </si>
  <si>
    <t>CO26251011</t>
  </si>
  <si>
    <t>CO26251021</t>
  </si>
  <si>
    <t>CO26251031</t>
  </si>
  <si>
    <t>CO26251041</t>
  </si>
  <si>
    <t>CO26251051</t>
  </si>
  <si>
    <t>CO26251061</t>
  </si>
  <si>
    <t>PY26271011</t>
  </si>
  <si>
    <t>PY26271021</t>
  </si>
  <si>
    <t>PY26271031</t>
  </si>
  <si>
    <t>VV26281011</t>
  </si>
  <si>
    <t>VV26281031</t>
  </si>
  <si>
    <t>VV26281041</t>
  </si>
  <si>
    <t>VV26281051</t>
  </si>
  <si>
    <t>VV26281061</t>
  </si>
  <si>
    <t>PY26291011</t>
  </si>
  <si>
    <t>PY26291021</t>
  </si>
  <si>
    <t>VV26291031</t>
  </si>
  <si>
    <t>VV26331011</t>
  </si>
  <si>
    <t>VV26331021</t>
  </si>
  <si>
    <t>VV26331031</t>
  </si>
  <si>
    <t>VV26331041</t>
  </si>
  <si>
    <t>VV26331061</t>
  </si>
  <si>
    <t>PY26381011</t>
  </si>
  <si>
    <t>PY26381021</t>
  </si>
  <si>
    <t>PN26391011</t>
  </si>
  <si>
    <t>PN26391021</t>
  </si>
  <si>
    <t>PN26391031</t>
  </si>
  <si>
    <t>VV26461011</t>
  </si>
  <si>
    <t>PY26701011</t>
  </si>
  <si>
    <t>PY26701021</t>
  </si>
  <si>
    <t>PY26701031</t>
  </si>
  <si>
    <t>PY26801011</t>
  </si>
  <si>
    <t>PY26841011</t>
  </si>
  <si>
    <t>PY26841021</t>
  </si>
  <si>
    <t>PY26841031</t>
  </si>
  <si>
    <t>VV26841031</t>
  </si>
  <si>
    <t>PY26851011</t>
  </si>
  <si>
    <t>PY26871011</t>
  </si>
  <si>
    <t>PY26871021</t>
  </si>
  <si>
    <t>PY26871031</t>
  </si>
  <si>
    <t>PY26871041</t>
  </si>
  <si>
    <t>VV26881011</t>
  </si>
  <si>
    <t>VV26881021</t>
  </si>
  <si>
    <t>VV26881031</t>
  </si>
  <si>
    <t>VV26881041</t>
  </si>
  <si>
    <t>PY26891011</t>
  </si>
  <si>
    <t>PY26891021</t>
  </si>
  <si>
    <t>PY26901011</t>
  </si>
  <si>
    <t>PY26921011</t>
  </si>
  <si>
    <t>PY26921021</t>
  </si>
  <si>
    <t>PY26921031</t>
  </si>
  <si>
    <t>PY26931011</t>
  </si>
  <si>
    <t>PY26931021</t>
  </si>
  <si>
    <t>PY26931031</t>
  </si>
  <si>
    <t>VV26931021</t>
  </si>
  <si>
    <t>VV26931041</t>
  </si>
  <si>
    <t>PY26941011</t>
  </si>
  <si>
    <t>VV26941011</t>
  </si>
  <si>
    <t>VV26941021</t>
  </si>
  <si>
    <t>VV26941031</t>
  </si>
  <si>
    <t>PY26951011</t>
  </si>
  <si>
    <t>PY26951021</t>
  </si>
  <si>
    <t>PY26961011</t>
  </si>
  <si>
    <t>PY26961021</t>
  </si>
  <si>
    <t>PY26971021</t>
  </si>
  <si>
    <t>VV26971011</t>
  </si>
  <si>
    <t>VV26971031</t>
  </si>
  <si>
    <t>PY26981031</t>
  </si>
  <si>
    <t>VV26981011</t>
  </si>
  <si>
    <t>VV26981021</t>
  </si>
  <si>
    <t>2021_11</t>
  </si>
  <si>
    <t>PY26021111</t>
  </si>
  <si>
    <t>PN26041111</t>
  </si>
  <si>
    <t>PN26041121</t>
  </si>
  <si>
    <t>PN26041131</t>
  </si>
  <si>
    <t>PN26041141</t>
  </si>
  <si>
    <t>PN26041151</t>
  </si>
  <si>
    <t>PN26041161</t>
  </si>
  <si>
    <t>PN26041171</t>
  </si>
  <si>
    <t>PN26041181</t>
  </si>
  <si>
    <t>PN26041191</t>
  </si>
  <si>
    <t>PN260411A1</t>
  </si>
  <si>
    <t>PN260411B1</t>
  </si>
  <si>
    <t>PN260411C1</t>
  </si>
  <si>
    <t>PN260411D1</t>
  </si>
  <si>
    <t>PN260411E1</t>
  </si>
  <si>
    <t>PN260411F1</t>
  </si>
  <si>
    <t>VV26071111</t>
  </si>
  <si>
    <t>PY26081111</t>
  </si>
  <si>
    <t>PY26081121</t>
  </si>
  <si>
    <t>PY26081131</t>
  </si>
  <si>
    <t>PN26101111</t>
  </si>
  <si>
    <t>PN26101121</t>
  </si>
  <si>
    <t>PN26101131</t>
  </si>
  <si>
    <t>PN26101141</t>
  </si>
  <si>
    <t>PY26111111</t>
  </si>
  <si>
    <t>PY26131111</t>
  </si>
  <si>
    <t>PY26141111</t>
  </si>
  <si>
    <t>PY26141121</t>
  </si>
  <si>
    <t>PY26141131</t>
  </si>
  <si>
    <t>PY26141141</t>
  </si>
  <si>
    <t>VV26161111</t>
  </si>
  <si>
    <t>VV26161121</t>
  </si>
  <si>
    <t>VV26161131</t>
  </si>
  <si>
    <t>VV26161141</t>
  </si>
  <si>
    <t>VV26161151</t>
  </si>
  <si>
    <t>VV26161161</t>
  </si>
  <si>
    <t>VV26181111</t>
  </si>
  <si>
    <t>VV26181121</t>
  </si>
  <si>
    <t>VV26181131</t>
  </si>
  <si>
    <t>CO26201121</t>
  </si>
  <si>
    <t>PY26201111</t>
  </si>
  <si>
    <t>PY26201131</t>
  </si>
  <si>
    <t>PN26211111</t>
  </si>
  <si>
    <t>PY26231111</t>
  </si>
  <si>
    <t>PY26231121</t>
  </si>
  <si>
    <t>PY26231131</t>
  </si>
  <si>
    <t>PY26241141</t>
  </si>
  <si>
    <t>PY26241161</t>
  </si>
  <si>
    <t>VV26241111</t>
  </si>
  <si>
    <t>VV26241131</t>
  </si>
  <si>
    <t>VV26241151</t>
  </si>
  <si>
    <t>VV26241171</t>
  </si>
  <si>
    <t>CO26251111</t>
  </si>
  <si>
    <t>CO26251121</t>
  </si>
  <si>
    <t>CO26251131</t>
  </si>
  <si>
    <t>CO26251141</t>
  </si>
  <si>
    <t>CO26251151</t>
  </si>
  <si>
    <t>CO26251161</t>
  </si>
  <si>
    <t>PY26271111</t>
  </si>
  <si>
    <t>PY26271121</t>
  </si>
  <si>
    <t>PY26271131</t>
  </si>
  <si>
    <t>PY26281141</t>
  </si>
  <si>
    <t>PY26281151</t>
  </si>
  <si>
    <t>VV26281111</t>
  </si>
  <si>
    <t>VV26281121</t>
  </si>
  <si>
    <t>VV26281131</t>
  </si>
  <si>
    <t>VV26281161</t>
  </si>
  <si>
    <t>PY26291111</t>
  </si>
  <si>
    <t>PY26291121</t>
  </si>
  <si>
    <t>PY26291131</t>
  </si>
  <si>
    <t>PY26291141</t>
  </si>
  <si>
    <t>VV26301111</t>
  </si>
  <si>
    <t>VV26301121</t>
  </si>
  <si>
    <t>VV26301131</t>
  </si>
  <si>
    <t>VV26331111</t>
  </si>
  <si>
    <t>VV26331121</t>
  </si>
  <si>
    <t>VV26331131</t>
  </si>
  <si>
    <t>VV26331141</t>
  </si>
  <si>
    <t>VV26331151</t>
  </si>
  <si>
    <t>PY26381111</t>
  </si>
  <si>
    <t>PY26381121</t>
  </si>
  <si>
    <t>PN26391111</t>
  </si>
  <si>
    <t>PN26391121</t>
  </si>
  <si>
    <t>VV26461111</t>
  </si>
  <si>
    <t>PY26701111</t>
  </si>
  <si>
    <t>PY26701121</t>
  </si>
  <si>
    <t>PY26801111</t>
  </si>
  <si>
    <t>PY26801121</t>
  </si>
  <si>
    <t>PY26841111</t>
  </si>
  <si>
    <t>PY26851111</t>
  </si>
  <si>
    <t>PY26871111</t>
  </si>
  <si>
    <t>PY26871121</t>
  </si>
  <si>
    <t>PY26871131</t>
  </si>
  <si>
    <t>PY26871141</t>
  </si>
  <si>
    <t>PY26871151</t>
  </si>
  <si>
    <t>VV26881111</t>
  </si>
  <si>
    <t>VV26881121</t>
  </si>
  <si>
    <t>VV26881131</t>
  </si>
  <si>
    <t>VV26881141</t>
  </si>
  <si>
    <t>PY26891111</t>
  </si>
  <si>
    <t>PY26891121</t>
  </si>
  <si>
    <t>PY26901111</t>
  </si>
  <si>
    <t>PY26921111</t>
  </si>
  <si>
    <t>PY26921121</t>
  </si>
  <si>
    <t>PY26921131</t>
  </si>
  <si>
    <t>PY26931131</t>
  </si>
  <si>
    <t>PY26931141</t>
  </si>
  <si>
    <t>VV26931111</t>
  </si>
  <si>
    <t>VV26931121</t>
  </si>
  <si>
    <t>VV26931151</t>
  </si>
  <si>
    <t>PY26941111</t>
  </si>
  <si>
    <t>VV26941121</t>
  </si>
  <si>
    <t>VV26941131</t>
  </si>
  <si>
    <t>PY26951111</t>
  </si>
  <si>
    <t>PY26951121</t>
  </si>
  <si>
    <t>PY26961111</t>
  </si>
  <si>
    <t>PY26961121</t>
  </si>
  <si>
    <t>VV26971111</t>
  </si>
  <si>
    <t>VV26971121</t>
  </si>
  <si>
    <t>VV26971131</t>
  </si>
  <si>
    <t>PY26981111</t>
  </si>
  <si>
    <t>PY26981121</t>
  </si>
  <si>
    <t>PY26981131</t>
  </si>
  <si>
    <t>2021_12</t>
  </si>
  <si>
    <t>PY26021211</t>
  </si>
  <si>
    <t>PY26021231</t>
  </si>
  <si>
    <t>PN26041211</t>
  </si>
  <si>
    <t>PN26041221</t>
  </si>
  <si>
    <t>PN26041231</t>
  </si>
  <si>
    <t>PN26041241</t>
  </si>
  <si>
    <t>PN26041251</t>
  </si>
  <si>
    <t>PN26041261</t>
  </si>
  <si>
    <t>PN26041271</t>
  </si>
  <si>
    <t>PN26041281</t>
  </si>
  <si>
    <t>PN26041291</t>
  </si>
  <si>
    <t>PN260412A1</t>
  </si>
  <si>
    <t>PN260412B1</t>
  </si>
  <si>
    <t>PN260412C1</t>
  </si>
  <si>
    <t>PN260412D1</t>
  </si>
  <si>
    <t>PN260412E1</t>
  </si>
  <si>
    <t>PN260412F1</t>
  </si>
  <si>
    <t>PN260412G1</t>
  </si>
  <si>
    <t>PY26071211</t>
  </si>
  <si>
    <t>PY26081211</t>
  </si>
  <si>
    <t>PY26081221</t>
  </si>
  <si>
    <t>PY26081231</t>
  </si>
  <si>
    <t>PY26081241</t>
  </si>
  <si>
    <t>PN26101211</t>
  </si>
  <si>
    <t>PN26101221</t>
  </si>
  <si>
    <t>PN26101231</t>
  </si>
  <si>
    <t>PY26111211</t>
  </si>
  <si>
    <t>PY26111221</t>
  </si>
  <si>
    <t>PY26131211</t>
  </si>
  <si>
    <t>PY26141211</t>
  </si>
  <si>
    <t>PY26141221</t>
  </si>
  <si>
    <t>PY26141231</t>
  </si>
  <si>
    <t>PY26141241</t>
  </si>
  <si>
    <t>PY26141251</t>
  </si>
  <si>
    <t>VV26161211</t>
  </si>
  <si>
    <t>VV26161221</t>
  </si>
  <si>
    <t>VV26161231</t>
  </si>
  <si>
    <t>VV26161241</t>
  </si>
  <si>
    <t>VV26161251</t>
  </si>
  <si>
    <t>PY26181221</t>
  </si>
  <si>
    <t>VV26181211</t>
  </si>
  <si>
    <t>VV26181231</t>
  </si>
  <si>
    <t>CO26201241</t>
  </si>
  <si>
    <t>CO26201251</t>
  </si>
  <si>
    <t>PY26201211</t>
  </si>
  <si>
    <t>PY26201221</t>
  </si>
  <si>
    <t>PY26201231</t>
  </si>
  <si>
    <t>PN26211211</t>
  </si>
  <si>
    <t>PY26231211</t>
  </si>
  <si>
    <t>PY26231221</t>
  </si>
  <si>
    <t>PY26231231</t>
  </si>
  <si>
    <t>PY26241221</t>
  </si>
  <si>
    <t>PY26241231</t>
  </si>
  <si>
    <t>PY26241241</t>
  </si>
  <si>
    <t>VV26241211</t>
  </si>
  <si>
    <t>VV26241251</t>
  </si>
  <si>
    <t>CO26251221</t>
  </si>
  <si>
    <t>CO26251231</t>
  </si>
  <si>
    <t>CO26251241</t>
  </si>
  <si>
    <t>CO26251251</t>
  </si>
  <si>
    <t>CO26251261</t>
  </si>
  <si>
    <t>CO26251271</t>
  </si>
  <si>
    <t>PY26271211</t>
  </si>
  <si>
    <t>PY26271221</t>
  </si>
  <si>
    <t>PY26271231</t>
  </si>
  <si>
    <t>PY26281221</t>
  </si>
  <si>
    <t>PY26281231</t>
  </si>
  <si>
    <t>PY26281241</t>
  </si>
  <si>
    <t>VV26281211</t>
  </si>
  <si>
    <t>VV26281251</t>
  </si>
  <si>
    <t>PY26291211</t>
  </si>
  <si>
    <t>PY26291221</t>
  </si>
  <si>
    <t>PY26291231</t>
  </si>
  <si>
    <t>PY26301241</t>
  </si>
  <si>
    <t>VV26301211</t>
  </si>
  <si>
    <t>VV26301231</t>
  </si>
  <si>
    <t>VV26331211</t>
  </si>
  <si>
    <t>VV26331221</t>
  </si>
  <si>
    <t>VV26331231</t>
  </si>
  <si>
    <t>VV26331241</t>
  </si>
  <si>
    <t>VV26331251</t>
  </si>
  <si>
    <t>PY26381211</t>
  </si>
  <si>
    <t>PY26381221</t>
  </si>
  <si>
    <t>PY26381231</t>
  </si>
  <si>
    <t>PN26391211</t>
  </si>
  <si>
    <t>PN26391221</t>
  </si>
  <si>
    <t>VV26461211</t>
  </si>
  <si>
    <t>PY26701211</t>
  </si>
  <si>
    <t>PY26801211</t>
  </si>
  <si>
    <t>PY26801221</t>
  </si>
  <si>
    <t>PY26841211</t>
  </si>
  <si>
    <t>PY26841221</t>
  </si>
  <si>
    <t>VV26841231</t>
  </si>
  <si>
    <t>PY26851211</t>
  </si>
  <si>
    <t>PY26871211</t>
  </si>
  <si>
    <t>PY26871221</t>
  </si>
  <si>
    <t>PY26871231</t>
  </si>
  <si>
    <t>PY26871241</t>
  </si>
  <si>
    <t>PY26881231</t>
  </si>
  <si>
    <t>VV26881211</t>
  </si>
  <si>
    <t>VV26881221</t>
  </si>
  <si>
    <t>VV26881241</t>
  </si>
  <si>
    <t>PY26891211</t>
  </si>
  <si>
    <t>PY26891221</t>
  </si>
  <si>
    <t>PY26891241</t>
  </si>
  <si>
    <t>VV26891251</t>
  </si>
  <si>
    <t>PY26901211</t>
  </si>
  <si>
    <t>PY26901221</t>
  </si>
  <si>
    <t>PY26921211</t>
  </si>
  <si>
    <t>PY26921221</t>
  </si>
  <si>
    <t>PY26921231</t>
  </si>
  <si>
    <t>PY26921241</t>
  </si>
  <si>
    <t>VV26931211</t>
  </si>
  <si>
    <t>VV26931221</t>
  </si>
  <si>
    <t>VV26931231</t>
  </si>
  <si>
    <t>VV26931241</t>
  </si>
  <si>
    <t>PY26941221</t>
  </si>
  <si>
    <t>VV26941211</t>
  </si>
  <si>
    <t>VV26941231</t>
  </si>
  <si>
    <t>PY26951211</t>
  </si>
  <si>
    <t>PY26951221</t>
  </si>
  <si>
    <t>PY26961211</t>
  </si>
  <si>
    <t>PY26961221</t>
  </si>
  <si>
    <t>VV26971211</t>
  </si>
  <si>
    <t>VV26971221</t>
  </si>
  <si>
    <t>PY26981211</t>
  </si>
  <si>
    <t>PY26981221</t>
  </si>
  <si>
    <t>Somme</t>
  </si>
  <si>
    <t>L'idée c'est d'obtenir la somme des meules correspondant aux dates inf ou égale à la date présente au niveau des lignes Fabrication&lt;=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</si>
</sst>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Green]\+0;[Red]\-0"/>
    <numFmt numFmtId="165" formatCode="[$-40C]mmm\-yy;@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0" tint="-0.499984740745262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59999389629810485"/>
        </stop>
      </gradientFill>
    </fill>
    <fill>
      <patternFill patternType="solid">
        <fgColor rgb="FFFFFFD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</cellStyleXfs>
  <cellXfs count="51">
    <xf numFmtId="0" fontId="0" fillId="0" borderId="0" xfId="0"/>
    <xf numFmtId="0" fontId="0" fillId="4" borderId="0" xfId="0" applyFill="1"/>
    <xf numFmtId="164" fontId="0" fillId="0" borderId="1" xfId="0" applyNumberFormat="1" applyBorder="1" applyAlignment="1">
      <alignment vertical="center"/>
    </xf>
    <xf numFmtId="165" fontId="5" fillId="0" borderId="2" xfId="0" applyNumberFormat="1" applyFont="1" applyBorder="1" applyAlignment="1">
      <alignment horizontal="right" vertical="center"/>
    </xf>
    <xf numFmtId="4" fontId="0" fillId="5" borderId="2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3" fontId="6" fillId="0" borderId="3" xfId="0" applyNumberFormat="1" applyFont="1" applyBorder="1" applyAlignment="1">
      <alignment vertical="center"/>
    </xf>
    <xf numFmtId="165" fontId="3" fillId="6" borderId="2" xfId="0" applyNumberFormat="1" applyFont="1" applyFill="1" applyBorder="1" applyAlignment="1">
      <alignment horizontal="center" vertical="center"/>
    </xf>
    <xf numFmtId="165" fontId="8" fillId="7" borderId="2" xfId="0" applyNumberFormat="1" applyFont="1" applyFill="1" applyBorder="1" applyAlignment="1">
      <alignment horizontal="center" vertical="center"/>
    </xf>
    <xf numFmtId="165" fontId="9" fillId="6" borderId="2" xfId="0" applyNumberFormat="1" applyFont="1" applyFill="1" applyBorder="1" applyAlignment="1">
      <alignment horizontal="center"/>
    </xf>
    <xf numFmtId="165" fontId="3" fillId="6" borderId="2" xfId="0" applyNumberFormat="1" applyFon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10" fillId="8" borderId="4" xfId="0" applyNumberFormat="1" applyFont="1" applyFill="1" applyBorder="1" applyAlignment="1" applyProtection="1">
      <alignment horizontal="center" vertical="center"/>
    </xf>
    <xf numFmtId="0" fontId="0" fillId="9" borderId="4" xfId="0" applyNumberForma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1" fillId="2" borderId="5" xfId="1" applyFont="1" applyBorder="1" applyAlignment="1">
      <alignment horizontal="center" vertical="center"/>
    </xf>
    <xf numFmtId="0" fontId="11" fillId="2" borderId="5" xfId="1" applyFont="1" applyBorder="1" applyAlignment="1">
      <alignment horizontal="center" vertical="center"/>
    </xf>
    <xf numFmtId="0" fontId="1" fillId="2" borderId="0" xfId="1" applyFont="1" applyBorder="1" applyAlignment="1">
      <alignment horizontal="center" vertical="center"/>
    </xf>
    <xf numFmtId="0" fontId="1" fillId="2" borderId="6" xfId="1" applyFont="1" applyBorder="1" applyAlignment="1">
      <alignment horizontal="center" vertical="center"/>
    </xf>
    <xf numFmtId="0" fontId="4" fillId="3" borderId="7" xfId="2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2" fillId="0" borderId="0" xfId="0" applyFont="1"/>
    <xf numFmtId="14" fontId="12" fillId="0" borderId="0" xfId="0" applyNumberFormat="1" applyFont="1"/>
    <xf numFmtId="0" fontId="10" fillId="0" borderId="0" xfId="0" applyFont="1"/>
    <xf numFmtId="0" fontId="13" fillId="10" borderId="8" xfId="0" applyFont="1" applyFill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 wrapText="1"/>
    </xf>
    <xf numFmtId="0" fontId="14" fillId="12" borderId="10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15" fillId="10" borderId="11" xfId="0" applyFont="1" applyFill="1" applyBorder="1" applyAlignment="1">
      <alignment vertical="top" wrapText="1"/>
    </xf>
    <xf numFmtId="0" fontId="15" fillId="10" borderId="12" xfId="0" applyFont="1" applyFill="1" applyBorder="1" applyAlignment="1">
      <alignment vertical="top" wrapText="1"/>
    </xf>
    <xf numFmtId="0" fontId="15" fillId="10" borderId="2" xfId="0" applyFont="1" applyFill="1" applyBorder="1" applyAlignment="1">
      <alignment horizontal="left" vertical="top" wrapText="1"/>
    </xf>
    <xf numFmtId="0" fontId="12" fillId="11" borderId="2" xfId="0" applyFont="1" applyFill="1" applyBorder="1" applyAlignment="1">
      <alignment horizontal="right" wrapText="1"/>
    </xf>
    <xf numFmtId="0" fontId="12" fillId="12" borderId="2" xfId="0" applyFont="1" applyFill="1" applyBorder="1"/>
    <xf numFmtId="0" fontId="12" fillId="12" borderId="0" xfId="0" applyFont="1" applyFill="1"/>
    <xf numFmtId="0" fontId="12" fillId="13" borderId="2" xfId="0" applyFont="1" applyFill="1" applyBorder="1"/>
    <xf numFmtId="0" fontId="12" fillId="14" borderId="2" xfId="0" applyFont="1" applyFill="1" applyBorder="1"/>
    <xf numFmtId="0" fontId="15" fillId="10" borderId="9" xfId="0" applyFont="1" applyFill="1" applyBorder="1" applyAlignment="1">
      <alignment vertical="top" wrapText="1"/>
    </xf>
    <xf numFmtId="0" fontId="16" fillId="15" borderId="2" xfId="0" applyFont="1" applyFill="1" applyBorder="1"/>
    <xf numFmtId="0" fontId="12" fillId="16" borderId="2" xfId="0" applyFont="1" applyFill="1" applyBorder="1"/>
    <xf numFmtId="0" fontId="15" fillId="10" borderId="13" xfId="0" applyFont="1" applyFill="1" applyBorder="1" applyAlignment="1">
      <alignment vertical="top" wrapText="1"/>
    </xf>
  </cellXfs>
  <cellStyles count="3">
    <cellStyle name="60 % - Accent1 2" xfId="1" xr:uid="{BE64D36F-5A33-4F0D-9B8A-A6EFDD7E48D5}"/>
    <cellStyle name="60 % - Accent5 2" xfId="2" xr:uid="{E4E932E9-8AB2-494F-9C98-9F66197FD14D}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0F0F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E0E0E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622300</xdr:colOff>
      <xdr:row>6</xdr:row>
      <xdr:rowOff>50800</xdr:rowOff>
    </xdr:from>
    <xdr:to>
      <xdr:col>7</xdr:col>
      <xdr:colOff>480701</xdr:colOff>
      <xdr:row>7</xdr:row>
      <xdr:rowOff>21980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E84C915-F5AE-4B29-9322-3926D80311C6}"/>
            </a:ext>
          </a:extLst>
        </xdr:cNvPr>
        <xdr:cNvSpPr txBox="1"/>
      </xdr:nvSpPr>
      <xdr:spPr>
        <a:xfrm>
          <a:off x="3797300" y="1155700"/>
          <a:ext cx="2906401" cy="1553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Saisir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le mois de début de la projection.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400050</xdr:colOff>
      <xdr:row>6</xdr:row>
      <xdr:rowOff>128464</xdr:rowOff>
    </xdr:from>
    <xdr:to>
      <xdr:col>3</xdr:col>
      <xdr:colOff>622300</xdr:colOff>
      <xdr:row>8</xdr:row>
      <xdr:rowOff>6349</xdr:rowOff>
    </xdr:to>
    <xdr:cxnSp macro="">
      <xdr:nvCxnSpPr>
        <xdr:cNvPr id="5" name="Connecteur en angle 3">
          <a:extLst>
            <a:ext uri="{FF2B5EF4-FFF2-40B4-BE49-F238E27FC236}">
              <a16:creationId xmlns:a16="http://schemas.microsoft.com/office/drawing/2014/main" id="{2EE5A9F4-51E4-4D20-803A-17E19A5CDD3A}"/>
            </a:ext>
          </a:extLst>
        </xdr:cNvPr>
        <xdr:cNvCxnSpPr>
          <a:stCxn id="4" idx="1"/>
        </xdr:cNvCxnSpPr>
      </xdr:nvCxnSpPr>
      <xdr:spPr>
        <a:xfrm rot="10800000" flipV="1">
          <a:off x="3575050" y="1233364"/>
          <a:ext cx="222250" cy="246185"/>
        </a:xfrm>
        <a:prstGeom prst="bentConnector2">
          <a:avLst/>
        </a:prstGeom>
        <a:ln w="22225"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oligny\MET-INDUSTRIEL\GESTION%20MATIERE\PROJECTION%20MENSUELLE\PROJECTION%20%20FEVRIER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ARQUES"/>
      <sheetName val="PROJECTION"/>
      <sheetName val="infos"/>
      <sheetName val="PROJECTION +"/>
      <sheetName val="affectations fevrier"/>
      <sheetName val=" prev glob sur st th"/>
      <sheetName val="stock vv2"/>
      <sheetName val="md47"/>
      <sheetName val="entrées jpp 2022"/>
      <sheetName val="BIO"/>
      <sheetName val="mode opératoire"/>
      <sheetName val="entrees jpp 2021"/>
    </sheetNames>
    <sheetDataSet>
      <sheetData sheetId="0"/>
      <sheetData sheetId="1"/>
      <sheetData sheetId="2">
        <row r="4">
          <cell r="A4">
            <v>1</v>
          </cell>
          <cell r="B4" t="str">
            <v>Lundi</v>
          </cell>
          <cell r="C4" t="str">
            <v>Janvier</v>
          </cell>
          <cell r="D4">
            <v>1</v>
          </cell>
        </row>
        <row r="5">
          <cell r="A5">
            <v>2</v>
          </cell>
          <cell r="B5" t="str">
            <v>Mardi</v>
          </cell>
          <cell r="C5" t="str">
            <v>Février</v>
          </cell>
          <cell r="D5">
            <v>2</v>
          </cell>
        </row>
        <row r="6">
          <cell r="A6">
            <v>3</v>
          </cell>
          <cell r="B6" t="str">
            <v>Mercredi</v>
          </cell>
          <cell r="C6" t="str">
            <v>Mars</v>
          </cell>
          <cell r="D6">
            <v>3</v>
          </cell>
        </row>
        <row r="7">
          <cell r="A7">
            <v>4</v>
          </cell>
          <cell r="B7" t="str">
            <v>Jeudi</v>
          </cell>
          <cell r="C7" t="str">
            <v>Avril</v>
          </cell>
          <cell r="D7">
            <v>4</v>
          </cell>
        </row>
        <row r="8">
          <cell r="A8">
            <v>5</v>
          </cell>
          <cell r="B8" t="str">
            <v>Vendredi</v>
          </cell>
          <cell r="C8" t="str">
            <v>Mai</v>
          </cell>
          <cell r="D8">
            <v>5</v>
          </cell>
        </row>
        <row r="9">
          <cell r="A9">
            <v>6</v>
          </cell>
          <cell r="B9" t="str">
            <v>Samedi</v>
          </cell>
          <cell r="C9" t="str">
            <v>Juin</v>
          </cell>
          <cell r="D9">
            <v>6</v>
          </cell>
        </row>
        <row r="10">
          <cell r="A10">
            <v>7</v>
          </cell>
          <cell r="B10" t="str">
            <v>Dimanche</v>
          </cell>
          <cell r="C10" t="str">
            <v>Juillet</v>
          </cell>
          <cell r="D10">
            <v>7</v>
          </cell>
        </row>
        <row r="11">
          <cell r="A11">
            <v>8</v>
          </cell>
          <cell r="C11" t="str">
            <v>Août</v>
          </cell>
          <cell r="D11">
            <v>8</v>
          </cell>
        </row>
        <row r="12">
          <cell r="A12">
            <v>9</v>
          </cell>
          <cell r="C12" t="str">
            <v>Septembre</v>
          </cell>
          <cell r="D12">
            <v>9</v>
          </cell>
        </row>
        <row r="13">
          <cell r="A13">
            <v>10</v>
          </cell>
          <cell r="C13" t="str">
            <v>Octobre</v>
          </cell>
          <cell r="D13">
            <v>10</v>
          </cell>
        </row>
        <row r="14">
          <cell r="A14">
            <v>11</v>
          </cell>
          <cell r="C14" t="str">
            <v>Novembre</v>
          </cell>
          <cell r="D14">
            <v>11</v>
          </cell>
        </row>
        <row r="15">
          <cell r="A15">
            <v>12</v>
          </cell>
          <cell r="C15" t="str">
            <v>Décembre</v>
          </cell>
          <cell r="D15">
            <v>12</v>
          </cell>
        </row>
      </sheetData>
      <sheetData sheetId="3"/>
      <sheetData sheetId="4"/>
      <sheetData sheetId="5"/>
      <sheetData sheetId="6"/>
      <sheetData sheetId="7">
        <row r="4">
          <cell r="C4">
            <v>132.84</v>
          </cell>
          <cell r="D4">
            <v>720.44799999999998</v>
          </cell>
          <cell r="E4">
            <v>572.72</v>
          </cell>
          <cell r="F4">
            <v>134.43899999999999</v>
          </cell>
          <cell r="G4">
            <v>125.307</v>
          </cell>
          <cell r="H4">
            <v>166.64699999999999</v>
          </cell>
          <cell r="I4">
            <v>166.44499999999999</v>
          </cell>
          <cell r="J4">
            <v>140.14400000000001</v>
          </cell>
          <cell r="K4">
            <v>149.37899999999999</v>
          </cell>
          <cell r="L4">
            <v>567.53800000000001</v>
          </cell>
          <cell r="M4">
            <v>173.68299999999999</v>
          </cell>
          <cell r="N4">
            <v>125.22</v>
          </cell>
          <cell r="O4">
            <v>136.15700000000001</v>
          </cell>
          <cell r="P4">
            <v>589.41600000000005</v>
          </cell>
          <cell r="Q4">
            <v>563.44899999999996</v>
          </cell>
          <cell r="R4">
            <v>129.251</v>
          </cell>
          <cell r="S4">
            <v>653.45899999999995</v>
          </cell>
          <cell r="T4">
            <v>159.155</v>
          </cell>
          <cell r="U4">
            <v>168.065</v>
          </cell>
          <cell r="V4">
            <v>693.75300000000004</v>
          </cell>
        </row>
        <row r="5">
          <cell r="C5">
            <v>243.25700000000001</v>
          </cell>
          <cell r="D5">
            <v>405.66500000000002</v>
          </cell>
          <cell r="E5">
            <v>295.28500000000003</v>
          </cell>
          <cell r="F5">
            <v>323.48099999999999</v>
          </cell>
          <cell r="G5">
            <v>427.96800000000002</v>
          </cell>
          <cell r="H5">
            <v>290.512</v>
          </cell>
          <cell r="I5">
            <v>418.22899999999998</v>
          </cell>
          <cell r="J5">
            <v>331.97800000000001</v>
          </cell>
          <cell r="K5">
            <v>295.803</v>
          </cell>
          <cell r="L5">
            <v>513.00099999999998</v>
          </cell>
          <cell r="M5">
            <v>399.44099999999997</v>
          </cell>
          <cell r="N5">
            <v>252.45699999999999</v>
          </cell>
          <cell r="O5">
            <v>302.971</v>
          </cell>
          <cell r="P5">
            <v>446.79300000000001</v>
          </cell>
          <cell r="Q5">
            <v>316.59800000000001</v>
          </cell>
          <cell r="R5">
            <v>346.76600000000002</v>
          </cell>
          <cell r="S5">
            <v>309.642</v>
          </cell>
          <cell r="T5">
            <v>374.86700000000002</v>
          </cell>
          <cell r="U5">
            <v>390.93099999999998</v>
          </cell>
          <cell r="V5">
            <v>342.45</v>
          </cell>
        </row>
        <row r="6">
          <cell r="C6">
            <v>1.7849999999999999</v>
          </cell>
          <cell r="D6">
            <v>1.53</v>
          </cell>
          <cell r="E6">
            <v>307.47699999999998</v>
          </cell>
          <cell r="F6">
            <v>266.36</v>
          </cell>
          <cell r="G6">
            <v>208.64599999999999</v>
          </cell>
          <cell r="H6">
            <v>154.505</v>
          </cell>
          <cell r="I6">
            <v>162.422</v>
          </cell>
          <cell r="J6">
            <v>241.845</v>
          </cell>
          <cell r="K6">
            <v>401.459</v>
          </cell>
          <cell r="L6">
            <v>302.37099999999998</v>
          </cell>
          <cell r="M6">
            <v>202.77199999999999</v>
          </cell>
          <cell r="N6">
            <v>1.532</v>
          </cell>
          <cell r="O6">
            <v>2.044</v>
          </cell>
          <cell r="P6">
            <v>1.5309999999999999</v>
          </cell>
          <cell r="Q6">
            <v>307.47699999999998</v>
          </cell>
          <cell r="R6">
            <v>266.61599999999999</v>
          </cell>
          <cell r="S6">
            <v>208.13499999999999</v>
          </cell>
          <cell r="T6">
            <v>154.505</v>
          </cell>
          <cell r="U6">
            <v>193.32300000000001</v>
          </cell>
          <cell r="V6">
            <v>211.2</v>
          </cell>
        </row>
        <row r="7">
          <cell r="C7">
            <v>746.50699999999995</v>
          </cell>
          <cell r="D7">
            <v>1149.518</v>
          </cell>
          <cell r="E7">
            <v>674.92200000000003</v>
          </cell>
          <cell r="F7">
            <v>746.59699999999998</v>
          </cell>
          <cell r="G7">
            <v>829.87900000000002</v>
          </cell>
          <cell r="H7">
            <v>732.92700000000002</v>
          </cell>
          <cell r="I7">
            <v>1105.2929999999999</v>
          </cell>
          <cell r="J7">
            <v>950.64700000000005</v>
          </cell>
          <cell r="K7">
            <v>1550.5920000000001</v>
          </cell>
          <cell r="L7">
            <v>1475.951</v>
          </cell>
          <cell r="M7">
            <v>968.19500000000005</v>
          </cell>
          <cell r="N7">
            <v>741.58500000000004</v>
          </cell>
          <cell r="O7">
            <v>794.26099999999997</v>
          </cell>
          <cell r="P7">
            <v>1203.2629999999999</v>
          </cell>
          <cell r="Q7">
            <v>882.149</v>
          </cell>
          <cell r="R7">
            <v>788.03499999999997</v>
          </cell>
          <cell r="S7">
            <v>703.68</v>
          </cell>
          <cell r="T7">
            <v>778.31299999999999</v>
          </cell>
          <cell r="U7">
            <v>1010.88</v>
          </cell>
          <cell r="V7">
            <v>988.85900000000004</v>
          </cell>
        </row>
        <row r="8">
          <cell r="C8">
            <v>1158.4269999999999</v>
          </cell>
          <cell r="D8">
            <v>1263.8499999999999</v>
          </cell>
          <cell r="E8">
            <v>1281.884</v>
          </cell>
          <cell r="F8">
            <v>1464.547</v>
          </cell>
          <cell r="G8">
            <v>1112.145</v>
          </cell>
          <cell r="H8">
            <v>1217.424</v>
          </cell>
          <cell r="I8">
            <v>1332.665</v>
          </cell>
          <cell r="J8">
            <v>1168.6690000000001</v>
          </cell>
          <cell r="K8">
            <v>1227.6969999999999</v>
          </cell>
          <cell r="L8">
            <v>1610.548</v>
          </cell>
          <cell r="M8">
            <v>1321.17</v>
          </cell>
          <cell r="N8">
            <v>1156.424</v>
          </cell>
          <cell r="O8">
            <v>1138.4760000000001</v>
          </cell>
          <cell r="P8">
            <v>1379.2429999999999</v>
          </cell>
          <cell r="Q8">
            <v>1306.999</v>
          </cell>
          <cell r="R8">
            <v>1474.712</v>
          </cell>
          <cell r="S8">
            <v>1243.066</v>
          </cell>
          <cell r="T8">
            <v>1177.692</v>
          </cell>
          <cell r="U8">
            <v>1354.519</v>
          </cell>
          <cell r="V8">
            <v>1192.165</v>
          </cell>
        </row>
        <row r="9">
          <cell r="C9">
            <v>1435.9780000000001</v>
          </cell>
          <cell r="D9">
            <v>1990.048</v>
          </cell>
          <cell r="E9">
            <v>1456.2190000000001</v>
          </cell>
          <cell r="F9">
            <v>1835.3530000000001</v>
          </cell>
          <cell r="G9">
            <v>1345.6590000000001</v>
          </cell>
          <cell r="H9">
            <v>1482.481</v>
          </cell>
          <cell r="I9">
            <v>1770.079</v>
          </cell>
          <cell r="J9">
            <v>1459.422</v>
          </cell>
          <cell r="K9">
            <v>1764.789</v>
          </cell>
          <cell r="L9">
            <v>1798.925</v>
          </cell>
          <cell r="M9">
            <v>1667.6420000000001</v>
          </cell>
          <cell r="N9">
            <v>1462.9069999999999</v>
          </cell>
          <cell r="O9">
            <v>1456.645</v>
          </cell>
          <cell r="P9">
            <v>2022.09</v>
          </cell>
          <cell r="Q9">
            <v>1732.011</v>
          </cell>
          <cell r="R9">
            <v>1591.453</v>
          </cell>
          <cell r="S9">
            <v>1383.25</v>
          </cell>
          <cell r="T9">
            <v>1548.27</v>
          </cell>
          <cell r="U9">
            <v>1693.357</v>
          </cell>
          <cell r="V9">
            <v>1428.7380000000001</v>
          </cell>
          <cell r="W9">
            <v>1725.0730000000001</v>
          </cell>
        </row>
        <row r="10">
          <cell r="C10">
            <v>2160.9180000000001</v>
          </cell>
          <cell r="D10">
            <v>2647.2420000000002</v>
          </cell>
          <cell r="E10">
            <v>2427.6219999999998</v>
          </cell>
          <cell r="F10">
            <v>2468.777</v>
          </cell>
          <cell r="G10">
            <v>2491.9380000000001</v>
          </cell>
          <cell r="H10">
            <v>2421.33</v>
          </cell>
          <cell r="I10">
            <v>2170.627</v>
          </cell>
          <cell r="J10">
            <v>2643.3359999999998</v>
          </cell>
          <cell r="K10">
            <v>2243.5549999999998</v>
          </cell>
          <cell r="L10">
            <v>2323.4659999999999</v>
          </cell>
          <cell r="M10">
            <v>2933.143</v>
          </cell>
          <cell r="N10">
            <v>2106.0410000000002</v>
          </cell>
          <cell r="O10">
            <v>2185.5250000000001</v>
          </cell>
          <cell r="P10">
            <v>2884.6880000000001</v>
          </cell>
          <cell r="Q10">
            <v>2242.8760000000002</v>
          </cell>
          <cell r="R10">
            <v>2303.5059999999999</v>
          </cell>
          <cell r="S10">
            <v>2738.4789999999998</v>
          </cell>
          <cell r="T10">
            <v>2257.4940000000001</v>
          </cell>
          <cell r="U10">
            <v>2566.0349999999999</v>
          </cell>
        </row>
        <row r="11">
          <cell r="C11">
            <v>7981.759</v>
          </cell>
          <cell r="D11">
            <v>8742.1810000000005</v>
          </cell>
          <cell r="E11">
            <v>7913.232</v>
          </cell>
          <cell r="F11">
            <v>9085.4570000000003</v>
          </cell>
          <cell r="G11">
            <v>8499.8070000000007</v>
          </cell>
          <cell r="H11">
            <v>8488.9030000000002</v>
          </cell>
          <cell r="I11">
            <v>9402.85</v>
          </cell>
          <cell r="J11">
            <v>9200.0550000000003</v>
          </cell>
          <cell r="K11">
            <v>8595.6589999999997</v>
          </cell>
          <cell r="L11">
            <v>9577.7039999999997</v>
          </cell>
          <cell r="M11">
            <v>8960.8230000000003</v>
          </cell>
          <cell r="N11">
            <v>8037.64</v>
          </cell>
          <cell r="O11">
            <v>8234.3040000000001</v>
          </cell>
          <cell r="P11">
            <v>10155.645</v>
          </cell>
          <cell r="Q11">
            <v>8144.9809999999998</v>
          </cell>
          <cell r="R11">
            <v>9181.3119999999999</v>
          </cell>
          <cell r="S11">
            <v>8758.9179999999997</v>
          </cell>
        </row>
        <row r="12">
          <cell r="C12">
            <v>19617.069</v>
          </cell>
          <cell r="D12">
            <v>23859.825000000001</v>
          </cell>
          <cell r="E12">
            <v>22120.597000000002</v>
          </cell>
          <cell r="F12">
            <v>22983.454000000002</v>
          </cell>
          <cell r="G12">
            <v>23049.546999999999</v>
          </cell>
          <cell r="H12">
            <v>20349.291000000001</v>
          </cell>
          <cell r="I12">
            <v>21095.998</v>
          </cell>
          <cell r="J12">
            <v>23183.346000000001</v>
          </cell>
          <cell r="K12">
            <v>20729.913</v>
          </cell>
          <cell r="L12">
            <v>21370.489000000001</v>
          </cell>
          <cell r="M12">
            <v>24998.569</v>
          </cell>
          <cell r="N12">
            <v>20032.544999999998</v>
          </cell>
          <cell r="O12">
            <v>19919.552</v>
          </cell>
          <cell r="P12">
            <v>26048.776000000002</v>
          </cell>
          <cell r="Q12">
            <v>21388.508999999998</v>
          </cell>
        </row>
        <row r="15">
          <cell r="C15">
            <v>4433.5929999999998</v>
          </cell>
          <cell r="D15">
            <v>4442.674</v>
          </cell>
          <cell r="E15">
            <v>3770.22</v>
          </cell>
          <cell r="F15">
            <v>2896.201</v>
          </cell>
          <cell r="G15">
            <v>2937.951</v>
          </cell>
          <cell r="H15">
            <v>2253.0100000000002</v>
          </cell>
          <cell r="I15">
            <v>3693.547</v>
          </cell>
          <cell r="J15">
            <v>4545.9650000000001</v>
          </cell>
          <cell r="K15">
            <v>4799.7640000000001</v>
          </cell>
          <cell r="L15">
            <v>4819.82</v>
          </cell>
          <cell r="M15">
            <v>4812.2629999999999</v>
          </cell>
          <cell r="N15">
            <v>4928.1909999999998</v>
          </cell>
          <cell r="O15">
            <v>4278.616</v>
          </cell>
          <cell r="P15">
            <v>4768.3519999999999</v>
          </cell>
          <cell r="Q15">
            <v>3740.7710000000002</v>
          </cell>
        </row>
      </sheetData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DA000A-BD3A-4AB6-B5AF-C131673566EE}" name="Tableau1" displayName="Tableau1" ref="A4:G918" totalsRowShown="0" headerRowDxfId="8" dataDxfId="7" tableBorderDxfId="6">
  <autoFilter ref="A4:G918" xr:uid="{616265AB-3B79-4888-B63A-C0A15D7F475C}"/>
  <tableColumns count="7">
    <tableColumn id="1" xr3:uid="{5E6706C9-EE9B-4924-B438-B8D5AB17CB00}" name="Date" dataDxfId="5"/>
    <tableColumn id="2" xr3:uid="{7E650C8D-7043-4516-9EFD-9119C081BADB}" name="Coop"/>
    <tableColumn id="3" xr3:uid="{7763E43C-B785-4B00-8B98-7DEB3B4F91D6}" name="N° de lot" dataDxfId="4"/>
    <tableColumn id="4" xr3:uid="{70B28AC7-135F-47B9-A0E8-57578EAA1E96}" name="nbre de meule" dataDxfId="3"/>
    <tableColumn id="5" xr3:uid="{72AB183A-D766-4CA5-BFBA-751ABCFA9452}" name="Qualité de meule" dataDxfId="2"/>
    <tableColumn id="6" xr3:uid="{344B6A12-003E-4891-BFC5-8D9CEB1940AC}" name="Rmq" dataDxfId="1"/>
    <tableColumn id="7" xr3:uid="{D1772CF4-3ED3-4A2B-878A-5C3BA0BC05E6}" name="Colonne7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634FE-185F-4E4F-AC6F-4021E0300AF8}">
  <dimension ref="A3:V31"/>
  <sheetViews>
    <sheetView workbookViewId="0">
      <selection activeCell="E13" sqref="E13"/>
    </sheetView>
  </sheetViews>
  <sheetFormatPr baseColWidth="10" defaultRowHeight="14.5" x14ac:dyDescent="0.35"/>
  <cols>
    <col min="1" max="16384" width="10.90625" style="1"/>
  </cols>
  <sheetData>
    <row r="3" spans="1:22" x14ac:dyDescent="0.35">
      <c r="A3" s="15" t="s">
        <v>15</v>
      </c>
      <c r="B3" s="15" t="s">
        <v>16</v>
      </c>
      <c r="C3" s="15" t="s">
        <v>17</v>
      </c>
      <c r="D3" s="15" t="s">
        <v>18</v>
      </c>
      <c r="F3" s="15" t="s">
        <v>19</v>
      </c>
      <c r="H3" s="15" t="s">
        <v>20</v>
      </c>
      <c r="J3" s="15" t="s">
        <v>21</v>
      </c>
      <c r="L3" s="16" t="s">
        <v>22</v>
      </c>
      <c r="M3" s="16" t="s">
        <v>23</v>
      </c>
      <c r="N3" s="17" t="s">
        <v>21</v>
      </c>
      <c r="Q3" s="18" t="s">
        <v>24</v>
      </c>
      <c r="R3" s="18" t="s">
        <v>25</v>
      </c>
      <c r="U3" s="19" t="s">
        <v>26</v>
      </c>
      <c r="V3" s="19" t="s">
        <v>27</v>
      </c>
    </row>
    <row r="4" spans="1:22" x14ac:dyDescent="0.35">
      <c r="A4" s="20">
        <v>1</v>
      </c>
      <c r="B4" s="20" t="s">
        <v>28</v>
      </c>
      <c r="C4" s="20" t="s">
        <v>29</v>
      </c>
      <c r="D4" s="20">
        <v>1</v>
      </c>
      <c r="F4" s="21" t="s">
        <v>30</v>
      </c>
      <c r="H4" s="20" t="s">
        <v>31</v>
      </c>
      <c r="J4" s="20" t="s">
        <v>32</v>
      </c>
      <c r="L4" s="21">
        <v>18</v>
      </c>
      <c r="M4" s="20" t="s">
        <v>11</v>
      </c>
      <c r="N4" s="20" t="s">
        <v>32</v>
      </c>
      <c r="Q4" s="22">
        <v>0</v>
      </c>
      <c r="R4" s="23" t="s">
        <v>33</v>
      </c>
      <c r="U4" s="24">
        <v>7374</v>
      </c>
      <c r="V4" s="24" t="s">
        <v>34</v>
      </c>
    </row>
    <row r="5" spans="1:22" x14ac:dyDescent="0.35">
      <c r="A5" s="20">
        <v>2</v>
      </c>
      <c r="B5" s="20" t="s">
        <v>35</v>
      </c>
      <c r="C5" s="20" t="s">
        <v>36</v>
      </c>
      <c r="D5" s="20">
        <v>2</v>
      </c>
      <c r="F5" s="21"/>
      <c r="G5" s="25"/>
      <c r="H5" s="20" t="s">
        <v>37</v>
      </c>
      <c r="J5" s="20" t="s">
        <v>38</v>
      </c>
      <c r="L5" s="21">
        <v>24</v>
      </c>
      <c r="M5" s="20" t="s">
        <v>39</v>
      </c>
      <c r="N5" s="20" t="s">
        <v>40</v>
      </c>
      <c r="Q5" s="22">
        <v>2</v>
      </c>
      <c r="R5" s="23" t="s">
        <v>41</v>
      </c>
      <c r="U5" s="24">
        <v>7373</v>
      </c>
      <c r="V5" s="24" t="s">
        <v>42</v>
      </c>
    </row>
    <row r="6" spans="1:22" x14ac:dyDescent="0.35">
      <c r="A6" s="20">
        <v>3</v>
      </c>
      <c r="B6" s="20" t="s">
        <v>43</v>
      </c>
      <c r="C6" s="20" t="s">
        <v>44</v>
      </c>
      <c r="D6" s="20">
        <v>3</v>
      </c>
      <c r="H6" s="20" t="s">
        <v>45</v>
      </c>
      <c r="J6" s="20" t="s">
        <v>46</v>
      </c>
      <c r="L6" s="21" t="s">
        <v>47</v>
      </c>
      <c r="M6" s="20" t="s">
        <v>48</v>
      </c>
      <c r="N6" s="20" t="s">
        <v>38</v>
      </c>
      <c r="Q6" s="22">
        <v>3</v>
      </c>
      <c r="R6" s="23" t="s">
        <v>49</v>
      </c>
    </row>
    <row r="7" spans="1:22" x14ac:dyDescent="0.35">
      <c r="A7" s="20">
        <v>4</v>
      </c>
      <c r="B7" s="20" t="s">
        <v>50</v>
      </c>
      <c r="C7" s="20" t="s">
        <v>51</v>
      </c>
      <c r="D7" s="20">
        <v>4</v>
      </c>
      <c r="H7" s="20" t="s">
        <v>52</v>
      </c>
      <c r="J7" s="20" t="s">
        <v>4</v>
      </c>
      <c r="L7" s="21" t="s">
        <v>53</v>
      </c>
      <c r="M7" s="20" t="s">
        <v>37</v>
      </c>
      <c r="N7" s="20" t="s">
        <v>4</v>
      </c>
      <c r="Q7" s="22">
        <v>4</v>
      </c>
      <c r="R7" s="23" t="s">
        <v>54</v>
      </c>
    </row>
    <row r="8" spans="1:22" x14ac:dyDescent="0.35">
      <c r="A8" s="20">
        <v>5</v>
      </c>
      <c r="B8" s="20" t="s">
        <v>55</v>
      </c>
      <c r="C8" s="20" t="s">
        <v>56</v>
      </c>
      <c r="D8" s="20">
        <v>5</v>
      </c>
      <c r="H8" s="20" t="s">
        <v>57</v>
      </c>
      <c r="J8" s="20" t="s">
        <v>58</v>
      </c>
      <c r="L8" s="21" t="s">
        <v>59</v>
      </c>
      <c r="M8" s="20" t="s">
        <v>60</v>
      </c>
      <c r="N8" s="20" t="s">
        <v>58</v>
      </c>
      <c r="Q8" s="22">
        <v>5</v>
      </c>
      <c r="R8" s="23" t="s">
        <v>61</v>
      </c>
    </row>
    <row r="9" spans="1:22" x14ac:dyDescent="0.35">
      <c r="A9" s="20">
        <v>6</v>
      </c>
      <c r="B9" s="20" t="s">
        <v>62</v>
      </c>
      <c r="C9" s="20" t="s">
        <v>63</v>
      </c>
      <c r="D9" s="20">
        <v>6</v>
      </c>
      <c r="H9" s="20" t="s">
        <v>60</v>
      </c>
      <c r="J9" s="20" t="s">
        <v>31</v>
      </c>
      <c r="L9" s="21" t="s">
        <v>64</v>
      </c>
      <c r="M9" s="20" t="s">
        <v>60</v>
      </c>
      <c r="N9" s="20" t="s">
        <v>58</v>
      </c>
      <c r="Q9" s="22">
        <v>6</v>
      </c>
      <c r="R9" s="23" t="s">
        <v>65</v>
      </c>
    </row>
    <row r="10" spans="1:22" x14ac:dyDescent="0.35">
      <c r="A10" s="20">
        <v>7</v>
      </c>
      <c r="B10" s="20" t="s">
        <v>66</v>
      </c>
      <c r="C10" s="20" t="s">
        <v>67</v>
      </c>
      <c r="D10" s="20">
        <v>7</v>
      </c>
      <c r="H10" s="20" t="s">
        <v>68</v>
      </c>
      <c r="J10" s="20" t="s">
        <v>2</v>
      </c>
      <c r="L10" s="21" t="s">
        <v>69</v>
      </c>
      <c r="M10" s="20" t="s">
        <v>70</v>
      </c>
      <c r="N10" s="20" t="s">
        <v>46</v>
      </c>
      <c r="Q10" s="22">
        <v>7</v>
      </c>
      <c r="R10" s="23" t="s">
        <v>71</v>
      </c>
    </row>
    <row r="11" spans="1:22" x14ac:dyDescent="0.35">
      <c r="A11" s="20">
        <v>8</v>
      </c>
      <c r="B11" s="20"/>
      <c r="C11" s="20" t="s">
        <v>72</v>
      </c>
      <c r="D11" s="20">
        <v>8</v>
      </c>
      <c r="H11" s="20" t="s">
        <v>73</v>
      </c>
      <c r="J11" s="20" t="s">
        <v>7</v>
      </c>
      <c r="L11" s="21" t="s">
        <v>74</v>
      </c>
      <c r="M11" s="20" t="s">
        <v>31</v>
      </c>
      <c r="N11" s="20" t="s">
        <v>31</v>
      </c>
      <c r="Q11" s="22">
        <v>8</v>
      </c>
      <c r="R11" s="23" t="s">
        <v>75</v>
      </c>
    </row>
    <row r="12" spans="1:22" x14ac:dyDescent="0.35">
      <c r="A12" s="20">
        <v>9</v>
      </c>
      <c r="B12" s="20"/>
      <c r="C12" s="20" t="s">
        <v>76</v>
      </c>
      <c r="D12" s="20">
        <v>9</v>
      </c>
      <c r="H12" s="20" t="s">
        <v>48</v>
      </c>
      <c r="J12" s="20" t="s">
        <v>40</v>
      </c>
      <c r="L12" s="21" t="s">
        <v>77</v>
      </c>
      <c r="M12" s="20" t="s">
        <v>31</v>
      </c>
      <c r="N12" s="20" t="s">
        <v>31</v>
      </c>
      <c r="Q12" s="22">
        <v>9</v>
      </c>
      <c r="R12" s="23" t="s">
        <v>78</v>
      </c>
    </row>
    <row r="13" spans="1:22" x14ac:dyDescent="0.35">
      <c r="A13" s="20">
        <v>10</v>
      </c>
      <c r="B13" s="20"/>
      <c r="C13" s="20" t="s">
        <v>79</v>
      </c>
      <c r="D13" s="20">
        <v>10</v>
      </c>
      <c r="H13" s="20" t="s">
        <v>70</v>
      </c>
      <c r="J13" s="20"/>
      <c r="L13" s="21" t="s">
        <v>80</v>
      </c>
      <c r="M13" s="20" t="s">
        <v>31</v>
      </c>
      <c r="N13" s="20" t="s">
        <v>31</v>
      </c>
      <c r="Q13" s="22" t="s">
        <v>81</v>
      </c>
      <c r="R13" s="23" t="s">
        <v>82</v>
      </c>
    </row>
    <row r="14" spans="1:22" x14ac:dyDescent="0.35">
      <c r="A14" s="20">
        <v>11</v>
      </c>
      <c r="B14" s="20"/>
      <c r="C14" s="20" t="s">
        <v>83</v>
      </c>
      <c r="D14" s="20">
        <v>11</v>
      </c>
      <c r="H14" s="20" t="s">
        <v>84</v>
      </c>
      <c r="I14" s="26"/>
      <c r="L14" s="21" t="s">
        <v>85</v>
      </c>
      <c r="M14" s="20" t="s">
        <v>57</v>
      </c>
      <c r="N14" s="20" t="s">
        <v>58</v>
      </c>
      <c r="Q14" s="22" t="s">
        <v>86</v>
      </c>
      <c r="R14" s="23" t="s">
        <v>87</v>
      </c>
    </row>
    <row r="15" spans="1:22" x14ac:dyDescent="0.35">
      <c r="A15" s="20">
        <v>12</v>
      </c>
      <c r="B15" s="20"/>
      <c r="C15" s="20" t="s">
        <v>88</v>
      </c>
      <c r="D15" s="20">
        <v>12</v>
      </c>
      <c r="H15" s="20" t="s">
        <v>89</v>
      </c>
      <c r="I15" s="26"/>
      <c r="L15" s="21" t="s">
        <v>90</v>
      </c>
      <c r="M15" s="20" t="s">
        <v>57</v>
      </c>
      <c r="N15" s="20" t="s">
        <v>58</v>
      </c>
      <c r="Q15" s="27" t="s">
        <v>91</v>
      </c>
      <c r="R15" s="28" t="s">
        <v>92</v>
      </c>
    </row>
    <row r="16" spans="1:22" x14ac:dyDescent="0.35">
      <c r="H16" s="20" t="s">
        <v>11</v>
      </c>
      <c r="I16" s="26"/>
      <c r="L16" s="21" t="s">
        <v>93</v>
      </c>
      <c r="M16" s="20" t="s">
        <v>45</v>
      </c>
      <c r="N16" s="20" t="s">
        <v>4</v>
      </c>
    </row>
    <row r="17" spans="8:14" x14ac:dyDescent="0.35">
      <c r="H17" s="20" t="s">
        <v>39</v>
      </c>
      <c r="I17" s="26"/>
      <c r="L17" s="21" t="s">
        <v>94</v>
      </c>
      <c r="M17" s="20" t="s">
        <v>73</v>
      </c>
      <c r="N17" s="20" t="s">
        <v>38</v>
      </c>
    </row>
    <row r="18" spans="8:14" x14ac:dyDescent="0.35">
      <c r="H18" s="20" t="s">
        <v>95</v>
      </c>
      <c r="I18" s="26"/>
      <c r="L18" s="21" t="s">
        <v>96</v>
      </c>
      <c r="M18" s="20" t="s">
        <v>57</v>
      </c>
      <c r="N18" s="20" t="s">
        <v>58</v>
      </c>
    </row>
    <row r="19" spans="8:14" x14ac:dyDescent="0.35">
      <c r="H19" s="20"/>
      <c r="I19" s="26"/>
      <c r="L19" s="21" t="s">
        <v>97</v>
      </c>
      <c r="M19" s="20" t="s">
        <v>52</v>
      </c>
      <c r="N19" s="20" t="s">
        <v>4</v>
      </c>
    </row>
    <row r="20" spans="8:14" x14ac:dyDescent="0.35">
      <c r="H20" s="20"/>
      <c r="I20" s="26"/>
      <c r="L20" s="21" t="s">
        <v>98</v>
      </c>
      <c r="M20" s="20" t="s">
        <v>68</v>
      </c>
      <c r="N20" s="20" t="s">
        <v>38</v>
      </c>
    </row>
    <row r="21" spans="8:14" x14ac:dyDescent="0.35">
      <c r="H21" s="20"/>
      <c r="I21" s="26"/>
      <c r="L21" s="21" t="s">
        <v>99</v>
      </c>
      <c r="M21" s="20" t="s">
        <v>73</v>
      </c>
      <c r="N21" s="20" t="s">
        <v>38</v>
      </c>
    </row>
    <row r="22" spans="8:14" x14ac:dyDescent="0.35">
      <c r="H22" s="20"/>
      <c r="I22" s="26"/>
      <c r="L22" s="21" t="s">
        <v>100</v>
      </c>
      <c r="M22" s="20" t="s">
        <v>95</v>
      </c>
      <c r="N22" s="20" t="s">
        <v>2</v>
      </c>
    </row>
    <row r="23" spans="8:14" x14ac:dyDescent="0.35">
      <c r="L23" s="21" t="s">
        <v>101</v>
      </c>
      <c r="M23" s="20" t="s">
        <v>45</v>
      </c>
      <c r="N23" s="20" t="s">
        <v>4</v>
      </c>
    </row>
    <row r="24" spans="8:14" x14ac:dyDescent="0.35">
      <c r="L24" s="21" t="s">
        <v>102</v>
      </c>
      <c r="M24" s="20" t="s">
        <v>84</v>
      </c>
      <c r="N24" s="20" t="s">
        <v>7</v>
      </c>
    </row>
    <row r="25" spans="8:14" x14ac:dyDescent="0.35">
      <c r="L25" s="21" t="s">
        <v>103</v>
      </c>
      <c r="M25" s="20" t="s">
        <v>89</v>
      </c>
      <c r="N25" s="20" t="s">
        <v>7</v>
      </c>
    </row>
    <row r="26" spans="8:14" x14ac:dyDescent="0.35">
      <c r="L26" s="21" t="s">
        <v>104</v>
      </c>
      <c r="M26" s="20"/>
      <c r="N26" s="20"/>
    </row>
    <row r="27" spans="8:14" x14ac:dyDescent="0.35">
      <c r="L27" s="20"/>
      <c r="M27" s="20"/>
      <c r="N27" s="20"/>
    </row>
    <row r="28" spans="8:14" x14ac:dyDescent="0.35">
      <c r="L28" s="21"/>
      <c r="M28" s="20"/>
      <c r="N28" s="20"/>
    </row>
    <row r="29" spans="8:14" x14ac:dyDescent="0.35">
      <c r="L29" s="21"/>
      <c r="M29" s="20"/>
      <c r="N29" s="20"/>
    </row>
    <row r="30" spans="8:14" x14ac:dyDescent="0.35">
      <c r="L30" s="21"/>
      <c r="M30" s="20"/>
      <c r="N30" s="20"/>
    </row>
    <row r="31" spans="8:14" x14ac:dyDescent="0.35">
      <c r="L31" s="21"/>
      <c r="M31" s="20"/>
      <c r="N31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F0DA-A04F-48C3-897C-4F0F8295CDB5}">
  <dimension ref="A1:AU58"/>
  <sheetViews>
    <sheetView tabSelected="1" workbookViewId="0">
      <pane ySplit="1" topLeftCell="A44" activePane="bottomLeft" state="frozen"/>
      <selection pane="bottomLeft" activeCell="D12" sqref="D12"/>
    </sheetView>
  </sheetViews>
  <sheetFormatPr baseColWidth="10" defaultRowHeight="14.5" x14ac:dyDescent="0.35"/>
  <cols>
    <col min="1" max="1" width="10.90625" style="1"/>
    <col min="2" max="2" width="17.26953125" style="1" bestFit="1" customWidth="1"/>
    <col min="3" max="3" width="17.26953125" style="1" customWidth="1"/>
    <col min="4" max="16384" width="10.90625" style="1"/>
  </cols>
  <sheetData>
    <row r="1" spans="1:47" x14ac:dyDescent="0.35">
      <c r="A1" s="14"/>
      <c r="B1" s="11"/>
      <c r="C1" s="11"/>
      <c r="D1" s="13">
        <f>YEAR(D9)</f>
        <v>2022</v>
      </c>
      <c r="E1" s="12">
        <f>IF(D2=12,D1+1,D1)</f>
        <v>2022</v>
      </c>
      <c r="F1" s="12">
        <f t="shared" ref="F1:AM1" si="0">IF(E2=12,E1+1,E1)</f>
        <v>2022</v>
      </c>
      <c r="G1" s="12">
        <f t="shared" si="0"/>
        <v>2022</v>
      </c>
      <c r="H1" s="12">
        <f t="shared" si="0"/>
        <v>2022</v>
      </c>
      <c r="I1" s="12">
        <f t="shared" si="0"/>
        <v>2022</v>
      </c>
      <c r="J1" s="12">
        <f t="shared" si="0"/>
        <v>2022</v>
      </c>
      <c r="K1" s="12">
        <f t="shared" si="0"/>
        <v>2022</v>
      </c>
      <c r="L1" s="12">
        <f t="shared" si="0"/>
        <v>2022</v>
      </c>
      <c r="M1" s="12">
        <f t="shared" si="0"/>
        <v>2022</v>
      </c>
      <c r="N1" s="12">
        <f t="shared" si="0"/>
        <v>2022</v>
      </c>
      <c r="O1" s="12">
        <f t="shared" si="0"/>
        <v>2023</v>
      </c>
      <c r="P1" s="12">
        <f t="shared" si="0"/>
        <v>2023</v>
      </c>
      <c r="Q1" s="12">
        <f t="shared" si="0"/>
        <v>2023</v>
      </c>
      <c r="R1" s="12">
        <f t="shared" si="0"/>
        <v>2023</v>
      </c>
      <c r="S1" s="12">
        <f t="shared" si="0"/>
        <v>2023</v>
      </c>
      <c r="T1" s="12">
        <f t="shared" si="0"/>
        <v>2023</v>
      </c>
      <c r="U1" s="12">
        <f t="shared" si="0"/>
        <v>2023</v>
      </c>
      <c r="V1" s="12">
        <f t="shared" si="0"/>
        <v>2023</v>
      </c>
      <c r="W1" s="12">
        <f t="shared" si="0"/>
        <v>2023</v>
      </c>
      <c r="X1" s="12">
        <f t="shared" si="0"/>
        <v>2023</v>
      </c>
      <c r="Y1" s="12">
        <f t="shared" si="0"/>
        <v>2023</v>
      </c>
      <c r="Z1" s="12">
        <f t="shared" si="0"/>
        <v>2023</v>
      </c>
      <c r="AA1" s="12">
        <f t="shared" si="0"/>
        <v>2024</v>
      </c>
      <c r="AB1" s="12">
        <f t="shared" si="0"/>
        <v>2024</v>
      </c>
      <c r="AC1" s="12">
        <f t="shared" si="0"/>
        <v>2024</v>
      </c>
      <c r="AD1" s="12">
        <f t="shared" si="0"/>
        <v>2024</v>
      </c>
      <c r="AE1" s="12">
        <f t="shared" si="0"/>
        <v>2024</v>
      </c>
      <c r="AF1" s="12">
        <f t="shared" si="0"/>
        <v>2024</v>
      </c>
      <c r="AG1" s="12">
        <f t="shared" si="0"/>
        <v>2024</v>
      </c>
      <c r="AH1" s="12">
        <f t="shared" si="0"/>
        <v>2024</v>
      </c>
      <c r="AI1" s="12">
        <f t="shared" si="0"/>
        <v>2024</v>
      </c>
      <c r="AJ1" s="12">
        <f t="shared" si="0"/>
        <v>2024</v>
      </c>
      <c r="AK1" s="12">
        <f t="shared" si="0"/>
        <v>2024</v>
      </c>
      <c r="AL1" s="12">
        <f t="shared" si="0"/>
        <v>2024</v>
      </c>
      <c r="AM1" s="12">
        <f t="shared" si="0"/>
        <v>2025</v>
      </c>
      <c r="AN1" s="11"/>
      <c r="AO1" s="11"/>
      <c r="AP1" s="11"/>
      <c r="AQ1" s="11"/>
      <c r="AR1" s="11"/>
      <c r="AS1" s="11"/>
      <c r="AT1" s="11"/>
      <c r="AU1" s="11"/>
    </row>
    <row r="2" spans="1:47" x14ac:dyDescent="0.35">
      <c r="A2" s="14"/>
      <c r="B2" s="11"/>
      <c r="C2" s="11"/>
      <c r="D2" s="13">
        <f>MONTH(D9)</f>
        <v>2</v>
      </c>
      <c r="E2" s="12">
        <f>IF(D2=12,1,D2+1)</f>
        <v>3</v>
      </c>
      <c r="F2" s="12">
        <f t="shared" ref="F2:AM2" si="1">IF(E2=12,1,E2+1)</f>
        <v>4</v>
      </c>
      <c r="G2" s="12">
        <f t="shared" si="1"/>
        <v>5</v>
      </c>
      <c r="H2" s="12">
        <f t="shared" si="1"/>
        <v>6</v>
      </c>
      <c r="I2" s="12">
        <f t="shared" si="1"/>
        <v>7</v>
      </c>
      <c r="J2" s="12">
        <f t="shared" si="1"/>
        <v>8</v>
      </c>
      <c r="K2" s="12">
        <f t="shared" si="1"/>
        <v>9</v>
      </c>
      <c r="L2" s="12">
        <f t="shared" si="1"/>
        <v>10</v>
      </c>
      <c r="M2" s="12">
        <f t="shared" si="1"/>
        <v>11</v>
      </c>
      <c r="N2" s="12">
        <f t="shared" si="1"/>
        <v>12</v>
      </c>
      <c r="O2" s="12">
        <f t="shared" si="1"/>
        <v>1</v>
      </c>
      <c r="P2" s="12">
        <f t="shared" si="1"/>
        <v>2</v>
      </c>
      <c r="Q2" s="12">
        <f t="shared" si="1"/>
        <v>3</v>
      </c>
      <c r="R2" s="12">
        <f t="shared" si="1"/>
        <v>4</v>
      </c>
      <c r="S2" s="12">
        <f t="shared" si="1"/>
        <v>5</v>
      </c>
      <c r="T2" s="12">
        <f t="shared" si="1"/>
        <v>6</v>
      </c>
      <c r="U2" s="12">
        <f t="shared" si="1"/>
        <v>7</v>
      </c>
      <c r="V2" s="12">
        <f t="shared" si="1"/>
        <v>8</v>
      </c>
      <c r="W2" s="12">
        <f t="shared" si="1"/>
        <v>9</v>
      </c>
      <c r="X2" s="12">
        <f t="shared" si="1"/>
        <v>10</v>
      </c>
      <c r="Y2" s="12">
        <f t="shared" si="1"/>
        <v>11</v>
      </c>
      <c r="Z2" s="12">
        <f t="shared" si="1"/>
        <v>12</v>
      </c>
      <c r="AA2" s="12">
        <f t="shared" si="1"/>
        <v>1</v>
      </c>
      <c r="AB2" s="12">
        <f t="shared" si="1"/>
        <v>2</v>
      </c>
      <c r="AC2" s="12">
        <f t="shared" si="1"/>
        <v>3</v>
      </c>
      <c r="AD2" s="12">
        <f t="shared" si="1"/>
        <v>4</v>
      </c>
      <c r="AE2" s="12">
        <f t="shared" si="1"/>
        <v>5</v>
      </c>
      <c r="AF2" s="12">
        <f t="shared" si="1"/>
        <v>6</v>
      </c>
      <c r="AG2" s="12">
        <f t="shared" si="1"/>
        <v>7</v>
      </c>
      <c r="AH2" s="12">
        <f t="shared" si="1"/>
        <v>8</v>
      </c>
      <c r="AI2" s="12">
        <f t="shared" si="1"/>
        <v>9</v>
      </c>
      <c r="AJ2" s="12">
        <f t="shared" si="1"/>
        <v>10</v>
      </c>
      <c r="AK2" s="12">
        <f t="shared" si="1"/>
        <v>11</v>
      </c>
      <c r="AL2" s="12">
        <f t="shared" si="1"/>
        <v>12</v>
      </c>
      <c r="AM2" s="12">
        <f t="shared" si="1"/>
        <v>1</v>
      </c>
      <c r="AN2" s="11"/>
      <c r="AO2" s="11"/>
      <c r="AP2" s="11"/>
      <c r="AQ2" s="11"/>
      <c r="AR2" s="11"/>
      <c r="AS2" s="11"/>
      <c r="AT2" s="11"/>
      <c r="AU2" s="11"/>
    </row>
    <row r="4" spans="1:47" x14ac:dyDescent="0.35">
      <c r="C4" s="1" t="s">
        <v>1090</v>
      </c>
    </row>
    <row r="9" spans="1:47" ht="15.5" x14ac:dyDescent="0.35">
      <c r="B9" s="10" t="s">
        <v>14</v>
      </c>
      <c r="C9" s="9" t="s">
        <v>13</v>
      </c>
      <c r="D9" s="8">
        <v>44613</v>
      </c>
      <c r="E9" s="7">
        <f>(VLOOKUP(E$2,[1]infos!$A$4:$D$15,3,FALSE)&amp;"-"&amp;E1)*1</f>
        <v>44621</v>
      </c>
      <c r="F9" s="7">
        <f>(VLOOKUP(F$2,[1]infos!$A$4:$D$15,3,FALSE)&amp;"-"&amp;F1)*1</f>
        <v>44652</v>
      </c>
      <c r="G9" s="7">
        <f>(VLOOKUP(G$2,[1]infos!$A$4:$D$15,3,FALSE)&amp;"-"&amp;G1)*1</f>
        <v>44682</v>
      </c>
      <c r="H9" s="7">
        <f>(VLOOKUP(H$2,[1]infos!$A$4:$D$15,3,FALSE)&amp;"-"&amp;H1)*1</f>
        <v>44713</v>
      </c>
      <c r="I9" s="7">
        <f>(VLOOKUP(I$2,[1]infos!$A$4:$D$15,3,FALSE)&amp;"-"&amp;I1)*1</f>
        <v>44743</v>
      </c>
      <c r="J9" s="7">
        <f>(VLOOKUP(J$2,[1]infos!$A$4:$D$15,3,FALSE)&amp;"-"&amp;J1)*1</f>
        <v>44774</v>
      </c>
      <c r="K9" s="7">
        <f>(VLOOKUP(K$2,[1]infos!$A$4:$D$15,3,FALSE)&amp;"-"&amp;K1)*1</f>
        <v>44805</v>
      </c>
      <c r="L9" s="7">
        <f>(VLOOKUP(L$2,[1]infos!$A$4:$D$15,3,FALSE)&amp;"-"&amp;L1)*1</f>
        <v>44835</v>
      </c>
      <c r="M9" s="7">
        <f>(VLOOKUP(M$2,[1]infos!$A$4:$D$15,3,FALSE)&amp;"-"&amp;M1)*1</f>
        <v>44866</v>
      </c>
      <c r="N9" s="7">
        <f>(VLOOKUP(N$2,[1]infos!$A$4:$D$15,3,FALSE)&amp;"-"&amp;N1)*1</f>
        <v>44896</v>
      </c>
      <c r="O9" s="7">
        <f>(VLOOKUP(O$2,[1]infos!$A$4:$D$15,3,FALSE)&amp;"-"&amp;O1)*1</f>
        <v>44927</v>
      </c>
      <c r="P9" s="7">
        <f>(VLOOKUP(P$2,[1]infos!$A$4:$D$15,3,FALSE)&amp;"-"&amp;P1)*1</f>
        <v>44958</v>
      </c>
      <c r="Q9" s="7">
        <f>(VLOOKUP(Q$2,[1]infos!$A$4:$D$15,3,FALSE)&amp;"-"&amp;Q1)*1</f>
        <v>44986</v>
      </c>
      <c r="R9" s="7">
        <f>(VLOOKUP(R$2,[1]infos!$A$4:$D$15,3,FALSE)&amp;"-"&amp;R1)*1</f>
        <v>45017</v>
      </c>
      <c r="S9" s="7">
        <f>(VLOOKUP(S$2,[1]infos!$A$4:$D$15,3,FALSE)&amp;"-"&amp;S1)*1</f>
        <v>45047</v>
      </c>
      <c r="T9" s="7">
        <f>(VLOOKUP(T$2,[1]infos!$A$4:$D$15,3,FALSE)&amp;"-"&amp;T1)*1</f>
        <v>45078</v>
      </c>
      <c r="U9" s="7">
        <f>(VLOOKUP(U$2,[1]infos!$A$4:$D$15,3,FALSE)&amp;"-"&amp;U1)*1</f>
        <v>45108</v>
      </c>
      <c r="V9" s="7">
        <f>(VLOOKUP(V$2,[1]infos!$A$4:$D$15,3,FALSE)&amp;"-"&amp;V1)*1</f>
        <v>45139</v>
      </c>
      <c r="W9" s="7">
        <f>(VLOOKUP(W$2,[1]infos!$A$4:$D$15,3,FALSE)&amp;"-"&amp;W1)*1</f>
        <v>45170</v>
      </c>
      <c r="X9" s="7">
        <f>(VLOOKUP(X$2,[1]infos!$A$4:$D$15,3,FALSE)&amp;"-"&amp;X1)*1</f>
        <v>45200</v>
      </c>
      <c r="Y9" s="7">
        <f>(VLOOKUP(Y$2,[1]infos!$A$4:$D$15,3,FALSE)&amp;"-"&amp;Y1)*1</f>
        <v>45231</v>
      </c>
      <c r="Z9" s="7">
        <f>(VLOOKUP(Z$2,[1]infos!$A$4:$D$15,3,FALSE)&amp;"-"&amp;Z1)*1</f>
        <v>45261</v>
      </c>
      <c r="AA9" s="7">
        <f>(VLOOKUP(AA$2,[1]infos!$A$4:$D$15,3,FALSE)&amp;"-"&amp;AA1)*1</f>
        <v>45292</v>
      </c>
      <c r="AB9" s="7">
        <f>(VLOOKUP(AB$2,[1]infos!$A$4:$D$15,3,FALSE)&amp;"-"&amp;AB1)*1</f>
        <v>45323</v>
      </c>
      <c r="AC9" s="7">
        <f>(VLOOKUP(AC$2,[1]infos!$A$4:$D$15,3,FALSE)&amp;"-"&amp;AC1)*1</f>
        <v>45352</v>
      </c>
      <c r="AD9" s="7">
        <f>(VLOOKUP(AD$2,[1]infos!$A$4:$D$15,3,FALSE)&amp;"-"&amp;AD1)*1</f>
        <v>45383</v>
      </c>
      <c r="AE9" s="7">
        <f>(VLOOKUP(AE$2,[1]infos!$A$4:$D$15,3,FALSE)&amp;"-"&amp;AE1)*1</f>
        <v>45413</v>
      </c>
      <c r="AF9" s="7">
        <f>(VLOOKUP(AF$2,[1]infos!$A$4:$D$15,3,FALSE)&amp;"-"&amp;AF1)*1</f>
        <v>45444</v>
      </c>
      <c r="AG9" s="7">
        <f>(VLOOKUP(AG$2,[1]infos!$A$4:$D$15,3,FALSE)&amp;"-"&amp;AG1)*1</f>
        <v>45474</v>
      </c>
      <c r="AH9" s="7">
        <f>(VLOOKUP(AH$2,[1]infos!$A$4:$D$15,3,FALSE)&amp;"-"&amp;AH1)*1</f>
        <v>45505</v>
      </c>
      <c r="AI9" s="7">
        <f>(VLOOKUP(AI$2,[1]infos!$A$4:$D$15,3,FALSE)&amp;"-"&amp;AI1)*1</f>
        <v>45536</v>
      </c>
      <c r="AJ9" s="7">
        <f>(VLOOKUP(AJ$2,[1]infos!$A$4:$D$15,3,FALSE)&amp;"-"&amp;AJ1)*1</f>
        <v>45566</v>
      </c>
      <c r="AK9" s="7">
        <f>(VLOOKUP(AK$2,[1]infos!$A$4:$D$15,3,FALSE)&amp;"-"&amp;AK1)*1</f>
        <v>45597</v>
      </c>
      <c r="AL9" s="7">
        <f>(VLOOKUP(AL$2,[1]infos!$A$4:$D$15,3,FALSE)&amp;"-"&amp;AL1)*1</f>
        <v>45627</v>
      </c>
      <c r="AM9" s="7">
        <f>(VLOOKUP(AM$2,[1]infos!$A$4:$D$15,3,FALSE)&amp;"-"&amp;AM1)*1</f>
        <v>45658</v>
      </c>
    </row>
    <row r="10" spans="1:47" x14ac:dyDescent="0.35">
      <c r="B10" s="3" t="s">
        <v>3</v>
      </c>
      <c r="C10" s="3"/>
      <c r="D10" s="3">
        <f>IF(D$2-6&lt;=0,(VLOOKUP(12+6-ABS(D$2-6)-6,[1]infos!$A$4:$D$15,3,FALSE)&amp;D$1-2)*1,(VLOOKUP(D$2-6,[1]infos!$A$4:$D$15,3,FALSE)&amp;D$1-1)*1)</f>
        <v>44044</v>
      </c>
      <c r="E10" s="3">
        <f>IF(E$2-6&lt;=0,(VLOOKUP(12+6-ABS(E$2-6)-6,[1]infos!$A$4:$D$15,3,FALSE)&amp;E$1-2)*1,(VLOOKUP(E$2-6,[1]infos!$A$4:$D$15,3,FALSE)&amp;E$1-1)*1)</f>
        <v>44075</v>
      </c>
      <c r="F10" s="3">
        <f>IF(F$2-6&lt;=0,(VLOOKUP(12+6-ABS(F$2-6)-6,[1]infos!$A$4:$D$15,3,FALSE)&amp;F$1-2)*1,(VLOOKUP(F$2-6,[1]infos!$A$4:$D$15,3,FALSE)&amp;F$1-1)*1)</f>
        <v>44105</v>
      </c>
      <c r="G10" s="3">
        <f>IF(G$2-6&lt;=0,(VLOOKUP(12+6-ABS(G$2-6)-6,[1]infos!$A$4:$D$15,3,FALSE)&amp;G$1-2)*1,(VLOOKUP(G$2-6,[1]infos!$A$4:$D$15,3,FALSE)&amp;G$1-1)*1)</f>
        <v>44136</v>
      </c>
      <c r="H10" s="3">
        <f>IF(H$2-6&lt;=0,(VLOOKUP(12+6-ABS(H$2-6)-6,[1]infos!$A$4:$D$15,3,FALSE)&amp;H$1-2)*1,(VLOOKUP(H$2-6,[1]infos!$A$4:$D$15,3,FALSE)&amp;H$1-1)*1)</f>
        <v>44166</v>
      </c>
      <c r="I10" s="3">
        <f>IF(I$2-6&lt;=0,(VLOOKUP(12+6-ABS(I$2-6)-6,[1]infos!$A$4:$D$15,3,FALSE)&amp;I$1-2)*1,(VLOOKUP(I$2-6,[1]infos!$A$4:$D$15,3,FALSE)&amp;I$1-1)*1)</f>
        <v>44197</v>
      </c>
      <c r="J10" s="3">
        <f>IF(J$2-6&lt;=0,(VLOOKUP(12+6-ABS(J$2-6)-6,[1]infos!$A$4:$D$15,3,FALSE)&amp;J$1-2)*1,(VLOOKUP(J$2-6,[1]infos!$A$4:$D$15,3,FALSE)&amp;J$1-1)*1)</f>
        <v>44228</v>
      </c>
      <c r="K10" s="3">
        <f>IF(K$2-6&lt;=0,(VLOOKUP(12+6-ABS(K$2-6)-6,[1]infos!$A$4:$D$15,3,FALSE)&amp;K$1-2)*1,(VLOOKUP(K$2-6,[1]infos!$A$4:$D$15,3,FALSE)&amp;K$1-1)*1)</f>
        <v>44256</v>
      </c>
      <c r="L10" s="3">
        <f>IF(L$2-6&lt;=0,(VLOOKUP(12+6-ABS(L$2-6)-6,[1]infos!$A$4:$D$15,3,FALSE)&amp;L$1-2)*1,(VLOOKUP(L$2-6,[1]infos!$A$4:$D$15,3,FALSE)&amp;L$1-1)*1)</f>
        <v>44287</v>
      </c>
      <c r="M10" s="3">
        <f>IF(M$2-6&lt;=0,(VLOOKUP(12+6-ABS(M$2-6)-6,[1]infos!$A$4:$D$15,3,FALSE)&amp;M$1-2)*1,(VLOOKUP(M$2-6,[1]infos!$A$4:$D$15,3,FALSE)&amp;M$1-1)*1)</f>
        <v>44317</v>
      </c>
      <c r="N10" s="3">
        <f>IF(N$2-6&lt;=0,(VLOOKUP(12+6-ABS(N$2-6)-6,[1]infos!$A$4:$D$15,3,FALSE)&amp;N$1-2)*1,(VLOOKUP(N$2-6,[1]infos!$A$4:$D$15,3,FALSE)&amp;N$1-1)*1)</f>
        <v>44348</v>
      </c>
      <c r="O10" s="3">
        <f>IF(O$2-6&lt;=0,(VLOOKUP(12+6-ABS(O$2-6)-6,[1]infos!$A$4:$D$15,3,FALSE)&amp;O$1-2)*1,(VLOOKUP(O$2-6,[1]infos!$A$4:$D$15,3,FALSE)&amp;O$1-1)*1)</f>
        <v>44378</v>
      </c>
      <c r="P10" s="3">
        <f>IF(P$2-6&lt;=0,(VLOOKUP(12+6-ABS(P$2-6)-6,[1]infos!$A$4:$D$15,3,FALSE)&amp;P$1-2)*1,(VLOOKUP(P$2-6,[1]infos!$A$4:$D$15,3,FALSE)&amp;P$1-1)*1)</f>
        <v>44409</v>
      </c>
      <c r="Q10" s="3">
        <f>IF(Q$2-6&lt;=0,(VLOOKUP(12+6-ABS(Q$2-6)-6,[1]infos!$A$4:$D$15,3,FALSE)&amp;Q$1-2)*1,(VLOOKUP(Q$2-6,[1]infos!$A$4:$D$15,3,FALSE)&amp;Q$1-1)*1)</f>
        <v>44440</v>
      </c>
      <c r="R10" s="3">
        <f>IF(R$2-6&lt;=0,(VLOOKUP(12+6-ABS(R$2-6)-6,[1]infos!$A$4:$D$15,3,FALSE)&amp;R$1-2)*1,(VLOOKUP(R$2-6,[1]infos!$A$4:$D$15,3,FALSE)&amp;R$1-1)*1)</f>
        <v>44470</v>
      </c>
      <c r="S10" s="3">
        <f>IF(S$2-6&lt;=0,(VLOOKUP(12+6-ABS(S$2-6)-6,[1]infos!$A$4:$D$15,3,FALSE)&amp;S$1-2)*1,(VLOOKUP(S$2-6,[1]infos!$A$4:$D$15,3,FALSE)&amp;S$1-1)*1)</f>
        <v>44501</v>
      </c>
      <c r="T10" s="3">
        <f>IF(T$2-6&lt;=0,(VLOOKUP(12+6-ABS(T$2-6)-6,[1]infos!$A$4:$D$15,3,FALSE)&amp;T$1-2)*1,(VLOOKUP(T$2-6,[1]infos!$A$4:$D$15,3,FALSE)&amp;T$1-1)*1)</f>
        <v>44531</v>
      </c>
      <c r="U10" s="3">
        <f>IF(U$2-6&lt;=0,(VLOOKUP(12+6-ABS(U$2-6)-6,[1]infos!$A$4:$D$15,3,FALSE)&amp;U$1-2)*1,(VLOOKUP(U$2-6,[1]infos!$A$4:$D$15,3,FALSE)&amp;U$1-1)*1)</f>
        <v>44562</v>
      </c>
      <c r="V10" s="3">
        <f>IF(V$2-6&lt;=0,(VLOOKUP(12+6-ABS(V$2-6)-6,[1]infos!$A$4:$D$15,3,FALSE)&amp;V$1-2)*1,(VLOOKUP(V$2-6,[1]infos!$A$4:$D$15,3,FALSE)&amp;V$1-1)*1)</f>
        <v>44593</v>
      </c>
      <c r="W10" s="3">
        <f>IF(W$2-6&lt;=0,(VLOOKUP(12+6-ABS(W$2-6)-6,[1]infos!$A$4:$D$15,3,FALSE)&amp;W$1-2)*1,(VLOOKUP(W$2-6,[1]infos!$A$4:$D$15,3,FALSE)&amp;W$1-1)*1)</f>
        <v>44621</v>
      </c>
      <c r="X10" s="3">
        <f>IF(X$2-6&lt;=0,(VLOOKUP(12+6-ABS(X$2-6)-6,[1]infos!$A$4:$D$15,3,FALSE)&amp;X$1-2)*1,(VLOOKUP(X$2-6,[1]infos!$A$4:$D$15,3,FALSE)&amp;X$1-1)*1)</f>
        <v>44652</v>
      </c>
      <c r="Y10" s="3">
        <f>IF(Y$2-6&lt;=0,(VLOOKUP(12+6-ABS(Y$2-6)-6,[1]infos!$A$4:$D$15,3,FALSE)&amp;Y$1-2)*1,(VLOOKUP(Y$2-6,[1]infos!$A$4:$D$15,3,FALSE)&amp;Y$1-1)*1)</f>
        <v>44682</v>
      </c>
      <c r="Z10" s="3">
        <f>IF(Z$2-6&lt;=0,(VLOOKUP(12+6-ABS(Z$2-6)-6,[1]infos!$A$4:$D$15,3,FALSE)&amp;Z$1-2)*1,(VLOOKUP(Z$2-6,[1]infos!$A$4:$D$15,3,FALSE)&amp;Z$1-1)*1)</f>
        <v>44713</v>
      </c>
      <c r="AA10" s="3">
        <f>IF(AA$2-6&lt;=0,(VLOOKUP(12+6-ABS(AA$2-6)-6,[1]infos!$A$4:$D$15,3,FALSE)&amp;AA$1-2)*1,(VLOOKUP(AA$2-6,[1]infos!$A$4:$D$15,3,FALSE)&amp;AA$1-1)*1)</f>
        <v>44743</v>
      </c>
      <c r="AB10" s="3">
        <f>IF(AB$2-6&lt;=0,(VLOOKUP(12+6-ABS(AB$2-6)-6,[1]infos!$A$4:$D$15,3,FALSE)&amp;AB$1-2)*1,(VLOOKUP(AB$2-6,[1]infos!$A$4:$D$15,3,FALSE)&amp;AB$1-1)*1)</f>
        <v>44774</v>
      </c>
      <c r="AC10" s="3">
        <f>IF(AC$2-6&lt;=0,(VLOOKUP(12+6-ABS(AC$2-6)-6,[1]infos!$A$4:$D$15,3,FALSE)&amp;AC$1-2)*1,(VLOOKUP(AC$2-6,[1]infos!$A$4:$D$15,3,FALSE)&amp;AC$1-1)*1)</f>
        <v>44805</v>
      </c>
      <c r="AD10" s="3">
        <f>IF(AD$2-6&lt;=0,(VLOOKUP(12+6-ABS(AD$2-6)-6,[1]infos!$A$4:$D$15,3,FALSE)&amp;AD$1-2)*1,(VLOOKUP(AD$2-6,[1]infos!$A$4:$D$15,3,FALSE)&amp;AD$1-1)*1)</f>
        <v>44835</v>
      </c>
      <c r="AE10" s="3">
        <f>IF(AE$2-6&lt;=0,(VLOOKUP(12+6-ABS(AE$2-6)-6,[1]infos!$A$4:$D$15,3,FALSE)&amp;AE$1-2)*1,(VLOOKUP(AE$2-6,[1]infos!$A$4:$D$15,3,FALSE)&amp;AE$1-1)*1)</f>
        <v>44866</v>
      </c>
      <c r="AF10" s="3">
        <f>IF(AF$2-6&lt;=0,(VLOOKUP(12+6-ABS(AF$2-6)-6,[1]infos!$A$4:$D$15,3,FALSE)&amp;AF$1-2)*1,(VLOOKUP(AF$2-6,[1]infos!$A$4:$D$15,3,FALSE)&amp;AF$1-1)*1)</f>
        <v>44896</v>
      </c>
      <c r="AG10" s="3">
        <f>IF(AG$2-6&lt;=0,(VLOOKUP(12+6-ABS(AG$2-6)-6,[1]infos!$A$4:$D$15,3,FALSE)&amp;AG$1-2)*1,(VLOOKUP(AG$2-6,[1]infos!$A$4:$D$15,3,FALSE)&amp;AG$1-1)*1)</f>
        <v>44927</v>
      </c>
      <c r="AH10" s="3">
        <f>IF(AH$2-6&lt;=0,(VLOOKUP(12+6-ABS(AH$2-6)-6,[1]infos!$A$4:$D$15,3,FALSE)&amp;AH$1-2)*1,(VLOOKUP(AH$2-6,[1]infos!$A$4:$D$15,3,FALSE)&amp;AH$1-1)*1)</f>
        <v>44958</v>
      </c>
      <c r="AI10" s="3">
        <f>IF(AI$2-6&lt;=0,(VLOOKUP(12+6-ABS(AI$2-6)-6,[1]infos!$A$4:$D$15,3,FALSE)&amp;AI$1-2)*1,(VLOOKUP(AI$2-6,[1]infos!$A$4:$D$15,3,FALSE)&amp;AI$1-1)*1)</f>
        <v>44986</v>
      </c>
      <c r="AJ10" s="3">
        <f>IF(AJ$2-6&lt;=0,(VLOOKUP(12+6-ABS(AJ$2-6)-6,[1]infos!$A$4:$D$15,3,FALSE)&amp;AJ$1-2)*1,(VLOOKUP(AJ$2-6,[1]infos!$A$4:$D$15,3,FALSE)&amp;AJ$1-1)*1)</f>
        <v>45017</v>
      </c>
      <c r="AK10" s="3">
        <f>IF(AK$2-6&lt;=0,(VLOOKUP(12+6-ABS(AK$2-6)-6,[1]infos!$A$4:$D$15,3,FALSE)&amp;AK$1-2)*1,(VLOOKUP(AK$2-6,[1]infos!$A$4:$D$15,3,FALSE)&amp;AK$1-1)*1)</f>
        <v>45047</v>
      </c>
      <c r="AL10" s="3">
        <f>IF(AL$2-6&lt;=0,(VLOOKUP(12+6-ABS(AL$2-6)-6,[1]infos!$A$4:$D$15,3,FALSE)&amp;AL$1-2)*1,(VLOOKUP(AL$2-6,[1]infos!$A$4:$D$15,3,FALSE)&amp;AL$1-1)*1)</f>
        <v>45078</v>
      </c>
      <c r="AM10" s="3">
        <f>IF(AM$2-6&lt;=0,(VLOOKUP(12+6-ABS(AM$2-6)-6,[1]infos!$A$4:$D$15,3,FALSE)&amp;AM$1-2)*1,(VLOOKUP(AM$2-6,[1]infos!$A$4:$D$15,3,FALSE)&amp;AM$1-1)*1)</f>
        <v>45108</v>
      </c>
    </row>
    <row r="11" spans="1:47" x14ac:dyDescent="0.35">
      <c r="B11" s="6" t="s">
        <v>12</v>
      </c>
      <c r="C11" s="5"/>
      <c r="D11" s="5">
        <f>[1]md47!C5</f>
        <v>243.25700000000001</v>
      </c>
      <c r="E11" s="5">
        <f>[1]md47!D5</f>
        <v>405.66500000000002</v>
      </c>
      <c r="F11" s="5">
        <f>[1]md47!E5</f>
        <v>295.28500000000003</v>
      </c>
      <c r="G11" s="5">
        <f>[1]md47!F5</f>
        <v>323.48099999999999</v>
      </c>
      <c r="H11" s="5">
        <f>[1]md47!G5</f>
        <v>427.96800000000002</v>
      </c>
      <c r="I11" s="5">
        <f>[1]md47!H5</f>
        <v>290.512</v>
      </c>
      <c r="J11" s="5">
        <f>[1]md47!I5</f>
        <v>418.22899999999998</v>
      </c>
      <c r="K11" s="5">
        <f>[1]md47!J5</f>
        <v>331.97800000000001</v>
      </c>
      <c r="L11" s="5">
        <f>[1]md47!K5</f>
        <v>295.803</v>
      </c>
      <c r="M11" s="5">
        <f>[1]md47!L5</f>
        <v>513.00099999999998</v>
      </c>
      <c r="N11" s="5">
        <f>[1]md47!M5</f>
        <v>399.44099999999997</v>
      </c>
      <c r="O11" s="5">
        <f>[1]md47!N5</f>
        <v>252.45699999999999</v>
      </c>
      <c r="P11" s="5">
        <f>[1]md47!O5</f>
        <v>302.971</v>
      </c>
      <c r="Q11" s="5">
        <f>[1]md47!P5</f>
        <v>446.79300000000001</v>
      </c>
      <c r="R11" s="5">
        <f>[1]md47!Q5</f>
        <v>316.59800000000001</v>
      </c>
      <c r="S11" s="5">
        <f>[1]md47!R5</f>
        <v>346.76600000000002</v>
      </c>
      <c r="T11" s="5">
        <f>[1]md47!S5</f>
        <v>309.642</v>
      </c>
      <c r="U11" s="5">
        <f>[1]md47!T5</f>
        <v>374.86700000000002</v>
      </c>
      <c r="V11" s="5">
        <f>[1]md47!U5</f>
        <v>390.93099999999998</v>
      </c>
      <c r="W11" s="5">
        <f>[1]md47!V5</f>
        <v>342.45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47" x14ac:dyDescent="0.35">
      <c r="B12" s="5" t="s">
        <v>1</v>
      </c>
      <c r="C12" s="4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47" x14ac:dyDescent="0.35">
      <c r="B13" s="4" t="s">
        <v>0</v>
      </c>
      <c r="C13" s="5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5" spans="1:47" x14ac:dyDescent="0.35">
      <c r="B15" s="3" t="s">
        <v>3</v>
      </c>
      <c r="C15" s="3"/>
      <c r="D15" s="3">
        <f>IF(D$2-6&lt;=0,(VLOOKUP(12+6-ABS(D$2-6)-6,[1]infos!$A$4:$D$15,3,FALSE)&amp;D$1-2)*1,(VLOOKUP(D$2-6,[1]infos!$A$4:$D$15,3,FALSE)&amp;D$1-1)*1)</f>
        <v>44044</v>
      </c>
      <c r="E15" s="3">
        <f>IF(E$2-6&lt;=0,(VLOOKUP(12+6-ABS(E$2-6)-6,[1]infos!$A$4:$D$15,3,FALSE)&amp;E$1-2)*1,(VLOOKUP(E$2-6,[1]infos!$A$4:$D$15,3,FALSE)&amp;E$1-1)*1)</f>
        <v>44075</v>
      </c>
      <c r="F15" s="3">
        <f>IF(F$2-6&lt;=0,(VLOOKUP(12+6-ABS(F$2-6)-6,[1]infos!$A$4:$D$15,3,FALSE)&amp;F$1-2)*1,(VLOOKUP(F$2-6,[1]infos!$A$4:$D$15,3,FALSE)&amp;F$1-1)*1)</f>
        <v>44105</v>
      </c>
      <c r="G15" s="3">
        <f>IF(G$2-6&lt;=0,(VLOOKUP(12+6-ABS(G$2-6)-6,[1]infos!$A$4:$D$15,3,FALSE)&amp;G$1-2)*1,(VLOOKUP(G$2-6,[1]infos!$A$4:$D$15,3,FALSE)&amp;G$1-1)*1)</f>
        <v>44136</v>
      </c>
      <c r="H15" s="3">
        <f>IF(H$2-6&lt;=0,(VLOOKUP(12+6-ABS(H$2-6)-6,[1]infos!$A$4:$D$15,3,FALSE)&amp;H$1-2)*1,(VLOOKUP(H$2-6,[1]infos!$A$4:$D$15,3,FALSE)&amp;H$1-1)*1)</f>
        <v>44166</v>
      </c>
      <c r="I15" s="3">
        <f>IF(I$2-6&lt;=0,(VLOOKUP(12+6-ABS(I$2-6)-6,[1]infos!$A$4:$D$15,3,FALSE)&amp;I$1-2)*1,(VLOOKUP(I$2-6,[1]infos!$A$4:$D$15,3,FALSE)&amp;I$1-1)*1)</f>
        <v>44197</v>
      </c>
      <c r="J15" s="3">
        <f>IF(J$2-6&lt;=0,(VLOOKUP(12+6-ABS(J$2-6)-6,[1]infos!$A$4:$D$15,3,FALSE)&amp;J$1-2)*1,(VLOOKUP(J$2-6,[1]infos!$A$4:$D$15,3,FALSE)&amp;J$1-1)*1)</f>
        <v>44228</v>
      </c>
      <c r="K15" s="3">
        <f>IF(K$2-6&lt;=0,(VLOOKUP(12+6-ABS(K$2-6)-6,[1]infos!$A$4:$D$15,3,FALSE)&amp;K$1-2)*1,(VLOOKUP(K$2-6,[1]infos!$A$4:$D$15,3,FALSE)&amp;K$1-1)*1)</f>
        <v>44256</v>
      </c>
      <c r="L15" s="3">
        <f>IF(L$2-6&lt;=0,(VLOOKUP(12+6-ABS(L$2-6)-6,[1]infos!$A$4:$D$15,3,FALSE)&amp;L$1-2)*1,(VLOOKUP(L$2-6,[1]infos!$A$4:$D$15,3,FALSE)&amp;L$1-1)*1)</f>
        <v>44287</v>
      </c>
      <c r="M15" s="3">
        <f>IF(M$2-6&lt;=0,(VLOOKUP(12+6-ABS(M$2-6)-6,[1]infos!$A$4:$D$15,3,FALSE)&amp;M$1-2)*1,(VLOOKUP(M$2-6,[1]infos!$A$4:$D$15,3,FALSE)&amp;M$1-1)*1)</f>
        <v>44317</v>
      </c>
      <c r="N15" s="3">
        <f>IF(N$2-6&lt;=0,(VLOOKUP(12+6-ABS(N$2-6)-6,[1]infos!$A$4:$D$15,3,FALSE)&amp;N$1-2)*1,(VLOOKUP(N$2-6,[1]infos!$A$4:$D$15,3,FALSE)&amp;N$1-1)*1)</f>
        <v>44348</v>
      </c>
      <c r="O15" s="3">
        <f>IF(O$2-6&lt;=0,(VLOOKUP(12+6-ABS(O$2-6)-6,[1]infos!$A$4:$D$15,3,FALSE)&amp;O$1-2)*1,(VLOOKUP(O$2-6,[1]infos!$A$4:$D$15,3,FALSE)&amp;O$1-1)*1)</f>
        <v>44378</v>
      </c>
      <c r="P15" s="3">
        <f>IF(P$2-6&lt;=0,(VLOOKUP(12+6-ABS(P$2-6)-6,[1]infos!$A$4:$D$15,3,FALSE)&amp;P$1-2)*1,(VLOOKUP(P$2-6,[1]infos!$A$4:$D$15,3,FALSE)&amp;P$1-1)*1)</f>
        <v>44409</v>
      </c>
      <c r="Q15" s="3">
        <f>IF(Q$2-6&lt;=0,(VLOOKUP(12+6-ABS(Q$2-6)-6,[1]infos!$A$4:$D$15,3,FALSE)&amp;Q$1-2)*1,(VLOOKUP(Q$2-6,[1]infos!$A$4:$D$15,3,FALSE)&amp;Q$1-1)*1)</f>
        <v>44440</v>
      </c>
      <c r="R15" s="3">
        <f>IF(R$2-6&lt;=0,(VLOOKUP(12+6-ABS(R$2-6)-6,[1]infos!$A$4:$D$15,3,FALSE)&amp;R$1-2)*1,(VLOOKUP(R$2-6,[1]infos!$A$4:$D$15,3,FALSE)&amp;R$1-1)*1)</f>
        <v>44470</v>
      </c>
      <c r="S15" s="3">
        <f>IF(S$2-6&lt;=0,(VLOOKUP(12+6-ABS(S$2-6)-6,[1]infos!$A$4:$D$15,3,FALSE)&amp;S$1-2)*1,(VLOOKUP(S$2-6,[1]infos!$A$4:$D$15,3,FALSE)&amp;S$1-1)*1)</f>
        <v>44501</v>
      </c>
      <c r="T15" s="3">
        <f>IF(T$2-6&lt;=0,(VLOOKUP(12+6-ABS(T$2-6)-6,[1]infos!$A$4:$D$15,3,FALSE)&amp;T$1-2)*1,(VLOOKUP(T$2-6,[1]infos!$A$4:$D$15,3,FALSE)&amp;T$1-1)*1)</f>
        <v>44531</v>
      </c>
      <c r="U15" s="3">
        <f>IF(U$2-6&lt;=0,(VLOOKUP(12+6-ABS(U$2-6)-6,[1]infos!$A$4:$D$15,3,FALSE)&amp;U$1-2)*1,(VLOOKUP(U$2-6,[1]infos!$A$4:$D$15,3,FALSE)&amp;U$1-1)*1)</f>
        <v>44562</v>
      </c>
      <c r="V15" s="3">
        <f>IF(V$2-6&lt;=0,(VLOOKUP(12+6-ABS(V$2-6)-6,[1]infos!$A$4:$D$15,3,FALSE)&amp;V$1-2)*1,(VLOOKUP(V$2-6,[1]infos!$A$4:$D$15,3,FALSE)&amp;V$1-1)*1)</f>
        <v>44593</v>
      </c>
      <c r="W15" s="3">
        <f>IF(W$2-6&lt;=0,(VLOOKUP(12+6-ABS(W$2-6)-6,[1]infos!$A$4:$D$15,3,FALSE)&amp;W$1-2)*1,(VLOOKUP(W$2-6,[1]infos!$A$4:$D$15,3,FALSE)&amp;W$1-1)*1)</f>
        <v>44621</v>
      </c>
      <c r="X15" s="3">
        <f>IF(X$2-6&lt;=0,(VLOOKUP(12+6-ABS(X$2-6)-6,[1]infos!$A$4:$D$15,3,FALSE)&amp;X$1-2)*1,(VLOOKUP(X$2-6,[1]infos!$A$4:$D$15,3,FALSE)&amp;X$1-1)*1)</f>
        <v>44652</v>
      </c>
      <c r="Y15" s="3">
        <f>IF(Y$2-6&lt;=0,(VLOOKUP(12+6-ABS(Y$2-6)-6,[1]infos!$A$4:$D$15,3,FALSE)&amp;Y$1-2)*1,(VLOOKUP(Y$2-6,[1]infos!$A$4:$D$15,3,FALSE)&amp;Y$1-1)*1)</f>
        <v>44682</v>
      </c>
      <c r="Z15" s="3">
        <f>IF(Z$2-6&lt;=0,(VLOOKUP(12+6-ABS(Z$2-6)-6,[1]infos!$A$4:$D$15,3,FALSE)&amp;Z$1-2)*1,(VLOOKUP(Z$2-6,[1]infos!$A$4:$D$15,3,FALSE)&amp;Z$1-1)*1)</f>
        <v>44713</v>
      </c>
      <c r="AA15" s="3">
        <f>IF(AA$2-6&lt;=0,(VLOOKUP(12+6-ABS(AA$2-6)-6,[1]infos!$A$4:$D$15,3,FALSE)&amp;AA$1-2)*1,(VLOOKUP(AA$2-6,[1]infos!$A$4:$D$15,3,FALSE)&amp;AA$1-1)*1)</f>
        <v>44743</v>
      </c>
      <c r="AB15" s="3">
        <f>IF(AB$2-6&lt;=0,(VLOOKUP(12+6-ABS(AB$2-6)-6,[1]infos!$A$4:$D$15,3,FALSE)&amp;AB$1-2)*1,(VLOOKUP(AB$2-6,[1]infos!$A$4:$D$15,3,FALSE)&amp;AB$1-1)*1)</f>
        <v>44774</v>
      </c>
      <c r="AC15" s="3">
        <f>IF(AC$2-6&lt;=0,(VLOOKUP(12+6-ABS(AC$2-6)-6,[1]infos!$A$4:$D$15,3,FALSE)&amp;AC$1-2)*1,(VLOOKUP(AC$2-6,[1]infos!$A$4:$D$15,3,FALSE)&amp;AC$1-1)*1)</f>
        <v>44805</v>
      </c>
      <c r="AD15" s="3">
        <f>IF(AD$2-6&lt;=0,(VLOOKUP(12+6-ABS(AD$2-6)-6,[1]infos!$A$4:$D$15,3,FALSE)&amp;AD$1-2)*1,(VLOOKUP(AD$2-6,[1]infos!$A$4:$D$15,3,FALSE)&amp;AD$1-1)*1)</f>
        <v>44835</v>
      </c>
      <c r="AE15" s="3">
        <f>IF(AE$2-6&lt;=0,(VLOOKUP(12+6-ABS(AE$2-6)-6,[1]infos!$A$4:$D$15,3,FALSE)&amp;AE$1-2)*1,(VLOOKUP(AE$2-6,[1]infos!$A$4:$D$15,3,FALSE)&amp;AE$1-1)*1)</f>
        <v>44866</v>
      </c>
      <c r="AF15" s="3">
        <f>IF(AF$2-6&lt;=0,(VLOOKUP(12+6-ABS(AF$2-6)-6,[1]infos!$A$4:$D$15,3,FALSE)&amp;AF$1-2)*1,(VLOOKUP(AF$2-6,[1]infos!$A$4:$D$15,3,FALSE)&amp;AF$1-1)*1)</f>
        <v>44896</v>
      </c>
      <c r="AG15" s="3">
        <f>IF(AG$2-6&lt;=0,(VLOOKUP(12+6-ABS(AG$2-6)-6,[1]infos!$A$4:$D$15,3,FALSE)&amp;AG$1-2)*1,(VLOOKUP(AG$2-6,[1]infos!$A$4:$D$15,3,FALSE)&amp;AG$1-1)*1)</f>
        <v>44927</v>
      </c>
      <c r="AH15" s="3">
        <f>IF(AH$2-6&lt;=0,(VLOOKUP(12+6-ABS(AH$2-6)-6,[1]infos!$A$4:$D$15,3,FALSE)&amp;AH$1-2)*1,(VLOOKUP(AH$2-6,[1]infos!$A$4:$D$15,3,FALSE)&amp;AH$1-1)*1)</f>
        <v>44958</v>
      </c>
      <c r="AI15" s="3">
        <f>IF(AI$2-6&lt;=0,(VLOOKUP(12+6-ABS(AI$2-6)-6,[1]infos!$A$4:$D$15,3,FALSE)&amp;AI$1-2)*1,(VLOOKUP(AI$2-6,[1]infos!$A$4:$D$15,3,FALSE)&amp;AI$1-1)*1)</f>
        <v>44986</v>
      </c>
      <c r="AJ15" s="3">
        <f>IF(AJ$2-6&lt;=0,(VLOOKUP(12+6-ABS(AJ$2-6)-6,[1]infos!$A$4:$D$15,3,FALSE)&amp;AJ$1-2)*1,(VLOOKUP(AJ$2-6,[1]infos!$A$4:$D$15,3,FALSE)&amp;AJ$1-1)*1)</f>
        <v>45017</v>
      </c>
      <c r="AK15" s="3">
        <f>IF(AK$2-6&lt;=0,(VLOOKUP(12+6-ABS(AK$2-6)-6,[1]infos!$A$4:$D$15,3,FALSE)&amp;AK$1-2)*1,(VLOOKUP(AK$2-6,[1]infos!$A$4:$D$15,3,FALSE)&amp;AK$1-1)*1)</f>
        <v>45047</v>
      </c>
      <c r="AL15" s="3">
        <f>IF(AL$2-6&lt;=0,(VLOOKUP(12+6-ABS(AL$2-6)-6,[1]infos!$A$4:$D$15,3,FALSE)&amp;AL$1-2)*1,(VLOOKUP(AL$2-6,[1]infos!$A$4:$D$15,3,FALSE)&amp;AL$1-1)*1)</f>
        <v>45078</v>
      </c>
      <c r="AM15" s="3">
        <f>IF(AM$2-6&lt;=0,(VLOOKUP(12+6-ABS(AM$2-6)-6,[1]infos!$A$4:$D$15,3,FALSE)&amp;AM$1-2)*1,(VLOOKUP(AM$2-6,[1]infos!$A$4:$D$15,3,FALSE)&amp;AM$1-1)*1)</f>
        <v>45108</v>
      </c>
    </row>
    <row r="16" spans="1:47" x14ac:dyDescent="0.35">
      <c r="B16" s="6" t="s">
        <v>11</v>
      </c>
      <c r="C16" s="3"/>
      <c r="D16" s="5">
        <f>[1]md47!C4</f>
        <v>132.84</v>
      </c>
      <c r="E16" s="5">
        <f>[1]md47!D4</f>
        <v>720.44799999999998</v>
      </c>
      <c r="F16" s="5">
        <f>[1]md47!E4</f>
        <v>572.72</v>
      </c>
      <c r="G16" s="5">
        <f>[1]md47!F4</f>
        <v>134.43899999999999</v>
      </c>
      <c r="H16" s="5">
        <f>[1]md47!G4</f>
        <v>125.307</v>
      </c>
      <c r="I16" s="5">
        <f>[1]md47!H4</f>
        <v>166.64699999999999</v>
      </c>
      <c r="J16" s="5">
        <f>[1]md47!I4</f>
        <v>166.44499999999999</v>
      </c>
      <c r="K16" s="5">
        <f>[1]md47!J4</f>
        <v>140.14400000000001</v>
      </c>
      <c r="L16" s="5">
        <f>[1]md47!K4</f>
        <v>149.37899999999999</v>
      </c>
      <c r="M16" s="5">
        <f>[1]md47!L4</f>
        <v>567.53800000000001</v>
      </c>
      <c r="N16" s="5">
        <f>[1]md47!M4</f>
        <v>173.68299999999999</v>
      </c>
      <c r="O16" s="5">
        <f>[1]md47!N4</f>
        <v>125.22</v>
      </c>
      <c r="P16" s="5">
        <f>[1]md47!O4</f>
        <v>136.15700000000001</v>
      </c>
      <c r="Q16" s="5">
        <f>[1]md47!P4</f>
        <v>589.41600000000005</v>
      </c>
      <c r="R16" s="5">
        <f>[1]md47!Q4</f>
        <v>563.44899999999996</v>
      </c>
      <c r="S16" s="5">
        <f>[1]md47!R4</f>
        <v>129.251</v>
      </c>
      <c r="T16" s="5">
        <f>[1]md47!S4</f>
        <v>653.45899999999995</v>
      </c>
      <c r="U16" s="5">
        <f>[1]md47!T4</f>
        <v>159.155</v>
      </c>
      <c r="V16" s="5">
        <f>[1]md47!U4</f>
        <v>168.065</v>
      </c>
      <c r="W16" s="5">
        <f>[1]md47!V4</f>
        <v>693.75300000000004</v>
      </c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x14ac:dyDescent="0.35">
      <c r="B17" s="5" t="s">
        <v>1</v>
      </c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x14ac:dyDescent="0.35">
      <c r="B18" s="4" t="s">
        <v>0</v>
      </c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35">
      <c r="D19" s="3"/>
    </row>
    <row r="20" spans="1:39" x14ac:dyDescent="0.35">
      <c r="B20" s="3" t="s">
        <v>3</v>
      </c>
      <c r="C20" s="3"/>
      <c r="D20" s="3" t="e">
        <f>IF(D$2-$A21&lt;=0,(VLOOKUP(12+$A21-ABS(D$2-$A21)-$A21,[1]infos!$A$4:$D$15,3,FALSE)&amp;D$1-1)*1,(VLOOKUP(D$2-$A21,[1]infos!$A$4:$D$15,3,FALSE)&amp;D$1)*1)</f>
        <v>#N/A</v>
      </c>
      <c r="E20" s="3">
        <f>IF(E$2-$A21&lt;=0,(VLOOKUP(12+$A21-ABS(E$2-$A21)-$A21,[1]infos!$A$4:$D$15,3,FALSE)&amp;E$1-1)*1,(VLOOKUP(E$2-$A21,[1]infos!$A$4:$D$15,3,FALSE)&amp;E$1)*1)</f>
        <v>44197</v>
      </c>
      <c r="F20" s="3">
        <f>IF(F$2-$A21&lt;=0,(VLOOKUP(12+$A21-ABS(F$2-$A21)-$A21,[1]infos!$A$4:$D$15,3,FALSE)&amp;F$1-1)*1,(VLOOKUP(F$2-$A21,[1]infos!$A$4:$D$15,3,FALSE)&amp;F$1)*1)</f>
        <v>44228</v>
      </c>
      <c r="G20" s="3">
        <f>IF(G$2-$A21&lt;=0,(VLOOKUP(12+$A21-ABS(G$2-$A21)-$A21,[1]infos!$A$4:$D$15,3,FALSE)&amp;G$1-1)*1,(VLOOKUP(G$2-$A21,[1]infos!$A$4:$D$15,3,FALSE)&amp;G$1)*1)</f>
        <v>44256</v>
      </c>
      <c r="H20" s="3">
        <f>IF(H$2-$A21&lt;=0,(VLOOKUP(12+$A21-ABS(H$2-$A21)-$A21,[1]infos!$A$4:$D$15,3,FALSE)&amp;H$1-1)*1,(VLOOKUP(H$2-$A21,[1]infos!$A$4:$D$15,3,FALSE)&amp;H$1)*1)</f>
        <v>44287</v>
      </c>
      <c r="I20" s="3">
        <f>IF(I$2-$A21&lt;=0,(VLOOKUP(12+$A21-ABS(I$2-$A21)-$A21,[1]infos!$A$4:$D$15,3,FALSE)&amp;I$1-1)*1,(VLOOKUP(I$2-$A21,[1]infos!$A$4:$D$15,3,FALSE)&amp;I$1)*1)</f>
        <v>44317</v>
      </c>
      <c r="J20" s="3">
        <f>IF(J$2-$A21&lt;=0,(VLOOKUP(12+$A21-ABS(J$2-$A21)-$A21,[1]infos!$A$4:$D$15,3,FALSE)&amp;J$1-1)*1,(VLOOKUP(J$2-$A21,[1]infos!$A$4:$D$15,3,FALSE)&amp;J$1)*1)</f>
        <v>44348</v>
      </c>
      <c r="K20" s="3">
        <f>IF(K$2-$A21&lt;=0,(VLOOKUP(12+$A21-ABS(K$2-$A21)-$A21,[1]infos!$A$4:$D$15,3,FALSE)&amp;K$1-1)*1,(VLOOKUP(K$2-$A21,[1]infos!$A$4:$D$15,3,FALSE)&amp;K$1)*1)</f>
        <v>44378</v>
      </c>
      <c r="L20" s="3">
        <f>IF(L$2-$A21&lt;=0,(VLOOKUP(12+$A21-ABS(L$2-$A21)-$A21,[1]infos!$A$4:$D$15,3,FALSE)&amp;L$1-1)*1,(VLOOKUP(L$2-$A21,[1]infos!$A$4:$D$15,3,FALSE)&amp;L$1)*1)</f>
        <v>44409</v>
      </c>
      <c r="M20" s="3">
        <f>IF(M$2-$A21&lt;=0,(VLOOKUP(12+$A21-ABS(M$2-$A21)-$A21,[1]infos!$A$4:$D$15,3,FALSE)&amp;M$1-1)*1,(VLOOKUP(M$2-$A21,[1]infos!$A$4:$D$15,3,FALSE)&amp;M$1)*1)</f>
        <v>44440</v>
      </c>
      <c r="N20" s="3">
        <f>IF(N$2-$A21&lt;=0,(VLOOKUP(12+$A21-ABS(N$2-$A21)-$A21,[1]infos!$A$4:$D$15,3,FALSE)&amp;N$1-1)*1,(VLOOKUP(N$2-$A21,[1]infos!$A$4:$D$15,3,FALSE)&amp;N$1)*1)</f>
        <v>44470</v>
      </c>
      <c r="O20" s="3" t="e">
        <f>IF(O$2-$A21&lt;=0,(VLOOKUP(12+$A21-ABS(O$2-$A21)-$A21,[1]infos!$A$4:$D$15,3,FALSE)&amp;O$1-1)*1,(VLOOKUP(O$2-$A21,[1]infos!$A$4:$D$15,3,FALSE)&amp;O$1)*1)</f>
        <v>#N/A</v>
      </c>
      <c r="P20" s="3" t="e">
        <f>IF(P$2-$A21&lt;=0,(VLOOKUP(12+$A21-ABS(P$2-$A21)-$A21,[1]infos!$A$4:$D$15,3,FALSE)&amp;P$1-1)*1,(VLOOKUP(P$2-$A21,[1]infos!$A$4:$D$15,3,FALSE)&amp;P$1)*1)</f>
        <v>#N/A</v>
      </c>
      <c r="Q20" s="3">
        <f>IF(Q$2-$A21&lt;=0,(VLOOKUP(12+$A21-ABS(Q$2-$A21)-$A21,[1]infos!$A$4:$D$15,3,FALSE)&amp;Q$1-1)*1,(VLOOKUP(Q$2-$A21,[1]infos!$A$4:$D$15,3,FALSE)&amp;Q$1)*1)</f>
        <v>44562</v>
      </c>
      <c r="R20" s="3">
        <f>IF(R$2-$A21&lt;=0,(VLOOKUP(12+$A21-ABS(R$2-$A21)-$A21,[1]infos!$A$4:$D$15,3,FALSE)&amp;R$1-1)*1,(VLOOKUP(R$2-$A21,[1]infos!$A$4:$D$15,3,FALSE)&amp;R$1)*1)</f>
        <v>44593</v>
      </c>
      <c r="S20" s="3">
        <f>IF(S$2-$A21&lt;=0,(VLOOKUP(12+$A21-ABS(S$2-$A21)-$A21,[1]infos!$A$4:$D$15,3,FALSE)&amp;S$1-1)*1,(VLOOKUP(S$2-$A21,[1]infos!$A$4:$D$15,3,FALSE)&amp;S$1)*1)</f>
        <v>44621</v>
      </c>
      <c r="T20" s="3">
        <f>IF(T$2-$A21&lt;=0,(VLOOKUP(12+$A21-ABS(T$2-$A21)-$A21,[1]infos!$A$4:$D$15,3,FALSE)&amp;T$1-1)*1,(VLOOKUP(T$2-$A21,[1]infos!$A$4:$D$15,3,FALSE)&amp;T$1)*1)</f>
        <v>44652</v>
      </c>
      <c r="U20" s="3">
        <f>IF(U$2-$A21&lt;=0,(VLOOKUP(12+$A21-ABS(U$2-$A21)-$A21,[1]infos!$A$4:$D$15,3,FALSE)&amp;U$1-1)*1,(VLOOKUP(U$2-$A21,[1]infos!$A$4:$D$15,3,FALSE)&amp;U$1)*1)</f>
        <v>44682</v>
      </c>
      <c r="V20" s="3">
        <f>IF(V$2-$A21&lt;=0,(VLOOKUP(12+$A21-ABS(V$2-$A21)-$A21,[1]infos!$A$4:$D$15,3,FALSE)&amp;V$1-1)*1,(VLOOKUP(V$2-$A21,[1]infos!$A$4:$D$15,3,FALSE)&amp;V$1)*1)</f>
        <v>44713</v>
      </c>
      <c r="W20" s="3">
        <f>IF(W$2-$A21&lt;=0,(VLOOKUP(12+$A21-ABS(W$2-$A21)-$A21,[1]infos!$A$4:$D$15,3,FALSE)&amp;W$1-1)*1,(VLOOKUP(W$2-$A21,[1]infos!$A$4:$D$15,3,FALSE)&amp;W$1)*1)</f>
        <v>44743</v>
      </c>
      <c r="X20" s="3">
        <f>IF(X$2-$A21&lt;=0,(VLOOKUP(12+$A21-ABS(X$2-$A21)-$A21,[1]infos!$A$4:$D$15,3,FALSE)&amp;X$1-1)*1,(VLOOKUP(X$2-$A21,[1]infos!$A$4:$D$15,3,FALSE)&amp;X$1)*1)</f>
        <v>44774</v>
      </c>
      <c r="Y20" s="3">
        <f>IF(Y$2-$A21&lt;=0,(VLOOKUP(12+$A21-ABS(Y$2-$A21)-$A21,[1]infos!$A$4:$D$15,3,FALSE)&amp;Y$1-1)*1,(VLOOKUP(Y$2-$A21,[1]infos!$A$4:$D$15,3,FALSE)&amp;Y$1)*1)</f>
        <v>44805</v>
      </c>
      <c r="Z20" s="3">
        <f>IF(Z$2-$A21&lt;=0,(VLOOKUP(12+$A21-ABS(Z$2-$A21)-$A21,[1]infos!$A$4:$D$15,3,FALSE)&amp;Z$1-1)*1,(VLOOKUP(Z$2-$A21,[1]infos!$A$4:$D$15,3,FALSE)&amp;Z$1)*1)</f>
        <v>44835</v>
      </c>
      <c r="AA20" s="3" t="e">
        <f>IF(AA$2-$A21&lt;=0,(VLOOKUP(12+$A21-ABS(AA$2-$A21)-$A21,[1]infos!$A$4:$D$15,3,FALSE)&amp;AA$1-1)*1,(VLOOKUP(AA$2-$A21,[1]infos!$A$4:$D$15,3,FALSE)&amp;AA$1)*1)</f>
        <v>#N/A</v>
      </c>
      <c r="AB20" s="3" t="e">
        <f>IF(AB$2-$A21&lt;=0,(VLOOKUP(12+$A21-ABS(AB$2-$A21)-$A21,[1]infos!$A$4:$D$15,3,FALSE)&amp;AB$1-1)*1,(VLOOKUP(AB$2-$A21,[1]infos!$A$4:$D$15,3,FALSE)&amp;AB$1)*1)</f>
        <v>#N/A</v>
      </c>
      <c r="AC20" s="3">
        <f>IF(AC$2-$A21&lt;=0,(VLOOKUP(12+$A21-ABS(AC$2-$A21)-$A21,[1]infos!$A$4:$D$15,3,FALSE)&amp;AC$1-1)*1,(VLOOKUP(AC$2-$A21,[1]infos!$A$4:$D$15,3,FALSE)&amp;AC$1)*1)</f>
        <v>44927</v>
      </c>
      <c r="AD20" s="3">
        <f>IF(AD$2-$A21&lt;=0,(VLOOKUP(12+$A21-ABS(AD$2-$A21)-$A21,[1]infos!$A$4:$D$15,3,FALSE)&amp;AD$1-1)*1,(VLOOKUP(AD$2-$A21,[1]infos!$A$4:$D$15,3,FALSE)&amp;AD$1)*1)</f>
        <v>44958</v>
      </c>
      <c r="AE20" s="3">
        <f>IF(AE$2-$A21&lt;=0,(VLOOKUP(12+$A21-ABS(AE$2-$A21)-$A21,[1]infos!$A$4:$D$15,3,FALSE)&amp;AE$1-1)*1,(VLOOKUP(AE$2-$A21,[1]infos!$A$4:$D$15,3,FALSE)&amp;AE$1)*1)</f>
        <v>44986</v>
      </c>
      <c r="AF20" s="3">
        <f>IF(AF$2-$A21&lt;=0,(VLOOKUP(12+$A21-ABS(AF$2-$A21)-$A21,[1]infos!$A$4:$D$15,3,FALSE)&amp;AF$1-1)*1,(VLOOKUP(AF$2-$A21,[1]infos!$A$4:$D$15,3,FALSE)&amp;AF$1)*1)</f>
        <v>45017</v>
      </c>
      <c r="AG20" s="3">
        <f>IF(AG$2-$A21&lt;=0,(VLOOKUP(12+$A21-ABS(AG$2-$A21)-$A21,[1]infos!$A$4:$D$15,3,FALSE)&amp;AG$1-1)*1,(VLOOKUP(AG$2-$A21,[1]infos!$A$4:$D$15,3,FALSE)&amp;AG$1)*1)</f>
        <v>45047</v>
      </c>
      <c r="AH20" s="3">
        <f>IF(AH$2-$A21&lt;=0,(VLOOKUP(12+$A21-ABS(AH$2-$A21)-$A21,[1]infos!$A$4:$D$15,3,FALSE)&amp;AH$1-1)*1,(VLOOKUP(AH$2-$A21,[1]infos!$A$4:$D$15,3,FALSE)&amp;AH$1)*1)</f>
        <v>45078</v>
      </c>
      <c r="AI20" s="3">
        <f>IF(AI$2-$A21&lt;=0,(VLOOKUP(12+$A21-ABS(AI$2-$A21)-$A21,[1]infos!$A$4:$D$15,3,FALSE)&amp;AI$1-1)*1,(VLOOKUP(AI$2-$A21,[1]infos!$A$4:$D$15,3,FALSE)&amp;AI$1)*1)</f>
        <v>45108</v>
      </c>
      <c r="AJ20" s="3">
        <f>IF(AJ$2-$A21&lt;=0,(VLOOKUP(12+$A21-ABS(AJ$2-$A21)-$A21,[1]infos!$A$4:$D$15,3,FALSE)&amp;AJ$1-1)*1,(VLOOKUP(AJ$2-$A21,[1]infos!$A$4:$D$15,3,FALSE)&amp;AJ$1)*1)</f>
        <v>45139</v>
      </c>
      <c r="AK20" s="3">
        <f>IF(AK$2-$A21&lt;=0,(VLOOKUP(12+$A21-ABS(AK$2-$A21)-$A21,[1]infos!$A$4:$D$15,3,FALSE)&amp;AK$1-1)*1,(VLOOKUP(AK$2-$A21,[1]infos!$A$4:$D$15,3,FALSE)&amp;AK$1)*1)</f>
        <v>45170</v>
      </c>
      <c r="AL20" s="3">
        <f>IF(AL$2-$A21&lt;=0,(VLOOKUP(12+$A21-ABS(AL$2-$A21)-$A21,[1]infos!$A$4:$D$15,3,FALSE)&amp;AL$1-1)*1,(VLOOKUP(AL$2-$A21,[1]infos!$A$4:$D$15,3,FALSE)&amp;AL$1)*1)</f>
        <v>45200</v>
      </c>
      <c r="AM20" s="3" t="e">
        <f>IF(AM$2-$A21&lt;=0,(VLOOKUP(12+$A21-ABS(AM$2-$A21)-$A21,[1]infos!$A$4:$D$15,3,FALSE)&amp;AM$1-1)*1,(VLOOKUP(AM$2-$A21,[1]infos!$A$4:$D$15,3,FALSE)&amp;AM$1)*1)</f>
        <v>#N/A</v>
      </c>
    </row>
    <row r="21" spans="1:39" x14ac:dyDescent="0.35">
      <c r="A21" s="1">
        <v>14</v>
      </c>
      <c r="B21" s="6" t="s">
        <v>10</v>
      </c>
      <c r="C21" s="3"/>
      <c r="D21" s="5">
        <f>[1]md47!C6</f>
        <v>1.7849999999999999</v>
      </c>
      <c r="E21" s="5">
        <f>[1]md47!D6</f>
        <v>1.53</v>
      </c>
      <c r="F21" s="5">
        <f>[1]md47!E6</f>
        <v>307.47699999999998</v>
      </c>
      <c r="G21" s="5">
        <f>[1]md47!F6</f>
        <v>266.36</v>
      </c>
      <c r="H21" s="5">
        <f>[1]md47!G6</f>
        <v>208.64599999999999</v>
      </c>
      <c r="I21" s="5">
        <f>[1]md47!H6</f>
        <v>154.505</v>
      </c>
      <c r="J21" s="5">
        <f>[1]md47!I6</f>
        <v>162.422</v>
      </c>
      <c r="K21" s="5">
        <f>[1]md47!J6</f>
        <v>241.845</v>
      </c>
      <c r="L21" s="5">
        <f>[1]md47!K6</f>
        <v>401.459</v>
      </c>
      <c r="M21" s="5">
        <f>[1]md47!L6</f>
        <v>302.37099999999998</v>
      </c>
      <c r="N21" s="5">
        <f>[1]md47!M6</f>
        <v>202.77199999999999</v>
      </c>
      <c r="O21" s="5">
        <f>[1]md47!N6</f>
        <v>1.532</v>
      </c>
      <c r="P21" s="5">
        <f>[1]md47!O6</f>
        <v>2.044</v>
      </c>
      <c r="Q21" s="5">
        <f>[1]md47!P6</f>
        <v>1.5309999999999999</v>
      </c>
      <c r="R21" s="5">
        <f>[1]md47!Q6</f>
        <v>307.47699999999998</v>
      </c>
      <c r="S21" s="5">
        <f>[1]md47!R6</f>
        <v>266.61599999999999</v>
      </c>
      <c r="T21" s="5">
        <f>[1]md47!S6</f>
        <v>208.13499999999999</v>
      </c>
      <c r="U21" s="5">
        <f>[1]md47!T6</f>
        <v>154.505</v>
      </c>
      <c r="V21" s="5">
        <f>[1]md47!U6</f>
        <v>193.32300000000001</v>
      </c>
      <c r="W21" s="5">
        <f>[1]md47!V6</f>
        <v>211.2</v>
      </c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x14ac:dyDescent="0.35">
      <c r="B22" s="5" t="s">
        <v>1</v>
      </c>
      <c r="C22" s="4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 x14ac:dyDescent="0.35">
      <c r="B23" s="4" t="s">
        <v>0</v>
      </c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5" spans="1:39" x14ac:dyDescent="0.35">
      <c r="B25" s="3" t="s">
        <v>3</v>
      </c>
      <c r="C25" s="3"/>
      <c r="D25" s="3">
        <f>IF(D$2-$A26&lt;=0,(VLOOKUP(12+$A26-ABS(D$2-$A26)-$A26,[1]infos!$A$4:$D$15,3,FALSE)&amp;D$1-1)*1,(VLOOKUP(D$2-$A26,[1]infos!$A$4:$D$15,3,FALSE)&amp;D$1)*1)</f>
        <v>44228</v>
      </c>
      <c r="E25" s="3">
        <f>IF(E$2-$A26&lt;=0,(VLOOKUP(12+$A26-ABS(E$2-$A26)-$A26,[1]infos!$A$4:$D$15,3,FALSE)&amp;E$1-1)*1,(VLOOKUP(E$2-$A26,[1]infos!$A$4:$D$15,3,FALSE)&amp;E$1)*1)</f>
        <v>44256</v>
      </c>
      <c r="F25" s="3">
        <f>IF(F$2-$A26&lt;=0,(VLOOKUP(12+$A26-ABS(F$2-$A26)-$A26,[1]infos!$A$4:$D$15,3,FALSE)&amp;F$1-1)*1,(VLOOKUP(F$2-$A26,[1]infos!$A$4:$D$15,3,FALSE)&amp;F$1)*1)</f>
        <v>44287</v>
      </c>
      <c r="G25" s="3">
        <f>IF(G$2-$A26&lt;=0,(VLOOKUP(12+$A26-ABS(G$2-$A26)-$A26,[1]infos!$A$4:$D$15,3,FALSE)&amp;G$1-1)*1,(VLOOKUP(G$2-$A26,[1]infos!$A$4:$D$15,3,FALSE)&amp;G$1)*1)</f>
        <v>44317</v>
      </c>
      <c r="H25" s="3">
        <f>IF(H$2-$A26&lt;=0,(VLOOKUP(12+$A26-ABS(H$2-$A26)-$A26,[1]infos!$A$4:$D$15,3,FALSE)&amp;H$1-1)*1,(VLOOKUP(H$2-$A26,[1]infos!$A$4:$D$15,3,FALSE)&amp;H$1)*1)</f>
        <v>44348</v>
      </c>
      <c r="I25" s="3">
        <f>IF(I$2-$A26&lt;=0,(VLOOKUP(12+$A26-ABS(I$2-$A26)-$A26,[1]infos!$A$4:$D$15,3,FALSE)&amp;I$1-1)*1,(VLOOKUP(I$2-$A26,[1]infos!$A$4:$D$15,3,FALSE)&amp;I$1)*1)</f>
        <v>44378</v>
      </c>
      <c r="J25" s="3">
        <f>IF(J$2-$A26&lt;=0,(VLOOKUP(12+$A26-ABS(J$2-$A26)-$A26,[1]infos!$A$4:$D$15,3,FALSE)&amp;J$1-1)*1,(VLOOKUP(J$2-$A26,[1]infos!$A$4:$D$15,3,FALSE)&amp;J$1)*1)</f>
        <v>44409</v>
      </c>
      <c r="K25" s="3">
        <f>IF(K$2-$A26&lt;=0,(VLOOKUP(12+$A26-ABS(K$2-$A26)-$A26,[1]infos!$A$4:$D$15,3,FALSE)&amp;K$1-1)*1,(VLOOKUP(K$2-$A26,[1]infos!$A$4:$D$15,3,FALSE)&amp;K$1)*1)</f>
        <v>44440</v>
      </c>
      <c r="L25" s="3">
        <f>IF(L$2-$A26&lt;=0,(VLOOKUP(12+$A26-ABS(L$2-$A26)-$A26,[1]infos!$A$4:$D$15,3,FALSE)&amp;L$1-1)*1,(VLOOKUP(L$2-$A26,[1]infos!$A$4:$D$15,3,FALSE)&amp;L$1)*1)</f>
        <v>44470</v>
      </c>
      <c r="M25" s="3">
        <f>IF(M$2-$A26&lt;=0,(VLOOKUP(12+$A26-ABS(M$2-$A26)-$A26,[1]infos!$A$4:$D$15,3,FALSE)&amp;M$1-1)*1,(VLOOKUP(M$2-$A26,[1]infos!$A$4:$D$15,3,FALSE)&amp;M$1)*1)</f>
        <v>44501</v>
      </c>
      <c r="N25" s="3">
        <f>IF(N$2-$A26&lt;=0,(VLOOKUP(12+$A26-ABS(N$2-$A26)-$A26,[1]infos!$A$4:$D$15,3,FALSE)&amp;N$1-1)*1,(VLOOKUP(N$2-$A26,[1]infos!$A$4:$D$15,3,FALSE)&amp;N$1)*1)</f>
        <v>44531</v>
      </c>
      <c r="O25" s="3">
        <f>IF(O$2-$A26&lt;=0,(VLOOKUP(12+$A26-ABS(O$2-$A26)-$A26,[1]infos!$A$4:$D$15,3,FALSE)&amp;O$1-1)*1,(VLOOKUP(O$2-$A26,[1]infos!$A$4:$D$15,3,FALSE)&amp;O$1)*1)</f>
        <v>44562</v>
      </c>
      <c r="P25" s="3">
        <f>IF(P$2-$A26&lt;=0,(VLOOKUP(12+$A26-ABS(P$2-$A26)-$A26,[1]infos!$A$4:$D$15,3,FALSE)&amp;P$1-1)*1,(VLOOKUP(P$2-$A26,[1]infos!$A$4:$D$15,3,FALSE)&amp;P$1)*1)</f>
        <v>44593</v>
      </c>
      <c r="Q25" s="3">
        <f>IF(Q$2-$A26&lt;=0,(VLOOKUP(12+$A26-ABS(Q$2-$A26)-$A26,[1]infos!$A$4:$D$15,3,FALSE)&amp;Q$1-1)*1,(VLOOKUP(Q$2-$A26,[1]infos!$A$4:$D$15,3,FALSE)&amp;Q$1)*1)</f>
        <v>44621</v>
      </c>
      <c r="R25" s="3">
        <f>IF(R$2-$A26&lt;=0,(VLOOKUP(12+$A26-ABS(R$2-$A26)-$A26,[1]infos!$A$4:$D$15,3,FALSE)&amp;R$1-1)*1,(VLOOKUP(R$2-$A26,[1]infos!$A$4:$D$15,3,FALSE)&amp;R$1)*1)</f>
        <v>44652</v>
      </c>
      <c r="S25" s="3">
        <f>IF(S$2-$A26&lt;=0,(VLOOKUP(12+$A26-ABS(S$2-$A26)-$A26,[1]infos!$A$4:$D$15,3,FALSE)&amp;S$1-1)*1,(VLOOKUP(S$2-$A26,[1]infos!$A$4:$D$15,3,FALSE)&amp;S$1)*1)</f>
        <v>44682</v>
      </c>
      <c r="T25" s="3">
        <f>IF(T$2-$A26&lt;=0,(VLOOKUP(12+$A26-ABS(T$2-$A26)-$A26,[1]infos!$A$4:$D$15,3,FALSE)&amp;T$1-1)*1,(VLOOKUP(T$2-$A26,[1]infos!$A$4:$D$15,3,FALSE)&amp;T$1)*1)</f>
        <v>44713</v>
      </c>
      <c r="U25" s="3">
        <f>IF(U$2-$A26&lt;=0,(VLOOKUP(12+$A26-ABS(U$2-$A26)-$A26,[1]infos!$A$4:$D$15,3,FALSE)&amp;U$1-1)*1,(VLOOKUP(U$2-$A26,[1]infos!$A$4:$D$15,3,FALSE)&amp;U$1)*1)</f>
        <v>44743</v>
      </c>
      <c r="V25" s="3">
        <f>IF(V$2-$A26&lt;=0,(VLOOKUP(12+$A26-ABS(V$2-$A26)-$A26,[1]infos!$A$4:$D$15,3,FALSE)&amp;V$1-1)*1,(VLOOKUP(V$2-$A26,[1]infos!$A$4:$D$15,3,FALSE)&amp;V$1)*1)</f>
        <v>44774</v>
      </c>
      <c r="W25" s="3">
        <f>IF(W$2-$A26&lt;=0,(VLOOKUP(12+$A26-ABS(W$2-$A26)-$A26,[1]infos!$A$4:$D$15,3,FALSE)&amp;W$1-1)*1,(VLOOKUP(W$2-$A26,[1]infos!$A$4:$D$15,3,FALSE)&amp;W$1)*1)</f>
        <v>44805</v>
      </c>
      <c r="X25" s="3">
        <f>IF(X$2-$A26&lt;=0,(VLOOKUP(12+$A26-ABS(X$2-$A26)-$A26,[1]infos!$A$4:$D$15,3,FALSE)&amp;X$1-1)*1,(VLOOKUP(X$2-$A26,[1]infos!$A$4:$D$15,3,FALSE)&amp;X$1)*1)</f>
        <v>44835</v>
      </c>
      <c r="Y25" s="3">
        <f>IF(Y$2-$A26&lt;=0,(VLOOKUP(12+$A26-ABS(Y$2-$A26)-$A26,[1]infos!$A$4:$D$15,3,FALSE)&amp;Y$1-1)*1,(VLOOKUP(Y$2-$A26,[1]infos!$A$4:$D$15,3,FALSE)&amp;Y$1)*1)</f>
        <v>44866</v>
      </c>
      <c r="Z25" s="3">
        <f>IF(Z$2-$A26&lt;=0,(VLOOKUP(12+$A26-ABS(Z$2-$A26)-$A26,[1]infos!$A$4:$D$15,3,FALSE)&amp;Z$1-1)*1,(VLOOKUP(Z$2-$A26,[1]infos!$A$4:$D$15,3,FALSE)&amp;Z$1)*1)</f>
        <v>44896</v>
      </c>
      <c r="AA25" s="3">
        <f>IF(AA$2-$A26&lt;=0,(VLOOKUP(12+$A26-ABS(AA$2-$A26)-$A26,[1]infos!$A$4:$D$15,3,FALSE)&amp;AA$1-1)*1,(VLOOKUP(AA$2-$A26,[1]infos!$A$4:$D$15,3,FALSE)&amp;AA$1)*1)</f>
        <v>44927</v>
      </c>
      <c r="AB25" s="3">
        <f>IF(AB$2-$A26&lt;=0,(VLOOKUP(12+$A26-ABS(AB$2-$A26)-$A26,[1]infos!$A$4:$D$15,3,FALSE)&amp;AB$1-1)*1,(VLOOKUP(AB$2-$A26,[1]infos!$A$4:$D$15,3,FALSE)&amp;AB$1)*1)</f>
        <v>44958</v>
      </c>
      <c r="AC25" s="3">
        <f>IF(AC$2-$A26&lt;=0,(VLOOKUP(12+$A26-ABS(AC$2-$A26)-$A26,[1]infos!$A$4:$D$15,3,FALSE)&amp;AC$1-1)*1,(VLOOKUP(AC$2-$A26,[1]infos!$A$4:$D$15,3,FALSE)&amp;AC$1)*1)</f>
        <v>44986</v>
      </c>
      <c r="AD25" s="3">
        <f>IF(AD$2-$A26&lt;=0,(VLOOKUP(12+$A26-ABS(AD$2-$A26)-$A26,[1]infos!$A$4:$D$15,3,FALSE)&amp;AD$1-1)*1,(VLOOKUP(AD$2-$A26,[1]infos!$A$4:$D$15,3,FALSE)&amp;AD$1)*1)</f>
        <v>45017</v>
      </c>
      <c r="AE25" s="3">
        <f>IF(AE$2-$A26&lt;=0,(VLOOKUP(12+$A26-ABS(AE$2-$A26)-$A26,[1]infos!$A$4:$D$15,3,FALSE)&amp;AE$1-1)*1,(VLOOKUP(AE$2-$A26,[1]infos!$A$4:$D$15,3,FALSE)&amp;AE$1)*1)</f>
        <v>45047</v>
      </c>
      <c r="AF25" s="3">
        <f>IF(AF$2-$A26&lt;=0,(VLOOKUP(12+$A26-ABS(AF$2-$A26)-$A26,[1]infos!$A$4:$D$15,3,FALSE)&amp;AF$1-1)*1,(VLOOKUP(AF$2-$A26,[1]infos!$A$4:$D$15,3,FALSE)&amp;AF$1)*1)</f>
        <v>45078</v>
      </c>
      <c r="AG25" s="3">
        <f>IF(AG$2-$A26&lt;=0,(VLOOKUP(12+$A26-ABS(AG$2-$A26)-$A26,[1]infos!$A$4:$D$15,3,FALSE)&amp;AG$1-1)*1,(VLOOKUP(AG$2-$A26,[1]infos!$A$4:$D$15,3,FALSE)&amp;AG$1)*1)</f>
        <v>45108</v>
      </c>
      <c r="AH25" s="3">
        <f>IF(AH$2-$A26&lt;=0,(VLOOKUP(12+$A26-ABS(AH$2-$A26)-$A26,[1]infos!$A$4:$D$15,3,FALSE)&amp;AH$1-1)*1,(VLOOKUP(AH$2-$A26,[1]infos!$A$4:$D$15,3,FALSE)&amp;AH$1)*1)</f>
        <v>45139</v>
      </c>
      <c r="AI25" s="3">
        <f>IF(AI$2-$A26&lt;=0,(VLOOKUP(12+$A26-ABS(AI$2-$A26)-$A26,[1]infos!$A$4:$D$15,3,FALSE)&amp;AI$1-1)*1,(VLOOKUP(AI$2-$A26,[1]infos!$A$4:$D$15,3,FALSE)&amp;AI$1)*1)</f>
        <v>45170</v>
      </c>
      <c r="AJ25" s="3">
        <f>IF(AJ$2-$A26&lt;=0,(VLOOKUP(12+$A26-ABS(AJ$2-$A26)-$A26,[1]infos!$A$4:$D$15,3,FALSE)&amp;AJ$1-1)*1,(VLOOKUP(AJ$2-$A26,[1]infos!$A$4:$D$15,3,FALSE)&amp;AJ$1)*1)</f>
        <v>45200</v>
      </c>
      <c r="AK25" s="3">
        <f>IF(AK$2-$A26&lt;=0,(VLOOKUP(12+$A26-ABS(AK$2-$A26)-$A26,[1]infos!$A$4:$D$15,3,FALSE)&amp;AK$1-1)*1,(VLOOKUP(AK$2-$A26,[1]infos!$A$4:$D$15,3,FALSE)&amp;AK$1)*1)</f>
        <v>45231</v>
      </c>
      <c r="AL25" s="3">
        <f>IF(AL$2-$A26&lt;=0,(VLOOKUP(12+$A26-ABS(AL$2-$A26)-$A26,[1]infos!$A$4:$D$15,3,FALSE)&amp;AL$1-1)*1,(VLOOKUP(AL$2-$A26,[1]infos!$A$4:$D$15,3,FALSE)&amp;AL$1)*1)</f>
        <v>45261</v>
      </c>
      <c r="AM25" s="3">
        <f>IF(AM$2-$A26&lt;=0,(VLOOKUP(12+$A26-ABS(AM$2-$A26)-$A26,[1]infos!$A$4:$D$15,3,FALSE)&amp;AM$1-1)*1,(VLOOKUP(AM$2-$A26,[1]infos!$A$4:$D$15,3,FALSE)&amp;AM$1)*1)</f>
        <v>45292</v>
      </c>
    </row>
    <row r="26" spans="1:39" x14ac:dyDescent="0.35">
      <c r="A26" s="1">
        <v>12</v>
      </c>
      <c r="B26" s="6" t="s">
        <v>9</v>
      </c>
      <c r="C26" s="3"/>
      <c r="D26" s="5">
        <f>[1]md47!C8</f>
        <v>1158.4269999999999</v>
      </c>
      <c r="E26" s="5">
        <f>[1]md47!D8</f>
        <v>1263.8499999999999</v>
      </c>
      <c r="F26" s="5">
        <f>[1]md47!E8</f>
        <v>1281.884</v>
      </c>
      <c r="G26" s="5">
        <f>[1]md47!F8</f>
        <v>1464.547</v>
      </c>
      <c r="H26" s="5">
        <f>[1]md47!G8</f>
        <v>1112.145</v>
      </c>
      <c r="I26" s="5">
        <f>[1]md47!H8</f>
        <v>1217.424</v>
      </c>
      <c r="J26" s="5">
        <f>[1]md47!I8</f>
        <v>1332.665</v>
      </c>
      <c r="K26" s="5">
        <f>[1]md47!J8</f>
        <v>1168.6690000000001</v>
      </c>
      <c r="L26" s="5">
        <f>[1]md47!K8</f>
        <v>1227.6969999999999</v>
      </c>
      <c r="M26" s="5">
        <f>[1]md47!L8</f>
        <v>1610.548</v>
      </c>
      <c r="N26" s="5">
        <f>[1]md47!M8</f>
        <v>1321.17</v>
      </c>
      <c r="O26" s="5">
        <f>[1]md47!N8</f>
        <v>1156.424</v>
      </c>
      <c r="P26" s="5">
        <f>[1]md47!O8</f>
        <v>1138.4760000000001</v>
      </c>
      <c r="Q26" s="5">
        <f>[1]md47!P8</f>
        <v>1379.2429999999999</v>
      </c>
      <c r="R26" s="5">
        <f>[1]md47!Q8</f>
        <v>1306.999</v>
      </c>
      <c r="S26" s="5">
        <f>[1]md47!R8</f>
        <v>1474.712</v>
      </c>
      <c r="T26" s="5">
        <f>[1]md47!S8</f>
        <v>1243.066</v>
      </c>
      <c r="U26" s="5">
        <f>[1]md47!T8</f>
        <v>1177.692</v>
      </c>
      <c r="V26" s="5">
        <f>[1]md47!U8</f>
        <v>1354.519</v>
      </c>
      <c r="W26" s="5">
        <f>[1]md47!V8</f>
        <v>1192.165</v>
      </c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x14ac:dyDescent="0.35">
      <c r="B27" s="5" t="s">
        <v>1</v>
      </c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1:39" x14ac:dyDescent="0.35">
      <c r="B28" s="4" t="s">
        <v>0</v>
      </c>
      <c r="C28" s="3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30" spans="1:39" x14ac:dyDescent="0.35">
      <c r="B30" s="3" t="s">
        <v>3</v>
      </c>
      <c r="C30" s="3"/>
      <c r="D30" s="3">
        <f>IF(D$2-$A31&lt;=0,(VLOOKUP(12+$A31-ABS(D$2-$A31)-$A31,[1]infos!$A$4:$D$15,3,FALSE)&amp;D$1-1)*1,(VLOOKUP(D$2-$A31,[1]infos!$A$4:$D$15,3,FALSE)&amp;D$1)*1)</f>
        <v>44287</v>
      </c>
      <c r="E30" s="3">
        <f>IF(E$2-$A31&lt;=0,(VLOOKUP(12+$A31-ABS(E$2-$A31)-$A31,[1]infos!$A$4:$D$15,3,FALSE)&amp;E$1-1)*1,(VLOOKUP(E$2-$A31,[1]infos!$A$4:$D$15,3,FALSE)&amp;E$1)*1)</f>
        <v>44317</v>
      </c>
      <c r="F30" s="3">
        <f>IF(F$2-$A31&lt;=0,(VLOOKUP(12+$A31-ABS(F$2-$A31)-$A31,[1]infos!$A$4:$D$15,3,FALSE)&amp;F$1-1)*1,(VLOOKUP(F$2-$A31,[1]infos!$A$4:$D$15,3,FALSE)&amp;F$1)*1)</f>
        <v>44348</v>
      </c>
      <c r="G30" s="3">
        <f>IF(G$2-$A31&lt;=0,(VLOOKUP(12+$A31-ABS(G$2-$A31)-$A31,[1]infos!$A$4:$D$15,3,FALSE)&amp;G$1-1)*1,(VLOOKUP(G$2-$A31,[1]infos!$A$4:$D$15,3,FALSE)&amp;G$1)*1)</f>
        <v>44378</v>
      </c>
      <c r="H30" s="3">
        <f>IF(H$2-$A31&lt;=0,(VLOOKUP(12+$A31-ABS(H$2-$A31)-$A31,[1]infos!$A$4:$D$15,3,FALSE)&amp;H$1-1)*1,(VLOOKUP(H$2-$A31,[1]infos!$A$4:$D$15,3,FALSE)&amp;H$1)*1)</f>
        <v>44409</v>
      </c>
      <c r="I30" s="3">
        <f>IF(I$2-$A31&lt;=0,(VLOOKUP(12+$A31-ABS(I$2-$A31)-$A31,[1]infos!$A$4:$D$15,3,FALSE)&amp;I$1-1)*1,(VLOOKUP(I$2-$A31,[1]infos!$A$4:$D$15,3,FALSE)&amp;I$1)*1)</f>
        <v>44440</v>
      </c>
      <c r="J30" s="3">
        <f>IF(J$2-$A31&lt;=0,(VLOOKUP(12+$A31-ABS(J$2-$A31)-$A31,[1]infos!$A$4:$D$15,3,FALSE)&amp;J$1-1)*1,(VLOOKUP(J$2-$A31,[1]infos!$A$4:$D$15,3,FALSE)&amp;J$1)*1)</f>
        <v>44470</v>
      </c>
      <c r="K30" s="3">
        <f>IF(K$2-$A31&lt;=0,(VLOOKUP(12+$A31-ABS(K$2-$A31)-$A31,[1]infos!$A$4:$D$15,3,FALSE)&amp;K$1-1)*1,(VLOOKUP(K$2-$A31,[1]infos!$A$4:$D$15,3,FALSE)&amp;K$1)*1)</f>
        <v>44501</v>
      </c>
      <c r="L30" s="3">
        <f>IF(L$2-$A31&lt;=0,(VLOOKUP(12+$A31-ABS(L$2-$A31)-$A31,[1]infos!$A$4:$D$15,3,FALSE)&amp;L$1-1)*1,(VLOOKUP(L$2-$A31,[1]infos!$A$4:$D$15,3,FALSE)&amp;L$1)*1)</f>
        <v>44531</v>
      </c>
      <c r="M30" s="3">
        <f>IF(M$2-$A31&lt;=0,(VLOOKUP(12+$A31-ABS(M$2-$A31)-$A31,[1]infos!$A$4:$D$15,3,FALSE)&amp;M$1-1)*1,(VLOOKUP(M$2-$A31,[1]infos!$A$4:$D$15,3,FALSE)&amp;M$1)*1)</f>
        <v>44562</v>
      </c>
      <c r="N30" s="3">
        <f>IF(N$2-$A31&lt;=0,(VLOOKUP(12+$A31-ABS(N$2-$A31)-$A31,[1]infos!$A$4:$D$15,3,FALSE)&amp;N$1-1)*1,(VLOOKUP(N$2-$A31,[1]infos!$A$4:$D$15,3,FALSE)&amp;N$1)*1)</f>
        <v>44593</v>
      </c>
      <c r="O30" s="3">
        <f>IF(O$2-$A31&lt;=0,(VLOOKUP(12+$A31-ABS(O$2-$A31)-$A31,[1]infos!$A$4:$D$15,3,FALSE)&amp;O$1-1)*1,(VLOOKUP(O$2-$A31,[1]infos!$A$4:$D$15,3,FALSE)&amp;O$1)*1)</f>
        <v>44621</v>
      </c>
      <c r="P30" s="3">
        <f>IF(P$2-$A31&lt;=0,(VLOOKUP(12+$A31-ABS(P$2-$A31)-$A31,[1]infos!$A$4:$D$15,3,FALSE)&amp;P$1-1)*1,(VLOOKUP(P$2-$A31,[1]infos!$A$4:$D$15,3,FALSE)&amp;P$1)*1)</f>
        <v>44652</v>
      </c>
      <c r="Q30" s="3">
        <f>IF(Q$2-$A31&lt;=0,(VLOOKUP(12+$A31-ABS(Q$2-$A31)-$A31,[1]infos!$A$4:$D$15,3,FALSE)&amp;Q$1-1)*1,(VLOOKUP(Q$2-$A31,[1]infos!$A$4:$D$15,3,FALSE)&amp;Q$1)*1)</f>
        <v>44682</v>
      </c>
      <c r="R30" s="3">
        <f>IF(R$2-$A31&lt;=0,(VLOOKUP(12+$A31-ABS(R$2-$A31)-$A31,[1]infos!$A$4:$D$15,3,FALSE)&amp;R$1-1)*1,(VLOOKUP(R$2-$A31,[1]infos!$A$4:$D$15,3,FALSE)&amp;R$1)*1)</f>
        <v>44713</v>
      </c>
      <c r="S30" s="3">
        <f>IF(S$2-$A31&lt;=0,(VLOOKUP(12+$A31-ABS(S$2-$A31)-$A31,[1]infos!$A$4:$D$15,3,FALSE)&amp;S$1-1)*1,(VLOOKUP(S$2-$A31,[1]infos!$A$4:$D$15,3,FALSE)&amp;S$1)*1)</f>
        <v>44743</v>
      </c>
      <c r="T30" s="3">
        <f>IF(T$2-$A31&lt;=0,(VLOOKUP(12+$A31-ABS(T$2-$A31)-$A31,[1]infos!$A$4:$D$15,3,FALSE)&amp;T$1-1)*1,(VLOOKUP(T$2-$A31,[1]infos!$A$4:$D$15,3,FALSE)&amp;T$1)*1)</f>
        <v>44774</v>
      </c>
      <c r="U30" s="3">
        <f>IF(U$2-$A31&lt;=0,(VLOOKUP(12+$A31-ABS(U$2-$A31)-$A31,[1]infos!$A$4:$D$15,3,FALSE)&amp;U$1-1)*1,(VLOOKUP(U$2-$A31,[1]infos!$A$4:$D$15,3,FALSE)&amp;U$1)*1)</f>
        <v>44805</v>
      </c>
      <c r="V30" s="3">
        <f>IF(V$2-$A31&lt;=0,(VLOOKUP(12+$A31-ABS(V$2-$A31)-$A31,[1]infos!$A$4:$D$15,3,FALSE)&amp;V$1-1)*1,(VLOOKUP(V$2-$A31,[1]infos!$A$4:$D$15,3,FALSE)&amp;V$1)*1)</f>
        <v>44835</v>
      </c>
      <c r="W30" s="3">
        <f>IF(W$2-$A31&lt;=0,(VLOOKUP(12+$A31-ABS(W$2-$A31)-$A31,[1]infos!$A$4:$D$15,3,FALSE)&amp;W$1-1)*1,(VLOOKUP(W$2-$A31,[1]infos!$A$4:$D$15,3,FALSE)&amp;W$1)*1)</f>
        <v>44866</v>
      </c>
      <c r="X30" s="3">
        <f>IF(X$2-$A31&lt;=0,(VLOOKUP(12+$A31-ABS(X$2-$A31)-$A31,[1]infos!$A$4:$D$15,3,FALSE)&amp;X$1-1)*1,(VLOOKUP(X$2-$A31,[1]infos!$A$4:$D$15,3,FALSE)&amp;X$1)*1)</f>
        <v>44896</v>
      </c>
      <c r="Y30" s="3">
        <f>IF(Y$2-$A31&lt;=0,(VLOOKUP(12+$A31-ABS(Y$2-$A31)-$A31,[1]infos!$A$4:$D$15,3,FALSE)&amp;Y$1-1)*1,(VLOOKUP(Y$2-$A31,[1]infos!$A$4:$D$15,3,FALSE)&amp;Y$1)*1)</f>
        <v>44927</v>
      </c>
      <c r="Z30" s="3">
        <f>IF(Z$2-$A31&lt;=0,(VLOOKUP(12+$A31-ABS(Z$2-$A31)-$A31,[1]infos!$A$4:$D$15,3,FALSE)&amp;Z$1-1)*1,(VLOOKUP(Z$2-$A31,[1]infos!$A$4:$D$15,3,FALSE)&amp;Z$1)*1)</f>
        <v>44958</v>
      </c>
      <c r="AA30" s="3">
        <f>IF(AA$2-$A31&lt;=0,(VLOOKUP(12+$A31-ABS(AA$2-$A31)-$A31,[1]infos!$A$4:$D$15,3,FALSE)&amp;AA$1-1)*1,(VLOOKUP(AA$2-$A31,[1]infos!$A$4:$D$15,3,FALSE)&amp;AA$1)*1)</f>
        <v>44986</v>
      </c>
      <c r="AB30" s="3">
        <f>IF(AB$2-$A31&lt;=0,(VLOOKUP(12+$A31-ABS(AB$2-$A31)-$A31,[1]infos!$A$4:$D$15,3,FALSE)&amp;AB$1-1)*1,(VLOOKUP(AB$2-$A31,[1]infos!$A$4:$D$15,3,FALSE)&amp;AB$1)*1)</f>
        <v>45017</v>
      </c>
      <c r="AC30" s="3">
        <f>IF(AC$2-$A31&lt;=0,(VLOOKUP(12+$A31-ABS(AC$2-$A31)-$A31,[1]infos!$A$4:$D$15,3,FALSE)&amp;AC$1-1)*1,(VLOOKUP(AC$2-$A31,[1]infos!$A$4:$D$15,3,FALSE)&amp;AC$1)*1)</f>
        <v>45047</v>
      </c>
      <c r="AD30" s="3">
        <f>IF(AD$2-$A31&lt;=0,(VLOOKUP(12+$A31-ABS(AD$2-$A31)-$A31,[1]infos!$A$4:$D$15,3,FALSE)&amp;AD$1-1)*1,(VLOOKUP(AD$2-$A31,[1]infos!$A$4:$D$15,3,FALSE)&amp;AD$1)*1)</f>
        <v>45078</v>
      </c>
      <c r="AE30" s="3">
        <f>IF(AE$2-$A31&lt;=0,(VLOOKUP(12+$A31-ABS(AE$2-$A31)-$A31,[1]infos!$A$4:$D$15,3,FALSE)&amp;AE$1-1)*1,(VLOOKUP(AE$2-$A31,[1]infos!$A$4:$D$15,3,FALSE)&amp;AE$1)*1)</f>
        <v>45108</v>
      </c>
      <c r="AF30" s="3">
        <f>IF(AF$2-$A31&lt;=0,(VLOOKUP(12+$A31-ABS(AF$2-$A31)-$A31,[1]infos!$A$4:$D$15,3,FALSE)&amp;AF$1-1)*1,(VLOOKUP(AF$2-$A31,[1]infos!$A$4:$D$15,3,FALSE)&amp;AF$1)*1)</f>
        <v>45139</v>
      </c>
      <c r="AG30" s="3">
        <f>IF(AG$2-$A31&lt;=0,(VLOOKUP(12+$A31-ABS(AG$2-$A31)-$A31,[1]infos!$A$4:$D$15,3,FALSE)&amp;AG$1-1)*1,(VLOOKUP(AG$2-$A31,[1]infos!$A$4:$D$15,3,FALSE)&amp;AG$1)*1)</f>
        <v>45170</v>
      </c>
      <c r="AH30" s="3">
        <f>IF(AH$2-$A31&lt;=0,(VLOOKUP(12+$A31-ABS(AH$2-$A31)-$A31,[1]infos!$A$4:$D$15,3,FALSE)&amp;AH$1-1)*1,(VLOOKUP(AH$2-$A31,[1]infos!$A$4:$D$15,3,FALSE)&amp;AH$1)*1)</f>
        <v>45200</v>
      </c>
      <c r="AI30" s="3">
        <f>IF(AI$2-$A31&lt;=0,(VLOOKUP(12+$A31-ABS(AI$2-$A31)-$A31,[1]infos!$A$4:$D$15,3,FALSE)&amp;AI$1-1)*1,(VLOOKUP(AI$2-$A31,[1]infos!$A$4:$D$15,3,FALSE)&amp;AI$1)*1)</f>
        <v>45231</v>
      </c>
      <c r="AJ30" s="3">
        <f>IF(AJ$2-$A31&lt;=0,(VLOOKUP(12+$A31-ABS(AJ$2-$A31)-$A31,[1]infos!$A$4:$D$15,3,FALSE)&amp;AJ$1-1)*1,(VLOOKUP(AJ$2-$A31,[1]infos!$A$4:$D$15,3,FALSE)&amp;AJ$1)*1)</f>
        <v>45261</v>
      </c>
      <c r="AK30" s="3">
        <f>IF(AK$2-$A31&lt;=0,(VLOOKUP(12+$A31-ABS(AK$2-$A31)-$A31,[1]infos!$A$4:$D$15,3,FALSE)&amp;AK$1-1)*1,(VLOOKUP(AK$2-$A31,[1]infos!$A$4:$D$15,3,FALSE)&amp;AK$1)*1)</f>
        <v>45292</v>
      </c>
      <c r="AL30" s="3">
        <f>IF(AL$2-$A31&lt;=0,(VLOOKUP(12+$A31-ABS(AL$2-$A31)-$A31,[1]infos!$A$4:$D$15,3,FALSE)&amp;AL$1-1)*1,(VLOOKUP(AL$2-$A31,[1]infos!$A$4:$D$15,3,FALSE)&amp;AL$1)*1)</f>
        <v>45323</v>
      </c>
      <c r="AM30" s="3">
        <f>IF(AM$2-$A31&lt;=0,(VLOOKUP(12+$A31-ABS(AM$2-$A31)-$A31,[1]infos!$A$4:$D$15,3,FALSE)&amp;AM$1-1)*1,(VLOOKUP(AM$2-$A31,[1]infos!$A$4:$D$15,3,FALSE)&amp;AM$1)*1)</f>
        <v>45352</v>
      </c>
    </row>
    <row r="31" spans="1:39" x14ac:dyDescent="0.35">
      <c r="A31" s="1">
        <v>10</v>
      </c>
      <c r="B31" s="6" t="s">
        <v>8</v>
      </c>
      <c r="C31" s="3"/>
      <c r="D31" s="5">
        <f>[1]md47!C9</f>
        <v>1435.9780000000001</v>
      </c>
      <c r="E31" s="5">
        <f>[1]md47!D9</f>
        <v>1990.048</v>
      </c>
      <c r="F31" s="5">
        <f>[1]md47!E9</f>
        <v>1456.2190000000001</v>
      </c>
      <c r="G31" s="5">
        <f>[1]md47!F9</f>
        <v>1835.3530000000001</v>
      </c>
      <c r="H31" s="5">
        <f>[1]md47!G9</f>
        <v>1345.6590000000001</v>
      </c>
      <c r="I31" s="5">
        <f>[1]md47!H9</f>
        <v>1482.481</v>
      </c>
      <c r="J31" s="5">
        <f>[1]md47!I9</f>
        <v>1770.079</v>
      </c>
      <c r="K31" s="5">
        <f>[1]md47!J9</f>
        <v>1459.422</v>
      </c>
      <c r="L31" s="5">
        <f>[1]md47!K9</f>
        <v>1764.789</v>
      </c>
      <c r="M31" s="5">
        <f>[1]md47!L9</f>
        <v>1798.925</v>
      </c>
      <c r="N31" s="5">
        <f>[1]md47!M9</f>
        <v>1667.6420000000001</v>
      </c>
      <c r="O31" s="5">
        <f>[1]md47!N9</f>
        <v>1462.9069999999999</v>
      </c>
      <c r="P31" s="5">
        <f>[1]md47!O9</f>
        <v>1456.645</v>
      </c>
      <c r="Q31" s="5">
        <f>[1]md47!P9</f>
        <v>2022.09</v>
      </c>
      <c r="R31" s="5">
        <f>[1]md47!Q9</f>
        <v>1732.011</v>
      </c>
      <c r="S31" s="5">
        <f>[1]md47!R9</f>
        <v>1591.453</v>
      </c>
      <c r="T31" s="5">
        <f>[1]md47!S9</f>
        <v>1383.25</v>
      </c>
      <c r="U31" s="5">
        <f>[1]md47!T9</f>
        <v>1548.27</v>
      </c>
      <c r="V31" s="5">
        <f>[1]md47!U9</f>
        <v>1693.357</v>
      </c>
      <c r="W31" s="5">
        <f>[1]md47!V9</f>
        <v>1428.7380000000001</v>
      </c>
      <c r="X31" s="5">
        <f>[1]md47!W9</f>
        <v>1725.0730000000001</v>
      </c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1:39" x14ac:dyDescent="0.35">
      <c r="B32" s="5" t="s">
        <v>1</v>
      </c>
      <c r="C32" s="4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1:39" x14ac:dyDescent="0.35">
      <c r="B33" s="4" t="s">
        <v>0</v>
      </c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5" spans="1:39" x14ac:dyDescent="0.35">
      <c r="B35" s="3" t="s">
        <v>3</v>
      </c>
      <c r="C35" s="3"/>
      <c r="D35" s="3">
        <f>IF(D$2-$A36&lt;=0,(VLOOKUP(12+$A36-ABS(D$2-$A36)-$A36,[1]infos!$A$4:$D$15,3,FALSE)&amp;D$1-1)*1,(VLOOKUP(D$2-$A36,[1]infos!$A$4:$D$15,3,FALSE)&amp;D$1)*1)</f>
        <v>44287</v>
      </c>
      <c r="E35" s="3">
        <f>IF(E$2-$A36&lt;=0,(VLOOKUP(12+$A36-ABS(E$2-$A36)-$A36,[1]infos!$A$4:$D$15,3,FALSE)&amp;E$1-1)*1,(VLOOKUP(E$2-$A36,[1]infos!$A$4:$D$15,3,FALSE)&amp;E$1)*1)</f>
        <v>44317</v>
      </c>
      <c r="F35" s="3">
        <f>IF(F$2-$A36&lt;=0,(VLOOKUP(12+$A36-ABS(F$2-$A36)-$A36,[1]infos!$A$4:$D$15,3,FALSE)&amp;F$1-1)*1,(VLOOKUP(F$2-$A36,[1]infos!$A$4:$D$15,3,FALSE)&amp;F$1)*1)</f>
        <v>44348</v>
      </c>
      <c r="G35" s="3">
        <f>IF(G$2-$A36&lt;=0,(VLOOKUP(12+$A36-ABS(G$2-$A36)-$A36,[1]infos!$A$4:$D$15,3,FALSE)&amp;G$1-1)*1,(VLOOKUP(G$2-$A36,[1]infos!$A$4:$D$15,3,FALSE)&amp;G$1)*1)</f>
        <v>44378</v>
      </c>
      <c r="H35" s="3">
        <f>IF(H$2-$A36&lt;=0,(VLOOKUP(12+$A36-ABS(H$2-$A36)-$A36,[1]infos!$A$4:$D$15,3,FALSE)&amp;H$1-1)*1,(VLOOKUP(H$2-$A36,[1]infos!$A$4:$D$15,3,FALSE)&amp;H$1)*1)</f>
        <v>44409</v>
      </c>
      <c r="I35" s="3">
        <f>IF(I$2-$A36&lt;=0,(VLOOKUP(12+$A36-ABS(I$2-$A36)-$A36,[1]infos!$A$4:$D$15,3,FALSE)&amp;I$1-1)*1,(VLOOKUP(I$2-$A36,[1]infos!$A$4:$D$15,3,FALSE)&amp;I$1)*1)</f>
        <v>44440</v>
      </c>
      <c r="J35" s="3">
        <f>IF(J$2-$A36&lt;=0,(VLOOKUP(12+$A36-ABS(J$2-$A36)-$A36,[1]infos!$A$4:$D$15,3,FALSE)&amp;J$1-1)*1,(VLOOKUP(J$2-$A36,[1]infos!$A$4:$D$15,3,FALSE)&amp;J$1)*1)</f>
        <v>44470</v>
      </c>
      <c r="K35" s="3">
        <f>IF(K$2-$A36&lt;=0,(VLOOKUP(12+$A36-ABS(K$2-$A36)-$A36,[1]infos!$A$4:$D$15,3,FALSE)&amp;K$1-1)*1,(VLOOKUP(K$2-$A36,[1]infos!$A$4:$D$15,3,FALSE)&amp;K$1)*1)</f>
        <v>44501</v>
      </c>
      <c r="L35" s="3">
        <f>IF(L$2-$A36&lt;=0,(VLOOKUP(12+$A36-ABS(L$2-$A36)-$A36,[1]infos!$A$4:$D$15,3,FALSE)&amp;L$1-1)*1,(VLOOKUP(L$2-$A36,[1]infos!$A$4:$D$15,3,FALSE)&amp;L$1)*1)</f>
        <v>44531</v>
      </c>
      <c r="M35" s="3">
        <f>IF(M$2-$A36&lt;=0,(VLOOKUP(12+$A36-ABS(M$2-$A36)-$A36,[1]infos!$A$4:$D$15,3,FALSE)&amp;M$1-1)*1,(VLOOKUP(M$2-$A36,[1]infos!$A$4:$D$15,3,FALSE)&amp;M$1)*1)</f>
        <v>44562</v>
      </c>
      <c r="N35" s="3">
        <f>IF(N$2-$A36&lt;=0,(VLOOKUP(12+$A36-ABS(N$2-$A36)-$A36,[1]infos!$A$4:$D$15,3,FALSE)&amp;N$1-1)*1,(VLOOKUP(N$2-$A36,[1]infos!$A$4:$D$15,3,FALSE)&amp;N$1)*1)</f>
        <v>44593</v>
      </c>
      <c r="O35" s="3">
        <f>IF(O$2-$A36&lt;=0,(VLOOKUP(12+$A36-ABS(O$2-$A36)-$A36,[1]infos!$A$4:$D$15,3,FALSE)&amp;O$1-1)*1,(VLOOKUP(O$2-$A36,[1]infos!$A$4:$D$15,3,FALSE)&amp;O$1)*1)</f>
        <v>44621</v>
      </c>
      <c r="P35" s="3">
        <f>IF(P$2-$A36&lt;=0,(VLOOKUP(12+$A36-ABS(P$2-$A36)-$A36,[1]infos!$A$4:$D$15,3,FALSE)&amp;P$1-1)*1,(VLOOKUP(P$2-$A36,[1]infos!$A$4:$D$15,3,FALSE)&amp;P$1)*1)</f>
        <v>44652</v>
      </c>
      <c r="Q35" s="3">
        <f>IF(Q$2-$A36&lt;=0,(VLOOKUP(12+$A36-ABS(Q$2-$A36)-$A36,[1]infos!$A$4:$D$15,3,FALSE)&amp;Q$1-1)*1,(VLOOKUP(Q$2-$A36,[1]infos!$A$4:$D$15,3,FALSE)&amp;Q$1)*1)</f>
        <v>44682</v>
      </c>
      <c r="R35" s="3">
        <f>IF(R$2-$A36&lt;=0,(VLOOKUP(12+$A36-ABS(R$2-$A36)-$A36,[1]infos!$A$4:$D$15,3,FALSE)&amp;R$1-1)*1,(VLOOKUP(R$2-$A36,[1]infos!$A$4:$D$15,3,FALSE)&amp;R$1)*1)</f>
        <v>44713</v>
      </c>
      <c r="S35" s="3">
        <f>IF(S$2-$A36&lt;=0,(VLOOKUP(12+$A36-ABS(S$2-$A36)-$A36,[1]infos!$A$4:$D$15,3,FALSE)&amp;S$1-1)*1,(VLOOKUP(S$2-$A36,[1]infos!$A$4:$D$15,3,FALSE)&amp;S$1)*1)</f>
        <v>44743</v>
      </c>
      <c r="T35" s="3">
        <f>IF(T$2-$A36&lt;=0,(VLOOKUP(12+$A36-ABS(T$2-$A36)-$A36,[1]infos!$A$4:$D$15,3,FALSE)&amp;T$1-1)*1,(VLOOKUP(T$2-$A36,[1]infos!$A$4:$D$15,3,FALSE)&amp;T$1)*1)</f>
        <v>44774</v>
      </c>
      <c r="U35" s="3">
        <f>IF(U$2-$A36&lt;=0,(VLOOKUP(12+$A36-ABS(U$2-$A36)-$A36,[1]infos!$A$4:$D$15,3,FALSE)&amp;U$1-1)*1,(VLOOKUP(U$2-$A36,[1]infos!$A$4:$D$15,3,FALSE)&amp;U$1)*1)</f>
        <v>44805</v>
      </c>
      <c r="V35" s="3">
        <f>IF(V$2-$A36&lt;=0,(VLOOKUP(12+$A36-ABS(V$2-$A36)-$A36,[1]infos!$A$4:$D$15,3,FALSE)&amp;V$1-1)*1,(VLOOKUP(V$2-$A36,[1]infos!$A$4:$D$15,3,FALSE)&amp;V$1)*1)</f>
        <v>44835</v>
      </c>
      <c r="W35" s="3">
        <f>IF(W$2-$A36&lt;=0,(VLOOKUP(12+$A36-ABS(W$2-$A36)-$A36,[1]infos!$A$4:$D$15,3,FALSE)&amp;W$1-1)*1,(VLOOKUP(W$2-$A36,[1]infos!$A$4:$D$15,3,FALSE)&amp;W$1)*1)</f>
        <v>44866</v>
      </c>
      <c r="X35" s="3">
        <f>IF(X$2-$A36&lt;=0,(VLOOKUP(12+$A36-ABS(X$2-$A36)-$A36,[1]infos!$A$4:$D$15,3,FALSE)&amp;X$1-1)*1,(VLOOKUP(X$2-$A36,[1]infos!$A$4:$D$15,3,FALSE)&amp;X$1)*1)</f>
        <v>44896</v>
      </c>
      <c r="Y35" s="3">
        <f>IF(Y$2-$A36&lt;=0,(VLOOKUP(12+$A36-ABS(Y$2-$A36)-$A36,[1]infos!$A$4:$D$15,3,FALSE)&amp;Y$1-1)*1,(VLOOKUP(Y$2-$A36,[1]infos!$A$4:$D$15,3,FALSE)&amp;Y$1)*1)</f>
        <v>44927</v>
      </c>
      <c r="Z35" s="3">
        <f>IF(Z$2-$A36&lt;=0,(VLOOKUP(12+$A36-ABS(Z$2-$A36)-$A36,[1]infos!$A$4:$D$15,3,FALSE)&amp;Z$1-1)*1,(VLOOKUP(Z$2-$A36,[1]infos!$A$4:$D$15,3,FALSE)&amp;Z$1)*1)</f>
        <v>44958</v>
      </c>
      <c r="AA35" s="3">
        <f>IF(AA$2-$A36&lt;=0,(VLOOKUP(12+$A36-ABS(AA$2-$A36)-$A36,[1]infos!$A$4:$D$15,3,FALSE)&amp;AA$1-1)*1,(VLOOKUP(AA$2-$A36,[1]infos!$A$4:$D$15,3,FALSE)&amp;AA$1)*1)</f>
        <v>44986</v>
      </c>
      <c r="AB35" s="3">
        <f>IF(AB$2-$A36&lt;=0,(VLOOKUP(12+$A36-ABS(AB$2-$A36)-$A36,[1]infos!$A$4:$D$15,3,FALSE)&amp;AB$1-1)*1,(VLOOKUP(AB$2-$A36,[1]infos!$A$4:$D$15,3,FALSE)&amp;AB$1)*1)</f>
        <v>45017</v>
      </c>
      <c r="AC35" s="3">
        <f>IF(AC$2-$A36&lt;=0,(VLOOKUP(12+$A36-ABS(AC$2-$A36)-$A36,[1]infos!$A$4:$D$15,3,FALSE)&amp;AC$1-1)*1,(VLOOKUP(AC$2-$A36,[1]infos!$A$4:$D$15,3,FALSE)&amp;AC$1)*1)</f>
        <v>45047</v>
      </c>
      <c r="AD35" s="3">
        <f>IF(AD$2-$A36&lt;=0,(VLOOKUP(12+$A36-ABS(AD$2-$A36)-$A36,[1]infos!$A$4:$D$15,3,FALSE)&amp;AD$1-1)*1,(VLOOKUP(AD$2-$A36,[1]infos!$A$4:$D$15,3,FALSE)&amp;AD$1)*1)</f>
        <v>45078</v>
      </c>
      <c r="AE35" s="3">
        <f>IF(AE$2-$A36&lt;=0,(VLOOKUP(12+$A36-ABS(AE$2-$A36)-$A36,[1]infos!$A$4:$D$15,3,FALSE)&amp;AE$1-1)*1,(VLOOKUP(AE$2-$A36,[1]infos!$A$4:$D$15,3,FALSE)&amp;AE$1)*1)</f>
        <v>45108</v>
      </c>
      <c r="AF35" s="3">
        <f>IF(AF$2-$A36&lt;=0,(VLOOKUP(12+$A36-ABS(AF$2-$A36)-$A36,[1]infos!$A$4:$D$15,3,FALSE)&amp;AF$1-1)*1,(VLOOKUP(AF$2-$A36,[1]infos!$A$4:$D$15,3,FALSE)&amp;AF$1)*1)</f>
        <v>45139</v>
      </c>
      <c r="AG35" s="3">
        <f>IF(AG$2-$A36&lt;=0,(VLOOKUP(12+$A36-ABS(AG$2-$A36)-$A36,[1]infos!$A$4:$D$15,3,FALSE)&amp;AG$1-1)*1,(VLOOKUP(AG$2-$A36,[1]infos!$A$4:$D$15,3,FALSE)&amp;AG$1)*1)</f>
        <v>45170</v>
      </c>
      <c r="AH35" s="3">
        <f>IF(AH$2-$A36&lt;=0,(VLOOKUP(12+$A36-ABS(AH$2-$A36)-$A36,[1]infos!$A$4:$D$15,3,FALSE)&amp;AH$1-1)*1,(VLOOKUP(AH$2-$A36,[1]infos!$A$4:$D$15,3,FALSE)&amp;AH$1)*1)</f>
        <v>45200</v>
      </c>
      <c r="AI35" s="3">
        <f>IF(AI$2-$A36&lt;=0,(VLOOKUP(12+$A36-ABS(AI$2-$A36)-$A36,[1]infos!$A$4:$D$15,3,FALSE)&amp;AI$1-1)*1,(VLOOKUP(AI$2-$A36,[1]infos!$A$4:$D$15,3,FALSE)&amp;AI$1)*1)</f>
        <v>45231</v>
      </c>
      <c r="AJ35" s="3">
        <f>IF(AJ$2-$A36&lt;=0,(VLOOKUP(12+$A36-ABS(AJ$2-$A36)-$A36,[1]infos!$A$4:$D$15,3,FALSE)&amp;AJ$1-1)*1,(VLOOKUP(AJ$2-$A36,[1]infos!$A$4:$D$15,3,FALSE)&amp;AJ$1)*1)</f>
        <v>45261</v>
      </c>
      <c r="AK35" s="3">
        <f>IF(AK$2-$A36&lt;=0,(VLOOKUP(12+$A36-ABS(AK$2-$A36)-$A36,[1]infos!$A$4:$D$15,3,FALSE)&amp;AK$1-1)*1,(VLOOKUP(AK$2-$A36,[1]infos!$A$4:$D$15,3,FALSE)&amp;AK$1)*1)</f>
        <v>45292</v>
      </c>
      <c r="AL35" s="3">
        <f>IF(AL$2-$A36&lt;=0,(VLOOKUP(12+$A36-ABS(AL$2-$A36)-$A36,[1]infos!$A$4:$D$15,3,FALSE)&amp;AL$1-1)*1,(VLOOKUP(AL$2-$A36,[1]infos!$A$4:$D$15,3,FALSE)&amp;AL$1)*1)</f>
        <v>45323</v>
      </c>
      <c r="AM35" s="3">
        <f>IF(AM$2-$A36&lt;=0,(VLOOKUP(12+$A36-ABS(AM$2-$A36)-$A36,[1]infos!$A$4:$D$15,3,FALSE)&amp;AM$1-1)*1,(VLOOKUP(AM$2-$A36,[1]infos!$A$4:$D$15,3,FALSE)&amp;AM$1)*1)</f>
        <v>45352</v>
      </c>
    </row>
    <row r="36" spans="1:39" x14ac:dyDescent="0.35">
      <c r="A36" s="1">
        <v>10</v>
      </c>
      <c r="B36" s="6" t="s">
        <v>7</v>
      </c>
      <c r="C36" s="3"/>
      <c r="D36" s="5">
        <f>[1]md47!C7</f>
        <v>746.50699999999995</v>
      </c>
      <c r="E36" s="5">
        <f>[1]md47!D7</f>
        <v>1149.518</v>
      </c>
      <c r="F36" s="5">
        <f>[1]md47!E7</f>
        <v>674.92200000000003</v>
      </c>
      <c r="G36" s="5">
        <f>[1]md47!F7</f>
        <v>746.59699999999998</v>
      </c>
      <c r="H36" s="5">
        <f>[1]md47!G7</f>
        <v>829.87900000000002</v>
      </c>
      <c r="I36" s="5">
        <f>[1]md47!H7</f>
        <v>732.92700000000002</v>
      </c>
      <c r="J36" s="5">
        <f>[1]md47!I7</f>
        <v>1105.2929999999999</v>
      </c>
      <c r="K36" s="5">
        <f>[1]md47!J7</f>
        <v>950.64700000000005</v>
      </c>
      <c r="L36" s="5">
        <f>[1]md47!K7</f>
        <v>1550.5920000000001</v>
      </c>
      <c r="M36" s="5">
        <f>[1]md47!L7</f>
        <v>1475.951</v>
      </c>
      <c r="N36" s="5">
        <f>[1]md47!M7</f>
        <v>968.19500000000005</v>
      </c>
      <c r="O36" s="5">
        <f>[1]md47!N7</f>
        <v>741.58500000000004</v>
      </c>
      <c r="P36" s="5">
        <f>[1]md47!O7</f>
        <v>794.26099999999997</v>
      </c>
      <c r="Q36" s="5">
        <f>[1]md47!P7</f>
        <v>1203.2629999999999</v>
      </c>
      <c r="R36" s="5">
        <f>[1]md47!Q7</f>
        <v>882.149</v>
      </c>
      <c r="S36" s="5">
        <f>[1]md47!R7</f>
        <v>788.03499999999997</v>
      </c>
      <c r="T36" s="5">
        <f>[1]md47!S7</f>
        <v>703.68</v>
      </c>
      <c r="U36" s="5">
        <f>[1]md47!T7</f>
        <v>778.31299999999999</v>
      </c>
      <c r="V36" s="5">
        <f>[1]md47!U7</f>
        <v>1010.88</v>
      </c>
      <c r="W36" s="5">
        <f>[1]md47!V7</f>
        <v>988.85900000000004</v>
      </c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1:39" x14ac:dyDescent="0.35">
      <c r="B37" s="5" t="s">
        <v>1</v>
      </c>
      <c r="C37" s="4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1:39" x14ac:dyDescent="0.35">
      <c r="B38" s="4" t="s">
        <v>0</v>
      </c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</row>
    <row r="40" spans="1:39" x14ac:dyDescent="0.35">
      <c r="B40" s="3" t="s">
        <v>3</v>
      </c>
      <c r="C40" s="3"/>
      <c r="D40" s="3">
        <f>IF(D$2-$A41&lt;=0,(VLOOKUP(12+$A41-ABS(D$2-$A41)-$A41,[1]infos!$A$4:$D$15,3,FALSE)&amp;D$1-1)*1,(VLOOKUP(D$2-$A41,[1]infos!$A$4:$D$15,3,FALSE)&amp;D$1)*1)</f>
        <v>44348</v>
      </c>
      <c r="E40" s="3">
        <f>IF(E$2-$A41&lt;=0,(VLOOKUP(12+$A41-ABS(E$2-$A41)-$A41,[1]infos!$A$4:$D$15,3,FALSE)&amp;E$1-1)*1,(VLOOKUP(E$2-$A41,[1]infos!$A$4:$D$15,3,FALSE)&amp;E$1)*1)</f>
        <v>44378</v>
      </c>
      <c r="F40" s="3">
        <f>IF(F$2-$A41&lt;=0,(VLOOKUP(12+$A41-ABS(F$2-$A41)-$A41,[1]infos!$A$4:$D$15,3,FALSE)&amp;F$1-1)*1,(VLOOKUP(F$2-$A41,[1]infos!$A$4:$D$15,3,FALSE)&amp;F$1)*1)</f>
        <v>44409</v>
      </c>
      <c r="G40" s="3">
        <f>IF(G$2-$A41&lt;=0,(VLOOKUP(12+$A41-ABS(G$2-$A41)-$A41,[1]infos!$A$4:$D$15,3,FALSE)&amp;G$1-1)*1,(VLOOKUP(G$2-$A41,[1]infos!$A$4:$D$15,3,FALSE)&amp;G$1)*1)</f>
        <v>44440</v>
      </c>
      <c r="H40" s="3">
        <f>IF(H$2-$A41&lt;=0,(VLOOKUP(12+$A41-ABS(H$2-$A41)-$A41,[1]infos!$A$4:$D$15,3,FALSE)&amp;H$1-1)*1,(VLOOKUP(H$2-$A41,[1]infos!$A$4:$D$15,3,FALSE)&amp;H$1)*1)</f>
        <v>44470</v>
      </c>
      <c r="I40" s="3">
        <f>IF(I$2-$A41&lt;=0,(VLOOKUP(12+$A41-ABS(I$2-$A41)-$A41,[1]infos!$A$4:$D$15,3,FALSE)&amp;I$1-1)*1,(VLOOKUP(I$2-$A41,[1]infos!$A$4:$D$15,3,FALSE)&amp;I$1)*1)</f>
        <v>44501</v>
      </c>
      <c r="J40" s="3">
        <f>IF(J$2-$A41&lt;=0,(VLOOKUP(12+$A41-ABS(J$2-$A41)-$A41,[1]infos!$A$4:$D$15,3,FALSE)&amp;J$1-1)*1,(VLOOKUP(J$2-$A41,[1]infos!$A$4:$D$15,3,FALSE)&amp;J$1)*1)</f>
        <v>44531</v>
      </c>
      <c r="K40" s="3">
        <f>IF(K$2-$A41&lt;=0,(VLOOKUP(12+$A41-ABS(K$2-$A41)-$A41,[1]infos!$A$4:$D$15,3,FALSE)&amp;K$1-1)*1,(VLOOKUP(K$2-$A41,[1]infos!$A$4:$D$15,3,FALSE)&amp;K$1)*1)</f>
        <v>44562</v>
      </c>
      <c r="L40" s="3">
        <f>IF(L$2-$A41&lt;=0,(VLOOKUP(12+$A41-ABS(L$2-$A41)-$A41,[1]infos!$A$4:$D$15,3,FALSE)&amp;L$1-1)*1,(VLOOKUP(L$2-$A41,[1]infos!$A$4:$D$15,3,FALSE)&amp;L$1)*1)</f>
        <v>44593</v>
      </c>
      <c r="M40" s="3">
        <f>IF(M$2-$A41&lt;=0,(VLOOKUP(12+$A41-ABS(M$2-$A41)-$A41,[1]infos!$A$4:$D$15,3,FALSE)&amp;M$1-1)*1,(VLOOKUP(M$2-$A41,[1]infos!$A$4:$D$15,3,FALSE)&amp;M$1)*1)</f>
        <v>44621</v>
      </c>
      <c r="N40" s="3">
        <f>IF(N$2-$A41&lt;=0,(VLOOKUP(12+$A41-ABS(N$2-$A41)-$A41,[1]infos!$A$4:$D$15,3,FALSE)&amp;N$1-1)*1,(VLOOKUP(N$2-$A41,[1]infos!$A$4:$D$15,3,FALSE)&amp;N$1)*1)</f>
        <v>44652</v>
      </c>
      <c r="O40" s="3">
        <f>IF(O$2-$A41&lt;=0,(VLOOKUP(12+$A41-ABS(O$2-$A41)-$A41,[1]infos!$A$4:$D$15,3,FALSE)&amp;O$1-1)*1,(VLOOKUP(O$2-$A41,[1]infos!$A$4:$D$15,3,FALSE)&amp;O$1)*1)</f>
        <v>44682</v>
      </c>
      <c r="P40" s="3">
        <f>IF(P$2-$A41&lt;=0,(VLOOKUP(12+$A41-ABS(P$2-$A41)-$A41,[1]infos!$A$4:$D$15,3,FALSE)&amp;P$1-1)*1,(VLOOKUP(P$2-$A41,[1]infos!$A$4:$D$15,3,FALSE)&amp;P$1)*1)</f>
        <v>44713</v>
      </c>
      <c r="Q40" s="3">
        <f>IF(Q$2-$A41&lt;=0,(VLOOKUP(12+$A41-ABS(Q$2-$A41)-$A41,[1]infos!$A$4:$D$15,3,FALSE)&amp;Q$1-1)*1,(VLOOKUP(Q$2-$A41,[1]infos!$A$4:$D$15,3,FALSE)&amp;Q$1)*1)</f>
        <v>44743</v>
      </c>
      <c r="R40" s="3">
        <f>IF(R$2-$A41&lt;=0,(VLOOKUP(12+$A41-ABS(R$2-$A41)-$A41,[1]infos!$A$4:$D$15,3,FALSE)&amp;R$1-1)*1,(VLOOKUP(R$2-$A41,[1]infos!$A$4:$D$15,3,FALSE)&amp;R$1)*1)</f>
        <v>44774</v>
      </c>
      <c r="S40" s="3">
        <f>IF(S$2-$A41&lt;=0,(VLOOKUP(12+$A41-ABS(S$2-$A41)-$A41,[1]infos!$A$4:$D$15,3,FALSE)&amp;S$1-1)*1,(VLOOKUP(S$2-$A41,[1]infos!$A$4:$D$15,3,FALSE)&amp;S$1)*1)</f>
        <v>44805</v>
      </c>
      <c r="T40" s="3">
        <f>IF(T$2-$A41&lt;=0,(VLOOKUP(12+$A41-ABS(T$2-$A41)-$A41,[1]infos!$A$4:$D$15,3,FALSE)&amp;T$1-1)*1,(VLOOKUP(T$2-$A41,[1]infos!$A$4:$D$15,3,FALSE)&amp;T$1)*1)</f>
        <v>44835</v>
      </c>
      <c r="U40" s="3">
        <f>IF(U$2-$A41&lt;=0,(VLOOKUP(12+$A41-ABS(U$2-$A41)-$A41,[1]infos!$A$4:$D$15,3,FALSE)&amp;U$1-1)*1,(VLOOKUP(U$2-$A41,[1]infos!$A$4:$D$15,3,FALSE)&amp;U$1)*1)</f>
        <v>44866</v>
      </c>
      <c r="V40" s="3">
        <f>IF(V$2-$A41&lt;=0,(VLOOKUP(12+$A41-ABS(V$2-$A41)-$A41,[1]infos!$A$4:$D$15,3,FALSE)&amp;V$1-1)*1,(VLOOKUP(V$2-$A41,[1]infos!$A$4:$D$15,3,FALSE)&amp;V$1)*1)</f>
        <v>44896</v>
      </c>
      <c r="W40" s="3">
        <f>IF(W$2-$A41&lt;=0,(VLOOKUP(12+$A41-ABS(W$2-$A41)-$A41,[1]infos!$A$4:$D$15,3,FALSE)&amp;W$1-1)*1,(VLOOKUP(W$2-$A41,[1]infos!$A$4:$D$15,3,FALSE)&amp;W$1)*1)</f>
        <v>44927</v>
      </c>
      <c r="X40" s="3">
        <f>IF(X$2-$A41&lt;=0,(VLOOKUP(12+$A41-ABS(X$2-$A41)-$A41,[1]infos!$A$4:$D$15,3,FALSE)&amp;X$1-1)*1,(VLOOKUP(X$2-$A41,[1]infos!$A$4:$D$15,3,FALSE)&amp;X$1)*1)</f>
        <v>44958</v>
      </c>
      <c r="Y40" s="3">
        <f>IF(Y$2-$A41&lt;=0,(VLOOKUP(12+$A41-ABS(Y$2-$A41)-$A41,[1]infos!$A$4:$D$15,3,FALSE)&amp;Y$1-1)*1,(VLOOKUP(Y$2-$A41,[1]infos!$A$4:$D$15,3,FALSE)&amp;Y$1)*1)</f>
        <v>44986</v>
      </c>
      <c r="Z40" s="3">
        <f>IF(Z$2-$A41&lt;=0,(VLOOKUP(12+$A41-ABS(Z$2-$A41)-$A41,[1]infos!$A$4:$D$15,3,FALSE)&amp;Z$1-1)*1,(VLOOKUP(Z$2-$A41,[1]infos!$A$4:$D$15,3,FALSE)&amp;Z$1)*1)</f>
        <v>45017</v>
      </c>
      <c r="AA40" s="3">
        <f>IF(AA$2-$A41&lt;=0,(VLOOKUP(12+$A41-ABS(AA$2-$A41)-$A41,[1]infos!$A$4:$D$15,3,FALSE)&amp;AA$1-1)*1,(VLOOKUP(AA$2-$A41,[1]infos!$A$4:$D$15,3,FALSE)&amp;AA$1)*1)</f>
        <v>45047</v>
      </c>
      <c r="AB40" s="3">
        <f>IF(AB$2-$A41&lt;=0,(VLOOKUP(12+$A41-ABS(AB$2-$A41)-$A41,[1]infos!$A$4:$D$15,3,FALSE)&amp;AB$1-1)*1,(VLOOKUP(AB$2-$A41,[1]infos!$A$4:$D$15,3,FALSE)&amp;AB$1)*1)</f>
        <v>45078</v>
      </c>
      <c r="AC40" s="3">
        <f>IF(AC$2-$A41&lt;=0,(VLOOKUP(12+$A41-ABS(AC$2-$A41)-$A41,[1]infos!$A$4:$D$15,3,FALSE)&amp;AC$1-1)*1,(VLOOKUP(AC$2-$A41,[1]infos!$A$4:$D$15,3,FALSE)&amp;AC$1)*1)</f>
        <v>45108</v>
      </c>
      <c r="AD40" s="3">
        <f>IF(AD$2-$A41&lt;=0,(VLOOKUP(12+$A41-ABS(AD$2-$A41)-$A41,[1]infos!$A$4:$D$15,3,FALSE)&amp;AD$1-1)*1,(VLOOKUP(AD$2-$A41,[1]infos!$A$4:$D$15,3,FALSE)&amp;AD$1)*1)</f>
        <v>45139</v>
      </c>
      <c r="AE40" s="3">
        <f>IF(AE$2-$A41&lt;=0,(VLOOKUP(12+$A41-ABS(AE$2-$A41)-$A41,[1]infos!$A$4:$D$15,3,FALSE)&amp;AE$1-1)*1,(VLOOKUP(AE$2-$A41,[1]infos!$A$4:$D$15,3,FALSE)&amp;AE$1)*1)</f>
        <v>45170</v>
      </c>
      <c r="AF40" s="3">
        <f>IF(AF$2-$A41&lt;=0,(VLOOKUP(12+$A41-ABS(AF$2-$A41)-$A41,[1]infos!$A$4:$D$15,3,FALSE)&amp;AF$1-1)*1,(VLOOKUP(AF$2-$A41,[1]infos!$A$4:$D$15,3,FALSE)&amp;AF$1)*1)</f>
        <v>45200</v>
      </c>
      <c r="AG40" s="3">
        <f>IF(AG$2-$A41&lt;=0,(VLOOKUP(12+$A41-ABS(AG$2-$A41)-$A41,[1]infos!$A$4:$D$15,3,FALSE)&amp;AG$1-1)*1,(VLOOKUP(AG$2-$A41,[1]infos!$A$4:$D$15,3,FALSE)&amp;AG$1)*1)</f>
        <v>45231</v>
      </c>
      <c r="AH40" s="3">
        <f>IF(AH$2-$A41&lt;=0,(VLOOKUP(12+$A41-ABS(AH$2-$A41)-$A41,[1]infos!$A$4:$D$15,3,FALSE)&amp;AH$1-1)*1,(VLOOKUP(AH$2-$A41,[1]infos!$A$4:$D$15,3,FALSE)&amp;AH$1)*1)</f>
        <v>45261</v>
      </c>
      <c r="AI40" s="3">
        <f>IF(AI$2-$A41&lt;=0,(VLOOKUP(12+$A41-ABS(AI$2-$A41)-$A41,[1]infos!$A$4:$D$15,3,FALSE)&amp;AI$1-1)*1,(VLOOKUP(AI$2-$A41,[1]infos!$A$4:$D$15,3,FALSE)&amp;AI$1)*1)</f>
        <v>45292</v>
      </c>
      <c r="AJ40" s="3">
        <f>IF(AJ$2-$A41&lt;=0,(VLOOKUP(12+$A41-ABS(AJ$2-$A41)-$A41,[1]infos!$A$4:$D$15,3,FALSE)&amp;AJ$1-1)*1,(VLOOKUP(AJ$2-$A41,[1]infos!$A$4:$D$15,3,FALSE)&amp;AJ$1)*1)</f>
        <v>45323</v>
      </c>
      <c r="AK40" s="3">
        <f>IF(AK$2-$A41&lt;=0,(VLOOKUP(12+$A41-ABS(AK$2-$A41)-$A41,[1]infos!$A$4:$D$15,3,FALSE)&amp;AK$1-1)*1,(VLOOKUP(AK$2-$A41,[1]infos!$A$4:$D$15,3,FALSE)&amp;AK$1)*1)</f>
        <v>45352</v>
      </c>
      <c r="AL40" s="3">
        <f>IF(AL$2-$A41&lt;=0,(VLOOKUP(12+$A41-ABS(AL$2-$A41)-$A41,[1]infos!$A$4:$D$15,3,FALSE)&amp;AL$1-1)*1,(VLOOKUP(AL$2-$A41,[1]infos!$A$4:$D$15,3,FALSE)&amp;AL$1)*1)</f>
        <v>45383</v>
      </c>
      <c r="AM40" s="3">
        <f>IF(AM$2-$A41&lt;=0,(VLOOKUP(12+$A41-ABS(AM$2-$A41)-$A41,[1]infos!$A$4:$D$15,3,FALSE)&amp;AM$1-1)*1,(VLOOKUP(AM$2-$A41,[1]infos!$A$4:$D$15,3,FALSE)&amp;AM$1)*1)</f>
        <v>45413</v>
      </c>
    </row>
    <row r="41" spans="1:39" x14ac:dyDescent="0.35">
      <c r="A41" s="1">
        <v>8</v>
      </c>
      <c r="B41" s="6" t="s">
        <v>6</v>
      </c>
      <c r="C41" s="3"/>
      <c r="D41" s="5">
        <f>[1]md47!C10</f>
        <v>2160.9180000000001</v>
      </c>
      <c r="E41" s="5">
        <f>[1]md47!D10</f>
        <v>2647.2420000000002</v>
      </c>
      <c r="F41" s="5">
        <f>[1]md47!E10</f>
        <v>2427.6219999999998</v>
      </c>
      <c r="G41" s="5">
        <f>[1]md47!F10</f>
        <v>2468.777</v>
      </c>
      <c r="H41" s="5">
        <f>[1]md47!G10</f>
        <v>2491.9380000000001</v>
      </c>
      <c r="I41" s="5">
        <f>[1]md47!H10</f>
        <v>2421.33</v>
      </c>
      <c r="J41" s="5">
        <f>[1]md47!I10</f>
        <v>2170.627</v>
      </c>
      <c r="K41" s="5">
        <f>[1]md47!J10</f>
        <v>2643.3359999999998</v>
      </c>
      <c r="L41" s="5">
        <f>[1]md47!K10</f>
        <v>2243.5549999999998</v>
      </c>
      <c r="M41" s="5">
        <f>[1]md47!L10</f>
        <v>2323.4659999999999</v>
      </c>
      <c r="N41" s="5">
        <f>[1]md47!M10</f>
        <v>2933.143</v>
      </c>
      <c r="O41" s="5">
        <f>[1]md47!N10</f>
        <v>2106.0410000000002</v>
      </c>
      <c r="P41" s="5">
        <f>[1]md47!O10</f>
        <v>2185.5250000000001</v>
      </c>
      <c r="Q41" s="5">
        <f>[1]md47!P10</f>
        <v>2884.6880000000001</v>
      </c>
      <c r="R41" s="5">
        <f>[1]md47!Q10</f>
        <v>2242.8760000000002</v>
      </c>
      <c r="S41" s="5">
        <f>[1]md47!R10</f>
        <v>2303.5059999999999</v>
      </c>
      <c r="T41" s="5">
        <f>[1]md47!S10</f>
        <v>2738.4789999999998</v>
      </c>
      <c r="U41" s="5">
        <f>[1]md47!T10</f>
        <v>2257.4940000000001</v>
      </c>
      <c r="V41" s="5">
        <f>[1]md47!U10</f>
        <v>2566.0349999999999</v>
      </c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1:39" x14ac:dyDescent="0.35">
      <c r="B42" s="5" t="s">
        <v>1</v>
      </c>
      <c r="C42" s="4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1:39" x14ac:dyDescent="0.35">
      <c r="B43" s="4" t="s">
        <v>0</v>
      </c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5" spans="1:39" x14ac:dyDescent="0.35">
      <c r="B45" s="3" t="s">
        <v>3</v>
      </c>
      <c r="C45" s="3"/>
      <c r="D45" s="3">
        <f>IF(D$2-$A46&lt;=0,(VLOOKUP(12+$A46-ABS(D$2-$A46)-$A46,[1]infos!$A$4:$D$15,3,FALSE)&amp;D$1-1)*1,(VLOOKUP(D$2-$A46,[1]infos!$A$4:$D$15,3,FALSE)&amp;D$1)*1)</f>
        <v>44409</v>
      </c>
      <c r="E45" s="3">
        <f>IF(E$2-$A46&lt;=0,(VLOOKUP(12+$A46-ABS(E$2-$A46)-$A46,[1]infos!$A$4:$D$15,3,FALSE)&amp;E$1-1)*1,(VLOOKUP(E$2-$A46,[1]infos!$A$4:$D$15,3,FALSE)&amp;E$1)*1)</f>
        <v>44440</v>
      </c>
      <c r="F45" s="3">
        <f>IF(F$2-$A46&lt;=0,(VLOOKUP(12+$A46-ABS(F$2-$A46)-$A46,[1]infos!$A$4:$D$15,3,FALSE)&amp;F$1-1)*1,(VLOOKUP(F$2-$A46,[1]infos!$A$4:$D$15,3,FALSE)&amp;F$1)*1)</f>
        <v>44470</v>
      </c>
      <c r="G45" s="3">
        <f>IF(G$2-$A46&lt;=0,(VLOOKUP(12+$A46-ABS(G$2-$A46)-$A46,[1]infos!$A$4:$D$15,3,FALSE)&amp;G$1-1)*1,(VLOOKUP(G$2-$A46,[1]infos!$A$4:$D$15,3,FALSE)&amp;G$1)*1)</f>
        <v>44501</v>
      </c>
      <c r="H45" s="3">
        <f>IF(H$2-$A46&lt;=0,(VLOOKUP(12+$A46-ABS(H$2-$A46)-$A46,[1]infos!$A$4:$D$15,3,FALSE)&amp;H$1-1)*1,(VLOOKUP(H$2-$A46,[1]infos!$A$4:$D$15,3,FALSE)&amp;H$1)*1)</f>
        <v>44531</v>
      </c>
      <c r="I45" s="3">
        <f>IF(I$2-$A46&lt;=0,(VLOOKUP(12+$A46-ABS(I$2-$A46)-$A46,[1]infos!$A$4:$D$15,3,FALSE)&amp;I$1-1)*1,(VLOOKUP(I$2-$A46,[1]infos!$A$4:$D$15,3,FALSE)&amp;I$1)*1)</f>
        <v>44562</v>
      </c>
      <c r="J45" s="3">
        <f>IF(J$2-$A46&lt;=0,(VLOOKUP(12+$A46-ABS(J$2-$A46)-$A46,[1]infos!$A$4:$D$15,3,FALSE)&amp;J$1-1)*1,(VLOOKUP(J$2-$A46,[1]infos!$A$4:$D$15,3,FALSE)&amp;J$1)*1)</f>
        <v>44593</v>
      </c>
      <c r="K45" s="3">
        <f>IF(K$2-$A46&lt;=0,(VLOOKUP(12+$A46-ABS(K$2-$A46)-$A46,[1]infos!$A$4:$D$15,3,FALSE)&amp;K$1-1)*1,(VLOOKUP(K$2-$A46,[1]infos!$A$4:$D$15,3,FALSE)&amp;K$1)*1)</f>
        <v>44621</v>
      </c>
      <c r="L45" s="3">
        <f>IF(L$2-$A46&lt;=0,(VLOOKUP(12+$A46-ABS(L$2-$A46)-$A46,[1]infos!$A$4:$D$15,3,FALSE)&amp;L$1-1)*1,(VLOOKUP(L$2-$A46,[1]infos!$A$4:$D$15,3,FALSE)&amp;L$1)*1)</f>
        <v>44652</v>
      </c>
      <c r="M45" s="3">
        <f>IF(M$2-$A46&lt;=0,(VLOOKUP(12+$A46-ABS(M$2-$A46)-$A46,[1]infos!$A$4:$D$15,3,FALSE)&amp;M$1-1)*1,(VLOOKUP(M$2-$A46,[1]infos!$A$4:$D$15,3,FALSE)&amp;M$1)*1)</f>
        <v>44682</v>
      </c>
      <c r="N45" s="3">
        <f>IF(N$2-$A46&lt;=0,(VLOOKUP(12+$A46-ABS(N$2-$A46)-$A46,[1]infos!$A$4:$D$15,3,FALSE)&amp;N$1-1)*1,(VLOOKUP(N$2-$A46,[1]infos!$A$4:$D$15,3,FALSE)&amp;N$1)*1)</f>
        <v>44713</v>
      </c>
      <c r="O45" s="3">
        <f>IF(O$2-$A46&lt;=0,(VLOOKUP(12+$A46-ABS(O$2-$A46)-$A46,[1]infos!$A$4:$D$15,3,FALSE)&amp;O$1-1)*1,(VLOOKUP(O$2-$A46,[1]infos!$A$4:$D$15,3,FALSE)&amp;O$1)*1)</f>
        <v>44743</v>
      </c>
      <c r="P45" s="3">
        <f>IF(P$2-$A46&lt;=0,(VLOOKUP(12+$A46-ABS(P$2-$A46)-$A46,[1]infos!$A$4:$D$15,3,FALSE)&amp;P$1-1)*1,(VLOOKUP(P$2-$A46,[1]infos!$A$4:$D$15,3,FALSE)&amp;P$1)*1)</f>
        <v>44774</v>
      </c>
      <c r="Q45" s="3">
        <f>IF(Q$2-$A46&lt;=0,(VLOOKUP(12+$A46-ABS(Q$2-$A46)-$A46,[1]infos!$A$4:$D$15,3,FALSE)&amp;Q$1-1)*1,(VLOOKUP(Q$2-$A46,[1]infos!$A$4:$D$15,3,FALSE)&amp;Q$1)*1)</f>
        <v>44805</v>
      </c>
      <c r="R45" s="3">
        <f>IF(R$2-$A46&lt;=0,(VLOOKUP(12+$A46-ABS(R$2-$A46)-$A46,[1]infos!$A$4:$D$15,3,FALSE)&amp;R$1-1)*1,(VLOOKUP(R$2-$A46,[1]infos!$A$4:$D$15,3,FALSE)&amp;R$1)*1)</f>
        <v>44835</v>
      </c>
      <c r="S45" s="3">
        <f>IF(S$2-$A46&lt;=0,(VLOOKUP(12+$A46-ABS(S$2-$A46)-$A46,[1]infos!$A$4:$D$15,3,FALSE)&amp;S$1-1)*1,(VLOOKUP(S$2-$A46,[1]infos!$A$4:$D$15,3,FALSE)&amp;S$1)*1)</f>
        <v>44866</v>
      </c>
      <c r="T45" s="3">
        <f>IF(T$2-$A46&lt;=0,(VLOOKUP(12+$A46-ABS(T$2-$A46)-$A46,[1]infos!$A$4:$D$15,3,FALSE)&amp;T$1-1)*1,(VLOOKUP(T$2-$A46,[1]infos!$A$4:$D$15,3,FALSE)&amp;T$1)*1)</f>
        <v>44896</v>
      </c>
      <c r="U45" s="3">
        <f>IF(U$2-$A46&lt;=0,(VLOOKUP(12+$A46-ABS(U$2-$A46)-$A46,[1]infos!$A$4:$D$15,3,FALSE)&amp;U$1-1)*1,(VLOOKUP(U$2-$A46,[1]infos!$A$4:$D$15,3,FALSE)&amp;U$1)*1)</f>
        <v>44927</v>
      </c>
      <c r="V45" s="3">
        <f>IF(V$2-$A46&lt;=0,(VLOOKUP(12+$A46-ABS(V$2-$A46)-$A46,[1]infos!$A$4:$D$15,3,FALSE)&amp;V$1-1)*1,(VLOOKUP(V$2-$A46,[1]infos!$A$4:$D$15,3,FALSE)&amp;V$1)*1)</f>
        <v>44958</v>
      </c>
      <c r="W45" s="3">
        <f>IF(W$2-$A46&lt;=0,(VLOOKUP(12+$A46-ABS(W$2-$A46)-$A46,[1]infos!$A$4:$D$15,3,FALSE)&amp;W$1-1)*1,(VLOOKUP(W$2-$A46,[1]infos!$A$4:$D$15,3,FALSE)&amp;W$1)*1)</f>
        <v>44986</v>
      </c>
      <c r="X45" s="3">
        <f>IF(X$2-$A46&lt;=0,(VLOOKUP(12+$A46-ABS(X$2-$A46)-$A46,[1]infos!$A$4:$D$15,3,FALSE)&amp;X$1-1)*1,(VLOOKUP(X$2-$A46,[1]infos!$A$4:$D$15,3,FALSE)&amp;X$1)*1)</f>
        <v>45017</v>
      </c>
      <c r="Y45" s="3">
        <f>IF(Y$2-$A46&lt;=0,(VLOOKUP(12+$A46-ABS(Y$2-$A46)-$A46,[1]infos!$A$4:$D$15,3,FALSE)&amp;Y$1-1)*1,(VLOOKUP(Y$2-$A46,[1]infos!$A$4:$D$15,3,FALSE)&amp;Y$1)*1)</f>
        <v>45047</v>
      </c>
      <c r="Z45" s="3">
        <f>IF(Z$2-$A46&lt;=0,(VLOOKUP(12+$A46-ABS(Z$2-$A46)-$A46,[1]infos!$A$4:$D$15,3,FALSE)&amp;Z$1-1)*1,(VLOOKUP(Z$2-$A46,[1]infos!$A$4:$D$15,3,FALSE)&amp;Z$1)*1)</f>
        <v>45078</v>
      </c>
      <c r="AA45" s="3">
        <f>IF(AA$2-$A46&lt;=0,(VLOOKUP(12+$A46-ABS(AA$2-$A46)-$A46,[1]infos!$A$4:$D$15,3,FALSE)&amp;AA$1-1)*1,(VLOOKUP(AA$2-$A46,[1]infos!$A$4:$D$15,3,FALSE)&amp;AA$1)*1)</f>
        <v>45108</v>
      </c>
      <c r="AB45" s="3">
        <f>IF(AB$2-$A46&lt;=0,(VLOOKUP(12+$A46-ABS(AB$2-$A46)-$A46,[1]infos!$A$4:$D$15,3,FALSE)&amp;AB$1-1)*1,(VLOOKUP(AB$2-$A46,[1]infos!$A$4:$D$15,3,FALSE)&amp;AB$1)*1)</f>
        <v>45139</v>
      </c>
      <c r="AC45" s="3">
        <f>IF(AC$2-$A46&lt;=0,(VLOOKUP(12+$A46-ABS(AC$2-$A46)-$A46,[1]infos!$A$4:$D$15,3,FALSE)&amp;AC$1-1)*1,(VLOOKUP(AC$2-$A46,[1]infos!$A$4:$D$15,3,FALSE)&amp;AC$1)*1)</f>
        <v>45170</v>
      </c>
      <c r="AD45" s="3">
        <f>IF(AD$2-$A46&lt;=0,(VLOOKUP(12+$A46-ABS(AD$2-$A46)-$A46,[1]infos!$A$4:$D$15,3,FALSE)&amp;AD$1-1)*1,(VLOOKUP(AD$2-$A46,[1]infos!$A$4:$D$15,3,FALSE)&amp;AD$1)*1)</f>
        <v>45200</v>
      </c>
      <c r="AE45" s="3">
        <f>IF(AE$2-$A46&lt;=0,(VLOOKUP(12+$A46-ABS(AE$2-$A46)-$A46,[1]infos!$A$4:$D$15,3,FALSE)&amp;AE$1-1)*1,(VLOOKUP(AE$2-$A46,[1]infos!$A$4:$D$15,3,FALSE)&amp;AE$1)*1)</f>
        <v>45231</v>
      </c>
      <c r="AF45" s="3">
        <f>IF(AF$2-$A46&lt;=0,(VLOOKUP(12+$A46-ABS(AF$2-$A46)-$A46,[1]infos!$A$4:$D$15,3,FALSE)&amp;AF$1-1)*1,(VLOOKUP(AF$2-$A46,[1]infos!$A$4:$D$15,3,FALSE)&amp;AF$1)*1)</f>
        <v>45261</v>
      </c>
      <c r="AG45" s="3">
        <f>IF(AG$2-$A46&lt;=0,(VLOOKUP(12+$A46-ABS(AG$2-$A46)-$A46,[1]infos!$A$4:$D$15,3,FALSE)&amp;AG$1-1)*1,(VLOOKUP(AG$2-$A46,[1]infos!$A$4:$D$15,3,FALSE)&amp;AG$1)*1)</f>
        <v>45292</v>
      </c>
      <c r="AH45" s="3">
        <f>IF(AH$2-$A46&lt;=0,(VLOOKUP(12+$A46-ABS(AH$2-$A46)-$A46,[1]infos!$A$4:$D$15,3,FALSE)&amp;AH$1-1)*1,(VLOOKUP(AH$2-$A46,[1]infos!$A$4:$D$15,3,FALSE)&amp;AH$1)*1)</f>
        <v>45323</v>
      </c>
      <c r="AI45" s="3">
        <f>IF(AI$2-$A46&lt;=0,(VLOOKUP(12+$A46-ABS(AI$2-$A46)-$A46,[1]infos!$A$4:$D$15,3,FALSE)&amp;AI$1-1)*1,(VLOOKUP(AI$2-$A46,[1]infos!$A$4:$D$15,3,FALSE)&amp;AI$1)*1)</f>
        <v>45352</v>
      </c>
      <c r="AJ45" s="3">
        <f>IF(AJ$2-$A46&lt;=0,(VLOOKUP(12+$A46-ABS(AJ$2-$A46)-$A46,[1]infos!$A$4:$D$15,3,FALSE)&amp;AJ$1-1)*1,(VLOOKUP(AJ$2-$A46,[1]infos!$A$4:$D$15,3,FALSE)&amp;AJ$1)*1)</f>
        <v>45383</v>
      </c>
      <c r="AK45" s="3">
        <f>IF(AK$2-$A46&lt;=0,(VLOOKUP(12+$A46-ABS(AK$2-$A46)-$A46,[1]infos!$A$4:$D$15,3,FALSE)&amp;AK$1-1)*1,(VLOOKUP(AK$2-$A46,[1]infos!$A$4:$D$15,3,FALSE)&amp;AK$1)*1)</f>
        <v>45413</v>
      </c>
      <c r="AL45" s="3">
        <f>IF(AL$2-$A46&lt;=0,(VLOOKUP(12+$A46-ABS(AL$2-$A46)-$A46,[1]infos!$A$4:$D$15,3,FALSE)&amp;AL$1-1)*1,(VLOOKUP(AL$2-$A46,[1]infos!$A$4:$D$15,3,FALSE)&amp;AL$1)*1)</f>
        <v>45444</v>
      </c>
      <c r="AM45" s="3">
        <f>IF(AM$2-$A46&lt;=0,(VLOOKUP(12+$A46-ABS(AM$2-$A46)-$A46,[1]infos!$A$4:$D$15,3,FALSE)&amp;AM$1-1)*1,(VLOOKUP(AM$2-$A46,[1]infos!$A$4:$D$15,3,FALSE)&amp;AM$1)*1)</f>
        <v>45474</v>
      </c>
    </row>
    <row r="46" spans="1:39" x14ac:dyDescent="0.35">
      <c r="A46" s="1">
        <v>6</v>
      </c>
      <c r="B46" s="6" t="s">
        <v>5</v>
      </c>
      <c r="C46" s="3"/>
      <c r="D46" s="5">
        <f>[1]md47!C11</f>
        <v>7981.759</v>
      </c>
      <c r="E46" s="5">
        <f>[1]md47!D11</f>
        <v>8742.1810000000005</v>
      </c>
      <c r="F46" s="5">
        <f>[1]md47!E11</f>
        <v>7913.232</v>
      </c>
      <c r="G46" s="5">
        <f>[1]md47!F11</f>
        <v>9085.4570000000003</v>
      </c>
      <c r="H46" s="5">
        <f>[1]md47!G11</f>
        <v>8499.8070000000007</v>
      </c>
      <c r="I46" s="5">
        <f>[1]md47!H11</f>
        <v>8488.9030000000002</v>
      </c>
      <c r="J46" s="5">
        <f>[1]md47!I11</f>
        <v>9402.85</v>
      </c>
      <c r="K46" s="5">
        <f>[1]md47!J11</f>
        <v>9200.0550000000003</v>
      </c>
      <c r="L46" s="5">
        <f>[1]md47!K11</f>
        <v>8595.6589999999997</v>
      </c>
      <c r="M46" s="5">
        <f>[1]md47!L11</f>
        <v>9577.7039999999997</v>
      </c>
      <c r="N46" s="5">
        <f>[1]md47!M11</f>
        <v>8960.8230000000003</v>
      </c>
      <c r="O46" s="5">
        <f>[1]md47!N11</f>
        <v>8037.64</v>
      </c>
      <c r="P46" s="5">
        <f>[1]md47!O11</f>
        <v>8234.3040000000001</v>
      </c>
      <c r="Q46" s="5">
        <f>[1]md47!P11</f>
        <v>10155.645</v>
      </c>
      <c r="R46" s="5">
        <f>[1]md47!Q11</f>
        <v>8144.9809999999998</v>
      </c>
      <c r="S46" s="5">
        <f>[1]md47!R11</f>
        <v>9181.3119999999999</v>
      </c>
      <c r="T46" s="5">
        <f>[1]md47!S11</f>
        <v>8758.9179999999997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 x14ac:dyDescent="0.35">
      <c r="B47" s="5" t="s">
        <v>1</v>
      </c>
      <c r="C47" s="4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 x14ac:dyDescent="0.35">
      <c r="B48" s="4" t="s">
        <v>0</v>
      </c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</row>
    <row r="50" spans="1:39" x14ac:dyDescent="0.35">
      <c r="B50" s="3" t="s">
        <v>3</v>
      </c>
      <c r="C50" s="3"/>
      <c r="D50" s="3">
        <f>IF(D$2-$A51&lt;=0,(VLOOKUP(12+$A51-ABS(D$2-$A51)-$A51,[1]infos!$A$4:$D$15,3,FALSE)&amp;D$1-1)*1,(VLOOKUP(D$2-$A51,[1]infos!$A$4:$D$15,3,FALSE)&amp;D$1)*1)</f>
        <v>44470</v>
      </c>
      <c r="E50" s="3">
        <f>IF(E$2-$A51&lt;=0,(VLOOKUP(12+$A51-ABS(E$2-$A51)-$A51,[1]infos!$A$4:$D$15,3,FALSE)&amp;E$1-1)*1,(VLOOKUP(E$2-$A51,[1]infos!$A$4:$D$15,3,FALSE)&amp;E$1)*1)</f>
        <v>44501</v>
      </c>
      <c r="F50" s="3">
        <f>IF(F$2-$A51&lt;=0,(VLOOKUP(12+$A51-ABS(F$2-$A51)-$A51,[1]infos!$A$4:$D$15,3,FALSE)&amp;F$1-1)*1,(VLOOKUP(F$2-$A51,[1]infos!$A$4:$D$15,3,FALSE)&amp;F$1)*1)</f>
        <v>44531</v>
      </c>
      <c r="G50" s="3">
        <f>IF(G$2-$A51&lt;=0,(VLOOKUP(12+$A51-ABS(G$2-$A51)-$A51,[1]infos!$A$4:$D$15,3,FALSE)&amp;G$1-1)*1,(VLOOKUP(G$2-$A51,[1]infos!$A$4:$D$15,3,FALSE)&amp;G$1)*1)</f>
        <v>44562</v>
      </c>
      <c r="H50" s="3">
        <f>IF(H$2-$A51&lt;=0,(VLOOKUP(12+$A51-ABS(H$2-$A51)-$A51,[1]infos!$A$4:$D$15,3,FALSE)&amp;H$1-1)*1,(VLOOKUP(H$2-$A51,[1]infos!$A$4:$D$15,3,FALSE)&amp;H$1)*1)</f>
        <v>44593</v>
      </c>
      <c r="I50" s="3">
        <f>IF(I$2-$A51&lt;=0,(VLOOKUP(12+$A51-ABS(I$2-$A51)-$A51,[1]infos!$A$4:$D$15,3,FALSE)&amp;I$1-1)*1,(VLOOKUP(I$2-$A51,[1]infos!$A$4:$D$15,3,FALSE)&amp;I$1)*1)</f>
        <v>44621</v>
      </c>
      <c r="J50" s="3">
        <f>IF(J$2-$A51&lt;=0,(VLOOKUP(12+$A51-ABS(J$2-$A51)-$A51,[1]infos!$A$4:$D$15,3,FALSE)&amp;J$1-1)*1,(VLOOKUP(J$2-$A51,[1]infos!$A$4:$D$15,3,FALSE)&amp;J$1)*1)</f>
        <v>44652</v>
      </c>
      <c r="K50" s="3">
        <f>IF(K$2-$A51&lt;=0,(VLOOKUP(12+$A51-ABS(K$2-$A51)-$A51,[1]infos!$A$4:$D$15,3,FALSE)&amp;K$1-1)*1,(VLOOKUP(K$2-$A51,[1]infos!$A$4:$D$15,3,FALSE)&amp;K$1)*1)</f>
        <v>44682</v>
      </c>
      <c r="L50" s="3">
        <f>IF(L$2-$A51&lt;=0,(VLOOKUP(12+$A51-ABS(L$2-$A51)-$A51,[1]infos!$A$4:$D$15,3,FALSE)&amp;L$1-1)*1,(VLOOKUP(L$2-$A51,[1]infos!$A$4:$D$15,3,FALSE)&amp;L$1)*1)</f>
        <v>44713</v>
      </c>
      <c r="M50" s="3">
        <f>IF(M$2-$A51&lt;=0,(VLOOKUP(12+$A51-ABS(M$2-$A51)-$A51,[1]infos!$A$4:$D$15,3,FALSE)&amp;M$1-1)*1,(VLOOKUP(M$2-$A51,[1]infos!$A$4:$D$15,3,FALSE)&amp;M$1)*1)</f>
        <v>44743</v>
      </c>
      <c r="N50" s="3">
        <f>IF(N$2-$A51&lt;=0,(VLOOKUP(12+$A51-ABS(N$2-$A51)-$A51,[1]infos!$A$4:$D$15,3,FALSE)&amp;N$1-1)*1,(VLOOKUP(N$2-$A51,[1]infos!$A$4:$D$15,3,FALSE)&amp;N$1)*1)</f>
        <v>44774</v>
      </c>
      <c r="O50" s="3">
        <f>IF(O$2-$A51&lt;=0,(VLOOKUP(12+$A51-ABS(O$2-$A51)-$A51,[1]infos!$A$4:$D$15,3,FALSE)&amp;O$1-1)*1,(VLOOKUP(O$2-$A51,[1]infos!$A$4:$D$15,3,FALSE)&amp;O$1)*1)</f>
        <v>44805</v>
      </c>
      <c r="P50" s="3">
        <f>IF(P$2-$A51&lt;=0,(VLOOKUP(12+$A51-ABS(P$2-$A51)-$A51,[1]infos!$A$4:$D$15,3,FALSE)&amp;P$1-1)*1,(VLOOKUP(P$2-$A51,[1]infos!$A$4:$D$15,3,FALSE)&amp;P$1)*1)</f>
        <v>44835</v>
      </c>
      <c r="Q50" s="3">
        <f>IF(Q$2-$A51&lt;=0,(VLOOKUP(12+$A51-ABS(Q$2-$A51)-$A51,[1]infos!$A$4:$D$15,3,FALSE)&amp;Q$1-1)*1,(VLOOKUP(Q$2-$A51,[1]infos!$A$4:$D$15,3,FALSE)&amp;Q$1)*1)</f>
        <v>44866</v>
      </c>
      <c r="R50" s="3">
        <f>IF(R$2-$A51&lt;=0,(VLOOKUP(12+$A51-ABS(R$2-$A51)-$A51,[1]infos!$A$4:$D$15,3,FALSE)&amp;R$1-1)*1,(VLOOKUP(R$2-$A51,[1]infos!$A$4:$D$15,3,FALSE)&amp;R$1)*1)</f>
        <v>44896</v>
      </c>
      <c r="S50" s="3">
        <f>IF(S$2-$A51&lt;=0,(VLOOKUP(12+$A51-ABS(S$2-$A51)-$A51,[1]infos!$A$4:$D$15,3,FALSE)&amp;S$1-1)*1,(VLOOKUP(S$2-$A51,[1]infos!$A$4:$D$15,3,FALSE)&amp;S$1)*1)</f>
        <v>44927</v>
      </c>
      <c r="T50" s="3">
        <f>IF(T$2-$A51&lt;=0,(VLOOKUP(12+$A51-ABS(T$2-$A51)-$A51,[1]infos!$A$4:$D$15,3,FALSE)&amp;T$1-1)*1,(VLOOKUP(T$2-$A51,[1]infos!$A$4:$D$15,3,FALSE)&amp;T$1)*1)</f>
        <v>44958</v>
      </c>
      <c r="U50" s="3">
        <f>IF(U$2-$A51&lt;=0,(VLOOKUP(12+$A51-ABS(U$2-$A51)-$A51,[1]infos!$A$4:$D$15,3,FALSE)&amp;U$1-1)*1,(VLOOKUP(U$2-$A51,[1]infos!$A$4:$D$15,3,FALSE)&amp;U$1)*1)</f>
        <v>44986</v>
      </c>
      <c r="V50" s="3">
        <f>IF(V$2-$A51&lt;=0,(VLOOKUP(12+$A51-ABS(V$2-$A51)-$A51,[1]infos!$A$4:$D$15,3,FALSE)&amp;V$1-1)*1,(VLOOKUP(V$2-$A51,[1]infos!$A$4:$D$15,3,FALSE)&amp;V$1)*1)</f>
        <v>45017</v>
      </c>
      <c r="W50" s="3">
        <f>IF(W$2-$A51&lt;=0,(VLOOKUP(12+$A51-ABS(W$2-$A51)-$A51,[1]infos!$A$4:$D$15,3,FALSE)&amp;W$1-1)*1,(VLOOKUP(W$2-$A51,[1]infos!$A$4:$D$15,3,FALSE)&amp;W$1)*1)</f>
        <v>45047</v>
      </c>
      <c r="X50" s="3">
        <f>IF(X$2-$A51&lt;=0,(VLOOKUP(12+$A51-ABS(X$2-$A51)-$A51,[1]infos!$A$4:$D$15,3,FALSE)&amp;X$1-1)*1,(VLOOKUP(X$2-$A51,[1]infos!$A$4:$D$15,3,FALSE)&amp;X$1)*1)</f>
        <v>45078</v>
      </c>
      <c r="Y50" s="3">
        <f>IF(Y$2-$A51&lt;=0,(VLOOKUP(12+$A51-ABS(Y$2-$A51)-$A51,[1]infos!$A$4:$D$15,3,FALSE)&amp;Y$1-1)*1,(VLOOKUP(Y$2-$A51,[1]infos!$A$4:$D$15,3,FALSE)&amp;Y$1)*1)</f>
        <v>45108</v>
      </c>
      <c r="Z50" s="3">
        <f>IF(Z$2-$A51&lt;=0,(VLOOKUP(12+$A51-ABS(Z$2-$A51)-$A51,[1]infos!$A$4:$D$15,3,FALSE)&amp;Z$1-1)*1,(VLOOKUP(Z$2-$A51,[1]infos!$A$4:$D$15,3,FALSE)&amp;Z$1)*1)</f>
        <v>45139</v>
      </c>
      <c r="AA50" s="3">
        <f>IF(AA$2-$A51&lt;=0,(VLOOKUP(12+$A51-ABS(AA$2-$A51)-$A51,[1]infos!$A$4:$D$15,3,FALSE)&amp;AA$1-1)*1,(VLOOKUP(AA$2-$A51,[1]infos!$A$4:$D$15,3,FALSE)&amp;AA$1)*1)</f>
        <v>45170</v>
      </c>
      <c r="AB50" s="3">
        <f>IF(AB$2-$A51&lt;=0,(VLOOKUP(12+$A51-ABS(AB$2-$A51)-$A51,[1]infos!$A$4:$D$15,3,FALSE)&amp;AB$1-1)*1,(VLOOKUP(AB$2-$A51,[1]infos!$A$4:$D$15,3,FALSE)&amp;AB$1)*1)</f>
        <v>45200</v>
      </c>
      <c r="AC50" s="3">
        <f>IF(AC$2-$A51&lt;=0,(VLOOKUP(12+$A51-ABS(AC$2-$A51)-$A51,[1]infos!$A$4:$D$15,3,FALSE)&amp;AC$1-1)*1,(VLOOKUP(AC$2-$A51,[1]infos!$A$4:$D$15,3,FALSE)&amp;AC$1)*1)</f>
        <v>45231</v>
      </c>
      <c r="AD50" s="3">
        <f>IF(AD$2-$A51&lt;=0,(VLOOKUP(12+$A51-ABS(AD$2-$A51)-$A51,[1]infos!$A$4:$D$15,3,FALSE)&amp;AD$1-1)*1,(VLOOKUP(AD$2-$A51,[1]infos!$A$4:$D$15,3,FALSE)&amp;AD$1)*1)</f>
        <v>45261</v>
      </c>
      <c r="AE50" s="3">
        <f>IF(AE$2-$A51&lt;=0,(VLOOKUP(12+$A51-ABS(AE$2-$A51)-$A51,[1]infos!$A$4:$D$15,3,FALSE)&amp;AE$1-1)*1,(VLOOKUP(AE$2-$A51,[1]infos!$A$4:$D$15,3,FALSE)&amp;AE$1)*1)</f>
        <v>45292</v>
      </c>
      <c r="AF50" s="3">
        <f>IF(AF$2-$A51&lt;=0,(VLOOKUP(12+$A51-ABS(AF$2-$A51)-$A51,[1]infos!$A$4:$D$15,3,FALSE)&amp;AF$1-1)*1,(VLOOKUP(AF$2-$A51,[1]infos!$A$4:$D$15,3,FALSE)&amp;AF$1)*1)</f>
        <v>45323</v>
      </c>
      <c r="AG50" s="3">
        <f>IF(AG$2-$A51&lt;=0,(VLOOKUP(12+$A51-ABS(AG$2-$A51)-$A51,[1]infos!$A$4:$D$15,3,FALSE)&amp;AG$1-1)*1,(VLOOKUP(AG$2-$A51,[1]infos!$A$4:$D$15,3,FALSE)&amp;AG$1)*1)</f>
        <v>45352</v>
      </c>
      <c r="AH50" s="3">
        <f>IF(AH$2-$A51&lt;=0,(VLOOKUP(12+$A51-ABS(AH$2-$A51)-$A51,[1]infos!$A$4:$D$15,3,FALSE)&amp;AH$1-1)*1,(VLOOKUP(AH$2-$A51,[1]infos!$A$4:$D$15,3,FALSE)&amp;AH$1)*1)</f>
        <v>45383</v>
      </c>
      <c r="AI50" s="3">
        <f>IF(AI$2-$A51&lt;=0,(VLOOKUP(12+$A51-ABS(AI$2-$A51)-$A51,[1]infos!$A$4:$D$15,3,FALSE)&amp;AI$1-1)*1,(VLOOKUP(AI$2-$A51,[1]infos!$A$4:$D$15,3,FALSE)&amp;AI$1)*1)</f>
        <v>45413</v>
      </c>
      <c r="AJ50" s="3">
        <f>IF(AJ$2-$A51&lt;=0,(VLOOKUP(12+$A51-ABS(AJ$2-$A51)-$A51,[1]infos!$A$4:$D$15,3,FALSE)&amp;AJ$1-1)*1,(VLOOKUP(AJ$2-$A51,[1]infos!$A$4:$D$15,3,FALSE)&amp;AJ$1)*1)</f>
        <v>45444</v>
      </c>
      <c r="AK50" s="3">
        <f>IF(AK$2-$A51&lt;=0,(VLOOKUP(12+$A51-ABS(AK$2-$A51)-$A51,[1]infos!$A$4:$D$15,3,FALSE)&amp;AK$1-1)*1,(VLOOKUP(AK$2-$A51,[1]infos!$A$4:$D$15,3,FALSE)&amp;AK$1)*1)</f>
        <v>45474</v>
      </c>
      <c r="AL50" s="3">
        <f>IF(AL$2-$A51&lt;=0,(VLOOKUP(12+$A51-ABS(AL$2-$A51)-$A51,[1]infos!$A$4:$D$15,3,FALSE)&amp;AL$1-1)*1,(VLOOKUP(AL$2-$A51,[1]infos!$A$4:$D$15,3,FALSE)&amp;AL$1)*1)</f>
        <v>45505</v>
      </c>
      <c r="AM50" s="3">
        <f>IF(AM$2-$A51&lt;=0,(VLOOKUP(12+$A51-ABS(AM$2-$A51)-$A51,[1]infos!$A$4:$D$15,3,FALSE)&amp;AM$1-1)*1,(VLOOKUP(AM$2-$A51,[1]infos!$A$4:$D$15,3,FALSE)&amp;AM$1)*1)</f>
        <v>45536</v>
      </c>
    </row>
    <row r="51" spans="1:39" x14ac:dyDescent="0.35">
      <c r="A51" s="1">
        <v>4</v>
      </c>
      <c r="B51" s="6" t="s">
        <v>4</v>
      </c>
      <c r="C51" s="3"/>
      <c r="D51" s="5">
        <f>[1]md47!C12</f>
        <v>19617.069</v>
      </c>
      <c r="E51" s="5">
        <f>[1]md47!D12</f>
        <v>23859.825000000001</v>
      </c>
      <c r="F51" s="5">
        <f>[1]md47!E12</f>
        <v>22120.597000000002</v>
      </c>
      <c r="G51" s="5">
        <f>[1]md47!F12</f>
        <v>22983.454000000002</v>
      </c>
      <c r="H51" s="5">
        <f>[1]md47!G12</f>
        <v>23049.546999999999</v>
      </c>
      <c r="I51" s="5">
        <f>[1]md47!H12</f>
        <v>20349.291000000001</v>
      </c>
      <c r="J51" s="5">
        <f>[1]md47!I12</f>
        <v>21095.998</v>
      </c>
      <c r="K51" s="5">
        <f>[1]md47!J12</f>
        <v>23183.346000000001</v>
      </c>
      <c r="L51" s="5">
        <f>[1]md47!K12</f>
        <v>20729.913</v>
      </c>
      <c r="M51" s="5">
        <f>[1]md47!L12</f>
        <v>21370.489000000001</v>
      </c>
      <c r="N51" s="5">
        <f>[1]md47!M12</f>
        <v>24998.569</v>
      </c>
      <c r="O51" s="5">
        <f>[1]md47!N12</f>
        <v>20032.544999999998</v>
      </c>
      <c r="P51" s="5">
        <f>[1]md47!O12</f>
        <v>19919.552</v>
      </c>
      <c r="Q51" s="5">
        <f>[1]md47!P12</f>
        <v>26048.776000000002</v>
      </c>
      <c r="R51" s="5">
        <f>[1]md47!Q12</f>
        <v>21388.508999999998</v>
      </c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1:39" x14ac:dyDescent="0.35">
      <c r="B52" s="5" t="s">
        <v>1</v>
      </c>
      <c r="C52" s="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1:39" x14ac:dyDescent="0.35">
      <c r="B53" s="4" t="s">
        <v>0</v>
      </c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5" spans="1:39" x14ac:dyDescent="0.35">
      <c r="B55" s="3" t="s">
        <v>3</v>
      </c>
      <c r="C55" s="3"/>
      <c r="D55" s="3">
        <f>IF(D$2-$A56&lt;=0,(VLOOKUP(12+$A56-ABS(D$2-$A56)-$A56,[1]infos!$A$4:$D$15,3,FALSE)&amp;D$1-1)*1,(VLOOKUP(D$2-$A56,[1]infos!$A$4:$D$15,3,FALSE)&amp;D$1)*1)</f>
        <v>44470</v>
      </c>
      <c r="E55" s="3">
        <f>IF(E$2-$A56&lt;=0,(VLOOKUP(12+$A56-ABS(E$2-$A56)-$A56,[1]infos!$A$4:$D$15,3,FALSE)&amp;E$1-1)*1,(VLOOKUP(E$2-$A56,[1]infos!$A$4:$D$15,3,FALSE)&amp;E$1)*1)</f>
        <v>44501</v>
      </c>
      <c r="F55" s="3">
        <f>IF(F$2-$A56&lt;=0,(VLOOKUP(12+$A56-ABS(F$2-$A56)-$A56,[1]infos!$A$4:$D$15,3,FALSE)&amp;F$1-1)*1,(VLOOKUP(F$2-$A56,[1]infos!$A$4:$D$15,3,FALSE)&amp;F$1)*1)</f>
        <v>44531</v>
      </c>
      <c r="G55" s="3">
        <f>IF(G$2-$A56&lt;=0,(VLOOKUP(12+$A56-ABS(G$2-$A56)-$A56,[1]infos!$A$4:$D$15,3,FALSE)&amp;G$1-1)*1,(VLOOKUP(G$2-$A56,[1]infos!$A$4:$D$15,3,FALSE)&amp;G$1)*1)</f>
        <v>44562</v>
      </c>
      <c r="H55" s="3">
        <f>IF(H$2-$A56&lt;=0,(VLOOKUP(12+$A56-ABS(H$2-$A56)-$A56,[1]infos!$A$4:$D$15,3,FALSE)&amp;H$1-1)*1,(VLOOKUP(H$2-$A56,[1]infos!$A$4:$D$15,3,FALSE)&amp;H$1)*1)</f>
        <v>44593</v>
      </c>
      <c r="I55" s="3">
        <f>IF(I$2-$A56&lt;=0,(VLOOKUP(12+$A56-ABS(I$2-$A56)-$A56,[1]infos!$A$4:$D$15,3,FALSE)&amp;I$1-1)*1,(VLOOKUP(I$2-$A56,[1]infos!$A$4:$D$15,3,FALSE)&amp;I$1)*1)</f>
        <v>44621</v>
      </c>
      <c r="J55" s="3">
        <f>IF(J$2-$A56&lt;=0,(VLOOKUP(12+$A56-ABS(J$2-$A56)-$A56,[1]infos!$A$4:$D$15,3,FALSE)&amp;J$1-1)*1,(VLOOKUP(J$2-$A56,[1]infos!$A$4:$D$15,3,FALSE)&amp;J$1)*1)</f>
        <v>44652</v>
      </c>
      <c r="K55" s="3">
        <f>IF(K$2-$A56&lt;=0,(VLOOKUP(12+$A56-ABS(K$2-$A56)-$A56,[1]infos!$A$4:$D$15,3,FALSE)&amp;K$1-1)*1,(VLOOKUP(K$2-$A56,[1]infos!$A$4:$D$15,3,FALSE)&amp;K$1)*1)</f>
        <v>44682</v>
      </c>
      <c r="L55" s="3">
        <f>IF(L$2-$A56&lt;=0,(VLOOKUP(12+$A56-ABS(L$2-$A56)-$A56,[1]infos!$A$4:$D$15,3,FALSE)&amp;L$1-1)*1,(VLOOKUP(L$2-$A56,[1]infos!$A$4:$D$15,3,FALSE)&amp;L$1)*1)</f>
        <v>44713</v>
      </c>
      <c r="M55" s="3">
        <f>IF(M$2-$A56&lt;=0,(VLOOKUP(12+$A56-ABS(M$2-$A56)-$A56,[1]infos!$A$4:$D$15,3,FALSE)&amp;M$1-1)*1,(VLOOKUP(M$2-$A56,[1]infos!$A$4:$D$15,3,FALSE)&amp;M$1)*1)</f>
        <v>44743</v>
      </c>
      <c r="N55" s="3">
        <f>IF(N$2-$A56&lt;=0,(VLOOKUP(12+$A56-ABS(N$2-$A56)-$A56,[1]infos!$A$4:$D$15,3,FALSE)&amp;N$1-1)*1,(VLOOKUP(N$2-$A56,[1]infos!$A$4:$D$15,3,FALSE)&amp;N$1)*1)</f>
        <v>44774</v>
      </c>
      <c r="O55" s="3">
        <f>IF(O$2-$A56&lt;=0,(VLOOKUP(12+$A56-ABS(O$2-$A56)-$A56,[1]infos!$A$4:$D$15,3,FALSE)&amp;O$1-1)*1,(VLOOKUP(O$2-$A56,[1]infos!$A$4:$D$15,3,FALSE)&amp;O$1)*1)</f>
        <v>44805</v>
      </c>
      <c r="P55" s="3">
        <f>IF(P$2-$A56&lt;=0,(VLOOKUP(12+$A56-ABS(P$2-$A56)-$A56,[1]infos!$A$4:$D$15,3,FALSE)&amp;P$1-1)*1,(VLOOKUP(P$2-$A56,[1]infos!$A$4:$D$15,3,FALSE)&amp;P$1)*1)</f>
        <v>44835</v>
      </c>
      <c r="Q55" s="3">
        <f>IF(Q$2-$A56&lt;=0,(VLOOKUP(12+$A56-ABS(Q$2-$A56)-$A56,[1]infos!$A$4:$D$15,3,FALSE)&amp;Q$1-1)*1,(VLOOKUP(Q$2-$A56,[1]infos!$A$4:$D$15,3,FALSE)&amp;Q$1)*1)</f>
        <v>44866</v>
      </c>
      <c r="R55" s="3">
        <f>IF(R$2-$A56&lt;=0,(VLOOKUP(12+$A56-ABS(R$2-$A56)-$A56,[1]infos!$A$4:$D$15,3,FALSE)&amp;R$1-1)*1,(VLOOKUP(R$2-$A56,[1]infos!$A$4:$D$15,3,FALSE)&amp;R$1)*1)</f>
        <v>44896</v>
      </c>
      <c r="S55" s="3">
        <f>IF(S$2-$A56&lt;=0,(VLOOKUP(12+$A56-ABS(S$2-$A56)-$A56,[1]infos!$A$4:$D$15,3,FALSE)&amp;S$1-1)*1,(VLOOKUP(S$2-$A56,[1]infos!$A$4:$D$15,3,FALSE)&amp;S$1)*1)</f>
        <v>44927</v>
      </c>
      <c r="T55" s="3">
        <f>IF(T$2-$A56&lt;=0,(VLOOKUP(12+$A56-ABS(T$2-$A56)-$A56,[1]infos!$A$4:$D$15,3,FALSE)&amp;T$1-1)*1,(VLOOKUP(T$2-$A56,[1]infos!$A$4:$D$15,3,FALSE)&amp;T$1)*1)</f>
        <v>44958</v>
      </c>
      <c r="U55" s="3">
        <f>IF(U$2-$A56&lt;=0,(VLOOKUP(12+$A56-ABS(U$2-$A56)-$A56,[1]infos!$A$4:$D$15,3,FALSE)&amp;U$1-1)*1,(VLOOKUP(U$2-$A56,[1]infos!$A$4:$D$15,3,FALSE)&amp;U$1)*1)</f>
        <v>44986</v>
      </c>
      <c r="V55" s="3">
        <f>IF(V$2-$A56&lt;=0,(VLOOKUP(12+$A56-ABS(V$2-$A56)-$A56,[1]infos!$A$4:$D$15,3,FALSE)&amp;V$1-1)*1,(VLOOKUP(V$2-$A56,[1]infos!$A$4:$D$15,3,FALSE)&amp;V$1)*1)</f>
        <v>45017</v>
      </c>
      <c r="W55" s="3">
        <f>IF(W$2-$A56&lt;=0,(VLOOKUP(12+$A56-ABS(W$2-$A56)-$A56,[1]infos!$A$4:$D$15,3,FALSE)&amp;W$1-1)*1,(VLOOKUP(W$2-$A56,[1]infos!$A$4:$D$15,3,FALSE)&amp;W$1)*1)</f>
        <v>45047</v>
      </c>
      <c r="X55" s="3">
        <f>IF(X$2-$A56&lt;=0,(VLOOKUP(12+$A56-ABS(X$2-$A56)-$A56,[1]infos!$A$4:$D$15,3,FALSE)&amp;X$1-1)*1,(VLOOKUP(X$2-$A56,[1]infos!$A$4:$D$15,3,FALSE)&amp;X$1)*1)</f>
        <v>45078</v>
      </c>
      <c r="Y55" s="3">
        <f>IF(Y$2-$A56&lt;=0,(VLOOKUP(12+$A56-ABS(Y$2-$A56)-$A56,[1]infos!$A$4:$D$15,3,FALSE)&amp;Y$1-1)*1,(VLOOKUP(Y$2-$A56,[1]infos!$A$4:$D$15,3,FALSE)&amp;Y$1)*1)</f>
        <v>45108</v>
      </c>
      <c r="Z55" s="3">
        <f>IF(Z$2-$A56&lt;=0,(VLOOKUP(12+$A56-ABS(Z$2-$A56)-$A56,[1]infos!$A$4:$D$15,3,FALSE)&amp;Z$1-1)*1,(VLOOKUP(Z$2-$A56,[1]infos!$A$4:$D$15,3,FALSE)&amp;Z$1)*1)</f>
        <v>45139</v>
      </c>
      <c r="AA55" s="3">
        <f>IF(AA$2-$A56&lt;=0,(VLOOKUP(12+$A56-ABS(AA$2-$A56)-$A56,[1]infos!$A$4:$D$15,3,FALSE)&amp;AA$1-1)*1,(VLOOKUP(AA$2-$A56,[1]infos!$A$4:$D$15,3,FALSE)&amp;AA$1)*1)</f>
        <v>45170</v>
      </c>
      <c r="AB55" s="3">
        <f>IF(AB$2-$A56&lt;=0,(VLOOKUP(12+$A56-ABS(AB$2-$A56)-$A56,[1]infos!$A$4:$D$15,3,FALSE)&amp;AB$1-1)*1,(VLOOKUP(AB$2-$A56,[1]infos!$A$4:$D$15,3,FALSE)&amp;AB$1)*1)</f>
        <v>45200</v>
      </c>
      <c r="AC55" s="3">
        <f>IF(AC$2-$A56&lt;=0,(VLOOKUP(12+$A56-ABS(AC$2-$A56)-$A56,[1]infos!$A$4:$D$15,3,FALSE)&amp;AC$1-1)*1,(VLOOKUP(AC$2-$A56,[1]infos!$A$4:$D$15,3,FALSE)&amp;AC$1)*1)</f>
        <v>45231</v>
      </c>
      <c r="AD55" s="3">
        <f>IF(AD$2-$A56&lt;=0,(VLOOKUP(12+$A56-ABS(AD$2-$A56)-$A56,[1]infos!$A$4:$D$15,3,FALSE)&amp;AD$1-1)*1,(VLOOKUP(AD$2-$A56,[1]infos!$A$4:$D$15,3,FALSE)&amp;AD$1)*1)</f>
        <v>45261</v>
      </c>
      <c r="AE55" s="3">
        <f>IF(AE$2-$A56&lt;=0,(VLOOKUP(12+$A56-ABS(AE$2-$A56)-$A56,[1]infos!$A$4:$D$15,3,FALSE)&amp;AE$1-1)*1,(VLOOKUP(AE$2-$A56,[1]infos!$A$4:$D$15,3,FALSE)&amp;AE$1)*1)</f>
        <v>45292</v>
      </c>
      <c r="AF55" s="3">
        <f>IF(AF$2-$A56&lt;=0,(VLOOKUP(12+$A56-ABS(AF$2-$A56)-$A56,[1]infos!$A$4:$D$15,3,FALSE)&amp;AF$1-1)*1,(VLOOKUP(AF$2-$A56,[1]infos!$A$4:$D$15,3,FALSE)&amp;AF$1)*1)</f>
        <v>45323</v>
      </c>
      <c r="AG55" s="3">
        <f>IF(AG$2-$A56&lt;=0,(VLOOKUP(12+$A56-ABS(AG$2-$A56)-$A56,[1]infos!$A$4:$D$15,3,FALSE)&amp;AG$1-1)*1,(VLOOKUP(AG$2-$A56,[1]infos!$A$4:$D$15,3,FALSE)&amp;AG$1)*1)</f>
        <v>45352</v>
      </c>
      <c r="AH55" s="3">
        <f>IF(AH$2-$A56&lt;=0,(VLOOKUP(12+$A56-ABS(AH$2-$A56)-$A56,[1]infos!$A$4:$D$15,3,FALSE)&amp;AH$1-1)*1,(VLOOKUP(AH$2-$A56,[1]infos!$A$4:$D$15,3,FALSE)&amp;AH$1)*1)</f>
        <v>45383</v>
      </c>
      <c r="AI55" s="3">
        <f>IF(AI$2-$A56&lt;=0,(VLOOKUP(12+$A56-ABS(AI$2-$A56)-$A56,[1]infos!$A$4:$D$15,3,FALSE)&amp;AI$1-1)*1,(VLOOKUP(AI$2-$A56,[1]infos!$A$4:$D$15,3,FALSE)&amp;AI$1)*1)</f>
        <v>45413</v>
      </c>
      <c r="AJ55" s="3">
        <f>IF(AJ$2-$A56&lt;=0,(VLOOKUP(12+$A56-ABS(AJ$2-$A56)-$A56,[1]infos!$A$4:$D$15,3,FALSE)&amp;AJ$1-1)*1,(VLOOKUP(AJ$2-$A56,[1]infos!$A$4:$D$15,3,FALSE)&amp;AJ$1)*1)</f>
        <v>45444</v>
      </c>
      <c r="AK55" s="3">
        <f>IF(AK$2-$A56&lt;=0,(VLOOKUP(12+$A56-ABS(AK$2-$A56)-$A56,[1]infos!$A$4:$D$15,3,FALSE)&amp;AK$1-1)*1,(VLOOKUP(AK$2-$A56,[1]infos!$A$4:$D$15,3,FALSE)&amp;AK$1)*1)</f>
        <v>45474</v>
      </c>
      <c r="AL55" s="3">
        <f>IF(AL$2-$A56&lt;=0,(VLOOKUP(12+$A56-ABS(AL$2-$A56)-$A56,[1]infos!$A$4:$D$15,3,FALSE)&amp;AL$1-1)*1,(VLOOKUP(AL$2-$A56,[1]infos!$A$4:$D$15,3,FALSE)&amp;AL$1)*1)</f>
        <v>45505</v>
      </c>
      <c r="AM55" s="3">
        <f>IF(AM$2-$A56&lt;=0,(VLOOKUP(12+$A56-ABS(AM$2-$A56)-$A56,[1]infos!$A$4:$D$15,3,FALSE)&amp;AM$1-1)*1,(VLOOKUP(AM$2-$A56,[1]infos!$A$4:$D$15,3,FALSE)&amp;AM$1)*1)</f>
        <v>45536</v>
      </c>
    </row>
    <row r="56" spans="1:39" x14ac:dyDescent="0.35">
      <c r="A56" s="1">
        <v>4</v>
      </c>
      <c r="B56" s="6" t="s">
        <v>2</v>
      </c>
      <c r="C56" s="3"/>
      <c r="D56" s="5">
        <f>[1]md47!C15</f>
        <v>4433.5929999999998</v>
      </c>
      <c r="E56" s="5">
        <f>[1]md47!D15</f>
        <v>4442.674</v>
      </c>
      <c r="F56" s="5">
        <f>[1]md47!E15</f>
        <v>3770.22</v>
      </c>
      <c r="G56" s="5">
        <f>[1]md47!F15</f>
        <v>2896.201</v>
      </c>
      <c r="H56" s="5">
        <f>[1]md47!G15</f>
        <v>2937.951</v>
      </c>
      <c r="I56" s="5">
        <f>[1]md47!H15</f>
        <v>2253.0100000000002</v>
      </c>
      <c r="J56" s="5">
        <f>[1]md47!I15</f>
        <v>3693.547</v>
      </c>
      <c r="K56" s="5">
        <f>[1]md47!J15</f>
        <v>4545.9650000000001</v>
      </c>
      <c r="L56" s="5">
        <f>[1]md47!K15</f>
        <v>4799.7640000000001</v>
      </c>
      <c r="M56" s="5">
        <f>[1]md47!L15</f>
        <v>4819.82</v>
      </c>
      <c r="N56" s="5">
        <f>[1]md47!M15</f>
        <v>4812.2629999999999</v>
      </c>
      <c r="O56" s="5">
        <f>[1]md47!N15</f>
        <v>4928.1909999999998</v>
      </c>
      <c r="P56" s="5">
        <f>[1]md47!O15</f>
        <v>4278.616</v>
      </c>
      <c r="Q56" s="5">
        <f>[1]md47!P15</f>
        <v>4768.3519999999999</v>
      </c>
      <c r="R56" s="5">
        <f>[1]md47!Q15</f>
        <v>3740.7710000000002</v>
      </c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1:39" x14ac:dyDescent="0.35">
      <c r="B57" s="5" t="s">
        <v>1</v>
      </c>
      <c r="C57" s="4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 x14ac:dyDescent="0.35">
      <c r="B58" s="4" t="s">
        <v>0</v>
      </c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94D4F-40BC-4B21-A80B-879246B468B2}">
  <dimension ref="A1:N918"/>
  <sheetViews>
    <sheetView workbookViewId="0">
      <selection activeCell="D6" sqref="D6"/>
    </sheetView>
  </sheetViews>
  <sheetFormatPr baseColWidth="10" defaultRowHeight="13" x14ac:dyDescent="0.3"/>
  <cols>
    <col min="1" max="1" width="11.7265625" style="29" customWidth="1"/>
    <col min="2" max="2" width="13.26953125" style="29" customWidth="1"/>
    <col min="3" max="3" width="16.26953125" style="29" customWidth="1"/>
    <col min="4" max="4" width="11.81640625" style="29" customWidth="1"/>
    <col min="5" max="5" width="19.7265625" style="31" bestFit="1" customWidth="1"/>
    <col min="6" max="6" width="20.453125" style="31" customWidth="1"/>
    <col min="7" max="7" width="18.1796875" style="31" customWidth="1"/>
    <col min="8" max="256" width="10.90625" style="31"/>
    <col min="257" max="257" width="8.26953125" style="31" bestFit="1" customWidth="1"/>
    <col min="258" max="258" width="3.453125" style="31" bestFit="1" customWidth="1"/>
    <col min="259" max="259" width="13.26953125" style="31" bestFit="1" customWidth="1"/>
    <col min="260" max="260" width="7" style="31" bestFit="1" customWidth="1"/>
    <col min="261" max="512" width="10.90625" style="31"/>
    <col min="513" max="513" width="8.26953125" style="31" bestFit="1" customWidth="1"/>
    <col min="514" max="514" width="3.453125" style="31" bestFit="1" customWidth="1"/>
    <col min="515" max="515" width="13.26953125" style="31" bestFit="1" customWidth="1"/>
    <col min="516" max="516" width="7" style="31" bestFit="1" customWidth="1"/>
    <col min="517" max="768" width="10.90625" style="31"/>
    <col min="769" max="769" width="8.26953125" style="31" bestFit="1" customWidth="1"/>
    <col min="770" max="770" width="3.453125" style="31" bestFit="1" customWidth="1"/>
    <col min="771" max="771" width="13.26953125" style="31" bestFit="1" customWidth="1"/>
    <col min="772" max="772" width="7" style="31" bestFit="1" customWidth="1"/>
    <col min="773" max="1024" width="10.90625" style="31"/>
    <col min="1025" max="1025" width="8.26953125" style="31" bestFit="1" customWidth="1"/>
    <col min="1026" max="1026" width="3.453125" style="31" bestFit="1" customWidth="1"/>
    <col min="1027" max="1027" width="13.26953125" style="31" bestFit="1" customWidth="1"/>
    <col min="1028" max="1028" width="7" style="31" bestFit="1" customWidth="1"/>
    <col min="1029" max="1280" width="10.90625" style="31"/>
    <col min="1281" max="1281" width="8.26953125" style="31" bestFit="1" customWidth="1"/>
    <col min="1282" max="1282" width="3.453125" style="31" bestFit="1" customWidth="1"/>
    <col min="1283" max="1283" width="13.26953125" style="31" bestFit="1" customWidth="1"/>
    <col min="1284" max="1284" width="7" style="31" bestFit="1" customWidth="1"/>
    <col min="1285" max="1536" width="10.90625" style="31"/>
    <col min="1537" max="1537" width="8.26953125" style="31" bestFit="1" customWidth="1"/>
    <col min="1538" max="1538" width="3.453125" style="31" bestFit="1" customWidth="1"/>
    <col min="1539" max="1539" width="13.26953125" style="31" bestFit="1" customWidth="1"/>
    <col min="1540" max="1540" width="7" style="31" bestFit="1" customWidth="1"/>
    <col min="1541" max="1792" width="10.90625" style="31"/>
    <col min="1793" max="1793" width="8.26953125" style="31" bestFit="1" customWidth="1"/>
    <col min="1794" max="1794" width="3.453125" style="31" bestFit="1" customWidth="1"/>
    <col min="1795" max="1795" width="13.26953125" style="31" bestFit="1" customWidth="1"/>
    <col min="1796" max="1796" width="7" style="31" bestFit="1" customWidth="1"/>
    <col min="1797" max="2048" width="10.90625" style="31"/>
    <col min="2049" max="2049" width="8.26953125" style="31" bestFit="1" customWidth="1"/>
    <col min="2050" max="2050" width="3.453125" style="31" bestFit="1" customWidth="1"/>
    <col min="2051" max="2051" width="13.26953125" style="31" bestFit="1" customWidth="1"/>
    <col min="2052" max="2052" width="7" style="31" bestFit="1" customWidth="1"/>
    <col min="2053" max="2304" width="10.90625" style="31"/>
    <col min="2305" max="2305" width="8.26953125" style="31" bestFit="1" customWidth="1"/>
    <col min="2306" max="2306" width="3.453125" style="31" bestFit="1" customWidth="1"/>
    <col min="2307" max="2307" width="13.26953125" style="31" bestFit="1" customWidth="1"/>
    <col min="2308" max="2308" width="7" style="31" bestFit="1" customWidth="1"/>
    <col min="2309" max="2560" width="10.90625" style="31"/>
    <col min="2561" max="2561" width="8.26953125" style="31" bestFit="1" customWidth="1"/>
    <col min="2562" max="2562" width="3.453125" style="31" bestFit="1" customWidth="1"/>
    <col min="2563" max="2563" width="13.26953125" style="31" bestFit="1" customWidth="1"/>
    <col min="2564" max="2564" width="7" style="31" bestFit="1" customWidth="1"/>
    <col min="2565" max="2816" width="10.90625" style="31"/>
    <col min="2817" max="2817" width="8.26953125" style="31" bestFit="1" customWidth="1"/>
    <col min="2818" max="2818" width="3.453125" style="31" bestFit="1" customWidth="1"/>
    <col min="2819" max="2819" width="13.26953125" style="31" bestFit="1" customWidth="1"/>
    <col min="2820" max="2820" width="7" style="31" bestFit="1" customWidth="1"/>
    <col min="2821" max="3072" width="10.90625" style="31"/>
    <col min="3073" max="3073" width="8.26953125" style="31" bestFit="1" customWidth="1"/>
    <col min="3074" max="3074" width="3.453125" style="31" bestFit="1" customWidth="1"/>
    <col min="3075" max="3075" width="13.26953125" style="31" bestFit="1" customWidth="1"/>
    <col min="3076" max="3076" width="7" style="31" bestFit="1" customWidth="1"/>
    <col min="3077" max="3328" width="10.90625" style="31"/>
    <col min="3329" max="3329" width="8.26953125" style="31" bestFit="1" customWidth="1"/>
    <col min="3330" max="3330" width="3.453125" style="31" bestFit="1" customWidth="1"/>
    <col min="3331" max="3331" width="13.26953125" style="31" bestFit="1" customWidth="1"/>
    <col min="3332" max="3332" width="7" style="31" bestFit="1" customWidth="1"/>
    <col min="3333" max="3584" width="10.90625" style="31"/>
    <col min="3585" max="3585" width="8.26953125" style="31" bestFit="1" customWidth="1"/>
    <col min="3586" max="3586" width="3.453125" style="31" bestFit="1" customWidth="1"/>
    <col min="3587" max="3587" width="13.26953125" style="31" bestFit="1" customWidth="1"/>
    <col min="3588" max="3588" width="7" style="31" bestFit="1" customWidth="1"/>
    <col min="3589" max="3840" width="10.90625" style="31"/>
    <col min="3841" max="3841" width="8.26953125" style="31" bestFit="1" customWidth="1"/>
    <col min="3842" max="3842" width="3.453125" style="31" bestFit="1" customWidth="1"/>
    <col min="3843" max="3843" width="13.26953125" style="31" bestFit="1" customWidth="1"/>
    <col min="3844" max="3844" width="7" style="31" bestFit="1" customWidth="1"/>
    <col min="3845" max="4096" width="10.90625" style="31"/>
    <col min="4097" max="4097" width="8.26953125" style="31" bestFit="1" customWidth="1"/>
    <col min="4098" max="4098" width="3.453125" style="31" bestFit="1" customWidth="1"/>
    <col min="4099" max="4099" width="13.26953125" style="31" bestFit="1" customWidth="1"/>
    <col min="4100" max="4100" width="7" style="31" bestFit="1" customWidth="1"/>
    <col min="4101" max="4352" width="10.90625" style="31"/>
    <col min="4353" max="4353" width="8.26953125" style="31" bestFit="1" customWidth="1"/>
    <col min="4354" max="4354" width="3.453125" style="31" bestFit="1" customWidth="1"/>
    <col min="4355" max="4355" width="13.26953125" style="31" bestFit="1" customWidth="1"/>
    <col min="4356" max="4356" width="7" style="31" bestFit="1" customWidth="1"/>
    <col min="4357" max="4608" width="10.90625" style="31"/>
    <col min="4609" max="4609" width="8.26953125" style="31" bestFit="1" customWidth="1"/>
    <col min="4610" max="4610" width="3.453125" style="31" bestFit="1" customWidth="1"/>
    <col min="4611" max="4611" width="13.26953125" style="31" bestFit="1" customWidth="1"/>
    <col min="4612" max="4612" width="7" style="31" bestFit="1" customWidth="1"/>
    <col min="4613" max="4864" width="10.90625" style="31"/>
    <col min="4865" max="4865" width="8.26953125" style="31" bestFit="1" customWidth="1"/>
    <col min="4866" max="4866" width="3.453125" style="31" bestFit="1" customWidth="1"/>
    <col min="4867" max="4867" width="13.26953125" style="31" bestFit="1" customWidth="1"/>
    <col min="4868" max="4868" width="7" style="31" bestFit="1" customWidth="1"/>
    <col min="4869" max="5120" width="10.90625" style="31"/>
    <col min="5121" max="5121" width="8.26953125" style="31" bestFit="1" customWidth="1"/>
    <col min="5122" max="5122" width="3.453125" style="31" bestFit="1" customWidth="1"/>
    <col min="5123" max="5123" width="13.26953125" style="31" bestFit="1" customWidth="1"/>
    <col min="5124" max="5124" width="7" style="31" bestFit="1" customWidth="1"/>
    <col min="5125" max="5376" width="10.90625" style="31"/>
    <col min="5377" max="5377" width="8.26953125" style="31" bestFit="1" customWidth="1"/>
    <col min="5378" max="5378" width="3.453125" style="31" bestFit="1" customWidth="1"/>
    <col min="5379" max="5379" width="13.26953125" style="31" bestFit="1" customWidth="1"/>
    <col min="5380" max="5380" width="7" style="31" bestFit="1" customWidth="1"/>
    <col min="5381" max="5632" width="10.90625" style="31"/>
    <col min="5633" max="5633" width="8.26953125" style="31" bestFit="1" customWidth="1"/>
    <col min="5634" max="5634" width="3.453125" style="31" bestFit="1" customWidth="1"/>
    <col min="5635" max="5635" width="13.26953125" style="31" bestFit="1" customWidth="1"/>
    <col min="5636" max="5636" width="7" style="31" bestFit="1" customWidth="1"/>
    <col min="5637" max="5888" width="10.90625" style="31"/>
    <col min="5889" max="5889" width="8.26953125" style="31" bestFit="1" customWidth="1"/>
    <col min="5890" max="5890" width="3.453125" style="31" bestFit="1" customWidth="1"/>
    <col min="5891" max="5891" width="13.26953125" style="31" bestFit="1" customWidth="1"/>
    <col min="5892" max="5892" width="7" style="31" bestFit="1" customWidth="1"/>
    <col min="5893" max="6144" width="10.90625" style="31"/>
    <col min="6145" max="6145" width="8.26953125" style="31" bestFit="1" customWidth="1"/>
    <col min="6146" max="6146" width="3.453125" style="31" bestFit="1" customWidth="1"/>
    <col min="6147" max="6147" width="13.26953125" style="31" bestFit="1" customWidth="1"/>
    <col min="6148" max="6148" width="7" style="31" bestFit="1" customWidth="1"/>
    <col min="6149" max="6400" width="10.90625" style="31"/>
    <col min="6401" max="6401" width="8.26953125" style="31" bestFit="1" customWidth="1"/>
    <col min="6402" max="6402" width="3.453125" style="31" bestFit="1" customWidth="1"/>
    <col min="6403" max="6403" width="13.26953125" style="31" bestFit="1" customWidth="1"/>
    <col min="6404" max="6404" width="7" style="31" bestFit="1" customWidth="1"/>
    <col min="6405" max="6656" width="10.90625" style="31"/>
    <col min="6657" max="6657" width="8.26953125" style="31" bestFit="1" customWidth="1"/>
    <col min="6658" max="6658" width="3.453125" style="31" bestFit="1" customWidth="1"/>
    <col min="6659" max="6659" width="13.26953125" style="31" bestFit="1" customWidth="1"/>
    <col min="6660" max="6660" width="7" style="31" bestFit="1" customWidth="1"/>
    <col min="6661" max="6912" width="10.90625" style="31"/>
    <col min="6913" max="6913" width="8.26953125" style="31" bestFit="1" customWidth="1"/>
    <col min="6914" max="6914" width="3.453125" style="31" bestFit="1" customWidth="1"/>
    <col min="6915" max="6915" width="13.26953125" style="31" bestFit="1" customWidth="1"/>
    <col min="6916" max="6916" width="7" style="31" bestFit="1" customWidth="1"/>
    <col min="6917" max="7168" width="10.90625" style="31"/>
    <col min="7169" max="7169" width="8.26953125" style="31" bestFit="1" customWidth="1"/>
    <col min="7170" max="7170" width="3.453125" style="31" bestFit="1" customWidth="1"/>
    <col min="7171" max="7171" width="13.26953125" style="31" bestFit="1" customWidth="1"/>
    <col min="7172" max="7172" width="7" style="31" bestFit="1" customWidth="1"/>
    <col min="7173" max="7424" width="10.90625" style="31"/>
    <col min="7425" max="7425" width="8.26953125" style="31" bestFit="1" customWidth="1"/>
    <col min="7426" max="7426" width="3.453125" style="31" bestFit="1" customWidth="1"/>
    <col min="7427" max="7427" width="13.26953125" style="31" bestFit="1" customWidth="1"/>
    <col min="7428" max="7428" width="7" style="31" bestFit="1" customWidth="1"/>
    <col min="7429" max="7680" width="10.90625" style="31"/>
    <col min="7681" max="7681" width="8.26953125" style="31" bestFit="1" customWidth="1"/>
    <col min="7682" max="7682" width="3.453125" style="31" bestFit="1" customWidth="1"/>
    <col min="7683" max="7683" width="13.26953125" style="31" bestFit="1" customWidth="1"/>
    <col min="7684" max="7684" width="7" style="31" bestFit="1" customWidth="1"/>
    <col min="7685" max="7936" width="10.90625" style="31"/>
    <col min="7937" max="7937" width="8.26953125" style="31" bestFit="1" customWidth="1"/>
    <col min="7938" max="7938" width="3.453125" style="31" bestFit="1" customWidth="1"/>
    <col min="7939" max="7939" width="13.26953125" style="31" bestFit="1" customWidth="1"/>
    <col min="7940" max="7940" width="7" style="31" bestFit="1" customWidth="1"/>
    <col min="7941" max="8192" width="10.90625" style="31"/>
    <col min="8193" max="8193" width="8.26953125" style="31" bestFit="1" customWidth="1"/>
    <col min="8194" max="8194" width="3.453125" style="31" bestFit="1" customWidth="1"/>
    <col min="8195" max="8195" width="13.26953125" style="31" bestFit="1" customWidth="1"/>
    <col min="8196" max="8196" width="7" style="31" bestFit="1" customWidth="1"/>
    <col min="8197" max="8448" width="10.90625" style="31"/>
    <col min="8449" max="8449" width="8.26953125" style="31" bestFit="1" customWidth="1"/>
    <col min="8450" max="8450" width="3.453125" style="31" bestFit="1" customWidth="1"/>
    <col min="8451" max="8451" width="13.26953125" style="31" bestFit="1" customWidth="1"/>
    <col min="8452" max="8452" width="7" style="31" bestFit="1" customWidth="1"/>
    <col min="8453" max="8704" width="10.90625" style="31"/>
    <col min="8705" max="8705" width="8.26953125" style="31" bestFit="1" customWidth="1"/>
    <col min="8706" max="8706" width="3.453125" style="31" bestFit="1" customWidth="1"/>
    <col min="8707" max="8707" width="13.26953125" style="31" bestFit="1" customWidth="1"/>
    <col min="8708" max="8708" width="7" style="31" bestFit="1" customWidth="1"/>
    <col min="8709" max="8960" width="10.90625" style="31"/>
    <col min="8961" max="8961" width="8.26953125" style="31" bestFit="1" customWidth="1"/>
    <col min="8962" max="8962" width="3.453125" style="31" bestFit="1" customWidth="1"/>
    <col min="8963" max="8963" width="13.26953125" style="31" bestFit="1" customWidth="1"/>
    <col min="8964" max="8964" width="7" style="31" bestFit="1" customWidth="1"/>
    <col min="8965" max="9216" width="10.90625" style="31"/>
    <col min="9217" max="9217" width="8.26953125" style="31" bestFit="1" customWidth="1"/>
    <col min="9218" max="9218" width="3.453125" style="31" bestFit="1" customWidth="1"/>
    <col min="9219" max="9219" width="13.26953125" style="31" bestFit="1" customWidth="1"/>
    <col min="9220" max="9220" width="7" style="31" bestFit="1" customWidth="1"/>
    <col min="9221" max="9472" width="10.90625" style="31"/>
    <col min="9473" max="9473" width="8.26953125" style="31" bestFit="1" customWidth="1"/>
    <col min="9474" max="9474" width="3.453125" style="31" bestFit="1" customWidth="1"/>
    <col min="9475" max="9475" width="13.26953125" style="31" bestFit="1" customWidth="1"/>
    <col min="9476" max="9476" width="7" style="31" bestFit="1" customWidth="1"/>
    <col min="9477" max="9728" width="10.90625" style="31"/>
    <col min="9729" max="9729" width="8.26953125" style="31" bestFit="1" customWidth="1"/>
    <col min="9730" max="9730" width="3.453125" style="31" bestFit="1" customWidth="1"/>
    <col min="9731" max="9731" width="13.26953125" style="31" bestFit="1" customWidth="1"/>
    <col min="9732" max="9732" width="7" style="31" bestFit="1" customWidth="1"/>
    <col min="9733" max="9984" width="10.90625" style="31"/>
    <col min="9985" max="9985" width="8.26953125" style="31" bestFit="1" customWidth="1"/>
    <col min="9986" max="9986" width="3.453125" style="31" bestFit="1" customWidth="1"/>
    <col min="9987" max="9987" width="13.26953125" style="31" bestFit="1" customWidth="1"/>
    <col min="9988" max="9988" width="7" style="31" bestFit="1" customWidth="1"/>
    <col min="9989" max="10240" width="10.90625" style="31"/>
    <col min="10241" max="10241" width="8.26953125" style="31" bestFit="1" customWidth="1"/>
    <col min="10242" max="10242" width="3.453125" style="31" bestFit="1" customWidth="1"/>
    <col min="10243" max="10243" width="13.26953125" style="31" bestFit="1" customWidth="1"/>
    <col min="10244" max="10244" width="7" style="31" bestFit="1" customWidth="1"/>
    <col min="10245" max="10496" width="10.90625" style="31"/>
    <col min="10497" max="10497" width="8.26953125" style="31" bestFit="1" customWidth="1"/>
    <col min="10498" max="10498" width="3.453125" style="31" bestFit="1" customWidth="1"/>
    <col min="10499" max="10499" width="13.26953125" style="31" bestFit="1" customWidth="1"/>
    <col min="10500" max="10500" width="7" style="31" bestFit="1" customWidth="1"/>
    <col min="10501" max="10752" width="10.90625" style="31"/>
    <col min="10753" max="10753" width="8.26953125" style="31" bestFit="1" customWidth="1"/>
    <col min="10754" max="10754" width="3.453125" style="31" bestFit="1" customWidth="1"/>
    <col min="10755" max="10755" width="13.26953125" style="31" bestFit="1" customWidth="1"/>
    <col min="10756" max="10756" width="7" style="31" bestFit="1" customWidth="1"/>
    <col min="10757" max="11008" width="10.90625" style="31"/>
    <col min="11009" max="11009" width="8.26953125" style="31" bestFit="1" customWidth="1"/>
    <col min="11010" max="11010" width="3.453125" style="31" bestFit="1" customWidth="1"/>
    <col min="11011" max="11011" width="13.26953125" style="31" bestFit="1" customWidth="1"/>
    <col min="11012" max="11012" width="7" style="31" bestFit="1" customWidth="1"/>
    <col min="11013" max="11264" width="10.90625" style="31"/>
    <col min="11265" max="11265" width="8.26953125" style="31" bestFit="1" customWidth="1"/>
    <col min="11266" max="11266" width="3.453125" style="31" bestFit="1" customWidth="1"/>
    <col min="11267" max="11267" width="13.26953125" style="31" bestFit="1" customWidth="1"/>
    <col min="11268" max="11268" width="7" style="31" bestFit="1" customWidth="1"/>
    <col min="11269" max="11520" width="10.90625" style="31"/>
    <col min="11521" max="11521" width="8.26953125" style="31" bestFit="1" customWidth="1"/>
    <col min="11522" max="11522" width="3.453125" style="31" bestFit="1" customWidth="1"/>
    <col min="11523" max="11523" width="13.26953125" style="31" bestFit="1" customWidth="1"/>
    <col min="11524" max="11524" width="7" style="31" bestFit="1" customWidth="1"/>
    <col min="11525" max="11776" width="10.90625" style="31"/>
    <col min="11777" max="11777" width="8.26953125" style="31" bestFit="1" customWidth="1"/>
    <col min="11778" max="11778" width="3.453125" style="31" bestFit="1" customWidth="1"/>
    <col min="11779" max="11779" width="13.26953125" style="31" bestFit="1" customWidth="1"/>
    <col min="11780" max="11780" width="7" style="31" bestFit="1" customWidth="1"/>
    <col min="11781" max="12032" width="10.90625" style="31"/>
    <col min="12033" max="12033" width="8.26953125" style="31" bestFit="1" customWidth="1"/>
    <col min="12034" max="12034" width="3.453125" style="31" bestFit="1" customWidth="1"/>
    <col min="12035" max="12035" width="13.26953125" style="31" bestFit="1" customWidth="1"/>
    <col min="12036" max="12036" width="7" style="31" bestFit="1" customWidth="1"/>
    <col min="12037" max="12288" width="10.90625" style="31"/>
    <col min="12289" max="12289" width="8.26953125" style="31" bestFit="1" customWidth="1"/>
    <col min="12290" max="12290" width="3.453125" style="31" bestFit="1" customWidth="1"/>
    <col min="12291" max="12291" width="13.26953125" style="31" bestFit="1" customWidth="1"/>
    <col min="12292" max="12292" width="7" style="31" bestFit="1" customWidth="1"/>
    <col min="12293" max="12544" width="10.90625" style="31"/>
    <col min="12545" max="12545" width="8.26953125" style="31" bestFit="1" customWidth="1"/>
    <col min="12546" max="12546" width="3.453125" style="31" bestFit="1" customWidth="1"/>
    <col min="12547" max="12547" width="13.26953125" style="31" bestFit="1" customWidth="1"/>
    <col min="12548" max="12548" width="7" style="31" bestFit="1" customWidth="1"/>
    <col min="12549" max="12800" width="10.90625" style="31"/>
    <col min="12801" max="12801" width="8.26953125" style="31" bestFit="1" customWidth="1"/>
    <col min="12802" max="12802" width="3.453125" style="31" bestFit="1" customWidth="1"/>
    <col min="12803" max="12803" width="13.26953125" style="31" bestFit="1" customWidth="1"/>
    <col min="12804" max="12804" width="7" style="31" bestFit="1" customWidth="1"/>
    <col min="12805" max="13056" width="10.90625" style="31"/>
    <col min="13057" max="13057" width="8.26953125" style="31" bestFit="1" customWidth="1"/>
    <col min="13058" max="13058" width="3.453125" style="31" bestFit="1" customWidth="1"/>
    <col min="13059" max="13059" width="13.26953125" style="31" bestFit="1" customWidth="1"/>
    <col min="13060" max="13060" width="7" style="31" bestFit="1" customWidth="1"/>
    <col min="13061" max="13312" width="10.90625" style="31"/>
    <col min="13313" max="13313" width="8.26953125" style="31" bestFit="1" customWidth="1"/>
    <col min="13314" max="13314" width="3.453125" style="31" bestFit="1" customWidth="1"/>
    <col min="13315" max="13315" width="13.26953125" style="31" bestFit="1" customWidth="1"/>
    <col min="13316" max="13316" width="7" style="31" bestFit="1" customWidth="1"/>
    <col min="13317" max="13568" width="10.90625" style="31"/>
    <col min="13569" max="13569" width="8.26953125" style="31" bestFit="1" customWidth="1"/>
    <col min="13570" max="13570" width="3.453125" style="31" bestFit="1" customWidth="1"/>
    <col min="13571" max="13571" width="13.26953125" style="31" bestFit="1" customWidth="1"/>
    <col min="13572" max="13572" width="7" style="31" bestFit="1" customWidth="1"/>
    <col min="13573" max="13824" width="10.90625" style="31"/>
    <col min="13825" max="13825" width="8.26953125" style="31" bestFit="1" customWidth="1"/>
    <col min="13826" max="13826" width="3.453125" style="31" bestFit="1" customWidth="1"/>
    <col min="13827" max="13827" width="13.26953125" style="31" bestFit="1" customWidth="1"/>
    <col min="13828" max="13828" width="7" style="31" bestFit="1" customWidth="1"/>
    <col min="13829" max="14080" width="10.90625" style="31"/>
    <col min="14081" max="14081" width="8.26953125" style="31" bestFit="1" customWidth="1"/>
    <col min="14082" max="14082" width="3.453125" style="31" bestFit="1" customWidth="1"/>
    <col min="14083" max="14083" width="13.26953125" style="31" bestFit="1" customWidth="1"/>
    <col min="14084" max="14084" width="7" style="31" bestFit="1" customWidth="1"/>
    <col min="14085" max="14336" width="10.90625" style="31"/>
    <col min="14337" max="14337" width="8.26953125" style="31" bestFit="1" customWidth="1"/>
    <col min="14338" max="14338" width="3.453125" style="31" bestFit="1" customWidth="1"/>
    <col min="14339" max="14339" width="13.26953125" style="31" bestFit="1" customWidth="1"/>
    <col min="14340" max="14340" width="7" style="31" bestFit="1" customWidth="1"/>
    <col min="14341" max="14592" width="10.90625" style="31"/>
    <col min="14593" max="14593" width="8.26953125" style="31" bestFit="1" customWidth="1"/>
    <col min="14594" max="14594" width="3.453125" style="31" bestFit="1" customWidth="1"/>
    <col min="14595" max="14595" width="13.26953125" style="31" bestFit="1" customWidth="1"/>
    <col min="14596" max="14596" width="7" style="31" bestFit="1" customWidth="1"/>
    <col min="14597" max="14848" width="10.90625" style="31"/>
    <col min="14849" max="14849" width="8.26953125" style="31" bestFit="1" customWidth="1"/>
    <col min="14850" max="14850" width="3.453125" style="31" bestFit="1" customWidth="1"/>
    <col min="14851" max="14851" width="13.26953125" style="31" bestFit="1" customWidth="1"/>
    <col min="14852" max="14852" width="7" style="31" bestFit="1" customWidth="1"/>
    <col min="14853" max="15104" width="10.90625" style="31"/>
    <col min="15105" max="15105" width="8.26953125" style="31" bestFit="1" customWidth="1"/>
    <col min="15106" max="15106" width="3.453125" style="31" bestFit="1" customWidth="1"/>
    <col min="15107" max="15107" width="13.26953125" style="31" bestFit="1" customWidth="1"/>
    <col min="15108" max="15108" width="7" style="31" bestFit="1" customWidth="1"/>
    <col min="15109" max="15360" width="10.90625" style="31"/>
    <col min="15361" max="15361" width="8.26953125" style="31" bestFit="1" customWidth="1"/>
    <col min="15362" max="15362" width="3.453125" style="31" bestFit="1" customWidth="1"/>
    <col min="15363" max="15363" width="13.26953125" style="31" bestFit="1" customWidth="1"/>
    <col min="15364" max="15364" width="7" style="31" bestFit="1" customWidth="1"/>
    <col min="15365" max="15616" width="10.90625" style="31"/>
    <col min="15617" max="15617" width="8.26953125" style="31" bestFit="1" customWidth="1"/>
    <col min="15618" max="15618" width="3.453125" style="31" bestFit="1" customWidth="1"/>
    <col min="15619" max="15619" width="13.26953125" style="31" bestFit="1" customWidth="1"/>
    <col min="15620" max="15620" width="7" style="31" bestFit="1" customWidth="1"/>
    <col min="15621" max="15872" width="10.90625" style="31"/>
    <col min="15873" max="15873" width="8.26953125" style="31" bestFit="1" customWidth="1"/>
    <col min="15874" max="15874" width="3.453125" style="31" bestFit="1" customWidth="1"/>
    <col min="15875" max="15875" width="13.26953125" style="31" bestFit="1" customWidth="1"/>
    <col min="15876" max="15876" width="7" style="31" bestFit="1" customWidth="1"/>
    <col min="15877" max="16128" width="10.90625" style="31"/>
    <col min="16129" max="16129" width="8.26953125" style="31" bestFit="1" customWidth="1"/>
    <col min="16130" max="16130" width="3.453125" style="31" bestFit="1" customWidth="1"/>
    <col min="16131" max="16131" width="13.26953125" style="31" bestFit="1" customWidth="1"/>
    <col min="16132" max="16132" width="7" style="31" bestFit="1" customWidth="1"/>
    <col min="16133" max="16384" width="10.90625" style="31"/>
  </cols>
  <sheetData>
    <row r="1" spans="1:8" x14ac:dyDescent="0.3">
      <c r="A1" s="29" t="s">
        <v>105</v>
      </c>
      <c r="B1" s="30">
        <v>44593</v>
      </c>
    </row>
    <row r="2" spans="1:8" x14ac:dyDescent="0.3">
      <c r="C2" s="29" t="s">
        <v>106</v>
      </c>
    </row>
    <row r="4" spans="1:8" s="38" customFormat="1" ht="25" x14ac:dyDescent="0.35">
      <c r="A4" s="32" t="s">
        <v>107</v>
      </c>
      <c r="B4" s="33" t="s">
        <v>108</v>
      </c>
      <c r="C4" s="34" t="s">
        <v>109</v>
      </c>
      <c r="D4" s="35" t="s">
        <v>110</v>
      </c>
      <c r="E4" s="36" t="s">
        <v>111</v>
      </c>
      <c r="F4" s="36" t="s">
        <v>112</v>
      </c>
      <c r="G4" s="36" t="s">
        <v>113</v>
      </c>
      <c r="H4" s="37"/>
    </row>
    <row r="5" spans="1:8" s="44" customFormat="1" x14ac:dyDescent="0.25">
      <c r="A5" s="39" t="s">
        <v>114</v>
      </c>
      <c r="B5" s="40">
        <v>95</v>
      </c>
      <c r="C5" s="41" t="s">
        <v>115</v>
      </c>
      <c r="D5" s="42">
        <v>3</v>
      </c>
      <c r="E5" s="43" t="s">
        <v>116</v>
      </c>
      <c r="F5" s="43"/>
      <c r="G5" s="43"/>
      <c r="H5" s="43"/>
    </row>
    <row r="6" spans="1:8" s="44" customFormat="1" x14ac:dyDescent="0.25">
      <c r="A6" s="39" t="s">
        <v>117</v>
      </c>
      <c r="B6" s="40">
        <v>90</v>
      </c>
      <c r="C6" s="41" t="s">
        <v>118</v>
      </c>
      <c r="D6" s="42">
        <v>1</v>
      </c>
      <c r="E6" s="43" t="s">
        <v>100</v>
      </c>
      <c r="F6" s="43"/>
      <c r="G6" s="43"/>
      <c r="H6" s="43"/>
    </row>
    <row r="7" spans="1:8" s="44" customFormat="1" x14ac:dyDescent="0.25">
      <c r="A7" s="39" t="s">
        <v>117</v>
      </c>
      <c r="B7" s="40">
        <v>92</v>
      </c>
      <c r="C7" s="41" t="s">
        <v>119</v>
      </c>
      <c r="D7" s="42">
        <v>1</v>
      </c>
      <c r="E7" s="43" t="s">
        <v>100</v>
      </c>
      <c r="F7" s="43"/>
      <c r="G7" s="43"/>
      <c r="H7" s="43"/>
    </row>
    <row r="8" spans="1:8" s="44" customFormat="1" x14ac:dyDescent="0.25">
      <c r="A8" s="39" t="s">
        <v>117</v>
      </c>
      <c r="B8" s="40">
        <v>94</v>
      </c>
      <c r="C8" s="41" t="s">
        <v>120</v>
      </c>
      <c r="D8" s="42">
        <v>1</v>
      </c>
      <c r="E8" s="43" t="s">
        <v>100</v>
      </c>
      <c r="F8" s="43"/>
      <c r="G8" s="43"/>
      <c r="H8" s="43"/>
    </row>
    <row r="9" spans="1:8" s="44" customFormat="1" x14ac:dyDescent="0.25">
      <c r="A9" s="39" t="s">
        <v>117</v>
      </c>
      <c r="B9" s="40">
        <v>98</v>
      </c>
      <c r="C9" s="41" t="s">
        <v>121</v>
      </c>
      <c r="D9" s="42">
        <v>1</v>
      </c>
      <c r="E9" s="43" t="s">
        <v>100</v>
      </c>
      <c r="F9" s="43"/>
      <c r="G9" s="43"/>
      <c r="H9" s="43"/>
    </row>
    <row r="10" spans="1:8" s="44" customFormat="1" x14ac:dyDescent="0.25">
      <c r="A10" s="39" t="s">
        <v>122</v>
      </c>
      <c r="B10" s="40">
        <v>95</v>
      </c>
      <c r="C10" s="41" t="s">
        <v>123</v>
      </c>
      <c r="D10" s="42">
        <v>1</v>
      </c>
      <c r="E10" s="43" t="s">
        <v>116</v>
      </c>
      <c r="F10" s="43"/>
      <c r="G10" s="43"/>
      <c r="H10" s="43"/>
    </row>
    <row r="11" spans="1:8" s="44" customFormat="1" x14ac:dyDescent="0.25">
      <c r="A11" s="39" t="s">
        <v>124</v>
      </c>
      <c r="B11" s="40">
        <v>9</v>
      </c>
      <c r="C11" s="41" t="s">
        <v>125</v>
      </c>
      <c r="D11" s="42">
        <v>1</v>
      </c>
      <c r="E11" s="43" t="s">
        <v>100</v>
      </c>
      <c r="F11" s="43"/>
      <c r="G11" s="43"/>
      <c r="H11" s="43"/>
    </row>
    <row r="12" spans="1:8" s="44" customFormat="1" x14ac:dyDescent="0.25">
      <c r="A12" s="39" t="s">
        <v>126</v>
      </c>
      <c r="B12" s="40">
        <v>90</v>
      </c>
      <c r="C12" s="41" t="s">
        <v>127</v>
      </c>
      <c r="D12" s="42">
        <v>123</v>
      </c>
      <c r="E12" s="43">
        <v>12</v>
      </c>
      <c r="F12" s="43"/>
      <c r="G12" s="43"/>
      <c r="H12" s="43"/>
    </row>
    <row r="13" spans="1:8" s="44" customFormat="1" x14ac:dyDescent="0.25">
      <c r="A13" s="39" t="s">
        <v>126</v>
      </c>
      <c r="B13" s="40">
        <v>92</v>
      </c>
      <c r="C13" s="41" t="s">
        <v>128</v>
      </c>
      <c r="D13" s="42">
        <v>323</v>
      </c>
      <c r="E13" s="43" t="s">
        <v>129</v>
      </c>
      <c r="F13" s="43"/>
      <c r="G13" s="43"/>
      <c r="H13" s="43"/>
    </row>
    <row r="14" spans="1:8" s="44" customFormat="1" x14ac:dyDescent="0.25">
      <c r="A14" s="39" t="s">
        <v>126</v>
      </c>
      <c r="B14" s="40">
        <v>92</v>
      </c>
      <c r="C14" s="41" t="s">
        <v>130</v>
      </c>
      <c r="D14" s="42">
        <v>350</v>
      </c>
      <c r="E14" s="43" t="s">
        <v>129</v>
      </c>
      <c r="F14" s="43"/>
      <c r="G14" s="43"/>
      <c r="H14" s="43"/>
    </row>
    <row r="15" spans="1:8" s="44" customFormat="1" x14ac:dyDescent="0.25">
      <c r="A15" s="39" t="s">
        <v>126</v>
      </c>
      <c r="B15" s="40">
        <v>95</v>
      </c>
      <c r="C15" s="41" t="s">
        <v>131</v>
      </c>
      <c r="D15" s="42">
        <v>56</v>
      </c>
      <c r="E15" s="43" t="s">
        <v>129</v>
      </c>
      <c r="F15" s="43" t="s">
        <v>132</v>
      </c>
      <c r="G15" s="43"/>
      <c r="H15" s="43"/>
    </row>
    <row r="16" spans="1:8" s="44" customFormat="1" x14ac:dyDescent="0.25">
      <c r="A16" s="39" t="s">
        <v>126</v>
      </c>
      <c r="B16" s="40">
        <v>95</v>
      </c>
      <c r="C16" s="41" t="s">
        <v>133</v>
      </c>
      <c r="D16" s="42">
        <v>20</v>
      </c>
      <c r="E16" s="43" t="s">
        <v>129</v>
      </c>
      <c r="F16" s="43" t="s">
        <v>132</v>
      </c>
      <c r="G16" s="43"/>
      <c r="H16" s="43"/>
    </row>
    <row r="17" spans="1:8" s="44" customFormat="1" x14ac:dyDescent="0.25">
      <c r="A17" s="39" t="s">
        <v>126</v>
      </c>
      <c r="B17" s="40">
        <v>95</v>
      </c>
      <c r="C17" s="41" t="s">
        <v>134</v>
      </c>
      <c r="D17" s="42">
        <v>28</v>
      </c>
      <c r="E17" s="43" t="s">
        <v>129</v>
      </c>
      <c r="F17" s="43" t="s">
        <v>132</v>
      </c>
      <c r="G17" s="43"/>
      <c r="H17" s="43"/>
    </row>
    <row r="18" spans="1:8" s="44" customFormat="1" x14ac:dyDescent="0.25">
      <c r="A18" s="39" t="s">
        <v>126</v>
      </c>
      <c r="B18" s="40">
        <v>95</v>
      </c>
      <c r="C18" s="41" t="s">
        <v>135</v>
      </c>
      <c r="D18" s="42">
        <v>50</v>
      </c>
      <c r="E18" s="43" t="s">
        <v>129</v>
      </c>
      <c r="F18" s="43"/>
      <c r="G18" s="43"/>
      <c r="H18" s="43"/>
    </row>
    <row r="19" spans="1:8" s="44" customFormat="1" x14ac:dyDescent="0.25">
      <c r="A19" s="39" t="s">
        <v>136</v>
      </c>
      <c r="B19" s="40">
        <v>85</v>
      </c>
      <c r="C19" s="41" t="s">
        <v>137</v>
      </c>
      <c r="D19" s="42">
        <v>187</v>
      </c>
      <c r="E19" s="43" t="s">
        <v>129</v>
      </c>
      <c r="F19" s="43"/>
      <c r="G19" s="43"/>
      <c r="H19" s="43"/>
    </row>
    <row r="20" spans="1:8" s="44" customFormat="1" x14ac:dyDescent="0.25">
      <c r="A20" s="39" t="s">
        <v>136</v>
      </c>
      <c r="B20" s="40">
        <v>92</v>
      </c>
      <c r="C20" s="41" t="s">
        <v>138</v>
      </c>
      <c r="D20" s="42">
        <v>500</v>
      </c>
      <c r="E20" s="43" t="s">
        <v>129</v>
      </c>
      <c r="F20" s="43"/>
      <c r="G20" s="43"/>
      <c r="H20" s="43"/>
    </row>
    <row r="21" spans="1:8" s="44" customFormat="1" x14ac:dyDescent="0.25">
      <c r="A21" s="39" t="s">
        <v>136</v>
      </c>
      <c r="B21" s="40">
        <v>95</v>
      </c>
      <c r="C21" s="41" t="s">
        <v>139</v>
      </c>
      <c r="D21" s="42">
        <v>19</v>
      </c>
      <c r="E21" s="43" t="s">
        <v>116</v>
      </c>
      <c r="F21" s="43" t="s">
        <v>140</v>
      </c>
      <c r="G21" s="43" t="s">
        <v>141</v>
      </c>
      <c r="H21" s="43"/>
    </row>
    <row r="22" spans="1:8" s="44" customFormat="1" x14ac:dyDescent="0.25">
      <c r="A22" s="39" t="s">
        <v>142</v>
      </c>
      <c r="B22" s="40">
        <v>23</v>
      </c>
      <c r="C22" s="41" t="s">
        <v>143</v>
      </c>
      <c r="D22" s="42">
        <v>161</v>
      </c>
      <c r="E22" s="43" t="s">
        <v>116</v>
      </c>
      <c r="F22" s="43" t="s">
        <v>140</v>
      </c>
      <c r="G22" s="43"/>
      <c r="H22" s="43"/>
    </row>
    <row r="23" spans="1:8" s="44" customFormat="1" x14ac:dyDescent="0.25">
      <c r="A23" s="39" t="s">
        <v>142</v>
      </c>
      <c r="B23" s="40">
        <v>23</v>
      </c>
      <c r="C23" s="41" t="s">
        <v>144</v>
      </c>
      <c r="D23" s="42">
        <v>190</v>
      </c>
      <c r="E23" s="43" t="s">
        <v>116</v>
      </c>
      <c r="F23" s="43" t="s">
        <v>140</v>
      </c>
      <c r="G23" s="43"/>
      <c r="H23" s="43"/>
    </row>
    <row r="24" spans="1:8" s="44" customFormat="1" x14ac:dyDescent="0.25">
      <c r="A24" s="39" t="s">
        <v>142</v>
      </c>
      <c r="B24" s="40">
        <v>23</v>
      </c>
      <c r="C24" s="41" t="s">
        <v>145</v>
      </c>
      <c r="D24" s="42">
        <v>125</v>
      </c>
      <c r="E24" s="43" t="s">
        <v>116</v>
      </c>
      <c r="F24" s="43" t="s">
        <v>140</v>
      </c>
      <c r="G24" s="43"/>
      <c r="H24" s="43"/>
    </row>
    <row r="25" spans="1:8" s="44" customFormat="1" x14ac:dyDescent="0.25">
      <c r="A25" s="39" t="s">
        <v>142</v>
      </c>
      <c r="B25" s="40">
        <v>92</v>
      </c>
      <c r="C25" s="41" t="s">
        <v>146</v>
      </c>
      <c r="D25" s="42">
        <v>473</v>
      </c>
      <c r="E25" s="43" t="s">
        <v>129</v>
      </c>
      <c r="F25" s="43" t="s">
        <v>132</v>
      </c>
      <c r="G25" s="43"/>
      <c r="H25" s="43"/>
    </row>
    <row r="26" spans="1:8" s="44" customFormat="1" x14ac:dyDescent="0.25">
      <c r="A26" s="39" t="s">
        <v>147</v>
      </c>
      <c r="B26" s="40">
        <v>38</v>
      </c>
      <c r="C26" s="41" t="s">
        <v>148</v>
      </c>
      <c r="D26" s="42">
        <v>25</v>
      </c>
      <c r="E26" s="43" t="s">
        <v>116</v>
      </c>
      <c r="F26" s="43"/>
      <c r="G26" s="43" t="s">
        <v>149</v>
      </c>
      <c r="H26" s="43"/>
    </row>
    <row r="27" spans="1:8" s="44" customFormat="1" x14ac:dyDescent="0.25">
      <c r="A27" s="39" t="s">
        <v>147</v>
      </c>
      <c r="B27" s="40">
        <v>92</v>
      </c>
      <c r="C27" s="41" t="s">
        <v>150</v>
      </c>
      <c r="D27" s="42">
        <v>510</v>
      </c>
      <c r="E27" s="43" t="s">
        <v>116</v>
      </c>
      <c r="F27" s="43"/>
      <c r="G27" s="43"/>
      <c r="H27" s="43"/>
    </row>
    <row r="28" spans="1:8" s="44" customFormat="1" x14ac:dyDescent="0.25">
      <c r="A28" s="39" t="s">
        <v>147</v>
      </c>
      <c r="B28" s="40">
        <v>92</v>
      </c>
      <c r="C28" s="41" t="s">
        <v>151</v>
      </c>
      <c r="D28" s="42">
        <v>469</v>
      </c>
      <c r="E28" s="43" t="s">
        <v>116</v>
      </c>
      <c r="F28" s="43" t="s">
        <v>140</v>
      </c>
      <c r="G28" s="43"/>
      <c r="H28" s="43"/>
    </row>
    <row r="29" spans="1:8" s="44" customFormat="1" x14ac:dyDescent="0.25">
      <c r="A29" s="39" t="s">
        <v>147</v>
      </c>
      <c r="B29" s="40">
        <v>95</v>
      </c>
      <c r="C29" s="41" t="s">
        <v>152</v>
      </c>
      <c r="D29" s="42">
        <v>143</v>
      </c>
      <c r="E29" s="43" t="s">
        <v>116</v>
      </c>
      <c r="F29" s="43" t="s">
        <v>140</v>
      </c>
      <c r="G29" s="43"/>
      <c r="H29" s="43"/>
    </row>
    <row r="30" spans="1:8" s="44" customFormat="1" x14ac:dyDescent="0.25">
      <c r="A30" s="39" t="s">
        <v>153</v>
      </c>
      <c r="B30" s="40">
        <v>14</v>
      </c>
      <c r="C30" s="41" t="s">
        <v>154</v>
      </c>
      <c r="D30" s="42">
        <v>322</v>
      </c>
      <c r="E30" s="43" t="s">
        <v>7</v>
      </c>
      <c r="F30" s="43"/>
      <c r="G30" s="43"/>
      <c r="H30" s="43"/>
    </row>
    <row r="31" spans="1:8" s="44" customFormat="1" x14ac:dyDescent="0.25">
      <c r="A31" s="39" t="s">
        <v>153</v>
      </c>
      <c r="B31" s="40">
        <v>14</v>
      </c>
      <c r="C31" s="41" t="s">
        <v>155</v>
      </c>
      <c r="D31" s="42">
        <v>400</v>
      </c>
      <c r="E31" s="43" t="s">
        <v>7</v>
      </c>
      <c r="F31" s="43"/>
      <c r="G31" s="43"/>
      <c r="H31" s="43"/>
    </row>
    <row r="32" spans="1:8" s="44" customFormat="1" x14ac:dyDescent="0.25">
      <c r="A32" s="39" t="s">
        <v>153</v>
      </c>
      <c r="B32" s="40">
        <v>90</v>
      </c>
      <c r="C32" s="41" t="s">
        <v>156</v>
      </c>
      <c r="D32" s="42">
        <v>137</v>
      </c>
      <c r="E32" s="43" t="s">
        <v>7</v>
      </c>
      <c r="F32" s="43" t="s">
        <v>157</v>
      </c>
      <c r="G32" s="43" t="s">
        <v>158</v>
      </c>
      <c r="H32" s="43"/>
    </row>
    <row r="33" spans="1:8" s="44" customFormat="1" x14ac:dyDescent="0.25">
      <c r="A33" s="39" t="s">
        <v>153</v>
      </c>
      <c r="B33" s="40">
        <v>92</v>
      </c>
      <c r="C33" s="41" t="s">
        <v>159</v>
      </c>
      <c r="D33" s="42">
        <v>497</v>
      </c>
      <c r="E33" s="43" t="s">
        <v>116</v>
      </c>
      <c r="F33" s="43"/>
      <c r="G33" s="43"/>
      <c r="H33" s="43"/>
    </row>
    <row r="34" spans="1:8" s="44" customFormat="1" x14ac:dyDescent="0.25">
      <c r="A34" s="39" t="s">
        <v>153</v>
      </c>
      <c r="B34" s="40">
        <v>92</v>
      </c>
      <c r="C34" s="41" t="s">
        <v>160</v>
      </c>
      <c r="D34" s="42">
        <v>394</v>
      </c>
      <c r="E34" s="43" t="s">
        <v>116</v>
      </c>
      <c r="F34" s="43"/>
      <c r="G34" s="43"/>
      <c r="H34" s="43"/>
    </row>
    <row r="35" spans="1:8" s="44" customFormat="1" x14ac:dyDescent="0.25">
      <c r="A35" s="39" t="s">
        <v>153</v>
      </c>
      <c r="B35" s="40">
        <v>95</v>
      </c>
      <c r="C35" s="41" t="s">
        <v>161</v>
      </c>
      <c r="D35" s="42">
        <v>238</v>
      </c>
      <c r="E35" s="43" t="s">
        <v>116</v>
      </c>
      <c r="F35" s="43" t="s">
        <v>140</v>
      </c>
      <c r="G35" s="43"/>
      <c r="H35" s="43"/>
    </row>
    <row r="36" spans="1:8" s="44" customFormat="1" x14ac:dyDescent="0.25">
      <c r="A36" s="39" t="s">
        <v>162</v>
      </c>
      <c r="B36" s="40">
        <v>95</v>
      </c>
      <c r="C36" s="41" t="s">
        <v>163</v>
      </c>
      <c r="D36" s="42">
        <v>149</v>
      </c>
      <c r="E36" s="43">
        <v>14</v>
      </c>
      <c r="F36" s="43"/>
      <c r="G36" s="43"/>
      <c r="H36" s="43"/>
    </row>
    <row r="37" spans="1:8" s="44" customFormat="1" x14ac:dyDescent="0.25">
      <c r="A37" s="39" t="s">
        <v>164</v>
      </c>
      <c r="B37" s="40">
        <v>14</v>
      </c>
      <c r="C37" s="41" t="s">
        <v>165</v>
      </c>
      <c r="D37" s="42">
        <v>45</v>
      </c>
      <c r="E37" s="43" t="s">
        <v>7</v>
      </c>
      <c r="F37" s="43"/>
      <c r="G37" s="43"/>
      <c r="H37" s="43"/>
    </row>
    <row r="38" spans="1:8" s="44" customFormat="1" x14ac:dyDescent="0.25">
      <c r="A38" s="39" t="s">
        <v>164</v>
      </c>
      <c r="B38" s="40">
        <v>90</v>
      </c>
      <c r="C38" s="41" t="s">
        <v>166</v>
      </c>
      <c r="D38" s="42">
        <v>205</v>
      </c>
      <c r="E38" s="43" t="s">
        <v>7</v>
      </c>
      <c r="F38" s="43" t="s">
        <v>157</v>
      </c>
      <c r="G38" s="43"/>
      <c r="H38" s="43"/>
    </row>
    <row r="39" spans="1:8" s="44" customFormat="1" x14ac:dyDescent="0.25">
      <c r="A39" s="39" t="s">
        <v>164</v>
      </c>
      <c r="B39" s="40">
        <v>90</v>
      </c>
      <c r="C39" s="41" t="s">
        <v>167</v>
      </c>
      <c r="D39" s="42">
        <v>79</v>
      </c>
      <c r="E39" s="43" t="s">
        <v>7</v>
      </c>
      <c r="F39" s="43"/>
      <c r="G39" s="43"/>
      <c r="H39" s="43"/>
    </row>
    <row r="40" spans="1:8" s="44" customFormat="1" x14ac:dyDescent="0.25">
      <c r="A40" s="39" t="s">
        <v>164</v>
      </c>
      <c r="B40" s="40">
        <v>92</v>
      </c>
      <c r="C40" s="41" t="s">
        <v>168</v>
      </c>
      <c r="D40" s="42">
        <v>455</v>
      </c>
      <c r="E40" s="43" t="s">
        <v>116</v>
      </c>
      <c r="F40" s="43"/>
      <c r="G40" s="43"/>
      <c r="H40" s="43"/>
    </row>
    <row r="41" spans="1:8" s="44" customFormat="1" x14ac:dyDescent="0.25">
      <c r="A41" s="39" t="s">
        <v>164</v>
      </c>
      <c r="B41" s="40">
        <v>95</v>
      </c>
      <c r="C41" s="41" t="s">
        <v>169</v>
      </c>
      <c r="D41" s="42">
        <v>285</v>
      </c>
      <c r="E41" s="43">
        <v>12</v>
      </c>
      <c r="F41" s="43"/>
      <c r="G41" s="43"/>
      <c r="H41" s="43"/>
    </row>
    <row r="42" spans="1:8" s="44" customFormat="1" x14ac:dyDescent="0.25">
      <c r="A42" s="39" t="s">
        <v>170</v>
      </c>
      <c r="B42" s="40">
        <v>27</v>
      </c>
      <c r="C42" s="41" t="s">
        <v>171</v>
      </c>
      <c r="D42" s="42">
        <v>4</v>
      </c>
      <c r="E42" s="43" t="s">
        <v>100</v>
      </c>
      <c r="F42" s="43"/>
      <c r="G42" s="43"/>
      <c r="H42" s="43"/>
    </row>
    <row r="43" spans="1:8" s="44" customFormat="1" x14ac:dyDescent="0.25">
      <c r="A43" s="39" t="s">
        <v>170</v>
      </c>
      <c r="B43" s="40">
        <v>87</v>
      </c>
      <c r="C43" s="41" t="s">
        <v>172</v>
      </c>
      <c r="D43" s="42">
        <v>25</v>
      </c>
      <c r="E43" s="43" t="s">
        <v>7</v>
      </c>
      <c r="F43" s="43"/>
      <c r="G43" s="43" t="s">
        <v>173</v>
      </c>
      <c r="H43" s="43"/>
    </row>
    <row r="44" spans="1:8" s="44" customFormat="1" x14ac:dyDescent="0.25">
      <c r="A44" s="39" t="s">
        <v>170</v>
      </c>
      <c r="B44" s="40">
        <v>90</v>
      </c>
      <c r="C44" s="41" t="s">
        <v>174</v>
      </c>
      <c r="D44" s="42">
        <v>69</v>
      </c>
      <c r="E44" s="43" t="s">
        <v>7</v>
      </c>
      <c r="F44" s="43"/>
      <c r="G44" s="43"/>
      <c r="H44" s="43"/>
    </row>
    <row r="45" spans="1:8" s="44" customFormat="1" x14ac:dyDescent="0.25">
      <c r="A45" s="39" t="s">
        <v>170</v>
      </c>
      <c r="B45" s="40">
        <v>92</v>
      </c>
      <c r="C45" s="41" t="s">
        <v>175</v>
      </c>
      <c r="D45" s="42">
        <v>100</v>
      </c>
      <c r="E45" s="43" t="s">
        <v>7</v>
      </c>
      <c r="G45" s="43" t="s">
        <v>176</v>
      </c>
      <c r="H45" s="43"/>
    </row>
    <row r="46" spans="1:8" s="44" customFormat="1" x14ac:dyDescent="0.25">
      <c r="A46" s="39" t="s">
        <v>170</v>
      </c>
      <c r="B46" s="40">
        <v>95</v>
      </c>
      <c r="C46" s="41" t="s">
        <v>177</v>
      </c>
      <c r="D46" s="42">
        <v>100</v>
      </c>
      <c r="E46" s="43" t="s">
        <v>7</v>
      </c>
      <c r="F46" s="43"/>
      <c r="G46" s="43"/>
      <c r="H46" s="43"/>
    </row>
    <row r="47" spans="1:8" s="44" customFormat="1" x14ac:dyDescent="0.25">
      <c r="A47" s="39" t="s">
        <v>170</v>
      </c>
      <c r="B47" s="40">
        <v>96</v>
      </c>
      <c r="C47" s="41" t="s">
        <v>178</v>
      </c>
      <c r="D47" s="42">
        <v>98</v>
      </c>
      <c r="E47" s="43" t="s">
        <v>7</v>
      </c>
      <c r="F47" s="43"/>
      <c r="G47" s="43"/>
      <c r="H47" s="43"/>
    </row>
    <row r="48" spans="1:8" s="44" customFormat="1" ht="17.5" customHeight="1" x14ac:dyDescent="0.25">
      <c r="A48" s="39" t="s">
        <v>179</v>
      </c>
      <c r="B48" s="40">
        <v>27</v>
      </c>
      <c r="C48" s="41" t="s">
        <v>180</v>
      </c>
      <c r="D48" s="42">
        <v>15</v>
      </c>
      <c r="E48" s="43" t="s">
        <v>100</v>
      </c>
      <c r="F48" s="43"/>
      <c r="G48" s="43"/>
      <c r="H48" s="43"/>
    </row>
    <row r="49" spans="1:8" s="44" customFormat="1" x14ac:dyDescent="0.25">
      <c r="A49" s="39" t="s">
        <v>179</v>
      </c>
      <c r="B49" s="40">
        <v>38</v>
      </c>
      <c r="C49" s="41" t="s">
        <v>181</v>
      </c>
      <c r="D49" s="42">
        <v>65</v>
      </c>
      <c r="E49" s="43">
        <v>12</v>
      </c>
      <c r="F49" s="43"/>
      <c r="G49" s="43"/>
      <c r="H49" s="43"/>
    </row>
    <row r="50" spans="1:8" s="44" customFormat="1" x14ac:dyDescent="0.25">
      <c r="A50" s="39" t="s">
        <v>182</v>
      </c>
      <c r="B50" s="40">
        <v>23</v>
      </c>
      <c r="C50" s="41" t="s">
        <v>183</v>
      </c>
      <c r="D50" s="42">
        <v>95</v>
      </c>
      <c r="E50" s="43">
        <v>12</v>
      </c>
      <c r="F50" s="43"/>
      <c r="G50" s="43" t="s">
        <v>184</v>
      </c>
      <c r="H50" s="43"/>
    </row>
    <row r="51" spans="1:8" s="44" customFormat="1" x14ac:dyDescent="0.25">
      <c r="A51" s="39" t="s">
        <v>182</v>
      </c>
      <c r="B51" s="40">
        <v>27</v>
      </c>
      <c r="C51" s="41" t="s">
        <v>185</v>
      </c>
      <c r="D51" s="42">
        <v>12</v>
      </c>
      <c r="E51" s="43" t="s">
        <v>100</v>
      </c>
      <c r="F51" s="43"/>
      <c r="G51" s="43"/>
      <c r="H51" s="43"/>
    </row>
    <row r="52" spans="1:8" s="44" customFormat="1" x14ac:dyDescent="0.25">
      <c r="A52" s="39" t="s">
        <v>182</v>
      </c>
      <c r="B52" s="40">
        <v>85</v>
      </c>
      <c r="C52" s="41" t="s">
        <v>186</v>
      </c>
      <c r="D52" s="42">
        <v>1</v>
      </c>
      <c r="E52" s="43" t="s">
        <v>100</v>
      </c>
      <c r="F52" s="43"/>
      <c r="G52" s="43"/>
      <c r="H52" s="43"/>
    </row>
    <row r="53" spans="1:8" s="44" customFormat="1" x14ac:dyDescent="0.25">
      <c r="A53" s="39" t="s">
        <v>182</v>
      </c>
      <c r="B53" s="40">
        <v>87</v>
      </c>
      <c r="C53" s="41" t="s">
        <v>187</v>
      </c>
      <c r="D53" s="42">
        <v>63</v>
      </c>
      <c r="E53" s="43" t="s">
        <v>100</v>
      </c>
      <c r="F53" s="43"/>
      <c r="G53" s="43"/>
      <c r="H53" s="43"/>
    </row>
    <row r="54" spans="1:8" s="44" customFormat="1" x14ac:dyDescent="0.25">
      <c r="A54" s="39" t="s">
        <v>182</v>
      </c>
      <c r="B54" s="40">
        <v>96</v>
      </c>
      <c r="C54" s="41" t="s">
        <v>188</v>
      </c>
      <c r="D54" s="42">
        <v>189</v>
      </c>
      <c r="E54" s="43">
        <v>12</v>
      </c>
      <c r="F54" s="43"/>
      <c r="G54" s="43"/>
      <c r="H54" s="43"/>
    </row>
    <row r="55" spans="1:8" s="44" customFormat="1" x14ac:dyDescent="0.25">
      <c r="A55" s="39" t="s">
        <v>182</v>
      </c>
      <c r="B55" s="40">
        <v>96</v>
      </c>
      <c r="C55" s="41" t="s">
        <v>189</v>
      </c>
      <c r="D55" s="42">
        <v>140</v>
      </c>
      <c r="E55" s="43">
        <v>12</v>
      </c>
      <c r="F55" s="43"/>
      <c r="G55" s="43"/>
      <c r="H55" s="43"/>
    </row>
    <row r="56" spans="1:8" s="44" customFormat="1" x14ac:dyDescent="0.25">
      <c r="A56" s="39" t="s">
        <v>182</v>
      </c>
      <c r="B56" s="40">
        <v>96</v>
      </c>
      <c r="C56" s="41" t="s">
        <v>190</v>
      </c>
      <c r="D56" s="42">
        <v>250</v>
      </c>
      <c r="E56" s="45"/>
      <c r="F56" s="43" t="s">
        <v>191</v>
      </c>
      <c r="G56" s="43"/>
      <c r="H56" s="43"/>
    </row>
    <row r="57" spans="1:8" s="44" customFormat="1" x14ac:dyDescent="0.25">
      <c r="A57" s="39" t="s">
        <v>192</v>
      </c>
      <c r="B57" s="40">
        <v>23</v>
      </c>
      <c r="C57" s="41" t="s">
        <v>193</v>
      </c>
      <c r="D57" s="42">
        <v>270</v>
      </c>
      <c r="E57" s="43">
        <v>10</v>
      </c>
      <c r="F57" s="43"/>
      <c r="G57" s="43" t="s">
        <v>194</v>
      </c>
      <c r="H57" s="43"/>
    </row>
    <row r="58" spans="1:8" s="44" customFormat="1" x14ac:dyDescent="0.25">
      <c r="A58" s="39" t="s">
        <v>192</v>
      </c>
      <c r="B58" s="40">
        <v>90</v>
      </c>
      <c r="C58" s="41" t="s">
        <v>195</v>
      </c>
      <c r="D58" s="42">
        <v>310</v>
      </c>
      <c r="E58" s="43">
        <v>12</v>
      </c>
      <c r="F58" s="43"/>
      <c r="G58" s="43"/>
      <c r="H58" s="43"/>
    </row>
    <row r="59" spans="1:8" s="44" customFormat="1" x14ac:dyDescent="0.25">
      <c r="A59" s="39" t="s">
        <v>192</v>
      </c>
      <c r="B59" s="40">
        <v>90</v>
      </c>
      <c r="C59" s="41" t="s">
        <v>196</v>
      </c>
      <c r="D59" s="42">
        <v>200</v>
      </c>
      <c r="E59" s="43">
        <v>12</v>
      </c>
      <c r="F59" s="43" t="s">
        <v>197</v>
      </c>
      <c r="G59" s="43"/>
      <c r="H59" s="43"/>
    </row>
    <row r="60" spans="1:8" s="44" customFormat="1" x14ac:dyDescent="0.25">
      <c r="A60" s="39" t="s">
        <v>192</v>
      </c>
      <c r="B60" s="40">
        <v>90</v>
      </c>
      <c r="C60" s="41" t="s">
        <v>198</v>
      </c>
      <c r="D60" s="42">
        <v>398</v>
      </c>
      <c r="E60" s="43">
        <v>12</v>
      </c>
      <c r="F60" s="43"/>
      <c r="G60" s="43"/>
      <c r="H60" s="43"/>
    </row>
    <row r="61" spans="1:8" s="44" customFormat="1" x14ac:dyDescent="0.25">
      <c r="A61" s="39" t="s">
        <v>192</v>
      </c>
      <c r="B61" s="40">
        <v>92</v>
      </c>
      <c r="C61" s="41" t="s">
        <v>199</v>
      </c>
      <c r="D61" s="42">
        <v>100</v>
      </c>
      <c r="E61" s="43">
        <v>12</v>
      </c>
      <c r="F61" s="43" t="s">
        <v>200</v>
      </c>
      <c r="G61" s="43"/>
      <c r="H61" s="43"/>
    </row>
    <row r="62" spans="1:8" s="44" customFormat="1" x14ac:dyDescent="0.25">
      <c r="A62" s="39" t="s">
        <v>192</v>
      </c>
      <c r="B62" s="40">
        <v>92</v>
      </c>
      <c r="C62" s="41" t="s">
        <v>201</v>
      </c>
      <c r="D62" s="42">
        <v>80</v>
      </c>
      <c r="E62" s="43">
        <v>12</v>
      </c>
      <c r="F62" s="43" t="s">
        <v>200</v>
      </c>
      <c r="G62" s="43"/>
      <c r="H62" s="43"/>
    </row>
    <row r="63" spans="1:8" s="44" customFormat="1" x14ac:dyDescent="0.25">
      <c r="A63" s="39" t="s">
        <v>192</v>
      </c>
      <c r="B63" s="40">
        <v>92</v>
      </c>
      <c r="C63" s="41" t="s">
        <v>202</v>
      </c>
      <c r="D63" s="42">
        <v>470</v>
      </c>
      <c r="E63" s="43">
        <v>12</v>
      </c>
      <c r="F63" s="43" t="s">
        <v>200</v>
      </c>
      <c r="G63" s="43"/>
      <c r="H63" s="43"/>
    </row>
    <row r="64" spans="1:8" s="44" customFormat="1" x14ac:dyDescent="0.25">
      <c r="A64" s="39" t="s">
        <v>192</v>
      </c>
      <c r="B64" s="40">
        <v>95</v>
      </c>
      <c r="C64" s="41" t="s">
        <v>203</v>
      </c>
      <c r="D64" s="42">
        <v>143</v>
      </c>
      <c r="E64" s="43" t="s">
        <v>129</v>
      </c>
      <c r="F64" s="43" t="s">
        <v>132</v>
      </c>
      <c r="G64" s="43"/>
      <c r="H64" s="43"/>
    </row>
    <row r="65" spans="1:8" s="44" customFormat="1" x14ac:dyDescent="0.25">
      <c r="A65" s="39" t="s">
        <v>192</v>
      </c>
      <c r="B65" s="40">
        <v>95</v>
      </c>
      <c r="C65" s="41" t="s">
        <v>204</v>
      </c>
      <c r="D65" s="42">
        <v>335</v>
      </c>
      <c r="E65" s="43" t="s">
        <v>129</v>
      </c>
      <c r="F65" s="43" t="s">
        <v>132</v>
      </c>
      <c r="G65" s="43"/>
      <c r="H65" s="43"/>
    </row>
    <row r="66" spans="1:8" s="44" customFormat="1" x14ac:dyDescent="0.25">
      <c r="A66" s="39" t="s">
        <v>192</v>
      </c>
      <c r="B66" s="40">
        <v>95</v>
      </c>
      <c r="C66" s="41" t="s">
        <v>205</v>
      </c>
      <c r="D66" s="42">
        <v>139</v>
      </c>
      <c r="E66" s="43">
        <v>10</v>
      </c>
      <c r="F66" s="43"/>
      <c r="G66" s="43" t="s">
        <v>206</v>
      </c>
      <c r="H66" s="43"/>
    </row>
    <row r="67" spans="1:8" s="44" customFormat="1" x14ac:dyDescent="0.25">
      <c r="A67" s="39" t="s">
        <v>192</v>
      </c>
      <c r="B67" s="40">
        <v>96</v>
      </c>
      <c r="C67" s="41" t="s">
        <v>207</v>
      </c>
      <c r="D67" s="42">
        <v>250</v>
      </c>
      <c r="E67" s="45"/>
      <c r="F67" s="43" t="s">
        <v>191</v>
      </c>
      <c r="G67" s="43"/>
      <c r="H67" s="43"/>
    </row>
    <row r="68" spans="1:8" s="44" customFormat="1" x14ac:dyDescent="0.25">
      <c r="A68" s="39" t="s">
        <v>192</v>
      </c>
      <c r="B68" s="40">
        <v>96</v>
      </c>
      <c r="C68" s="41" t="s">
        <v>208</v>
      </c>
      <c r="D68" s="42">
        <v>43</v>
      </c>
      <c r="E68" s="43">
        <v>12</v>
      </c>
      <c r="F68" s="43"/>
      <c r="G68" s="43"/>
      <c r="H68" s="43"/>
    </row>
    <row r="69" spans="1:8" s="44" customFormat="1" x14ac:dyDescent="0.25">
      <c r="A69" s="39" t="s">
        <v>192</v>
      </c>
      <c r="B69" s="40">
        <v>96</v>
      </c>
      <c r="C69" s="41" t="s">
        <v>209</v>
      </c>
      <c r="D69" s="42">
        <v>50</v>
      </c>
      <c r="E69" s="43">
        <v>12</v>
      </c>
      <c r="F69" s="43"/>
      <c r="G69" s="43"/>
      <c r="H69" s="43"/>
    </row>
    <row r="70" spans="1:8" s="44" customFormat="1" x14ac:dyDescent="0.25">
      <c r="A70" s="39" t="s">
        <v>192</v>
      </c>
      <c r="B70" s="40">
        <v>96</v>
      </c>
      <c r="C70" s="41" t="s">
        <v>210</v>
      </c>
      <c r="D70" s="42">
        <v>373</v>
      </c>
      <c r="E70" s="43">
        <v>14</v>
      </c>
      <c r="F70" s="43"/>
      <c r="G70" s="43"/>
      <c r="H70" s="43"/>
    </row>
    <row r="71" spans="1:8" s="44" customFormat="1" x14ac:dyDescent="0.25">
      <c r="A71" s="39" t="s">
        <v>211</v>
      </c>
      <c r="B71" s="40">
        <v>11</v>
      </c>
      <c r="C71" s="41" t="s">
        <v>212</v>
      </c>
      <c r="D71" s="42">
        <v>488</v>
      </c>
      <c r="E71" s="45"/>
      <c r="F71" s="43" t="s">
        <v>191</v>
      </c>
      <c r="G71" s="43"/>
      <c r="H71" s="43"/>
    </row>
    <row r="72" spans="1:8" s="44" customFormat="1" x14ac:dyDescent="0.25">
      <c r="A72" s="39" t="s">
        <v>211</v>
      </c>
      <c r="B72" s="40">
        <v>11</v>
      </c>
      <c r="C72" s="41" t="s">
        <v>213</v>
      </c>
      <c r="D72" s="42">
        <v>131</v>
      </c>
      <c r="E72" s="45"/>
      <c r="F72" s="43" t="s">
        <v>191</v>
      </c>
      <c r="G72" s="43"/>
      <c r="H72" s="43"/>
    </row>
    <row r="73" spans="1:8" s="44" customFormat="1" x14ac:dyDescent="0.25">
      <c r="A73" s="39" t="s">
        <v>211</v>
      </c>
      <c r="B73" s="40">
        <v>14</v>
      </c>
      <c r="C73" s="41" t="s">
        <v>214</v>
      </c>
      <c r="D73" s="42">
        <v>149</v>
      </c>
      <c r="E73" s="43">
        <v>10</v>
      </c>
      <c r="F73" s="43"/>
      <c r="G73" s="43"/>
      <c r="H73" s="43"/>
    </row>
    <row r="74" spans="1:8" s="44" customFormat="1" x14ac:dyDescent="0.25">
      <c r="A74" s="39" t="s">
        <v>211</v>
      </c>
      <c r="B74" s="40">
        <v>14</v>
      </c>
      <c r="C74" s="41" t="s">
        <v>215</v>
      </c>
      <c r="D74" s="42">
        <v>18</v>
      </c>
      <c r="E74" s="43">
        <v>10</v>
      </c>
      <c r="F74" s="43"/>
      <c r="G74" s="43"/>
      <c r="H74" s="43"/>
    </row>
    <row r="75" spans="1:8" s="44" customFormat="1" x14ac:dyDescent="0.25">
      <c r="A75" s="39" t="s">
        <v>211</v>
      </c>
      <c r="B75" s="40">
        <v>23</v>
      </c>
      <c r="C75" s="41" t="s">
        <v>216</v>
      </c>
      <c r="D75" s="42">
        <v>114</v>
      </c>
      <c r="E75" s="45"/>
      <c r="F75" s="43" t="s">
        <v>191</v>
      </c>
      <c r="G75" s="43"/>
      <c r="H75" s="43"/>
    </row>
    <row r="76" spans="1:8" s="44" customFormat="1" x14ac:dyDescent="0.25">
      <c r="A76" s="39" t="s">
        <v>211</v>
      </c>
      <c r="B76" s="40">
        <v>23</v>
      </c>
      <c r="C76" s="41" t="s">
        <v>217</v>
      </c>
      <c r="D76" s="42">
        <v>230</v>
      </c>
      <c r="E76" s="43">
        <v>14</v>
      </c>
      <c r="F76" s="43"/>
      <c r="G76" s="43"/>
      <c r="H76" s="43"/>
    </row>
    <row r="77" spans="1:8" s="44" customFormat="1" x14ac:dyDescent="0.25">
      <c r="A77" s="39" t="s">
        <v>211</v>
      </c>
      <c r="B77" s="40">
        <v>23</v>
      </c>
      <c r="C77" s="41" t="s">
        <v>218</v>
      </c>
      <c r="D77" s="42">
        <v>219</v>
      </c>
      <c r="E77" s="43">
        <v>10</v>
      </c>
      <c r="F77" s="43" t="s">
        <v>219</v>
      </c>
      <c r="G77" s="43"/>
      <c r="H77" s="43"/>
    </row>
    <row r="78" spans="1:8" s="44" customFormat="1" x14ac:dyDescent="0.25">
      <c r="A78" s="39" t="s">
        <v>211</v>
      </c>
      <c r="B78" s="40">
        <v>29</v>
      </c>
      <c r="C78" s="41" t="s">
        <v>220</v>
      </c>
      <c r="D78" s="42">
        <v>150</v>
      </c>
      <c r="E78" s="43">
        <v>12</v>
      </c>
      <c r="F78" s="43"/>
      <c r="G78" s="43"/>
      <c r="H78" s="43"/>
    </row>
    <row r="79" spans="1:8" s="44" customFormat="1" x14ac:dyDescent="0.25">
      <c r="A79" s="39" t="s">
        <v>211</v>
      </c>
      <c r="B79" s="40">
        <v>29</v>
      </c>
      <c r="C79" s="41" t="s">
        <v>221</v>
      </c>
      <c r="D79" s="42">
        <v>126</v>
      </c>
      <c r="E79" s="43">
        <v>12</v>
      </c>
      <c r="F79" s="43"/>
      <c r="G79" s="43"/>
      <c r="H79" s="43"/>
    </row>
    <row r="80" spans="1:8" s="44" customFormat="1" x14ac:dyDescent="0.25">
      <c r="A80" s="39" t="s">
        <v>211</v>
      </c>
      <c r="B80" s="40">
        <v>29</v>
      </c>
      <c r="C80" s="41" t="s">
        <v>222</v>
      </c>
      <c r="D80" s="42">
        <v>35</v>
      </c>
      <c r="E80" s="43">
        <v>12</v>
      </c>
      <c r="F80" s="43"/>
      <c r="G80" s="43"/>
      <c r="H80" s="43"/>
    </row>
    <row r="81" spans="1:8" s="44" customFormat="1" x14ac:dyDescent="0.25">
      <c r="A81" s="39" t="s">
        <v>211</v>
      </c>
      <c r="B81" s="40">
        <v>38</v>
      </c>
      <c r="C81" s="41" t="s">
        <v>223</v>
      </c>
      <c r="D81" s="42">
        <v>230</v>
      </c>
      <c r="E81" s="43">
        <v>12</v>
      </c>
      <c r="F81" s="43"/>
      <c r="G81" s="43"/>
      <c r="H81" s="43"/>
    </row>
    <row r="82" spans="1:8" s="44" customFormat="1" x14ac:dyDescent="0.25">
      <c r="A82" s="39" t="s">
        <v>211</v>
      </c>
      <c r="B82" s="40">
        <v>38</v>
      </c>
      <c r="C82" s="41" t="s">
        <v>224</v>
      </c>
      <c r="D82" s="42">
        <v>30</v>
      </c>
      <c r="E82" s="43">
        <v>12</v>
      </c>
      <c r="F82" s="43"/>
      <c r="G82" s="43"/>
      <c r="H82" s="43"/>
    </row>
    <row r="83" spans="1:8" s="44" customFormat="1" x14ac:dyDescent="0.25">
      <c r="A83" s="39" t="s">
        <v>211</v>
      </c>
      <c r="B83" s="40">
        <v>38</v>
      </c>
      <c r="C83" s="41" t="s">
        <v>225</v>
      </c>
      <c r="D83" s="42">
        <v>175</v>
      </c>
      <c r="E83" s="43">
        <v>10</v>
      </c>
      <c r="F83" s="43"/>
      <c r="G83" s="43"/>
      <c r="H83" s="43"/>
    </row>
    <row r="84" spans="1:8" s="44" customFormat="1" x14ac:dyDescent="0.25">
      <c r="A84" s="39" t="s">
        <v>211</v>
      </c>
      <c r="B84" s="40">
        <v>38</v>
      </c>
      <c r="C84" s="41" t="s">
        <v>226</v>
      </c>
      <c r="D84" s="42">
        <v>120</v>
      </c>
      <c r="E84" s="43">
        <v>12</v>
      </c>
      <c r="F84" s="43"/>
      <c r="G84" s="43"/>
      <c r="H84" s="43"/>
    </row>
    <row r="85" spans="1:8" s="44" customFormat="1" x14ac:dyDescent="0.25">
      <c r="A85" s="39" t="s">
        <v>211</v>
      </c>
      <c r="B85" s="40">
        <v>70</v>
      </c>
      <c r="C85" s="41" t="s">
        <v>227</v>
      </c>
      <c r="D85" s="42">
        <v>28</v>
      </c>
      <c r="E85" s="43">
        <v>12</v>
      </c>
      <c r="F85" s="43"/>
      <c r="G85" s="43"/>
      <c r="H85" s="43"/>
    </row>
    <row r="86" spans="1:8" s="44" customFormat="1" x14ac:dyDescent="0.25">
      <c r="A86" s="39" t="s">
        <v>211</v>
      </c>
      <c r="B86" s="40">
        <v>70</v>
      </c>
      <c r="C86" s="41" t="s">
        <v>228</v>
      </c>
      <c r="D86" s="42">
        <v>22</v>
      </c>
      <c r="E86" s="43">
        <v>12</v>
      </c>
      <c r="F86" s="43"/>
      <c r="G86" s="43"/>
      <c r="H86" s="43"/>
    </row>
    <row r="87" spans="1:8" s="44" customFormat="1" x14ac:dyDescent="0.25">
      <c r="A87" s="39" t="s">
        <v>211</v>
      </c>
      <c r="B87" s="40">
        <v>70</v>
      </c>
      <c r="C87" s="41" t="s">
        <v>229</v>
      </c>
      <c r="D87" s="42">
        <v>21</v>
      </c>
      <c r="E87" s="43">
        <v>12</v>
      </c>
      <c r="F87" s="43"/>
      <c r="G87" s="43"/>
      <c r="H87" s="43"/>
    </row>
    <row r="88" spans="1:8" s="44" customFormat="1" x14ac:dyDescent="0.25">
      <c r="A88" s="39" t="s">
        <v>211</v>
      </c>
      <c r="B88" s="40">
        <v>90</v>
      </c>
      <c r="C88" s="41" t="s">
        <v>230</v>
      </c>
      <c r="D88" s="42">
        <v>500</v>
      </c>
      <c r="E88" s="45"/>
      <c r="F88" s="43" t="s">
        <v>191</v>
      </c>
      <c r="G88" s="43"/>
      <c r="H88" s="43"/>
    </row>
    <row r="89" spans="1:8" s="44" customFormat="1" x14ac:dyDescent="0.25">
      <c r="A89" s="39" t="s">
        <v>211</v>
      </c>
      <c r="B89" s="40">
        <v>90</v>
      </c>
      <c r="C89" s="41" t="s">
        <v>231</v>
      </c>
      <c r="D89" s="42">
        <v>425</v>
      </c>
      <c r="E89" s="43">
        <v>10</v>
      </c>
      <c r="F89" s="43" t="s">
        <v>219</v>
      </c>
      <c r="G89" s="43"/>
      <c r="H89" s="43"/>
    </row>
    <row r="90" spans="1:8" s="44" customFormat="1" x14ac:dyDescent="0.25">
      <c r="A90" s="39" t="s">
        <v>211</v>
      </c>
      <c r="B90" s="40">
        <v>92</v>
      </c>
      <c r="C90" s="41" t="s">
        <v>232</v>
      </c>
      <c r="D90" s="42">
        <v>500</v>
      </c>
      <c r="E90" s="43">
        <v>12</v>
      </c>
      <c r="F90" s="43" t="s">
        <v>200</v>
      </c>
      <c r="G90" s="43"/>
      <c r="H90" s="43"/>
    </row>
    <row r="91" spans="1:8" s="44" customFormat="1" x14ac:dyDescent="0.25">
      <c r="A91" s="39" t="s">
        <v>211</v>
      </c>
      <c r="B91" s="40">
        <v>92</v>
      </c>
      <c r="C91" s="41" t="s">
        <v>233</v>
      </c>
      <c r="D91" s="42">
        <v>458</v>
      </c>
      <c r="E91" s="43" t="s">
        <v>129</v>
      </c>
      <c r="F91" s="43"/>
      <c r="G91" s="43"/>
      <c r="H91" s="43"/>
    </row>
    <row r="92" spans="1:8" s="44" customFormat="1" x14ac:dyDescent="0.25">
      <c r="A92" s="39" t="s">
        <v>211</v>
      </c>
      <c r="B92" s="40">
        <v>95</v>
      </c>
      <c r="C92" s="41" t="s">
        <v>234</v>
      </c>
      <c r="D92" s="42">
        <v>286</v>
      </c>
      <c r="E92" s="43" t="s">
        <v>129</v>
      </c>
      <c r="F92" s="43"/>
      <c r="G92" s="43"/>
      <c r="H92" s="43"/>
    </row>
    <row r="93" spans="1:8" s="44" customFormat="1" x14ac:dyDescent="0.25">
      <c r="A93" s="39" t="s">
        <v>211</v>
      </c>
      <c r="B93" s="40">
        <v>96</v>
      </c>
      <c r="C93" s="41" t="s">
        <v>235</v>
      </c>
      <c r="D93" s="42">
        <v>310</v>
      </c>
      <c r="E93" s="43">
        <v>12</v>
      </c>
      <c r="F93" s="43"/>
      <c r="G93" s="43"/>
      <c r="H93" s="43"/>
    </row>
    <row r="94" spans="1:8" s="44" customFormat="1" x14ac:dyDescent="0.25">
      <c r="A94" s="39" t="s">
        <v>236</v>
      </c>
      <c r="B94" s="40">
        <v>2</v>
      </c>
      <c r="C94" s="41" t="s">
        <v>237</v>
      </c>
      <c r="D94" s="42">
        <v>399</v>
      </c>
      <c r="E94" s="43">
        <v>10</v>
      </c>
      <c r="F94" s="43" t="s">
        <v>238</v>
      </c>
      <c r="G94" s="43"/>
      <c r="H94" s="43"/>
    </row>
    <row r="95" spans="1:8" s="44" customFormat="1" x14ac:dyDescent="0.25">
      <c r="A95" s="39" t="s">
        <v>236</v>
      </c>
      <c r="B95" s="40">
        <v>2</v>
      </c>
      <c r="C95" s="41" t="s">
        <v>239</v>
      </c>
      <c r="D95" s="42">
        <v>140</v>
      </c>
      <c r="E95" s="43">
        <v>10</v>
      </c>
      <c r="F95" s="43" t="s">
        <v>94</v>
      </c>
      <c r="G95" s="43"/>
      <c r="H95" s="43" t="s">
        <v>240</v>
      </c>
    </row>
    <row r="96" spans="1:8" s="44" customFormat="1" x14ac:dyDescent="0.25">
      <c r="A96" s="39" t="s">
        <v>236</v>
      </c>
      <c r="B96" s="40">
        <v>11</v>
      </c>
      <c r="C96" s="41" t="s">
        <v>241</v>
      </c>
      <c r="D96" s="42">
        <v>280</v>
      </c>
      <c r="E96" s="45"/>
      <c r="F96" s="43" t="s">
        <v>191</v>
      </c>
      <c r="G96" s="43"/>
      <c r="H96" s="43"/>
    </row>
    <row r="97" spans="1:8" s="44" customFormat="1" x14ac:dyDescent="0.25">
      <c r="A97" s="39" t="s">
        <v>236</v>
      </c>
      <c r="B97" s="40">
        <v>14</v>
      </c>
      <c r="C97" s="41" t="s">
        <v>242</v>
      </c>
      <c r="D97" s="42">
        <v>145</v>
      </c>
      <c r="E97" s="45"/>
      <c r="F97" s="43" t="s">
        <v>191</v>
      </c>
      <c r="G97" s="43"/>
      <c r="H97" s="43"/>
    </row>
    <row r="98" spans="1:8" s="44" customFormat="1" x14ac:dyDescent="0.25">
      <c r="A98" s="39" t="s">
        <v>236</v>
      </c>
      <c r="B98" s="40">
        <v>14</v>
      </c>
      <c r="C98" s="41" t="s">
        <v>243</v>
      </c>
      <c r="D98" s="42">
        <v>368</v>
      </c>
      <c r="E98" s="43">
        <v>10</v>
      </c>
      <c r="F98" s="43"/>
      <c r="G98" s="43"/>
      <c r="H98" s="43"/>
    </row>
    <row r="99" spans="1:8" s="44" customFormat="1" x14ac:dyDescent="0.25">
      <c r="A99" s="39" t="s">
        <v>236</v>
      </c>
      <c r="B99" s="40">
        <v>14</v>
      </c>
      <c r="C99" s="41" t="s">
        <v>244</v>
      </c>
      <c r="D99" s="42">
        <v>432</v>
      </c>
      <c r="E99" s="45"/>
      <c r="F99" s="43" t="s">
        <v>191</v>
      </c>
      <c r="G99" s="43"/>
      <c r="H99" s="43"/>
    </row>
    <row r="100" spans="1:8" s="44" customFormat="1" x14ac:dyDescent="0.25">
      <c r="A100" s="39" t="s">
        <v>236</v>
      </c>
      <c r="B100" s="40">
        <v>14</v>
      </c>
      <c r="C100" s="41" t="s">
        <v>245</v>
      </c>
      <c r="D100" s="42">
        <v>368</v>
      </c>
      <c r="E100" s="45"/>
      <c r="F100" s="43" t="s">
        <v>191</v>
      </c>
      <c r="G100" s="43"/>
      <c r="H100" s="43"/>
    </row>
    <row r="101" spans="1:8" s="44" customFormat="1" x14ac:dyDescent="0.25">
      <c r="A101" s="39" t="s">
        <v>236</v>
      </c>
      <c r="B101" s="40">
        <v>14</v>
      </c>
      <c r="C101" s="41" t="s">
        <v>246</v>
      </c>
      <c r="D101" s="42">
        <v>71</v>
      </c>
      <c r="E101" s="43">
        <v>10</v>
      </c>
      <c r="F101" s="43"/>
      <c r="G101" s="43"/>
      <c r="H101" s="43"/>
    </row>
    <row r="102" spans="1:8" s="44" customFormat="1" x14ac:dyDescent="0.25">
      <c r="A102" s="39" t="s">
        <v>236</v>
      </c>
      <c r="B102" s="40">
        <v>14</v>
      </c>
      <c r="C102" s="41" t="s">
        <v>247</v>
      </c>
      <c r="D102" s="42">
        <v>446</v>
      </c>
      <c r="E102" s="43">
        <v>10</v>
      </c>
      <c r="F102" s="43"/>
      <c r="G102" s="43"/>
      <c r="H102" s="43"/>
    </row>
    <row r="103" spans="1:8" s="44" customFormat="1" x14ac:dyDescent="0.25">
      <c r="A103" s="39" t="s">
        <v>236</v>
      </c>
      <c r="B103" s="40">
        <v>23</v>
      </c>
      <c r="C103" s="41" t="s">
        <v>248</v>
      </c>
      <c r="D103" s="42">
        <v>200</v>
      </c>
      <c r="E103" s="43">
        <v>12</v>
      </c>
      <c r="F103" s="43"/>
      <c r="G103" s="43"/>
      <c r="H103" s="43"/>
    </row>
    <row r="104" spans="1:8" s="44" customFormat="1" x14ac:dyDescent="0.25">
      <c r="A104" s="39" t="s">
        <v>236</v>
      </c>
      <c r="B104" s="40">
        <v>23</v>
      </c>
      <c r="C104" s="41" t="s">
        <v>249</v>
      </c>
      <c r="D104" s="42">
        <v>26</v>
      </c>
      <c r="E104" s="43">
        <v>12</v>
      </c>
      <c r="F104" s="43"/>
      <c r="G104" s="43"/>
      <c r="H104" s="43"/>
    </row>
    <row r="105" spans="1:8" s="44" customFormat="1" x14ac:dyDescent="0.25">
      <c r="A105" s="39" t="s">
        <v>236</v>
      </c>
      <c r="B105" s="40">
        <v>23</v>
      </c>
      <c r="C105" s="41" t="s">
        <v>250</v>
      </c>
      <c r="D105" s="42">
        <v>175</v>
      </c>
      <c r="E105" s="43">
        <v>12</v>
      </c>
      <c r="F105" s="43"/>
      <c r="G105" s="43"/>
      <c r="H105" s="43"/>
    </row>
    <row r="106" spans="1:8" s="44" customFormat="1" x14ac:dyDescent="0.25">
      <c r="A106" s="39" t="s">
        <v>236</v>
      </c>
      <c r="B106" s="40">
        <v>23</v>
      </c>
      <c r="C106" s="41" t="s">
        <v>251</v>
      </c>
      <c r="D106" s="42">
        <v>238</v>
      </c>
      <c r="E106" s="43">
        <v>12</v>
      </c>
      <c r="F106" s="43" t="s">
        <v>197</v>
      </c>
      <c r="G106" s="43"/>
      <c r="H106" s="43"/>
    </row>
    <row r="107" spans="1:8" s="44" customFormat="1" x14ac:dyDescent="0.25">
      <c r="A107" s="39" t="s">
        <v>236</v>
      </c>
      <c r="B107" s="40">
        <v>29</v>
      </c>
      <c r="C107" s="41" t="s">
        <v>252</v>
      </c>
      <c r="D107" s="42">
        <v>80</v>
      </c>
      <c r="E107" s="43">
        <v>12</v>
      </c>
      <c r="F107" s="43"/>
      <c r="G107" s="43"/>
      <c r="H107" s="43"/>
    </row>
    <row r="108" spans="1:8" s="44" customFormat="1" x14ac:dyDescent="0.25">
      <c r="A108" s="39" t="s">
        <v>236</v>
      </c>
      <c r="B108" s="40">
        <v>29</v>
      </c>
      <c r="C108" s="41" t="s">
        <v>253</v>
      </c>
      <c r="D108" s="42">
        <v>117</v>
      </c>
      <c r="E108" s="43">
        <v>12</v>
      </c>
      <c r="F108" s="43"/>
      <c r="G108" s="43"/>
      <c r="H108" s="43"/>
    </row>
    <row r="109" spans="1:8" s="44" customFormat="1" x14ac:dyDescent="0.25">
      <c r="A109" s="39" t="s">
        <v>236</v>
      </c>
      <c r="B109" s="40">
        <v>29</v>
      </c>
      <c r="C109" s="41" t="s">
        <v>254</v>
      </c>
      <c r="D109" s="42">
        <v>119</v>
      </c>
      <c r="E109" s="43">
        <v>12</v>
      </c>
      <c r="F109" s="43"/>
      <c r="G109" s="43"/>
      <c r="H109" s="43"/>
    </row>
    <row r="110" spans="1:8" s="44" customFormat="1" x14ac:dyDescent="0.25">
      <c r="A110" s="39" t="s">
        <v>236</v>
      </c>
      <c r="B110" s="40">
        <v>29</v>
      </c>
      <c r="C110" s="41" t="s">
        <v>255</v>
      </c>
      <c r="D110" s="42">
        <v>122</v>
      </c>
      <c r="E110" s="43">
        <v>12</v>
      </c>
      <c r="F110" s="43"/>
      <c r="G110" s="43"/>
      <c r="H110" s="43"/>
    </row>
    <row r="111" spans="1:8" s="44" customFormat="1" x14ac:dyDescent="0.25">
      <c r="A111" s="39" t="s">
        <v>236</v>
      </c>
      <c r="B111" s="40">
        <v>29</v>
      </c>
      <c r="C111" s="41" t="s">
        <v>256</v>
      </c>
      <c r="D111" s="42">
        <v>89</v>
      </c>
      <c r="E111" s="43">
        <v>12</v>
      </c>
      <c r="F111" s="43"/>
      <c r="G111" s="43"/>
      <c r="H111" s="43"/>
    </row>
    <row r="112" spans="1:8" s="44" customFormat="1" x14ac:dyDescent="0.25">
      <c r="A112" s="39" t="s">
        <v>236</v>
      </c>
      <c r="B112" s="40">
        <v>38</v>
      </c>
      <c r="C112" s="41" t="s">
        <v>257</v>
      </c>
      <c r="D112" s="42">
        <v>245</v>
      </c>
      <c r="E112" s="43">
        <v>10</v>
      </c>
      <c r="F112" s="43"/>
      <c r="G112" s="43"/>
      <c r="H112" s="43"/>
    </row>
    <row r="113" spans="1:8" s="44" customFormat="1" x14ac:dyDescent="0.25">
      <c r="A113" s="39" t="s">
        <v>236</v>
      </c>
      <c r="B113" s="40">
        <v>38</v>
      </c>
      <c r="C113" s="41" t="s">
        <v>258</v>
      </c>
      <c r="D113" s="42">
        <v>248</v>
      </c>
      <c r="E113" s="43">
        <v>10</v>
      </c>
      <c r="F113" s="43"/>
      <c r="G113" s="43"/>
      <c r="H113" s="43"/>
    </row>
    <row r="114" spans="1:8" s="44" customFormat="1" x14ac:dyDescent="0.25">
      <c r="A114" s="39" t="s">
        <v>236</v>
      </c>
      <c r="B114" s="40">
        <v>38</v>
      </c>
      <c r="C114" s="41" t="s">
        <v>259</v>
      </c>
      <c r="D114" s="42">
        <v>256</v>
      </c>
      <c r="E114" s="43">
        <v>10</v>
      </c>
      <c r="F114" s="43"/>
      <c r="G114" s="43"/>
      <c r="H114" s="43"/>
    </row>
    <row r="115" spans="1:8" s="44" customFormat="1" x14ac:dyDescent="0.25">
      <c r="A115" s="39" t="s">
        <v>236</v>
      </c>
      <c r="B115" s="40">
        <v>38</v>
      </c>
      <c r="C115" s="41" t="s">
        <v>260</v>
      </c>
      <c r="D115" s="42">
        <v>256</v>
      </c>
      <c r="E115" s="43">
        <v>10</v>
      </c>
      <c r="F115" s="43"/>
      <c r="G115" s="43"/>
      <c r="H115" s="43"/>
    </row>
    <row r="116" spans="1:8" s="44" customFormat="1" x14ac:dyDescent="0.25">
      <c r="A116" s="39" t="s">
        <v>236</v>
      </c>
      <c r="B116" s="40">
        <v>70</v>
      </c>
      <c r="C116" s="41" t="s">
        <v>261</v>
      </c>
      <c r="D116" s="42">
        <v>31</v>
      </c>
      <c r="E116" s="43">
        <v>12</v>
      </c>
      <c r="F116" s="43"/>
      <c r="G116" s="43"/>
      <c r="H116" s="43"/>
    </row>
    <row r="117" spans="1:8" s="44" customFormat="1" x14ac:dyDescent="0.25">
      <c r="A117" s="39" t="s">
        <v>236</v>
      </c>
      <c r="B117" s="40">
        <v>70</v>
      </c>
      <c r="C117" s="41" t="s">
        <v>262</v>
      </c>
      <c r="D117" s="42">
        <v>26</v>
      </c>
      <c r="E117" s="43">
        <v>12</v>
      </c>
      <c r="F117" s="43"/>
      <c r="G117" s="43"/>
      <c r="H117" s="43"/>
    </row>
    <row r="118" spans="1:8" s="44" customFormat="1" x14ac:dyDescent="0.25">
      <c r="A118" s="39" t="s">
        <v>236</v>
      </c>
      <c r="B118" s="40">
        <v>70</v>
      </c>
      <c r="C118" s="41" t="s">
        <v>263</v>
      </c>
      <c r="D118" s="42">
        <v>35</v>
      </c>
      <c r="E118" s="43">
        <v>12</v>
      </c>
      <c r="F118" s="43"/>
      <c r="G118" s="43"/>
      <c r="H118" s="43"/>
    </row>
    <row r="119" spans="1:8" s="44" customFormat="1" x14ac:dyDescent="0.25">
      <c r="A119" s="39" t="s">
        <v>236</v>
      </c>
      <c r="B119" s="40">
        <v>70</v>
      </c>
      <c r="C119" s="41" t="s">
        <v>264</v>
      </c>
      <c r="D119" s="42">
        <v>48</v>
      </c>
      <c r="E119" s="43">
        <v>12</v>
      </c>
      <c r="F119" s="43"/>
      <c r="G119" s="43"/>
      <c r="H119" s="43"/>
    </row>
    <row r="120" spans="1:8" s="44" customFormat="1" x14ac:dyDescent="0.25">
      <c r="A120" s="39" t="s">
        <v>236</v>
      </c>
      <c r="B120" s="40">
        <v>70</v>
      </c>
      <c r="C120" s="41" t="s">
        <v>265</v>
      </c>
      <c r="D120" s="42">
        <v>44</v>
      </c>
      <c r="E120" s="43">
        <v>12</v>
      </c>
      <c r="F120" s="43"/>
      <c r="G120" s="43"/>
      <c r="H120" s="43"/>
    </row>
    <row r="121" spans="1:8" s="44" customFormat="1" x14ac:dyDescent="0.25">
      <c r="A121" s="39" t="s">
        <v>236</v>
      </c>
      <c r="B121" s="40">
        <v>70</v>
      </c>
      <c r="C121" s="41" t="s">
        <v>266</v>
      </c>
      <c r="D121" s="42">
        <v>29</v>
      </c>
      <c r="E121" s="43">
        <v>12</v>
      </c>
      <c r="F121" s="43"/>
      <c r="G121" s="43"/>
      <c r="H121" s="43"/>
    </row>
    <row r="122" spans="1:8" s="44" customFormat="1" x14ac:dyDescent="0.25">
      <c r="A122" s="39" t="s">
        <v>236</v>
      </c>
      <c r="B122" s="40">
        <v>70</v>
      </c>
      <c r="C122" s="41" t="s">
        <v>267</v>
      </c>
      <c r="D122" s="42">
        <v>59</v>
      </c>
      <c r="E122" s="43">
        <v>12</v>
      </c>
      <c r="F122" s="43"/>
      <c r="G122" s="43"/>
      <c r="H122" s="43"/>
    </row>
    <row r="123" spans="1:8" s="44" customFormat="1" x14ac:dyDescent="0.25">
      <c r="A123" s="39" t="s">
        <v>236</v>
      </c>
      <c r="B123" s="40">
        <v>70</v>
      </c>
      <c r="C123" s="41" t="s">
        <v>268</v>
      </c>
      <c r="D123" s="42">
        <v>41</v>
      </c>
      <c r="E123" s="43">
        <v>12</v>
      </c>
      <c r="F123" s="43"/>
      <c r="G123" s="43"/>
      <c r="H123" s="43"/>
    </row>
    <row r="124" spans="1:8" s="44" customFormat="1" x14ac:dyDescent="0.25">
      <c r="A124" s="39" t="s">
        <v>236</v>
      </c>
      <c r="B124" s="40">
        <v>70</v>
      </c>
      <c r="C124" s="41" t="s">
        <v>269</v>
      </c>
      <c r="D124" s="42">
        <v>69</v>
      </c>
      <c r="E124" s="43">
        <v>12</v>
      </c>
      <c r="F124" s="43"/>
      <c r="G124" s="43"/>
      <c r="H124" s="43"/>
    </row>
    <row r="125" spans="1:8" s="44" customFormat="1" x14ac:dyDescent="0.25">
      <c r="A125" s="39" t="s">
        <v>236</v>
      </c>
      <c r="B125" s="40">
        <v>72</v>
      </c>
      <c r="C125" s="41" t="s">
        <v>270</v>
      </c>
      <c r="D125" s="42">
        <v>336</v>
      </c>
      <c r="E125" s="43">
        <v>8</v>
      </c>
      <c r="F125" s="43"/>
      <c r="G125" s="43"/>
      <c r="H125" s="43"/>
    </row>
    <row r="126" spans="1:8" s="44" customFormat="1" x14ac:dyDescent="0.25">
      <c r="A126" s="39" t="s">
        <v>236</v>
      </c>
      <c r="B126" s="40">
        <v>85</v>
      </c>
      <c r="C126" s="41" t="s">
        <v>271</v>
      </c>
      <c r="D126" s="42">
        <v>360</v>
      </c>
      <c r="E126" s="45"/>
      <c r="F126" s="43" t="s">
        <v>191</v>
      </c>
      <c r="G126" s="43"/>
      <c r="H126" s="43"/>
    </row>
    <row r="127" spans="1:8" s="44" customFormat="1" x14ac:dyDescent="0.25">
      <c r="A127" s="39" t="s">
        <v>236</v>
      </c>
      <c r="B127" s="40">
        <v>85</v>
      </c>
      <c r="C127" s="41" t="s">
        <v>272</v>
      </c>
      <c r="D127" s="42">
        <v>28</v>
      </c>
      <c r="E127" s="45"/>
      <c r="F127" s="43" t="s">
        <v>191</v>
      </c>
      <c r="G127" s="43"/>
      <c r="H127" s="43"/>
    </row>
    <row r="128" spans="1:8" s="44" customFormat="1" x14ac:dyDescent="0.25">
      <c r="A128" s="39" t="s">
        <v>236</v>
      </c>
      <c r="B128" s="40">
        <v>90</v>
      </c>
      <c r="C128" s="41" t="s">
        <v>273</v>
      </c>
      <c r="D128" s="42">
        <v>75</v>
      </c>
      <c r="E128" s="45"/>
      <c r="F128" s="43" t="s">
        <v>191</v>
      </c>
      <c r="G128" s="43"/>
      <c r="H128" s="43"/>
    </row>
    <row r="129" spans="1:8" s="44" customFormat="1" x14ac:dyDescent="0.25">
      <c r="A129" s="39" t="s">
        <v>236</v>
      </c>
      <c r="B129" s="40">
        <v>90</v>
      </c>
      <c r="C129" s="41" t="s">
        <v>274</v>
      </c>
      <c r="D129" s="42">
        <v>401</v>
      </c>
      <c r="E129" s="43">
        <v>10</v>
      </c>
      <c r="F129" s="43" t="s">
        <v>219</v>
      </c>
      <c r="G129" s="43"/>
      <c r="H129" s="43"/>
    </row>
    <row r="130" spans="1:8" s="44" customFormat="1" x14ac:dyDescent="0.25">
      <c r="A130" s="39" t="s">
        <v>236</v>
      </c>
      <c r="B130" s="40">
        <v>92</v>
      </c>
      <c r="C130" s="41" t="s">
        <v>275</v>
      </c>
      <c r="D130" s="42">
        <v>525</v>
      </c>
      <c r="E130" s="45"/>
      <c r="F130" s="43" t="s">
        <v>191</v>
      </c>
      <c r="G130" s="43"/>
      <c r="H130" s="43"/>
    </row>
    <row r="131" spans="1:8" s="44" customFormat="1" x14ac:dyDescent="0.25">
      <c r="A131" s="39" t="s">
        <v>236</v>
      </c>
      <c r="B131" s="40">
        <v>92</v>
      </c>
      <c r="C131" s="41" t="s">
        <v>276</v>
      </c>
      <c r="D131" s="42">
        <v>486</v>
      </c>
      <c r="E131" s="43" t="s">
        <v>129</v>
      </c>
      <c r="F131" s="43"/>
      <c r="G131" s="43"/>
      <c r="H131" s="43"/>
    </row>
    <row r="132" spans="1:8" s="44" customFormat="1" x14ac:dyDescent="0.25">
      <c r="A132" s="39" t="s">
        <v>236</v>
      </c>
      <c r="B132" s="40">
        <v>95</v>
      </c>
      <c r="C132" s="41" t="s">
        <v>277</v>
      </c>
      <c r="D132" s="42">
        <v>100</v>
      </c>
      <c r="E132" s="43" t="s">
        <v>100</v>
      </c>
      <c r="F132" s="43" t="s">
        <v>278</v>
      </c>
      <c r="G132" s="43"/>
      <c r="H132" s="43"/>
    </row>
    <row r="133" spans="1:8" s="44" customFormat="1" x14ac:dyDescent="0.25">
      <c r="A133" s="39" t="s">
        <v>236</v>
      </c>
      <c r="B133" s="40">
        <v>95</v>
      </c>
      <c r="C133" s="41" t="s">
        <v>279</v>
      </c>
      <c r="D133" s="42">
        <v>288</v>
      </c>
      <c r="E133" s="43" t="s">
        <v>129</v>
      </c>
      <c r="F133" s="43" t="s">
        <v>132</v>
      </c>
      <c r="G133" s="43" t="s">
        <v>280</v>
      </c>
      <c r="H133" s="43"/>
    </row>
    <row r="134" spans="1:8" s="44" customFormat="1" x14ac:dyDescent="0.25">
      <c r="A134" s="39" t="s">
        <v>236</v>
      </c>
      <c r="B134" s="40">
        <v>95</v>
      </c>
      <c r="C134" s="41" t="s">
        <v>281</v>
      </c>
      <c r="D134" s="42">
        <v>123</v>
      </c>
      <c r="E134" s="43" t="s">
        <v>100</v>
      </c>
      <c r="F134" s="43" t="s">
        <v>282</v>
      </c>
      <c r="G134" s="43"/>
      <c r="H134" s="43"/>
    </row>
    <row r="135" spans="1:8" s="44" customFormat="1" x14ac:dyDescent="0.25">
      <c r="A135" s="39" t="s">
        <v>236</v>
      </c>
      <c r="B135" s="40">
        <v>95</v>
      </c>
      <c r="C135" s="41" t="s">
        <v>283</v>
      </c>
      <c r="D135" s="42">
        <v>84</v>
      </c>
      <c r="E135" s="43" t="s">
        <v>100</v>
      </c>
      <c r="F135" s="43" t="s">
        <v>278</v>
      </c>
      <c r="G135" s="43"/>
      <c r="H135" s="43"/>
    </row>
    <row r="136" spans="1:8" s="44" customFormat="1" x14ac:dyDescent="0.25">
      <c r="A136" s="39" t="s">
        <v>236</v>
      </c>
      <c r="B136" s="40">
        <v>96</v>
      </c>
      <c r="C136" s="41" t="s">
        <v>284</v>
      </c>
      <c r="D136" s="42">
        <v>81</v>
      </c>
      <c r="E136" s="43" t="s">
        <v>100</v>
      </c>
      <c r="F136" s="43"/>
      <c r="G136" s="43"/>
      <c r="H136" s="43"/>
    </row>
    <row r="137" spans="1:8" s="44" customFormat="1" x14ac:dyDescent="0.25">
      <c r="A137" s="39" t="s">
        <v>236</v>
      </c>
      <c r="B137" s="40">
        <v>96</v>
      </c>
      <c r="C137" s="41" t="s">
        <v>285</v>
      </c>
      <c r="D137" s="42">
        <v>103</v>
      </c>
      <c r="E137" s="46"/>
      <c r="F137" s="43" t="s">
        <v>191</v>
      </c>
      <c r="G137" s="43"/>
      <c r="H137" s="43"/>
    </row>
    <row r="138" spans="1:8" s="44" customFormat="1" x14ac:dyDescent="0.25">
      <c r="A138" s="39" t="s">
        <v>236</v>
      </c>
      <c r="B138" s="40">
        <v>96</v>
      </c>
      <c r="C138" s="41" t="s">
        <v>286</v>
      </c>
      <c r="D138" s="42">
        <v>107</v>
      </c>
      <c r="E138" s="43">
        <v>14</v>
      </c>
      <c r="F138" s="43"/>
      <c r="G138" s="43"/>
      <c r="H138" s="43"/>
    </row>
    <row r="139" spans="1:8" s="44" customFormat="1" x14ac:dyDescent="0.25">
      <c r="A139" s="39" t="s">
        <v>236</v>
      </c>
      <c r="B139" s="40">
        <v>96</v>
      </c>
      <c r="C139" s="41" t="s">
        <v>287</v>
      </c>
      <c r="D139" s="42">
        <v>86</v>
      </c>
      <c r="E139" s="43">
        <v>14</v>
      </c>
      <c r="F139" s="43"/>
      <c r="G139" s="43"/>
      <c r="H139" s="43"/>
    </row>
    <row r="140" spans="1:8" s="44" customFormat="1" x14ac:dyDescent="0.25">
      <c r="A140" s="39" t="s">
        <v>288</v>
      </c>
      <c r="B140" s="40">
        <v>2</v>
      </c>
      <c r="C140" s="41" t="s">
        <v>289</v>
      </c>
      <c r="D140" s="42">
        <v>250</v>
      </c>
      <c r="E140" s="43">
        <v>10</v>
      </c>
      <c r="F140" s="43" t="s">
        <v>238</v>
      </c>
      <c r="G140" s="43"/>
      <c r="H140" s="43"/>
    </row>
    <row r="141" spans="1:8" s="44" customFormat="1" x14ac:dyDescent="0.25">
      <c r="A141" s="39" t="s">
        <v>288</v>
      </c>
      <c r="B141" s="40">
        <v>2</v>
      </c>
      <c r="C141" s="41" t="s">
        <v>290</v>
      </c>
      <c r="D141" s="42">
        <v>35</v>
      </c>
      <c r="E141" s="43">
        <v>10</v>
      </c>
      <c r="F141" s="43" t="s">
        <v>238</v>
      </c>
      <c r="G141" s="43"/>
      <c r="H141" s="43"/>
    </row>
    <row r="142" spans="1:8" s="44" customFormat="1" x14ac:dyDescent="0.25">
      <c r="A142" s="39" t="s">
        <v>288</v>
      </c>
      <c r="B142" s="40">
        <v>2</v>
      </c>
      <c r="C142" s="41" t="s">
        <v>291</v>
      </c>
      <c r="D142" s="42">
        <v>399</v>
      </c>
      <c r="E142" s="43">
        <v>10</v>
      </c>
      <c r="F142" s="43" t="s">
        <v>94</v>
      </c>
      <c r="G142" s="43"/>
      <c r="H142" s="43"/>
    </row>
    <row r="143" spans="1:8" s="44" customFormat="1" x14ac:dyDescent="0.25">
      <c r="A143" s="39" t="s">
        <v>288</v>
      </c>
      <c r="B143" s="40">
        <v>11</v>
      </c>
      <c r="C143" s="41" t="s">
        <v>292</v>
      </c>
      <c r="D143" s="42">
        <v>484</v>
      </c>
      <c r="E143" s="45"/>
      <c r="F143" s="43" t="s">
        <v>191</v>
      </c>
      <c r="G143" s="43"/>
      <c r="H143" s="43"/>
    </row>
    <row r="144" spans="1:8" s="44" customFormat="1" x14ac:dyDescent="0.25">
      <c r="A144" s="39" t="s">
        <v>288</v>
      </c>
      <c r="B144" s="40">
        <v>11</v>
      </c>
      <c r="C144" s="41" t="s">
        <v>293</v>
      </c>
      <c r="D144" s="42">
        <v>205</v>
      </c>
      <c r="E144" s="43">
        <v>12</v>
      </c>
      <c r="F144" s="43"/>
      <c r="G144" s="43"/>
      <c r="H144" s="43"/>
    </row>
    <row r="145" spans="1:8" s="44" customFormat="1" x14ac:dyDescent="0.25">
      <c r="A145" s="39" t="s">
        <v>288</v>
      </c>
      <c r="B145" s="40">
        <v>11</v>
      </c>
      <c r="C145" s="41" t="s">
        <v>294</v>
      </c>
      <c r="D145" s="42">
        <v>82</v>
      </c>
      <c r="E145" s="43">
        <v>12</v>
      </c>
      <c r="F145" s="43"/>
      <c r="G145" s="43"/>
      <c r="H145" s="43"/>
    </row>
    <row r="146" spans="1:8" s="44" customFormat="1" x14ac:dyDescent="0.25">
      <c r="A146" s="39" t="s">
        <v>288</v>
      </c>
      <c r="B146" s="40">
        <v>14</v>
      </c>
      <c r="C146" s="41" t="s">
        <v>295</v>
      </c>
      <c r="D146" s="42">
        <v>360</v>
      </c>
      <c r="E146" s="43">
        <v>10</v>
      </c>
      <c r="F146" s="43"/>
      <c r="G146" s="43"/>
      <c r="H146" s="43"/>
    </row>
    <row r="147" spans="1:8" s="44" customFormat="1" x14ac:dyDescent="0.25">
      <c r="A147" s="39" t="s">
        <v>288</v>
      </c>
      <c r="B147" s="40">
        <v>14</v>
      </c>
      <c r="C147" s="41" t="s">
        <v>296</v>
      </c>
      <c r="D147" s="42">
        <v>400</v>
      </c>
      <c r="E147" s="43">
        <v>10</v>
      </c>
      <c r="F147" s="43"/>
      <c r="G147" s="43"/>
      <c r="H147" s="43"/>
    </row>
    <row r="148" spans="1:8" s="44" customFormat="1" x14ac:dyDescent="0.25">
      <c r="A148" s="39" t="s">
        <v>288</v>
      </c>
      <c r="B148" s="40">
        <v>14</v>
      </c>
      <c r="C148" s="41" t="s">
        <v>297</v>
      </c>
      <c r="D148" s="42">
        <v>494</v>
      </c>
      <c r="E148" s="45"/>
      <c r="F148" s="43" t="s">
        <v>191</v>
      </c>
      <c r="G148" s="43"/>
      <c r="H148" s="43"/>
    </row>
    <row r="149" spans="1:8" s="44" customFormat="1" x14ac:dyDescent="0.25">
      <c r="A149" s="39" t="s">
        <v>288</v>
      </c>
      <c r="B149" s="40">
        <v>14</v>
      </c>
      <c r="C149" s="41" t="s">
        <v>298</v>
      </c>
      <c r="D149" s="42">
        <v>440</v>
      </c>
      <c r="E149" s="43">
        <v>8</v>
      </c>
      <c r="F149" s="43"/>
      <c r="G149" s="43"/>
      <c r="H149" s="43"/>
    </row>
    <row r="150" spans="1:8" s="44" customFormat="1" x14ac:dyDescent="0.25">
      <c r="A150" s="39" t="s">
        <v>288</v>
      </c>
      <c r="B150" s="40">
        <v>14</v>
      </c>
      <c r="C150" s="41" t="s">
        <v>299</v>
      </c>
      <c r="D150" s="42">
        <v>315</v>
      </c>
      <c r="E150" s="43">
        <v>10</v>
      </c>
      <c r="F150" s="43"/>
      <c r="G150" s="43"/>
      <c r="H150" s="43"/>
    </row>
    <row r="151" spans="1:8" s="44" customFormat="1" x14ac:dyDescent="0.25">
      <c r="A151" s="39" t="s">
        <v>288</v>
      </c>
      <c r="B151" s="40">
        <v>23</v>
      </c>
      <c r="C151" s="41" t="s">
        <v>300</v>
      </c>
      <c r="D151" s="42">
        <v>143</v>
      </c>
      <c r="E151" s="43" t="s">
        <v>116</v>
      </c>
      <c r="F151" s="43"/>
      <c r="G151" s="43"/>
      <c r="H151" s="43"/>
    </row>
    <row r="152" spans="1:8" s="44" customFormat="1" x14ac:dyDescent="0.25">
      <c r="A152" s="39" t="s">
        <v>288</v>
      </c>
      <c r="B152" s="40">
        <v>23</v>
      </c>
      <c r="C152" s="41" t="s">
        <v>301</v>
      </c>
      <c r="D152" s="42">
        <v>200</v>
      </c>
      <c r="E152" s="43" t="s">
        <v>116</v>
      </c>
      <c r="F152" s="43"/>
      <c r="G152" s="43"/>
      <c r="H152" s="43"/>
    </row>
    <row r="153" spans="1:8" s="44" customFormat="1" x14ac:dyDescent="0.25">
      <c r="A153" s="39" t="s">
        <v>288</v>
      </c>
      <c r="B153" s="40">
        <v>23</v>
      </c>
      <c r="C153" s="41" t="s">
        <v>302</v>
      </c>
      <c r="D153" s="42">
        <v>75</v>
      </c>
      <c r="E153" s="45"/>
      <c r="F153" s="43" t="s">
        <v>191</v>
      </c>
      <c r="G153" s="43"/>
      <c r="H153" s="43"/>
    </row>
    <row r="154" spans="1:8" s="44" customFormat="1" x14ac:dyDescent="0.25">
      <c r="A154" s="39" t="s">
        <v>288</v>
      </c>
      <c r="B154" s="40">
        <v>23</v>
      </c>
      <c r="C154" s="41" t="s">
        <v>303</v>
      </c>
      <c r="D154" s="42">
        <v>45</v>
      </c>
      <c r="E154" s="45"/>
      <c r="F154" s="43" t="s">
        <v>191</v>
      </c>
      <c r="G154" s="43"/>
      <c r="H154" s="43"/>
    </row>
    <row r="155" spans="1:8" s="44" customFormat="1" x14ac:dyDescent="0.25">
      <c r="A155" s="39" t="s">
        <v>288</v>
      </c>
      <c r="B155" s="40">
        <v>23</v>
      </c>
      <c r="C155" s="41" t="s">
        <v>304</v>
      </c>
      <c r="D155" s="42">
        <v>19</v>
      </c>
      <c r="E155" s="45"/>
      <c r="F155" s="43" t="s">
        <v>191</v>
      </c>
      <c r="G155" s="43"/>
      <c r="H155" s="43"/>
    </row>
    <row r="156" spans="1:8" s="44" customFormat="1" x14ac:dyDescent="0.25">
      <c r="A156" s="39" t="s">
        <v>288</v>
      </c>
      <c r="B156" s="40">
        <v>23</v>
      </c>
      <c r="C156" s="41" t="s">
        <v>305</v>
      </c>
      <c r="D156" s="42">
        <v>210</v>
      </c>
      <c r="E156" s="43">
        <v>12</v>
      </c>
      <c r="F156" s="43"/>
      <c r="G156" s="43"/>
      <c r="H156" s="43"/>
    </row>
    <row r="157" spans="1:8" s="44" customFormat="1" x14ac:dyDescent="0.25">
      <c r="A157" s="39" t="s">
        <v>288</v>
      </c>
      <c r="B157" s="40">
        <v>29</v>
      </c>
      <c r="C157" s="41" t="s">
        <v>306</v>
      </c>
      <c r="D157" s="42">
        <v>20</v>
      </c>
      <c r="E157" s="43">
        <v>12</v>
      </c>
      <c r="F157" s="43"/>
      <c r="G157" s="43"/>
      <c r="H157" s="43"/>
    </row>
    <row r="158" spans="1:8" s="44" customFormat="1" x14ac:dyDescent="0.25">
      <c r="A158" s="39" t="s">
        <v>288</v>
      </c>
      <c r="B158" s="40">
        <v>29</v>
      </c>
      <c r="C158" s="41" t="s">
        <v>307</v>
      </c>
      <c r="D158" s="42">
        <v>187</v>
      </c>
      <c r="E158" s="45"/>
      <c r="F158" s="43" t="s">
        <v>191</v>
      </c>
      <c r="G158" s="43"/>
      <c r="H158" s="43"/>
    </row>
    <row r="159" spans="1:8" s="44" customFormat="1" x14ac:dyDescent="0.25">
      <c r="A159" s="39" t="s">
        <v>288</v>
      </c>
      <c r="B159" s="40">
        <v>29</v>
      </c>
      <c r="C159" s="41" t="s">
        <v>308</v>
      </c>
      <c r="D159" s="42">
        <v>154</v>
      </c>
      <c r="E159" s="43">
        <v>12</v>
      </c>
      <c r="F159" s="43"/>
      <c r="G159" s="43"/>
      <c r="H159" s="43"/>
    </row>
    <row r="160" spans="1:8" s="44" customFormat="1" x14ac:dyDescent="0.25">
      <c r="A160" s="39" t="s">
        <v>288</v>
      </c>
      <c r="B160" s="40">
        <v>29</v>
      </c>
      <c r="C160" s="41" t="s">
        <v>309</v>
      </c>
      <c r="D160" s="42">
        <v>137</v>
      </c>
      <c r="E160" s="45"/>
      <c r="F160" s="43" t="s">
        <v>191</v>
      </c>
      <c r="G160" s="43"/>
      <c r="H160" s="43"/>
    </row>
    <row r="161" spans="1:8" s="44" customFormat="1" x14ac:dyDescent="0.25">
      <c r="A161" s="39" t="s">
        <v>288</v>
      </c>
      <c r="B161" s="40">
        <v>29</v>
      </c>
      <c r="C161" s="41" t="s">
        <v>310</v>
      </c>
      <c r="D161" s="42">
        <v>68</v>
      </c>
      <c r="E161" s="43">
        <v>12</v>
      </c>
      <c r="F161" s="43"/>
      <c r="G161" s="43"/>
      <c r="H161" s="43"/>
    </row>
    <row r="162" spans="1:8" s="44" customFormat="1" x14ac:dyDescent="0.25">
      <c r="A162" s="39" t="s">
        <v>288</v>
      </c>
      <c r="B162" s="40">
        <v>33</v>
      </c>
      <c r="C162" s="41" t="s">
        <v>311</v>
      </c>
      <c r="D162" s="42" t="s">
        <v>312</v>
      </c>
      <c r="E162" s="43">
        <v>8</v>
      </c>
      <c r="F162" s="43"/>
      <c r="G162" s="43"/>
      <c r="H162" s="43"/>
    </row>
    <row r="163" spans="1:8" s="44" customFormat="1" x14ac:dyDescent="0.25">
      <c r="A163" s="39" t="s">
        <v>288</v>
      </c>
      <c r="B163" s="40">
        <v>38</v>
      </c>
      <c r="C163" s="41" t="s">
        <v>313</v>
      </c>
      <c r="D163" s="42">
        <v>260</v>
      </c>
      <c r="E163" s="43">
        <v>10</v>
      </c>
      <c r="F163" s="43"/>
      <c r="G163" s="43"/>
      <c r="H163" s="43"/>
    </row>
    <row r="164" spans="1:8" s="44" customFormat="1" x14ac:dyDescent="0.25">
      <c r="A164" s="39" t="s">
        <v>288</v>
      </c>
      <c r="B164" s="40">
        <v>38</v>
      </c>
      <c r="C164" s="41" t="s">
        <v>314</v>
      </c>
      <c r="D164" s="42">
        <v>400</v>
      </c>
      <c r="E164" s="43" t="s">
        <v>7</v>
      </c>
      <c r="F164" s="43"/>
      <c r="G164" s="43"/>
      <c r="H164" s="43"/>
    </row>
    <row r="165" spans="1:8" s="44" customFormat="1" x14ac:dyDescent="0.25">
      <c r="A165" s="39" t="s">
        <v>288</v>
      </c>
      <c r="B165" s="40">
        <v>38</v>
      </c>
      <c r="C165" s="41" t="s">
        <v>315</v>
      </c>
      <c r="D165" s="42">
        <v>192</v>
      </c>
      <c r="E165" s="43">
        <v>10</v>
      </c>
      <c r="F165" s="43"/>
      <c r="G165" s="43"/>
      <c r="H165" s="43"/>
    </row>
    <row r="166" spans="1:8" s="44" customFormat="1" x14ac:dyDescent="0.25">
      <c r="A166" s="39" t="s">
        <v>288</v>
      </c>
      <c r="B166" s="40">
        <v>38</v>
      </c>
      <c r="C166" s="41" t="s">
        <v>316</v>
      </c>
      <c r="D166" s="42">
        <v>28</v>
      </c>
      <c r="E166" s="43">
        <v>10</v>
      </c>
      <c r="F166" s="43"/>
      <c r="G166" s="43"/>
      <c r="H166" s="43"/>
    </row>
    <row r="167" spans="1:8" s="44" customFormat="1" x14ac:dyDescent="0.25">
      <c r="A167" s="39" t="s">
        <v>288</v>
      </c>
      <c r="B167" s="40">
        <v>38</v>
      </c>
      <c r="C167" s="41" t="s">
        <v>317</v>
      </c>
      <c r="D167" s="42">
        <v>246</v>
      </c>
      <c r="E167" s="43">
        <v>12</v>
      </c>
      <c r="F167" s="43"/>
      <c r="G167" s="43"/>
      <c r="H167" s="43"/>
    </row>
    <row r="168" spans="1:8" s="44" customFormat="1" x14ac:dyDescent="0.25">
      <c r="A168" s="39" t="s">
        <v>288</v>
      </c>
      <c r="B168" s="40">
        <v>45</v>
      </c>
      <c r="C168" s="41" t="s">
        <v>318</v>
      </c>
      <c r="D168" s="42">
        <v>177</v>
      </c>
      <c r="E168" s="43" t="s">
        <v>100</v>
      </c>
      <c r="F168" s="43"/>
      <c r="G168" s="43"/>
      <c r="H168" s="43"/>
    </row>
    <row r="169" spans="1:8" s="44" customFormat="1" x14ac:dyDescent="0.25">
      <c r="A169" s="39" t="s">
        <v>288</v>
      </c>
      <c r="B169" s="40">
        <v>70</v>
      </c>
      <c r="C169" s="41" t="s">
        <v>319</v>
      </c>
      <c r="D169" s="42">
        <v>38</v>
      </c>
      <c r="E169" s="45"/>
      <c r="F169" s="43" t="s">
        <v>191</v>
      </c>
      <c r="G169" s="43"/>
      <c r="H169" s="43"/>
    </row>
    <row r="170" spans="1:8" s="44" customFormat="1" x14ac:dyDescent="0.25">
      <c r="A170" s="39" t="s">
        <v>288</v>
      </c>
      <c r="B170" s="40">
        <v>70</v>
      </c>
      <c r="C170" s="41" t="s">
        <v>320</v>
      </c>
      <c r="D170" s="42">
        <v>57</v>
      </c>
      <c r="E170" s="45"/>
      <c r="F170" s="43" t="s">
        <v>191</v>
      </c>
      <c r="G170" s="43"/>
      <c r="H170" s="43"/>
    </row>
    <row r="171" spans="1:8" s="44" customFormat="1" x14ac:dyDescent="0.25">
      <c r="A171" s="39" t="s">
        <v>288</v>
      </c>
      <c r="B171" s="40">
        <v>70</v>
      </c>
      <c r="C171" s="41" t="s">
        <v>321</v>
      </c>
      <c r="D171" s="42">
        <v>36</v>
      </c>
      <c r="E171" s="45"/>
      <c r="F171" s="43" t="s">
        <v>191</v>
      </c>
      <c r="G171" s="43"/>
      <c r="H171" s="43"/>
    </row>
    <row r="172" spans="1:8" s="44" customFormat="1" x14ac:dyDescent="0.25">
      <c r="A172" s="39" t="s">
        <v>288</v>
      </c>
      <c r="B172" s="40">
        <v>70</v>
      </c>
      <c r="C172" s="41" t="s">
        <v>322</v>
      </c>
      <c r="D172" s="42">
        <v>45</v>
      </c>
      <c r="E172" s="45"/>
      <c r="F172" s="43" t="s">
        <v>191</v>
      </c>
      <c r="G172" s="43"/>
      <c r="H172" s="43"/>
    </row>
    <row r="173" spans="1:8" s="44" customFormat="1" x14ac:dyDescent="0.25">
      <c r="A173" s="39" t="s">
        <v>288</v>
      </c>
      <c r="B173" s="40">
        <v>70</v>
      </c>
      <c r="C173" s="41" t="s">
        <v>323</v>
      </c>
      <c r="D173" s="42">
        <v>38</v>
      </c>
      <c r="E173" s="45"/>
      <c r="F173" s="43" t="s">
        <v>191</v>
      </c>
      <c r="G173" s="43"/>
      <c r="H173" s="43"/>
    </row>
    <row r="174" spans="1:8" s="44" customFormat="1" x14ac:dyDescent="0.25">
      <c r="A174" s="39" t="s">
        <v>288</v>
      </c>
      <c r="B174" s="40">
        <v>72</v>
      </c>
      <c r="C174" s="41" t="s">
        <v>324</v>
      </c>
      <c r="D174" s="42">
        <v>200</v>
      </c>
      <c r="E174" s="45"/>
      <c r="F174" s="43" t="s">
        <v>191</v>
      </c>
      <c r="G174" s="43"/>
      <c r="H174" s="43"/>
    </row>
    <row r="175" spans="1:8" s="44" customFormat="1" x14ac:dyDescent="0.25">
      <c r="A175" s="39" t="s">
        <v>288</v>
      </c>
      <c r="B175" s="40">
        <v>80</v>
      </c>
      <c r="C175" s="41" t="s">
        <v>325</v>
      </c>
      <c r="D175" s="42">
        <v>21</v>
      </c>
      <c r="E175" s="43" t="s">
        <v>100</v>
      </c>
      <c r="F175" s="43"/>
      <c r="G175" s="43"/>
      <c r="H175" s="43"/>
    </row>
    <row r="176" spans="1:8" s="44" customFormat="1" x14ac:dyDescent="0.25">
      <c r="A176" s="39" t="s">
        <v>288</v>
      </c>
      <c r="B176" s="40">
        <v>85</v>
      </c>
      <c r="C176" s="41" t="s">
        <v>326</v>
      </c>
      <c r="D176" s="42">
        <v>341</v>
      </c>
      <c r="E176" s="45"/>
      <c r="F176" s="43" t="s">
        <v>191</v>
      </c>
      <c r="G176" s="43"/>
      <c r="H176" s="43"/>
    </row>
    <row r="177" spans="1:8" s="44" customFormat="1" x14ac:dyDescent="0.25">
      <c r="A177" s="39" t="s">
        <v>288</v>
      </c>
      <c r="B177" s="40">
        <v>85</v>
      </c>
      <c r="C177" s="41" t="s">
        <v>327</v>
      </c>
      <c r="D177" s="42">
        <v>140</v>
      </c>
      <c r="E177" s="43">
        <v>8</v>
      </c>
      <c r="F177" s="43" t="s">
        <v>328</v>
      </c>
      <c r="G177" s="43"/>
      <c r="H177" s="43"/>
    </row>
    <row r="178" spans="1:8" s="44" customFormat="1" x14ac:dyDescent="0.25">
      <c r="A178" s="39" t="s">
        <v>288</v>
      </c>
      <c r="B178" s="40">
        <v>90</v>
      </c>
      <c r="C178" s="41" t="s">
        <v>329</v>
      </c>
      <c r="D178" s="42">
        <v>250</v>
      </c>
      <c r="E178" s="45"/>
      <c r="F178" s="43" t="s">
        <v>191</v>
      </c>
      <c r="G178" s="43"/>
      <c r="H178" s="43"/>
    </row>
    <row r="179" spans="1:8" s="44" customFormat="1" x14ac:dyDescent="0.25">
      <c r="A179" s="39" t="s">
        <v>288</v>
      </c>
      <c r="B179" s="40">
        <v>90</v>
      </c>
      <c r="C179" s="41" t="s">
        <v>330</v>
      </c>
      <c r="D179" s="42">
        <v>254</v>
      </c>
      <c r="E179" s="45"/>
      <c r="F179" s="43" t="s">
        <v>191</v>
      </c>
      <c r="G179" s="43"/>
      <c r="H179" s="43"/>
    </row>
    <row r="180" spans="1:8" s="44" customFormat="1" x14ac:dyDescent="0.25">
      <c r="A180" s="39" t="s">
        <v>288</v>
      </c>
      <c r="B180" s="40">
        <v>92</v>
      </c>
      <c r="C180" s="41" t="s">
        <v>331</v>
      </c>
      <c r="D180" s="42">
        <v>430</v>
      </c>
      <c r="E180" s="45"/>
      <c r="F180" s="43" t="s">
        <v>191</v>
      </c>
      <c r="G180" s="43"/>
      <c r="H180" s="43"/>
    </row>
    <row r="181" spans="1:8" s="44" customFormat="1" x14ac:dyDescent="0.25">
      <c r="A181" s="39" t="s">
        <v>288</v>
      </c>
      <c r="B181" s="40">
        <v>92</v>
      </c>
      <c r="C181" s="41" t="s">
        <v>332</v>
      </c>
      <c r="D181" s="42">
        <v>430</v>
      </c>
      <c r="E181" s="43" t="s">
        <v>129</v>
      </c>
      <c r="F181" s="43"/>
      <c r="G181" s="43"/>
      <c r="H181" s="43"/>
    </row>
    <row r="182" spans="1:8" s="44" customFormat="1" x14ac:dyDescent="0.25">
      <c r="A182" s="39" t="s">
        <v>288</v>
      </c>
      <c r="B182" s="40">
        <v>92</v>
      </c>
      <c r="C182" s="41" t="s">
        <v>333</v>
      </c>
      <c r="D182" s="42">
        <v>382</v>
      </c>
      <c r="E182" s="43" t="s">
        <v>129</v>
      </c>
      <c r="F182" s="43"/>
      <c r="G182" s="43"/>
      <c r="H182" s="43"/>
    </row>
    <row r="183" spans="1:8" s="44" customFormat="1" x14ac:dyDescent="0.25">
      <c r="A183" s="39" t="s">
        <v>288</v>
      </c>
      <c r="B183" s="40">
        <v>93</v>
      </c>
      <c r="C183" s="41" t="s">
        <v>334</v>
      </c>
      <c r="D183" s="42">
        <v>87</v>
      </c>
      <c r="E183" s="43">
        <v>6</v>
      </c>
      <c r="F183" s="43"/>
      <c r="G183" s="43" t="s">
        <v>335</v>
      </c>
      <c r="H183" s="43"/>
    </row>
    <row r="184" spans="1:8" s="44" customFormat="1" x14ac:dyDescent="0.25">
      <c r="A184" s="39" t="s">
        <v>288</v>
      </c>
      <c r="B184" s="40">
        <v>94</v>
      </c>
      <c r="C184" s="41" t="s">
        <v>336</v>
      </c>
      <c r="D184" s="42" t="s">
        <v>337</v>
      </c>
      <c r="E184" s="43">
        <v>8</v>
      </c>
      <c r="F184" s="43"/>
      <c r="G184" s="43"/>
      <c r="H184" s="43"/>
    </row>
    <row r="185" spans="1:8" s="44" customFormat="1" x14ac:dyDescent="0.25">
      <c r="A185" s="39" t="s">
        <v>288</v>
      </c>
      <c r="B185" s="40">
        <v>94</v>
      </c>
      <c r="C185" s="41" t="s">
        <v>338</v>
      </c>
      <c r="D185" s="42" t="s">
        <v>339</v>
      </c>
      <c r="E185" s="43">
        <v>8</v>
      </c>
      <c r="F185" s="43"/>
      <c r="G185" s="43"/>
      <c r="H185" s="43"/>
    </row>
    <row r="186" spans="1:8" s="44" customFormat="1" x14ac:dyDescent="0.25">
      <c r="A186" s="39" t="s">
        <v>288</v>
      </c>
      <c r="B186" s="40">
        <v>95</v>
      </c>
      <c r="C186" s="41" t="s">
        <v>340</v>
      </c>
      <c r="D186" s="42">
        <v>400</v>
      </c>
      <c r="E186" s="43" t="s">
        <v>129</v>
      </c>
      <c r="F186" s="43"/>
      <c r="G186" s="43"/>
      <c r="H186" s="43"/>
    </row>
    <row r="187" spans="1:8" s="44" customFormat="1" x14ac:dyDescent="0.25">
      <c r="A187" s="39" t="s">
        <v>288</v>
      </c>
      <c r="B187" s="40">
        <v>95</v>
      </c>
      <c r="C187" s="41" t="s">
        <v>341</v>
      </c>
      <c r="D187" s="42">
        <v>287</v>
      </c>
      <c r="E187" s="43" t="s">
        <v>129</v>
      </c>
      <c r="F187" s="43" t="s">
        <v>132</v>
      </c>
      <c r="G187" s="43"/>
      <c r="H187" s="43"/>
    </row>
    <row r="188" spans="1:8" s="44" customFormat="1" x14ac:dyDescent="0.25">
      <c r="A188" s="39" t="s">
        <v>288</v>
      </c>
      <c r="B188" s="40">
        <v>95</v>
      </c>
      <c r="C188" s="41" t="s">
        <v>342</v>
      </c>
      <c r="D188" s="42">
        <v>56</v>
      </c>
      <c r="E188" s="43" t="s">
        <v>129</v>
      </c>
      <c r="F188" s="43"/>
      <c r="G188" s="43"/>
      <c r="H188" s="43"/>
    </row>
    <row r="189" spans="1:8" s="44" customFormat="1" x14ac:dyDescent="0.25">
      <c r="A189" s="39" t="s">
        <v>288</v>
      </c>
      <c r="B189" s="40">
        <v>95</v>
      </c>
      <c r="C189" s="41" t="s">
        <v>343</v>
      </c>
      <c r="D189" s="42">
        <v>16</v>
      </c>
      <c r="E189" s="43" t="s">
        <v>129</v>
      </c>
      <c r="F189" s="43"/>
      <c r="G189" s="43"/>
      <c r="H189" s="43"/>
    </row>
    <row r="190" spans="1:8" s="44" customFormat="1" x14ac:dyDescent="0.25">
      <c r="A190" s="39" t="s">
        <v>288</v>
      </c>
      <c r="B190" s="40">
        <v>96</v>
      </c>
      <c r="C190" s="41" t="s">
        <v>344</v>
      </c>
      <c r="D190" s="42">
        <v>100</v>
      </c>
      <c r="E190" s="45"/>
      <c r="F190" s="43" t="s">
        <v>191</v>
      </c>
      <c r="G190" s="43"/>
      <c r="H190" s="43"/>
    </row>
    <row r="191" spans="1:8" s="44" customFormat="1" x14ac:dyDescent="0.25">
      <c r="A191" s="39" t="s">
        <v>288</v>
      </c>
      <c r="B191" s="40">
        <v>96</v>
      </c>
      <c r="C191" s="41" t="s">
        <v>345</v>
      </c>
      <c r="D191" s="42">
        <v>340</v>
      </c>
      <c r="E191" s="45"/>
      <c r="F191" s="43" t="s">
        <v>191</v>
      </c>
      <c r="G191" s="43"/>
      <c r="H191" s="43"/>
    </row>
    <row r="192" spans="1:8" s="44" customFormat="1" x14ac:dyDescent="0.25">
      <c r="A192" s="39" t="s">
        <v>288</v>
      </c>
      <c r="B192" s="40">
        <v>96</v>
      </c>
      <c r="C192" s="41" t="s">
        <v>346</v>
      </c>
      <c r="D192" s="42">
        <v>100</v>
      </c>
      <c r="E192" s="43">
        <v>14</v>
      </c>
      <c r="F192" s="43"/>
      <c r="G192" s="43"/>
      <c r="H192" s="43"/>
    </row>
    <row r="193" spans="1:8" s="44" customFormat="1" x14ac:dyDescent="0.25">
      <c r="A193" s="39" t="s">
        <v>288</v>
      </c>
      <c r="B193" s="40">
        <v>96</v>
      </c>
      <c r="C193" s="41" t="s">
        <v>347</v>
      </c>
      <c r="D193" s="42">
        <v>97</v>
      </c>
      <c r="E193" s="43">
        <v>14</v>
      </c>
      <c r="F193" s="43"/>
      <c r="G193" s="43"/>
      <c r="H193" s="43"/>
    </row>
    <row r="194" spans="1:8" s="44" customFormat="1" x14ac:dyDescent="0.25">
      <c r="A194" s="39" t="s">
        <v>288</v>
      </c>
      <c r="B194" s="40">
        <v>96</v>
      </c>
      <c r="C194" s="41" t="s">
        <v>348</v>
      </c>
      <c r="D194" s="42">
        <v>100</v>
      </c>
      <c r="E194" s="45"/>
      <c r="F194" s="43" t="s">
        <v>191</v>
      </c>
      <c r="G194" s="43"/>
      <c r="H194" s="43"/>
    </row>
    <row r="195" spans="1:8" s="44" customFormat="1" x14ac:dyDescent="0.25">
      <c r="A195" s="39" t="s">
        <v>349</v>
      </c>
      <c r="B195" s="40">
        <v>2</v>
      </c>
      <c r="C195" s="41" t="s">
        <v>350</v>
      </c>
      <c r="D195" s="42">
        <v>522</v>
      </c>
      <c r="E195" s="43">
        <v>10</v>
      </c>
      <c r="F195" s="43" t="s">
        <v>94</v>
      </c>
      <c r="G195" s="43"/>
      <c r="H195" s="43"/>
    </row>
    <row r="196" spans="1:8" s="44" customFormat="1" x14ac:dyDescent="0.25">
      <c r="A196" s="39" t="s">
        <v>349</v>
      </c>
      <c r="B196" s="40">
        <v>4</v>
      </c>
      <c r="C196" s="41" t="s">
        <v>351</v>
      </c>
      <c r="D196" s="42">
        <v>408</v>
      </c>
      <c r="E196" s="43" t="s">
        <v>100</v>
      </c>
      <c r="F196" s="43"/>
      <c r="G196" s="43"/>
      <c r="H196" s="43"/>
    </row>
    <row r="197" spans="1:8" s="44" customFormat="1" x14ac:dyDescent="0.25">
      <c r="A197" s="39" t="s">
        <v>349</v>
      </c>
      <c r="B197" s="40">
        <v>4</v>
      </c>
      <c r="C197" s="41" t="s">
        <v>352</v>
      </c>
      <c r="D197" s="42">
        <v>401</v>
      </c>
      <c r="E197" s="43" t="s">
        <v>100</v>
      </c>
      <c r="F197" s="43"/>
      <c r="G197" s="43"/>
      <c r="H197" s="43"/>
    </row>
    <row r="198" spans="1:8" s="44" customFormat="1" x14ac:dyDescent="0.25">
      <c r="A198" s="39" t="s">
        <v>349</v>
      </c>
      <c r="B198" s="40">
        <v>4</v>
      </c>
      <c r="C198" s="41" t="s">
        <v>353</v>
      </c>
      <c r="D198" s="42">
        <v>406</v>
      </c>
      <c r="E198" s="43" t="s">
        <v>100</v>
      </c>
      <c r="F198" s="43"/>
      <c r="G198" s="43"/>
      <c r="H198" s="43"/>
    </row>
    <row r="199" spans="1:8" s="44" customFormat="1" x14ac:dyDescent="0.25">
      <c r="A199" s="39" t="s">
        <v>349</v>
      </c>
      <c r="B199" s="40">
        <v>4</v>
      </c>
      <c r="C199" s="41" t="s">
        <v>354</v>
      </c>
      <c r="D199" s="42">
        <v>381</v>
      </c>
      <c r="E199" s="43" t="s">
        <v>100</v>
      </c>
      <c r="F199" s="43"/>
      <c r="G199" s="43"/>
      <c r="H199" s="43"/>
    </row>
    <row r="200" spans="1:8" s="44" customFormat="1" x14ac:dyDescent="0.25">
      <c r="A200" s="39" t="s">
        <v>349</v>
      </c>
      <c r="B200" s="40">
        <v>4</v>
      </c>
      <c r="C200" s="41" t="s">
        <v>355</v>
      </c>
      <c r="D200" s="42">
        <v>393</v>
      </c>
      <c r="E200" s="43" t="s">
        <v>100</v>
      </c>
      <c r="F200" s="43"/>
      <c r="G200" s="43"/>
      <c r="H200" s="43"/>
    </row>
    <row r="201" spans="1:8" s="44" customFormat="1" x14ac:dyDescent="0.25">
      <c r="A201" s="39" t="s">
        <v>349</v>
      </c>
      <c r="B201" s="40">
        <v>4</v>
      </c>
      <c r="C201" s="41" t="s">
        <v>356</v>
      </c>
      <c r="D201" s="42">
        <v>400</v>
      </c>
      <c r="E201" s="43" t="s">
        <v>100</v>
      </c>
      <c r="F201" s="43"/>
      <c r="G201" s="43"/>
      <c r="H201" s="43"/>
    </row>
    <row r="202" spans="1:8" s="44" customFormat="1" x14ac:dyDescent="0.25">
      <c r="A202" s="39" t="s">
        <v>349</v>
      </c>
      <c r="B202" s="40">
        <v>4</v>
      </c>
      <c r="C202" s="41" t="s">
        <v>357</v>
      </c>
      <c r="D202" s="42">
        <v>399</v>
      </c>
      <c r="E202" s="43" t="s">
        <v>100</v>
      </c>
      <c r="F202" s="43"/>
      <c r="G202" s="43"/>
      <c r="H202" s="43"/>
    </row>
    <row r="203" spans="1:8" s="44" customFormat="1" x14ac:dyDescent="0.25">
      <c r="A203" s="39" t="s">
        <v>349</v>
      </c>
      <c r="B203" s="40">
        <v>4</v>
      </c>
      <c r="C203" s="41" t="s">
        <v>358</v>
      </c>
      <c r="D203" s="42">
        <v>344</v>
      </c>
      <c r="E203" s="43" t="s">
        <v>100</v>
      </c>
      <c r="F203" s="43"/>
      <c r="G203" s="43"/>
      <c r="H203" s="43"/>
    </row>
    <row r="204" spans="1:8" s="44" customFormat="1" x14ac:dyDescent="0.25">
      <c r="A204" s="39" t="s">
        <v>349</v>
      </c>
      <c r="B204" s="40">
        <v>10</v>
      </c>
      <c r="C204" s="41" t="s">
        <v>359</v>
      </c>
      <c r="D204" s="42">
        <v>3</v>
      </c>
      <c r="E204" s="43">
        <v>6</v>
      </c>
      <c r="F204" s="43" t="s">
        <v>96</v>
      </c>
      <c r="G204" s="43"/>
      <c r="H204" s="43"/>
    </row>
    <row r="205" spans="1:8" s="44" customFormat="1" x14ac:dyDescent="0.25">
      <c r="A205" s="39" t="s">
        <v>349</v>
      </c>
      <c r="B205" s="40">
        <v>10</v>
      </c>
      <c r="C205" s="41" t="s">
        <v>360</v>
      </c>
      <c r="D205" s="42">
        <v>3</v>
      </c>
      <c r="E205" s="43">
        <v>6</v>
      </c>
      <c r="F205" s="43" t="s">
        <v>96</v>
      </c>
      <c r="G205" s="43"/>
      <c r="H205" s="43"/>
    </row>
    <row r="206" spans="1:8" s="44" customFormat="1" x14ac:dyDescent="0.25">
      <c r="A206" s="39" t="s">
        <v>349</v>
      </c>
      <c r="B206" s="40">
        <v>10</v>
      </c>
      <c r="C206" s="41" t="s">
        <v>361</v>
      </c>
      <c r="D206" s="42">
        <v>11</v>
      </c>
      <c r="E206" s="43">
        <v>6</v>
      </c>
      <c r="F206" s="43" t="s">
        <v>96</v>
      </c>
      <c r="G206" s="43"/>
      <c r="H206" s="43"/>
    </row>
    <row r="207" spans="1:8" s="44" customFormat="1" x14ac:dyDescent="0.25">
      <c r="A207" s="39" t="s">
        <v>349</v>
      </c>
      <c r="B207" s="40">
        <v>10</v>
      </c>
      <c r="C207" s="41" t="s">
        <v>362</v>
      </c>
      <c r="D207" s="42">
        <v>11</v>
      </c>
      <c r="E207" s="43">
        <v>6</v>
      </c>
      <c r="F207" s="43" t="s">
        <v>96</v>
      </c>
      <c r="G207" s="43"/>
      <c r="H207" s="43"/>
    </row>
    <row r="208" spans="1:8" s="44" customFormat="1" x14ac:dyDescent="0.25">
      <c r="A208" s="39" t="s">
        <v>349</v>
      </c>
      <c r="B208" s="40">
        <v>10</v>
      </c>
      <c r="C208" s="41" t="s">
        <v>363</v>
      </c>
      <c r="D208" s="42">
        <v>6</v>
      </c>
      <c r="E208" s="43">
        <v>6</v>
      </c>
      <c r="F208" s="43" t="s">
        <v>96</v>
      </c>
      <c r="G208" s="43"/>
      <c r="H208" s="43"/>
    </row>
    <row r="209" spans="1:8" s="44" customFormat="1" x14ac:dyDescent="0.25">
      <c r="A209" s="39" t="s">
        <v>349</v>
      </c>
      <c r="B209" s="40">
        <v>11</v>
      </c>
      <c r="C209" s="41" t="s">
        <v>364</v>
      </c>
      <c r="D209" s="42">
        <v>410</v>
      </c>
      <c r="E209" s="43">
        <v>4</v>
      </c>
      <c r="F209" s="43"/>
      <c r="G209" s="43"/>
      <c r="H209" s="43"/>
    </row>
    <row r="210" spans="1:8" s="44" customFormat="1" x14ac:dyDescent="0.25">
      <c r="A210" s="39" t="s">
        <v>349</v>
      </c>
      <c r="B210" s="40">
        <v>11</v>
      </c>
      <c r="C210" s="41" t="s">
        <v>365</v>
      </c>
      <c r="D210" s="42">
        <v>90</v>
      </c>
      <c r="E210" s="43">
        <v>4</v>
      </c>
      <c r="F210" s="43"/>
      <c r="G210" s="43"/>
      <c r="H210" s="43"/>
    </row>
    <row r="211" spans="1:8" s="44" customFormat="1" x14ac:dyDescent="0.25">
      <c r="A211" s="39" t="s">
        <v>349</v>
      </c>
      <c r="B211" s="40">
        <v>11</v>
      </c>
      <c r="C211" s="41" t="s">
        <v>366</v>
      </c>
      <c r="D211" s="42">
        <v>27</v>
      </c>
      <c r="E211" s="43">
        <v>4</v>
      </c>
      <c r="F211" s="43"/>
      <c r="G211" s="43"/>
      <c r="H211" s="43"/>
    </row>
    <row r="212" spans="1:8" s="44" customFormat="1" x14ac:dyDescent="0.25">
      <c r="A212" s="39" t="s">
        <v>349</v>
      </c>
      <c r="B212" s="40">
        <v>11</v>
      </c>
      <c r="C212" s="41" t="s">
        <v>367</v>
      </c>
      <c r="D212" s="42">
        <v>272</v>
      </c>
      <c r="E212" s="43">
        <v>4</v>
      </c>
      <c r="F212" s="43"/>
      <c r="G212" s="43"/>
      <c r="H212" s="43"/>
    </row>
    <row r="213" spans="1:8" s="44" customFormat="1" x14ac:dyDescent="0.25">
      <c r="A213" s="39" t="s">
        <v>349</v>
      </c>
      <c r="B213" s="40">
        <v>13</v>
      </c>
      <c r="C213" s="41" t="s">
        <v>368</v>
      </c>
      <c r="D213" s="42">
        <v>125</v>
      </c>
      <c r="E213" s="43">
        <v>6</v>
      </c>
      <c r="F213" s="43"/>
      <c r="G213" s="43"/>
      <c r="H213" s="43"/>
    </row>
    <row r="214" spans="1:8" s="44" customFormat="1" x14ac:dyDescent="0.25">
      <c r="A214" s="39" t="s">
        <v>349</v>
      </c>
      <c r="B214" s="40">
        <v>14</v>
      </c>
      <c r="C214" s="41" t="s">
        <v>369</v>
      </c>
      <c r="D214" s="42">
        <v>105</v>
      </c>
      <c r="E214" s="43">
        <v>10</v>
      </c>
      <c r="F214" s="43"/>
      <c r="G214" s="43"/>
      <c r="H214" s="43"/>
    </row>
    <row r="215" spans="1:8" s="44" customFormat="1" x14ac:dyDescent="0.25">
      <c r="A215" s="39" t="s">
        <v>349</v>
      </c>
      <c r="B215" s="40">
        <v>14</v>
      </c>
      <c r="C215" s="41" t="s">
        <v>370</v>
      </c>
      <c r="D215" s="42">
        <v>500</v>
      </c>
      <c r="E215" s="43">
        <v>14</v>
      </c>
      <c r="F215" s="43"/>
      <c r="G215" s="43"/>
      <c r="H215" s="43"/>
    </row>
    <row r="216" spans="1:8" s="44" customFormat="1" x14ac:dyDescent="0.25">
      <c r="A216" s="39" t="s">
        <v>349</v>
      </c>
      <c r="B216" s="40">
        <v>14</v>
      </c>
      <c r="C216" s="41" t="s">
        <v>371</v>
      </c>
      <c r="D216" s="42">
        <v>420</v>
      </c>
      <c r="E216" s="43">
        <v>10</v>
      </c>
      <c r="F216" s="43" t="s">
        <v>372</v>
      </c>
      <c r="G216" s="43"/>
      <c r="H216" s="43"/>
    </row>
    <row r="217" spans="1:8" s="44" customFormat="1" x14ac:dyDescent="0.25">
      <c r="A217" s="39" t="s">
        <v>349</v>
      </c>
      <c r="B217" s="40">
        <v>14</v>
      </c>
      <c r="C217" s="41" t="s">
        <v>373</v>
      </c>
      <c r="D217" s="42">
        <v>500</v>
      </c>
      <c r="E217" s="45"/>
      <c r="F217" s="43" t="s">
        <v>191</v>
      </c>
      <c r="G217" s="43"/>
      <c r="H217" s="43"/>
    </row>
    <row r="218" spans="1:8" s="44" customFormat="1" x14ac:dyDescent="0.25">
      <c r="A218" s="39" t="s">
        <v>349</v>
      </c>
      <c r="B218" s="40">
        <v>14</v>
      </c>
      <c r="C218" s="41" t="s">
        <v>374</v>
      </c>
      <c r="D218" s="42">
        <v>440</v>
      </c>
      <c r="E218" s="43" t="s">
        <v>7</v>
      </c>
      <c r="F218" s="43"/>
      <c r="G218" s="43"/>
      <c r="H218" s="43"/>
    </row>
    <row r="219" spans="1:8" s="44" customFormat="1" x14ac:dyDescent="0.25">
      <c r="A219" s="39" t="s">
        <v>349</v>
      </c>
      <c r="B219" s="40">
        <v>14</v>
      </c>
      <c r="C219" s="41" t="s">
        <v>375</v>
      </c>
      <c r="D219" s="42">
        <v>387</v>
      </c>
      <c r="E219" s="43" t="s">
        <v>7</v>
      </c>
      <c r="F219" s="43"/>
      <c r="G219" s="43"/>
      <c r="H219" s="43"/>
    </row>
    <row r="220" spans="1:8" s="44" customFormat="1" x14ac:dyDescent="0.25">
      <c r="A220" s="39" t="s">
        <v>349</v>
      </c>
      <c r="B220" s="40">
        <v>20</v>
      </c>
      <c r="C220" s="41" t="s">
        <v>376</v>
      </c>
      <c r="D220" s="42">
        <v>1</v>
      </c>
      <c r="E220" s="43" t="s">
        <v>100</v>
      </c>
      <c r="F220" s="43"/>
      <c r="G220" s="43"/>
      <c r="H220" s="43"/>
    </row>
    <row r="221" spans="1:8" s="44" customFormat="1" x14ac:dyDescent="0.25">
      <c r="A221" s="39" t="s">
        <v>349</v>
      </c>
      <c r="B221" s="40">
        <v>23</v>
      </c>
      <c r="C221" s="41" t="s">
        <v>377</v>
      </c>
      <c r="D221" s="42">
        <v>10</v>
      </c>
      <c r="E221" s="45"/>
      <c r="F221" s="43" t="s">
        <v>191</v>
      </c>
      <c r="G221" s="43"/>
      <c r="H221" s="43"/>
    </row>
    <row r="222" spans="1:8" s="44" customFormat="1" x14ac:dyDescent="0.25">
      <c r="A222" s="39" t="s">
        <v>349</v>
      </c>
      <c r="B222" s="40">
        <v>23</v>
      </c>
      <c r="C222" s="41" t="s">
        <v>378</v>
      </c>
      <c r="D222" s="42">
        <v>272</v>
      </c>
      <c r="E222" s="43" t="s">
        <v>7</v>
      </c>
      <c r="F222" s="43" t="s">
        <v>157</v>
      </c>
      <c r="G222" s="43"/>
      <c r="H222" s="43"/>
    </row>
    <row r="223" spans="1:8" s="44" customFormat="1" x14ac:dyDescent="0.25">
      <c r="A223" s="39" t="s">
        <v>349</v>
      </c>
      <c r="B223" s="40">
        <v>23</v>
      </c>
      <c r="C223" s="41" t="s">
        <v>379</v>
      </c>
      <c r="D223" s="42">
        <v>139</v>
      </c>
      <c r="E223" s="43">
        <v>12</v>
      </c>
      <c r="F223" s="43" t="s">
        <v>197</v>
      </c>
      <c r="G223" s="43"/>
      <c r="H223" s="43"/>
    </row>
    <row r="224" spans="1:8" s="44" customFormat="1" x14ac:dyDescent="0.25">
      <c r="A224" s="39" t="s">
        <v>349</v>
      </c>
      <c r="B224" s="40">
        <v>23</v>
      </c>
      <c r="C224" s="41" t="s">
        <v>380</v>
      </c>
      <c r="D224" s="42">
        <v>220</v>
      </c>
      <c r="E224" s="45"/>
      <c r="F224" s="43" t="s">
        <v>191</v>
      </c>
      <c r="G224" s="43"/>
      <c r="H224" s="43"/>
    </row>
    <row r="225" spans="1:8" s="44" customFormat="1" x14ac:dyDescent="0.25">
      <c r="A225" s="39" t="s">
        <v>349</v>
      </c>
      <c r="B225" s="40">
        <v>29</v>
      </c>
      <c r="C225" s="41" t="s">
        <v>381</v>
      </c>
      <c r="D225" s="42">
        <v>58</v>
      </c>
      <c r="E225" s="43">
        <v>8</v>
      </c>
      <c r="F225" s="43"/>
      <c r="G225" s="43"/>
      <c r="H225" s="43"/>
    </row>
    <row r="226" spans="1:8" s="44" customFormat="1" x14ac:dyDescent="0.25">
      <c r="A226" s="39" t="s">
        <v>349</v>
      </c>
      <c r="B226" s="40">
        <v>29</v>
      </c>
      <c r="C226" s="41" t="s">
        <v>382</v>
      </c>
      <c r="D226" s="42">
        <v>135</v>
      </c>
      <c r="E226" s="45"/>
      <c r="F226" s="43" t="s">
        <v>191</v>
      </c>
      <c r="G226" s="43"/>
      <c r="H226" s="43"/>
    </row>
    <row r="227" spans="1:8" s="44" customFormat="1" x14ac:dyDescent="0.25">
      <c r="A227" s="39" t="s">
        <v>349</v>
      </c>
      <c r="B227" s="40">
        <v>29</v>
      </c>
      <c r="C227" s="41" t="s">
        <v>383</v>
      </c>
      <c r="D227" s="42">
        <v>146</v>
      </c>
      <c r="E227" s="43">
        <v>8</v>
      </c>
      <c r="F227" s="43"/>
      <c r="G227" s="43"/>
      <c r="H227" s="43"/>
    </row>
    <row r="228" spans="1:8" s="44" customFormat="1" x14ac:dyDescent="0.25">
      <c r="A228" s="39" t="s">
        <v>349</v>
      </c>
      <c r="B228" s="40">
        <v>29</v>
      </c>
      <c r="C228" s="41" t="s">
        <v>384</v>
      </c>
      <c r="D228" s="42">
        <v>120</v>
      </c>
      <c r="E228" s="43">
        <v>8</v>
      </c>
      <c r="F228" s="43"/>
      <c r="G228" s="43"/>
      <c r="H228" s="43"/>
    </row>
    <row r="229" spans="1:8" s="44" customFormat="1" x14ac:dyDescent="0.25">
      <c r="A229" s="39" t="s">
        <v>349</v>
      </c>
      <c r="B229" s="40">
        <v>29</v>
      </c>
      <c r="C229" s="41" t="s">
        <v>385</v>
      </c>
      <c r="D229" s="42">
        <v>109</v>
      </c>
      <c r="E229" s="43">
        <v>8</v>
      </c>
      <c r="F229" s="43"/>
      <c r="G229" s="43"/>
      <c r="H229" s="43"/>
    </row>
    <row r="230" spans="1:8" s="44" customFormat="1" x14ac:dyDescent="0.25">
      <c r="A230" s="39" t="s">
        <v>349</v>
      </c>
      <c r="B230" s="40">
        <v>29</v>
      </c>
      <c r="C230" s="41" t="s">
        <v>386</v>
      </c>
      <c r="D230" s="42">
        <v>20</v>
      </c>
      <c r="E230" s="43">
        <v>8</v>
      </c>
      <c r="F230" s="43"/>
      <c r="G230" s="43"/>
      <c r="H230" s="43"/>
    </row>
    <row r="231" spans="1:8" s="44" customFormat="1" x14ac:dyDescent="0.25">
      <c r="A231" s="39" t="s">
        <v>349</v>
      </c>
      <c r="B231" s="40">
        <v>33</v>
      </c>
      <c r="C231" s="41" t="s">
        <v>387</v>
      </c>
      <c r="D231" s="42">
        <v>160</v>
      </c>
      <c r="E231" s="43">
        <v>6</v>
      </c>
      <c r="F231" s="43"/>
      <c r="G231" s="43"/>
      <c r="H231" s="43"/>
    </row>
    <row r="232" spans="1:8" s="44" customFormat="1" x14ac:dyDescent="0.25">
      <c r="A232" s="39" t="s">
        <v>349</v>
      </c>
      <c r="B232" s="40">
        <v>33</v>
      </c>
      <c r="C232" s="41" t="s">
        <v>388</v>
      </c>
      <c r="D232" s="42">
        <v>312</v>
      </c>
      <c r="E232" s="43">
        <v>6</v>
      </c>
      <c r="F232" s="43"/>
      <c r="G232" s="43"/>
      <c r="H232" s="43"/>
    </row>
    <row r="233" spans="1:8" s="44" customFormat="1" x14ac:dyDescent="0.25">
      <c r="A233" s="39" t="s">
        <v>349</v>
      </c>
      <c r="B233" s="40">
        <v>33</v>
      </c>
      <c r="C233" s="41" t="s">
        <v>389</v>
      </c>
      <c r="D233" s="42">
        <v>176</v>
      </c>
      <c r="E233" s="43">
        <v>6</v>
      </c>
      <c r="F233" s="43"/>
      <c r="G233" s="43"/>
      <c r="H233" s="43"/>
    </row>
    <row r="234" spans="1:8" s="44" customFormat="1" x14ac:dyDescent="0.25">
      <c r="A234" s="39" t="s">
        <v>349</v>
      </c>
      <c r="B234" s="40">
        <v>38</v>
      </c>
      <c r="C234" s="41" t="s">
        <v>390</v>
      </c>
      <c r="D234" s="42">
        <v>288</v>
      </c>
      <c r="E234" s="43">
        <v>10</v>
      </c>
      <c r="F234" s="43" t="s">
        <v>219</v>
      </c>
      <c r="G234" s="43"/>
      <c r="H234" s="43"/>
    </row>
    <row r="235" spans="1:8" s="44" customFormat="1" x14ac:dyDescent="0.25">
      <c r="A235" s="39" t="s">
        <v>349</v>
      </c>
      <c r="B235" s="40">
        <v>38</v>
      </c>
      <c r="C235" s="41" t="s">
        <v>391</v>
      </c>
      <c r="D235" s="42">
        <v>240</v>
      </c>
      <c r="E235" s="43" t="s">
        <v>7</v>
      </c>
      <c r="F235" s="43"/>
      <c r="G235" s="43"/>
      <c r="H235" s="43"/>
    </row>
    <row r="236" spans="1:8" s="44" customFormat="1" x14ac:dyDescent="0.25">
      <c r="A236" s="39" t="s">
        <v>349</v>
      </c>
      <c r="B236" s="40">
        <v>38</v>
      </c>
      <c r="C236" s="41" t="s">
        <v>392</v>
      </c>
      <c r="D236" s="42">
        <v>336</v>
      </c>
      <c r="E236" s="43">
        <v>10</v>
      </c>
      <c r="F236" s="43"/>
      <c r="G236" s="43"/>
      <c r="H236" s="43"/>
    </row>
    <row r="237" spans="1:8" s="44" customFormat="1" x14ac:dyDescent="0.25">
      <c r="A237" s="39" t="s">
        <v>349</v>
      </c>
      <c r="B237" s="40">
        <v>38</v>
      </c>
      <c r="C237" s="41" t="s">
        <v>393</v>
      </c>
      <c r="D237" s="42">
        <v>141</v>
      </c>
      <c r="E237" s="43" t="s">
        <v>7</v>
      </c>
      <c r="F237" s="43"/>
      <c r="G237" s="43"/>
      <c r="H237" s="43"/>
    </row>
    <row r="238" spans="1:8" s="44" customFormat="1" x14ac:dyDescent="0.25">
      <c r="A238" s="39" t="s">
        <v>349</v>
      </c>
      <c r="B238" s="40">
        <v>70</v>
      </c>
      <c r="C238" s="41" t="s">
        <v>394</v>
      </c>
      <c r="D238" s="42">
        <v>38</v>
      </c>
      <c r="E238" s="45"/>
      <c r="F238" s="43" t="s">
        <v>191</v>
      </c>
      <c r="G238" s="43"/>
      <c r="H238" s="43"/>
    </row>
    <row r="239" spans="1:8" s="44" customFormat="1" x14ac:dyDescent="0.25">
      <c r="A239" s="39" t="s">
        <v>349</v>
      </c>
      <c r="B239" s="40">
        <v>70</v>
      </c>
      <c r="C239" s="41" t="s">
        <v>395</v>
      </c>
      <c r="D239" s="42">
        <v>42</v>
      </c>
      <c r="E239" s="45"/>
      <c r="F239" s="43" t="s">
        <v>191</v>
      </c>
      <c r="G239" s="43"/>
      <c r="H239" s="43"/>
    </row>
    <row r="240" spans="1:8" s="44" customFormat="1" x14ac:dyDescent="0.25">
      <c r="A240" s="39" t="s">
        <v>349</v>
      </c>
      <c r="B240" s="40">
        <v>70</v>
      </c>
      <c r="C240" s="41" t="s">
        <v>396</v>
      </c>
      <c r="D240" s="42">
        <v>28</v>
      </c>
      <c r="E240" s="45"/>
      <c r="F240" s="43" t="s">
        <v>191</v>
      </c>
      <c r="G240" s="43"/>
      <c r="H240" s="43"/>
    </row>
    <row r="241" spans="1:8" s="44" customFormat="1" x14ac:dyDescent="0.25">
      <c r="A241" s="39" t="s">
        <v>349</v>
      </c>
      <c r="B241" s="40">
        <v>70</v>
      </c>
      <c r="C241" s="41" t="s">
        <v>397</v>
      </c>
      <c r="D241" s="42">
        <v>28</v>
      </c>
      <c r="E241" s="45"/>
      <c r="F241" s="43" t="s">
        <v>191</v>
      </c>
      <c r="G241" s="43"/>
      <c r="H241" s="43"/>
    </row>
    <row r="242" spans="1:8" s="44" customFormat="1" x14ac:dyDescent="0.25">
      <c r="A242" s="39" t="s">
        <v>349</v>
      </c>
      <c r="B242" s="40">
        <v>70</v>
      </c>
      <c r="C242" s="41" t="s">
        <v>398</v>
      </c>
      <c r="D242" s="42">
        <v>39</v>
      </c>
      <c r="E242" s="45"/>
      <c r="F242" s="43" t="s">
        <v>191</v>
      </c>
      <c r="G242" s="43"/>
      <c r="H242" s="43"/>
    </row>
    <row r="243" spans="1:8" s="44" customFormat="1" x14ac:dyDescent="0.25">
      <c r="A243" s="39" t="s">
        <v>349</v>
      </c>
      <c r="B243" s="40">
        <v>70</v>
      </c>
      <c r="C243" s="41" t="s">
        <v>399</v>
      </c>
      <c r="D243" s="42">
        <v>24</v>
      </c>
      <c r="E243" s="45"/>
      <c r="F243" s="43" t="s">
        <v>191</v>
      </c>
      <c r="G243" s="43"/>
      <c r="H243" s="43"/>
    </row>
    <row r="244" spans="1:8" s="44" customFormat="1" x14ac:dyDescent="0.25">
      <c r="A244" s="39" t="s">
        <v>349</v>
      </c>
      <c r="B244" s="40">
        <v>84</v>
      </c>
      <c r="C244" s="41" t="s">
        <v>400</v>
      </c>
      <c r="D244" s="42">
        <v>3</v>
      </c>
      <c r="E244" s="43" t="s">
        <v>100</v>
      </c>
      <c r="F244" s="43"/>
      <c r="G244" s="43"/>
      <c r="H244" s="43"/>
    </row>
    <row r="245" spans="1:8" s="44" customFormat="1" x14ac:dyDescent="0.25">
      <c r="A245" s="39" t="s">
        <v>349</v>
      </c>
      <c r="B245" s="40">
        <v>85</v>
      </c>
      <c r="C245" s="41" t="s">
        <v>401</v>
      </c>
      <c r="D245" s="42">
        <v>260</v>
      </c>
      <c r="E245" s="45"/>
      <c r="F245" s="43" t="s">
        <v>191</v>
      </c>
      <c r="G245" s="43"/>
      <c r="H245" s="43"/>
    </row>
    <row r="246" spans="1:8" s="44" customFormat="1" x14ac:dyDescent="0.25">
      <c r="A246" s="39" t="s">
        <v>349</v>
      </c>
      <c r="B246" s="40">
        <v>85</v>
      </c>
      <c r="C246" s="41" t="s">
        <v>402</v>
      </c>
      <c r="D246" s="42">
        <v>378</v>
      </c>
      <c r="E246" s="43">
        <v>8</v>
      </c>
      <c r="F246" s="43" t="s">
        <v>328</v>
      </c>
      <c r="G246" s="43"/>
      <c r="H246" s="43"/>
    </row>
    <row r="247" spans="1:8" s="44" customFormat="1" x14ac:dyDescent="0.25">
      <c r="A247" s="39" t="s">
        <v>349</v>
      </c>
      <c r="B247" s="40">
        <v>87</v>
      </c>
      <c r="C247" s="41" t="s">
        <v>403</v>
      </c>
      <c r="D247" s="42">
        <v>28</v>
      </c>
      <c r="E247" s="43">
        <v>6</v>
      </c>
      <c r="F247" s="43" t="s">
        <v>372</v>
      </c>
      <c r="G247" s="43"/>
      <c r="H247" s="43"/>
    </row>
    <row r="248" spans="1:8" s="44" customFormat="1" x14ac:dyDescent="0.25">
      <c r="A248" s="39" t="s">
        <v>349</v>
      </c>
      <c r="B248" s="40">
        <v>87</v>
      </c>
      <c r="C248" s="41" t="s">
        <v>404</v>
      </c>
      <c r="D248" s="42">
        <v>309</v>
      </c>
      <c r="E248" s="43">
        <v>6</v>
      </c>
      <c r="F248" s="43" t="s">
        <v>372</v>
      </c>
      <c r="G248" s="43"/>
      <c r="H248" s="43"/>
    </row>
    <row r="249" spans="1:8" s="44" customFormat="1" x14ac:dyDescent="0.25">
      <c r="A249" s="39" t="s">
        <v>349</v>
      </c>
      <c r="B249" s="40">
        <v>88</v>
      </c>
      <c r="C249" s="41" t="s">
        <v>405</v>
      </c>
      <c r="D249" s="42">
        <v>255</v>
      </c>
      <c r="E249" s="43">
        <v>6</v>
      </c>
      <c r="F249" s="43"/>
      <c r="G249" s="43"/>
      <c r="H249" s="43"/>
    </row>
    <row r="250" spans="1:8" s="44" customFormat="1" x14ac:dyDescent="0.25">
      <c r="A250" s="39" t="s">
        <v>349</v>
      </c>
      <c r="B250" s="40">
        <v>90</v>
      </c>
      <c r="C250" s="41" t="s">
        <v>406</v>
      </c>
      <c r="D250" s="42">
        <v>496</v>
      </c>
      <c r="E250" s="43">
        <v>10</v>
      </c>
      <c r="F250" s="43"/>
      <c r="G250" s="43"/>
      <c r="H250" s="43"/>
    </row>
    <row r="251" spans="1:8" s="44" customFormat="1" x14ac:dyDescent="0.25">
      <c r="A251" s="39" t="s">
        <v>349</v>
      </c>
      <c r="B251" s="40">
        <v>90</v>
      </c>
      <c r="C251" s="41" t="s">
        <v>407</v>
      </c>
      <c r="D251" s="42">
        <v>34</v>
      </c>
      <c r="E251" s="43">
        <v>10</v>
      </c>
      <c r="F251" s="43"/>
      <c r="G251" s="43"/>
      <c r="H251" s="43"/>
    </row>
    <row r="252" spans="1:8" s="44" customFormat="1" x14ac:dyDescent="0.25">
      <c r="A252" s="39" t="s">
        <v>349</v>
      </c>
      <c r="B252" s="40">
        <v>90</v>
      </c>
      <c r="C252" s="41" t="s">
        <v>408</v>
      </c>
      <c r="D252" s="42">
        <v>337</v>
      </c>
      <c r="E252" s="43">
        <v>8</v>
      </c>
      <c r="F252" s="43"/>
      <c r="G252" s="43"/>
      <c r="H252" s="43"/>
    </row>
    <row r="253" spans="1:8" s="44" customFormat="1" x14ac:dyDescent="0.25">
      <c r="A253" s="39" t="s">
        <v>349</v>
      </c>
      <c r="B253" s="40">
        <v>92</v>
      </c>
      <c r="C253" s="41" t="s">
        <v>409</v>
      </c>
      <c r="D253" s="42">
        <v>295</v>
      </c>
      <c r="E253" s="43" t="s">
        <v>129</v>
      </c>
      <c r="F253" s="43"/>
      <c r="G253" s="43"/>
      <c r="H253" s="43"/>
    </row>
    <row r="254" spans="1:8" s="44" customFormat="1" x14ac:dyDescent="0.25">
      <c r="A254" s="39" t="s">
        <v>349</v>
      </c>
      <c r="B254" s="40">
        <v>92</v>
      </c>
      <c r="C254" s="41" t="s">
        <v>410</v>
      </c>
      <c r="D254" s="42">
        <v>500</v>
      </c>
      <c r="E254" s="43">
        <v>12</v>
      </c>
      <c r="F254" s="43" t="s">
        <v>200</v>
      </c>
      <c r="G254" s="43"/>
      <c r="H254" s="43"/>
    </row>
    <row r="255" spans="1:8" s="44" customFormat="1" x14ac:dyDescent="0.25">
      <c r="A255" s="39" t="s">
        <v>349</v>
      </c>
      <c r="B255" s="40">
        <v>92</v>
      </c>
      <c r="C255" s="41" t="s">
        <v>411</v>
      </c>
      <c r="D255" s="42">
        <v>440</v>
      </c>
      <c r="E255" s="43">
        <v>12</v>
      </c>
      <c r="F255" s="43" t="s">
        <v>200</v>
      </c>
      <c r="G255" s="43"/>
      <c r="H255" s="43"/>
    </row>
    <row r="256" spans="1:8" s="44" customFormat="1" x14ac:dyDescent="0.25">
      <c r="A256" s="39" t="s">
        <v>349</v>
      </c>
      <c r="B256" s="40">
        <v>94</v>
      </c>
      <c r="C256" s="41" t="s">
        <v>412</v>
      </c>
      <c r="D256" s="42">
        <v>500</v>
      </c>
      <c r="E256" s="43">
        <v>8</v>
      </c>
      <c r="F256" s="43"/>
      <c r="G256" s="43"/>
      <c r="H256" s="43"/>
    </row>
    <row r="257" spans="1:8" s="44" customFormat="1" x14ac:dyDescent="0.25">
      <c r="A257" s="39" t="s">
        <v>349</v>
      </c>
      <c r="B257" s="40">
        <v>94</v>
      </c>
      <c r="C257" s="41" t="s">
        <v>413</v>
      </c>
      <c r="D257" s="42">
        <v>500</v>
      </c>
      <c r="E257" s="43">
        <v>8</v>
      </c>
      <c r="F257" s="43"/>
      <c r="G257" s="43"/>
      <c r="H257" s="43"/>
    </row>
    <row r="258" spans="1:8" s="44" customFormat="1" x14ac:dyDescent="0.25">
      <c r="A258" s="39" t="s">
        <v>349</v>
      </c>
      <c r="B258" s="40">
        <v>94</v>
      </c>
      <c r="C258" s="41" t="s">
        <v>414</v>
      </c>
      <c r="D258" s="42">
        <v>284</v>
      </c>
      <c r="E258" s="43">
        <v>8</v>
      </c>
      <c r="F258" s="43"/>
      <c r="G258" s="43"/>
      <c r="H258" s="43"/>
    </row>
    <row r="259" spans="1:8" s="44" customFormat="1" x14ac:dyDescent="0.25">
      <c r="A259" s="39" t="s">
        <v>349</v>
      </c>
      <c r="B259" s="40">
        <v>94</v>
      </c>
      <c r="C259" s="41" t="s">
        <v>415</v>
      </c>
      <c r="D259" s="42">
        <v>10</v>
      </c>
      <c r="E259" s="43">
        <v>8</v>
      </c>
      <c r="F259" s="43"/>
      <c r="G259" s="43"/>
      <c r="H259" s="43"/>
    </row>
    <row r="260" spans="1:8" s="44" customFormat="1" x14ac:dyDescent="0.25">
      <c r="A260" s="39" t="s">
        <v>349</v>
      </c>
      <c r="B260" s="40">
        <v>94</v>
      </c>
      <c r="C260" s="41" t="s">
        <v>416</v>
      </c>
      <c r="D260" s="42">
        <v>367</v>
      </c>
      <c r="E260" s="43">
        <v>8</v>
      </c>
      <c r="F260" s="43"/>
      <c r="G260" s="43"/>
      <c r="H260" s="43"/>
    </row>
    <row r="261" spans="1:8" s="44" customFormat="1" x14ac:dyDescent="0.25">
      <c r="A261" s="39" t="s">
        <v>349</v>
      </c>
      <c r="B261" s="40">
        <v>95</v>
      </c>
      <c r="C261" s="41" t="s">
        <v>417</v>
      </c>
      <c r="D261" s="42">
        <v>264</v>
      </c>
      <c r="E261" s="43" t="s">
        <v>116</v>
      </c>
      <c r="F261" s="43" t="s">
        <v>140</v>
      </c>
      <c r="G261" s="43"/>
      <c r="H261" s="43"/>
    </row>
    <row r="262" spans="1:8" s="44" customFormat="1" x14ac:dyDescent="0.25">
      <c r="A262" s="39" t="s">
        <v>349</v>
      </c>
      <c r="B262" s="40">
        <v>96</v>
      </c>
      <c r="C262" s="41" t="s">
        <v>418</v>
      </c>
      <c r="D262" s="42">
        <v>178</v>
      </c>
      <c r="E262" s="43" t="s">
        <v>7</v>
      </c>
      <c r="F262" s="43"/>
      <c r="G262" s="43"/>
      <c r="H262" s="43"/>
    </row>
    <row r="263" spans="1:8" s="44" customFormat="1" x14ac:dyDescent="0.25">
      <c r="A263" s="39" t="s">
        <v>349</v>
      </c>
      <c r="B263" s="40">
        <v>96</v>
      </c>
      <c r="C263" s="41" t="s">
        <v>419</v>
      </c>
      <c r="D263" s="42">
        <v>178</v>
      </c>
      <c r="E263" s="43" t="s">
        <v>7</v>
      </c>
      <c r="F263" s="43"/>
      <c r="G263" s="43"/>
      <c r="H263" s="43"/>
    </row>
    <row r="264" spans="1:8" s="44" customFormat="1" x14ac:dyDescent="0.25">
      <c r="A264" s="39" t="s">
        <v>349</v>
      </c>
      <c r="B264" s="40">
        <v>96</v>
      </c>
      <c r="C264" s="41" t="s">
        <v>420</v>
      </c>
      <c r="D264" s="42">
        <v>356</v>
      </c>
      <c r="E264" s="43" t="s">
        <v>116</v>
      </c>
      <c r="F264" s="43" t="s">
        <v>140</v>
      </c>
      <c r="G264" s="43"/>
      <c r="H264" s="43"/>
    </row>
    <row r="265" spans="1:8" s="44" customFormat="1" x14ac:dyDescent="0.25">
      <c r="A265" s="39" t="s">
        <v>421</v>
      </c>
      <c r="B265" s="40">
        <v>2</v>
      </c>
      <c r="C265" s="41" t="s">
        <v>422</v>
      </c>
      <c r="D265" s="42">
        <v>86</v>
      </c>
      <c r="E265" s="43">
        <v>6</v>
      </c>
      <c r="F265" s="43" t="s">
        <v>423</v>
      </c>
      <c r="G265" s="43"/>
      <c r="H265" s="43"/>
    </row>
    <row r="266" spans="1:8" s="44" customFormat="1" x14ac:dyDescent="0.25">
      <c r="A266" s="39" t="s">
        <v>421</v>
      </c>
      <c r="B266" s="40">
        <v>4</v>
      </c>
      <c r="C266" s="41" t="s">
        <v>424</v>
      </c>
      <c r="D266" s="42">
        <v>198</v>
      </c>
      <c r="E266" s="43" t="s">
        <v>100</v>
      </c>
      <c r="F266" s="43"/>
      <c r="G266" s="43"/>
      <c r="H266" s="43"/>
    </row>
    <row r="267" spans="1:8" s="44" customFormat="1" x14ac:dyDescent="0.25">
      <c r="A267" s="39" t="s">
        <v>421</v>
      </c>
      <c r="B267" s="40">
        <v>4</v>
      </c>
      <c r="C267" s="41" t="s">
        <v>425</v>
      </c>
      <c r="D267" s="42">
        <v>387</v>
      </c>
      <c r="E267" s="43" t="s">
        <v>100</v>
      </c>
      <c r="F267" s="43"/>
      <c r="G267" s="43"/>
      <c r="H267" s="43"/>
    </row>
    <row r="268" spans="1:8" s="44" customFormat="1" x14ac:dyDescent="0.25">
      <c r="A268" s="39" t="s">
        <v>421</v>
      </c>
      <c r="B268" s="40">
        <v>4</v>
      </c>
      <c r="C268" s="41" t="s">
        <v>426</v>
      </c>
      <c r="D268" s="42">
        <v>371</v>
      </c>
      <c r="E268" s="43" t="s">
        <v>100</v>
      </c>
      <c r="F268" s="43"/>
      <c r="G268" s="43"/>
      <c r="H268" s="43"/>
    </row>
    <row r="269" spans="1:8" s="44" customFormat="1" x14ac:dyDescent="0.25">
      <c r="A269" s="39" t="s">
        <v>421</v>
      </c>
      <c r="B269" s="40">
        <v>4</v>
      </c>
      <c r="C269" s="41" t="s">
        <v>427</v>
      </c>
      <c r="D269" s="42">
        <v>348</v>
      </c>
      <c r="E269" s="43" t="s">
        <v>100</v>
      </c>
      <c r="F269" s="43"/>
      <c r="G269" s="43"/>
      <c r="H269" s="43"/>
    </row>
    <row r="270" spans="1:8" s="44" customFormat="1" x14ac:dyDescent="0.25">
      <c r="A270" s="39" t="s">
        <v>421</v>
      </c>
      <c r="B270" s="40">
        <v>4</v>
      </c>
      <c r="C270" s="41" t="s">
        <v>428</v>
      </c>
      <c r="D270" s="42">
        <v>345</v>
      </c>
      <c r="E270" s="43" t="s">
        <v>100</v>
      </c>
      <c r="F270" s="43"/>
      <c r="G270" s="43"/>
      <c r="H270" s="43"/>
    </row>
    <row r="271" spans="1:8" s="44" customFormat="1" x14ac:dyDescent="0.25">
      <c r="A271" s="39" t="s">
        <v>421</v>
      </c>
      <c r="B271" s="40">
        <v>4</v>
      </c>
      <c r="C271" s="41" t="s">
        <v>429</v>
      </c>
      <c r="D271" s="42">
        <v>326</v>
      </c>
      <c r="E271" s="43" t="s">
        <v>100</v>
      </c>
      <c r="F271" s="43"/>
      <c r="G271" s="43"/>
      <c r="H271" s="43"/>
    </row>
    <row r="272" spans="1:8" s="44" customFormat="1" x14ac:dyDescent="0.25">
      <c r="A272" s="39" t="s">
        <v>421</v>
      </c>
      <c r="B272" s="40">
        <v>7</v>
      </c>
      <c r="C272" s="41" t="s">
        <v>430</v>
      </c>
      <c r="D272" s="42">
        <v>120</v>
      </c>
      <c r="E272" s="43">
        <v>6</v>
      </c>
      <c r="F272" s="43"/>
      <c r="G272" s="43"/>
      <c r="H272" s="43"/>
    </row>
    <row r="273" spans="1:8" s="44" customFormat="1" x14ac:dyDescent="0.25">
      <c r="A273" s="39" t="s">
        <v>421</v>
      </c>
      <c r="B273" s="40">
        <v>10</v>
      </c>
      <c r="C273" s="41" t="s">
        <v>431</v>
      </c>
      <c r="D273" s="42">
        <v>256</v>
      </c>
      <c r="E273" s="43">
        <v>6</v>
      </c>
      <c r="F273" s="43" t="s">
        <v>423</v>
      </c>
      <c r="G273" s="43"/>
      <c r="H273" s="43"/>
    </row>
    <row r="274" spans="1:8" s="44" customFormat="1" x14ac:dyDescent="0.25">
      <c r="A274" s="39" t="s">
        <v>421</v>
      </c>
      <c r="B274" s="47"/>
      <c r="C274" s="41" t="s">
        <v>432</v>
      </c>
      <c r="D274" s="42">
        <v>101</v>
      </c>
      <c r="E274" s="43">
        <v>6</v>
      </c>
      <c r="F274" s="43" t="s">
        <v>423</v>
      </c>
      <c r="G274" s="43"/>
      <c r="H274" s="43"/>
    </row>
    <row r="275" spans="1:8" s="44" customFormat="1" x14ac:dyDescent="0.25">
      <c r="A275" s="39" t="s">
        <v>421</v>
      </c>
      <c r="B275" s="47"/>
      <c r="C275" s="41" t="s">
        <v>433</v>
      </c>
      <c r="D275" s="42">
        <v>239</v>
      </c>
      <c r="E275" s="43">
        <v>6</v>
      </c>
      <c r="F275" s="43" t="s">
        <v>423</v>
      </c>
      <c r="G275" s="43"/>
      <c r="H275" s="43"/>
    </row>
    <row r="276" spans="1:8" s="44" customFormat="1" x14ac:dyDescent="0.25">
      <c r="A276" s="39" t="s">
        <v>421</v>
      </c>
      <c r="B276" s="47"/>
      <c r="C276" s="41" t="s">
        <v>434</v>
      </c>
      <c r="D276" s="42">
        <v>180</v>
      </c>
      <c r="E276" s="43">
        <v>6</v>
      </c>
      <c r="F276" s="43" t="s">
        <v>423</v>
      </c>
      <c r="G276" s="43"/>
      <c r="H276" s="43"/>
    </row>
    <row r="277" spans="1:8" s="44" customFormat="1" x14ac:dyDescent="0.25">
      <c r="A277" s="39" t="s">
        <v>421</v>
      </c>
      <c r="B277" s="40">
        <v>11</v>
      </c>
      <c r="C277" s="41" t="s">
        <v>435</v>
      </c>
      <c r="D277" s="42">
        <v>263</v>
      </c>
      <c r="E277" s="43">
        <v>6</v>
      </c>
      <c r="F277" s="43"/>
      <c r="G277" s="43"/>
      <c r="H277" s="43"/>
    </row>
    <row r="278" spans="1:8" s="44" customFormat="1" x14ac:dyDescent="0.25">
      <c r="A278" s="39" t="s">
        <v>421</v>
      </c>
      <c r="B278" s="47"/>
      <c r="C278" s="41" t="s">
        <v>436</v>
      </c>
      <c r="D278" s="42">
        <v>186</v>
      </c>
      <c r="E278" s="43">
        <v>6</v>
      </c>
      <c r="F278" s="43" t="s">
        <v>437</v>
      </c>
      <c r="G278" s="43"/>
      <c r="H278" s="43"/>
    </row>
    <row r="279" spans="1:8" s="44" customFormat="1" x14ac:dyDescent="0.25">
      <c r="A279" s="39" t="s">
        <v>421</v>
      </c>
      <c r="B279" s="47"/>
      <c r="C279" s="41" t="s">
        <v>438</v>
      </c>
      <c r="D279" s="42">
        <v>50</v>
      </c>
      <c r="E279" s="43">
        <v>6</v>
      </c>
      <c r="F279" s="43"/>
      <c r="G279" s="43"/>
      <c r="H279" s="43"/>
    </row>
    <row r="280" spans="1:8" s="44" customFormat="1" x14ac:dyDescent="0.25">
      <c r="A280" s="39" t="s">
        <v>421</v>
      </c>
      <c r="B280" s="40">
        <v>13</v>
      </c>
      <c r="C280" s="41" t="s">
        <v>439</v>
      </c>
      <c r="D280" s="42">
        <v>234</v>
      </c>
      <c r="E280" s="43">
        <v>6</v>
      </c>
      <c r="F280" s="43"/>
      <c r="G280" s="43"/>
      <c r="H280" s="43"/>
    </row>
    <row r="281" spans="1:8" s="44" customFormat="1" x14ac:dyDescent="0.25">
      <c r="A281" s="39" t="s">
        <v>421</v>
      </c>
      <c r="B281" s="47"/>
      <c r="C281" s="41" t="s">
        <v>440</v>
      </c>
      <c r="D281" s="42">
        <v>300</v>
      </c>
      <c r="E281" s="43">
        <v>6</v>
      </c>
      <c r="F281" s="43"/>
      <c r="G281" s="43"/>
      <c r="H281" s="43"/>
    </row>
    <row r="282" spans="1:8" s="44" customFormat="1" x14ac:dyDescent="0.25">
      <c r="A282" s="39" t="s">
        <v>421</v>
      </c>
      <c r="B282" s="40">
        <v>14</v>
      </c>
      <c r="C282" s="41" t="s">
        <v>441</v>
      </c>
      <c r="D282" s="42">
        <v>500</v>
      </c>
      <c r="E282" s="43" t="s">
        <v>7</v>
      </c>
      <c r="F282" s="43"/>
      <c r="G282" s="43"/>
      <c r="H282" s="43"/>
    </row>
    <row r="283" spans="1:8" s="44" customFormat="1" x14ac:dyDescent="0.25">
      <c r="A283" s="39" t="s">
        <v>421</v>
      </c>
      <c r="B283" s="47"/>
      <c r="C283" s="41" t="s">
        <v>442</v>
      </c>
      <c r="D283" s="42">
        <v>500</v>
      </c>
      <c r="E283" s="43" t="s">
        <v>7</v>
      </c>
      <c r="F283" s="43"/>
      <c r="G283" s="43"/>
      <c r="H283" s="43"/>
    </row>
    <row r="284" spans="1:8" s="44" customFormat="1" x14ac:dyDescent="0.25">
      <c r="A284" s="39" t="s">
        <v>421</v>
      </c>
      <c r="B284" s="47"/>
      <c r="C284" s="41" t="s">
        <v>443</v>
      </c>
      <c r="D284" s="42">
        <v>432</v>
      </c>
      <c r="E284" s="43" t="s">
        <v>7</v>
      </c>
      <c r="F284" s="43"/>
      <c r="G284" s="43"/>
      <c r="H284" s="43"/>
    </row>
    <row r="285" spans="1:8" s="44" customFormat="1" x14ac:dyDescent="0.25">
      <c r="A285" s="39" t="s">
        <v>421</v>
      </c>
      <c r="B285" s="47"/>
      <c r="C285" s="41" t="s">
        <v>444</v>
      </c>
      <c r="D285" s="42">
        <v>400</v>
      </c>
      <c r="E285" s="43" t="s">
        <v>7</v>
      </c>
      <c r="F285" s="43"/>
      <c r="G285" s="43"/>
      <c r="H285" s="43"/>
    </row>
    <row r="286" spans="1:8" s="44" customFormat="1" x14ac:dyDescent="0.25">
      <c r="A286" s="39" t="s">
        <v>421</v>
      </c>
      <c r="B286" s="47"/>
      <c r="C286" s="41" t="s">
        <v>445</v>
      </c>
      <c r="D286" s="42">
        <v>276</v>
      </c>
      <c r="E286" s="43">
        <v>10</v>
      </c>
      <c r="F286" s="43" t="s">
        <v>372</v>
      </c>
      <c r="G286" s="43"/>
      <c r="H286" s="43"/>
    </row>
    <row r="287" spans="1:8" s="44" customFormat="1" x14ac:dyDescent="0.25">
      <c r="A287" s="39" t="s">
        <v>421</v>
      </c>
      <c r="B287" s="40">
        <v>16</v>
      </c>
      <c r="C287" s="41" t="s">
        <v>446</v>
      </c>
      <c r="D287" s="42">
        <v>92</v>
      </c>
      <c r="E287" s="43">
        <v>6</v>
      </c>
      <c r="F287" s="43" t="s">
        <v>85</v>
      </c>
      <c r="G287" s="43"/>
      <c r="H287" s="43"/>
    </row>
    <row r="288" spans="1:8" s="44" customFormat="1" x14ac:dyDescent="0.25">
      <c r="A288" s="39" t="s">
        <v>421</v>
      </c>
      <c r="B288" s="40">
        <v>20</v>
      </c>
      <c r="C288" s="41" t="s">
        <v>447</v>
      </c>
      <c r="D288" s="42">
        <v>158</v>
      </c>
      <c r="E288" s="43">
        <v>6</v>
      </c>
      <c r="F288" s="43" t="s">
        <v>85</v>
      </c>
      <c r="G288" s="43"/>
      <c r="H288" s="43"/>
    </row>
    <row r="289" spans="1:8" s="44" customFormat="1" x14ac:dyDescent="0.25">
      <c r="A289" s="39" t="s">
        <v>421</v>
      </c>
      <c r="B289" s="47"/>
      <c r="C289" s="41" t="s">
        <v>448</v>
      </c>
      <c r="D289" s="42">
        <v>36</v>
      </c>
      <c r="E289" s="43">
        <v>6</v>
      </c>
      <c r="F289" s="43" t="s">
        <v>85</v>
      </c>
      <c r="G289" s="43"/>
      <c r="H289" s="43"/>
    </row>
    <row r="290" spans="1:8" s="44" customFormat="1" x14ac:dyDescent="0.25">
      <c r="A290" s="39" t="s">
        <v>421</v>
      </c>
      <c r="B290" s="40">
        <v>23</v>
      </c>
      <c r="C290" s="41" t="s">
        <v>449</v>
      </c>
      <c r="D290" s="42">
        <v>220</v>
      </c>
      <c r="E290" s="43" t="s">
        <v>7</v>
      </c>
      <c r="F290" s="43" t="s">
        <v>157</v>
      </c>
      <c r="G290" s="43"/>
      <c r="H290" s="43"/>
    </row>
    <row r="291" spans="1:8" s="44" customFormat="1" x14ac:dyDescent="0.25">
      <c r="A291" s="39" t="s">
        <v>421</v>
      </c>
      <c r="B291" s="47"/>
      <c r="C291" s="41" t="s">
        <v>450</v>
      </c>
      <c r="D291" s="42">
        <v>182</v>
      </c>
      <c r="E291" s="43">
        <v>12</v>
      </c>
      <c r="F291" s="43"/>
      <c r="G291" s="43"/>
      <c r="H291" s="43"/>
    </row>
    <row r="292" spans="1:8" s="44" customFormat="1" x14ac:dyDescent="0.25">
      <c r="A292" s="39" t="s">
        <v>421</v>
      </c>
      <c r="B292" s="47"/>
      <c r="C292" s="41" t="s">
        <v>451</v>
      </c>
      <c r="D292" s="42">
        <v>128</v>
      </c>
      <c r="E292" s="43">
        <v>12</v>
      </c>
      <c r="F292" s="43"/>
      <c r="G292" s="43"/>
      <c r="H292" s="43"/>
    </row>
    <row r="293" spans="1:8" s="44" customFormat="1" x14ac:dyDescent="0.25">
      <c r="A293" s="39" t="s">
        <v>421</v>
      </c>
      <c r="B293" s="40">
        <v>27</v>
      </c>
      <c r="C293" s="41" t="s">
        <v>452</v>
      </c>
      <c r="D293" s="42">
        <v>200</v>
      </c>
      <c r="E293" s="43">
        <v>6</v>
      </c>
      <c r="F293" s="43" t="s">
        <v>372</v>
      </c>
      <c r="G293" s="43"/>
      <c r="H293" s="43"/>
    </row>
    <row r="294" spans="1:8" s="44" customFormat="1" x14ac:dyDescent="0.25">
      <c r="A294" s="39" t="s">
        <v>421</v>
      </c>
      <c r="B294" s="40">
        <v>28</v>
      </c>
      <c r="C294" s="41" t="s">
        <v>453</v>
      </c>
      <c r="D294" s="42">
        <v>1</v>
      </c>
      <c r="E294" s="43" t="s">
        <v>100</v>
      </c>
      <c r="F294" s="43"/>
      <c r="G294" s="43"/>
      <c r="H294" s="43"/>
    </row>
    <row r="295" spans="1:8" s="44" customFormat="1" x14ac:dyDescent="0.25">
      <c r="A295" s="39" t="s">
        <v>421</v>
      </c>
      <c r="B295" s="40">
        <v>29</v>
      </c>
      <c r="C295" s="41" t="s">
        <v>454</v>
      </c>
      <c r="D295" s="42">
        <v>108</v>
      </c>
      <c r="E295" s="43">
        <v>6</v>
      </c>
      <c r="F295" s="43" t="s">
        <v>423</v>
      </c>
      <c r="G295" s="43"/>
      <c r="H295" s="43"/>
    </row>
    <row r="296" spans="1:8" s="44" customFormat="1" x14ac:dyDescent="0.25">
      <c r="A296" s="39" t="s">
        <v>421</v>
      </c>
      <c r="B296" s="47"/>
      <c r="C296" s="41" t="s">
        <v>455</v>
      </c>
      <c r="D296" s="42">
        <v>123</v>
      </c>
      <c r="E296" s="43">
        <v>6</v>
      </c>
      <c r="F296" s="43" t="s">
        <v>423</v>
      </c>
      <c r="G296" s="43"/>
      <c r="H296" s="43"/>
    </row>
    <row r="297" spans="1:8" s="44" customFormat="1" x14ac:dyDescent="0.25">
      <c r="A297" s="39" t="s">
        <v>421</v>
      </c>
      <c r="B297" s="47"/>
      <c r="C297" s="41" t="s">
        <v>456</v>
      </c>
      <c r="D297" s="42">
        <v>137</v>
      </c>
      <c r="E297" s="43">
        <v>6</v>
      </c>
      <c r="F297" s="43" t="s">
        <v>423</v>
      </c>
      <c r="G297" s="43"/>
      <c r="H297" s="43"/>
    </row>
    <row r="298" spans="1:8" s="44" customFormat="1" x14ac:dyDescent="0.25">
      <c r="A298" s="39" t="s">
        <v>421</v>
      </c>
      <c r="B298" s="47"/>
      <c r="C298" s="41" t="s">
        <v>457</v>
      </c>
      <c r="D298" s="42">
        <v>116</v>
      </c>
      <c r="E298" s="43">
        <v>6</v>
      </c>
      <c r="F298" s="43" t="s">
        <v>423</v>
      </c>
      <c r="G298" s="43"/>
      <c r="H298" s="43"/>
    </row>
    <row r="299" spans="1:8" s="44" customFormat="1" x14ac:dyDescent="0.25">
      <c r="A299" s="39" t="s">
        <v>421</v>
      </c>
      <c r="B299" s="47"/>
      <c r="C299" s="41" t="s">
        <v>458</v>
      </c>
      <c r="D299" s="42">
        <v>30</v>
      </c>
      <c r="E299" s="43">
        <v>6</v>
      </c>
      <c r="F299" s="43" t="s">
        <v>423</v>
      </c>
      <c r="G299" s="43"/>
      <c r="H299" s="43"/>
    </row>
    <row r="300" spans="1:8" s="44" customFormat="1" x14ac:dyDescent="0.25">
      <c r="A300" s="39" t="s">
        <v>421</v>
      </c>
      <c r="B300" s="40">
        <v>30</v>
      </c>
      <c r="C300" s="41" t="s">
        <v>459</v>
      </c>
      <c r="D300" s="42">
        <v>84</v>
      </c>
      <c r="E300" s="43">
        <v>6</v>
      </c>
      <c r="F300" s="43" t="s">
        <v>423</v>
      </c>
      <c r="G300" s="43"/>
      <c r="H300" s="43"/>
    </row>
    <row r="301" spans="1:8" s="44" customFormat="1" x14ac:dyDescent="0.25">
      <c r="A301" s="39" t="s">
        <v>421</v>
      </c>
      <c r="B301" s="40">
        <v>33</v>
      </c>
      <c r="C301" s="41" t="s">
        <v>460</v>
      </c>
      <c r="D301" s="42">
        <v>122</v>
      </c>
      <c r="E301" s="43">
        <v>5</v>
      </c>
      <c r="F301" s="43"/>
      <c r="G301" s="43"/>
      <c r="H301" s="43"/>
    </row>
    <row r="302" spans="1:8" s="44" customFormat="1" x14ac:dyDescent="0.25">
      <c r="A302" s="39" t="s">
        <v>421</v>
      </c>
      <c r="B302" s="40">
        <v>38</v>
      </c>
      <c r="C302" s="41" t="s">
        <v>461</v>
      </c>
      <c r="D302" s="42">
        <v>336</v>
      </c>
      <c r="E302" s="43" t="s">
        <v>7</v>
      </c>
      <c r="F302" s="43" t="s">
        <v>157</v>
      </c>
      <c r="G302" s="43"/>
      <c r="H302" s="43"/>
    </row>
    <row r="303" spans="1:8" s="44" customFormat="1" x14ac:dyDescent="0.25">
      <c r="A303" s="39" t="s">
        <v>421</v>
      </c>
      <c r="B303" s="47"/>
      <c r="C303" s="41" t="s">
        <v>462</v>
      </c>
      <c r="D303" s="42">
        <v>336</v>
      </c>
      <c r="E303" s="43">
        <v>10</v>
      </c>
      <c r="F303" s="43" t="s">
        <v>372</v>
      </c>
      <c r="G303" s="43"/>
      <c r="H303" s="43"/>
    </row>
    <row r="304" spans="1:8" s="44" customFormat="1" x14ac:dyDescent="0.25">
      <c r="A304" s="39" t="s">
        <v>421</v>
      </c>
      <c r="B304" s="47"/>
      <c r="C304" s="41" t="s">
        <v>463</v>
      </c>
      <c r="D304" s="42">
        <v>296</v>
      </c>
      <c r="E304" s="43">
        <v>10</v>
      </c>
      <c r="F304" s="43"/>
      <c r="G304" s="43"/>
      <c r="H304" s="43"/>
    </row>
    <row r="305" spans="1:8" s="44" customFormat="1" x14ac:dyDescent="0.25">
      <c r="A305" s="39" t="s">
        <v>421</v>
      </c>
      <c r="B305" s="40">
        <v>45</v>
      </c>
      <c r="C305" s="41" t="s">
        <v>464</v>
      </c>
      <c r="D305" s="42">
        <v>225</v>
      </c>
      <c r="E305" s="43">
        <v>4</v>
      </c>
      <c r="F305" s="43"/>
      <c r="G305" s="43"/>
      <c r="H305" s="43"/>
    </row>
    <row r="306" spans="1:8" s="44" customFormat="1" x14ac:dyDescent="0.25">
      <c r="A306" s="39" t="s">
        <v>421</v>
      </c>
      <c r="B306" s="40">
        <v>70</v>
      </c>
      <c r="C306" s="41" t="s">
        <v>465</v>
      </c>
      <c r="D306" s="42">
        <v>12</v>
      </c>
      <c r="E306" s="45"/>
      <c r="F306" s="43" t="s">
        <v>191</v>
      </c>
      <c r="G306" s="43"/>
      <c r="H306" s="43"/>
    </row>
    <row r="307" spans="1:8" s="44" customFormat="1" x14ac:dyDescent="0.25">
      <c r="A307" s="39" t="s">
        <v>421</v>
      </c>
      <c r="B307" s="47"/>
      <c r="C307" s="41" t="s">
        <v>466</v>
      </c>
      <c r="D307" s="42">
        <v>16</v>
      </c>
      <c r="E307" s="45"/>
      <c r="F307" s="43" t="s">
        <v>191</v>
      </c>
      <c r="G307" s="43"/>
      <c r="H307" s="43"/>
    </row>
    <row r="308" spans="1:8" s="44" customFormat="1" x14ac:dyDescent="0.25">
      <c r="A308" s="39" t="s">
        <v>421</v>
      </c>
      <c r="B308" s="47"/>
      <c r="C308" s="41" t="s">
        <v>467</v>
      </c>
      <c r="D308" s="42">
        <v>24</v>
      </c>
      <c r="E308" s="45"/>
      <c r="F308" s="43" t="s">
        <v>191</v>
      </c>
      <c r="G308" s="43"/>
      <c r="H308" s="43"/>
    </row>
    <row r="309" spans="1:8" s="44" customFormat="1" x14ac:dyDescent="0.25">
      <c r="A309" s="39" t="s">
        <v>421</v>
      </c>
      <c r="B309" s="47"/>
      <c r="C309" s="41" t="s">
        <v>468</v>
      </c>
      <c r="D309" s="42">
        <v>24</v>
      </c>
      <c r="E309" s="45"/>
      <c r="F309" s="43" t="s">
        <v>191</v>
      </c>
      <c r="G309" s="43"/>
      <c r="H309" s="43"/>
    </row>
    <row r="310" spans="1:8" s="44" customFormat="1" x14ac:dyDescent="0.25">
      <c r="A310" s="39" t="s">
        <v>421</v>
      </c>
      <c r="B310" s="40">
        <v>84</v>
      </c>
      <c r="C310" s="41" t="s">
        <v>469</v>
      </c>
      <c r="D310" s="42">
        <v>134</v>
      </c>
      <c r="E310" s="43">
        <v>5</v>
      </c>
      <c r="F310" s="43"/>
      <c r="G310" s="43"/>
      <c r="H310" s="43"/>
    </row>
    <row r="311" spans="1:8" s="44" customFormat="1" x14ac:dyDescent="0.25">
      <c r="A311" s="39" t="s">
        <v>421</v>
      </c>
      <c r="B311" s="47"/>
      <c r="C311" s="41" t="s">
        <v>470</v>
      </c>
      <c r="D311" s="42">
        <v>107</v>
      </c>
      <c r="E311" s="43">
        <v>5</v>
      </c>
      <c r="F311" s="43"/>
      <c r="G311" s="43"/>
      <c r="H311" s="43"/>
    </row>
    <row r="312" spans="1:8" s="44" customFormat="1" x14ac:dyDescent="0.25">
      <c r="A312" s="39" t="s">
        <v>421</v>
      </c>
      <c r="B312" s="47"/>
      <c r="C312" s="41" t="s">
        <v>471</v>
      </c>
      <c r="D312" s="42">
        <v>60</v>
      </c>
      <c r="E312" s="43">
        <v>5</v>
      </c>
      <c r="F312" s="43"/>
      <c r="G312" s="43"/>
      <c r="H312" s="43"/>
    </row>
    <row r="313" spans="1:8" s="44" customFormat="1" x14ac:dyDescent="0.25">
      <c r="A313" s="39" t="s">
        <v>421</v>
      </c>
      <c r="B313" s="40">
        <v>85</v>
      </c>
      <c r="C313" s="41" t="s">
        <v>472</v>
      </c>
      <c r="D313" s="42">
        <v>218</v>
      </c>
      <c r="E313" s="43">
        <v>8</v>
      </c>
      <c r="F313" s="43" t="s">
        <v>328</v>
      </c>
      <c r="G313" s="43"/>
      <c r="H313" s="43"/>
    </row>
    <row r="314" spans="1:8" s="44" customFormat="1" x14ac:dyDescent="0.25">
      <c r="A314" s="39" t="s">
        <v>421</v>
      </c>
      <c r="B314" s="47"/>
      <c r="C314" s="41" t="s">
        <v>473</v>
      </c>
      <c r="D314" s="42">
        <v>287</v>
      </c>
      <c r="E314" s="45"/>
      <c r="F314" s="43" t="s">
        <v>191</v>
      </c>
      <c r="G314" s="43"/>
      <c r="H314" s="43"/>
    </row>
    <row r="315" spans="1:8" s="44" customFormat="1" x14ac:dyDescent="0.25">
      <c r="A315" s="39" t="s">
        <v>421</v>
      </c>
      <c r="B315" s="40">
        <v>87</v>
      </c>
      <c r="C315" s="41" t="s">
        <v>474</v>
      </c>
      <c r="D315" s="42">
        <v>96</v>
      </c>
      <c r="E315" s="43">
        <v>6</v>
      </c>
      <c r="F315" s="43" t="s">
        <v>372</v>
      </c>
      <c r="G315" s="43"/>
      <c r="H315" s="43"/>
    </row>
    <row r="316" spans="1:8" s="44" customFormat="1" x14ac:dyDescent="0.25">
      <c r="A316" s="39" t="s">
        <v>421</v>
      </c>
      <c r="B316" s="47"/>
      <c r="C316" s="41" t="s">
        <v>475</v>
      </c>
      <c r="D316" s="42">
        <v>309</v>
      </c>
      <c r="E316" s="43">
        <v>6</v>
      </c>
      <c r="F316" s="43" t="s">
        <v>372</v>
      </c>
      <c r="G316" s="43"/>
      <c r="H316" s="43"/>
    </row>
    <row r="317" spans="1:8" s="44" customFormat="1" x14ac:dyDescent="0.25">
      <c r="A317" s="39" t="s">
        <v>421</v>
      </c>
      <c r="B317" s="47"/>
      <c r="C317" s="41" t="s">
        <v>476</v>
      </c>
      <c r="D317" s="42">
        <v>240</v>
      </c>
      <c r="E317" s="43">
        <v>6</v>
      </c>
      <c r="F317" s="43" t="s">
        <v>372</v>
      </c>
      <c r="G317" s="43"/>
      <c r="H317" s="43"/>
    </row>
    <row r="318" spans="1:8" s="44" customFormat="1" x14ac:dyDescent="0.25">
      <c r="A318" s="39" t="s">
        <v>421</v>
      </c>
      <c r="B318" s="47"/>
      <c r="C318" s="41" t="s">
        <v>477</v>
      </c>
      <c r="D318" s="42">
        <v>251</v>
      </c>
      <c r="E318" s="43">
        <v>6</v>
      </c>
      <c r="F318" s="43" t="s">
        <v>372</v>
      </c>
      <c r="G318" s="43"/>
      <c r="H318" s="43"/>
    </row>
    <row r="319" spans="1:8" s="44" customFormat="1" x14ac:dyDescent="0.25">
      <c r="A319" s="39" t="s">
        <v>421</v>
      </c>
      <c r="B319" s="40">
        <v>90</v>
      </c>
      <c r="C319" s="41" t="s">
        <v>478</v>
      </c>
      <c r="D319" s="42">
        <v>126</v>
      </c>
      <c r="E319" s="43">
        <v>8</v>
      </c>
      <c r="F319" s="43"/>
      <c r="G319" s="43"/>
      <c r="H319" s="43"/>
    </row>
    <row r="320" spans="1:8" s="44" customFormat="1" x14ac:dyDescent="0.25">
      <c r="A320" s="39" t="s">
        <v>421</v>
      </c>
      <c r="B320" s="47"/>
      <c r="C320" s="41" t="s">
        <v>479</v>
      </c>
      <c r="D320" s="42">
        <v>420</v>
      </c>
      <c r="E320" s="43">
        <v>8</v>
      </c>
      <c r="F320" s="43"/>
      <c r="G320" s="43"/>
      <c r="H320" s="43"/>
    </row>
    <row r="321" spans="1:8" s="44" customFormat="1" x14ac:dyDescent="0.25">
      <c r="A321" s="39" t="s">
        <v>421</v>
      </c>
      <c r="B321" s="40">
        <v>92</v>
      </c>
      <c r="C321" s="41" t="s">
        <v>480</v>
      </c>
      <c r="D321" s="42">
        <v>300</v>
      </c>
      <c r="E321" s="43" t="s">
        <v>7</v>
      </c>
      <c r="F321" s="43"/>
      <c r="G321" s="43"/>
      <c r="H321" s="43"/>
    </row>
    <row r="322" spans="1:8" s="44" customFormat="1" x14ac:dyDescent="0.25">
      <c r="A322" s="39" t="s">
        <v>421</v>
      </c>
      <c r="B322" s="47"/>
      <c r="C322" s="41" t="s">
        <v>481</v>
      </c>
      <c r="D322" s="42">
        <v>422</v>
      </c>
      <c r="E322" s="43" t="s">
        <v>7</v>
      </c>
      <c r="F322" s="43"/>
      <c r="G322" s="43"/>
      <c r="H322" s="43"/>
    </row>
    <row r="323" spans="1:8" s="44" customFormat="1" x14ac:dyDescent="0.25">
      <c r="A323" s="39" t="s">
        <v>421</v>
      </c>
      <c r="B323" s="47"/>
      <c r="C323" s="41" t="s">
        <v>482</v>
      </c>
      <c r="D323" s="42">
        <v>430</v>
      </c>
      <c r="E323" s="43" t="s">
        <v>116</v>
      </c>
      <c r="F323" s="43"/>
      <c r="G323" s="43"/>
      <c r="H323" s="43"/>
    </row>
    <row r="324" spans="1:8" s="44" customFormat="1" x14ac:dyDescent="0.25">
      <c r="A324" s="39" t="s">
        <v>421</v>
      </c>
      <c r="B324" s="40">
        <v>94</v>
      </c>
      <c r="C324" s="41" t="s">
        <v>483</v>
      </c>
      <c r="D324" s="42">
        <v>477</v>
      </c>
      <c r="E324" s="43">
        <v>8</v>
      </c>
      <c r="F324" s="43"/>
      <c r="G324" s="43"/>
      <c r="H324" s="43"/>
    </row>
    <row r="325" spans="1:8" s="44" customFormat="1" x14ac:dyDescent="0.25">
      <c r="A325" s="39" t="s">
        <v>421</v>
      </c>
      <c r="B325" s="47"/>
      <c r="C325" s="41" t="s">
        <v>484</v>
      </c>
      <c r="D325" s="42">
        <v>278</v>
      </c>
      <c r="E325" s="43">
        <v>8</v>
      </c>
      <c r="F325" s="43"/>
      <c r="G325" s="43"/>
      <c r="H325" s="43"/>
    </row>
    <row r="326" spans="1:8" s="44" customFormat="1" x14ac:dyDescent="0.25">
      <c r="A326" s="39" t="s">
        <v>421</v>
      </c>
      <c r="B326" s="47"/>
      <c r="C326" s="41" t="s">
        <v>485</v>
      </c>
      <c r="D326" s="42">
        <v>474</v>
      </c>
      <c r="E326" s="43">
        <v>8</v>
      </c>
      <c r="F326" s="43"/>
      <c r="G326" s="43"/>
      <c r="H326" s="43"/>
    </row>
    <row r="327" spans="1:8" s="44" customFormat="1" x14ac:dyDescent="0.25">
      <c r="A327" s="39" t="s">
        <v>421</v>
      </c>
      <c r="B327" s="47"/>
      <c r="C327" s="41" t="s">
        <v>486</v>
      </c>
      <c r="D327" s="42">
        <v>508</v>
      </c>
      <c r="E327" s="43">
        <v>8</v>
      </c>
      <c r="F327" s="43"/>
      <c r="G327" s="43"/>
      <c r="H327" s="43"/>
    </row>
    <row r="328" spans="1:8" s="44" customFormat="1" x14ac:dyDescent="0.25">
      <c r="A328" s="39" t="s">
        <v>421</v>
      </c>
      <c r="B328" s="40">
        <v>95</v>
      </c>
      <c r="C328" s="41" t="s">
        <v>487</v>
      </c>
      <c r="D328" s="42">
        <v>137</v>
      </c>
      <c r="E328" s="43" t="s">
        <v>116</v>
      </c>
      <c r="F328" s="43"/>
      <c r="G328" s="43"/>
      <c r="H328" s="43"/>
    </row>
    <row r="329" spans="1:8" s="44" customFormat="1" x14ac:dyDescent="0.25">
      <c r="A329" s="39" t="s">
        <v>421</v>
      </c>
      <c r="B329" s="47"/>
      <c r="C329" s="41" t="s">
        <v>488</v>
      </c>
      <c r="D329" s="42">
        <v>412</v>
      </c>
      <c r="E329" s="45"/>
      <c r="F329" s="43" t="s">
        <v>191</v>
      </c>
      <c r="G329" s="43"/>
      <c r="H329" s="43"/>
    </row>
    <row r="330" spans="1:8" s="44" customFormat="1" x14ac:dyDescent="0.25">
      <c r="A330" s="39" t="s">
        <v>421</v>
      </c>
      <c r="B330" s="40">
        <v>96</v>
      </c>
      <c r="C330" s="41" t="s">
        <v>489</v>
      </c>
      <c r="D330" s="42">
        <v>253</v>
      </c>
      <c r="E330" s="43" t="s">
        <v>116</v>
      </c>
      <c r="F330" s="43" t="s">
        <v>140</v>
      </c>
      <c r="G330" s="43"/>
      <c r="H330" s="43"/>
    </row>
    <row r="331" spans="1:8" s="44" customFormat="1" x14ac:dyDescent="0.25">
      <c r="A331" s="39" t="s">
        <v>421</v>
      </c>
      <c r="B331" s="47"/>
      <c r="C331" s="41" t="s">
        <v>490</v>
      </c>
      <c r="D331" s="42">
        <v>300</v>
      </c>
      <c r="E331" s="43" t="s">
        <v>116</v>
      </c>
      <c r="F331" s="43" t="s">
        <v>140</v>
      </c>
      <c r="G331" s="43"/>
      <c r="H331" s="43"/>
    </row>
    <row r="332" spans="1:8" s="44" customFormat="1" x14ac:dyDescent="0.25">
      <c r="A332" s="39" t="s">
        <v>491</v>
      </c>
      <c r="B332" s="40">
        <v>2</v>
      </c>
      <c r="C332" s="41" t="s">
        <v>492</v>
      </c>
      <c r="D332" s="42">
        <v>415</v>
      </c>
      <c r="E332" s="43">
        <v>10</v>
      </c>
      <c r="F332" s="43" t="s">
        <v>493</v>
      </c>
      <c r="G332" s="43"/>
      <c r="H332" s="43"/>
    </row>
    <row r="333" spans="1:8" s="44" customFormat="1" x14ac:dyDescent="0.25">
      <c r="A333" s="39" t="s">
        <v>491</v>
      </c>
      <c r="B333" s="40">
        <v>4</v>
      </c>
      <c r="C333" s="41" t="s">
        <v>494</v>
      </c>
      <c r="D333" s="42">
        <v>233</v>
      </c>
      <c r="E333" s="43">
        <v>4</v>
      </c>
      <c r="F333" s="43"/>
      <c r="G333" s="43"/>
      <c r="H333" s="43"/>
    </row>
    <row r="334" spans="1:8" s="44" customFormat="1" x14ac:dyDescent="0.25">
      <c r="A334" s="39" t="s">
        <v>491</v>
      </c>
      <c r="B334" s="40">
        <v>5</v>
      </c>
      <c r="C334" s="41" t="s">
        <v>495</v>
      </c>
      <c r="D334" s="42">
        <v>250</v>
      </c>
      <c r="E334" s="43">
        <v>4</v>
      </c>
      <c r="F334" s="43"/>
      <c r="G334" s="43"/>
      <c r="H334" s="43"/>
    </row>
    <row r="335" spans="1:8" s="44" customFormat="1" x14ac:dyDescent="0.25">
      <c r="A335" s="39" t="s">
        <v>491</v>
      </c>
      <c r="B335" s="40">
        <v>10</v>
      </c>
      <c r="C335" s="41" t="s">
        <v>496</v>
      </c>
      <c r="D335" s="42">
        <v>194</v>
      </c>
      <c r="E335" s="43">
        <v>6</v>
      </c>
      <c r="F335" s="43" t="s">
        <v>96</v>
      </c>
      <c r="G335" s="43"/>
      <c r="H335" s="43"/>
    </row>
    <row r="336" spans="1:8" s="44" customFormat="1" x14ac:dyDescent="0.25">
      <c r="A336" s="39" t="s">
        <v>491</v>
      </c>
      <c r="B336" s="47"/>
      <c r="C336" s="41" t="s">
        <v>497</v>
      </c>
      <c r="D336" s="42">
        <v>184</v>
      </c>
      <c r="E336" s="43">
        <v>6</v>
      </c>
      <c r="F336" s="43" t="s">
        <v>96</v>
      </c>
      <c r="G336" s="43"/>
      <c r="H336" s="43"/>
    </row>
    <row r="337" spans="1:8" s="44" customFormat="1" x14ac:dyDescent="0.25">
      <c r="A337" s="39" t="s">
        <v>491</v>
      </c>
      <c r="B337" s="47"/>
      <c r="C337" s="41" t="s">
        <v>498</v>
      </c>
      <c r="D337" s="42">
        <v>184</v>
      </c>
      <c r="E337" s="43">
        <v>6</v>
      </c>
      <c r="F337" s="43" t="s">
        <v>96</v>
      </c>
      <c r="G337" s="43"/>
      <c r="H337" s="43"/>
    </row>
    <row r="338" spans="1:8" s="44" customFormat="1" x14ac:dyDescent="0.25">
      <c r="A338" s="39" t="s">
        <v>491</v>
      </c>
      <c r="B338" s="47"/>
      <c r="C338" s="41" t="s">
        <v>499</v>
      </c>
      <c r="D338" s="42">
        <v>182</v>
      </c>
      <c r="E338" s="43">
        <v>6</v>
      </c>
      <c r="F338" s="43" t="s">
        <v>96</v>
      </c>
      <c r="G338" s="43"/>
      <c r="H338" s="43"/>
    </row>
    <row r="339" spans="1:8" s="44" customFormat="1" x14ac:dyDescent="0.25">
      <c r="A339" s="39" t="s">
        <v>491</v>
      </c>
      <c r="B339" s="40">
        <v>11</v>
      </c>
      <c r="C339" s="41" t="s">
        <v>500</v>
      </c>
      <c r="D339" s="42">
        <v>6</v>
      </c>
      <c r="E339" s="43" t="s">
        <v>100</v>
      </c>
      <c r="F339" s="43"/>
      <c r="G339" s="43"/>
      <c r="H339" s="43"/>
    </row>
    <row r="340" spans="1:8" s="44" customFormat="1" x14ac:dyDescent="0.25">
      <c r="A340" s="39" t="s">
        <v>491</v>
      </c>
      <c r="B340" s="40">
        <v>14</v>
      </c>
      <c r="C340" s="41" t="s">
        <v>501</v>
      </c>
      <c r="D340" s="42">
        <v>136</v>
      </c>
      <c r="E340" s="43" t="s">
        <v>7</v>
      </c>
      <c r="F340" s="43"/>
      <c r="G340" s="43"/>
      <c r="H340" s="43"/>
    </row>
    <row r="341" spans="1:8" s="44" customFormat="1" x14ac:dyDescent="0.25">
      <c r="A341" s="39" t="s">
        <v>491</v>
      </c>
      <c r="B341" s="47"/>
      <c r="C341" s="41" t="s">
        <v>502</v>
      </c>
      <c r="D341" s="42">
        <v>500</v>
      </c>
      <c r="E341" s="43" t="s">
        <v>7</v>
      </c>
      <c r="F341" s="43"/>
      <c r="G341" s="43"/>
      <c r="H341" s="43"/>
    </row>
    <row r="342" spans="1:8" s="44" customFormat="1" x14ac:dyDescent="0.25">
      <c r="A342" s="39" t="s">
        <v>491</v>
      </c>
      <c r="B342" s="47"/>
      <c r="C342" s="41" t="s">
        <v>503</v>
      </c>
      <c r="D342" s="42">
        <v>440</v>
      </c>
      <c r="E342" s="43" t="s">
        <v>7</v>
      </c>
      <c r="F342" s="43"/>
      <c r="G342" s="43"/>
      <c r="H342" s="43"/>
    </row>
    <row r="343" spans="1:8" s="44" customFormat="1" x14ac:dyDescent="0.25">
      <c r="A343" s="39" t="s">
        <v>491</v>
      </c>
      <c r="B343" s="47"/>
      <c r="C343" s="41" t="s">
        <v>504</v>
      </c>
      <c r="D343" s="42">
        <v>500</v>
      </c>
      <c r="E343" s="43" t="s">
        <v>7</v>
      </c>
      <c r="F343" s="43"/>
      <c r="G343" s="43"/>
      <c r="H343" s="43"/>
    </row>
    <row r="344" spans="1:8" s="44" customFormat="1" x14ac:dyDescent="0.25">
      <c r="A344" s="39" t="s">
        <v>491</v>
      </c>
      <c r="B344" s="47"/>
      <c r="C344" s="41" t="s">
        <v>505</v>
      </c>
      <c r="D344" s="42">
        <v>325</v>
      </c>
      <c r="E344" s="43">
        <v>10</v>
      </c>
      <c r="F344" s="43"/>
      <c r="G344" s="43"/>
      <c r="H344" s="43"/>
    </row>
    <row r="345" spans="1:8" s="44" customFormat="1" x14ac:dyDescent="0.25">
      <c r="A345" s="39" t="s">
        <v>491</v>
      </c>
      <c r="B345" s="40">
        <v>16</v>
      </c>
      <c r="C345" s="41" t="s">
        <v>506</v>
      </c>
      <c r="D345" s="42">
        <v>380</v>
      </c>
      <c r="E345" s="43">
        <v>6</v>
      </c>
      <c r="F345" s="43" t="s">
        <v>85</v>
      </c>
      <c r="G345" s="43"/>
      <c r="H345" s="43"/>
    </row>
    <row r="346" spans="1:8" s="44" customFormat="1" x14ac:dyDescent="0.25">
      <c r="A346" s="39" t="s">
        <v>491</v>
      </c>
      <c r="B346" s="47"/>
      <c r="C346" s="41" t="s">
        <v>507</v>
      </c>
      <c r="D346" s="42">
        <v>144</v>
      </c>
      <c r="E346" s="43">
        <v>6</v>
      </c>
      <c r="F346" s="43" t="s">
        <v>85</v>
      </c>
      <c r="G346" s="43"/>
      <c r="H346" s="43"/>
    </row>
    <row r="347" spans="1:8" s="44" customFormat="1" x14ac:dyDescent="0.25">
      <c r="A347" s="39" t="s">
        <v>491</v>
      </c>
      <c r="B347" s="47"/>
      <c r="C347" s="41" t="s">
        <v>508</v>
      </c>
      <c r="D347" s="42">
        <v>215</v>
      </c>
      <c r="E347" s="43">
        <v>6</v>
      </c>
      <c r="F347" s="43" t="s">
        <v>85</v>
      </c>
      <c r="G347" s="43"/>
      <c r="H347" s="43"/>
    </row>
    <row r="348" spans="1:8" s="44" customFormat="1" x14ac:dyDescent="0.25">
      <c r="A348" s="39" t="s">
        <v>491</v>
      </c>
      <c r="B348" s="47"/>
      <c r="C348" s="41" t="s">
        <v>509</v>
      </c>
      <c r="D348" s="42">
        <v>296</v>
      </c>
      <c r="E348" s="43">
        <v>6</v>
      </c>
      <c r="F348" s="43" t="s">
        <v>85</v>
      </c>
      <c r="G348" s="43"/>
      <c r="H348" s="43"/>
    </row>
    <row r="349" spans="1:8" s="44" customFormat="1" x14ac:dyDescent="0.25">
      <c r="A349" s="39" t="s">
        <v>491</v>
      </c>
      <c r="B349" s="47"/>
      <c r="C349" s="41" t="s">
        <v>510</v>
      </c>
      <c r="D349" s="42">
        <v>178</v>
      </c>
      <c r="E349" s="43">
        <v>6</v>
      </c>
      <c r="F349" s="43"/>
      <c r="G349" s="43"/>
      <c r="H349" s="43"/>
    </row>
    <row r="350" spans="1:8" s="44" customFormat="1" x14ac:dyDescent="0.25">
      <c r="A350" s="39" t="s">
        <v>491</v>
      </c>
      <c r="B350" s="40">
        <v>23</v>
      </c>
      <c r="C350" s="41" t="s">
        <v>511</v>
      </c>
      <c r="D350" s="42">
        <v>172</v>
      </c>
      <c r="E350" s="43">
        <v>12</v>
      </c>
      <c r="F350" s="43"/>
      <c r="G350" s="43"/>
      <c r="H350" s="43"/>
    </row>
    <row r="351" spans="1:8" s="44" customFormat="1" x14ac:dyDescent="0.25">
      <c r="A351" s="39" t="s">
        <v>491</v>
      </c>
      <c r="B351" s="47"/>
      <c r="C351" s="41" t="s">
        <v>512</v>
      </c>
      <c r="D351" s="42">
        <v>166</v>
      </c>
      <c r="E351" s="43">
        <v>12</v>
      </c>
      <c r="F351" s="43" t="s">
        <v>197</v>
      </c>
      <c r="G351" s="43"/>
      <c r="H351" s="43"/>
    </row>
    <row r="352" spans="1:8" s="44" customFormat="1" x14ac:dyDescent="0.25">
      <c r="A352" s="39" t="s">
        <v>491</v>
      </c>
      <c r="B352" s="47"/>
      <c r="C352" s="41" t="s">
        <v>513</v>
      </c>
      <c r="D352" s="42">
        <v>158</v>
      </c>
      <c r="E352" s="43">
        <v>10</v>
      </c>
      <c r="F352" s="43" t="s">
        <v>372</v>
      </c>
      <c r="G352" s="43"/>
      <c r="H352" s="43"/>
    </row>
    <row r="353" spans="1:8" s="44" customFormat="1" x14ac:dyDescent="0.25">
      <c r="A353" s="39" t="s">
        <v>491</v>
      </c>
      <c r="B353" s="40">
        <v>27</v>
      </c>
      <c r="C353" s="41" t="s">
        <v>514</v>
      </c>
      <c r="D353" s="42">
        <v>209</v>
      </c>
      <c r="E353" s="43">
        <v>6</v>
      </c>
      <c r="F353" s="43" t="s">
        <v>372</v>
      </c>
      <c r="G353" s="43"/>
      <c r="H353" s="43"/>
    </row>
    <row r="354" spans="1:8" s="44" customFormat="1" x14ac:dyDescent="0.25">
      <c r="A354" s="39" t="s">
        <v>491</v>
      </c>
      <c r="B354" s="40">
        <v>28</v>
      </c>
      <c r="C354" s="41" t="s">
        <v>515</v>
      </c>
      <c r="D354" s="42">
        <v>145</v>
      </c>
      <c r="E354" s="43">
        <v>4</v>
      </c>
      <c r="F354" s="43"/>
      <c r="G354" s="43"/>
      <c r="H354" s="43"/>
    </row>
    <row r="355" spans="1:8" s="44" customFormat="1" x14ac:dyDescent="0.25">
      <c r="A355" s="39" t="s">
        <v>491</v>
      </c>
      <c r="B355" s="47"/>
      <c r="C355" s="41" t="s">
        <v>516</v>
      </c>
      <c r="D355" s="42">
        <v>195</v>
      </c>
      <c r="E355" s="43">
        <v>4</v>
      </c>
      <c r="F355" s="43"/>
      <c r="G355" s="43"/>
      <c r="H355" s="43"/>
    </row>
    <row r="356" spans="1:8" s="44" customFormat="1" x14ac:dyDescent="0.25">
      <c r="A356" s="39" t="s">
        <v>491</v>
      </c>
      <c r="B356" s="40">
        <v>29</v>
      </c>
      <c r="C356" s="41" t="s">
        <v>517</v>
      </c>
      <c r="D356" s="42">
        <v>82</v>
      </c>
      <c r="E356" s="43">
        <v>6</v>
      </c>
      <c r="F356" s="43" t="s">
        <v>96</v>
      </c>
      <c r="G356" s="43"/>
      <c r="H356" s="43"/>
    </row>
    <row r="357" spans="1:8" s="44" customFormat="1" x14ac:dyDescent="0.25">
      <c r="A357" s="39" t="s">
        <v>491</v>
      </c>
      <c r="B357" s="47"/>
      <c r="C357" s="41" t="s">
        <v>518</v>
      </c>
      <c r="D357" s="42">
        <v>103</v>
      </c>
      <c r="E357" s="43">
        <v>6</v>
      </c>
      <c r="F357" s="43" t="s">
        <v>96</v>
      </c>
      <c r="G357" s="43"/>
      <c r="H357" s="43"/>
    </row>
    <row r="358" spans="1:8" s="44" customFormat="1" x14ac:dyDescent="0.25">
      <c r="A358" s="39" t="s">
        <v>491</v>
      </c>
      <c r="B358" s="47"/>
      <c r="C358" s="41" t="s">
        <v>519</v>
      </c>
      <c r="D358" s="42">
        <v>139</v>
      </c>
      <c r="E358" s="43">
        <v>6</v>
      </c>
      <c r="F358" s="43" t="s">
        <v>96</v>
      </c>
      <c r="G358" s="43"/>
      <c r="H358" s="43"/>
    </row>
    <row r="359" spans="1:8" s="44" customFormat="1" x14ac:dyDescent="0.25">
      <c r="A359" s="39" t="s">
        <v>491</v>
      </c>
      <c r="B359" s="47"/>
      <c r="C359" s="41" t="s">
        <v>520</v>
      </c>
      <c r="D359" s="42">
        <v>105</v>
      </c>
      <c r="E359" s="43">
        <v>6</v>
      </c>
      <c r="F359" s="43" t="s">
        <v>96</v>
      </c>
      <c r="G359" s="43"/>
      <c r="H359" s="43"/>
    </row>
    <row r="360" spans="1:8" s="44" customFormat="1" x14ac:dyDescent="0.25">
      <c r="A360" s="39" t="s">
        <v>491</v>
      </c>
      <c r="B360" s="47"/>
      <c r="C360" s="41" t="s">
        <v>521</v>
      </c>
      <c r="D360" s="42">
        <v>14</v>
      </c>
      <c r="E360" s="43">
        <v>6</v>
      </c>
      <c r="F360" s="43" t="s">
        <v>96</v>
      </c>
      <c r="G360" s="43"/>
      <c r="H360" s="43"/>
    </row>
    <row r="361" spans="1:8" s="44" customFormat="1" x14ac:dyDescent="0.25">
      <c r="A361" s="39" t="s">
        <v>491</v>
      </c>
      <c r="B361" s="40">
        <v>30</v>
      </c>
      <c r="C361" s="41" t="s">
        <v>522</v>
      </c>
      <c r="D361" s="42">
        <v>120</v>
      </c>
      <c r="E361" s="43">
        <v>6</v>
      </c>
      <c r="F361" s="43" t="s">
        <v>96</v>
      </c>
      <c r="G361" s="43"/>
      <c r="H361" s="43"/>
    </row>
    <row r="362" spans="1:8" s="44" customFormat="1" x14ac:dyDescent="0.25">
      <c r="A362" s="39" t="s">
        <v>491</v>
      </c>
      <c r="B362" s="47"/>
      <c r="C362" s="41" t="s">
        <v>523</v>
      </c>
      <c r="D362" s="42">
        <v>384</v>
      </c>
      <c r="E362" s="43">
        <v>6</v>
      </c>
      <c r="F362" s="43" t="s">
        <v>96</v>
      </c>
      <c r="G362" s="43"/>
      <c r="H362" s="43"/>
    </row>
    <row r="363" spans="1:8" s="44" customFormat="1" x14ac:dyDescent="0.25">
      <c r="A363" s="39" t="s">
        <v>491</v>
      </c>
      <c r="B363" s="47"/>
      <c r="C363" s="41" t="s">
        <v>524</v>
      </c>
      <c r="D363" s="42">
        <v>480</v>
      </c>
      <c r="E363" s="43">
        <v>6</v>
      </c>
      <c r="F363" s="43" t="s">
        <v>96</v>
      </c>
      <c r="G363" s="43"/>
      <c r="H363" s="43"/>
    </row>
    <row r="364" spans="1:8" s="44" customFormat="1" x14ac:dyDescent="0.25">
      <c r="A364" s="39" t="s">
        <v>491</v>
      </c>
      <c r="B364" s="40">
        <v>38</v>
      </c>
      <c r="C364" s="41" t="s">
        <v>525</v>
      </c>
      <c r="D364" s="42">
        <v>336</v>
      </c>
      <c r="E364" s="43">
        <v>12</v>
      </c>
      <c r="F364" s="43"/>
      <c r="G364" s="43"/>
      <c r="H364" s="43"/>
    </row>
    <row r="365" spans="1:8" s="44" customFormat="1" x14ac:dyDescent="0.25">
      <c r="A365" s="39" t="s">
        <v>491</v>
      </c>
      <c r="B365" s="47"/>
      <c r="C365" s="41" t="s">
        <v>526</v>
      </c>
      <c r="D365" s="42">
        <v>288</v>
      </c>
      <c r="E365" s="43" t="s">
        <v>7</v>
      </c>
      <c r="F365" s="43" t="s">
        <v>157</v>
      </c>
      <c r="G365" s="43"/>
      <c r="H365" s="43"/>
    </row>
    <row r="366" spans="1:8" s="44" customFormat="1" x14ac:dyDescent="0.25">
      <c r="A366" s="39" t="s">
        <v>491</v>
      </c>
      <c r="B366" s="47"/>
      <c r="C366" s="41" t="s">
        <v>527</v>
      </c>
      <c r="D366" s="42">
        <v>110</v>
      </c>
      <c r="E366" s="43">
        <v>10</v>
      </c>
      <c r="F366" s="43" t="s">
        <v>219</v>
      </c>
      <c r="G366" s="43"/>
      <c r="H366" s="43"/>
    </row>
    <row r="367" spans="1:8" s="44" customFormat="1" x14ac:dyDescent="0.25">
      <c r="A367" s="39" t="s">
        <v>491</v>
      </c>
      <c r="B367" s="40">
        <v>46</v>
      </c>
      <c r="C367" s="41" t="s">
        <v>528</v>
      </c>
      <c r="D367" s="42">
        <v>8</v>
      </c>
      <c r="E367" s="43" t="s">
        <v>100</v>
      </c>
      <c r="F367" s="43"/>
      <c r="G367" s="43"/>
      <c r="H367" s="43"/>
    </row>
    <row r="368" spans="1:8" s="44" customFormat="1" x14ac:dyDescent="0.25">
      <c r="A368" s="39" t="s">
        <v>491</v>
      </c>
      <c r="B368" s="40">
        <v>70</v>
      </c>
      <c r="C368" s="41" t="s">
        <v>529</v>
      </c>
      <c r="D368" s="42">
        <v>15</v>
      </c>
      <c r="E368" s="45"/>
      <c r="F368" s="43" t="s">
        <v>191</v>
      </c>
      <c r="G368" s="43"/>
      <c r="H368" s="43"/>
    </row>
    <row r="369" spans="1:8" s="44" customFormat="1" x14ac:dyDescent="0.25">
      <c r="A369" s="39" t="s">
        <v>491</v>
      </c>
      <c r="B369" s="47"/>
      <c r="C369" s="41" t="s">
        <v>530</v>
      </c>
      <c r="D369" s="42">
        <v>8</v>
      </c>
      <c r="E369" s="45"/>
      <c r="F369" s="43" t="s">
        <v>191</v>
      </c>
      <c r="G369" s="43"/>
      <c r="H369" s="43"/>
    </row>
    <row r="370" spans="1:8" s="44" customFormat="1" x14ac:dyDescent="0.25">
      <c r="A370" s="39" t="s">
        <v>491</v>
      </c>
      <c r="B370" s="47"/>
      <c r="C370" s="41" t="s">
        <v>531</v>
      </c>
      <c r="D370" s="42">
        <v>28</v>
      </c>
      <c r="E370" s="45"/>
      <c r="F370" s="43" t="s">
        <v>191</v>
      </c>
      <c r="G370" s="43"/>
      <c r="H370" s="43"/>
    </row>
    <row r="371" spans="1:8" s="44" customFormat="1" x14ac:dyDescent="0.25">
      <c r="A371" s="39" t="s">
        <v>491</v>
      </c>
      <c r="B371" s="47"/>
      <c r="C371" s="41" t="s">
        <v>532</v>
      </c>
      <c r="D371" s="42">
        <v>7</v>
      </c>
      <c r="E371" s="45"/>
      <c r="F371" s="43" t="s">
        <v>191</v>
      </c>
      <c r="G371" s="43"/>
      <c r="H371" s="43"/>
    </row>
    <row r="372" spans="1:8" s="44" customFormat="1" x14ac:dyDescent="0.25">
      <c r="A372" s="39" t="s">
        <v>491</v>
      </c>
      <c r="B372" s="40">
        <v>84</v>
      </c>
      <c r="C372" s="41" t="s">
        <v>533</v>
      </c>
      <c r="D372" s="42">
        <v>378</v>
      </c>
      <c r="E372" s="43">
        <v>5</v>
      </c>
      <c r="F372" s="43"/>
      <c r="G372" s="43"/>
      <c r="H372" s="43"/>
    </row>
    <row r="373" spans="1:8" s="44" customFormat="1" x14ac:dyDescent="0.25">
      <c r="A373" s="39" t="s">
        <v>491</v>
      </c>
      <c r="B373" s="47"/>
      <c r="C373" s="41" t="s">
        <v>534</v>
      </c>
      <c r="D373" s="42">
        <v>480</v>
      </c>
      <c r="E373" s="43">
        <v>5</v>
      </c>
      <c r="F373" s="43"/>
      <c r="G373" s="43"/>
      <c r="H373" s="43"/>
    </row>
    <row r="374" spans="1:8" s="44" customFormat="1" x14ac:dyDescent="0.25">
      <c r="A374" s="39" t="s">
        <v>491</v>
      </c>
      <c r="B374" s="40">
        <v>85</v>
      </c>
      <c r="C374" s="41" t="s">
        <v>535</v>
      </c>
      <c r="D374" s="42">
        <v>205</v>
      </c>
      <c r="E374" s="46"/>
      <c r="F374" s="43" t="s">
        <v>191</v>
      </c>
      <c r="G374" s="43"/>
      <c r="H374" s="43"/>
    </row>
    <row r="375" spans="1:8" s="44" customFormat="1" x14ac:dyDescent="0.25">
      <c r="A375" s="39" t="s">
        <v>491</v>
      </c>
      <c r="B375" s="47"/>
      <c r="C375" s="41" t="s">
        <v>536</v>
      </c>
      <c r="D375" s="42">
        <v>242</v>
      </c>
      <c r="E375" s="43">
        <v>8</v>
      </c>
      <c r="F375" s="43"/>
      <c r="G375" s="43"/>
      <c r="H375" s="43"/>
    </row>
    <row r="376" spans="1:8" s="44" customFormat="1" x14ac:dyDescent="0.25">
      <c r="A376" s="39" t="s">
        <v>491</v>
      </c>
      <c r="B376" s="40">
        <v>87</v>
      </c>
      <c r="C376" s="41" t="s">
        <v>537</v>
      </c>
      <c r="D376" s="42">
        <v>312</v>
      </c>
      <c r="E376" s="43">
        <v>6</v>
      </c>
      <c r="F376" s="43" t="s">
        <v>372</v>
      </c>
      <c r="G376" s="43"/>
      <c r="H376" s="43"/>
    </row>
    <row r="377" spans="1:8" s="44" customFormat="1" x14ac:dyDescent="0.25">
      <c r="A377" s="39" t="s">
        <v>491</v>
      </c>
      <c r="B377" s="47"/>
      <c r="C377" s="41" t="s">
        <v>538</v>
      </c>
      <c r="D377" s="42">
        <v>276</v>
      </c>
      <c r="E377" s="43">
        <v>6</v>
      </c>
      <c r="F377" s="43" t="s">
        <v>372</v>
      </c>
      <c r="G377" s="43"/>
      <c r="H377" s="43"/>
    </row>
    <row r="378" spans="1:8" s="44" customFormat="1" x14ac:dyDescent="0.25">
      <c r="A378" s="39" t="s">
        <v>491</v>
      </c>
      <c r="B378" s="47"/>
      <c r="C378" s="41" t="s">
        <v>539</v>
      </c>
      <c r="D378" s="42">
        <v>288</v>
      </c>
      <c r="E378" s="43">
        <v>6</v>
      </c>
      <c r="F378" s="43" t="s">
        <v>372</v>
      </c>
      <c r="G378" s="43"/>
      <c r="H378" s="43"/>
    </row>
    <row r="379" spans="1:8" s="44" customFormat="1" x14ac:dyDescent="0.25">
      <c r="A379" s="39" t="s">
        <v>491</v>
      </c>
      <c r="B379" s="47"/>
      <c r="C379" s="41" t="s">
        <v>540</v>
      </c>
      <c r="D379" s="42">
        <v>299</v>
      </c>
      <c r="E379" s="43">
        <v>6</v>
      </c>
      <c r="F379" s="43" t="s">
        <v>372</v>
      </c>
      <c r="G379" s="43"/>
      <c r="H379" s="43"/>
    </row>
    <row r="380" spans="1:8" s="44" customFormat="1" x14ac:dyDescent="0.25">
      <c r="A380" s="39" t="s">
        <v>491</v>
      </c>
      <c r="B380" s="40">
        <v>88</v>
      </c>
      <c r="C380" s="41" t="s">
        <v>541</v>
      </c>
      <c r="D380" s="42">
        <v>300</v>
      </c>
      <c r="E380" s="43">
        <v>4</v>
      </c>
      <c r="F380" s="43" t="s">
        <v>542</v>
      </c>
      <c r="G380" s="43"/>
      <c r="H380" s="43"/>
    </row>
    <row r="381" spans="1:8" s="44" customFormat="1" x14ac:dyDescent="0.25">
      <c r="A381" s="39" t="s">
        <v>491</v>
      </c>
      <c r="B381" s="40">
        <v>90</v>
      </c>
      <c r="C381" s="41" t="s">
        <v>543</v>
      </c>
      <c r="D381" s="42">
        <v>168</v>
      </c>
      <c r="E381" s="43">
        <v>8</v>
      </c>
      <c r="F381" s="43"/>
      <c r="G381" s="43"/>
      <c r="H381" s="43"/>
    </row>
    <row r="382" spans="1:8" s="44" customFormat="1" x14ac:dyDescent="0.25">
      <c r="A382" s="39" t="s">
        <v>491</v>
      </c>
      <c r="B382" s="47"/>
      <c r="C382" s="41" t="s">
        <v>544</v>
      </c>
      <c r="D382" s="42">
        <v>420</v>
      </c>
      <c r="E382" s="43" t="s">
        <v>7</v>
      </c>
      <c r="F382" s="43" t="s">
        <v>157</v>
      </c>
      <c r="G382" s="43"/>
      <c r="H382" s="43"/>
    </row>
    <row r="383" spans="1:8" s="44" customFormat="1" x14ac:dyDescent="0.25">
      <c r="A383" s="39" t="s">
        <v>491</v>
      </c>
      <c r="B383" s="40">
        <v>92</v>
      </c>
      <c r="C383" s="41" t="s">
        <v>545</v>
      </c>
      <c r="D383" s="42">
        <v>260</v>
      </c>
      <c r="E383" s="43" t="s">
        <v>7</v>
      </c>
      <c r="F383" s="43"/>
      <c r="G383" s="43"/>
      <c r="H383" s="43"/>
    </row>
    <row r="384" spans="1:8" s="44" customFormat="1" x14ac:dyDescent="0.25">
      <c r="A384" s="39" t="s">
        <v>491</v>
      </c>
      <c r="B384" s="47"/>
      <c r="C384" s="41" t="s">
        <v>546</v>
      </c>
      <c r="D384" s="42">
        <v>500</v>
      </c>
      <c r="E384" s="43" t="s">
        <v>7</v>
      </c>
      <c r="F384" s="43"/>
      <c r="G384" s="43"/>
      <c r="H384" s="43"/>
    </row>
    <row r="385" spans="1:8" s="44" customFormat="1" x14ac:dyDescent="0.25">
      <c r="A385" s="39" t="s">
        <v>491</v>
      </c>
      <c r="B385" s="47"/>
      <c r="C385" s="41" t="s">
        <v>547</v>
      </c>
      <c r="D385" s="42">
        <v>382</v>
      </c>
      <c r="E385" s="43" t="s">
        <v>116</v>
      </c>
      <c r="F385" s="43"/>
      <c r="G385" s="43"/>
      <c r="H385" s="43"/>
    </row>
    <row r="386" spans="1:8" s="44" customFormat="1" x14ac:dyDescent="0.25">
      <c r="A386" s="39" t="s">
        <v>491</v>
      </c>
      <c r="B386" s="40">
        <v>93</v>
      </c>
      <c r="C386" s="41" t="s">
        <v>548</v>
      </c>
      <c r="D386" s="42">
        <v>96</v>
      </c>
      <c r="E386" s="43">
        <v>6</v>
      </c>
      <c r="F386" s="43"/>
      <c r="G386" s="43"/>
      <c r="H386" s="43"/>
    </row>
    <row r="387" spans="1:8" s="44" customFormat="1" x14ac:dyDescent="0.25">
      <c r="A387" s="39" t="s">
        <v>491</v>
      </c>
      <c r="B387" s="47"/>
      <c r="C387" s="41" t="s">
        <v>549</v>
      </c>
      <c r="D387" s="42">
        <v>227</v>
      </c>
      <c r="E387" s="43">
        <v>4</v>
      </c>
      <c r="F387" s="43"/>
      <c r="G387" s="43"/>
      <c r="H387" s="43"/>
    </row>
    <row r="388" spans="1:8" s="44" customFormat="1" x14ac:dyDescent="0.25">
      <c r="A388" s="39" t="s">
        <v>491</v>
      </c>
      <c r="B388" s="40">
        <v>94</v>
      </c>
      <c r="C388" s="41" t="s">
        <v>550</v>
      </c>
      <c r="D388" s="42">
        <v>507</v>
      </c>
      <c r="E388" s="43">
        <v>8</v>
      </c>
      <c r="F388" s="43"/>
      <c r="G388" s="43"/>
      <c r="H388" s="43"/>
    </row>
    <row r="389" spans="1:8" s="44" customFormat="1" x14ac:dyDescent="0.25">
      <c r="A389" s="39" t="s">
        <v>491</v>
      </c>
      <c r="B389" s="47"/>
      <c r="C389" s="41" t="s">
        <v>551</v>
      </c>
      <c r="D389" s="42">
        <v>109</v>
      </c>
      <c r="E389" s="43">
        <v>8</v>
      </c>
      <c r="F389" s="43"/>
      <c r="G389" s="43"/>
      <c r="H389" s="43"/>
    </row>
    <row r="390" spans="1:8" s="44" customFormat="1" x14ac:dyDescent="0.25">
      <c r="A390" s="39" t="s">
        <v>491</v>
      </c>
      <c r="B390" s="47"/>
      <c r="C390" s="41" t="s">
        <v>552</v>
      </c>
      <c r="D390" s="42">
        <v>506</v>
      </c>
      <c r="E390" s="43">
        <v>8</v>
      </c>
      <c r="F390" s="43"/>
      <c r="G390" s="43"/>
      <c r="H390" s="43"/>
    </row>
    <row r="391" spans="1:8" s="44" customFormat="1" x14ac:dyDescent="0.25">
      <c r="A391" s="39" t="s">
        <v>491</v>
      </c>
      <c r="B391" s="47"/>
      <c r="C391" s="41" t="s">
        <v>553</v>
      </c>
      <c r="D391" s="42">
        <v>507</v>
      </c>
      <c r="E391" s="43">
        <v>8</v>
      </c>
      <c r="F391" s="43"/>
      <c r="G391" s="43"/>
      <c r="H391" s="43"/>
    </row>
    <row r="392" spans="1:8" s="44" customFormat="1" x14ac:dyDescent="0.25">
      <c r="A392" s="39" t="s">
        <v>491</v>
      </c>
      <c r="B392" s="40">
        <v>95</v>
      </c>
      <c r="C392" s="41" t="s">
        <v>554</v>
      </c>
      <c r="D392" s="42">
        <v>270</v>
      </c>
      <c r="E392" s="43">
        <v>12</v>
      </c>
      <c r="F392" s="43"/>
      <c r="G392" s="43"/>
      <c r="H392" s="43"/>
    </row>
    <row r="393" spans="1:8" s="44" customFormat="1" x14ac:dyDescent="0.25">
      <c r="A393" s="39" t="s">
        <v>491</v>
      </c>
      <c r="B393" s="40">
        <v>96</v>
      </c>
      <c r="C393" s="41" t="s">
        <v>555</v>
      </c>
      <c r="D393" s="42">
        <v>320</v>
      </c>
      <c r="E393" s="43">
        <v>14</v>
      </c>
      <c r="F393" s="43"/>
      <c r="G393" s="43"/>
      <c r="H393" s="43"/>
    </row>
    <row r="394" spans="1:8" s="44" customFormat="1" x14ac:dyDescent="0.25">
      <c r="A394" s="39" t="s">
        <v>491</v>
      </c>
      <c r="B394" s="47"/>
      <c r="C394" s="41" t="s">
        <v>556</v>
      </c>
      <c r="D394" s="42">
        <v>334</v>
      </c>
      <c r="E394" s="43" t="s">
        <v>116</v>
      </c>
      <c r="F394" s="43" t="s">
        <v>140</v>
      </c>
      <c r="G394" s="43"/>
      <c r="H394" s="43"/>
    </row>
    <row r="395" spans="1:8" s="44" customFormat="1" x14ac:dyDescent="0.25">
      <c r="A395" s="39" t="s">
        <v>557</v>
      </c>
      <c r="B395" s="40">
        <v>2</v>
      </c>
      <c r="C395" s="41" t="s">
        <v>558</v>
      </c>
      <c r="D395" s="42">
        <v>331</v>
      </c>
      <c r="E395" s="43">
        <v>10</v>
      </c>
      <c r="F395" s="43" t="s">
        <v>493</v>
      </c>
      <c r="G395" s="43"/>
      <c r="H395" s="43"/>
    </row>
    <row r="396" spans="1:8" s="44" customFormat="1" x14ac:dyDescent="0.25">
      <c r="A396" s="39" t="s">
        <v>557</v>
      </c>
      <c r="B396" s="47"/>
      <c r="C396" s="41" t="s">
        <v>559</v>
      </c>
      <c r="D396" s="42">
        <v>55</v>
      </c>
      <c r="E396" s="43">
        <v>10</v>
      </c>
      <c r="F396" s="43" t="s">
        <v>493</v>
      </c>
      <c r="G396" s="43"/>
      <c r="H396" s="43"/>
    </row>
    <row r="397" spans="1:8" s="44" customFormat="1" x14ac:dyDescent="0.25">
      <c r="A397" s="39" t="s">
        <v>557</v>
      </c>
      <c r="B397" s="40">
        <v>4</v>
      </c>
      <c r="C397" s="41" t="s">
        <v>560</v>
      </c>
      <c r="D397" s="42">
        <v>320</v>
      </c>
      <c r="E397" s="43" t="s">
        <v>100</v>
      </c>
      <c r="F397" s="43"/>
      <c r="G397" s="43"/>
      <c r="H397" s="43"/>
    </row>
    <row r="398" spans="1:8" s="44" customFormat="1" x14ac:dyDescent="0.25">
      <c r="A398" s="39" t="s">
        <v>557</v>
      </c>
      <c r="B398" s="47"/>
      <c r="C398" s="41" t="s">
        <v>561</v>
      </c>
      <c r="D398" s="42">
        <v>322</v>
      </c>
      <c r="E398" s="43" t="s">
        <v>100</v>
      </c>
      <c r="F398" s="43"/>
      <c r="G398" s="43"/>
      <c r="H398" s="43"/>
    </row>
    <row r="399" spans="1:8" s="44" customFormat="1" x14ac:dyDescent="0.25">
      <c r="A399" s="39" t="s">
        <v>557</v>
      </c>
      <c r="B399" s="47"/>
      <c r="C399" s="41" t="s">
        <v>562</v>
      </c>
      <c r="D399" s="42">
        <v>320</v>
      </c>
      <c r="E399" s="43" t="s">
        <v>100</v>
      </c>
      <c r="F399" s="43"/>
      <c r="G399" s="43"/>
      <c r="H399" s="43"/>
    </row>
    <row r="400" spans="1:8" s="44" customFormat="1" x14ac:dyDescent="0.25">
      <c r="A400" s="39" t="s">
        <v>557</v>
      </c>
      <c r="B400" s="47"/>
      <c r="C400" s="41" t="s">
        <v>563</v>
      </c>
      <c r="D400" s="42">
        <v>289</v>
      </c>
      <c r="E400" s="43" t="s">
        <v>100</v>
      </c>
      <c r="F400" s="43"/>
      <c r="G400" s="43"/>
      <c r="H400" s="43"/>
    </row>
    <row r="401" spans="1:8" s="44" customFormat="1" x14ac:dyDescent="0.25">
      <c r="A401" s="39" t="s">
        <v>557</v>
      </c>
      <c r="B401" s="47"/>
      <c r="C401" s="41" t="s">
        <v>564</v>
      </c>
      <c r="D401" s="42">
        <v>317</v>
      </c>
      <c r="E401" s="43" t="s">
        <v>100</v>
      </c>
      <c r="F401" s="43"/>
      <c r="G401" s="43"/>
      <c r="H401" s="43"/>
    </row>
    <row r="402" spans="1:8" s="44" customFormat="1" x14ac:dyDescent="0.25">
      <c r="A402" s="39" t="s">
        <v>557</v>
      </c>
      <c r="B402" s="47"/>
      <c r="C402" s="41" t="s">
        <v>565</v>
      </c>
      <c r="D402" s="42">
        <v>292</v>
      </c>
      <c r="E402" s="43" t="s">
        <v>100</v>
      </c>
      <c r="F402" s="43"/>
      <c r="G402" s="43"/>
      <c r="H402" s="43"/>
    </row>
    <row r="403" spans="1:8" s="44" customFormat="1" x14ac:dyDescent="0.25">
      <c r="A403" s="39" t="s">
        <v>557</v>
      </c>
      <c r="B403" s="47"/>
      <c r="C403" s="41" t="s">
        <v>566</v>
      </c>
      <c r="D403" s="42">
        <v>321</v>
      </c>
      <c r="E403" s="43" t="s">
        <v>100</v>
      </c>
      <c r="F403" s="43"/>
      <c r="G403" s="43"/>
      <c r="H403" s="43"/>
    </row>
    <row r="404" spans="1:8" s="44" customFormat="1" x14ac:dyDescent="0.25">
      <c r="A404" s="39" t="s">
        <v>557</v>
      </c>
      <c r="B404" s="47"/>
      <c r="C404" s="41" t="s">
        <v>567</v>
      </c>
      <c r="D404" s="42">
        <v>300</v>
      </c>
      <c r="E404" s="43" t="s">
        <v>100</v>
      </c>
      <c r="F404" s="43"/>
      <c r="G404" s="43"/>
      <c r="H404" s="43"/>
    </row>
    <row r="405" spans="1:8" s="44" customFormat="1" x14ac:dyDescent="0.25">
      <c r="A405" s="39" t="s">
        <v>557</v>
      </c>
      <c r="B405" s="47"/>
      <c r="C405" s="41" t="s">
        <v>568</v>
      </c>
      <c r="D405" s="42">
        <v>292</v>
      </c>
      <c r="E405" s="43" t="s">
        <v>100</v>
      </c>
      <c r="F405" s="43"/>
      <c r="G405" s="43"/>
      <c r="H405" s="43"/>
    </row>
    <row r="406" spans="1:8" s="44" customFormat="1" x14ac:dyDescent="0.25">
      <c r="A406" s="39" t="s">
        <v>557</v>
      </c>
      <c r="B406" s="47"/>
      <c r="C406" s="41" t="s">
        <v>569</v>
      </c>
      <c r="D406" s="42">
        <v>317</v>
      </c>
      <c r="E406" s="43" t="s">
        <v>100</v>
      </c>
      <c r="F406" s="43"/>
      <c r="G406" s="43"/>
      <c r="H406" s="43"/>
    </row>
    <row r="407" spans="1:8" s="44" customFormat="1" x14ac:dyDescent="0.25">
      <c r="A407" s="39" t="s">
        <v>557</v>
      </c>
      <c r="B407" s="47"/>
      <c r="C407" s="41" t="s">
        <v>570</v>
      </c>
      <c r="D407" s="42">
        <v>318</v>
      </c>
      <c r="E407" s="43" t="s">
        <v>100</v>
      </c>
      <c r="F407" s="43"/>
      <c r="G407" s="43"/>
      <c r="H407" s="43"/>
    </row>
    <row r="408" spans="1:8" s="44" customFormat="1" x14ac:dyDescent="0.25">
      <c r="A408" s="39" t="s">
        <v>557</v>
      </c>
      <c r="B408" s="47"/>
      <c r="C408" s="41" t="s">
        <v>571</v>
      </c>
      <c r="D408" s="42">
        <v>319</v>
      </c>
      <c r="E408" s="43" t="s">
        <v>100</v>
      </c>
      <c r="F408" s="43"/>
      <c r="G408" s="43"/>
      <c r="H408" s="43"/>
    </row>
    <row r="409" spans="1:8" s="44" customFormat="1" x14ac:dyDescent="0.25">
      <c r="A409" s="39" t="s">
        <v>557</v>
      </c>
      <c r="B409" s="47"/>
      <c r="C409" s="41" t="s">
        <v>572</v>
      </c>
      <c r="D409" s="42">
        <v>167</v>
      </c>
      <c r="E409" s="43" t="s">
        <v>100</v>
      </c>
      <c r="F409" s="43"/>
      <c r="G409" s="43"/>
      <c r="H409" s="43"/>
    </row>
    <row r="410" spans="1:8" s="44" customFormat="1" x14ac:dyDescent="0.25">
      <c r="A410" s="39" t="s">
        <v>557</v>
      </c>
      <c r="B410" s="40">
        <v>10</v>
      </c>
      <c r="C410" s="41" t="s">
        <v>573</v>
      </c>
      <c r="D410" s="42">
        <v>151</v>
      </c>
      <c r="E410" s="43">
        <v>6</v>
      </c>
      <c r="F410" s="43" t="s">
        <v>96</v>
      </c>
      <c r="G410" s="43"/>
      <c r="H410" s="43"/>
    </row>
    <row r="411" spans="1:8" s="44" customFormat="1" x14ac:dyDescent="0.25">
      <c r="A411" s="39" t="s">
        <v>557</v>
      </c>
      <c r="B411" s="47"/>
      <c r="C411" s="41" t="s">
        <v>574</v>
      </c>
      <c r="D411" s="42">
        <v>1</v>
      </c>
      <c r="E411" s="43" t="s">
        <v>100</v>
      </c>
      <c r="F411" s="43"/>
      <c r="G411" s="43"/>
      <c r="H411" s="43"/>
    </row>
    <row r="412" spans="1:8" s="44" customFormat="1" x14ac:dyDescent="0.25">
      <c r="A412" s="39" t="s">
        <v>557</v>
      </c>
      <c r="B412" s="47"/>
      <c r="C412" s="41" t="s">
        <v>575</v>
      </c>
      <c r="D412" s="42">
        <v>137</v>
      </c>
      <c r="E412" s="43">
        <v>6</v>
      </c>
      <c r="F412" s="43" t="s">
        <v>96</v>
      </c>
      <c r="G412" s="43"/>
      <c r="H412" s="43"/>
    </row>
    <row r="413" spans="1:8" s="44" customFormat="1" x14ac:dyDescent="0.25">
      <c r="A413" s="39" t="s">
        <v>557</v>
      </c>
      <c r="B413" s="47"/>
      <c r="C413" s="41" t="s">
        <v>576</v>
      </c>
      <c r="D413" s="42">
        <v>144</v>
      </c>
      <c r="E413" s="43">
        <v>6</v>
      </c>
      <c r="F413" s="43" t="s">
        <v>96</v>
      </c>
      <c r="G413" s="43"/>
      <c r="H413" s="43"/>
    </row>
    <row r="414" spans="1:8" s="44" customFormat="1" x14ac:dyDescent="0.25">
      <c r="A414" s="39" t="s">
        <v>557</v>
      </c>
      <c r="B414" s="47"/>
      <c r="C414" s="41" t="s">
        <v>577</v>
      </c>
      <c r="D414" s="42">
        <v>15</v>
      </c>
      <c r="E414" s="43">
        <v>6</v>
      </c>
      <c r="F414" s="43" t="s">
        <v>96</v>
      </c>
      <c r="G414" s="43"/>
      <c r="H414" s="43"/>
    </row>
    <row r="415" spans="1:8" s="44" customFormat="1" x14ac:dyDescent="0.25">
      <c r="A415" s="39" t="s">
        <v>557</v>
      </c>
      <c r="B415" s="40">
        <v>11</v>
      </c>
      <c r="C415" s="41" t="s">
        <v>578</v>
      </c>
      <c r="D415" s="42">
        <v>294</v>
      </c>
      <c r="E415" s="43">
        <v>8</v>
      </c>
      <c r="F415" s="43"/>
      <c r="G415" s="43"/>
      <c r="H415" s="43"/>
    </row>
    <row r="416" spans="1:8" s="44" customFormat="1" x14ac:dyDescent="0.25">
      <c r="A416" s="39" t="s">
        <v>557</v>
      </c>
      <c r="B416" s="40">
        <v>14</v>
      </c>
      <c r="C416" s="41" t="s">
        <v>579</v>
      </c>
      <c r="D416" s="42">
        <v>500</v>
      </c>
      <c r="E416" s="43" t="s">
        <v>7</v>
      </c>
      <c r="F416" s="43"/>
      <c r="G416" s="43"/>
      <c r="H416" s="43"/>
    </row>
    <row r="417" spans="1:8" s="44" customFormat="1" x14ac:dyDescent="0.25">
      <c r="A417" s="39" t="s">
        <v>557</v>
      </c>
      <c r="B417" s="47"/>
      <c r="C417" s="41" t="s">
        <v>580</v>
      </c>
      <c r="D417" s="42">
        <v>440</v>
      </c>
      <c r="E417" s="43" t="s">
        <v>7</v>
      </c>
      <c r="F417" s="43"/>
      <c r="G417" s="43"/>
      <c r="H417" s="43"/>
    </row>
    <row r="418" spans="1:8" s="44" customFormat="1" x14ac:dyDescent="0.25">
      <c r="A418" s="39" t="s">
        <v>557</v>
      </c>
      <c r="B418" s="47"/>
      <c r="C418" s="41" t="s">
        <v>581</v>
      </c>
      <c r="D418" s="42">
        <v>424</v>
      </c>
      <c r="E418" s="43" t="s">
        <v>7</v>
      </c>
      <c r="F418" s="43"/>
      <c r="G418" s="43"/>
      <c r="H418" s="43"/>
    </row>
    <row r="419" spans="1:8" s="44" customFormat="1" x14ac:dyDescent="0.25">
      <c r="A419" s="39" t="s">
        <v>557</v>
      </c>
      <c r="B419" s="47"/>
      <c r="C419" s="41" t="s">
        <v>582</v>
      </c>
      <c r="D419" s="42">
        <v>395</v>
      </c>
      <c r="E419" s="43">
        <v>10</v>
      </c>
      <c r="F419" s="43"/>
      <c r="G419" s="43"/>
      <c r="H419" s="43"/>
    </row>
    <row r="420" spans="1:8" s="44" customFormat="1" x14ac:dyDescent="0.25">
      <c r="A420" s="39" t="s">
        <v>557</v>
      </c>
      <c r="B420" s="40">
        <v>16</v>
      </c>
      <c r="C420" s="41" t="s">
        <v>583</v>
      </c>
      <c r="D420" s="42">
        <v>348</v>
      </c>
      <c r="E420" s="43">
        <v>6</v>
      </c>
      <c r="F420" s="43" t="s">
        <v>85</v>
      </c>
      <c r="G420" s="43"/>
      <c r="H420" s="43"/>
    </row>
    <row r="421" spans="1:8" s="44" customFormat="1" x14ac:dyDescent="0.25">
      <c r="A421" s="39" t="s">
        <v>557</v>
      </c>
      <c r="B421" s="47"/>
      <c r="C421" s="41" t="s">
        <v>584</v>
      </c>
      <c r="D421" s="42">
        <v>143</v>
      </c>
      <c r="E421" s="43">
        <v>6</v>
      </c>
      <c r="F421" s="43" t="s">
        <v>85</v>
      </c>
      <c r="G421" s="43"/>
      <c r="H421" s="43"/>
    </row>
    <row r="422" spans="1:8" s="44" customFormat="1" x14ac:dyDescent="0.25">
      <c r="A422" s="39" t="s">
        <v>557</v>
      </c>
      <c r="B422" s="47"/>
      <c r="C422" s="41" t="s">
        <v>585</v>
      </c>
      <c r="D422" s="42">
        <v>428</v>
      </c>
      <c r="E422" s="43">
        <v>6</v>
      </c>
      <c r="F422" s="43" t="s">
        <v>85</v>
      </c>
      <c r="G422" s="43"/>
      <c r="H422" s="43"/>
    </row>
    <row r="423" spans="1:8" s="44" customFormat="1" x14ac:dyDescent="0.25">
      <c r="A423" s="39" t="s">
        <v>557</v>
      </c>
      <c r="B423" s="40">
        <v>18</v>
      </c>
      <c r="C423" s="41" t="s">
        <v>586</v>
      </c>
      <c r="D423" s="42">
        <v>102</v>
      </c>
      <c r="E423" s="43">
        <v>4</v>
      </c>
      <c r="F423" s="43"/>
      <c r="G423" s="43"/>
      <c r="H423" s="43"/>
    </row>
    <row r="424" spans="1:8" s="44" customFormat="1" x14ac:dyDescent="0.25">
      <c r="A424" s="39" t="s">
        <v>557</v>
      </c>
      <c r="B424" s="40">
        <v>20</v>
      </c>
      <c r="C424" s="41" t="s">
        <v>587</v>
      </c>
      <c r="D424" s="42">
        <v>2</v>
      </c>
      <c r="E424" s="43">
        <v>6</v>
      </c>
      <c r="F424" s="43" t="s">
        <v>85</v>
      </c>
      <c r="G424" s="43"/>
      <c r="H424" s="43"/>
    </row>
    <row r="425" spans="1:8" s="44" customFormat="1" x14ac:dyDescent="0.25">
      <c r="A425" s="39" t="s">
        <v>557</v>
      </c>
      <c r="B425" s="47"/>
      <c r="C425" s="41" t="s">
        <v>588</v>
      </c>
      <c r="D425" s="42">
        <v>235</v>
      </c>
      <c r="E425" s="43">
        <v>6</v>
      </c>
      <c r="F425" s="43" t="s">
        <v>85</v>
      </c>
      <c r="G425" s="43"/>
      <c r="H425" s="43"/>
    </row>
    <row r="426" spans="1:8" s="44" customFormat="1" x14ac:dyDescent="0.25">
      <c r="A426" s="39" t="s">
        <v>557</v>
      </c>
      <c r="B426" s="40">
        <v>23</v>
      </c>
      <c r="C426" s="41" t="s">
        <v>589</v>
      </c>
      <c r="D426" s="42">
        <v>170</v>
      </c>
      <c r="E426" s="43" t="s">
        <v>116</v>
      </c>
      <c r="F426" s="43"/>
      <c r="G426" s="43"/>
      <c r="H426" s="43"/>
    </row>
    <row r="427" spans="1:8" s="44" customFormat="1" x14ac:dyDescent="0.25">
      <c r="A427" s="39" t="s">
        <v>557</v>
      </c>
      <c r="B427" s="47"/>
      <c r="C427" s="41" t="s">
        <v>590</v>
      </c>
      <c r="D427" s="42">
        <v>167</v>
      </c>
      <c r="E427" s="43" t="s">
        <v>116</v>
      </c>
      <c r="F427" s="43"/>
      <c r="G427" s="43"/>
      <c r="H427" s="43"/>
    </row>
    <row r="428" spans="1:8" s="44" customFormat="1" x14ac:dyDescent="0.25">
      <c r="A428" s="39" t="s">
        <v>557</v>
      </c>
      <c r="B428" s="47"/>
      <c r="C428" s="41" t="s">
        <v>591</v>
      </c>
      <c r="D428" s="42">
        <v>137</v>
      </c>
      <c r="E428" s="43" t="s">
        <v>116</v>
      </c>
      <c r="F428" s="43"/>
      <c r="G428" s="43"/>
      <c r="H428" s="43"/>
    </row>
    <row r="429" spans="1:8" s="44" customFormat="1" x14ac:dyDescent="0.25">
      <c r="A429" s="39" t="s">
        <v>557</v>
      </c>
      <c r="B429" s="40">
        <v>27</v>
      </c>
      <c r="C429" s="41" t="s">
        <v>592</v>
      </c>
      <c r="D429" s="42">
        <v>150</v>
      </c>
      <c r="E429" s="43">
        <v>6</v>
      </c>
      <c r="F429" s="43" t="s">
        <v>372</v>
      </c>
      <c r="G429" s="43"/>
      <c r="H429" s="43"/>
    </row>
    <row r="430" spans="1:8" s="44" customFormat="1" x14ac:dyDescent="0.25">
      <c r="A430" s="39" t="s">
        <v>557</v>
      </c>
      <c r="B430" s="47"/>
      <c r="C430" s="41" t="s">
        <v>593</v>
      </c>
      <c r="D430" s="42">
        <v>501</v>
      </c>
      <c r="E430" s="43">
        <v>6</v>
      </c>
      <c r="F430" s="43" t="s">
        <v>372</v>
      </c>
      <c r="G430" s="43"/>
      <c r="H430" s="43"/>
    </row>
    <row r="431" spans="1:8" s="44" customFormat="1" x14ac:dyDescent="0.25">
      <c r="A431" s="39" t="s">
        <v>557</v>
      </c>
      <c r="B431" s="47"/>
      <c r="C431" s="41" t="s">
        <v>594</v>
      </c>
      <c r="D431" s="42">
        <v>370</v>
      </c>
      <c r="E431" s="43">
        <v>6</v>
      </c>
      <c r="F431" s="43" t="s">
        <v>372</v>
      </c>
      <c r="G431" s="43"/>
      <c r="H431" s="43"/>
    </row>
    <row r="432" spans="1:8" s="44" customFormat="1" x14ac:dyDescent="0.25">
      <c r="A432" s="39" t="s">
        <v>557</v>
      </c>
      <c r="B432" s="40">
        <v>28</v>
      </c>
      <c r="C432" s="41" t="s">
        <v>595</v>
      </c>
      <c r="D432" s="42">
        <v>124</v>
      </c>
      <c r="E432" s="43">
        <v>4</v>
      </c>
      <c r="F432" s="43"/>
      <c r="G432" s="43"/>
      <c r="H432" s="43"/>
    </row>
    <row r="433" spans="1:8" s="44" customFormat="1" x14ac:dyDescent="0.25">
      <c r="A433" s="39" t="s">
        <v>557</v>
      </c>
      <c r="B433" s="40">
        <v>29</v>
      </c>
      <c r="C433" s="41" t="s">
        <v>596</v>
      </c>
      <c r="D433" s="42">
        <v>181</v>
      </c>
      <c r="E433" s="43">
        <v>6</v>
      </c>
      <c r="F433" s="43" t="s">
        <v>96</v>
      </c>
      <c r="G433" s="43"/>
      <c r="H433" s="43"/>
    </row>
    <row r="434" spans="1:8" s="44" customFormat="1" x14ac:dyDescent="0.25">
      <c r="A434" s="39" t="s">
        <v>557</v>
      </c>
      <c r="B434" s="47"/>
      <c r="C434" s="41" t="s">
        <v>597</v>
      </c>
      <c r="D434" s="42">
        <v>179</v>
      </c>
      <c r="E434" s="43">
        <v>6</v>
      </c>
      <c r="F434" s="43" t="s">
        <v>96</v>
      </c>
      <c r="G434" s="43"/>
      <c r="H434" s="43"/>
    </row>
    <row r="435" spans="1:8" s="44" customFormat="1" x14ac:dyDescent="0.25">
      <c r="A435" s="39" t="s">
        <v>557</v>
      </c>
      <c r="B435" s="47"/>
      <c r="C435" s="41" t="s">
        <v>598</v>
      </c>
      <c r="D435" s="42">
        <v>23</v>
      </c>
      <c r="E435" s="43">
        <v>6</v>
      </c>
      <c r="F435" s="43" t="s">
        <v>96</v>
      </c>
      <c r="G435" s="43"/>
      <c r="H435" s="43"/>
    </row>
    <row r="436" spans="1:8" s="44" customFormat="1" x14ac:dyDescent="0.25">
      <c r="A436" s="39" t="s">
        <v>557</v>
      </c>
      <c r="B436" s="40">
        <v>30</v>
      </c>
      <c r="C436" s="41" t="s">
        <v>599</v>
      </c>
      <c r="D436" s="42">
        <v>115</v>
      </c>
      <c r="E436" s="43">
        <v>6</v>
      </c>
      <c r="F436" s="43" t="s">
        <v>96</v>
      </c>
      <c r="G436" s="43"/>
      <c r="H436" s="43"/>
    </row>
    <row r="437" spans="1:8" s="44" customFormat="1" x14ac:dyDescent="0.25">
      <c r="A437" s="39" t="s">
        <v>557</v>
      </c>
      <c r="B437" s="47"/>
      <c r="C437" s="41" t="s">
        <v>600</v>
      </c>
      <c r="D437" s="42">
        <v>125</v>
      </c>
      <c r="E437" s="43">
        <v>6</v>
      </c>
      <c r="F437" s="43" t="s">
        <v>96</v>
      </c>
      <c r="G437" s="43"/>
      <c r="H437" s="43"/>
    </row>
    <row r="438" spans="1:8" s="44" customFormat="1" x14ac:dyDescent="0.25">
      <c r="A438" s="39" t="s">
        <v>557</v>
      </c>
      <c r="B438" s="47"/>
      <c r="C438" s="41" t="s">
        <v>601</v>
      </c>
      <c r="D438" s="42">
        <v>402</v>
      </c>
      <c r="E438" s="43">
        <v>6</v>
      </c>
      <c r="F438" s="43" t="s">
        <v>96</v>
      </c>
      <c r="G438" s="43"/>
      <c r="H438" s="43"/>
    </row>
    <row r="439" spans="1:8" s="44" customFormat="1" x14ac:dyDescent="0.25">
      <c r="A439" s="39" t="s">
        <v>557</v>
      </c>
      <c r="B439" s="40">
        <v>33</v>
      </c>
      <c r="C439" s="41" t="s">
        <v>602</v>
      </c>
      <c r="D439" s="42">
        <v>124</v>
      </c>
      <c r="E439" s="43">
        <v>5</v>
      </c>
      <c r="F439" s="43"/>
      <c r="G439" s="43"/>
      <c r="H439" s="43"/>
    </row>
    <row r="440" spans="1:8" s="44" customFormat="1" x14ac:dyDescent="0.25">
      <c r="A440" s="39" t="s">
        <v>557</v>
      </c>
      <c r="B440" s="47"/>
      <c r="C440" s="41" t="s">
        <v>603</v>
      </c>
      <c r="D440" s="42">
        <v>164</v>
      </c>
      <c r="E440" s="43">
        <v>5</v>
      </c>
      <c r="F440" s="43"/>
      <c r="G440" s="43"/>
      <c r="H440" s="43"/>
    </row>
    <row r="441" spans="1:8" s="44" customFormat="1" x14ac:dyDescent="0.25">
      <c r="A441" s="39" t="s">
        <v>557</v>
      </c>
      <c r="B441" s="47"/>
      <c r="C441" s="41" t="s">
        <v>604</v>
      </c>
      <c r="D441" s="42">
        <v>142</v>
      </c>
      <c r="E441" s="43">
        <v>5</v>
      </c>
      <c r="F441" s="43"/>
      <c r="G441" s="43"/>
      <c r="H441" s="43"/>
    </row>
    <row r="442" spans="1:8" s="44" customFormat="1" x14ac:dyDescent="0.25">
      <c r="A442" s="39" t="s">
        <v>557</v>
      </c>
      <c r="B442" s="40">
        <v>38</v>
      </c>
      <c r="C442" s="41" t="s">
        <v>605</v>
      </c>
      <c r="D442" s="42">
        <v>288</v>
      </c>
      <c r="E442" s="43">
        <v>12</v>
      </c>
      <c r="F442" s="43"/>
      <c r="G442" s="43"/>
      <c r="H442" s="43"/>
    </row>
    <row r="443" spans="1:8" s="44" customFormat="1" x14ac:dyDescent="0.25">
      <c r="A443" s="39" t="s">
        <v>557</v>
      </c>
      <c r="B443" s="47"/>
      <c r="C443" s="41" t="s">
        <v>606</v>
      </c>
      <c r="D443" s="42">
        <v>264</v>
      </c>
      <c r="E443" s="43">
        <v>10</v>
      </c>
      <c r="F443" s="43"/>
      <c r="G443" s="43"/>
      <c r="H443" s="43"/>
    </row>
    <row r="444" spans="1:8" s="44" customFormat="1" x14ac:dyDescent="0.25">
      <c r="A444" s="39" t="s">
        <v>557</v>
      </c>
      <c r="B444" s="47"/>
      <c r="C444" s="41" t="s">
        <v>607</v>
      </c>
      <c r="D444" s="42">
        <v>77</v>
      </c>
      <c r="E444" s="43">
        <v>12</v>
      </c>
      <c r="F444" s="43"/>
      <c r="G444" s="43"/>
      <c r="H444" s="43"/>
    </row>
    <row r="445" spans="1:8" s="44" customFormat="1" x14ac:dyDescent="0.25">
      <c r="A445" s="39" t="s">
        <v>557</v>
      </c>
      <c r="B445" s="40">
        <v>46</v>
      </c>
      <c r="C445" s="41" t="s">
        <v>608</v>
      </c>
      <c r="D445" s="42">
        <v>33</v>
      </c>
      <c r="E445" s="43">
        <v>4</v>
      </c>
      <c r="F445" s="43"/>
      <c r="G445" s="43"/>
      <c r="H445" s="43"/>
    </row>
    <row r="446" spans="1:8" s="44" customFormat="1" x14ac:dyDescent="0.25">
      <c r="A446" s="39" t="s">
        <v>557</v>
      </c>
      <c r="B446" s="40">
        <v>84</v>
      </c>
      <c r="C446" s="41" t="s">
        <v>609</v>
      </c>
      <c r="D446" s="42">
        <v>120</v>
      </c>
      <c r="E446" s="43">
        <v>5</v>
      </c>
      <c r="F446" s="43"/>
      <c r="G446" s="43"/>
      <c r="H446" s="43"/>
    </row>
    <row r="447" spans="1:8" s="44" customFormat="1" x14ac:dyDescent="0.25">
      <c r="A447" s="39" t="s">
        <v>557</v>
      </c>
      <c r="B447" s="47"/>
      <c r="C447" s="41" t="s">
        <v>610</v>
      </c>
      <c r="D447" s="42">
        <v>233</v>
      </c>
      <c r="E447" s="43">
        <v>5</v>
      </c>
      <c r="F447" s="43"/>
      <c r="G447" s="43"/>
      <c r="H447" s="43"/>
    </row>
    <row r="448" spans="1:8" s="44" customFormat="1" x14ac:dyDescent="0.25">
      <c r="A448" s="39" t="s">
        <v>557</v>
      </c>
      <c r="B448" s="47"/>
      <c r="C448" s="41" t="s">
        <v>611</v>
      </c>
      <c r="D448" s="42">
        <v>480</v>
      </c>
      <c r="E448" s="43">
        <v>5</v>
      </c>
      <c r="F448" s="43"/>
      <c r="G448" s="43"/>
      <c r="H448" s="43"/>
    </row>
    <row r="449" spans="1:8" s="44" customFormat="1" x14ac:dyDescent="0.25">
      <c r="A449" s="39" t="s">
        <v>557</v>
      </c>
      <c r="B449" s="47"/>
      <c r="C449" s="41" t="s">
        <v>612</v>
      </c>
      <c r="D449" s="42">
        <v>163</v>
      </c>
      <c r="E449" s="43">
        <v>5</v>
      </c>
      <c r="F449" s="43"/>
      <c r="G449" s="43"/>
      <c r="H449" s="43"/>
    </row>
    <row r="450" spans="1:8" s="44" customFormat="1" x14ac:dyDescent="0.25">
      <c r="A450" s="39" t="s">
        <v>557</v>
      </c>
      <c r="B450" s="40">
        <v>85</v>
      </c>
      <c r="C450" s="41" t="s">
        <v>613</v>
      </c>
      <c r="D450" s="42">
        <v>384</v>
      </c>
      <c r="E450" s="43">
        <v>12</v>
      </c>
      <c r="F450" s="43"/>
      <c r="G450" s="43"/>
      <c r="H450" s="43"/>
    </row>
    <row r="451" spans="1:8" s="44" customFormat="1" x14ac:dyDescent="0.25">
      <c r="A451" s="39" t="s">
        <v>557</v>
      </c>
      <c r="B451" s="40">
        <v>87</v>
      </c>
      <c r="C451" s="41" t="s">
        <v>614</v>
      </c>
      <c r="D451" s="42">
        <v>154</v>
      </c>
      <c r="E451" s="43">
        <v>6</v>
      </c>
      <c r="F451" s="43" t="s">
        <v>372</v>
      </c>
      <c r="G451" s="43"/>
      <c r="H451" s="43"/>
    </row>
    <row r="452" spans="1:8" s="44" customFormat="1" x14ac:dyDescent="0.25">
      <c r="A452" s="39" t="s">
        <v>557</v>
      </c>
      <c r="B452" s="47"/>
      <c r="C452" s="41" t="s">
        <v>615</v>
      </c>
      <c r="D452" s="42">
        <v>283</v>
      </c>
      <c r="E452" s="43">
        <v>6</v>
      </c>
      <c r="F452" s="43" t="s">
        <v>372</v>
      </c>
      <c r="G452" s="43"/>
      <c r="H452" s="43"/>
    </row>
    <row r="453" spans="1:8" s="44" customFormat="1" x14ac:dyDescent="0.25">
      <c r="A453" s="39" t="s">
        <v>557</v>
      </c>
      <c r="B453" s="47"/>
      <c r="C453" s="41" t="s">
        <v>616</v>
      </c>
      <c r="D453" s="42">
        <v>322</v>
      </c>
      <c r="E453" s="43">
        <v>6</v>
      </c>
      <c r="F453" s="43" t="s">
        <v>372</v>
      </c>
      <c r="G453" s="43"/>
      <c r="H453" s="43"/>
    </row>
    <row r="454" spans="1:8" s="44" customFormat="1" x14ac:dyDescent="0.25">
      <c r="A454" s="39" t="s">
        <v>557</v>
      </c>
      <c r="B454" s="47"/>
      <c r="C454" s="41" t="s">
        <v>617</v>
      </c>
      <c r="D454" s="42">
        <v>312</v>
      </c>
      <c r="E454" s="43">
        <v>6</v>
      </c>
      <c r="F454" s="43" t="s">
        <v>372</v>
      </c>
      <c r="G454" s="43"/>
      <c r="H454" s="43"/>
    </row>
    <row r="455" spans="1:8" s="44" customFormat="1" x14ac:dyDescent="0.25">
      <c r="A455" s="39" t="s">
        <v>557</v>
      </c>
      <c r="B455" s="47"/>
      <c r="C455" s="41" t="s">
        <v>618</v>
      </c>
      <c r="D455" s="42">
        <v>152</v>
      </c>
      <c r="E455" s="43">
        <v>6</v>
      </c>
      <c r="F455" s="43" t="s">
        <v>372</v>
      </c>
      <c r="G455" s="43"/>
      <c r="H455" s="43"/>
    </row>
    <row r="456" spans="1:8" s="44" customFormat="1" x14ac:dyDescent="0.25">
      <c r="A456" s="39" t="s">
        <v>557</v>
      </c>
      <c r="B456" s="40">
        <v>90</v>
      </c>
      <c r="C456" s="41" t="s">
        <v>619</v>
      </c>
      <c r="D456" s="42">
        <v>200</v>
      </c>
      <c r="E456" s="43">
        <v>10</v>
      </c>
      <c r="F456" s="43"/>
      <c r="G456" s="43"/>
      <c r="H456" s="43"/>
    </row>
    <row r="457" spans="1:8" s="44" customFormat="1" x14ac:dyDescent="0.25">
      <c r="A457" s="39" t="s">
        <v>557</v>
      </c>
      <c r="B457" s="47"/>
      <c r="C457" s="41" t="s">
        <v>620</v>
      </c>
      <c r="D457" s="42">
        <v>355</v>
      </c>
      <c r="E457" s="43" t="s">
        <v>7</v>
      </c>
      <c r="F457" s="43" t="s">
        <v>157</v>
      </c>
      <c r="G457" s="43"/>
      <c r="H457" s="43"/>
    </row>
    <row r="458" spans="1:8" s="44" customFormat="1" x14ac:dyDescent="0.25">
      <c r="A458" s="39" t="s">
        <v>557</v>
      </c>
      <c r="B458" s="40">
        <v>92</v>
      </c>
      <c r="C458" s="41" t="s">
        <v>621</v>
      </c>
      <c r="D458" s="42">
        <v>68</v>
      </c>
      <c r="E458" s="43" t="s">
        <v>7</v>
      </c>
      <c r="F458" s="46" t="s">
        <v>200</v>
      </c>
      <c r="G458" s="48" t="s">
        <v>622</v>
      </c>
      <c r="H458" s="43"/>
    </row>
    <row r="459" spans="1:8" s="44" customFormat="1" x14ac:dyDescent="0.25">
      <c r="A459" s="39" t="s">
        <v>557</v>
      </c>
      <c r="B459" s="47"/>
      <c r="C459" s="41" t="s">
        <v>623</v>
      </c>
      <c r="D459" s="42">
        <v>123</v>
      </c>
      <c r="E459" s="43">
        <v>12</v>
      </c>
      <c r="F459" s="43"/>
      <c r="G459" s="48" t="s">
        <v>624</v>
      </c>
      <c r="H459" s="43"/>
    </row>
    <row r="460" spans="1:8" s="44" customFormat="1" x14ac:dyDescent="0.25">
      <c r="A460" s="39" t="s">
        <v>557</v>
      </c>
      <c r="B460" s="47"/>
      <c r="C460" s="41" t="s">
        <v>625</v>
      </c>
      <c r="D460" s="42">
        <v>456</v>
      </c>
      <c r="E460" s="43" t="s">
        <v>7</v>
      </c>
      <c r="F460" s="43"/>
      <c r="G460" s="43"/>
      <c r="H460" s="43"/>
    </row>
    <row r="461" spans="1:8" s="44" customFormat="1" x14ac:dyDescent="0.25">
      <c r="A461" s="39" t="s">
        <v>557</v>
      </c>
      <c r="B461" s="47"/>
      <c r="C461" s="41" t="s">
        <v>626</v>
      </c>
      <c r="D461" s="42">
        <v>220</v>
      </c>
      <c r="E461" s="43" t="s">
        <v>7</v>
      </c>
      <c r="F461" s="43"/>
      <c r="G461" s="43"/>
      <c r="H461" s="43"/>
    </row>
    <row r="462" spans="1:8" s="44" customFormat="1" x14ac:dyDescent="0.25">
      <c r="A462" s="39" t="s">
        <v>557</v>
      </c>
      <c r="B462" s="40">
        <v>93</v>
      </c>
      <c r="C462" s="41" t="s">
        <v>627</v>
      </c>
      <c r="D462" s="42">
        <v>456</v>
      </c>
      <c r="E462" s="43">
        <v>4</v>
      </c>
      <c r="F462" s="43"/>
      <c r="G462" s="43"/>
      <c r="H462" s="43"/>
    </row>
    <row r="463" spans="1:8" s="44" customFormat="1" x14ac:dyDescent="0.25">
      <c r="A463" s="39" t="s">
        <v>557</v>
      </c>
      <c r="B463" s="47"/>
      <c r="C463" s="41" t="s">
        <v>628</v>
      </c>
      <c r="D463" s="42">
        <v>222</v>
      </c>
      <c r="E463" s="43">
        <v>4</v>
      </c>
      <c r="F463" s="43"/>
      <c r="G463" s="43"/>
      <c r="H463" s="43"/>
    </row>
    <row r="464" spans="1:8" s="44" customFormat="1" x14ac:dyDescent="0.25">
      <c r="A464" s="39" t="s">
        <v>557</v>
      </c>
      <c r="B464" s="40">
        <v>94</v>
      </c>
      <c r="C464" s="41" t="s">
        <v>629</v>
      </c>
      <c r="D464" s="42">
        <v>521</v>
      </c>
      <c r="E464" s="43">
        <v>8</v>
      </c>
      <c r="F464" s="43"/>
      <c r="G464" s="43"/>
      <c r="H464" s="43"/>
    </row>
    <row r="465" spans="1:8" s="44" customFormat="1" x14ac:dyDescent="0.25">
      <c r="A465" s="39" t="s">
        <v>557</v>
      </c>
      <c r="B465" s="47"/>
      <c r="C465" s="41" t="s">
        <v>630</v>
      </c>
      <c r="D465" s="42">
        <v>477</v>
      </c>
      <c r="E465" s="43">
        <v>8</v>
      </c>
      <c r="F465" s="43"/>
      <c r="G465" s="43"/>
      <c r="H465" s="43"/>
    </row>
    <row r="466" spans="1:8" s="44" customFormat="1" x14ac:dyDescent="0.25">
      <c r="A466" s="39" t="s">
        <v>557</v>
      </c>
      <c r="B466" s="47"/>
      <c r="C466" s="41" t="s">
        <v>631</v>
      </c>
      <c r="D466" s="42">
        <v>517</v>
      </c>
      <c r="E466" s="43">
        <v>8</v>
      </c>
      <c r="F466" s="43"/>
      <c r="G466" s="43"/>
      <c r="H466" s="43"/>
    </row>
    <row r="467" spans="1:8" s="44" customFormat="1" x14ac:dyDescent="0.25">
      <c r="A467" s="39" t="s">
        <v>557</v>
      </c>
      <c r="B467" s="40">
        <v>95</v>
      </c>
      <c r="C467" s="41" t="s">
        <v>632</v>
      </c>
      <c r="D467" s="42">
        <v>210</v>
      </c>
      <c r="E467" s="43">
        <v>12</v>
      </c>
      <c r="F467" s="43"/>
      <c r="G467" s="43"/>
      <c r="H467" s="43"/>
    </row>
    <row r="468" spans="1:8" s="44" customFormat="1" x14ac:dyDescent="0.25">
      <c r="A468" s="39" t="s">
        <v>557</v>
      </c>
      <c r="B468" s="40">
        <v>96</v>
      </c>
      <c r="C468" s="41" t="s">
        <v>633</v>
      </c>
      <c r="D468" s="42">
        <v>257</v>
      </c>
      <c r="E468" s="43" t="s">
        <v>116</v>
      </c>
      <c r="F468" s="43"/>
      <c r="G468" s="43"/>
      <c r="H468" s="43"/>
    </row>
    <row r="469" spans="1:8" s="44" customFormat="1" x14ac:dyDescent="0.25">
      <c r="A469" s="39" t="s">
        <v>557</v>
      </c>
      <c r="B469" s="47"/>
      <c r="C469" s="41" t="s">
        <v>634</v>
      </c>
      <c r="D469" s="42">
        <v>304</v>
      </c>
      <c r="E469" s="43" t="s">
        <v>116</v>
      </c>
      <c r="F469" s="43"/>
      <c r="G469" s="43"/>
      <c r="H469" s="43"/>
    </row>
    <row r="470" spans="1:8" s="44" customFormat="1" x14ac:dyDescent="0.25">
      <c r="A470" s="39" t="s">
        <v>635</v>
      </c>
      <c r="B470" s="40">
        <v>2</v>
      </c>
      <c r="C470" s="41" t="s">
        <v>636</v>
      </c>
      <c r="D470" s="42">
        <v>342</v>
      </c>
      <c r="E470" s="43">
        <v>10</v>
      </c>
      <c r="F470" s="43" t="s">
        <v>493</v>
      </c>
      <c r="G470" s="43"/>
      <c r="H470" s="43"/>
    </row>
    <row r="471" spans="1:8" s="44" customFormat="1" x14ac:dyDescent="0.25">
      <c r="A471" s="39" t="s">
        <v>635</v>
      </c>
      <c r="B471" s="40">
        <v>4</v>
      </c>
      <c r="C471" s="41" t="s">
        <v>637</v>
      </c>
      <c r="D471" s="42">
        <v>63</v>
      </c>
      <c r="E471" s="43">
        <v>4</v>
      </c>
      <c r="F471" s="43"/>
      <c r="G471" s="43"/>
      <c r="H471" s="43"/>
    </row>
    <row r="472" spans="1:8" s="44" customFormat="1" x14ac:dyDescent="0.25">
      <c r="A472" s="39" t="s">
        <v>635</v>
      </c>
      <c r="B472" s="47"/>
      <c r="C472" s="41" t="s">
        <v>638</v>
      </c>
      <c r="D472" s="42">
        <v>103</v>
      </c>
      <c r="E472" s="43">
        <v>4</v>
      </c>
      <c r="F472" s="43"/>
      <c r="G472" s="43"/>
      <c r="H472" s="43"/>
    </row>
    <row r="473" spans="1:8" s="44" customFormat="1" x14ac:dyDescent="0.25">
      <c r="A473" s="39" t="s">
        <v>635</v>
      </c>
      <c r="B473" s="40">
        <v>8</v>
      </c>
      <c r="C473" s="41" t="s">
        <v>639</v>
      </c>
      <c r="D473" s="42">
        <v>1</v>
      </c>
      <c r="E473" s="43">
        <v>4</v>
      </c>
      <c r="F473" s="43"/>
      <c r="G473" s="43"/>
      <c r="H473" s="43"/>
    </row>
    <row r="474" spans="1:8" s="44" customFormat="1" x14ac:dyDescent="0.25">
      <c r="A474" s="39" t="s">
        <v>635</v>
      </c>
      <c r="B474" s="47"/>
      <c r="C474" s="41" t="s">
        <v>640</v>
      </c>
      <c r="D474" s="42">
        <v>93</v>
      </c>
      <c r="E474" s="43">
        <v>4</v>
      </c>
      <c r="F474" s="43"/>
      <c r="G474" s="43"/>
      <c r="H474" s="43"/>
    </row>
    <row r="475" spans="1:8" s="44" customFormat="1" x14ac:dyDescent="0.25">
      <c r="A475" s="39" t="s">
        <v>635</v>
      </c>
      <c r="B475" s="40">
        <v>10</v>
      </c>
      <c r="C475" s="41" t="s">
        <v>641</v>
      </c>
      <c r="D475" s="42">
        <v>251</v>
      </c>
      <c r="E475" s="43">
        <v>6</v>
      </c>
      <c r="F475" s="43" t="s">
        <v>96</v>
      </c>
      <c r="G475" s="43"/>
      <c r="H475" s="43"/>
    </row>
    <row r="476" spans="1:8" s="44" customFormat="1" x14ac:dyDescent="0.25">
      <c r="A476" s="39" t="s">
        <v>635</v>
      </c>
      <c r="B476" s="47"/>
      <c r="C476" s="41" t="s">
        <v>642</v>
      </c>
      <c r="D476" s="42">
        <v>16</v>
      </c>
      <c r="E476" s="43">
        <v>6</v>
      </c>
      <c r="F476" s="43" t="s">
        <v>96</v>
      </c>
      <c r="G476" s="43"/>
      <c r="H476" s="43"/>
    </row>
    <row r="477" spans="1:8" s="44" customFormat="1" x14ac:dyDescent="0.25">
      <c r="A477" s="39" t="s">
        <v>635</v>
      </c>
      <c r="B477" s="47"/>
      <c r="C477" s="41" t="s">
        <v>643</v>
      </c>
      <c r="D477" s="42">
        <v>202</v>
      </c>
      <c r="E477" s="43">
        <v>6</v>
      </c>
      <c r="F477" s="43" t="s">
        <v>96</v>
      </c>
      <c r="G477" s="43"/>
      <c r="H477" s="43"/>
    </row>
    <row r="478" spans="1:8" s="44" customFormat="1" x14ac:dyDescent="0.25">
      <c r="A478" s="39" t="s">
        <v>635</v>
      </c>
      <c r="B478" s="47"/>
      <c r="C478" s="41" t="s">
        <v>644</v>
      </c>
      <c r="D478" s="42">
        <v>245</v>
      </c>
      <c r="E478" s="43">
        <v>6</v>
      </c>
      <c r="F478" s="43" t="s">
        <v>96</v>
      </c>
      <c r="G478" s="43"/>
      <c r="H478" s="43"/>
    </row>
    <row r="479" spans="1:8" s="44" customFormat="1" x14ac:dyDescent="0.25">
      <c r="A479" s="39" t="s">
        <v>635</v>
      </c>
      <c r="B479" s="47"/>
      <c r="C479" s="41" t="s">
        <v>645</v>
      </c>
      <c r="D479" s="42">
        <v>274</v>
      </c>
      <c r="E479" s="43">
        <v>6</v>
      </c>
      <c r="F479" s="43" t="s">
        <v>96</v>
      </c>
      <c r="G479" s="43"/>
      <c r="H479" s="43"/>
    </row>
    <row r="480" spans="1:8" s="44" customFormat="1" x14ac:dyDescent="0.25">
      <c r="A480" s="39" t="s">
        <v>635</v>
      </c>
      <c r="B480" s="40">
        <v>11</v>
      </c>
      <c r="C480" s="41" t="s">
        <v>646</v>
      </c>
      <c r="D480" s="42">
        <v>211</v>
      </c>
      <c r="E480" s="43">
        <v>4</v>
      </c>
      <c r="F480" s="43"/>
      <c r="G480" s="43"/>
      <c r="H480" s="43"/>
    </row>
    <row r="481" spans="1:9" s="44" customFormat="1" x14ac:dyDescent="0.25">
      <c r="A481" s="39" t="s">
        <v>635</v>
      </c>
      <c r="B481" s="40">
        <v>13</v>
      </c>
      <c r="C481" s="41" t="s">
        <v>647</v>
      </c>
      <c r="D481" s="42">
        <v>133</v>
      </c>
      <c r="E481" s="43">
        <v>6</v>
      </c>
      <c r="F481" s="43"/>
      <c r="G481" s="43"/>
      <c r="H481" s="43"/>
    </row>
    <row r="482" spans="1:9" s="44" customFormat="1" x14ac:dyDescent="0.25">
      <c r="A482" s="39" t="s">
        <v>635</v>
      </c>
      <c r="B482" s="47"/>
      <c r="C482" s="41" t="s">
        <v>648</v>
      </c>
      <c r="D482" s="42">
        <v>300</v>
      </c>
      <c r="E482" s="43">
        <v>6</v>
      </c>
      <c r="F482" s="43" t="s">
        <v>437</v>
      </c>
      <c r="G482" s="43"/>
      <c r="H482" s="43"/>
    </row>
    <row r="483" spans="1:9" s="44" customFormat="1" x14ac:dyDescent="0.25">
      <c r="A483" s="39" t="s">
        <v>635</v>
      </c>
      <c r="B483" s="40">
        <v>14</v>
      </c>
      <c r="C483" s="41" t="s">
        <v>649</v>
      </c>
      <c r="D483" s="42">
        <v>440</v>
      </c>
      <c r="E483" s="43" t="s">
        <v>7</v>
      </c>
      <c r="F483" s="43"/>
      <c r="G483" s="43"/>
      <c r="H483" s="43"/>
    </row>
    <row r="484" spans="1:9" s="44" customFormat="1" x14ac:dyDescent="0.25">
      <c r="A484" s="39" t="s">
        <v>635</v>
      </c>
      <c r="B484" s="47"/>
      <c r="C484" s="41" t="s">
        <v>650</v>
      </c>
      <c r="D484" s="42">
        <v>500</v>
      </c>
      <c r="E484" s="43" t="s">
        <v>7</v>
      </c>
      <c r="F484" s="43"/>
      <c r="G484" s="43"/>
      <c r="H484" s="43"/>
    </row>
    <row r="485" spans="1:9" s="44" customFormat="1" x14ac:dyDescent="0.25">
      <c r="A485" s="39" t="s">
        <v>635</v>
      </c>
      <c r="B485" s="47"/>
      <c r="C485" s="41" t="s">
        <v>651</v>
      </c>
      <c r="D485" s="42">
        <v>500</v>
      </c>
      <c r="E485" s="43" t="s">
        <v>7</v>
      </c>
      <c r="F485" s="43"/>
      <c r="G485" s="43"/>
      <c r="H485" s="43"/>
    </row>
    <row r="486" spans="1:9" s="44" customFormat="1" x14ac:dyDescent="0.25">
      <c r="A486" s="39" t="s">
        <v>635</v>
      </c>
      <c r="B486" s="47"/>
      <c r="C486" s="41" t="s">
        <v>652</v>
      </c>
      <c r="D486" s="42">
        <v>274</v>
      </c>
      <c r="E486" s="43">
        <v>6</v>
      </c>
      <c r="F486" s="43" t="s">
        <v>372</v>
      </c>
      <c r="G486" s="43"/>
      <c r="H486" s="43"/>
    </row>
    <row r="487" spans="1:9" s="44" customFormat="1" x14ac:dyDescent="0.25">
      <c r="A487" s="39" t="s">
        <v>635</v>
      </c>
      <c r="B487" s="40">
        <v>18</v>
      </c>
      <c r="C487" s="41" t="s">
        <v>653</v>
      </c>
      <c r="D487" s="42">
        <v>156</v>
      </c>
      <c r="E487" s="43">
        <v>4</v>
      </c>
      <c r="F487" s="43"/>
      <c r="G487" s="43"/>
      <c r="H487" s="43"/>
    </row>
    <row r="488" spans="1:9" s="44" customFormat="1" x14ac:dyDescent="0.25">
      <c r="A488" s="39" t="s">
        <v>635</v>
      </c>
      <c r="B488" s="40">
        <v>20</v>
      </c>
      <c r="C488" s="41" t="s">
        <v>654</v>
      </c>
      <c r="D488" s="42">
        <v>268</v>
      </c>
      <c r="E488" s="43">
        <v>6</v>
      </c>
      <c r="F488" s="43" t="s">
        <v>85</v>
      </c>
      <c r="G488" s="43"/>
      <c r="H488" s="43"/>
    </row>
    <row r="489" spans="1:9" s="44" customFormat="1" x14ac:dyDescent="0.25">
      <c r="A489" s="39" t="s">
        <v>635</v>
      </c>
      <c r="B489" s="47"/>
      <c r="C489" s="41" t="s">
        <v>655</v>
      </c>
      <c r="D489" s="42">
        <v>266</v>
      </c>
      <c r="E489" s="43">
        <v>6</v>
      </c>
      <c r="F489" s="43" t="s">
        <v>85</v>
      </c>
      <c r="G489" s="43"/>
      <c r="H489" s="43"/>
      <c r="I489" s="44" t="s">
        <v>656</v>
      </c>
    </row>
    <row r="490" spans="1:9" s="44" customFormat="1" x14ac:dyDescent="0.25">
      <c r="A490" s="39" t="s">
        <v>635</v>
      </c>
      <c r="B490" s="40">
        <v>21</v>
      </c>
      <c r="C490" s="41" t="s">
        <v>657</v>
      </c>
      <c r="D490" s="42">
        <v>224</v>
      </c>
      <c r="E490" s="43" t="s">
        <v>100</v>
      </c>
      <c r="F490" s="43"/>
      <c r="G490" s="43"/>
      <c r="H490" s="43"/>
    </row>
    <row r="491" spans="1:9" s="44" customFormat="1" x14ac:dyDescent="0.25">
      <c r="A491" s="39" t="s">
        <v>635</v>
      </c>
      <c r="B491" s="40">
        <v>23</v>
      </c>
      <c r="C491" s="41" t="s">
        <v>658</v>
      </c>
      <c r="D491" s="42">
        <v>209</v>
      </c>
      <c r="E491" s="43">
        <v>12</v>
      </c>
      <c r="F491" s="43" t="s">
        <v>197</v>
      </c>
      <c r="G491" s="43"/>
      <c r="H491" s="43"/>
    </row>
    <row r="492" spans="1:9" s="44" customFormat="1" x14ac:dyDescent="0.25">
      <c r="A492" s="39" t="s">
        <v>635</v>
      </c>
      <c r="B492" s="47"/>
      <c r="C492" s="41" t="s">
        <v>659</v>
      </c>
      <c r="D492" s="42">
        <v>241</v>
      </c>
      <c r="E492" s="43" t="s">
        <v>116</v>
      </c>
      <c r="F492" s="43"/>
      <c r="G492" s="43"/>
      <c r="H492" s="43"/>
    </row>
    <row r="493" spans="1:9" s="44" customFormat="1" x14ac:dyDescent="0.25">
      <c r="A493" s="39" t="s">
        <v>635</v>
      </c>
      <c r="B493" s="40">
        <v>24</v>
      </c>
      <c r="C493" s="41" t="s">
        <v>660</v>
      </c>
      <c r="D493" s="42" t="s">
        <v>661</v>
      </c>
      <c r="E493" s="43">
        <v>4</v>
      </c>
      <c r="F493" s="43"/>
      <c r="G493" s="43"/>
      <c r="H493" s="43"/>
    </row>
    <row r="494" spans="1:9" s="44" customFormat="1" x14ac:dyDescent="0.25">
      <c r="A494" s="39" t="s">
        <v>635</v>
      </c>
      <c r="B494" s="47"/>
      <c r="C494" s="41" t="s">
        <v>662</v>
      </c>
      <c r="D494" s="42" t="s">
        <v>661</v>
      </c>
      <c r="E494" s="43">
        <v>4</v>
      </c>
      <c r="F494" s="43"/>
      <c r="G494" s="43"/>
      <c r="H494" s="43"/>
    </row>
    <row r="495" spans="1:9" s="44" customFormat="1" x14ac:dyDescent="0.25">
      <c r="A495" s="39" t="s">
        <v>635</v>
      </c>
      <c r="B495" s="47"/>
      <c r="C495" s="41" t="s">
        <v>663</v>
      </c>
      <c r="D495" s="42">
        <v>166</v>
      </c>
      <c r="E495" s="43">
        <v>4</v>
      </c>
      <c r="F495" s="43"/>
      <c r="G495" s="43"/>
      <c r="H495" s="43"/>
    </row>
    <row r="496" spans="1:9" s="44" customFormat="1" x14ac:dyDescent="0.25">
      <c r="A496" s="39" t="s">
        <v>635</v>
      </c>
      <c r="B496" s="47"/>
      <c r="C496" s="41" t="s">
        <v>664</v>
      </c>
      <c r="D496" s="42">
        <v>94</v>
      </c>
      <c r="E496" s="43">
        <v>4</v>
      </c>
      <c r="F496" s="43"/>
      <c r="G496" s="43"/>
      <c r="H496" s="43"/>
    </row>
    <row r="497" spans="1:8" s="44" customFormat="1" x14ac:dyDescent="0.25">
      <c r="A497" s="39" t="s">
        <v>635</v>
      </c>
      <c r="B497" s="40">
        <v>25</v>
      </c>
      <c r="C497" s="41" t="s">
        <v>665</v>
      </c>
      <c r="D497" s="42">
        <v>107</v>
      </c>
      <c r="E497" s="43">
        <v>4</v>
      </c>
      <c r="F497" s="43"/>
      <c r="G497" s="43"/>
      <c r="H497" s="43"/>
    </row>
    <row r="498" spans="1:8" s="44" customFormat="1" x14ac:dyDescent="0.25">
      <c r="A498" s="39" t="s">
        <v>635</v>
      </c>
      <c r="B498" s="47"/>
      <c r="C498" s="41" t="s">
        <v>666</v>
      </c>
      <c r="D498" s="42">
        <v>156</v>
      </c>
      <c r="E498" s="43">
        <v>4</v>
      </c>
      <c r="F498" s="43"/>
      <c r="G498" s="43"/>
      <c r="H498" s="43"/>
    </row>
    <row r="499" spans="1:8" s="44" customFormat="1" x14ac:dyDescent="0.25">
      <c r="A499" s="39" t="s">
        <v>635</v>
      </c>
      <c r="B499" s="47"/>
      <c r="C499" s="41" t="s">
        <v>667</v>
      </c>
      <c r="D499" s="42">
        <v>351</v>
      </c>
      <c r="E499" s="43">
        <v>4</v>
      </c>
      <c r="F499" s="43"/>
      <c r="G499" s="43"/>
      <c r="H499" s="43"/>
    </row>
    <row r="500" spans="1:8" s="44" customFormat="1" x14ac:dyDescent="0.25">
      <c r="A500" s="39" t="s">
        <v>635</v>
      </c>
      <c r="B500" s="40">
        <v>27</v>
      </c>
      <c r="C500" s="41" t="s">
        <v>668</v>
      </c>
      <c r="D500" s="42">
        <v>416</v>
      </c>
      <c r="E500" s="43">
        <v>6</v>
      </c>
      <c r="F500" s="43" t="s">
        <v>372</v>
      </c>
      <c r="G500" s="43"/>
      <c r="H500" s="43"/>
    </row>
    <row r="501" spans="1:8" s="44" customFormat="1" x14ac:dyDescent="0.25">
      <c r="A501" s="39" t="s">
        <v>635</v>
      </c>
      <c r="B501" s="47"/>
      <c r="C501" s="41" t="s">
        <v>669</v>
      </c>
      <c r="D501" s="42">
        <v>388</v>
      </c>
      <c r="E501" s="43">
        <v>6</v>
      </c>
      <c r="F501" s="43" t="s">
        <v>372</v>
      </c>
      <c r="G501" s="43"/>
      <c r="H501" s="43"/>
    </row>
    <row r="502" spans="1:8" s="44" customFormat="1" x14ac:dyDescent="0.25">
      <c r="A502" s="39" t="s">
        <v>635</v>
      </c>
      <c r="B502" s="40">
        <v>28</v>
      </c>
      <c r="C502" s="41" t="s">
        <v>670</v>
      </c>
      <c r="D502" s="42">
        <v>87</v>
      </c>
      <c r="E502" s="43">
        <v>4</v>
      </c>
      <c r="F502" s="43"/>
      <c r="G502" s="43"/>
      <c r="H502" s="43"/>
    </row>
    <row r="503" spans="1:8" s="44" customFormat="1" x14ac:dyDescent="0.25">
      <c r="A503" s="39" t="s">
        <v>635</v>
      </c>
      <c r="B503" s="40">
        <v>29</v>
      </c>
      <c r="C503" s="41" t="s">
        <v>671</v>
      </c>
      <c r="D503" s="42">
        <v>92</v>
      </c>
      <c r="E503" s="43">
        <v>6</v>
      </c>
      <c r="F503" s="43" t="s">
        <v>96</v>
      </c>
      <c r="G503" s="43"/>
      <c r="H503" s="43"/>
    </row>
    <row r="504" spans="1:8" s="44" customFormat="1" x14ac:dyDescent="0.25">
      <c r="A504" s="39" t="s">
        <v>635</v>
      </c>
      <c r="B504" s="47"/>
      <c r="C504" s="41" t="s">
        <v>672</v>
      </c>
      <c r="D504" s="42">
        <v>146</v>
      </c>
      <c r="E504" s="43">
        <v>6</v>
      </c>
      <c r="F504" s="43" t="s">
        <v>96</v>
      </c>
      <c r="G504" s="43"/>
      <c r="H504" s="43"/>
    </row>
    <row r="505" spans="1:8" s="44" customFormat="1" x14ac:dyDescent="0.25">
      <c r="A505" s="39" t="s">
        <v>635</v>
      </c>
      <c r="B505" s="47"/>
      <c r="C505" s="41" t="s">
        <v>673</v>
      </c>
      <c r="D505" s="42">
        <v>130</v>
      </c>
      <c r="E505" s="43">
        <v>6</v>
      </c>
      <c r="F505" s="43" t="s">
        <v>96</v>
      </c>
      <c r="G505" s="43"/>
      <c r="H505" s="43"/>
    </row>
    <row r="506" spans="1:8" s="44" customFormat="1" x14ac:dyDescent="0.25">
      <c r="A506" s="39" t="s">
        <v>635</v>
      </c>
      <c r="B506" s="40">
        <v>33</v>
      </c>
      <c r="C506" s="41" t="s">
        <v>674</v>
      </c>
      <c r="D506" s="42">
        <v>104</v>
      </c>
      <c r="E506" s="43">
        <v>5</v>
      </c>
      <c r="F506" s="43"/>
      <c r="G506" s="43"/>
      <c r="H506" s="43"/>
    </row>
    <row r="507" spans="1:8" s="44" customFormat="1" x14ac:dyDescent="0.25">
      <c r="A507" s="39" t="s">
        <v>635</v>
      </c>
      <c r="B507" s="47"/>
      <c r="C507" s="41" t="s">
        <v>675</v>
      </c>
      <c r="D507" s="42">
        <v>96</v>
      </c>
      <c r="E507" s="43">
        <v>5</v>
      </c>
      <c r="F507" s="43"/>
      <c r="G507" s="43"/>
      <c r="H507" s="43"/>
    </row>
    <row r="508" spans="1:8" s="44" customFormat="1" x14ac:dyDescent="0.25">
      <c r="A508" s="39" t="s">
        <v>635</v>
      </c>
      <c r="B508" s="47"/>
      <c r="C508" s="41" t="s">
        <v>676</v>
      </c>
      <c r="D508" s="42">
        <v>98</v>
      </c>
      <c r="E508" s="43">
        <v>5</v>
      </c>
      <c r="F508" s="43"/>
      <c r="G508" s="43"/>
      <c r="H508" s="43"/>
    </row>
    <row r="509" spans="1:8" s="44" customFormat="1" x14ac:dyDescent="0.25">
      <c r="A509" s="39" t="s">
        <v>635</v>
      </c>
      <c r="B509" s="47"/>
      <c r="C509" s="41" t="s">
        <v>677</v>
      </c>
      <c r="D509" s="42">
        <v>126</v>
      </c>
      <c r="E509" s="43">
        <v>5</v>
      </c>
      <c r="F509" s="43"/>
      <c r="G509" s="43"/>
      <c r="H509" s="43"/>
    </row>
    <row r="510" spans="1:8" s="44" customFormat="1" x14ac:dyDescent="0.25">
      <c r="A510" s="39" t="s">
        <v>635</v>
      </c>
      <c r="B510" s="47"/>
      <c r="C510" s="41" t="s">
        <v>678</v>
      </c>
      <c r="D510" s="42">
        <v>109</v>
      </c>
      <c r="E510" s="43">
        <v>5</v>
      </c>
      <c r="F510" s="43"/>
      <c r="G510" s="43"/>
      <c r="H510" s="43"/>
    </row>
    <row r="511" spans="1:8" s="44" customFormat="1" x14ac:dyDescent="0.25">
      <c r="A511" s="39" t="s">
        <v>635</v>
      </c>
      <c r="B511" s="40">
        <v>38</v>
      </c>
      <c r="C511" s="41" t="s">
        <v>679</v>
      </c>
      <c r="D511" s="42">
        <v>151</v>
      </c>
      <c r="E511" s="43">
        <v>10</v>
      </c>
      <c r="F511" s="43" t="s">
        <v>219</v>
      </c>
      <c r="G511" s="43"/>
      <c r="H511" s="43"/>
    </row>
    <row r="512" spans="1:8" s="44" customFormat="1" x14ac:dyDescent="0.25">
      <c r="A512" s="39" t="s">
        <v>635</v>
      </c>
      <c r="B512" s="47"/>
      <c r="C512" s="41" t="s">
        <v>680</v>
      </c>
      <c r="D512" s="42">
        <v>241</v>
      </c>
      <c r="E512" s="43">
        <v>12</v>
      </c>
      <c r="F512" s="43"/>
      <c r="G512" s="43"/>
      <c r="H512" s="43"/>
    </row>
    <row r="513" spans="1:8" s="44" customFormat="1" x14ac:dyDescent="0.25">
      <c r="A513" s="39" t="s">
        <v>635</v>
      </c>
      <c r="B513" s="40">
        <v>39</v>
      </c>
      <c r="C513" s="41" t="s">
        <v>681</v>
      </c>
      <c r="D513" s="42">
        <v>236</v>
      </c>
      <c r="E513" s="43">
        <v>5</v>
      </c>
      <c r="F513" s="43"/>
      <c r="G513" s="43"/>
      <c r="H513" s="43"/>
    </row>
    <row r="514" spans="1:8" s="44" customFormat="1" x14ac:dyDescent="0.25">
      <c r="A514" s="39" t="s">
        <v>635</v>
      </c>
      <c r="B514" s="47"/>
      <c r="C514" s="41" t="s">
        <v>682</v>
      </c>
      <c r="D514" s="42">
        <v>99</v>
      </c>
      <c r="E514" s="43">
        <v>5</v>
      </c>
      <c r="F514" s="43"/>
      <c r="G514" s="43"/>
      <c r="H514" s="43"/>
    </row>
    <row r="515" spans="1:8" s="44" customFormat="1" x14ac:dyDescent="0.25">
      <c r="A515" s="39" t="s">
        <v>635</v>
      </c>
      <c r="B515" s="40">
        <v>46</v>
      </c>
      <c r="C515" s="41" t="s">
        <v>683</v>
      </c>
      <c r="D515" s="42">
        <v>2</v>
      </c>
      <c r="E515" s="43">
        <v>4</v>
      </c>
      <c r="F515" s="43"/>
      <c r="G515" s="43"/>
      <c r="H515" s="43"/>
    </row>
    <row r="516" spans="1:8" s="44" customFormat="1" x14ac:dyDescent="0.25">
      <c r="A516" s="39" t="s">
        <v>635</v>
      </c>
      <c r="B516" s="47"/>
      <c r="C516" s="41" t="s">
        <v>684</v>
      </c>
      <c r="D516" s="42">
        <v>4</v>
      </c>
      <c r="E516" s="43">
        <v>4</v>
      </c>
      <c r="F516" s="43"/>
      <c r="G516" s="43"/>
      <c r="H516" s="43"/>
    </row>
    <row r="517" spans="1:8" s="44" customFormat="1" x14ac:dyDescent="0.25">
      <c r="A517" s="39" t="s">
        <v>635</v>
      </c>
      <c r="B517" s="40">
        <v>84</v>
      </c>
      <c r="C517" s="41" t="s">
        <v>685</v>
      </c>
      <c r="D517" s="42">
        <v>317</v>
      </c>
      <c r="E517" s="43">
        <v>5</v>
      </c>
      <c r="F517" s="43"/>
      <c r="G517" s="43"/>
      <c r="H517" s="43"/>
    </row>
    <row r="518" spans="1:8" s="44" customFormat="1" x14ac:dyDescent="0.25">
      <c r="A518" s="39" t="s">
        <v>635</v>
      </c>
      <c r="B518" s="47"/>
      <c r="C518" s="41" t="s">
        <v>686</v>
      </c>
      <c r="D518" s="42">
        <v>480</v>
      </c>
      <c r="E518" s="43">
        <v>5</v>
      </c>
      <c r="F518" s="43"/>
      <c r="G518" s="43"/>
      <c r="H518" s="43"/>
    </row>
    <row r="519" spans="1:8" s="44" customFormat="1" x14ac:dyDescent="0.25">
      <c r="A519" s="39" t="s">
        <v>635</v>
      </c>
      <c r="B519" s="47"/>
      <c r="C519" s="41" t="s">
        <v>687</v>
      </c>
      <c r="D519" s="42">
        <v>335</v>
      </c>
      <c r="E519" s="43">
        <v>5</v>
      </c>
      <c r="F519" s="43"/>
      <c r="G519" s="43"/>
      <c r="H519" s="43"/>
    </row>
    <row r="520" spans="1:8" s="44" customFormat="1" x14ac:dyDescent="0.25">
      <c r="A520" s="39" t="s">
        <v>635</v>
      </c>
      <c r="B520" s="40">
        <v>85</v>
      </c>
      <c r="C520" s="41" t="s">
        <v>688</v>
      </c>
      <c r="D520" s="42">
        <v>340</v>
      </c>
      <c r="E520" s="43">
        <v>14</v>
      </c>
      <c r="F520" s="43"/>
      <c r="G520" s="43"/>
      <c r="H520" s="43"/>
    </row>
    <row r="521" spans="1:8" s="44" customFormat="1" x14ac:dyDescent="0.25">
      <c r="A521" s="39" t="s">
        <v>635</v>
      </c>
      <c r="B521" s="40">
        <v>87</v>
      </c>
      <c r="C521" s="41" t="s">
        <v>689</v>
      </c>
      <c r="D521" s="42">
        <v>292</v>
      </c>
      <c r="E521" s="43">
        <v>6</v>
      </c>
      <c r="F521" s="43" t="s">
        <v>372</v>
      </c>
      <c r="G521" s="43"/>
      <c r="H521" s="43"/>
    </row>
    <row r="522" spans="1:8" s="44" customFormat="1" x14ac:dyDescent="0.25">
      <c r="A522" s="39" t="s">
        <v>635</v>
      </c>
      <c r="B522" s="47"/>
      <c r="C522" s="41" t="s">
        <v>690</v>
      </c>
      <c r="D522" s="42">
        <v>268</v>
      </c>
      <c r="E522" s="43">
        <v>6</v>
      </c>
      <c r="F522" s="43" t="s">
        <v>372</v>
      </c>
      <c r="G522" s="43"/>
      <c r="H522" s="43"/>
    </row>
    <row r="523" spans="1:8" s="44" customFormat="1" x14ac:dyDescent="0.25">
      <c r="A523" s="39" t="s">
        <v>635</v>
      </c>
      <c r="B523" s="47"/>
      <c r="C523" s="41" t="s">
        <v>691</v>
      </c>
      <c r="D523" s="42">
        <v>311</v>
      </c>
      <c r="E523" s="43">
        <v>6</v>
      </c>
      <c r="F523" s="43" t="s">
        <v>372</v>
      </c>
      <c r="G523" s="43"/>
      <c r="H523" s="43"/>
    </row>
    <row r="524" spans="1:8" s="44" customFormat="1" x14ac:dyDescent="0.25">
      <c r="A524" s="39" t="s">
        <v>635</v>
      </c>
      <c r="B524" s="47"/>
      <c r="C524" s="41" t="s">
        <v>692</v>
      </c>
      <c r="D524" s="42">
        <v>216</v>
      </c>
      <c r="E524" s="43">
        <v>6</v>
      </c>
      <c r="F524" s="43" t="s">
        <v>372</v>
      </c>
      <c r="G524" s="43"/>
      <c r="H524" s="43"/>
    </row>
    <row r="525" spans="1:8" s="44" customFormat="1" x14ac:dyDescent="0.25">
      <c r="A525" s="39" t="s">
        <v>635</v>
      </c>
      <c r="B525" s="40">
        <v>88</v>
      </c>
      <c r="C525" s="41" t="s">
        <v>693</v>
      </c>
      <c r="D525" s="42">
        <v>162</v>
      </c>
      <c r="E525" s="43">
        <v>4</v>
      </c>
      <c r="F525" s="43" t="s">
        <v>542</v>
      </c>
      <c r="G525" s="43"/>
      <c r="H525" s="43"/>
    </row>
    <row r="526" spans="1:8" s="44" customFormat="1" x14ac:dyDescent="0.25">
      <c r="A526" s="39" t="s">
        <v>635</v>
      </c>
      <c r="B526" s="47"/>
      <c r="C526" s="41" t="s">
        <v>694</v>
      </c>
      <c r="D526" s="42">
        <v>300</v>
      </c>
      <c r="E526" s="43">
        <v>4</v>
      </c>
      <c r="F526" s="43" t="s">
        <v>542</v>
      </c>
      <c r="G526" s="43"/>
      <c r="H526" s="43"/>
    </row>
    <row r="527" spans="1:8" s="44" customFormat="1" x14ac:dyDescent="0.25">
      <c r="A527" s="39" t="s">
        <v>635</v>
      </c>
      <c r="B527" s="47"/>
      <c r="C527" s="41" t="s">
        <v>695</v>
      </c>
      <c r="D527" s="42">
        <v>175</v>
      </c>
      <c r="E527" s="43">
        <v>4</v>
      </c>
      <c r="F527" s="43"/>
      <c r="G527" s="43"/>
      <c r="H527" s="43"/>
    </row>
    <row r="528" spans="1:8" s="44" customFormat="1" x14ac:dyDescent="0.25">
      <c r="A528" s="39" t="s">
        <v>635</v>
      </c>
      <c r="B528" s="40">
        <v>89</v>
      </c>
      <c r="C528" s="41" t="s">
        <v>696</v>
      </c>
      <c r="D528" s="42">
        <v>229</v>
      </c>
      <c r="E528" s="43">
        <v>4</v>
      </c>
      <c r="F528" s="43"/>
      <c r="G528" s="43"/>
      <c r="H528" s="43"/>
    </row>
    <row r="529" spans="1:8" s="44" customFormat="1" x14ac:dyDescent="0.25">
      <c r="A529" s="39" t="s">
        <v>635</v>
      </c>
      <c r="B529" s="47"/>
      <c r="C529" s="41" t="s">
        <v>697</v>
      </c>
      <c r="D529" s="42">
        <v>347</v>
      </c>
      <c r="E529" s="43">
        <v>4</v>
      </c>
      <c r="F529" s="43"/>
      <c r="G529" s="43"/>
      <c r="H529" s="43"/>
    </row>
    <row r="530" spans="1:8" s="44" customFormat="1" x14ac:dyDescent="0.25">
      <c r="A530" s="39" t="s">
        <v>635</v>
      </c>
      <c r="B530" s="47"/>
      <c r="C530" s="41" t="s">
        <v>698</v>
      </c>
      <c r="D530" s="42">
        <v>4</v>
      </c>
      <c r="E530" s="43">
        <v>4</v>
      </c>
      <c r="F530" s="43"/>
      <c r="G530" s="43"/>
      <c r="H530" s="43"/>
    </row>
    <row r="531" spans="1:8" s="44" customFormat="1" x14ac:dyDescent="0.25">
      <c r="A531" s="39" t="s">
        <v>635</v>
      </c>
      <c r="B531" s="40">
        <v>90</v>
      </c>
      <c r="C531" s="41" t="s">
        <v>699</v>
      </c>
      <c r="D531" s="42">
        <v>118</v>
      </c>
      <c r="E531" s="43">
        <v>10</v>
      </c>
      <c r="F531" s="43"/>
      <c r="G531" s="43"/>
      <c r="H531" s="43"/>
    </row>
    <row r="532" spans="1:8" s="44" customFormat="1" x14ac:dyDescent="0.25">
      <c r="A532" s="39" t="s">
        <v>635</v>
      </c>
      <c r="B532" s="47"/>
      <c r="C532" s="41" t="s">
        <v>700</v>
      </c>
      <c r="D532" s="42">
        <v>186</v>
      </c>
      <c r="E532" s="43">
        <v>12</v>
      </c>
      <c r="F532" s="43"/>
      <c r="G532" s="43"/>
      <c r="H532" s="43"/>
    </row>
    <row r="533" spans="1:8" s="44" customFormat="1" x14ac:dyDescent="0.25">
      <c r="A533" s="39" t="s">
        <v>635</v>
      </c>
      <c r="B533" s="40">
        <v>92</v>
      </c>
      <c r="C533" s="41" t="s">
        <v>701</v>
      </c>
      <c r="D533" s="42">
        <v>140</v>
      </c>
      <c r="E533" s="43" t="s">
        <v>7</v>
      </c>
      <c r="F533" s="43"/>
      <c r="G533" s="43"/>
      <c r="H533" s="43"/>
    </row>
    <row r="534" spans="1:8" s="44" customFormat="1" x14ac:dyDescent="0.25">
      <c r="A534" s="39" t="s">
        <v>635</v>
      </c>
      <c r="B534" s="47"/>
      <c r="C534" s="41" t="s">
        <v>702</v>
      </c>
      <c r="D534" s="42">
        <v>236</v>
      </c>
      <c r="E534" s="43">
        <v>12</v>
      </c>
      <c r="F534" s="43"/>
      <c r="G534" s="43"/>
      <c r="H534" s="43"/>
    </row>
    <row r="535" spans="1:8" s="44" customFormat="1" x14ac:dyDescent="0.25">
      <c r="A535" s="39" t="s">
        <v>635</v>
      </c>
      <c r="B535" s="47"/>
      <c r="C535" s="41" t="s">
        <v>703</v>
      </c>
      <c r="D535" s="42">
        <v>274</v>
      </c>
      <c r="E535" s="43">
        <v>12</v>
      </c>
      <c r="F535" s="43"/>
      <c r="G535" s="43"/>
      <c r="H535" s="43"/>
    </row>
    <row r="536" spans="1:8" s="44" customFormat="1" x14ac:dyDescent="0.25">
      <c r="A536" s="39" t="s">
        <v>635</v>
      </c>
      <c r="B536" s="40">
        <v>93</v>
      </c>
      <c r="C536" s="41" t="s">
        <v>704</v>
      </c>
      <c r="D536" s="42">
        <v>149</v>
      </c>
      <c r="E536" s="43">
        <v>4</v>
      </c>
      <c r="F536" s="43"/>
      <c r="G536" s="43"/>
      <c r="H536" s="43"/>
    </row>
    <row r="537" spans="1:8" s="44" customFormat="1" x14ac:dyDescent="0.25">
      <c r="A537" s="39" t="s">
        <v>635</v>
      </c>
      <c r="B537" s="47"/>
      <c r="C537" s="41" t="s">
        <v>705</v>
      </c>
      <c r="D537" s="42">
        <v>337</v>
      </c>
      <c r="E537" s="43">
        <v>4</v>
      </c>
      <c r="F537" s="43"/>
      <c r="G537" s="43"/>
      <c r="H537" s="43"/>
    </row>
    <row r="538" spans="1:8" s="44" customFormat="1" x14ac:dyDescent="0.25">
      <c r="A538" s="39" t="s">
        <v>635</v>
      </c>
      <c r="B538" s="47"/>
      <c r="C538" s="41" t="s">
        <v>706</v>
      </c>
      <c r="D538" s="42">
        <v>336</v>
      </c>
      <c r="E538" s="43">
        <v>4</v>
      </c>
      <c r="F538" s="43"/>
      <c r="G538" s="43"/>
      <c r="H538" s="43"/>
    </row>
    <row r="539" spans="1:8" s="44" customFormat="1" x14ac:dyDescent="0.25">
      <c r="A539" s="39" t="s">
        <v>635</v>
      </c>
      <c r="B539" s="47"/>
      <c r="C539" s="41" t="s">
        <v>707</v>
      </c>
      <c r="D539" s="42">
        <v>342</v>
      </c>
      <c r="E539" s="43">
        <v>4</v>
      </c>
      <c r="F539" s="43"/>
      <c r="G539" s="43"/>
      <c r="H539" s="43"/>
    </row>
    <row r="540" spans="1:8" s="44" customFormat="1" x14ac:dyDescent="0.25">
      <c r="A540" s="39" t="s">
        <v>635</v>
      </c>
      <c r="B540" s="40">
        <v>94</v>
      </c>
      <c r="C540" s="41" t="s">
        <v>708</v>
      </c>
      <c r="D540" s="42">
        <v>510</v>
      </c>
      <c r="E540" s="43">
        <v>8</v>
      </c>
      <c r="F540" s="43"/>
      <c r="G540" s="43"/>
      <c r="H540" s="43"/>
    </row>
    <row r="541" spans="1:8" s="44" customFormat="1" x14ac:dyDescent="0.25">
      <c r="A541" s="39" t="s">
        <v>635</v>
      </c>
      <c r="B541" s="47"/>
      <c r="C541" s="41" t="s">
        <v>709</v>
      </c>
      <c r="D541" s="42">
        <v>437</v>
      </c>
      <c r="E541" s="43">
        <v>8</v>
      </c>
      <c r="F541" s="43"/>
      <c r="G541" s="43"/>
      <c r="H541" s="43"/>
    </row>
    <row r="542" spans="1:8" s="44" customFormat="1" x14ac:dyDescent="0.25">
      <c r="A542" s="39" t="s">
        <v>635</v>
      </c>
      <c r="B542" s="47"/>
      <c r="C542" s="41" t="s">
        <v>710</v>
      </c>
      <c r="D542" s="42">
        <v>455</v>
      </c>
      <c r="E542" s="43">
        <v>8</v>
      </c>
      <c r="F542" s="43"/>
      <c r="G542" s="43"/>
      <c r="H542" s="43"/>
    </row>
    <row r="543" spans="1:8" s="44" customFormat="1" x14ac:dyDescent="0.25">
      <c r="A543" s="39" t="s">
        <v>635</v>
      </c>
      <c r="B543" s="40">
        <v>95</v>
      </c>
      <c r="C543" s="41" t="s">
        <v>711</v>
      </c>
      <c r="D543" s="42">
        <v>220</v>
      </c>
      <c r="E543" s="43">
        <v>12</v>
      </c>
      <c r="F543" s="43"/>
      <c r="G543" s="43"/>
      <c r="H543" s="43"/>
    </row>
    <row r="544" spans="1:8" s="44" customFormat="1" x14ac:dyDescent="0.25">
      <c r="A544" s="39" t="s">
        <v>635</v>
      </c>
      <c r="B544" s="40">
        <v>96</v>
      </c>
      <c r="C544" s="41" t="s">
        <v>712</v>
      </c>
      <c r="D544" s="42">
        <v>178</v>
      </c>
      <c r="E544" s="43">
        <v>6</v>
      </c>
      <c r="F544" s="43" t="s">
        <v>372</v>
      </c>
      <c r="G544" s="43"/>
      <c r="H544" s="43"/>
    </row>
    <row r="545" spans="1:8" s="44" customFormat="1" x14ac:dyDescent="0.25">
      <c r="A545" s="39" t="s">
        <v>635</v>
      </c>
      <c r="B545" s="47"/>
      <c r="C545" s="41" t="s">
        <v>713</v>
      </c>
      <c r="D545" s="42">
        <v>145</v>
      </c>
      <c r="E545" s="43">
        <v>6</v>
      </c>
      <c r="F545" s="43" t="s">
        <v>372</v>
      </c>
      <c r="G545" s="43"/>
      <c r="H545" s="43"/>
    </row>
    <row r="546" spans="1:8" s="44" customFormat="1" x14ac:dyDescent="0.25">
      <c r="A546" s="39" t="s">
        <v>635</v>
      </c>
      <c r="B546" s="40">
        <v>97</v>
      </c>
      <c r="C546" s="41" t="s">
        <v>714</v>
      </c>
      <c r="D546" s="42">
        <v>3</v>
      </c>
      <c r="E546" s="43">
        <v>4</v>
      </c>
      <c r="F546" s="43"/>
      <c r="G546" s="43"/>
      <c r="H546" s="43"/>
    </row>
    <row r="547" spans="1:8" s="44" customFormat="1" x14ac:dyDescent="0.25">
      <c r="A547" s="39" t="s">
        <v>635</v>
      </c>
      <c r="B547" s="47"/>
      <c r="C547" s="41" t="s">
        <v>715</v>
      </c>
      <c r="D547" s="42">
        <v>508</v>
      </c>
      <c r="E547" s="43">
        <v>4</v>
      </c>
      <c r="F547" s="43"/>
      <c r="G547" s="43"/>
      <c r="H547" s="43"/>
    </row>
    <row r="548" spans="1:8" s="44" customFormat="1" x14ac:dyDescent="0.25">
      <c r="A548" s="39" t="s">
        <v>635</v>
      </c>
      <c r="B548" s="47"/>
      <c r="C548" s="41" t="s">
        <v>716</v>
      </c>
      <c r="D548" s="42">
        <v>154</v>
      </c>
      <c r="E548" s="43">
        <v>4</v>
      </c>
      <c r="F548" s="43"/>
      <c r="G548" s="43"/>
      <c r="H548" s="43"/>
    </row>
    <row r="549" spans="1:8" s="44" customFormat="1" x14ac:dyDescent="0.25">
      <c r="A549" s="39" t="s">
        <v>635</v>
      </c>
      <c r="B549" s="40">
        <v>98</v>
      </c>
      <c r="C549" s="41" t="s">
        <v>717</v>
      </c>
      <c r="D549" s="42">
        <v>3</v>
      </c>
      <c r="E549" s="43">
        <v>4</v>
      </c>
      <c r="F549" s="43"/>
      <c r="G549" s="43"/>
      <c r="H549" s="43"/>
    </row>
    <row r="550" spans="1:8" s="44" customFormat="1" x14ac:dyDescent="0.25">
      <c r="A550" s="39" t="s">
        <v>718</v>
      </c>
      <c r="B550" s="40">
        <v>2</v>
      </c>
      <c r="C550" s="41" t="s">
        <v>719</v>
      </c>
      <c r="D550" s="42">
        <v>322</v>
      </c>
      <c r="E550" s="43">
        <v>4</v>
      </c>
      <c r="F550" s="43"/>
      <c r="G550" s="43"/>
      <c r="H550" s="43"/>
    </row>
    <row r="551" spans="1:8" s="44" customFormat="1" x14ac:dyDescent="0.25">
      <c r="A551" s="39" t="s">
        <v>718</v>
      </c>
      <c r="B551" s="40">
        <v>4</v>
      </c>
      <c r="C551" s="41" t="s">
        <v>720</v>
      </c>
      <c r="D551" s="42">
        <v>206</v>
      </c>
      <c r="E551" s="43" t="s">
        <v>100</v>
      </c>
      <c r="F551" s="43"/>
      <c r="G551" s="43"/>
      <c r="H551" s="43"/>
    </row>
    <row r="552" spans="1:8" s="44" customFormat="1" x14ac:dyDescent="0.25">
      <c r="A552" s="39" t="s">
        <v>718</v>
      </c>
      <c r="B552" s="47"/>
      <c r="C552" s="41" t="s">
        <v>721</v>
      </c>
      <c r="D552" s="42">
        <v>254</v>
      </c>
      <c r="E552" s="43" t="s">
        <v>100</v>
      </c>
      <c r="F552" s="43"/>
      <c r="G552" s="43"/>
      <c r="H552" s="43"/>
    </row>
    <row r="553" spans="1:8" s="44" customFormat="1" x14ac:dyDescent="0.25">
      <c r="A553" s="39" t="s">
        <v>718</v>
      </c>
      <c r="B553" s="47"/>
      <c r="C553" s="41" t="s">
        <v>722</v>
      </c>
      <c r="D553" s="42">
        <v>304</v>
      </c>
      <c r="E553" s="43" t="s">
        <v>100</v>
      </c>
      <c r="F553" s="43"/>
      <c r="G553" s="43"/>
      <c r="H553" s="43"/>
    </row>
    <row r="554" spans="1:8" s="44" customFormat="1" x14ac:dyDescent="0.25">
      <c r="A554" s="39" t="s">
        <v>718</v>
      </c>
      <c r="B554" s="47"/>
      <c r="C554" s="41" t="s">
        <v>723</v>
      </c>
      <c r="D554" s="42">
        <v>285</v>
      </c>
      <c r="E554" s="43" t="s">
        <v>100</v>
      </c>
      <c r="F554" s="43"/>
      <c r="G554" s="43"/>
      <c r="H554" s="43"/>
    </row>
    <row r="555" spans="1:8" s="44" customFormat="1" x14ac:dyDescent="0.25">
      <c r="A555" s="39" t="s">
        <v>718</v>
      </c>
      <c r="B555" s="47"/>
      <c r="C555" s="41" t="s">
        <v>724</v>
      </c>
      <c r="D555" s="42">
        <v>291</v>
      </c>
      <c r="E555" s="43" t="s">
        <v>100</v>
      </c>
      <c r="F555" s="43"/>
      <c r="G555" s="43"/>
      <c r="H555" s="43"/>
    </row>
    <row r="556" spans="1:8" s="44" customFormat="1" x14ac:dyDescent="0.25">
      <c r="A556" s="39" t="s">
        <v>718</v>
      </c>
      <c r="B556" s="47"/>
      <c r="C556" s="41" t="s">
        <v>725</v>
      </c>
      <c r="D556" s="42">
        <v>298</v>
      </c>
      <c r="E556" s="43" t="s">
        <v>100</v>
      </c>
      <c r="F556" s="43"/>
      <c r="G556" s="43"/>
      <c r="H556" s="43"/>
    </row>
    <row r="557" spans="1:8" s="44" customFormat="1" x14ac:dyDescent="0.25">
      <c r="A557" s="39" t="s">
        <v>718</v>
      </c>
      <c r="B557" s="47"/>
      <c r="C557" s="41" t="s">
        <v>726</v>
      </c>
      <c r="D557" s="42">
        <v>301</v>
      </c>
      <c r="E557" s="43" t="s">
        <v>100</v>
      </c>
      <c r="F557" s="43"/>
      <c r="G557" s="43"/>
      <c r="H557" s="43"/>
    </row>
    <row r="558" spans="1:8" s="44" customFormat="1" x14ac:dyDescent="0.25">
      <c r="A558" s="39" t="s">
        <v>718</v>
      </c>
      <c r="B558" s="47"/>
      <c r="C558" s="41" t="s">
        <v>727</v>
      </c>
      <c r="D558" s="42">
        <v>319</v>
      </c>
      <c r="E558" s="43" t="s">
        <v>100</v>
      </c>
      <c r="F558" s="43"/>
      <c r="G558" s="43"/>
      <c r="H558" s="43"/>
    </row>
    <row r="559" spans="1:8" s="44" customFormat="1" x14ac:dyDescent="0.25">
      <c r="A559" s="39" t="s">
        <v>718</v>
      </c>
      <c r="B559" s="47"/>
      <c r="C559" s="41" t="s">
        <v>728</v>
      </c>
      <c r="D559" s="42">
        <v>318</v>
      </c>
      <c r="E559" s="43" t="s">
        <v>100</v>
      </c>
      <c r="F559" s="43"/>
      <c r="G559" s="43"/>
      <c r="H559" s="43"/>
    </row>
    <row r="560" spans="1:8" s="44" customFormat="1" x14ac:dyDescent="0.25">
      <c r="A560" s="39" t="s">
        <v>718</v>
      </c>
      <c r="B560" s="47"/>
      <c r="C560" s="41" t="s">
        <v>729</v>
      </c>
      <c r="D560" s="42">
        <v>339</v>
      </c>
      <c r="E560" s="43" t="s">
        <v>100</v>
      </c>
      <c r="F560" s="43"/>
      <c r="G560" s="43"/>
      <c r="H560" s="43"/>
    </row>
    <row r="561" spans="1:8" s="44" customFormat="1" x14ac:dyDescent="0.25">
      <c r="A561" s="39" t="s">
        <v>718</v>
      </c>
      <c r="B561" s="47"/>
      <c r="C561" s="41" t="s">
        <v>730</v>
      </c>
      <c r="D561" s="42">
        <v>311</v>
      </c>
      <c r="E561" s="43" t="s">
        <v>100</v>
      </c>
      <c r="F561" s="43"/>
      <c r="G561" s="43"/>
      <c r="H561" s="43"/>
    </row>
    <row r="562" spans="1:8" s="44" customFormat="1" x14ac:dyDescent="0.25">
      <c r="A562" s="39" t="s">
        <v>718</v>
      </c>
      <c r="B562" s="47"/>
      <c r="C562" s="41" t="s">
        <v>731</v>
      </c>
      <c r="D562" s="42">
        <v>311</v>
      </c>
      <c r="E562" s="43" t="s">
        <v>100</v>
      </c>
      <c r="F562" s="43"/>
      <c r="G562" s="43"/>
      <c r="H562" s="43"/>
    </row>
    <row r="563" spans="1:8" s="44" customFormat="1" x14ac:dyDescent="0.25">
      <c r="A563" s="39" t="s">
        <v>718</v>
      </c>
      <c r="B563" s="47"/>
      <c r="C563" s="41" t="s">
        <v>732</v>
      </c>
      <c r="D563" s="42">
        <v>309</v>
      </c>
      <c r="E563" s="43" t="s">
        <v>100</v>
      </c>
      <c r="F563" s="43"/>
      <c r="G563" s="43"/>
      <c r="H563" s="43"/>
    </row>
    <row r="564" spans="1:8" s="44" customFormat="1" x14ac:dyDescent="0.25">
      <c r="A564" s="39" t="s">
        <v>718</v>
      </c>
      <c r="B564" s="47"/>
      <c r="C564" s="41" t="s">
        <v>733</v>
      </c>
      <c r="D564" s="42">
        <v>72</v>
      </c>
      <c r="E564" s="43">
        <v>4</v>
      </c>
      <c r="F564" s="43"/>
      <c r="G564" s="43"/>
      <c r="H564" s="43"/>
    </row>
    <row r="565" spans="1:8" s="44" customFormat="1" x14ac:dyDescent="0.25">
      <c r="A565" s="39" t="s">
        <v>718</v>
      </c>
      <c r="B565" s="47"/>
      <c r="C565" s="41" t="s">
        <v>734</v>
      </c>
      <c r="D565" s="42">
        <v>84</v>
      </c>
      <c r="E565" s="43">
        <v>4</v>
      </c>
      <c r="F565" s="43"/>
      <c r="G565" s="43"/>
      <c r="H565" s="43"/>
    </row>
    <row r="566" spans="1:8" s="44" customFormat="1" x14ac:dyDescent="0.25">
      <c r="A566" s="39" t="s">
        <v>718</v>
      </c>
      <c r="B566" s="47"/>
      <c r="C566" s="41" t="s">
        <v>735</v>
      </c>
      <c r="D566" s="42">
        <v>84</v>
      </c>
      <c r="E566" s="43">
        <v>4</v>
      </c>
      <c r="F566" s="43"/>
      <c r="G566" s="43"/>
      <c r="H566" s="43"/>
    </row>
    <row r="567" spans="1:8" s="44" customFormat="1" x14ac:dyDescent="0.25">
      <c r="A567" s="39" t="s">
        <v>718</v>
      </c>
      <c r="B567" s="47"/>
      <c r="C567" s="41" t="s">
        <v>736</v>
      </c>
      <c r="D567" s="42">
        <v>78</v>
      </c>
      <c r="E567" s="43">
        <v>4</v>
      </c>
      <c r="F567" s="43"/>
      <c r="G567" s="43"/>
      <c r="H567" s="43"/>
    </row>
    <row r="568" spans="1:8" s="44" customFormat="1" x14ac:dyDescent="0.25">
      <c r="A568" s="39" t="s">
        <v>718</v>
      </c>
      <c r="B568" s="47"/>
      <c r="C568" s="41" t="s">
        <v>737</v>
      </c>
      <c r="D568" s="42">
        <v>80</v>
      </c>
      <c r="E568" s="43">
        <v>4</v>
      </c>
      <c r="F568" s="43"/>
      <c r="G568" s="43"/>
      <c r="H568" s="43"/>
    </row>
    <row r="569" spans="1:8" s="44" customFormat="1" x14ac:dyDescent="0.25">
      <c r="A569" s="39" t="s">
        <v>718</v>
      </c>
      <c r="B569" s="40">
        <v>7</v>
      </c>
      <c r="C569" s="41" t="s">
        <v>738</v>
      </c>
      <c r="D569" s="42">
        <v>120</v>
      </c>
      <c r="E569" s="43">
        <v>4</v>
      </c>
      <c r="F569" s="43"/>
      <c r="G569" s="43"/>
      <c r="H569" s="43"/>
    </row>
    <row r="570" spans="1:8" s="44" customFormat="1" x14ac:dyDescent="0.25">
      <c r="A570" s="39" t="s">
        <v>718</v>
      </c>
      <c r="B570" s="40">
        <v>8</v>
      </c>
      <c r="C570" s="41" t="s">
        <v>739</v>
      </c>
      <c r="D570" s="42">
        <v>272</v>
      </c>
      <c r="E570" s="43">
        <v>4</v>
      </c>
      <c r="F570" s="43"/>
      <c r="G570" s="43"/>
      <c r="H570" s="43"/>
    </row>
    <row r="571" spans="1:8" s="44" customFormat="1" x14ac:dyDescent="0.25">
      <c r="A571" s="39" t="s">
        <v>718</v>
      </c>
      <c r="B571" s="47"/>
      <c r="C571" s="41" t="s">
        <v>740</v>
      </c>
      <c r="D571" s="42">
        <v>240</v>
      </c>
      <c r="E571" s="43">
        <v>4</v>
      </c>
      <c r="F571" s="43"/>
      <c r="G571" s="43"/>
      <c r="H571" s="43"/>
    </row>
    <row r="572" spans="1:8" s="44" customFormat="1" x14ac:dyDescent="0.25">
      <c r="A572" s="39" t="s">
        <v>718</v>
      </c>
      <c r="B572" s="47"/>
      <c r="C572" s="41" t="s">
        <v>741</v>
      </c>
      <c r="D572" s="42">
        <v>81</v>
      </c>
      <c r="E572" s="43">
        <v>4</v>
      </c>
      <c r="F572" s="43"/>
      <c r="G572" s="43"/>
      <c r="H572" s="43"/>
    </row>
    <row r="573" spans="1:8" s="44" customFormat="1" x14ac:dyDescent="0.25">
      <c r="A573" s="39" t="s">
        <v>718</v>
      </c>
      <c r="B573" s="40">
        <v>10</v>
      </c>
      <c r="C573" s="41" t="s">
        <v>742</v>
      </c>
      <c r="D573" s="42">
        <v>287</v>
      </c>
      <c r="E573" s="43">
        <v>6</v>
      </c>
      <c r="F573" s="43" t="s">
        <v>96</v>
      </c>
      <c r="G573" s="43"/>
      <c r="H573" s="43"/>
    </row>
    <row r="574" spans="1:8" s="44" customFormat="1" x14ac:dyDescent="0.25">
      <c r="A574" s="39" t="s">
        <v>718</v>
      </c>
      <c r="B574" s="47"/>
      <c r="C574" s="41" t="s">
        <v>743</v>
      </c>
      <c r="D574" s="42">
        <v>157</v>
      </c>
      <c r="E574" s="43">
        <v>6</v>
      </c>
      <c r="F574" s="43" t="s">
        <v>96</v>
      </c>
      <c r="G574" s="43"/>
      <c r="H574" s="43"/>
    </row>
    <row r="575" spans="1:8" s="44" customFormat="1" x14ac:dyDescent="0.25">
      <c r="A575" s="39" t="s">
        <v>718</v>
      </c>
      <c r="B575" s="47"/>
      <c r="C575" s="41" t="s">
        <v>744</v>
      </c>
      <c r="D575" s="42">
        <v>127</v>
      </c>
      <c r="E575" s="43">
        <v>6</v>
      </c>
      <c r="F575" s="43" t="s">
        <v>96</v>
      </c>
      <c r="G575" s="43"/>
      <c r="H575" s="43"/>
    </row>
    <row r="576" spans="1:8" s="44" customFormat="1" x14ac:dyDescent="0.25">
      <c r="A576" s="39" t="s">
        <v>718</v>
      </c>
      <c r="B576" s="47"/>
      <c r="C576" s="41" t="s">
        <v>745</v>
      </c>
      <c r="D576" s="42">
        <v>128</v>
      </c>
      <c r="E576" s="43">
        <v>6</v>
      </c>
      <c r="F576" s="43" t="s">
        <v>96</v>
      </c>
      <c r="G576" s="43"/>
      <c r="H576" s="43"/>
    </row>
    <row r="577" spans="1:8" s="44" customFormat="1" x14ac:dyDescent="0.25">
      <c r="A577" s="39" t="s">
        <v>718</v>
      </c>
      <c r="B577" s="40">
        <v>11</v>
      </c>
      <c r="C577" s="41" t="s">
        <v>746</v>
      </c>
      <c r="D577" s="42">
        <v>346</v>
      </c>
      <c r="E577" s="49">
        <v>6</v>
      </c>
      <c r="F577" s="43" t="s">
        <v>372</v>
      </c>
      <c r="G577" s="43"/>
      <c r="H577" s="43"/>
    </row>
    <row r="578" spans="1:8" s="44" customFormat="1" x14ac:dyDescent="0.25">
      <c r="A578" s="39" t="s">
        <v>718</v>
      </c>
      <c r="B578" s="40">
        <v>13</v>
      </c>
      <c r="C578" s="41" t="s">
        <v>747</v>
      </c>
      <c r="D578" s="42">
        <v>467</v>
      </c>
      <c r="E578" s="43">
        <v>6</v>
      </c>
      <c r="F578" s="43"/>
      <c r="G578" s="43"/>
      <c r="H578" s="43"/>
    </row>
    <row r="579" spans="1:8" s="44" customFormat="1" x14ac:dyDescent="0.25">
      <c r="A579" s="39" t="s">
        <v>718</v>
      </c>
      <c r="B579" s="40">
        <v>14</v>
      </c>
      <c r="C579" s="41" t="s">
        <v>748</v>
      </c>
      <c r="D579" s="42">
        <v>50</v>
      </c>
      <c r="E579" s="43" t="s">
        <v>7</v>
      </c>
      <c r="F579" s="43"/>
      <c r="G579" s="43"/>
      <c r="H579" s="43"/>
    </row>
    <row r="580" spans="1:8" s="44" customFormat="1" x14ac:dyDescent="0.25">
      <c r="A580" s="39" t="s">
        <v>718</v>
      </c>
      <c r="B580" s="47"/>
      <c r="C580" s="41" t="s">
        <v>749</v>
      </c>
      <c r="D580" s="42">
        <v>500</v>
      </c>
      <c r="E580" s="43" t="s">
        <v>7</v>
      </c>
      <c r="F580" s="43"/>
      <c r="G580" s="43"/>
      <c r="H580" s="43"/>
    </row>
    <row r="581" spans="1:8" s="44" customFormat="1" x14ac:dyDescent="0.25">
      <c r="A581" s="39" t="s">
        <v>718</v>
      </c>
      <c r="B581" s="47"/>
      <c r="C581" s="41" t="s">
        <v>750</v>
      </c>
      <c r="D581" s="42">
        <v>440</v>
      </c>
      <c r="E581" s="43" t="s">
        <v>7</v>
      </c>
      <c r="F581" s="43"/>
      <c r="G581" s="43"/>
      <c r="H581" s="43"/>
    </row>
    <row r="582" spans="1:8" s="44" customFormat="1" x14ac:dyDescent="0.25">
      <c r="A582" s="39" t="s">
        <v>718</v>
      </c>
      <c r="B582" s="47"/>
      <c r="C582" s="41" t="s">
        <v>751</v>
      </c>
      <c r="D582" s="42">
        <v>500</v>
      </c>
      <c r="E582" s="43" t="s">
        <v>7</v>
      </c>
      <c r="F582" s="43"/>
      <c r="G582" s="43"/>
      <c r="H582" s="43"/>
    </row>
    <row r="583" spans="1:8" s="44" customFormat="1" x14ac:dyDescent="0.25">
      <c r="A583" s="39" t="s">
        <v>718</v>
      </c>
      <c r="B583" s="47"/>
      <c r="C583" s="41" t="s">
        <v>752</v>
      </c>
      <c r="D583" s="42">
        <v>252</v>
      </c>
      <c r="E583" s="43">
        <v>10</v>
      </c>
      <c r="F583" s="43" t="s">
        <v>372</v>
      </c>
      <c r="G583" s="43"/>
      <c r="H583" s="43"/>
    </row>
    <row r="584" spans="1:8" s="44" customFormat="1" x14ac:dyDescent="0.25">
      <c r="A584" s="39" t="s">
        <v>718</v>
      </c>
      <c r="B584" s="40">
        <v>18</v>
      </c>
      <c r="C584" s="41" t="s">
        <v>753</v>
      </c>
      <c r="D584" s="42">
        <v>18</v>
      </c>
      <c r="E584" s="43">
        <v>4</v>
      </c>
      <c r="F584" s="43"/>
      <c r="G584" s="43"/>
      <c r="H584" s="43"/>
    </row>
    <row r="585" spans="1:8" s="44" customFormat="1" x14ac:dyDescent="0.25">
      <c r="A585" s="39" t="s">
        <v>718</v>
      </c>
      <c r="B585" s="47"/>
      <c r="C585" s="41" t="s">
        <v>754</v>
      </c>
      <c r="D585" s="42">
        <v>156</v>
      </c>
      <c r="E585" s="43">
        <v>4</v>
      </c>
      <c r="F585" s="43"/>
      <c r="G585" s="43"/>
      <c r="H585" s="43"/>
    </row>
    <row r="586" spans="1:8" s="44" customFormat="1" x14ac:dyDescent="0.25">
      <c r="A586" s="39" t="s">
        <v>718</v>
      </c>
      <c r="B586" s="47"/>
      <c r="C586" s="41" t="s">
        <v>755</v>
      </c>
      <c r="D586" s="42">
        <v>156</v>
      </c>
      <c r="E586" s="43">
        <v>4</v>
      </c>
      <c r="F586" s="43"/>
      <c r="G586" s="43"/>
      <c r="H586" s="43"/>
    </row>
    <row r="587" spans="1:8" s="44" customFormat="1" x14ac:dyDescent="0.25">
      <c r="A587" s="39" t="s">
        <v>718</v>
      </c>
      <c r="B587" s="40">
        <v>20</v>
      </c>
      <c r="C587" s="41" t="s">
        <v>756</v>
      </c>
      <c r="D587" s="42">
        <v>279</v>
      </c>
      <c r="E587" s="43">
        <v>6</v>
      </c>
      <c r="F587" s="43" t="s">
        <v>85</v>
      </c>
      <c r="G587" s="43"/>
      <c r="H587" s="43"/>
    </row>
    <row r="588" spans="1:8" s="44" customFormat="1" x14ac:dyDescent="0.25">
      <c r="A588" s="39" t="s">
        <v>718</v>
      </c>
      <c r="B588" s="47"/>
      <c r="C588" s="41" t="s">
        <v>757</v>
      </c>
      <c r="D588" s="42">
        <v>318</v>
      </c>
      <c r="E588" s="43">
        <v>6</v>
      </c>
      <c r="F588" s="43" t="s">
        <v>85</v>
      </c>
      <c r="G588" s="43"/>
      <c r="H588" s="43"/>
    </row>
    <row r="589" spans="1:8" s="44" customFormat="1" x14ac:dyDescent="0.25">
      <c r="A589" s="39" t="s">
        <v>718</v>
      </c>
      <c r="B589" s="47"/>
      <c r="C589" s="41" t="s">
        <v>758</v>
      </c>
      <c r="D589" s="42">
        <v>4</v>
      </c>
      <c r="E589" s="43" t="s">
        <v>100</v>
      </c>
      <c r="F589" s="43"/>
      <c r="G589" s="43"/>
      <c r="H589" s="43"/>
    </row>
    <row r="590" spans="1:8" s="44" customFormat="1" x14ac:dyDescent="0.25">
      <c r="A590" s="39" t="s">
        <v>718</v>
      </c>
      <c r="B590" s="47"/>
      <c r="C590" s="41" t="s">
        <v>759</v>
      </c>
      <c r="D590" s="42">
        <v>7</v>
      </c>
      <c r="E590" s="43">
        <v>6</v>
      </c>
      <c r="F590" s="43" t="s">
        <v>85</v>
      </c>
      <c r="G590" s="43"/>
      <c r="H590" s="43"/>
    </row>
    <row r="591" spans="1:8" s="44" customFormat="1" x14ac:dyDescent="0.25">
      <c r="A591" s="39" t="s">
        <v>718</v>
      </c>
      <c r="B591" s="47"/>
      <c r="C591" s="41" t="s">
        <v>760</v>
      </c>
      <c r="D591" s="42">
        <v>283</v>
      </c>
      <c r="E591" s="43">
        <v>6</v>
      </c>
      <c r="F591" s="43" t="s">
        <v>85</v>
      </c>
      <c r="G591" s="43"/>
      <c r="H591" s="43"/>
    </row>
    <row r="592" spans="1:8" s="44" customFormat="1" x14ac:dyDescent="0.25">
      <c r="A592" s="39" t="s">
        <v>718</v>
      </c>
      <c r="B592" s="40">
        <v>21</v>
      </c>
      <c r="C592" s="41" t="s">
        <v>761</v>
      </c>
      <c r="D592" s="42">
        <v>147</v>
      </c>
      <c r="E592" s="43">
        <v>4</v>
      </c>
      <c r="F592" s="43"/>
      <c r="G592" s="43"/>
      <c r="H592" s="43"/>
    </row>
    <row r="593" spans="1:8" s="44" customFormat="1" x14ac:dyDescent="0.25">
      <c r="A593" s="39" t="s">
        <v>718</v>
      </c>
      <c r="B593" s="40">
        <v>23</v>
      </c>
      <c r="C593" s="41" t="s">
        <v>762</v>
      </c>
      <c r="D593" s="42">
        <v>146</v>
      </c>
      <c r="E593" s="43">
        <v>12</v>
      </c>
      <c r="F593" s="43"/>
      <c r="G593" s="43"/>
      <c r="H593" s="43"/>
    </row>
    <row r="594" spans="1:8" s="44" customFormat="1" x14ac:dyDescent="0.25">
      <c r="A594" s="39" t="s">
        <v>718</v>
      </c>
      <c r="B594" s="47"/>
      <c r="C594" s="41" t="s">
        <v>763</v>
      </c>
      <c r="D594" s="42">
        <v>175</v>
      </c>
      <c r="E594" s="49">
        <v>6</v>
      </c>
      <c r="F594" s="43" t="s">
        <v>372</v>
      </c>
      <c r="G594" s="43"/>
      <c r="H594" s="43"/>
    </row>
    <row r="595" spans="1:8" s="44" customFormat="1" x14ac:dyDescent="0.25">
      <c r="A595" s="39" t="s">
        <v>718</v>
      </c>
      <c r="B595" s="47"/>
      <c r="C595" s="41" t="s">
        <v>764</v>
      </c>
      <c r="D595" s="42">
        <v>169</v>
      </c>
      <c r="E595" s="49">
        <v>6</v>
      </c>
      <c r="F595" s="43" t="s">
        <v>372</v>
      </c>
      <c r="G595" s="43"/>
      <c r="H595" s="43"/>
    </row>
    <row r="596" spans="1:8" s="44" customFormat="1" x14ac:dyDescent="0.25">
      <c r="A596" s="39" t="s">
        <v>718</v>
      </c>
      <c r="B596" s="40">
        <v>24</v>
      </c>
      <c r="C596" s="41" t="s">
        <v>765</v>
      </c>
      <c r="D596" s="42">
        <v>96</v>
      </c>
      <c r="E596" s="43">
        <v>4</v>
      </c>
      <c r="F596" s="43"/>
      <c r="G596" s="43"/>
      <c r="H596" s="43"/>
    </row>
    <row r="597" spans="1:8" s="44" customFormat="1" x14ac:dyDescent="0.25">
      <c r="A597" s="39" t="s">
        <v>718</v>
      </c>
      <c r="B597" s="47"/>
      <c r="C597" s="41" t="s">
        <v>766</v>
      </c>
      <c r="D597" s="42">
        <v>212</v>
      </c>
      <c r="E597" s="43">
        <v>4</v>
      </c>
      <c r="F597" s="43"/>
      <c r="G597" s="43"/>
      <c r="H597" s="43"/>
    </row>
    <row r="598" spans="1:8" s="44" customFormat="1" x14ac:dyDescent="0.25">
      <c r="A598" s="39" t="s">
        <v>718</v>
      </c>
      <c r="B598" s="40">
        <v>25</v>
      </c>
      <c r="C598" s="41" t="s">
        <v>767</v>
      </c>
      <c r="D598" s="42">
        <v>727</v>
      </c>
      <c r="E598" s="43">
        <v>4</v>
      </c>
      <c r="F598" s="43"/>
      <c r="G598" s="43"/>
      <c r="H598" s="43"/>
    </row>
    <row r="599" spans="1:8" s="44" customFormat="1" x14ac:dyDescent="0.25">
      <c r="A599" s="39" t="s">
        <v>718</v>
      </c>
      <c r="B599" s="47"/>
      <c r="C599" s="41" t="s">
        <v>768</v>
      </c>
      <c r="D599" s="42">
        <v>733</v>
      </c>
      <c r="E599" s="43">
        <v>4</v>
      </c>
      <c r="F599" s="43"/>
      <c r="G599" s="43"/>
      <c r="H599" s="43"/>
    </row>
    <row r="600" spans="1:8" s="44" customFormat="1" x14ac:dyDescent="0.25">
      <c r="A600" s="39" t="s">
        <v>718</v>
      </c>
      <c r="B600" s="47"/>
      <c r="C600" s="41" t="s">
        <v>769</v>
      </c>
      <c r="D600" s="42">
        <v>650</v>
      </c>
      <c r="E600" s="43">
        <v>4</v>
      </c>
      <c r="F600" s="43"/>
      <c r="G600" s="43"/>
      <c r="H600" s="43"/>
    </row>
    <row r="601" spans="1:8" s="44" customFormat="1" x14ac:dyDescent="0.25">
      <c r="A601" s="39" t="s">
        <v>718</v>
      </c>
      <c r="B601" s="47"/>
      <c r="C601" s="41" t="s">
        <v>770</v>
      </c>
      <c r="D601" s="42">
        <v>706</v>
      </c>
      <c r="E601" s="43">
        <v>4</v>
      </c>
      <c r="F601" s="43"/>
      <c r="G601" s="43"/>
      <c r="H601" s="43"/>
    </row>
    <row r="602" spans="1:8" s="44" customFormat="1" x14ac:dyDescent="0.25">
      <c r="A602" s="39" t="s">
        <v>718</v>
      </c>
      <c r="B602" s="47"/>
      <c r="C602" s="41" t="s">
        <v>771</v>
      </c>
      <c r="D602" s="42">
        <v>736</v>
      </c>
      <c r="E602" s="43">
        <v>4</v>
      </c>
      <c r="F602" s="43"/>
      <c r="G602" s="43"/>
      <c r="H602" s="43"/>
    </row>
    <row r="603" spans="1:8" s="44" customFormat="1" x14ac:dyDescent="0.25">
      <c r="A603" s="39" t="s">
        <v>718</v>
      </c>
      <c r="B603" s="47"/>
      <c r="C603" s="41" t="s">
        <v>772</v>
      </c>
      <c r="D603" s="42">
        <v>849</v>
      </c>
      <c r="E603" s="43">
        <v>4</v>
      </c>
      <c r="F603" s="43"/>
      <c r="G603" s="43"/>
      <c r="H603" s="43"/>
    </row>
    <row r="604" spans="1:8" s="44" customFormat="1" x14ac:dyDescent="0.25">
      <c r="A604" s="39" t="s">
        <v>718</v>
      </c>
      <c r="B604" s="40">
        <v>27</v>
      </c>
      <c r="C604" s="41" t="s">
        <v>773</v>
      </c>
      <c r="D604" s="42">
        <v>500</v>
      </c>
      <c r="E604" s="43">
        <v>6</v>
      </c>
      <c r="F604" s="43" t="s">
        <v>372</v>
      </c>
      <c r="G604" s="43"/>
      <c r="H604" s="43"/>
    </row>
    <row r="605" spans="1:8" s="44" customFormat="1" x14ac:dyDescent="0.25">
      <c r="A605" s="39" t="s">
        <v>718</v>
      </c>
      <c r="B605" s="47"/>
      <c r="C605" s="41" t="s">
        <v>774</v>
      </c>
      <c r="D605" s="42">
        <v>380</v>
      </c>
      <c r="E605" s="43">
        <v>6</v>
      </c>
      <c r="F605" s="43" t="s">
        <v>372</v>
      </c>
      <c r="G605" s="43"/>
      <c r="H605" s="43"/>
    </row>
    <row r="606" spans="1:8" s="44" customFormat="1" x14ac:dyDescent="0.25">
      <c r="A606" s="39" t="s">
        <v>718</v>
      </c>
      <c r="B606" s="47"/>
      <c r="C606" s="41" t="s">
        <v>775</v>
      </c>
      <c r="D606" s="42">
        <v>115</v>
      </c>
      <c r="E606" s="43">
        <v>6</v>
      </c>
      <c r="F606" s="43" t="s">
        <v>372</v>
      </c>
      <c r="G606" s="43"/>
      <c r="H606" s="43"/>
    </row>
    <row r="607" spans="1:8" s="44" customFormat="1" x14ac:dyDescent="0.25">
      <c r="A607" s="39" t="s">
        <v>718</v>
      </c>
      <c r="B607" s="40">
        <v>28</v>
      </c>
      <c r="C607" s="41" t="s">
        <v>776</v>
      </c>
      <c r="D607" s="42">
        <v>116</v>
      </c>
      <c r="E607" s="43">
        <v>4</v>
      </c>
      <c r="F607" s="43"/>
      <c r="G607" s="43"/>
      <c r="H607" s="43"/>
    </row>
    <row r="608" spans="1:8" s="44" customFormat="1" x14ac:dyDescent="0.25">
      <c r="A608" s="39" t="s">
        <v>718</v>
      </c>
      <c r="B608" s="47"/>
      <c r="C608" s="41" t="s">
        <v>777</v>
      </c>
      <c r="D608" s="42">
        <v>203</v>
      </c>
      <c r="E608" s="43">
        <v>4</v>
      </c>
      <c r="F608" s="43"/>
      <c r="G608" s="43"/>
      <c r="H608" s="43"/>
    </row>
    <row r="609" spans="1:8" s="44" customFormat="1" x14ac:dyDescent="0.25">
      <c r="A609" s="39" t="s">
        <v>718</v>
      </c>
      <c r="B609" s="47"/>
      <c r="C609" s="41" t="s">
        <v>778</v>
      </c>
      <c r="D609" s="42">
        <v>208</v>
      </c>
      <c r="E609" s="43">
        <v>4</v>
      </c>
      <c r="F609" s="43"/>
      <c r="G609" s="43"/>
      <c r="H609" s="43"/>
    </row>
    <row r="610" spans="1:8" s="44" customFormat="1" x14ac:dyDescent="0.25">
      <c r="A610" s="39" t="s">
        <v>718</v>
      </c>
      <c r="B610" s="47"/>
      <c r="C610" s="41" t="s">
        <v>779</v>
      </c>
      <c r="D610" s="42">
        <v>210</v>
      </c>
      <c r="E610" s="43">
        <v>4</v>
      </c>
      <c r="F610" s="43"/>
      <c r="G610" s="43"/>
      <c r="H610" s="43"/>
    </row>
    <row r="611" spans="1:8" s="44" customFormat="1" x14ac:dyDescent="0.25">
      <c r="A611" s="39" t="s">
        <v>718</v>
      </c>
      <c r="B611" s="47"/>
      <c r="C611" s="41" t="s">
        <v>780</v>
      </c>
      <c r="D611" s="42">
        <v>180</v>
      </c>
      <c r="E611" s="43">
        <v>4</v>
      </c>
      <c r="F611" s="43"/>
      <c r="G611" s="43"/>
      <c r="H611" s="43"/>
    </row>
    <row r="612" spans="1:8" s="44" customFormat="1" x14ac:dyDescent="0.25">
      <c r="A612" s="39" t="s">
        <v>718</v>
      </c>
      <c r="B612" s="40">
        <v>29</v>
      </c>
      <c r="C612" s="41" t="s">
        <v>781</v>
      </c>
      <c r="D612" s="42">
        <v>121</v>
      </c>
      <c r="E612" s="43">
        <v>6</v>
      </c>
      <c r="F612" s="43" t="s">
        <v>96</v>
      </c>
      <c r="G612" s="43"/>
      <c r="H612" s="43"/>
    </row>
    <row r="613" spans="1:8" s="44" customFormat="1" x14ac:dyDescent="0.25">
      <c r="A613" s="39" t="s">
        <v>718</v>
      </c>
      <c r="B613" s="47"/>
      <c r="C613" s="41" t="s">
        <v>782</v>
      </c>
      <c r="D613" s="42">
        <v>146</v>
      </c>
      <c r="E613" s="43">
        <v>6</v>
      </c>
      <c r="F613" s="43" t="s">
        <v>96</v>
      </c>
      <c r="G613" s="43"/>
      <c r="H613" s="43"/>
    </row>
    <row r="614" spans="1:8" s="44" customFormat="1" x14ac:dyDescent="0.25">
      <c r="A614" s="39" t="s">
        <v>718</v>
      </c>
      <c r="B614" s="47"/>
      <c r="C614" s="41" t="s">
        <v>783</v>
      </c>
      <c r="D614" s="42">
        <v>160</v>
      </c>
      <c r="E614" s="43">
        <v>6</v>
      </c>
      <c r="F614" s="43" t="s">
        <v>96</v>
      </c>
      <c r="G614" s="43"/>
      <c r="H614" s="43"/>
    </row>
    <row r="615" spans="1:8" s="44" customFormat="1" x14ac:dyDescent="0.25">
      <c r="A615" s="39" t="s">
        <v>718</v>
      </c>
      <c r="B615" s="40">
        <v>33</v>
      </c>
      <c r="C615" s="41" t="s">
        <v>784</v>
      </c>
      <c r="D615" s="42">
        <v>84</v>
      </c>
      <c r="E615" s="43">
        <v>5</v>
      </c>
      <c r="F615" s="43"/>
      <c r="G615" s="43"/>
      <c r="H615" s="43"/>
    </row>
    <row r="616" spans="1:8" s="44" customFormat="1" x14ac:dyDescent="0.25">
      <c r="A616" s="39" t="s">
        <v>718</v>
      </c>
      <c r="B616" s="47"/>
      <c r="C616" s="41" t="s">
        <v>785</v>
      </c>
      <c r="D616" s="42">
        <v>80</v>
      </c>
      <c r="E616" s="43">
        <v>5</v>
      </c>
      <c r="F616" s="43"/>
      <c r="G616" s="43"/>
      <c r="H616" s="43"/>
    </row>
    <row r="617" spans="1:8" s="44" customFormat="1" x14ac:dyDescent="0.25">
      <c r="A617" s="39" t="s">
        <v>718</v>
      </c>
      <c r="B617" s="47"/>
      <c r="C617" s="41" t="s">
        <v>786</v>
      </c>
      <c r="D617" s="42">
        <v>115</v>
      </c>
      <c r="E617" s="43">
        <v>5</v>
      </c>
      <c r="F617" s="43"/>
      <c r="G617" s="43"/>
      <c r="H617" s="43"/>
    </row>
    <row r="618" spans="1:8" s="44" customFormat="1" x14ac:dyDescent="0.25">
      <c r="A618" s="39" t="s">
        <v>718</v>
      </c>
      <c r="B618" s="47"/>
      <c r="C618" s="41" t="s">
        <v>787</v>
      </c>
      <c r="D618" s="42">
        <v>151</v>
      </c>
      <c r="E618" s="43">
        <v>5</v>
      </c>
      <c r="F618" s="43"/>
      <c r="G618" s="43"/>
      <c r="H618" s="43"/>
    </row>
    <row r="619" spans="1:8" s="44" customFormat="1" x14ac:dyDescent="0.25">
      <c r="A619" s="39" t="s">
        <v>718</v>
      </c>
      <c r="B619" s="47"/>
      <c r="C619" s="41" t="s">
        <v>788</v>
      </c>
      <c r="D619" s="42">
        <v>161</v>
      </c>
      <c r="E619" s="43">
        <v>5</v>
      </c>
      <c r="F619" s="43"/>
      <c r="G619" s="43"/>
      <c r="H619" s="43"/>
    </row>
    <row r="620" spans="1:8" s="44" customFormat="1" x14ac:dyDescent="0.25">
      <c r="A620" s="39" t="s">
        <v>718</v>
      </c>
      <c r="B620" s="40">
        <v>38</v>
      </c>
      <c r="C620" s="41" t="s">
        <v>789</v>
      </c>
      <c r="D620" s="42">
        <v>320</v>
      </c>
      <c r="E620" s="43">
        <v>10</v>
      </c>
      <c r="F620" s="43"/>
      <c r="G620" s="43"/>
      <c r="H620" s="43"/>
    </row>
    <row r="621" spans="1:8" s="44" customFormat="1" x14ac:dyDescent="0.25">
      <c r="A621" s="39" t="s">
        <v>718</v>
      </c>
      <c r="B621" s="47"/>
      <c r="C621" s="41" t="s">
        <v>790</v>
      </c>
      <c r="D621" s="42">
        <v>190</v>
      </c>
      <c r="E621" s="43">
        <v>10</v>
      </c>
      <c r="F621" s="43" t="s">
        <v>372</v>
      </c>
      <c r="G621" s="43"/>
      <c r="H621" s="43"/>
    </row>
    <row r="622" spans="1:8" s="44" customFormat="1" x14ac:dyDescent="0.25">
      <c r="A622" s="39" t="s">
        <v>718</v>
      </c>
      <c r="B622" s="40">
        <v>39</v>
      </c>
      <c r="C622" s="41" t="s">
        <v>791</v>
      </c>
      <c r="D622" s="42">
        <v>148</v>
      </c>
      <c r="E622" s="43">
        <v>5</v>
      </c>
      <c r="F622" s="43"/>
      <c r="G622" s="43"/>
      <c r="H622" s="43"/>
    </row>
    <row r="623" spans="1:8" s="44" customFormat="1" x14ac:dyDescent="0.25">
      <c r="A623" s="39" t="s">
        <v>718</v>
      </c>
      <c r="B623" s="47"/>
      <c r="C623" s="41" t="s">
        <v>792</v>
      </c>
      <c r="D623" s="42">
        <v>230</v>
      </c>
      <c r="E623" s="43">
        <v>5</v>
      </c>
      <c r="F623" s="43"/>
      <c r="G623" s="43"/>
      <c r="H623" s="43"/>
    </row>
    <row r="624" spans="1:8" s="44" customFormat="1" x14ac:dyDescent="0.25">
      <c r="A624" s="39" t="s">
        <v>718</v>
      </c>
      <c r="B624" s="47"/>
      <c r="C624" s="41" t="s">
        <v>793</v>
      </c>
      <c r="D624" s="42">
        <v>161</v>
      </c>
      <c r="E624" s="43">
        <v>5</v>
      </c>
      <c r="F624" s="43"/>
      <c r="G624" s="43"/>
      <c r="H624" s="43"/>
    </row>
    <row r="625" spans="1:8" s="44" customFormat="1" x14ac:dyDescent="0.25">
      <c r="A625" s="39" t="s">
        <v>718</v>
      </c>
      <c r="B625" s="40">
        <v>46</v>
      </c>
      <c r="C625" s="41" t="s">
        <v>794</v>
      </c>
      <c r="D625" s="42">
        <v>42</v>
      </c>
      <c r="E625" s="43">
        <v>4</v>
      </c>
      <c r="F625" s="43"/>
      <c r="G625" s="43"/>
      <c r="H625" s="43"/>
    </row>
    <row r="626" spans="1:8" s="44" customFormat="1" x14ac:dyDescent="0.25">
      <c r="A626" s="39" t="s">
        <v>718</v>
      </c>
      <c r="B626" s="40">
        <v>70</v>
      </c>
      <c r="C626" s="41" t="s">
        <v>795</v>
      </c>
      <c r="D626" s="42">
        <v>20</v>
      </c>
      <c r="E626" s="43">
        <v>12</v>
      </c>
      <c r="F626" s="43"/>
      <c r="G626" s="43"/>
      <c r="H626" s="43"/>
    </row>
    <row r="627" spans="1:8" s="44" customFormat="1" x14ac:dyDescent="0.25">
      <c r="A627" s="39" t="s">
        <v>718</v>
      </c>
      <c r="B627" s="47"/>
      <c r="C627" s="41" t="s">
        <v>796</v>
      </c>
      <c r="D627" s="42">
        <v>33</v>
      </c>
      <c r="E627" s="43">
        <v>12</v>
      </c>
      <c r="F627" s="43"/>
      <c r="G627" s="43"/>
      <c r="H627" s="43"/>
    </row>
    <row r="628" spans="1:8" s="44" customFormat="1" x14ac:dyDescent="0.25">
      <c r="A628" s="39" t="s">
        <v>718</v>
      </c>
      <c r="B628" s="47"/>
      <c r="C628" s="41" t="s">
        <v>797</v>
      </c>
      <c r="D628" s="42">
        <v>50</v>
      </c>
      <c r="E628" s="43">
        <v>12</v>
      </c>
      <c r="F628" s="43"/>
      <c r="G628" s="43"/>
      <c r="H628" s="43"/>
    </row>
    <row r="629" spans="1:8" s="44" customFormat="1" x14ac:dyDescent="0.25">
      <c r="A629" s="39" t="s">
        <v>718</v>
      </c>
      <c r="B629" s="40">
        <v>80</v>
      </c>
      <c r="C629" s="41" t="s">
        <v>798</v>
      </c>
      <c r="D629" s="42">
        <v>435</v>
      </c>
      <c r="E629" s="43">
        <v>4</v>
      </c>
      <c r="F629" s="43"/>
      <c r="G629" s="43"/>
      <c r="H629" s="43"/>
    </row>
    <row r="630" spans="1:8" s="44" customFormat="1" x14ac:dyDescent="0.25">
      <c r="A630" s="39" t="s">
        <v>718</v>
      </c>
      <c r="B630" s="40">
        <v>84</v>
      </c>
      <c r="C630" s="41" t="s">
        <v>799</v>
      </c>
      <c r="D630" s="42">
        <v>145</v>
      </c>
      <c r="E630" s="43">
        <v>5</v>
      </c>
      <c r="F630" s="43"/>
      <c r="G630" s="43"/>
      <c r="H630" s="43"/>
    </row>
    <row r="631" spans="1:8" s="44" customFormat="1" x14ac:dyDescent="0.25">
      <c r="A631" s="39" t="s">
        <v>718</v>
      </c>
      <c r="B631" s="47"/>
      <c r="C631" s="41" t="s">
        <v>800</v>
      </c>
      <c r="D631" s="42">
        <v>480</v>
      </c>
      <c r="E631" s="43">
        <v>5</v>
      </c>
      <c r="F631" s="43"/>
      <c r="G631" s="43"/>
      <c r="H631" s="43"/>
    </row>
    <row r="632" spans="1:8" s="44" customFormat="1" x14ac:dyDescent="0.25">
      <c r="A632" s="39" t="s">
        <v>718</v>
      </c>
      <c r="B632" s="47"/>
      <c r="C632" s="41" t="s">
        <v>801</v>
      </c>
      <c r="D632" s="42">
        <v>3</v>
      </c>
      <c r="E632" s="43">
        <v>4</v>
      </c>
      <c r="F632" s="43"/>
      <c r="G632" s="43"/>
      <c r="H632" s="43"/>
    </row>
    <row r="633" spans="1:8" s="44" customFormat="1" x14ac:dyDescent="0.25">
      <c r="A633" s="39" t="s">
        <v>718</v>
      </c>
      <c r="B633" s="47"/>
      <c r="C633" s="41" t="s">
        <v>802</v>
      </c>
      <c r="D633" s="42">
        <v>272</v>
      </c>
      <c r="E633" s="43">
        <v>5</v>
      </c>
      <c r="F633" s="43"/>
      <c r="G633" s="43"/>
      <c r="H633" s="43"/>
    </row>
    <row r="634" spans="1:8" s="44" customFormat="1" x14ac:dyDescent="0.25">
      <c r="A634" s="39" t="s">
        <v>718</v>
      </c>
      <c r="B634" s="40">
        <v>85</v>
      </c>
      <c r="C634" s="41" t="s">
        <v>803</v>
      </c>
      <c r="D634" s="42">
        <v>453</v>
      </c>
      <c r="E634" s="43">
        <v>8</v>
      </c>
      <c r="F634" s="43" t="s">
        <v>328</v>
      </c>
      <c r="G634" s="43"/>
      <c r="H634" s="43"/>
    </row>
    <row r="635" spans="1:8" s="44" customFormat="1" x14ac:dyDescent="0.25">
      <c r="A635" s="39" t="s">
        <v>718</v>
      </c>
      <c r="B635" s="40">
        <v>87</v>
      </c>
      <c r="C635" s="41" t="s">
        <v>804</v>
      </c>
      <c r="D635" s="42">
        <v>216</v>
      </c>
      <c r="E635" s="43">
        <v>6</v>
      </c>
      <c r="F635" s="43" t="s">
        <v>372</v>
      </c>
      <c r="G635" s="43"/>
      <c r="H635" s="43"/>
    </row>
    <row r="636" spans="1:8" s="44" customFormat="1" x14ac:dyDescent="0.25">
      <c r="A636" s="39" t="s">
        <v>718</v>
      </c>
      <c r="B636" s="47"/>
      <c r="C636" s="41" t="s">
        <v>805</v>
      </c>
      <c r="D636" s="42">
        <v>261</v>
      </c>
      <c r="E636" s="43">
        <v>6</v>
      </c>
      <c r="F636" s="43" t="s">
        <v>372</v>
      </c>
      <c r="G636" s="43"/>
      <c r="H636" s="43"/>
    </row>
    <row r="637" spans="1:8" s="44" customFormat="1" x14ac:dyDescent="0.25">
      <c r="A637" s="39" t="s">
        <v>718</v>
      </c>
      <c r="B637" s="47"/>
      <c r="C637" s="41" t="s">
        <v>806</v>
      </c>
      <c r="D637" s="42">
        <v>287</v>
      </c>
      <c r="E637" s="43">
        <v>6</v>
      </c>
      <c r="F637" s="43" t="s">
        <v>372</v>
      </c>
      <c r="G637" s="43"/>
      <c r="H637" s="43"/>
    </row>
    <row r="638" spans="1:8" s="44" customFormat="1" x14ac:dyDescent="0.25">
      <c r="A638" s="39" t="s">
        <v>718</v>
      </c>
      <c r="B638" s="47"/>
      <c r="C638" s="41" t="s">
        <v>807</v>
      </c>
      <c r="D638" s="42">
        <v>326</v>
      </c>
      <c r="E638" s="45"/>
      <c r="F638" s="43" t="s">
        <v>191</v>
      </c>
      <c r="G638" s="43"/>
      <c r="H638" s="43"/>
    </row>
    <row r="639" spans="1:8" s="44" customFormat="1" x14ac:dyDescent="0.25">
      <c r="A639" s="39" t="s">
        <v>718</v>
      </c>
      <c r="B639" s="40">
        <v>88</v>
      </c>
      <c r="C639" s="41" t="s">
        <v>808</v>
      </c>
      <c r="D639" s="42">
        <v>300</v>
      </c>
      <c r="E639" s="43">
        <v>4</v>
      </c>
      <c r="F639" s="43" t="s">
        <v>542</v>
      </c>
      <c r="G639" s="43"/>
      <c r="H639" s="43"/>
    </row>
    <row r="640" spans="1:8" s="44" customFormat="1" x14ac:dyDescent="0.25">
      <c r="A640" s="39" t="s">
        <v>718</v>
      </c>
      <c r="B640" s="47"/>
      <c r="C640" s="41" t="s">
        <v>809</v>
      </c>
      <c r="D640" s="42">
        <v>300</v>
      </c>
      <c r="E640" s="43">
        <v>4</v>
      </c>
      <c r="F640" s="43" t="s">
        <v>542</v>
      </c>
      <c r="G640" s="43"/>
      <c r="H640" s="43"/>
    </row>
    <row r="641" spans="1:8" s="44" customFormat="1" x14ac:dyDescent="0.25">
      <c r="A641" s="39" t="s">
        <v>718</v>
      </c>
      <c r="B641" s="47"/>
      <c r="C641" s="41" t="s">
        <v>810</v>
      </c>
      <c r="D641" s="42">
        <v>299</v>
      </c>
      <c r="E641" s="43">
        <v>4</v>
      </c>
      <c r="F641" s="43" t="s">
        <v>542</v>
      </c>
      <c r="G641" s="43"/>
      <c r="H641" s="43"/>
    </row>
    <row r="642" spans="1:8" s="44" customFormat="1" x14ac:dyDescent="0.25">
      <c r="A642" s="39" t="s">
        <v>718</v>
      </c>
      <c r="B642" s="47"/>
      <c r="C642" s="41" t="s">
        <v>811</v>
      </c>
      <c r="D642" s="42">
        <v>297</v>
      </c>
      <c r="E642" s="43">
        <v>4</v>
      </c>
      <c r="F642" s="43" t="s">
        <v>542</v>
      </c>
      <c r="G642" s="43"/>
      <c r="H642" s="43"/>
    </row>
    <row r="643" spans="1:8" s="44" customFormat="1" x14ac:dyDescent="0.25">
      <c r="A643" s="39" t="s">
        <v>718</v>
      </c>
      <c r="B643" s="40">
        <v>89</v>
      </c>
      <c r="C643" s="41" t="s">
        <v>812</v>
      </c>
      <c r="D643" s="42">
        <v>30</v>
      </c>
      <c r="E643" s="43">
        <v>4</v>
      </c>
      <c r="F643" s="43"/>
      <c r="G643" s="43"/>
      <c r="H643" s="43"/>
    </row>
    <row r="644" spans="1:8" s="44" customFormat="1" x14ac:dyDescent="0.25">
      <c r="A644" s="39" t="s">
        <v>718</v>
      </c>
      <c r="B644" s="47"/>
      <c r="C644" s="41" t="s">
        <v>813</v>
      </c>
      <c r="D644" s="42">
        <v>442</v>
      </c>
      <c r="E644" s="43">
        <v>4</v>
      </c>
      <c r="F644" s="43"/>
      <c r="G644" s="43"/>
      <c r="H644" s="43"/>
    </row>
    <row r="645" spans="1:8" s="44" customFormat="1" x14ac:dyDescent="0.25">
      <c r="A645" s="39" t="s">
        <v>718</v>
      </c>
      <c r="B645" s="40">
        <v>90</v>
      </c>
      <c r="C645" s="41" t="s">
        <v>814</v>
      </c>
      <c r="D645" s="42">
        <v>279</v>
      </c>
      <c r="E645" s="45"/>
      <c r="F645" s="43" t="s">
        <v>191</v>
      </c>
      <c r="G645" s="43"/>
      <c r="H645" s="43"/>
    </row>
    <row r="646" spans="1:8" s="44" customFormat="1" x14ac:dyDescent="0.25">
      <c r="A646" s="39" t="s">
        <v>718</v>
      </c>
      <c r="B646" s="40">
        <v>92</v>
      </c>
      <c r="C646" s="41" t="s">
        <v>815</v>
      </c>
      <c r="D646" s="42">
        <v>240</v>
      </c>
      <c r="E646" s="43" t="s">
        <v>7</v>
      </c>
      <c r="F646" s="43"/>
      <c r="G646" s="43"/>
      <c r="H646" s="43"/>
    </row>
    <row r="647" spans="1:8" s="44" customFormat="1" x14ac:dyDescent="0.25">
      <c r="A647" s="39" t="s">
        <v>718</v>
      </c>
      <c r="B647" s="47"/>
      <c r="C647" s="41" t="s">
        <v>816</v>
      </c>
      <c r="D647" s="42">
        <v>240</v>
      </c>
      <c r="E647" s="45"/>
      <c r="F647" s="43" t="s">
        <v>191</v>
      </c>
      <c r="G647" s="43"/>
      <c r="H647" s="43"/>
    </row>
    <row r="648" spans="1:8" s="44" customFormat="1" x14ac:dyDescent="0.25">
      <c r="A648" s="39" t="s">
        <v>718</v>
      </c>
      <c r="B648" s="47"/>
      <c r="C648" s="41" t="s">
        <v>817</v>
      </c>
      <c r="D648" s="42">
        <v>183</v>
      </c>
      <c r="E648" s="43" t="s">
        <v>7</v>
      </c>
      <c r="F648" s="43"/>
      <c r="G648" s="43"/>
      <c r="H648" s="43"/>
    </row>
    <row r="649" spans="1:8" s="44" customFormat="1" x14ac:dyDescent="0.25">
      <c r="A649" s="39" t="s">
        <v>718</v>
      </c>
      <c r="B649" s="40">
        <v>93</v>
      </c>
      <c r="C649" s="41" t="s">
        <v>818</v>
      </c>
      <c r="D649" s="42">
        <v>323</v>
      </c>
      <c r="E649" s="43">
        <v>4</v>
      </c>
      <c r="F649" s="43"/>
      <c r="G649" s="43"/>
      <c r="H649" s="43"/>
    </row>
    <row r="650" spans="1:8" s="44" customFormat="1" x14ac:dyDescent="0.25">
      <c r="A650" s="39" t="s">
        <v>718</v>
      </c>
      <c r="B650" s="47"/>
      <c r="C650" s="41" t="s">
        <v>819</v>
      </c>
      <c r="D650" s="42">
        <v>4</v>
      </c>
      <c r="E650" s="43" t="s">
        <v>100</v>
      </c>
      <c r="F650" s="43"/>
      <c r="G650" s="43"/>
      <c r="H650" s="43"/>
    </row>
    <row r="651" spans="1:8" s="44" customFormat="1" x14ac:dyDescent="0.25">
      <c r="A651" s="39" t="s">
        <v>718</v>
      </c>
      <c r="B651" s="47"/>
      <c r="C651" s="41" t="s">
        <v>820</v>
      </c>
      <c r="D651" s="42">
        <v>501</v>
      </c>
      <c r="E651" s="43">
        <v>4</v>
      </c>
      <c r="F651" s="43"/>
      <c r="G651" s="43"/>
      <c r="H651" s="43"/>
    </row>
    <row r="652" spans="1:8" s="44" customFormat="1" x14ac:dyDescent="0.25">
      <c r="A652" s="39" t="s">
        <v>718</v>
      </c>
      <c r="B652" s="47"/>
      <c r="C652" s="41" t="s">
        <v>821</v>
      </c>
      <c r="D652" s="42">
        <v>482</v>
      </c>
      <c r="E652" s="43">
        <v>4</v>
      </c>
      <c r="F652" s="43"/>
      <c r="G652" s="43"/>
      <c r="H652" s="43"/>
    </row>
    <row r="653" spans="1:8" s="44" customFormat="1" x14ac:dyDescent="0.25">
      <c r="A653" s="39" t="s">
        <v>718</v>
      </c>
      <c r="B653" s="47"/>
      <c r="C653" s="41" t="s">
        <v>822</v>
      </c>
      <c r="D653" s="42">
        <v>114</v>
      </c>
      <c r="E653" s="43">
        <v>4</v>
      </c>
      <c r="F653" s="43"/>
      <c r="G653" s="43"/>
      <c r="H653" s="43"/>
    </row>
    <row r="654" spans="1:8" s="44" customFormat="1" x14ac:dyDescent="0.25">
      <c r="A654" s="39" t="s">
        <v>718</v>
      </c>
      <c r="B654" s="40">
        <v>94</v>
      </c>
      <c r="C654" s="41" t="s">
        <v>823</v>
      </c>
      <c r="D654" s="42">
        <v>507</v>
      </c>
      <c r="E654" s="43">
        <v>8</v>
      </c>
      <c r="F654" s="43"/>
      <c r="G654" s="43"/>
      <c r="H654" s="43"/>
    </row>
    <row r="655" spans="1:8" s="44" customFormat="1" x14ac:dyDescent="0.25">
      <c r="A655" s="39" t="s">
        <v>718</v>
      </c>
      <c r="B655" s="47"/>
      <c r="C655" s="41" t="s">
        <v>824</v>
      </c>
      <c r="D655" s="42">
        <v>3</v>
      </c>
      <c r="E655" s="43" t="s">
        <v>100</v>
      </c>
      <c r="F655" s="43"/>
      <c r="G655" s="43"/>
      <c r="H655" s="43"/>
    </row>
    <row r="656" spans="1:8" s="44" customFormat="1" x14ac:dyDescent="0.25">
      <c r="A656" s="39" t="s">
        <v>718</v>
      </c>
      <c r="B656" s="47"/>
      <c r="C656" s="41" t="s">
        <v>825</v>
      </c>
      <c r="D656" s="42">
        <v>510</v>
      </c>
      <c r="E656" s="43">
        <v>8</v>
      </c>
      <c r="F656" s="43"/>
      <c r="G656" s="43"/>
      <c r="H656" s="43"/>
    </row>
    <row r="657" spans="1:8" s="44" customFormat="1" x14ac:dyDescent="0.25">
      <c r="A657" s="39" t="s">
        <v>718</v>
      </c>
      <c r="B657" s="47"/>
      <c r="C657" s="41" t="s">
        <v>826</v>
      </c>
      <c r="D657" s="42">
        <v>450</v>
      </c>
      <c r="E657" s="45"/>
      <c r="F657" s="43" t="s">
        <v>191</v>
      </c>
      <c r="G657" s="43"/>
      <c r="H657" s="43"/>
    </row>
    <row r="658" spans="1:8" s="44" customFormat="1" x14ac:dyDescent="0.25">
      <c r="A658" s="39" t="s">
        <v>718</v>
      </c>
      <c r="B658" s="40">
        <v>95</v>
      </c>
      <c r="C658" s="41" t="s">
        <v>827</v>
      </c>
      <c r="D658" s="42">
        <v>220</v>
      </c>
      <c r="E658" s="45"/>
      <c r="F658" s="43" t="s">
        <v>191</v>
      </c>
      <c r="G658" s="43"/>
      <c r="H658" s="43"/>
    </row>
    <row r="659" spans="1:8" s="44" customFormat="1" x14ac:dyDescent="0.25">
      <c r="A659" s="39" t="s">
        <v>718</v>
      </c>
      <c r="B659" s="47"/>
      <c r="C659" s="41" t="s">
        <v>828</v>
      </c>
      <c r="D659" s="42">
        <v>420</v>
      </c>
      <c r="E659" s="45"/>
      <c r="F659" s="43" t="s">
        <v>191</v>
      </c>
      <c r="G659" s="43"/>
      <c r="H659" s="43"/>
    </row>
    <row r="660" spans="1:8" s="44" customFormat="1" x14ac:dyDescent="0.25">
      <c r="A660" s="39" t="s">
        <v>718</v>
      </c>
      <c r="B660" s="40">
        <v>96</v>
      </c>
      <c r="C660" s="41" t="s">
        <v>829</v>
      </c>
      <c r="D660" s="42">
        <v>178</v>
      </c>
      <c r="E660" s="43">
        <v>4</v>
      </c>
      <c r="F660" s="43"/>
      <c r="G660" s="43"/>
      <c r="H660" s="43"/>
    </row>
    <row r="661" spans="1:8" s="44" customFormat="1" x14ac:dyDescent="0.25">
      <c r="A661" s="39" t="s">
        <v>718</v>
      </c>
      <c r="B661" s="47"/>
      <c r="C661" s="41" t="s">
        <v>830</v>
      </c>
      <c r="D661" s="42">
        <v>164</v>
      </c>
      <c r="E661" s="43">
        <v>4</v>
      </c>
      <c r="F661" s="43"/>
      <c r="G661" s="43"/>
      <c r="H661" s="43"/>
    </row>
    <row r="662" spans="1:8" s="44" customFormat="1" x14ac:dyDescent="0.25">
      <c r="A662" s="39" t="s">
        <v>718</v>
      </c>
      <c r="B662" s="40">
        <v>97</v>
      </c>
      <c r="C662" s="41" t="s">
        <v>831</v>
      </c>
      <c r="D662" s="42">
        <v>437</v>
      </c>
      <c r="E662" s="43">
        <v>4</v>
      </c>
      <c r="F662" s="43"/>
      <c r="G662" s="43"/>
      <c r="H662" s="43"/>
    </row>
    <row r="663" spans="1:8" s="44" customFormat="1" x14ac:dyDescent="0.25">
      <c r="A663" s="39" t="s">
        <v>718</v>
      </c>
      <c r="B663" s="47"/>
      <c r="C663" s="41" t="s">
        <v>832</v>
      </c>
      <c r="D663" s="42">
        <v>320</v>
      </c>
      <c r="E663" s="43">
        <v>4</v>
      </c>
      <c r="F663" s="43"/>
      <c r="G663" s="43"/>
      <c r="H663" s="43"/>
    </row>
    <row r="664" spans="1:8" s="44" customFormat="1" x14ac:dyDescent="0.25">
      <c r="A664" s="39" t="s">
        <v>718</v>
      </c>
      <c r="B664" s="47"/>
      <c r="C664" s="41" t="s">
        <v>833</v>
      </c>
      <c r="D664" s="42">
        <v>437</v>
      </c>
      <c r="E664" s="43">
        <v>4</v>
      </c>
      <c r="F664" s="43"/>
      <c r="G664" s="43"/>
      <c r="H664" s="43"/>
    </row>
    <row r="665" spans="1:8" s="44" customFormat="1" x14ac:dyDescent="0.25">
      <c r="A665" s="39" t="s">
        <v>718</v>
      </c>
      <c r="B665" s="40">
        <v>98</v>
      </c>
      <c r="C665" s="41" t="s">
        <v>834</v>
      </c>
      <c r="D665" s="42">
        <v>59</v>
      </c>
      <c r="E665" s="43">
        <v>4</v>
      </c>
      <c r="F665" s="43"/>
      <c r="G665" s="43"/>
      <c r="H665" s="43"/>
    </row>
    <row r="666" spans="1:8" s="44" customFormat="1" x14ac:dyDescent="0.25">
      <c r="A666" s="39" t="s">
        <v>718</v>
      </c>
      <c r="B666" s="47"/>
      <c r="C666" s="41" t="s">
        <v>835</v>
      </c>
      <c r="D666" s="42">
        <v>237</v>
      </c>
      <c r="E666" s="43">
        <v>4</v>
      </c>
      <c r="F666" s="43"/>
      <c r="G666" s="43"/>
      <c r="H666" s="43"/>
    </row>
    <row r="667" spans="1:8" s="44" customFormat="1" x14ac:dyDescent="0.25">
      <c r="A667" s="39" t="s">
        <v>718</v>
      </c>
      <c r="B667" s="47"/>
      <c r="C667" s="41" t="s">
        <v>836</v>
      </c>
      <c r="D667" s="42">
        <v>237</v>
      </c>
      <c r="E667" s="43">
        <v>4</v>
      </c>
      <c r="F667" s="43"/>
      <c r="G667" s="43"/>
      <c r="H667" s="43"/>
    </row>
    <row r="668" spans="1:8" s="44" customFormat="1" x14ac:dyDescent="0.25">
      <c r="A668" s="39" t="s">
        <v>837</v>
      </c>
      <c r="B668" s="40">
        <v>2</v>
      </c>
      <c r="C668" s="41" t="s">
        <v>838</v>
      </c>
      <c r="D668" s="42">
        <v>373</v>
      </c>
      <c r="E668" s="45"/>
      <c r="F668" s="43" t="s">
        <v>191</v>
      </c>
      <c r="G668" s="43"/>
      <c r="H668" s="43"/>
    </row>
    <row r="669" spans="1:8" s="44" customFormat="1" x14ac:dyDescent="0.25">
      <c r="A669" s="39" t="s">
        <v>837</v>
      </c>
      <c r="B669" s="40">
        <v>4</v>
      </c>
      <c r="C669" s="41" t="s">
        <v>839</v>
      </c>
      <c r="D669" s="42">
        <v>307</v>
      </c>
      <c r="E669" s="43">
        <v>4</v>
      </c>
      <c r="F669" s="43"/>
      <c r="G669" s="43"/>
      <c r="H669" s="43"/>
    </row>
    <row r="670" spans="1:8" s="44" customFormat="1" x14ac:dyDescent="0.25">
      <c r="A670" s="39" t="s">
        <v>837</v>
      </c>
      <c r="B670" s="47"/>
      <c r="C670" s="41" t="s">
        <v>840</v>
      </c>
      <c r="D670" s="42">
        <v>272</v>
      </c>
      <c r="E670" s="43">
        <v>4</v>
      </c>
      <c r="F670" s="43"/>
      <c r="G670" s="43"/>
      <c r="H670" s="43"/>
    </row>
    <row r="671" spans="1:8" s="44" customFormat="1" x14ac:dyDescent="0.25">
      <c r="A671" s="39" t="s">
        <v>837</v>
      </c>
      <c r="B671" s="47"/>
      <c r="C671" s="41" t="s">
        <v>841</v>
      </c>
      <c r="D671" s="42">
        <v>276</v>
      </c>
      <c r="E671" s="43">
        <v>4</v>
      </c>
      <c r="F671" s="43"/>
      <c r="G671" s="43"/>
      <c r="H671" s="43"/>
    </row>
    <row r="672" spans="1:8" s="44" customFormat="1" x14ac:dyDescent="0.25">
      <c r="A672" s="39" t="s">
        <v>837</v>
      </c>
      <c r="B672" s="47"/>
      <c r="C672" s="41" t="s">
        <v>842</v>
      </c>
      <c r="D672" s="42">
        <v>275</v>
      </c>
      <c r="E672" s="43">
        <v>4</v>
      </c>
      <c r="F672" s="43"/>
      <c r="G672" s="43"/>
      <c r="H672" s="43"/>
    </row>
    <row r="673" spans="1:8" s="44" customFormat="1" x14ac:dyDescent="0.25">
      <c r="A673" s="39" t="s">
        <v>837</v>
      </c>
      <c r="B673" s="47"/>
      <c r="C673" s="41" t="s">
        <v>843</v>
      </c>
      <c r="D673" s="42">
        <v>321</v>
      </c>
      <c r="E673" s="43">
        <v>4</v>
      </c>
      <c r="F673" s="43"/>
      <c r="G673" s="43"/>
      <c r="H673" s="43"/>
    </row>
    <row r="674" spans="1:8" s="44" customFormat="1" x14ac:dyDescent="0.25">
      <c r="A674" s="39" t="s">
        <v>837</v>
      </c>
      <c r="B674" s="47"/>
      <c r="C674" s="41" t="s">
        <v>844</v>
      </c>
      <c r="D674" s="42">
        <v>331</v>
      </c>
      <c r="E674" s="43">
        <v>4</v>
      </c>
      <c r="F674" s="43"/>
      <c r="G674" s="43"/>
      <c r="H674" s="43"/>
    </row>
    <row r="675" spans="1:8" s="44" customFormat="1" x14ac:dyDescent="0.25">
      <c r="A675" s="39" t="s">
        <v>837</v>
      </c>
      <c r="B675" s="47"/>
      <c r="C675" s="41" t="s">
        <v>845</v>
      </c>
      <c r="D675" s="42">
        <v>359</v>
      </c>
      <c r="E675" s="43">
        <v>4</v>
      </c>
      <c r="F675" s="43"/>
      <c r="G675" s="43"/>
      <c r="H675" s="43"/>
    </row>
    <row r="676" spans="1:8" s="44" customFormat="1" x14ac:dyDescent="0.25">
      <c r="A676" s="39" t="s">
        <v>837</v>
      </c>
      <c r="B676" s="47"/>
      <c r="C676" s="41" t="s">
        <v>846</v>
      </c>
      <c r="D676" s="42">
        <v>316</v>
      </c>
      <c r="E676" s="43">
        <v>4</v>
      </c>
      <c r="F676" s="43"/>
      <c r="G676" s="43"/>
      <c r="H676" s="43"/>
    </row>
    <row r="677" spans="1:8" s="44" customFormat="1" x14ac:dyDescent="0.25">
      <c r="A677" s="39" t="s">
        <v>837</v>
      </c>
      <c r="B677" s="47"/>
      <c r="C677" s="41" t="s">
        <v>847</v>
      </c>
      <c r="D677" s="42">
        <v>321</v>
      </c>
      <c r="E677" s="43">
        <v>4</v>
      </c>
      <c r="F677" s="43"/>
      <c r="G677" s="43"/>
      <c r="H677" s="43"/>
    </row>
    <row r="678" spans="1:8" s="44" customFormat="1" x14ac:dyDescent="0.25">
      <c r="A678" s="39" t="s">
        <v>837</v>
      </c>
      <c r="B678" s="47"/>
      <c r="C678" s="41" t="s">
        <v>848</v>
      </c>
      <c r="D678" s="42">
        <v>329</v>
      </c>
      <c r="E678" s="43">
        <v>4</v>
      </c>
      <c r="F678" s="43"/>
      <c r="G678" s="43"/>
      <c r="H678" s="43"/>
    </row>
    <row r="679" spans="1:8" s="44" customFormat="1" x14ac:dyDescent="0.25">
      <c r="A679" s="39" t="s">
        <v>837</v>
      </c>
      <c r="B679" s="47"/>
      <c r="C679" s="41" t="s">
        <v>849</v>
      </c>
      <c r="D679" s="42">
        <v>328</v>
      </c>
      <c r="E679" s="43">
        <v>4</v>
      </c>
      <c r="F679" s="43"/>
      <c r="G679" s="43"/>
      <c r="H679" s="43"/>
    </row>
    <row r="680" spans="1:8" s="44" customFormat="1" x14ac:dyDescent="0.25">
      <c r="A680" s="39" t="s">
        <v>837</v>
      </c>
      <c r="B680" s="47"/>
      <c r="C680" s="41" t="s">
        <v>850</v>
      </c>
      <c r="D680" s="42">
        <v>327</v>
      </c>
      <c r="E680" s="43">
        <v>4</v>
      </c>
      <c r="F680" s="43"/>
      <c r="G680" s="43"/>
      <c r="H680" s="43"/>
    </row>
    <row r="681" spans="1:8" s="44" customFormat="1" x14ac:dyDescent="0.25">
      <c r="A681" s="39" t="s">
        <v>837</v>
      </c>
      <c r="B681" s="47"/>
      <c r="C681" s="41" t="s">
        <v>851</v>
      </c>
      <c r="D681" s="42">
        <v>311</v>
      </c>
      <c r="E681" s="43">
        <v>4</v>
      </c>
      <c r="F681" s="43"/>
      <c r="G681" s="43"/>
      <c r="H681" s="43"/>
    </row>
    <row r="682" spans="1:8" s="44" customFormat="1" x14ac:dyDescent="0.25">
      <c r="A682" s="39" t="s">
        <v>837</v>
      </c>
      <c r="B682" s="47"/>
      <c r="C682" s="41" t="s">
        <v>852</v>
      </c>
      <c r="D682" s="42">
        <v>311</v>
      </c>
      <c r="E682" s="43">
        <v>4</v>
      </c>
      <c r="F682" s="43"/>
      <c r="G682" s="43"/>
      <c r="H682" s="43"/>
    </row>
    <row r="683" spans="1:8" s="44" customFormat="1" x14ac:dyDescent="0.25">
      <c r="A683" s="39" t="s">
        <v>837</v>
      </c>
      <c r="B683" s="47"/>
      <c r="C683" s="41" t="s">
        <v>853</v>
      </c>
      <c r="D683" s="42">
        <v>320</v>
      </c>
      <c r="E683" s="43">
        <v>4</v>
      </c>
      <c r="F683" s="43"/>
      <c r="G683" s="43"/>
      <c r="H683" s="43"/>
    </row>
    <row r="684" spans="1:8" s="44" customFormat="1" x14ac:dyDescent="0.25">
      <c r="A684" s="39" t="s">
        <v>837</v>
      </c>
      <c r="B684" s="40">
        <v>7</v>
      </c>
      <c r="C684" s="41" t="s">
        <v>854</v>
      </c>
      <c r="D684" s="42">
        <v>120</v>
      </c>
      <c r="E684" s="43">
        <v>4</v>
      </c>
      <c r="F684" s="43"/>
      <c r="G684" s="43"/>
      <c r="H684" s="43"/>
    </row>
    <row r="685" spans="1:8" s="44" customFormat="1" x14ac:dyDescent="0.25">
      <c r="A685" s="39" t="s">
        <v>837</v>
      </c>
      <c r="B685" s="40">
        <v>8</v>
      </c>
      <c r="C685" s="41" t="s">
        <v>855</v>
      </c>
      <c r="D685" s="42">
        <v>224</v>
      </c>
      <c r="E685" s="43">
        <v>4</v>
      </c>
      <c r="F685" s="43"/>
      <c r="G685" s="43"/>
      <c r="H685" s="43"/>
    </row>
    <row r="686" spans="1:8" s="44" customFormat="1" x14ac:dyDescent="0.25">
      <c r="A686" s="39" t="s">
        <v>837</v>
      </c>
      <c r="B686" s="47"/>
      <c r="C686" s="41" t="s">
        <v>856</v>
      </c>
      <c r="D686" s="42">
        <v>216</v>
      </c>
      <c r="E686" s="43">
        <v>4</v>
      </c>
      <c r="F686" s="43"/>
      <c r="G686" s="43"/>
      <c r="H686" s="43"/>
    </row>
    <row r="687" spans="1:8" s="44" customFormat="1" x14ac:dyDescent="0.25">
      <c r="A687" s="39" t="s">
        <v>837</v>
      </c>
      <c r="B687" s="47"/>
      <c r="C687" s="41" t="s">
        <v>857</v>
      </c>
      <c r="D687" s="42">
        <v>399</v>
      </c>
      <c r="E687" s="43">
        <v>4</v>
      </c>
      <c r="F687" s="43"/>
      <c r="G687" s="43"/>
      <c r="H687" s="43"/>
    </row>
    <row r="688" spans="1:8" s="44" customFormat="1" x14ac:dyDescent="0.25">
      <c r="A688" s="39" t="s">
        <v>837</v>
      </c>
      <c r="B688" s="40">
        <v>10</v>
      </c>
      <c r="C688" s="41" t="s">
        <v>858</v>
      </c>
      <c r="D688" s="42">
        <v>186</v>
      </c>
      <c r="E688" s="43">
        <v>6</v>
      </c>
      <c r="F688" s="43" t="s">
        <v>96</v>
      </c>
      <c r="G688" s="43"/>
      <c r="H688" s="43"/>
    </row>
    <row r="689" spans="1:8" s="44" customFormat="1" x14ac:dyDescent="0.25">
      <c r="A689" s="39" t="s">
        <v>837</v>
      </c>
      <c r="B689" s="47"/>
      <c r="C689" s="41" t="s">
        <v>859</v>
      </c>
      <c r="D689" s="42">
        <v>189</v>
      </c>
      <c r="E689" s="43">
        <v>6</v>
      </c>
      <c r="F689" s="43" t="s">
        <v>96</v>
      </c>
      <c r="G689" s="43"/>
      <c r="H689" s="43"/>
    </row>
    <row r="690" spans="1:8" s="44" customFormat="1" x14ac:dyDescent="0.25">
      <c r="A690" s="39" t="s">
        <v>837</v>
      </c>
      <c r="B690" s="47"/>
      <c r="C690" s="41" t="s">
        <v>860</v>
      </c>
      <c r="D690" s="42">
        <v>165</v>
      </c>
      <c r="E690" s="43">
        <v>6</v>
      </c>
      <c r="F690" s="43" t="s">
        <v>96</v>
      </c>
      <c r="G690" s="43"/>
      <c r="H690" s="43"/>
    </row>
    <row r="691" spans="1:8" s="44" customFormat="1" x14ac:dyDescent="0.25">
      <c r="A691" s="39" t="s">
        <v>837</v>
      </c>
      <c r="B691" s="47"/>
      <c r="C691" s="41" t="s">
        <v>861</v>
      </c>
      <c r="D691" s="42">
        <v>167</v>
      </c>
      <c r="E691" s="43">
        <v>6</v>
      </c>
      <c r="F691" s="43" t="s">
        <v>96</v>
      </c>
      <c r="G691" s="43"/>
      <c r="H691" s="43"/>
    </row>
    <row r="692" spans="1:8" s="44" customFormat="1" x14ac:dyDescent="0.25">
      <c r="A692" s="39" t="s">
        <v>837</v>
      </c>
      <c r="B692" s="40">
        <v>11</v>
      </c>
      <c r="C692" s="41" t="s">
        <v>862</v>
      </c>
      <c r="D692" s="42">
        <v>333</v>
      </c>
      <c r="E692" s="43">
        <v>8</v>
      </c>
      <c r="F692" s="43"/>
      <c r="G692" s="43"/>
      <c r="H692" s="43"/>
    </row>
    <row r="693" spans="1:8" s="44" customFormat="1" x14ac:dyDescent="0.25">
      <c r="A693" s="39" t="s">
        <v>837</v>
      </c>
      <c r="B693" s="40">
        <v>13</v>
      </c>
      <c r="C693" s="41" t="s">
        <v>863</v>
      </c>
      <c r="D693" s="42">
        <v>489</v>
      </c>
      <c r="E693" s="43">
        <v>6</v>
      </c>
      <c r="F693" s="43" t="s">
        <v>437</v>
      </c>
      <c r="G693" s="43"/>
      <c r="H693" s="43"/>
    </row>
    <row r="694" spans="1:8" s="44" customFormat="1" x14ac:dyDescent="0.25">
      <c r="A694" s="39" t="s">
        <v>837</v>
      </c>
      <c r="B694" s="40">
        <v>14</v>
      </c>
      <c r="C694" s="41" t="s">
        <v>864</v>
      </c>
      <c r="D694" s="42">
        <v>500</v>
      </c>
      <c r="E694" s="43">
        <v>8</v>
      </c>
      <c r="F694" s="43"/>
      <c r="G694" s="43"/>
      <c r="H694" s="43"/>
    </row>
    <row r="695" spans="1:8" s="44" customFormat="1" x14ac:dyDescent="0.25">
      <c r="A695" s="39" t="s">
        <v>837</v>
      </c>
      <c r="B695" s="47"/>
      <c r="C695" s="41" t="s">
        <v>865</v>
      </c>
      <c r="D695" s="42">
        <v>416</v>
      </c>
      <c r="E695" s="49">
        <v>6</v>
      </c>
      <c r="F695" s="43" t="s">
        <v>372</v>
      </c>
      <c r="G695" s="43"/>
      <c r="H695" s="43"/>
    </row>
    <row r="696" spans="1:8" s="44" customFormat="1" x14ac:dyDescent="0.25">
      <c r="A696" s="39" t="s">
        <v>837</v>
      </c>
      <c r="B696" s="47"/>
      <c r="C696" s="41" t="s">
        <v>866</v>
      </c>
      <c r="D696" s="42">
        <v>416</v>
      </c>
      <c r="E696" s="43">
        <v>10</v>
      </c>
      <c r="F696" s="43"/>
      <c r="G696" s="43"/>
      <c r="H696" s="43"/>
    </row>
    <row r="697" spans="1:8" s="44" customFormat="1" x14ac:dyDescent="0.25">
      <c r="A697" s="39" t="s">
        <v>837</v>
      </c>
      <c r="B697" s="47"/>
      <c r="C697" s="41" t="s">
        <v>867</v>
      </c>
      <c r="D697" s="42">
        <v>204</v>
      </c>
      <c r="E697" s="46"/>
      <c r="F697" s="43" t="s">
        <v>191</v>
      </c>
      <c r="G697" s="43"/>
      <c r="H697" s="43"/>
    </row>
    <row r="698" spans="1:8" s="44" customFormat="1" x14ac:dyDescent="0.25">
      <c r="A698" s="39" t="s">
        <v>837</v>
      </c>
      <c r="B698" s="40">
        <v>16</v>
      </c>
      <c r="C698" s="41" t="s">
        <v>868</v>
      </c>
      <c r="D698" s="42">
        <v>104</v>
      </c>
      <c r="E698" s="43" t="s">
        <v>100</v>
      </c>
      <c r="F698" s="43"/>
      <c r="G698" s="43"/>
      <c r="H698" s="43"/>
    </row>
    <row r="699" spans="1:8" s="44" customFormat="1" x14ac:dyDescent="0.25">
      <c r="A699" s="39" t="s">
        <v>837</v>
      </c>
      <c r="B699" s="47"/>
      <c r="C699" s="41" t="s">
        <v>869</v>
      </c>
      <c r="D699" s="42">
        <v>458</v>
      </c>
      <c r="E699" s="43" t="s">
        <v>100</v>
      </c>
      <c r="F699" s="43"/>
      <c r="G699" s="43"/>
      <c r="H699" s="43"/>
    </row>
    <row r="700" spans="1:8" s="44" customFormat="1" x14ac:dyDescent="0.25">
      <c r="A700" s="39" t="s">
        <v>837</v>
      </c>
      <c r="B700" s="47"/>
      <c r="C700" s="41" t="s">
        <v>870</v>
      </c>
      <c r="D700" s="42">
        <v>108</v>
      </c>
      <c r="E700" s="43" t="s">
        <v>100</v>
      </c>
      <c r="F700" s="43"/>
      <c r="G700" s="43"/>
      <c r="H700" s="43"/>
    </row>
    <row r="701" spans="1:8" s="44" customFormat="1" x14ac:dyDescent="0.25">
      <c r="A701" s="39" t="s">
        <v>837</v>
      </c>
      <c r="B701" s="47"/>
      <c r="C701" s="41" t="s">
        <v>871</v>
      </c>
      <c r="D701" s="42">
        <v>495</v>
      </c>
      <c r="E701" s="43">
        <v>6</v>
      </c>
      <c r="F701" s="43"/>
      <c r="G701" s="43"/>
      <c r="H701" s="43"/>
    </row>
    <row r="702" spans="1:8" s="44" customFormat="1" x14ac:dyDescent="0.25">
      <c r="A702" s="39" t="s">
        <v>837</v>
      </c>
      <c r="B702" s="47"/>
      <c r="C702" s="41" t="s">
        <v>872</v>
      </c>
      <c r="D702" s="42">
        <v>396</v>
      </c>
      <c r="E702" s="43">
        <v>6</v>
      </c>
      <c r="F702" s="43"/>
      <c r="G702" s="43"/>
      <c r="H702" s="43"/>
    </row>
    <row r="703" spans="1:8" s="44" customFormat="1" x14ac:dyDescent="0.25">
      <c r="A703" s="39" t="s">
        <v>837</v>
      </c>
      <c r="B703" s="47"/>
      <c r="C703" s="41" t="s">
        <v>873</v>
      </c>
      <c r="D703" s="42">
        <v>48</v>
      </c>
      <c r="E703" s="43" t="s">
        <v>100</v>
      </c>
      <c r="F703" s="43"/>
      <c r="G703" s="43"/>
      <c r="H703" s="43"/>
    </row>
    <row r="704" spans="1:8" s="44" customFormat="1" x14ac:dyDescent="0.25">
      <c r="A704" s="39" t="s">
        <v>837</v>
      </c>
      <c r="B704" s="40">
        <v>18</v>
      </c>
      <c r="C704" s="41" t="s">
        <v>874</v>
      </c>
      <c r="D704" s="42">
        <v>107</v>
      </c>
      <c r="E704" s="43">
        <v>4</v>
      </c>
      <c r="F704" s="43"/>
      <c r="G704" s="43"/>
      <c r="H704" s="43"/>
    </row>
    <row r="705" spans="1:8" s="44" customFormat="1" x14ac:dyDescent="0.25">
      <c r="A705" s="39" t="s">
        <v>837</v>
      </c>
      <c r="B705" s="47"/>
      <c r="C705" s="41" t="s">
        <v>875</v>
      </c>
      <c r="D705" s="42">
        <v>138</v>
      </c>
      <c r="E705" s="43">
        <v>4</v>
      </c>
      <c r="F705" s="43"/>
      <c r="G705" s="43"/>
      <c r="H705" s="43"/>
    </row>
    <row r="706" spans="1:8" s="44" customFormat="1" x14ac:dyDescent="0.25">
      <c r="A706" s="39" t="s">
        <v>837</v>
      </c>
      <c r="B706" s="47"/>
      <c r="C706" s="41" t="s">
        <v>876</v>
      </c>
      <c r="D706" s="42">
        <v>102</v>
      </c>
      <c r="E706" s="43">
        <v>4</v>
      </c>
      <c r="F706" s="43"/>
      <c r="G706" s="43"/>
      <c r="H706" s="43"/>
    </row>
    <row r="707" spans="1:8" s="44" customFormat="1" x14ac:dyDescent="0.25">
      <c r="A707" s="39" t="s">
        <v>837</v>
      </c>
      <c r="B707" s="40">
        <v>20</v>
      </c>
      <c r="C707" s="41" t="s">
        <v>877</v>
      </c>
      <c r="D707" s="42">
        <v>300</v>
      </c>
      <c r="E707" s="43">
        <v>6</v>
      </c>
      <c r="F707" s="43"/>
      <c r="G707" s="43"/>
      <c r="H707" s="43"/>
    </row>
    <row r="708" spans="1:8" s="44" customFormat="1" x14ac:dyDescent="0.25">
      <c r="A708" s="39" t="s">
        <v>837</v>
      </c>
      <c r="B708" s="47"/>
      <c r="C708" s="41" t="s">
        <v>878</v>
      </c>
      <c r="D708" s="42">
        <v>326</v>
      </c>
      <c r="E708" s="43">
        <v>6</v>
      </c>
      <c r="F708" s="43"/>
      <c r="G708" s="43"/>
      <c r="H708" s="43"/>
    </row>
    <row r="709" spans="1:8" s="44" customFormat="1" x14ac:dyDescent="0.25">
      <c r="A709" s="39" t="s">
        <v>837</v>
      </c>
      <c r="B709" s="47"/>
      <c r="C709" s="41" t="s">
        <v>879</v>
      </c>
      <c r="D709" s="42">
        <v>264</v>
      </c>
      <c r="E709" s="43">
        <v>6</v>
      </c>
      <c r="F709" s="43"/>
      <c r="G709" s="43"/>
      <c r="H709" s="43"/>
    </row>
    <row r="710" spans="1:8" s="44" customFormat="1" x14ac:dyDescent="0.25">
      <c r="A710" s="39" t="s">
        <v>837</v>
      </c>
      <c r="B710" s="40">
        <v>21</v>
      </c>
      <c r="C710" s="41" t="s">
        <v>880</v>
      </c>
      <c r="D710" s="42">
        <v>147</v>
      </c>
      <c r="E710" s="43">
        <v>4</v>
      </c>
      <c r="F710" s="43"/>
      <c r="G710" s="43"/>
      <c r="H710" s="43"/>
    </row>
    <row r="711" spans="1:8" s="44" customFormat="1" x14ac:dyDescent="0.25">
      <c r="A711" s="39" t="s">
        <v>837</v>
      </c>
      <c r="B711" s="40">
        <v>23</v>
      </c>
      <c r="C711" s="41" t="s">
        <v>881</v>
      </c>
      <c r="D711" s="42">
        <v>164</v>
      </c>
      <c r="E711" s="43">
        <v>12</v>
      </c>
      <c r="F711" s="43" t="s">
        <v>197</v>
      </c>
      <c r="G711" s="43"/>
      <c r="H711" s="43"/>
    </row>
    <row r="712" spans="1:8" s="44" customFormat="1" x14ac:dyDescent="0.25">
      <c r="A712" s="39" t="s">
        <v>837</v>
      </c>
      <c r="B712" s="47"/>
      <c r="C712" s="41" t="s">
        <v>882</v>
      </c>
      <c r="D712" s="42">
        <v>181</v>
      </c>
      <c r="E712" s="49">
        <v>6</v>
      </c>
      <c r="F712" s="43" t="s">
        <v>372</v>
      </c>
      <c r="G712" s="43"/>
      <c r="H712" s="43"/>
    </row>
    <row r="713" spans="1:8" s="44" customFormat="1" x14ac:dyDescent="0.25">
      <c r="A713" s="39" t="s">
        <v>837</v>
      </c>
      <c r="B713" s="47"/>
      <c r="C713" s="41" t="s">
        <v>883</v>
      </c>
      <c r="D713" s="42">
        <v>128</v>
      </c>
      <c r="E713" s="43">
        <v>12</v>
      </c>
      <c r="F713" s="43"/>
      <c r="G713" s="43"/>
      <c r="H713" s="43"/>
    </row>
    <row r="714" spans="1:8" s="44" customFormat="1" x14ac:dyDescent="0.25">
      <c r="A714" s="39" t="s">
        <v>837</v>
      </c>
      <c r="B714" s="40">
        <v>24</v>
      </c>
      <c r="C714" s="41" t="s">
        <v>884</v>
      </c>
      <c r="D714" s="42">
        <v>168</v>
      </c>
      <c r="E714" s="43">
        <v>4</v>
      </c>
      <c r="F714" s="43"/>
      <c r="G714" s="43"/>
      <c r="H714" s="43"/>
    </row>
    <row r="715" spans="1:8" s="44" customFormat="1" x14ac:dyDescent="0.25">
      <c r="A715" s="39" t="s">
        <v>837</v>
      </c>
      <c r="B715" s="47"/>
      <c r="C715" s="41" t="s">
        <v>885</v>
      </c>
      <c r="D715" s="42">
        <v>168</v>
      </c>
      <c r="E715" s="43">
        <v>4</v>
      </c>
      <c r="F715" s="43"/>
      <c r="G715" s="43"/>
      <c r="H715" s="43"/>
    </row>
    <row r="716" spans="1:8" s="44" customFormat="1" x14ac:dyDescent="0.25">
      <c r="A716" s="39" t="s">
        <v>837</v>
      </c>
      <c r="B716" s="47"/>
      <c r="C716" s="41" t="s">
        <v>886</v>
      </c>
      <c r="D716" s="42">
        <v>1</v>
      </c>
      <c r="E716" s="43">
        <v>4</v>
      </c>
      <c r="F716" s="43"/>
      <c r="G716" s="43"/>
      <c r="H716" s="43"/>
    </row>
    <row r="717" spans="1:8" s="44" customFormat="1" x14ac:dyDescent="0.25">
      <c r="A717" s="39" t="s">
        <v>837</v>
      </c>
      <c r="B717" s="47"/>
      <c r="C717" s="41" t="s">
        <v>887</v>
      </c>
      <c r="D717" s="42">
        <v>168</v>
      </c>
      <c r="E717" s="43">
        <v>4</v>
      </c>
      <c r="F717" s="43"/>
      <c r="G717" s="43"/>
      <c r="H717" s="43"/>
    </row>
    <row r="718" spans="1:8" s="44" customFormat="1" x14ac:dyDescent="0.25">
      <c r="A718" s="39" t="s">
        <v>837</v>
      </c>
      <c r="B718" s="47"/>
      <c r="C718" s="41" t="s">
        <v>888</v>
      </c>
      <c r="D718" s="42">
        <v>167</v>
      </c>
      <c r="E718" s="43">
        <v>4</v>
      </c>
      <c r="F718" s="43"/>
      <c r="G718" s="43"/>
      <c r="H718" s="43"/>
    </row>
    <row r="719" spans="1:8" s="44" customFormat="1" x14ac:dyDescent="0.25">
      <c r="A719" s="39" t="s">
        <v>837</v>
      </c>
      <c r="B719" s="47"/>
      <c r="C719" s="41" t="s">
        <v>889</v>
      </c>
      <c r="D719" s="42">
        <v>42</v>
      </c>
      <c r="E719" s="43">
        <v>4</v>
      </c>
      <c r="F719" s="43"/>
      <c r="G719" s="43"/>
      <c r="H719" s="43"/>
    </row>
    <row r="720" spans="1:8" s="44" customFormat="1" x14ac:dyDescent="0.25">
      <c r="A720" s="39" t="s">
        <v>837</v>
      </c>
      <c r="B720" s="40">
        <v>25</v>
      </c>
      <c r="C720" s="41" t="s">
        <v>890</v>
      </c>
      <c r="D720" s="42">
        <v>634</v>
      </c>
      <c r="E720" s="43">
        <v>4</v>
      </c>
      <c r="F720" s="43"/>
      <c r="G720" s="43"/>
      <c r="H720" s="43"/>
    </row>
    <row r="721" spans="1:8" s="44" customFormat="1" x14ac:dyDescent="0.25">
      <c r="A721" s="39" t="s">
        <v>837</v>
      </c>
      <c r="B721" s="47"/>
      <c r="C721" s="41" t="s">
        <v>891</v>
      </c>
      <c r="D721" s="42">
        <v>656</v>
      </c>
      <c r="E721" s="43">
        <v>4</v>
      </c>
      <c r="F721" s="43"/>
      <c r="G721" s="43"/>
      <c r="H721" s="43"/>
    </row>
    <row r="722" spans="1:8" s="44" customFormat="1" x14ac:dyDescent="0.25">
      <c r="A722" s="39" t="s">
        <v>837</v>
      </c>
      <c r="B722" s="47"/>
      <c r="C722" s="41" t="s">
        <v>892</v>
      </c>
      <c r="D722" s="42">
        <v>654</v>
      </c>
      <c r="E722" s="43">
        <v>4</v>
      </c>
      <c r="F722" s="43"/>
      <c r="G722" s="43"/>
      <c r="H722" s="43"/>
    </row>
    <row r="723" spans="1:8" s="44" customFormat="1" x14ac:dyDescent="0.25">
      <c r="A723" s="39" t="s">
        <v>837</v>
      </c>
      <c r="B723" s="47"/>
      <c r="C723" s="41" t="s">
        <v>893</v>
      </c>
      <c r="D723" s="42">
        <v>633</v>
      </c>
      <c r="E723" s="43">
        <v>4</v>
      </c>
      <c r="F723" s="43"/>
      <c r="G723" s="43"/>
      <c r="H723" s="43"/>
    </row>
    <row r="724" spans="1:8" s="44" customFormat="1" x14ac:dyDescent="0.25">
      <c r="A724" s="39" t="s">
        <v>837</v>
      </c>
      <c r="B724" s="47"/>
      <c r="C724" s="41" t="s">
        <v>894</v>
      </c>
      <c r="D724" s="42">
        <v>620</v>
      </c>
      <c r="E724" s="43">
        <v>4</v>
      </c>
      <c r="F724" s="43"/>
      <c r="G724" s="43"/>
      <c r="H724" s="43"/>
    </row>
    <row r="725" spans="1:8" s="44" customFormat="1" x14ac:dyDescent="0.25">
      <c r="A725" s="39" t="s">
        <v>837</v>
      </c>
      <c r="B725" s="47"/>
      <c r="C725" s="41" t="s">
        <v>895</v>
      </c>
      <c r="D725" s="42">
        <v>644</v>
      </c>
      <c r="E725" s="43">
        <v>4</v>
      </c>
      <c r="F725" s="43"/>
      <c r="G725" s="43"/>
      <c r="H725" s="43"/>
    </row>
    <row r="726" spans="1:8" s="44" customFormat="1" x14ac:dyDescent="0.25">
      <c r="A726" s="39" t="s">
        <v>837</v>
      </c>
      <c r="B726" s="40">
        <v>27</v>
      </c>
      <c r="C726" s="41" t="s">
        <v>896</v>
      </c>
      <c r="D726" s="42">
        <v>160</v>
      </c>
      <c r="E726" s="43">
        <v>6</v>
      </c>
      <c r="F726" s="43" t="s">
        <v>372</v>
      </c>
      <c r="G726" s="43"/>
      <c r="H726" s="43"/>
    </row>
    <row r="727" spans="1:8" s="44" customFormat="1" x14ac:dyDescent="0.25">
      <c r="A727" s="39" t="s">
        <v>837</v>
      </c>
      <c r="B727" s="47"/>
      <c r="C727" s="41" t="s">
        <v>897</v>
      </c>
      <c r="D727" s="42">
        <v>380</v>
      </c>
      <c r="E727" s="43">
        <v>6</v>
      </c>
      <c r="F727" s="43" t="s">
        <v>372</v>
      </c>
      <c r="G727" s="43"/>
      <c r="H727" s="43"/>
    </row>
    <row r="728" spans="1:8" s="44" customFormat="1" x14ac:dyDescent="0.25">
      <c r="A728" s="39" t="s">
        <v>837</v>
      </c>
      <c r="B728" s="47"/>
      <c r="C728" s="41" t="s">
        <v>898</v>
      </c>
      <c r="D728" s="42">
        <v>495</v>
      </c>
      <c r="E728" s="43">
        <v>6</v>
      </c>
      <c r="F728" s="43" t="s">
        <v>372</v>
      </c>
      <c r="G728" s="43"/>
      <c r="H728" s="43"/>
    </row>
    <row r="729" spans="1:8" s="44" customFormat="1" x14ac:dyDescent="0.25">
      <c r="A729" s="39" t="s">
        <v>837</v>
      </c>
      <c r="B729" s="40">
        <v>28</v>
      </c>
      <c r="C729" s="41" t="s">
        <v>899</v>
      </c>
      <c r="D729" s="42">
        <v>210</v>
      </c>
      <c r="E729" s="43">
        <v>4</v>
      </c>
      <c r="F729" s="43"/>
      <c r="G729" s="43"/>
      <c r="H729" s="43"/>
    </row>
    <row r="730" spans="1:8" s="44" customFormat="1" x14ac:dyDescent="0.25">
      <c r="A730" s="39" t="s">
        <v>837</v>
      </c>
      <c r="B730" s="47"/>
      <c r="C730" s="41" t="s">
        <v>900</v>
      </c>
      <c r="D730" s="42">
        <v>210</v>
      </c>
      <c r="E730" s="43">
        <v>4</v>
      </c>
      <c r="F730" s="43"/>
      <c r="G730" s="43"/>
      <c r="H730" s="43"/>
    </row>
    <row r="731" spans="1:8" s="44" customFormat="1" x14ac:dyDescent="0.25">
      <c r="A731" s="39" t="s">
        <v>837</v>
      </c>
      <c r="B731" s="47"/>
      <c r="C731" s="41" t="s">
        <v>901</v>
      </c>
      <c r="D731" s="42">
        <v>30</v>
      </c>
      <c r="E731" s="43">
        <v>4</v>
      </c>
      <c r="F731" s="43"/>
      <c r="G731" s="43"/>
      <c r="H731" s="43"/>
    </row>
    <row r="732" spans="1:8" s="44" customFormat="1" x14ac:dyDescent="0.25">
      <c r="A732" s="39" t="s">
        <v>837</v>
      </c>
      <c r="B732" s="47"/>
      <c r="C732" s="41" t="s">
        <v>902</v>
      </c>
      <c r="D732" s="42">
        <v>240</v>
      </c>
      <c r="E732" s="43">
        <v>4</v>
      </c>
      <c r="F732" s="43"/>
      <c r="G732" s="43"/>
      <c r="H732" s="43"/>
    </row>
    <row r="733" spans="1:8" s="44" customFormat="1" x14ac:dyDescent="0.25">
      <c r="A733" s="39" t="s">
        <v>837</v>
      </c>
      <c r="B733" s="47"/>
      <c r="C733" s="41" t="s">
        <v>903</v>
      </c>
      <c r="D733" s="42">
        <v>180</v>
      </c>
      <c r="E733" s="43">
        <v>4</v>
      </c>
      <c r="F733" s="43"/>
      <c r="G733" s="43"/>
      <c r="H733" s="43"/>
    </row>
    <row r="734" spans="1:8" s="44" customFormat="1" x14ac:dyDescent="0.25">
      <c r="A734" s="39" t="s">
        <v>837</v>
      </c>
      <c r="B734" s="47"/>
      <c r="C734" s="41" t="s">
        <v>904</v>
      </c>
      <c r="D734" s="42">
        <v>30</v>
      </c>
      <c r="E734" s="43">
        <v>4</v>
      </c>
      <c r="F734" s="43"/>
      <c r="G734" s="43"/>
      <c r="H734" s="43"/>
    </row>
    <row r="735" spans="1:8" s="44" customFormat="1" x14ac:dyDescent="0.25">
      <c r="A735" s="39" t="s">
        <v>837</v>
      </c>
      <c r="B735" s="40">
        <v>29</v>
      </c>
      <c r="C735" s="41" t="s">
        <v>905</v>
      </c>
      <c r="D735" s="42">
        <v>97</v>
      </c>
      <c r="E735" s="43">
        <v>6</v>
      </c>
      <c r="F735" s="43" t="s">
        <v>96</v>
      </c>
      <c r="G735" s="43"/>
      <c r="H735" s="43"/>
    </row>
    <row r="736" spans="1:8" s="44" customFormat="1" x14ac:dyDescent="0.25">
      <c r="A736" s="39" t="s">
        <v>837</v>
      </c>
      <c r="B736" s="47"/>
      <c r="C736" s="41" t="s">
        <v>906</v>
      </c>
      <c r="D736" s="42">
        <v>48</v>
      </c>
      <c r="E736" s="43">
        <v>6</v>
      </c>
      <c r="F736" s="43" t="s">
        <v>96</v>
      </c>
      <c r="G736" s="43"/>
      <c r="H736" s="43"/>
    </row>
    <row r="737" spans="1:8" s="44" customFormat="1" x14ac:dyDescent="0.25">
      <c r="A737" s="39" t="s">
        <v>837</v>
      </c>
      <c r="B737" s="47"/>
      <c r="C737" s="41" t="s">
        <v>907</v>
      </c>
      <c r="D737" s="42">
        <v>185</v>
      </c>
      <c r="E737" s="43">
        <v>6</v>
      </c>
      <c r="F737" s="43" t="s">
        <v>96</v>
      </c>
      <c r="G737" s="43"/>
      <c r="H737" s="43"/>
    </row>
    <row r="738" spans="1:8" s="44" customFormat="1" x14ac:dyDescent="0.25">
      <c r="A738" s="39" t="s">
        <v>837</v>
      </c>
      <c r="B738" s="47"/>
      <c r="C738" s="41" t="s">
        <v>908</v>
      </c>
      <c r="D738" s="42">
        <v>158</v>
      </c>
      <c r="E738" s="43">
        <v>6</v>
      </c>
      <c r="F738" s="43" t="s">
        <v>96</v>
      </c>
      <c r="G738" s="43"/>
      <c r="H738" s="43"/>
    </row>
    <row r="739" spans="1:8" s="44" customFormat="1" x14ac:dyDescent="0.25">
      <c r="A739" s="39" t="s">
        <v>837</v>
      </c>
      <c r="B739" s="40">
        <v>30</v>
      </c>
      <c r="C739" s="41" t="s">
        <v>909</v>
      </c>
      <c r="D739" s="42">
        <v>360</v>
      </c>
      <c r="E739" s="43">
        <v>6</v>
      </c>
      <c r="F739" s="43" t="s">
        <v>96</v>
      </c>
      <c r="G739" s="43"/>
      <c r="H739" s="43"/>
    </row>
    <row r="740" spans="1:8" s="44" customFormat="1" x14ac:dyDescent="0.25">
      <c r="A740" s="39" t="s">
        <v>837</v>
      </c>
      <c r="B740" s="47"/>
      <c r="C740" s="41" t="s">
        <v>910</v>
      </c>
      <c r="D740" s="42">
        <v>480</v>
      </c>
      <c r="E740" s="43">
        <v>6</v>
      </c>
      <c r="F740" s="43" t="s">
        <v>96</v>
      </c>
      <c r="G740" s="43"/>
      <c r="H740" s="43"/>
    </row>
    <row r="741" spans="1:8" s="44" customFormat="1" x14ac:dyDescent="0.25">
      <c r="A741" s="39" t="s">
        <v>837</v>
      </c>
      <c r="B741" s="47"/>
      <c r="C741" s="41" t="s">
        <v>911</v>
      </c>
      <c r="D741" s="42">
        <v>36</v>
      </c>
      <c r="E741" s="43">
        <v>6</v>
      </c>
      <c r="F741" s="43" t="s">
        <v>96</v>
      </c>
      <c r="G741" s="43"/>
      <c r="H741" s="43"/>
    </row>
    <row r="742" spans="1:8" s="44" customFormat="1" x14ac:dyDescent="0.25">
      <c r="A742" s="39" t="s">
        <v>837</v>
      </c>
      <c r="B742" s="40">
        <v>33</v>
      </c>
      <c r="C742" s="41" t="s">
        <v>912</v>
      </c>
      <c r="D742" s="42">
        <v>131</v>
      </c>
      <c r="E742" s="43">
        <v>5</v>
      </c>
      <c r="F742" s="43"/>
      <c r="G742" s="43"/>
      <c r="H742" s="43"/>
    </row>
    <row r="743" spans="1:8" s="44" customFormat="1" x14ac:dyDescent="0.25">
      <c r="A743" s="39" t="s">
        <v>837</v>
      </c>
      <c r="B743" s="47"/>
      <c r="C743" s="41" t="s">
        <v>913</v>
      </c>
      <c r="D743" s="42">
        <v>137</v>
      </c>
      <c r="E743" s="43">
        <v>5</v>
      </c>
      <c r="F743" s="43"/>
      <c r="G743" s="43"/>
      <c r="H743" s="43"/>
    </row>
    <row r="744" spans="1:8" s="44" customFormat="1" x14ac:dyDescent="0.25">
      <c r="A744" s="39" t="s">
        <v>837</v>
      </c>
      <c r="B744" s="47"/>
      <c r="C744" s="41" t="s">
        <v>914</v>
      </c>
      <c r="D744" s="42">
        <v>128</v>
      </c>
      <c r="E744" s="43">
        <v>5</v>
      </c>
      <c r="F744" s="43"/>
      <c r="G744" s="43"/>
      <c r="H744" s="43"/>
    </row>
    <row r="745" spans="1:8" s="44" customFormat="1" x14ac:dyDescent="0.25">
      <c r="A745" s="39" t="s">
        <v>837</v>
      </c>
      <c r="B745" s="47"/>
      <c r="C745" s="41" t="s">
        <v>915</v>
      </c>
      <c r="D745" s="42">
        <v>159</v>
      </c>
      <c r="E745" s="43">
        <v>5</v>
      </c>
      <c r="F745" s="43"/>
      <c r="G745" s="43"/>
      <c r="H745" s="43"/>
    </row>
    <row r="746" spans="1:8" s="44" customFormat="1" x14ac:dyDescent="0.25">
      <c r="A746" s="39" t="s">
        <v>837</v>
      </c>
      <c r="B746" s="47"/>
      <c r="C746" s="41" t="s">
        <v>916</v>
      </c>
      <c r="D746" s="42">
        <v>40</v>
      </c>
      <c r="E746" s="43">
        <v>5</v>
      </c>
      <c r="F746" s="43"/>
      <c r="G746" s="43"/>
      <c r="H746" s="43"/>
    </row>
    <row r="747" spans="1:8" s="44" customFormat="1" x14ac:dyDescent="0.25">
      <c r="A747" s="39" t="s">
        <v>837</v>
      </c>
      <c r="B747" s="40">
        <v>38</v>
      </c>
      <c r="C747" s="41" t="s">
        <v>917</v>
      </c>
      <c r="D747" s="42">
        <v>208</v>
      </c>
      <c r="E747" s="43">
        <v>10</v>
      </c>
      <c r="F747" s="43"/>
      <c r="G747" s="43"/>
      <c r="H747" s="43"/>
    </row>
    <row r="748" spans="1:8" s="44" customFormat="1" x14ac:dyDescent="0.25">
      <c r="A748" s="39" t="s">
        <v>837</v>
      </c>
      <c r="B748" s="47"/>
      <c r="C748" s="41" t="s">
        <v>918</v>
      </c>
      <c r="D748" s="42">
        <v>240</v>
      </c>
      <c r="E748" s="43">
        <v>10</v>
      </c>
      <c r="F748" s="43" t="s">
        <v>219</v>
      </c>
      <c r="G748" s="43"/>
      <c r="H748" s="43"/>
    </row>
    <row r="749" spans="1:8" s="44" customFormat="1" x14ac:dyDescent="0.25">
      <c r="A749" s="39" t="s">
        <v>837</v>
      </c>
      <c r="B749" s="40">
        <v>39</v>
      </c>
      <c r="C749" s="41" t="s">
        <v>919</v>
      </c>
      <c r="D749" s="42">
        <v>264</v>
      </c>
      <c r="E749" s="43">
        <v>5</v>
      </c>
      <c r="F749" s="43"/>
      <c r="G749" s="43"/>
      <c r="H749" s="43"/>
    </row>
    <row r="750" spans="1:8" s="44" customFormat="1" x14ac:dyDescent="0.25">
      <c r="A750" s="39" t="s">
        <v>837</v>
      </c>
      <c r="B750" s="47"/>
      <c r="C750" s="41" t="s">
        <v>920</v>
      </c>
      <c r="D750" s="42">
        <v>112</v>
      </c>
      <c r="E750" s="43">
        <v>5</v>
      </c>
      <c r="F750" s="43"/>
      <c r="G750" s="43"/>
      <c r="H750" s="43"/>
    </row>
    <row r="751" spans="1:8" s="44" customFormat="1" x14ac:dyDescent="0.25">
      <c r="A751" s="39" t="s">
        <v>837</v>
      </c>
      <c r="B751" s="40">
        <v>46</v>
      </c>
      <c r="C751" s="41" t="s">
        <v>921</v>
      </c>
      <c r="D751" s="42">
        <v>16</v>
      </c>
      <c r="E751" s="43" t="s">
        <v>100</v>
      </c>
      <c r="F751" s="43"/>
      <c r="G751" s="43"/>
      <c r="H751" s="43"/>
    </row>
    <row r="752" spans="1:8" s="44" customFormat="1" x14ac:dyDescent="0.25">
      <c r="A752" s="39" t="s">
        <v>837</v>
      </c>
      <c r="B752" s="40">
        <v>70</v>
      </c>
      <c r="C752" s="41" t="s">
        <v>922</v>
      </c>
      <c r="D752" s="42">
        <v>64</v>
      </c>
      <c r="E752" s="43">
        <v>12</v>
      </c>
      <c r="F752" s="43"/>
      <c r="G752" s="43"/>
      <c r="H752" s="43"/>
    </row>
    <row r="753" spans="1:8" s="44" customFormat="1" x14ac:dyDescent="0.25">
      <c r="A753" s="39" t="s">
        <v>837</v>
      </c>
      <c r="B753" s="47"/>
      <c r="C753" s="41" t="s">
        <v>923</v>
      </c>
      <c r="D753" s="42">
        <v>28</v>
      </c>
      <c r="E753" s="43">
        <v>12</v>
      </c>
      <c r="F753" s="43"/>
      <c r="G753" s="43"/>
      <c r="H753" s="43"/>
    </row>
    <row r="754" spans="1:8" s="44" customFormat="1" x14ac:dyDescent="0.25">
      <c r="A754" s="39" t="s">
        <v>837</v>
      </c>
      <c r="B754" s="40">
        <v>80</v>
      </c>
      <c r="C754" s="41" t="s">
        <v>924</v>
      </c>
      <c r="D754" s="42">
        <v>315</v>
      </c>
      <c r="E754" s="43">
        <v>4</v>
      </c>
      <c r="F754" s="43"/>
      <c r="G754" s="43"/>
      <c r="H754" s="43"/>
    </row>
    <row r="755" spans="1:8" s="44" customFormat="1" x14ac:dyDescent="0.25">
      <c r="A755" s="39" t="s">
        <v>837</v>
      </c>
      <c r="B755" s="47"/>
      <c r="C755" s="41" t="s">
        <v>925</v>
      </c>
      <c r="D755" s="42">
        <v>180</v>
      </c>
      <c r="E755" s="43">
        <v>4</v>
      </c>
      <c r="F755" s="43"/>
      <c r="G755" s="43"/>
      <c r="H755" s="43"/>
    </row>
    <row r="756" spans="1:8" s="44" customFormat="1" x14ac:dyDescent="0.25">
      <c r="A756" s="39" t="s">
        <v>837</v>
      </c>
      <c r="B756" s="40">
        <v>84</v>
      </c>
      <c r="C756" s="41" t="s">
        <v>926</v>
      </c>
      <c r="D756" s="42">
        <v>315</v>
      </c>
      <c r="E756" s="43">
        <v>5</v>
      </c>
      <c r="F756" s="43"/>
      <c r="G756" s="43"/>
      <c r="H756" s="43"/>
    </row>
    <row r="757" spans="1:8" s="44" customFormat="1" x14ac:dyDescent="0.25">
      <c r="A757" s="39" t="s">
        <v>837</v>
      </c>
      <c r="B757" s="40">
        <v>85</v>
      </c>
      <c r="C757" s="41" t="s">
        <v>927</v>
      </c>
      <c r="D757" s="42">
        <v>426</v>
      </c>
      <c r="E757" s="43">
        <v>8</v>
      </c>
      <c r="F757" s="43"/>
      <c r="G757" s="43"/>
      <c r="H757" s="43"/>
    </row>
    <row r="758" spans="1:8" s="44" customFormat="1" x14ac:dyDescent="0.25">
      <c r="A758" s="39" t="s">
        <v>837</v>
      </c>
      <c r="B758" s="40">
        <v>87</v>
      </c>
      <c r="C758" s="41" t="s">
        <v>928</v>
      </c>
      <c r="D758" s="42">
        <v>95</v>
      </c>
      <c r="E758" s="43">
        <v>6</v>
      </c>
      <c r="F758" s="43" t="s">
        <v>372</v>
      </c>
      <c r="G758" s="43"/>
      <c r="H758" s="43"/>
    </row>
    <row r="759" spans="1:8" s="44" customFormat="1" x14ac:dyDescent="0.25">
      <c r="A759" s="39" t="s">
        <v>837</v>
      </c>
      <c r="B759" s="47"/>
      <c r="C759" s="41" t="s">
        <v>929</v>
      </c>
      <c r="D759" s="42">
        <v>233</v>
      </c>
      <c r="E759" s="43">
        <v>6</v>
      </c>
      <c r="F759" s="43" t="s">
        <v>372</v>
      </c>
      <c r="G759" s="43"/>
      <c r="H759" s="43"/>
    </row>
    <row r="760" spans="1:8" s="44" customFormat="1" x14ac:dyDescent="0.25">
      <c r="A760" s="39" t="s">
        <v>837</v>
      </c>
      <c r="B760" s="47"/>
      <c r="C760" s="41" t="s">
        <v>930</v>
      </c>
      <c r="D760" s="42">
        <v>278</v>
      </c>
      <c r="E760" s="43">
        <v>6</v>
      </c>
      <c r="F760" s="43" t="s">
        <v>372</v>
      </c>
      <c r="G760" s="43"/>
      <c r="H760" s="43"/>
    </row>
    <row r="761" spans="1:8" s="44" customFormat="1" x14ac:dyDescent="0.25">
      <c r="A761" s="39" t="s">
        <v>837</v>
      </c>
      <c r="B761" s="47"/>
      <c r="C761" s="41" t="s">
        <v>931</v>
      </c>
      <c r="D761" s="42">
        <v>240</v>
      </c>
      <c r="E761" s="43">
        <v>6</v>
      </c>
      <c r="F761" s="43" t="s">
        <v>372</v>
      </c>
      <c r="G761" s="43"/>
      <c r="H761" s="43"/>
    </row>
    <row r="762" spans="1:8" s="44" customFormat="1" x14ac:dyDescent="0.25">
      <c r="A762" s="39" t="s">
        <v>837</v>
      </c>
      <c r="B762" s="47"/>
      <c r="C762" s="41" t="s">
        <v>932</v>
      </c>
      <c r="D762" s="42">
        <v>108</v>
      </c>
      <c r="E762" s="43">
        <v>6</v>
      </c>
      <c r="F762" s="43" t="s">
        <v>372</v>
      </c>
      <c r="G762" s="43"/>
      <c r="H762" s="43"/>
    </row>
    <row r="763" spans="1:8" s="44" customFormat="1" x14ac:dyDescent="0.25">
      <c r="A763" s="39" t="s">
        <v>837</v>
      </c>
      <c r="B763" s="40">
        <v>88</v>
      </c>
      <c r="C763" s="41" t="s">
        <v>933</v>
      </c>
      <c r="D763" s="42">
        <v>300</v>
      </c>
      <c r="E763" s="43">
        <v>4</v>
      </c>
      <c r="F763" s="43" t="s">
        <v>542</v>
      </c>
      <c r="G763" s="43"/>
      <c r="H763" s="43"/>
    </row>
    <row r="764" spans="1:8" s="44" customFormat="1" x14ac:dyDescent="0.25">
      <c r="A764" s="39" t="s">
        <v>837</v>
      </c>
      <c r="B764" s="47"/>
      <c r="C764" s="41" t="s">
        <v>934</v>
      </c>
      <c r="D764" s="42">
        <v>300</v>
      </c>
      <c r="E764" s="43">
        <v>4</v>
      </c>
      <c r="F764" s="43" t="s">
        <v>542</v>
      </c>
      <c r="G764" s="43"/>
      <c r="H764" s="43"/>
    </row>
    <row r="765" spans="1:8" s="44" customFormat="1" x14ac:dyDescent="0.25">
      <c r="A765" s="39" t="s">
        <v>837</v>
      </c>
      <c r="B765" s="47"/>
      <c r="C765" s="41" t="s">
        <v>935</v>
      </c>
      <c r="D765" s="42">
        <v>350</v>
      </c>
      <c r="E765" s="43">
        <v>4</v>
      </c>
      <c r="F765" s="43" t="s">
        <v>542</v>
      </c>
      <c r="G765" s="43"/>
      <c r="H765" s="43"/>
    </row>
    <row r="766" spans="1:8" s="44" customFormat="1" x14ac:dyDescent="0.25">
      <c r="A766" s="39" t="s">
        <v>837</v>
      </c>
      <c r="B766" s="47"/>
      <c r="C766" s="41" t="s">
        <v>936</v>
      </c>
      <c r="D766" s="42">
        <v>417</v>
      </c>
      <c r="E766" s="43">
        <v>4</v>
      </c>
      <c r="F766" s="43" t="s">
        <v>542</v>
      </c>
      <c r="G766" s="43"/>
      <c r="H766" s="43"/>
    </row>
    <row r="767" spans="1:8" s="44" customFormat="1" x14ac:dyDescent="0.25">
      <c r="A767" s="39" t="s">
        <v>837</v>
      </c>
      <c r="B767" s="40">
        <v>89</v>
      </c>
      <c r="C767" s="41" t="s">
        <v>937</v>
      </c>
      <c r="D767" s="42">
        <v>50</v>
      </c>
      <c r="E767" s="43">
        <v>4</v>
      </c>
      <c r="F767" s="43"/>
      <c r="G767" s="43"/>
      <c r="H767" s="43"/>
    </row>
    <row r="768" spans="1:8" s="44" customFormat="1" x14ac:dyDescent="0.25">
      <c r="A768" s="39" t="s">
        <v>837</v>
      </c>
      <c r="B768" s="47"/>
      <c r="C768" s="41" t="s">
        <v>938</v>
      </c>
      <c r="D768" s="42">
        <v>427</v>
      </c>
      <c r="E768" s="43">
        <v>4</v>
      </c>
      <c r="F768" s="43"/>
      <c r="G768" s="43"/>
      <c r="H768" s="43"/>
    </row>
    <row r="769" spans="1:8" s="44" customFormat="1" x14ac:dyDescent="0.25">
      <c r="A769" s="39" t="s">
        <v>837</v>
      </c>
      <c r="B769" s="40">
        <v>90</v>
      </c>
      <c r="C769" s="41" t="s">
        <v>939</v>
      </c>
      <c r="D769" s="42">
        <v>202</v>
      </c>
      <c r="E769" s="43">
        <v>4</v>
      </c>
      <c r="F769" s="43"/>
      <c r="G769" s="43"/>
      <c r="H769" s="43"/>
    </row>
    <row r="770" spans="1:8" s="44" customFormat="1" x14ac:dyDescent="0.25">
      <c r="A770" s="39" t="s">
        <v>837</v>
      </c>
      <c r="B770" s="40">
        <v>92</v>
      </c>
      <c r="C770" s="41" t="s">
        <v>940</v>
      </c>
      <c r="D770" s="42">
        <v>306</v>
      </c>
      <c r="E770" s="43">
        <v>12</v>
      </c>
      <c r="F770" s="43"/>
      <c r="G770" s="43"/>
      <c r="H770" s="43"/>
    </row>
    <row r="771" spans="1:8" s="44" customFormat="1" x14ac:dyDescent="0.25">
      <c r="A771" s="39" t="s">
        <v>837</v>
      </c>
      <c r="B771" s="47"/>
      <c r="C771" s="41" t="s">
        <v>941</v>
      </c>
      <c r="D771" s="42">
        <v>215</v>
      </c>
      <c r="E771" s="43">
        <v>12</v>
      </c>
      <c r="F771" s="43"/>
      <c r="G771" s="43"/>
      <c r="H771" s="43"/>
    </row>
    <row r="772" spans="1:8" s="44" customFormat="1" x14ac:dyDescent="0.25">
      <c r="A772" s="39" t="s">
        <v>837</v>
      </c>
      <c r="B772" s="47"/>
      <c r="C772" s="41" t="s">
        <v>942</v>
      </c>
      <c r="D772" s="42">
        <v>141</v>
      </c>
      <c r="E772" s="43">
        <v>12</v>
      </c>
      <c r="F772" s="43"/>
      <c r="G772" s="43"/>
      <c r="H772" s="43"/>
    </row>
    <row r="773" spans="1:8" s="44" customFormat="1" x14ac:dyDescent="0.25">
      <c r="A773" s="39" t="s">
        <v>837</v>
      </c>
      <c r="B773" s="40">
        <v>93</v>
      </c>
      <c r="C773" s="41" t="s">
        <v>943</v>
      </c>
      <c r="D773" s="42">
        <v>445</v>
      </c>
      <c r="E773" s="43">
        <v>4</v>
      </c>
      <c r="F773" s="43"/>
      <c r="G773" s="43"/>
      <c r="H773" s="43"/>
    </row>
    <row r="774" spans="1:8" s="44" customFormat="1" x14ac:dyDescent="0.25">
      <c r="A774" s="39" t="s">
        <v>837</v>
      </c>
      <c r="B774" s="47"/>
      <c r="C774" s="41" t="s">
        <v>944</v>
      </c>
      <c r="D774" s="42">
        <v>432</v>
      </c>
      <c r="E774" s="43">
        <v>4</v>
      </c>
      <c r="F774" s="43"/>
      <c r="G774" s="43"/>
      <c r="H774" s="43"/>
    </row>
    <row r="775" spans="1:8" s="44" customFormat="1" x14ac:dyDescent="0.25">
      <c r="A775" s="39" t="s">
        <v>837</v>
      </c>
      <c r="B775" s="47"/>
      <c r="C775" s="41" t="s">
        <v>945</v>
      </c>
      <c r="D775" s="42">
        <v>345</v>
      </c>
      <c r="E775" s="43">
        <v>4</v>
      </c>
      <c r="F775" s="43"/>
      <c r="G775" s="43"/>
      <c r="H775" s="43"/>
    </row>
    <row r="776" spans="1:8" s="44" customFormat="1" x14ac:dyDescent="0.25">
      <c r="A776" s="39" t="s">
        <v>837</v>
      </c>
      <c r="B776" s="47"/>
      <c r="C776" s="41" t="s">
        <v>946</v>
      </c>
      <c r="D776" s="42">
        <v>477</v>
      </c>
      <c r="E776" s="43">
        <v>5</v>
      </c>
      <c r="F776" s="43" t="s">
        <v>97</v>
      </c>
      <c r="G776" s="43"/>
      <c r="H776" s="43"/>
    </row>
    <row r="777" spans="1:8" s="44" customFormat="1" x14ac:dyDescent="0.25">
      <c r="A777" s="39" t="s">
        <v>837</v>
      </c>
      <c r="B777" s="47"/>
      <c r="C777" s="41" t="s">
        <v>947</v>
      </c>
      <c r="D777" s="42">
        <v>144</v>
      </c>
      <c r="E777" s="43">
        <v>4</v>
      </c>
      <c r="F777" s="43"/>
      <c r="G777" s="43"/>
      <c r="H777" s="43"/>
    </row>
    <row r="778" spans="1:8" s="44" customFormat="1" x14ac:dyDescent="0.25">
      <c r="A778" s="39" t="s">
        <v>837</v>
      </c>
      <c r="B778" s="40">
        <v>94</v>
      </c>
      <c r="C778" s="41" t="s">
        <v>948</v>
      </c>
      <c r="D778" s="42">
        <v>510</v>
      </c>
      <c r="E778" s="43">
        <v>8</v>
      </c>
      <c r="F778" s="43"/>
      <c r="G778" s="43"/>
      <c r="H778" s="43"/>
    </row>
    <row r="779" spans="1:8" s="44" customFormat="1" x14ac:dyDescent="0.25">
      <c r="A779" s="39" t="s">
        <v>837</v>
      </c>
      <c r="B779" s="47"/>
      <c r="C779" s="41" t="s">
        <v>949</v>
      </c>
      <c r="D779" s="42">
        <v>510</v>
      </c>
      <c r="E779" s="43">
        <v>8</v>
      </c>
      <c r="F779" s="43"/>
      <c r="G779" s="43"/>
      <c r="H779" s="43"/>
    </row>
    <row r="780" spans="1:8" s="44" customFormat="1" x14ac:dyDescent="0.25">
      <c r="A780" s="39" t="s">
        <v>837</v>
      </c>
      <c r="B780" s="47"/>
      <c r="C780" s="41" t="s">
        <v>950</v>
      </c>
      <c r="D780" s="42">
        <v>118</v>
      </c>
      <c r="E780" s="43">
        <v>8</v>
      </c>
      <c r="F780" s="43"/>
      <c r="G780" s="43"/>
      <c r="H780" s="43"/>
    </row>
    <row r="781" spans="1:8" s="44" customFormat="1" x14ac:dyDescent="0.25">
      <c r="A781" s="39" t="s">
        <v>837</v>
      </c>
      <c r="B781" s="40">
        <v>95</v>
      </c>
      <c r="C781" s="41" t="s">
        <v>951</v>
      </c>
      <c r="D781" s="42">
        <v>210</v>
      </c>
      <c r="E781" s="43">
        <v>12</v>
      </c>
      <c r="F781" s="43"/>
      <c r="G781" s="43"/>
      <c r="H781" s="43"/>
    </row>
    <row r="782" spans="1:8" s="44" customFormat="1" x14ac:dyDescent="0.25">
      <c r="A782" s="39" t="s">
        <v>837</v>
      </c>
      <c r="B782" s="47"/>
      <c r="C782" s="41" t="s">
        <v>952</v>
      </c>
      <c r="D782" s="42">
        <v>493</v>
      </c>
      <c r="E782" s="46"/>
      <c r="F782" s="43" t="s">
        <v>191</v>
      </c>
      <c r="G782" s="43"/>
      <c r="H782" s="43"/>
    </row>
    <row r="783" spans="1:8" s="44" customFormat="1" x14ac:dyDescent="0.25">
      <c r="A783" s="39" t="s">
        <v>837</v>
      </c>
      <c r="B783" s="40">
        <v>96</v>
      </c>
      <c r="C783" s="41" t="s">
        <v>953</v>
      </c>
      <c r="D783" s="42">
        <v>178</v>
      </c>
      <c r="E783" s="43">
        <v>12</v>
      </c>
      <c r="F783" s="43"/>
      <c r="G783" s="43"/>
      <c r="H783" s="43"/>
    </row>
    <row r="784" spans="1:8" s="44" customFormat="1" x14ac:dyDescent="0.25">
      <c r="A784" s="39" t="s">
        <v>837</v>
      </c>
      <c r="B784" s="47"/>
      <c r="C784" s="41" t="s">
        <v>954</v>
      </c>
      <c r="D784" s="42">
        <v>238</v>
      </c>
      <c r="E784" s="43">
        <v>12</v>
      </c>
      <c r="F784" s="43"/>
      <c r="G784" s="43"/>
      <c r="H784" s="43"/>
    </row>
    <row r="785" spans="1:8" s="44" customFormat="1" x14ac:dyDescent="0.25">
      <c r="A785" s="39" t="s">
        <v>837</v>
      </c>
      <c r="B785" s="40">
        <v>97</v>
      </c>
      <c r="C785" s="41" t="s">
        <v>955</v>
      </c>
      <c r="D785" s="42">
        <v>53</v>
      </c>
      <c r="E785" s="43">
        <v>4</v>
      </c>
      <c r="F785" s="43"/>
      <c r="G785" s="43"/>
      <c r="H785" s="43"/>
    </row>
    <row r="786" spans="1:8" s="44" customFormat="1" x14ac:dyDescent="0.25">
      <c r="A786" s="39" t="s">
        <v>837</v>
      </c>
      <c r="B786" s="47"/>
      <c r="C786" s="41" t="s">
        <v>956</v>
      </c>
      <c r="D786" s="42">
        <v>450</v>
      </c>
      <c r="E786" s="43">
        <v>4</v>
      </c>
      <c r="F786" s="43"/>
      <c r="G786" s="43"/>
      <c r="H786" s="43"/>
    </row>
    <row r="787" spans="1:8" s="44" customFormat="1" x14ac:dyDescent="0.25">
      <c r="A787" s="39" t="s">
        <v>837</v>
      </c>
      <c r="B787" s="47"/>
      <c r="C787" s="41" t="s">
        <v>957</v>
      </c>
      <c r="D787" s="42">
        <v>500</v>
      </c>
      <c r="E787" s="43">
        <v>4</v>
      </c>
      <c r="F787" s="43"/>
      <c r="G787" s="43"/>
      <c r="H787" s="43"/>
    </row>
    <row r="788" spans="1:8" s="44" customFormat="1" x14ac:dyDescent="0.25">
      <c r="A788" s="39" t="s">
        <v>837</v>
      </c>
      <c r="B788" s="40">
        <v>98</v>
      </c>
      <c r="C788" s="41" t="s">
        <v>958</v>
      </c>
      <c r="D788" s="42">
        <v>192</v>
      </c>
      <c r="E788" s="43">
        <v>4</v>
      </c>
      <c r="F788" s="43"/>
      <c r="G788" s="43"/>
      <c r="H788" s="43"/>
    </row>
    <row r="789" spans="1:8" s="44" customFormat="1" x14ac:dyDescent="0.25">
      <c r="A789" s="39" t="s">
        <v>837</v>
      </c>
      <c r="B789" s="47"/>
      <c r="C789" s="41" t="s">
        <v>959</v>
      </c>
      <c r="D789" s="42">
        <v>285</v>
      </c>
      <c r="E789" s="43">
        <v>4</v>
      </c>
      <c r="F789" s="43"/>
      <c r="G789" s="43"/>
      <c r="H789" s="43"/>
    </row>
    <row r="790" spans="1:8" s="44" customFormat="1" x14ac:dyDescent="0.25">
      <c r="A790" s="39" t="s">
        <v>837</v>
      </c>
      <c r="B790" s="47"/>
      <c r="C790" s="41" t="s">
        <v>960</v>
      </c>
      <c r="D790" s="42">
        <v>90</v>
      </c>
      <c r="E790" s="43">
        <v>4</v>
      </c>
      <c r="F790" s="43"/>
      <c r="G790" s="43"/>
      <c r="H790" s="43"/>
    </row>
    <row r="791" spans="1:8" s="44" customFormat="1" x14ac:dyDescent="0.25">
      <c r="A791" s="39" t="s">
        <v>961</v>
      </c>
      <c r="B791" s="40">
        <v>2</v>
      </c>
      <c r="C791" s="41" t="s">
        <v>962</v>
      </c>
      <c r="D791" s="42">
        <v>217</v>
      </c>
      <c r="E791" s="46"/>
      <c r="F791" s="43" t="s">
        <v>191</v>
      </c>
      <c r="G791" s="43"/>
      <c r="H791" s="43"/>
    </row>
    <row r="792" spans="1:8" s="44" customFormat="1" x14ac:dyDescent="0.25">
      <c r="A792" s="39" t="s">
        <v>961</v>
      </c>
      <c r="B792" s="47"/>
      <c r="C792" s="41" t="s">
        <v>963</v>
      </c>
      <c r="D792" s="42">
        <v>405</v>
      </c>
      <c r="E792" s="43">
        <v>6</v>
      </c>
      <c r="F792" s="43" t="s">
        <v>96</v>
      </c>
      <c r="G792" s="43"/>
      <c r="H792" s="43"/>
    </row>
    <row r="793" spans="1:8" s="44" customFormat="1" x14ac:dyDescent="0.25">
      <c r="A793" s="39" t="s">
        <v>961</v>
      </c>
      <c r="B793" s="40">
        <v>4</v>
      </c>
      <c r="C793" s="41" t="s">
        <v>964</v>
      </c>
      <c r="D793" s="42">
        <v>293</v>
      </c>
      <c r="E793" s="43">
        <v>4</v>
      </c>
      <c r="F793" s="43"/>
      <c r="G793" s="43"/>
      <c r="H793" s="43"/>
    </row>
    <row r="794" spans="1:8" s="44" customFormat="1" x14ac:dyDescent="0.25">
      <c r="A794" s="39" t="s">
        <v>961</v>
      </c>
      <c r="B794" s="47"/>
      <c r="C794" s="41" t="s">
        <v>965</v>
      </c>
      <c r="D794" s="42">
        <v>305</v>
      </c>
      <c r="E794" s="43">
        <v>4</v>
      </c>
      <c r="F794" s="43"/>
      <c r="G794" s="43"/>
      <c r="H794" s="43"/>
    </row>
    <row r="795" spans="1:8" s="44" customFormat="1" x14ac:dyDescent="0.25">
      <c r="A795" s="39" t="s">
        <v>961</v>
      </c>
      <c r="B795" s="47"/>
      <c r="C795" s="41" t="s">
        <v>966</v>
      </c>
      <c r="D795" s="42">
        <v>306</v>
      </c>
      <c r="E795" s="43">
        <v>4</v>
      </c>
      <c r="F795" s="43"/>
      <c r="G795" s="43"/>
      <c r="H795" s="43"/>
    </row>
    <row r="796" spans="1:8" s="44" customFormat="1" x14ac:dyDescent="0.25">
      <c r="A796" s="39" t="s">
        <v>961</v>
      </c>
      <c r="B796" s="47"/>
      <c r="C796" s="41" t="s">
        <v>967</v>
      </c>
      <c r="D796" s="42">
        <v>304</v>
      </c>
      <c r="E796" s="43">
        <v>4</v>
      </c>
      <c r="F796" s="43"/>
      <c r="G796" s="43"/>
      <c r="H796" s="43"/>
    </row>
    <row r="797" spans="1:8" s="44" customFormat="1" x14ac:dyDescent="0.25">
      <c r="A797" s="39" t="s">
        <v>961</v>
      </c>
      <c r="B797" s="47"/>
      <c r="C797" s="41" t="s">
        <v>968</v>
      </c>
      <c r="D797" s="42">
        <v>304</v>
      </c>
      <c r="E797" s="43">
        <v>4</v>
      </c>
      <c r="F797" s="43"/>
      <c r="G797" s="43"/>
      <c r="H797" s="43"/>
    </row>
    <row r="798" spans="1:8" s="44" customFormat="1" x14ac:dyDescent="0.25">
      <c r="A798" s="39" t="s">
        <v>961</v>
      </c>
      <c r="B798" s="47"/>
      <c r="C798" s="41" t="s">
        <v>969</v>
      </c>
      <c r="D798" s="42">
        <v>304</v>
      </c>
      <c r="E798" s="43">
        <v>4</v>
      </c>
      <c r="F798" s="43"/>
      <c r="G798" s="43"/>
      <c r="H798" s="43"/>
    </row>
    <row r="799" spans="1:8" s="44" customFormat="1" x14ac:dyDescent="0.25">
      <c r="A799" s="39" t="s">
        <v>961</v>
      </c>
      <c r="B799" s="47"/>
      <c r="C799" s="41" t="s">
        <v>970</v>
      </c>
      <c r="D799" s="42">
        <v>334</v>
      </c>
      <c r="E799" s="43">
        <v>4</v>
      </c>
      <c r="F799" s="43"/>
      <c r="G799" s="43"/>
      <c r="H799" s="43"/>
    </row>
    <row r="800" spans="1:8" s="44" customFormat="1" x14ac:dyDescent="0.25">
      <c r="A800" s="39" t="s">
        <v>961</v>
      </c>
      <c r="B800" s="47"/>
      <c r="C800" s="41" t="s">
        <v>971</v>
      </c>
      <c r="D800" s="42">
        <v>339</v>
      </c>
      <c r="E800" s="43">
        <v>4</v>
      </c>
      <c r="F800" s="43"/>
      <c r="G800" s="43"/>
      <c r="H800" s="43"/>
    </row>
    <row r="801" spans="1:8" s="44" customFormat="1" x14ac:dyDescent="0.25">
      <c r="A801" s="39" t="s">
        <v>961</v>
      </c>
      <c r="B801" s="47"/>
      <c r="C801" s="41" t="s">
        <v>972</v>
      </c>
      <c r="D801" s="42">
        <v>340</v>
      </c>
      <c r="E801" s="43">
        <v>4</v>
      </c>
      <c r="F801" s="43"/>
      <c r="G801" s="43"/>
      <c r="H801" s="43"/>
    </row>
    <row r="802" spans="1:8" s="44" customFormat="1" x14ac:dyDescent="0.25">
      <c r="A802" s="39" t="s">
        <v>961</v>
      </c>
      <c r="B802" s="47"/>
      <c r="C802" s="41" t="s">
        <v>973</v>
      </c>
      <c r="D802" s="42">
        <v>337</v>
      </c>
      <c r="E802" s="43">
        <v>4</v>
      </c>
      <c r="F802" s="43"/>
      <c r="G802" s="43"/>
      <c r="H802" s="43"/>
    </row>
    <row r="803" spans="1:8" s="44" customFormat="1" x14ac:dyDescent="0.25">
      <c r="A803" s="39" t="s">
        <v>961</v>
      </c>
      <c r="B803" s="47"/>
      <c r="C803" s="41" t="s">
        <v>974</v>
      </c>
      <c r="D803" s="42">
        <v>332</v>
      </c>
      <c r="E803" s="43">
        <v>4</v>
      </c>
      <c r="F803" s="43"/>
      <c r="G803" s="43"/>
      <c r="H803" s="43"/>
    </row>
    <row r="804" spans="1:8" s="44" customFormat="1" x14ac:dyDescent="0.25">
      <c r="A804" s="39" t="s">
        <v>961</v>
      </c>
      <c r="B804" s="47"/>
      <c r="C804" s="41" t="s">
        <v>975</v>
      </c>
      <c r="D804" s="42">
        <v>384</v>
      </c>
      <c r="E804" s="43">
        <v>4</v>
      </c>
      <c r="F804" s="43"/>
      <c r="G804" s="43"/>
      <c r="H804" s="43"/>
    </row>
    <row r="805" spans="1:8" s="44" customFormat="1" x14ac:dyDescent="0.25">
      <c r="A805" s="39" t="s">
        <v>961</v>
      </c>
      <c r="B805" s="47"/>
      <c r="C805" s="41" t="s">
        <v>976</v>
      </c>
      <c r="D805" s="42">
        <v>381</v>
      </c>
      <c r="E805" s="43">
        <v>4</v>
      </c>
      <c r="F805" s="43"/>
      <c r="G805" s="43"/>
      <c r="H805" s="43"/>
    </row>
    <row r="806" spans="1:8" s="44" customFormat="1" x14ac:dyDescent="0.25">
      <c r="A806" s="39" t="s">
        <v>961</v>
      </c>
      <c r="B806" s="47"/>
      <c r="C806" s="41" t="s">
        <v>977</v>
      </c>
      <c r="D806" s="42">
        <v>390</v>
      </c>
      <c r="E806" s="43">
        <v>4</v>
      </c>
      <c r="F806" s="43"/>
      <c r="G806" s="43"/>
      <c r="H806" s="43"/>
    </row>
    <row r="807" spans="1:8" s="44" customFormat="1" x14ac:dyDescent="0.25">
      <c r="A807" s="39" t="s">
        <v>961</v>
      </c>
      <c r="B807" s="47"/>
      <c r="C807" s="41" t="s">
        <v>978</v>
      </c>
      <c r="D807" s="42">
        <v>375</v>
      </c>
      <c r="E807" s="43">
        <v>4</v>
      </c>
      <c r="F807" s="43"/>
      <c r="G807" s="43"/>
      <c r="H807" s="43"/>
    </row>
    <row r="808" spans="1:8" s="44" customFormat="1" x14ac:dyDescent="0.25">
      <c r="A808" s="39" t="s">
        <v>961</v>
      </c>
      <c r="B808" s="47"/>
      <c r="C808" s="41" t="s">
        <v>979</v>
      </c>
      <c r="D808" s="42">
        <v>171</v>
      </c>
      <c r="E808" s="43">
        <v>4</v>
      </c>
      <c r="F808" s="43"/>
      <c r="G808" s="43"/>
      <c r="H808" s="43"/>
    </row>
    <row r="809" spans="1:8" s="44" customFormat="1" x14ac:dyDescent="0.25">
      <c r="A809" s="39" t="s">
        <v>961</v>
      </c>
      <c r="B809" s="40">
        <v>7</v>
      </c>
      <c r="C809" s="41" t="s">
        <v>980</v>
      </c>
      <c r="D809" s="42">
        <v>120</v>
      </c>
      <c r="E809" s="43">
        <v>4</v>
      </c>
      <c r="F809" s="43"/>
      <c r="G809" s="43"/>
      <c r="H809" s="43"/>
    </row>
    <row r="810" spans="1:8" s="44" customFormat="1" x14ac:dyDescent="0.25">
      <c r="A810" s="39" t="s">
        <v>961</v>
      </c>
      <c r="B810" s="40">
        <v>8</v>
      </c>
      <c r="C810" s="41" t="s">
        <v>981</v>
      </c>
      <c r="D810" s="42">
        <v>448</v>
      </c>
      <c r="E810" s="43">
        <v>4</v>
      </c>
      <c r="F810" s="43"/>
      <c r="G810" s="43"/>
      <c r="H810" s="43"/>
    </row>
    <row r="811" spans="1:8" s="44" customFormat="1" x14ac:dyDescent="0.25">
      <c r="A811" s="39" t="s">
        <v>961</v>
      </c>
      <c r="B811" s="47"/>
      <c r="C811" s="41" t="s">
        <v>982</v>
      </c>
      <c r="D811" s="42">
        <v>144</v>
      </c>
      <c r="E811" s="43">
        <v>4</v>
      </c>
      <c r="F811" s="43"/>
      <c r="G811" s="43"/>
      <c r="H811" s="43"/>
    </row>
    <row r="812" spans="1:8" s="44" customFormat="1" x14ac:dyDescent="0.25">
      <c r="A812" s="39" t="s">
        <v>961</v>
      </c>
      <c r="B812" s="47"/>
      <c r="C812" s="41" t="s">
        <v>983</v>
      </c>
      <c r="D812" s="42">
        <v>448</v>
      </c>
      <c r="E812" s="43">
        <v>4</v>
      </c>
      <c r="F812" s="43"/>
      <c r="G812" s="43"/>
      <c r="H812" s="43"/>
    </row>
    <row r="813" spans="1:8" s="44" customFormat="1" x14ac:dyDescent="0.25">
      <c r="A813" s="39" t="s">
        <v>961</v>
      </c>
      <c r="B813" s="47"/>
      <c r="C813" s="41" t="s">
        <v>984</v>
      </c>
      <c r="D813" s="42">
        <v>197</v>
      </c>
      <c r="E813" s="43">
        <v>4</v>
      </c>
      <c r="F813" s="43"/>
      <c r="G813" s="43"/>
      <c r="H813" s="43"/>
    </row>
    <row r="814" spans="1:8" s="44" customFormat="1" x14ac:dyDescent="0.25">
      <c r="A814" s="39" t="s">
        <v>961</v>
      </c>
      <c r="B814" s="40">
        <v>10</v>
      </c>
      <c r="C814" s="41" t="s">
        <v>985</v>
      </c>
      <c r="D814" s="42">
        <v>151</v>
      </c>
      <c r="E814" s="43">
        <v>6</v>
      </c>
      <c r="F814" s="43" t="s">
        <v>96</v>
      </c>
      <c r="G814" s="43"/>
      <c r="H814" s="43"/>
    </row>
    <row r="815" spans="1:8" s="44" customFormat="1" x14ac:dyDescent="0.25">
      <c r="A815" s="39" t="s">
        <v>961</v>
      </c>
      <c r="B815" s="47"/>
      <c r="C815" s="41" t="s">
        <v>986</v>
      </c>
      <c r="D815" s="42">
        <v>176</v>
      </c>
      <c r="E815" s="43">
        <v>6</v>
      </c>
      <c r="F815" s="43" t="s">
        <v>96</v>
      </c>
      <c r="G815" s="43"/>
      <c r="H815" s="43"/>
    </row>
    <row r="816" spans="1:8" s="44" customFormat="1" x14ac:dyDescent="0.25">
      <c r="A816" s="39" t="s">
        <v>961</v>
      </c>
      <c r="B816" s="47"/>
      <c r="C816" s="41" t="s">
        <v>987</v>
      </c>
      <c r="D816" s="42">
        <v>168</v>
      </c>
      <c r="E816" s="43">
        <v>6</v>
      </c>
      <c r="F816" s="43" t="s">
        <v>96</v>
      </c>
      <c r="G816" s="43"/>
      <c r="H816" s="43"/>
    </row>
    <row r="817" spans="1:8" s="44" customFormat="1" x14ac:dyDescent="0.25">
      <c r="A817" s="39" t="s">
        <v>961</v>
      </c>
      <c r="B817" s="40">
        <v>11</v>
      </c>
      <c r="C817" s="41" t="s">
        <v>988</v>
      </c>
      <c r="D817" s="42">
        <v>146</v>
      </c>
      <c r="E817" s="46"/>
      <c r="F817" s="43" t="s">
        <v>191</v>
      </c>
      <c r="G817" s="43"/>
      <c r="H817" s="43"/>
    </row>
    <row r="818" spans="1:8" s="44" customFormat="1" x14ac:dyDescent="0.25">
      <c r="A818" s="39" t="s">
        <v>961</v>
      </c>
      <c r="B818" s="47"/>
      <c r="C818" s="41" t="s">
        <v>989</v>
      </c>
      <c r="D818" s="42">
        <v>500</v>
      </c>
      <c r="E818" s="46"/>
      <c r="F818" s="43" t="s">
        <v>191</v>
      </c>
      <c r="G818" s="43"/>
      <c r="H818" s="43"/>
    </row>
    <row r="819" spans="1:8" s="44" customFormat="1" x14ac:dyDescent="0.25">
      <c r="A819" s="39" t="s">
        <v>961</v>
      </c>
      <c r="B819" s="40">
        <v>13</v>
      </c>
      <c r="C819" s="41" t="s">
        <v>990</v>
      </c>
      <c r="D819" s="42">
        <v>514</v>
      </c>
      <c r="E819" s="43">
        <v>6</v>
      </c>
      <c r="F819" s="43"/>
      <c r="G819" s="43"/>
      <c r="H819" s="43"/>
    </row>
    <row r="820" spans="1:8" s="44" customFormat="1" x14ac:dyDescent="0.25">
      <c r="A820" s="39" t="s">
        <v>961</v>
      </c>
      <c r="B820" s="40">
        <v>14</v>
      </c>
      <c r="C820" s="41" t="s">
        <v>991</v>
      </c>
      <c r="D820" s="42">
        <v>94</v>
      </c>
      <c r="E820" s="43">
        <v>10</v>
      </c>
      <c r="F820" s="43"/>
      <c r="G820" s="43"/>
      <c r="H820" s="43"/>
    </row>
    <row r="821" spans="1:8" s="44" customFormat="1" x14ac:dyDescent="0.25">
      <c r="A821" s="39" t="s">
        <v>961</v>
      </c>
      <c r="B821" s="47"/>
      <c r="C821" s="41" t="s">
        <v>992</v>
      </c>
      <c r="D821" s="42">
        <v>414</v>
      </c>
      <c r="E821" s="43">
        <v>10</v>
      </c>
      <c r="F821" s="43"/>
      <c r="G821" s="43"/>
      <c r="H821" s="43"/>
    </row>
    <row r="822" spans="1:8" s="44" customFormat="1" x14ac:dyDescent="0.25">
      <c r="A822" s="39" t="s">
        <v>961</v>
      </c>
      <c r="B822" s="47"/>
      <c r="C822" s="41" t="s">
        <v>993</v>
      </c>
      <c r="D822" s="42">
        <v>360</v>
      </c>
      <c r="E822" s="43">
        <v>10</v>
      </c>
      <c r="F822" s="43"/>
      <c r="G822" s="43"/>
      <c r="H822" s="43"/>
    </row>
    <row r="823" spans="1:8" s="44" customFormat="1" x14ac:dyDescent="0.25">
      <c r="A823" s="39" t="s">
        <v>961</v>
      </c>
      <c r="B823" s="47"/>
      <c r="C823" s="41" t="s">
        <v>994</v>
      </c>
      <c r="D823" s="42">
        <v>416</v>
      </c>
      <c r="E823" s="43">
        <v>10</v>
      </c>
      <c r="F823" s="43"/>
      <c r="G823" s="43"/>
      <c r="H823" s="43"/>
    </row>
    <row r="824" spans="1:8" s="44" customFormat="1" x14ac:dyDescent="0.25">
      <c r="A824" s="39" t="s">
        <v>961</v>
      </c>
      <c r="B824" s="47"/>
      <c r="C824" s="41" t="s">
        <v>995</v>
      </c>
      <c r="D824" s="42">
        <v>303</v>
      </c>
      <c r="E824" s="43">
        <v>10</v>
      </c>
      <c r="F824" s="43"/>
      <c r="G824" s="43"/>
      <c r="H824" s="43"/>
    </row>
    <row r="825" spans="1:8" s="44" customFormat="1" x14ac:dyDescent="0.25">
      <c r="A825" s="39" t="s">
        <v>961</v>
      </c>
      <c r="B825" s="40">
        <v>16</v>
      </c>
      <c r="C825" s="41" t="s">
        <v>996</v>
      </c>
      <c r="D825" s="42">
        <v>336</v>
      </c>
      <c r="E825" s="46"/>
      <c r="F825" s="43" t="s">
        <v>191</v>
      </c>
      <c r="G825" s="43"/>
      <c r="H825" s="43"/>
    </row>
    <row r="826" spans="1:8" s="44" customFormat="1" x14ac:dyDescent="0.25">
      <c r="A826" s="39" t="s">
        <v>961</v>
      </c>
      <c r="B826" s="47"/>
      <c r="C826" s="41" t="s">
        <v>997</v>
      </c>
      <c r="D826" s="42">
        <v>296</v>
      </c>
      <c r="E826" s="46"/>
      <c r="F826" s="43" t="s">
        <v>191</v>
      </c>
      <c r="G826" s="43"/>
      <c r="H826" s="43"/>
    </row>
    <row r="827" spans="1:8" s="44" customFormat="1" x14ac:dyDescent="0.25">
      <c r="A827" s="39" t="s">
        <v>961</v>
      </c>
      <c r="B827" s="47"/>
      <c r="C827" s="41" t="s">
        <v>998</v>
      </c>
      <c r="D827" s="42">
        <v>400</v>
      </c>
      <c r="E827" s="46"/>
      <c r="F827" s="43" t="s">
        <v>191</v>
      </c>
      <c r="G827" s="43"/>
      <c r="H827" s="43"/>
    </row>
    <row r="828" spans="1:8" s="44" customFormat="1" x14ac:dyDescent="0.25">
      <c r="A828" s="39" t="s">
        <v>961</v>
      </c>
      <c r="B828" s="47"/>
      <c r="C828" s="41" t="s">
        <v>999</v>
      </c>
      <c r="D828" s="42">
        <v>287</v>
      </c>
      <c r="E828" s="46"/>
      <c r="F828" s="43" t="s">
        <v>191</v>
      </c>
      <c r="G828" s="43"/>
      <c r="H828" s="43"/>
    </row>
    <row r="829" spans="1:8" s="44" customFormat="1" x14ac:dyDescent="0.25">
      <c r="A829" s="39" t="s">
        <v>961</v>
      </c>
      <c r="B829" s="47"/>
      <c r="C829" s="41" t="s">
        <v>1000</v>
      </c>
      <c r="D829" s="42">
        <v>175</v>
      </c>
      <c r="E829" s="46"/>
      <c r="F829" s="43" t="s">
        <v>191</v>
      </c>
      <c r="G829" s="43"/>
      <c r="H829" s="43"/>
    </row>
    <row r="830" spans="1:8" s="44" customFormat="1" x14ac:dyDescent="0.25">
      <c r="A830" s="39" t="s">
        <v>961</v>
      </c>
      <c r="B830" s="40">
        <v>18</v>
      </c>
      <c r="C830" s="41" t="s">
        <v>1001</v>
      </c>
      <c r="D830" s="42">
        <v>173</v>
      </c>
      <c r="E830" s="43">
        <v>4</v>
      </c>
      <c r="F830" s="43"/>
      <c r="G830" s="43"/>
      <c r="H830" s="43"/>
    </row>
    <row r="831" spans="1:8" s="44" customFormat="1" x14ac:dyDescent="0.25">
      <c r="A831" s="39" t="s">
        <v>961</v>
      </c>
      <c r="B831" s="47"/>
      <c r="C831" s="41" t="s">
        <v>1002</v>
      </c>
      <c r="D831" s="42">
        <v>66</v>
      </c>
      <c r="E831" s="43">
        <v>4</v>
      </c>
      <c r="F831" s="43"/>
      <c r="G831" s="43"/>
      <c r="H831" s="43"/>
    </row>
    <row r="832" spans="1:8" s="44" customFormat="1" x14ac:dyDescent="0.25">
      <c r="A832" s="39" t="s">
        <v>961</v>
      </c>
      <c r="B832" s="47"/>
      <c r="C832" s="41" t="s">
        <v>1003</v>
      </c>
      <c r="D832" s="42">
        <v>174</v>
      </c>
      <c r="E832" s="43">
        <v>4</v>
      </c>
      <c r="F832" s="43"/>
      <c r="G832" s="43"/>
      <c r="H832" s="43"/>
    </row>
    <row r="833" spans="1:8" s="44" customFormat="1" x14ac:dyDescent="0.25">
      <c r="A833" s="39" t="s">
        <v>961</v>
      </c>
      <c r="B833" s="40">
        <v>20</v>
      </c>
      <c r="C833" s="41" t="s">
        <v>1004</v>
      </c>
      <c r="D833" s="42">
        <v>248</v>
      </c>
      <c r="E833" s="43">
        <v>6</v>
      </c>
      <c r="F833" s="43"/>
      <c r="G833" s="43"/>
      <c r="H833" s="43"/>
    </row>
    <row r="834" spans="1:8" s="44" customFormat="1" x14ac:dyDescent="0.25">
      <c r="A834" s="39" t="s">
        <v>961</v>
      </c>
      <c r="B834" s="47"/>
      <c r="C834" s="41" t="s">
        <v>1005</v>
      </c>
      <c r="D834" s="42">
        <v>72</v>
      </c>
      <c r="E834" s="43">
        <v>6</v>
      </c>
      <c r="F834" s="43"/>
      <c r="G834" s="43"/>
      <c r="H834" s="43"/>
    </row>
    <row r="835" spans="1:8" s="44" customFormat="1" x14ac:dyDescent="0.25">
      <c r="A835" s="39" t="s">
        <v>961</v>
      </c>
      <c r="B835" s="47"/>
      <c r="C835" s="41" t="s">
        <v>1006</v>
      </c>
      <c r="D835" s="42">
        <v>63</v>
      </c>
      <c r="E835" s="43">
        <v>6</v>
      </c>
      <c r="F835" s="43"/>
      <c r="G835" s="43"/>
      <c r="H835" s="43"/>
    </row>
    <row r="836" spans="1:8" s="44" customFormat="1" x14ac:dyDescent="0.25">
      <c r="A836" s="39" t="s">
        <v>961</v>
      </c>
      <c r="B836" s="47"/>
      <c r="C836" s="41" t="s">
        <v>1007</v>
      </c>
      <c r="D836" s="42">
        <v>327</v>
      </c>
      <c r="E836" s="43">
        <v>6</v>
      </c>
      <c r="F836" s="43"/>
      <c r="G836" s="43"/>
      <c r="H836" s="43"/>
    </row>
    <row r="837" spans="1:8" s="44" customFormat="1" x14ac:dyDescent="0.25">
      <c r="A837" s="39" t="s">
        <v>961</v>
      </c>
      <c r="B837" s="47"/>
      <c r="C837" s="41" t="s">
        <v>1008</v>
      </c>
      <c r="D837" s="42">
        <v>342</v>
      </c>
      <c r="E837" s="43">
        <v>6</v>
      </c>
      <c r="F837" s="43"/>
      <c r="G837" s="43"/>
      <c r="H837" s="43"/>
    </row>
    <row r="838" spans="1:8" s="44" customFormat="1" x14ac:dyDescent="0.25">
      <c r="A838" s="39" t="s">
        <v>961</v>
      </c>
      <c r="B838" s="40">
        <v>21</v>
      </c>
      <c r="C838" s="41" t="s">
        <v>1009</v>
      </c>
      <c r="D838" s="42">
        <v>219</v>
      </c>
      <c r="E838" s="43">
        <v>4</v>
      </c>
      <c r="F838" s="43"/>
      <c r="G838" s="43"/>
      <c r="H838" s="43"/>
    </row>
    <row r="839" spans="1:8" s="44" customFormat="1" x14ac:dyDescent="0.25">
      <c r="A839" s="39" t="s">
        <v>961</v>
      </c>
      <c r="B839" s="40">
        <v>23</v>
      </c>
      <c r="C839" s="41" t="s">
        <v>1010</v>
      </c>
      <c r="D839" s="42">
        <v>151</v>
      </c>
      <c r="E839" s="46"/>
      <c r="F839" s="43" t="s">
        <v>191</v>
      </c>
      <c r="G839" s="43"/>
      <c r="H839" s="43"/>
    </row>
    <row r="840" spans="1:8" s="44" customFormat="1" x14ac:dyDescent="0.25">
      <c r="A840" s="39" t="s">
        <v>961</v>
      </c>
      <c r="B840" s="47"/>
      <c r="C840" s="41" t="s">
        <v>1011</v>
      </c>
      <c r="D840" s="42">
        <v>149</v>
      </c>
      <c r="E840" s="46"/>
      <c r="F840" s="43" t="s">
        <v>191</v>
      </c>
      <c r="G840" s="43"/>
      <c r="H840" s="43"/>
    </row>
    <row r="841" spans="1:8" s="44" customFormat="1" x14ac:dyDescent="0.25">
      <c r="A841" s="39" t="s">
        <v>961</v>
      </c>
      <c r="B841" s="47"/>
      <c r="C841" s="41" t="s">
        <v>1012</v>
      </c>
      <c r="D841" s="42">
        <v>186</v>
      </c>
      <c r="E841" s="46"/>
      <c r="F841" s="43" t="s">
        <v>191</v>
      </c>
      <c r="G841" s="43"/>
      <c r="H841" s="43"/>
    </row>
    <row r="842" spans="1:8" s="44" customFormat="1" x14ac:dyDescent="0.25">
      <c r="A842" s="39" t="s">
        <v>961</v>
      </c>
      <c r="B842" s="40">
        <v>24</v>
      </c>
      <c r="C842" s="41" t="s">
        <v>1013</v>
      </c>
      <c r="D842" s="42">
        <v>168</v>
      </c>
      <c r="E842" s="43">
        <v>4</v>
      </c>
      <c r="F842" s="43"/>
      <c r="G842" s="43"/>
      <c r="H842" s="43"/>
    </row>
    <row r="843" spans="1:8" s="44" customFormat="1" x14ac:dyDescent="0.25">
      <c r="A843" s="39" t="s">
        <v>961</v>
      </c>
      <c r="B843" s="47"/>
      <c r="C843" s="41" t="s">
        <v>1014</v>
      </c>
      <c r="D843" s="42">
        <v>168</v>
      </c>
      <c r="E843" s="43">
        <v>4</v>
      </c>
      <c r="F843" s="43"/>
      <c r="G843" s="43"/>
      <c r="H843" s="43"/>
    </row>
    <row r="844" spans="1:8" s="44" customFormat="1" x14ac:dyDescent="0.25">
      <c r="A844" s="39" t="s">
        <v>961</v>
      </c>
      <c r="B844" s="47"/>
      <c r="C844" s="41" t="s">
        <v>1015</v>
      </c>
      <c r="D844" s="42">
        <v>168</v>
      </c>
      <c r="E844" s="43">
        <v>4</v>
      </c>
      <c r="F844" s="43"/>
      <c r="G844" s="43"/>
      <c r="H844" s="43"/>
    </row>
    <row r="845" spans="1:8" s="44" customFormat="1" x14ac:dyDescent="0.25">
      <c r="A845" s="39" t="s">
        <v>961</v>
      </c>
      <c r="B845" s="47"/>
      <c r="C845" s="41" t="s">
        <v>1016</v>
      </c>
      <c r="D845" s="42">
        <v>120</v>
      </c>
      <c r="E845" s="43">
        <v>4</v>
      </c>
      <c r="F845" s="43"/>
      <c r="G845" s="43"/>
      <c r="H845" s="43"/>
    </row>
    <row r="846" spans="1:8" s="44" customFormat="1" x14ac:dyDescent="0.25">
      <c r="A846" s="39" t="s">
        <v>961</v>
      </c>
      <c r="B846" s="47"/>
      <c r="C846" s="41" t="s">
        <v>1017</v>
      </c>
      <c r="D846" s="42">
        <v>120</v>
      </c>
      <c r="E846" s="43">
        <v>4</v>
      </c>
      <c r="F846" s="43"/>
      <c r="G846" s="43"/>
      <c r="H846" s="43"/>
    </row>
    <row r="847" spans="1:8" s="44" customFormat="1" x14ac:dyDescent="0.25">
      <c r="A847" s="39" t="s">
        <v>961</v>
      </c>
      <c r="B847" s="40">
        <v>25</v>
      </c>
      <c r="C847" s="41" t="s">
        <v>1018</v>
      </c>
      <c r="D847" s="42">
        <v>659</v>
      </c>
      <c r="E847" s="43">
        <v>4</v>
      </c>
      <c r="F847" s="43"/>
      <c r="G847" s="43"/>
      <c r="H847" s="43"/>
    </row>
    <row r="848" spans="1:8" s="44" customFormat="1" x14ac:dyDescent="0.25">
      <c r="A848" s="39" t="s">
        <v>961</v>
      </c>
      <c r="B848" s="47"/>
      <c r="C848" s="41" t="s">
        <v>1019</v>
      </c>
      <c r="D848" s="42">
        <v>625</v>
      </c>
      <c r="E848" s="43">
        <v>4</v>
      </c>
      <c r="F848" s="43"/>
      <c r="G848" s="43"/>
      <c r="H848" s="43"/>
    </row>
    <row r="849" spans="1:8" s="44" customFormat="1" x14ac:dyDescent="0.25">
      <c r="A849" s="39" t="s">
        <v>961</v>
      </c>
      <c r="B849" s="47"/>
      <c r="C849" s="41" t="s">
        <v>1020</v>
      </c>
      <c r="D849" s="42">
        <v>721</v>
      </c>
      <c r="E849" s="43">
        <v>4</v>
      </c>
      <c r="F849" s="43"/>
      <c r="G849" s="43"/>
      <c r="H849" s="43"/>
    </row>
    <row r="850" spans="1:8" s="44" customFormat="1" x14ac:dyDescent="0.25">
      <c r="A850" s="39" t="s">
        <v>961</v>
      </c>
      <c r="B850" s="47"/>
      <c r="C850" s="41" t="s">
        <v>1021</v>
      </c>
      <c r="D850" s="42">
        <v>739</v>
      </c>
      <c r="E850" s="43">
        <v>4</v>
      </c>
      <c r="F850" s="43"/>
      <c r="G850" s="43"/>
      <c r="H850" s="43"/>
    </row>
    <row r="851" spans="1:8" s="44" customFormat="1" x14ac:dyDescent="0.25">
      <c r="A851" s="39" t="s">
        <v>961</v>
      </c>
      <c r="B851" s="47"/>
      <c r="C851" s="41" t="s">
        <v>1022</v>
      </c>
      <c r="D851" s="42">
        <v>894</v>
      </c>
      <c r="E851" s="43">
        <v>4</v>
      </c>
      <c r="F851" s="43"/>
      <c r="G851" s="43"/>
      <c r="H851" s="43"/>
    </row>
    <row r="852" spans="1:8" s="44" customFormat="1" x14ac:dyDescent="0.25">
      <c r="A852" s="39" t="s">
        <v>961</v>
      </c>
      <c r="B852" s="47"/>
      <c r="C852" s="41" t="s">
        <v>1023</v>
      </c>
      <c r="D852" s="42">
        <v>720</v>
      </c>
      <c r="E852" s="43">
        <v>4</v>
      </c>
      <c r="F852" s="43"/>
      <c r="G852" s="43"/>
      <c r="H852" s="43"/>
    </row>
    <row r="853" spans="1:8" s="44" customFormat="1" x14ac:dyDescent="0.25">
      <c r="A853" s="39" t="s">
        <v>961</v>
      </c>
      <c r="B853" s="40">
        <v>27</v>
      </c>
      <c r="C853" s="41" t="s">
        <v>1024</v>
      </c>
      <c r="D853" s="42">
        <v>500</v>
      </c>
      <c r="E853" s="43">
        <v>6</v>
      </c>
      <c r="F853" s="43" t="s">
        <v>372</v>
      </c>
      <c r="G853" s="43"/>
      <c r="H853" s="43"/>
    </row>
    <row r="854" spans="1:8" s="44" customFormat="1" x14ac:dyDescent="0.25">
      <c r="A854" s="39" t="s">
        <v>961</v>
      </c>
      <c r="B854" s="47"/>
      <c r="C854" s="41" t="s">
        <v>1025</v>
      </c>
      <c r="D854" s="42">
        <v>380</v>
      </c>
      <c r="E854" s="43">
        <v>6</v>
      </c>
      <c r="F854" s="43" t="s">
        <v>372</v>
      </c>
      <c r="G854" s="43"/>
      <c r="H854" s="43"/>
    </row>
    <row r="855" spans="1:8" s="44" customFormat="1" x14ac:dyDescent="0.25">
      <c r="A855" s="39" t="s">
        <v>961</v>
      </c>
      <c r="B855" s="47"/>
      <c r="C855" s="41" t="s">
        <v>1026</v>
      </c>
      <c r="D855" s="42">
        <v>280</v>
      </c>
      <c r="E855" s="43">
        <v>6</v>
      </c>
      <c r="F855" s="43" t="s">
        <v>372</v>
      </c>
      <c r="G855" s="43"/>
      <c r="H855" s="43"/>
    </row>
    <row r="856" spans="1:8" s="44" customFormat="1" x14ac:dyDescent="0.25">
      <c r="A856" s="39" t="s">
        <v>961</v>
      </c>
      <c r="B856" s="40">
        <v>28</v>
      </c>
      <c r="C856" s="41" t="s">
        <v>1027</v>
      </c>
      <c r="D856" s="42">
        <v>210</v>
      </c>
      <c r="E856" s="43">
        <v>4</v>
      </c>
      <c r="F856" s="43"/>
      <c r="G856" s="43"/>
      <c r="H856" s="43"/>
    </row>
    <row r="857" spans="1:8" s="44" customFormat="1" x14ac:dyDescent="0.25">
      <c r="A857" s="39" t="s">
        <v>961</v>
      </c>
      <c r="B857" s="47"/>
      <c r="C857" s="41" t="s">
        <v>1028</v>
      </c>
      <c r="D857" s="42">
        <v>210</v>
      </c>
      <c r="E857" s="43">
        <v>4</v>
      </c>
      <c r="F857" s="43"/>
      <c r="G857" s="43"/>
      <c r="H857" s="43"/>
    </row>
    <row r="858" spans="1:8" s="44" customFormat="1" x14ac:dyDescent="0.25">
      <c r="A858" s="39" t="s">
        <v>961</v>
      </c>
      <c r="B858" s="47"/>
      <c r="C858" s="41" t="s">
        <v>1029</v>
      </c>
      <c r="D858" s="42">
        <v>210</v>
      </c>
      <c r="E858" s="43">
        <v>4</v>
      </c>
      <c r="F858" s="43"/>
      <c r="G858" s="43"/>
      <c r="H858" s="43"/>
    </row>
    <row r="859" spans="1:8" s="44" customFormat="1" x14ac:dyDescent="0.25">
      <c r="A859" s="39" t="s">
        <v>961</v>
      </c>
      <c r="B859" s="47"/>
      <c r="C859" s="41" t="s">
        <v>1030</v>
      </c>
      <c r="D859" s="42">
        <v>180</v>
      </c>
      <c r="E859" s="43">
        <v>4</v>
      </c>
      <c r="F859" s="43"/>
      <c r="G859" s="43"/>
      <c r="H859" s="43"/>
    </row>
    <row r="860" spans="1:8" s="44" customFormat="1" x14ac:dyDescent="0.25">
      <c r="A860" s="39" t="s">
        <v>961</v>
      </c>
      <c r="B860" s="47"/>
      <c r="C860" s="41" t="s">
        <v>1031</v>
      </c>
      <c r="D860" s="42">
        <v>120</v>
      </c>
      <c r="E860" s="43">
        <v>4</v>
      </c>
      <c r="F860" s="43"/>
      <c r="G860" s="43"/>
      <c r="H860" s="43"/>
    </row>
    <row r="861" spans="1:8" s="44" customFormat="1" x14ac:dyDescent="0.25">
      <c r="A861" s="39" t="s">
        <v>961</v>
      </c>
      <c r="B861" s="40">
        <v>29</v>
      </c>
      <c r="C861" s="41" t="s">
        <v>1032</v>
      </c>
      <c r="D861" s="42">
        <v>164</v>
      </c>
      <c r="E861" s="46"/>
      <c r="F861" s="43" t="s">
        <v>191</v>
      </c>
      <c r="G861" s="43"/>
      <c r="H861" s="43"/>
    </row>
    <row r="862" spans="1:8" s="44" customFormat="1" x14ac:dyDescent="0.25">
      <c r="A862" s="39" t="s">
        <v>961</v>
      </c>
      <c r="B862" s="47"/>
      <c r="C862" s="41" t="s">
        <v>1033</v>
      </c>
      <c r="D862" s="42">
        <v>144</v>
      </c>
      <c r="E862" s="46"/>
      <c r="F862" s="43" t="s">
        <v>191</v>
      </c>
      <c r="G862" s="43"/>
      <c r="H862" s="43"/>
    </row>
    <row r="863" spans="1:8" s="44" customFormat="1" x14ac:dyDescent="0.25">
      <c r="A863" s="39" t="s">
        <v>961</v>
      </c>
      <c r="B863" s="47"/>
      <c r="C863" s="41" t="s">
        <v>1034</v>
      </c>
      <c r="D863" s="42">
        <v>205</v>
      </c>
      <c r="E863" s="43">
        <v>8</v>
      </c>
      <c r="F863" s="43"/>
      <c r="G863" s="43"/>
      <c r="H863" s="43"/>
    </row>
    <row r="864" spans="1:8" s="44" customFormat="1" x14ac:dyDescent="0.25">
      <c r="A864" s="39" t="s">
        <v>961</v>
      </c>
      <c r="B864" s="40">
        <v>30</v>
      </c>
      <c r="C864" s="41" t="s">
        <v>1035</v>
      </c>
      <c r="D864" s="42">
        <v>192</v>
      </c>
      <c r="E864" s="43">
        <v>6</v>
      </c>
      <c r="F864" s="43" t="s">
        <v>96</v>
      </c>
      <c r="G864" s="43"/>
      <c r="H864" s="43"/>
    </row>
    <row r="865" spans="1:8" s="44" customFormat="1" x14ac:dyDescent="0.25">
      <c r="A865" s="39" t="s">
        <v>961</v>
      </c>
      <c r="B865" s="47"/>
      <c r="C865" s="41" t="s">
        <v>1036</v>
      </c>
      <c r="D865" s="42">
        <v>456</v>
      </c>
      <c r="E865" s="43">
        <v>6</v>
      </c>
      <c r="F865" s="43" t="s">
        <v>96</v>
      </c>
      <c r="G865" s="43"/>
      <c r="H865" s="43"/>
    </row>
    <row r="866" spans="1:8" s="44" customFormat="1" x14ac:dyDescent="0.25">
      <c r="A866" s="39" t="s">
        <v>961</v>
      </c>
      <c r="B866" s="47"/>
      <c r="C866" s="41" t="s">
        <v>1037</v>
      </c>
      <c r="D866" s="42">
        <v>396</v>
      </c>
      <c r="E866" s="43">
        <v>6</v>
      </c>
      <c r="F866" s="43" t="s">
        <v>96</v>
      </c>
      <c r="G866" s="43"/>
      <c r="H866" s="43"/>
    </row>
    <row r="867" spans="1:8" s="44" customFormat="1" x14ac:dyDescent="0.25">
      <c r="A867" s="39" t="s">
        <v>961</v>
      </c>
      <c r="B867" s="40">
        <v>33</v>
      </c>
      <c r="C867" s="41" t="s">
        <v>1038</v>
      </c>
      <c r="D867" s="42">
        <v>133</v>
      </c>
      <c r="E867" s="43">
        <v>5</v>
      </c>
      <c r="F867" s="43"/>
      <c r="G867" s="43"/>
      <c r="H867" s="43"/>
    </row>
    <row r="868" spans="1:8" s="44" customFormat="1" x14ac:dyDescent="0.25">
      <c r="A868" s="39" t="s">
        <v>961</v>
      </c>
      <c r="B868" s="47"/>
      <c r="C868" s="41" t="s">
        <v>1039</v>
      </c>
      <c r="D868" s="42">
        <v>64</v>
      </c>
      <c r="E868" s="43">
        <v>5</v>
      </c>
      <c r="F868" s="43"/>
      <c r="G868" s="43"/>
      <c r="H868" s="43"/>
    </row>
    <row r="869" spans="1:8" s="44" customFormat="1" x14ac:dyDescent="0.25">
      <c r="A869" s="39" t="s">
        <v>961</v>
      </c>
      <c r="B869" s="47"/>
      <c r="C869" s="41" t="s">
        <v>1040</v>
      </c>
      <c r="D869" s="42">
        <v>162</v>
      </c>
      <c r="E869" s="43">
        <v>5</v>
      </c>
      <c r="F869" s="43"/>
      <c r="G869" s="43"/>
      <c r="H869" s="43"/>
    </row>
    <row r="870" spans="1:8" s="44" customFormat="1" x14ac:dyDescent="0.25">
      <c r="A870" s="39" t="s">
        <v>961</v>
      </c>
      <c r="B870" s="47"/>
      <c r="C870" s="41" t="s">
        <v>1041</v>
      </c>
      <c r="D870" s="42">
        <v>126</v>
      </c>
      <c r="E870" s="43">
        <v>5</v>
      </c>
      <c r="F870" s="43"/>
      <c r="G870" s="43"/>
      <c r="H870" s="43"/>
    </row>
    <row r="871" spans="1:8" s="44" customFormat="1" x14ac:dyDescent="0.25">
      <c r="A871" s="39" t="s">
        <v>961</v>
      </c>
      <c r="B871" s="47"/>
      <c r="C871" s="41" t="s">
        <v>1042</v>
      </c>
      <c r="D871" s="42">
        <v>130</v>
      </c>
      <c r="E871" s="43">
        <v>5</v>
      </c>
      <c r="F871" s="43"/>
      <c r="G871" s="43"/>
      <c r="H871" s="43"/>
    </row>
    <row r="872" spans="1:8" s="44" customFormat="1" x14ac:dyDescent="0.25">
      <c r="A872" s="39" t="s">
        <v>961</v>
      </c>
      <c r="B872" s="40">
        <v>38</v>
      </c>
      <c r="C872" s="41" t="s">
        <v>1043</v>
      </c>
      <c r="D872" s="42">
        <v>200</v>
      </c>
      <c r="E872" s="46"/>
      <c r="F872" s="43" t="s">
        <v>191</v>
      </c>
      <c r="G872" s="43"/>
      <c r="H872" s="43"/>
    </row>
    <row r="873" spans="1:8" s="44" customFormat="1" x14ac:dyDescent="0.25">
      <c r="A873" s="39" t="s">
        <v>961</v>
      </c>
      <c r="B873" s="47"/>
      <c r="C873" s="41" t="s">
        <v>1044</v>
      </c>
      <c r="D873" s="42">
        <v>240</v>
      </c>
      <c r="E873" s="46"/>
      <c r="F873" s="43" t="s">
        <v>191</v>
      </c>
      <c r="G873" s="43"/>
      <c r="H873" s="43"/>
    </row>
    <row r="874" spans="1:8" s="44" customFormat="1" x14ac:dyDescent="0.25">
      <c r="A874" s="39" t="s">
        <v>961</v>
      </c>
      <c r="B874" s="47"/>
      <c r="C874" s="41" t="s">
        <v>1045</v>
      </c>
      <c r="D874" s="42">
        <v>200</v>
      </c>
      <c r="E874" s="43">
        <v>10</v>
      </c>
      <c r="F874" s="43"/>
      <c r="G874" s="43"/>
      <c r="H874" s="43"/>
    </row>
    <row r="875" spans="1:8" s="44" customFormat="1" x14ac:dyDescent="0.25">
      <c r="A875" s="39" t="s">
        <v>961</v>
      </c>
      <c r="B875" s="40">
        <v>39</v>
      </c>
      <c r="C875" s="41" t="s">
        <v>1046</v>
      </c>
      <c r="D875" s="42">
        <v>145</v>
      </c>
      <c r="E875" s="43">
        <v>5</v>
      </c>
      <c r="F875" s="43"/>
      <c r="G875" s="43"/>
      <c r="H875" s="43"/>
    </row>
    <row r="876" spans="1:8" s="44" customFormat="1" x14ac:dyDescent="0.25">
      <c r="A876" s="39" t="s">
        <v>961</v>
      </c>
      <c r="B876" s="47"/>
      <c r="C876" s="41" t="s">
        <v>1047</v>
      </c>
      <c r="D876" s="42">
        <v>199</v>
      </c>
      <c r="E876" s="43">
        <v>5</v>
      </c>
      <c r="F876" s="43"/>
      <c r="G876" s="43"/>
      <c r="H876" s="43"/>
    </row>
    <row r="877" spans="1:8" s="44" customFormat="1" x14ac:dyDescent="0.25">
      <c r="A877" s="39" t="s">
        <v>961</v>
      </c>
      <c r="B877" s="40">
        <v>46</v>
      </c>
      <c r="C877" s="41" t="s">
        <v>1048</v>
      </c>
      <c r="D877" s="42">
        <v>40</v>
      </c>
      <c r="E877" s="43">
        <v>4</v>
      </c>
      <c r="F877" s="43"/>
      <c r="G877" s="43"/>
      <c r="H877" s="43"/>
    </row>
    <row r="878" spans="1:8" s="44" customFormat="1" x14ac:dyDescent="0.25">
      <c r="A878" s="39" t="s">
        <v>961</v>
      </c>
      <c r="B878" s="40">
        <v>70</v>
      </c>
      <c r="C878" s="41" t="s">
        <v>1049</v>
      </c>
      <c r="D878" s="42">
        <v>16</v>
      </c>
      <c r="E878" s="43">
        <v>12</v>
      </c>
      <c r="F878" s="43"/>
      <c r="G878" s="43"/>
      <c r="H878" s="43"/>
    </row>
    <row r="879" spans="1:8" s="44" customFormat="1" x14ac:dyDescent="0.25">
      <c r="A879" s="39" t="s">
        <v>961</v>
      </c>
      <c r="B879" s="40">
        <v>80</v>
      </c>
      <c r="C879" s="41" t="s">
        <v>1050</v>
      </c>
      <c r="D879" s="42">
        <v>315</v>
      </c>
      <c r="E879" s="43">
        <v>4</v>
      </c>
      <c r="F879" s="43"/>
      <c r="G879" s="43"/>
      <c r="H879" s="43"/>
    </row>
    <row r="880" spans="1:8" s="44" customFormat="1" x14ac:dyDescent="0.25">
      <c r="A880" s="39" t="s">
        <v>961</v>
      </c>
      <c r="B880" s="47"/>
      <c r="C880" s="41" t="s">
        <v>1051</v>
      </c>
      <c r="D880" s="42">
        <v>260</v>
      </c>
      <c r="E880" s="43">
        <v>4</v>
      </c>
      <c r="F880" s="43"/>
      <c r="G880" s="43"/>
      <c r="H880" s="43"/>
    </row>
    <row r="881" spans="1:8" s="44" customFormat="1" x14ac:dyDescent="0.25">
      <c r="A881" s="39" t="s">
        <v>961</v>
      </c>
      <c r="B881" s="40">
        <v>84</v>
      </c>
      <c r="C881" s="41" t="s">
        <v>1052</v>
      </c>
      <c r="D881" s="42">
        <v>165</v>
      </c>
      <c r="E881" s="43">
        <v>5</v>
      </c>
      <c r="F881" s="43"/>
      <c r="G881" s="43"/>
      <c r="H881" s="43"/>
    </row>
    <row r="882" spans="1:8" s="44" customFormat="1" x14ac:dyDescent="0.25">
      <c r="A882" s="39" t="s">
        <v>961</v>
      </c>
      <c r="B882" s="47"/>
      <c r="C882" s="41" t="s">
        <v>1053</v>
      </c>
      <c r="D882" s="42">
        <v>480</v>
      </c>
      <c r="E882" s="43">
        <v>5</v>
      </c>
      <c r="F882" s="43"/>
      <c r="G882" s="43"/>
      <c r="H882" s="43"/>
    </row>
    <row r="883" spans="1:8" s="44" customFormat="1" x14ac:dyDescent="0.25">
      <c r="A883" s="39" t="s">
        <v>961</v>
      </c>
      <c r="B883" s="47"/>
      <c r="C883" s="41" t="s">
        <v>1054</v>
      </c>
      <c r="D883" s="42">
        <v>479</v>
      </c>
      <c r="E883" s="43">
        <v>5</v>
      </c>
      <c r="F883" s="43"/>
      <c r="G883" s="43"/>
      <c r="H883" s="43"/>
    </row>
    <row r="884" spans="1:8" s="44" customFormat="1" x14ac:dyDescent="0.25">
      <c r="A884" s="39" t="s">
        <v>961</v>
      </c>
      <c r="B884" s="40">
        <v>85</v>
      </c>
      <c r="C884" s="41" t="s">
        <v>1055</v>
      </c>
      <c r="D884" s="42">
        <v>459</v>
      </c>
      <c r="E884" s="43">
        <v>8</v>
      </c>
      <c r="F884" s="43"/>
      <c r="G884" s="43"/>
      <c r="H884" s="43"/>
    </row>
    <row r="885" spans="1:8" s="44" customFormat="1" x14ac:dyDescent="0.25">
      <c r="A885" s="39" t="s">
        <v>961</v>
      </c>
      <c r="B885" s="40">
        <v>87</v>
      </c>
      <c r="C885" s="41" t="s">
        <v>1056</v>
      </c>
      <c r="D885" s="42">
        <v>257</v>
      </c>
      <c r="E885" s="43">
        <v>6</v>
      </c>
      <c r="F885" s="43" t="s">
        <v>372</v>
      </c>
      <c r="G885" s="43"/>
      <c r="H885" s="43"/>
    </row>
    <row r="886" spans="1:8" s="44" customFormat="1" x14ac:dyDescent="0.25">
      <c r="A886" s="39" t="s">
        <v>961</v>
      </c>
      <c r="B886" s="47"/>
      <c r="C886" s="41" t="s">
        <v>1057</v>
      </c>
      <c r="D886" s="42">
        <v>192</v>
      </c>
      <c r="E886" s="43">
        <v>6</v>
      </c>
      <c r="F886" s="43" t="s">
        <v>372</v>
      </c>
      <c r="G886" s="43"/>
      <c r="H886" s="43"/>
    </row>
    <row r="887" spans="1:8" s="44" customFormat="1" x14ac:dyDescent="0.25">
      <c r="A887" s="39" t="s">
        <v>961</v>
      </c>
      <c r="B887" s="47"/>
      <c r="C887" s="41" t="s">
        <v>1058</v>
      </c>
      <c r="D887" s="42">
        <v>245</v>
      </c>
      <c r="E887" s="43">
        <v>6</v>
      </c>
      <c r="F887" s="43" t="s">
        <v>372</v>
      </c>
      <c r="G887" s="43"/>
      <c r="H887" s="43"/>
    </row>
    <row r="888" spans="1:8" s="44" customFormat="1" x14ac:dyDescent="0.25">
      <c r="A888" s="39" t="s">
        <v>961</v>
      </c>
      <c r="B888" s="47"/>
      <c r="C888" s="41" t="s">
        <v>1059</v>
      </c>
      <c r="D888" s="42">
        <v>300</v>
      </c>
      <c r="E888" s="43">
        <v>6</v>
      </c>
      <c r="F888" s="43" t="s">
        <v>372</v>
      </c>
      <c r="G888" s="43"/>
      <c r="H888" s="43"/>
    </row>
    <row r="889" spans="1:8" s="44" customFormat="1" x14ac:dyDescent="0.25">
      <c r="A889" s="39" t="s">
        <v>961</v>
      </c>
      <c r="B889" s="40">
        <v>88</v>
      </c>
      <c r="C889" s="41" t="s">
        <v>1060</v>
      </c>
      <c r="D889" s="42">
        <v>400</v>
      </c>
      <c r="E889" s="43">
        <v>4</v>
      </c>
      <c r="F889" s="43" t="s">
        <v>542</v>
      </c>
      <c r="G889" s="43"/>
      <c r="H889" s="43"/>
    </row>
    <row r="890" spans="1:8" s="44" customFormat="1" x14ac:dyDescent="0.25">
      <c r="A890" s="39" t="s">
        <v>961</v>
      </c>
      <c r="B890" s="47"/>
      <c r="C890" s="41" t="s">
        <v>1061</v>
      </c>
      <c r="D890" s="42">
        <v>350</v>
      </c>
      <c r="E890" s="43">
        <v>4</v>
      </c>
      <c r="F890" s="43" t="s">
        <v>542</v>
      </c>
      <c r="G890" s="43"/>
      <c r="H890" s="43"/>
    </row>
    <row r="891" spans="1:8" s="44" customFormat="1" x14ac:dyDescent="0.25">
      <c r="A891" s="39" t="s">
        <v>961</v>
      </c>
      <c r="B891" s="47"/>
      <c r="C891" s="41" t="s">
        <v>1062</v>
      </c>
      <c r="D891" s="42">
        <v>400</v>
      </c>
      <c r="E891" s="43">
        <v>4</v>
      </c>
      <c r="F891" s="43" t="s">
        <v>542</v>
      </c>
      <c r="G891" s="43"/>
      <c r="H891" s="43"/>
    </row>
    <row r="892" spans="1:8" s="44" customFormat="1" x14ac:dyDescent="0.25">
      <c r="A892" s="39" t="s">
        <v>961</v>
      </c>
      <c r="B892" s="47"/>
      <c r="C892" s="41" t="s">
        <v>1063</v>
      </c>
      <c r="D892" s="42">
        <v>390</v>
      </c>
      <c r="E892" s="43">
        <v>4</v>
      </c>
      <c r="F892" s="43" t="s">
        <v>542</v>
      </c>
      <c r="G892" s="43"/>
      <c r="H892" s="43"/>
    </row>
    <row r="893" spans="1:8" s="44" customFormat="1" x14ac:dyDescent="0.25">
      <c r="A893" s="39" t="s">
        <v>961</v>
      </c>
      <c r="B893" s="40">
        <v>89</v>
      </c>
      <c r="C893" s="41" t="s">
        <v>1064</v>
      </c>
      <c r="D893" s="42">
        <v>200</v>
      </c>
      <c r="E893" s="43">
        <v>4</v>
      </c>
      <c r="F893" s="43"/>
      <c r="G893" s="43"/>
      <c r="H893" s="43"/>
    </row>
    <row r="894" spans="1:8" s="44" customFormat="1" x14ac:dyDescent="0.25">
      <c r="A894" s="39" t="s">
        <v>961</v>
      </c>
      <c r="B894" s="47"/>
      <c r="C894" s="41" t="s">
        <v>1065</v>
      </c>
      <c r="D894" s="42">
        <v>450</v>
      </c>
      <c r="E894" s="43">
        <v>4</v>
      </c>
      <c r="F894" s="43"/>
      <c r="G894" s="43"/>
      <c r="H894" s="43"/>
    </row>
    <row r="895" spans="1:8" s="44" customFormat="1" x14ac:dyDescent="0.25">
      <c r="A895" s="39" t="s">
        <v>961</v>
      </c>
      <c r="B895" s="47"/>
      <c r="C895" s="41" t="s">
        <v>1066</v>
      </c>
      <c r="D895" s="42">
        <v>150</v>
      </c>
      <c r="E895" s="43">
        <v>4</v>
      </c>
      <c r="F895" s="43"/>
      <c r="G895" s="43"/>
      <c r="H895" s="43"/>
    </row>
    <row r="896" spans="1:8" s="44" customFormat="1" x14ac:dyDescent="0.25">
      <c r="A896" s="39" t="s">
        <v>961</v>
      </c>
      <c r="B896" s="47"/>
      <c r="C896" s="41" t="s">
        <v>1067</v>
      </c>
      <c r="D896" s="42">
        <v>54</v>
      </c>
      <c r="E896" s="43">
        <v>4</v>
      </c>
      <c r="F896" s="43"/>
      <c r="G896" s="43"/>
      <c r="H896" s="43"/>
    </row>
    <row r="897" spans="1:14" s="44" customFormat="1" x14ac:dyDescent="0.25">
      <c r="A897" s="39" t="s">
        <v>961</v>
      </c>
      <c r="B897" s="40">
        <v>90</v>
      </c>
      <c r="C897" s="41" t="s">
        <v>1068</v>
      </c>
      <c r="D897" s="42">
        <v>248</v>
      </c>
      <c r="E897" s="46"/>
      <c r="F897" s="43" t="s">
        <v>191</v>
      </c>
      <c r="G897" s="43"/>
      <c r="H897" s="43"/>
    </row>
    <row r="898" spans="1:14" s="44" customFormat="1" x14ac:dyDescent="0.25">
      <c r="A898" s="39" t="s">
        <v>961</v>
      </c>
      <c r="B898" s="47"/>
      <c r="C898" s="41" t="s">
        <v>1069</v>
      </c>
      <c r="D898" s="42">
        <v>485</v>
      </c>
      <c r="E898" s="46"/>
      <c r="F898" s="43" t="s">
        <v>191</v>
      </c>
      <c r="G898" s="43"/>
      <c r="H898" s="43"/>
    </row>
    <row r="899" spans="1:14" s="44" customFormat="1" x14ac:dyDescent="0.25">
      <c r="A899" s="39" t="s">
        <v>961</v>
      </c>
      <c r="B899" s="40">
        <v>92</v>
      </c>
      <c r="C899" s="41" t="s">
        <v>1070</v>
      </c>
      <c r="D899" s="42">
        <v>208</v>
      </c>
      <c r="E899" s="43">
        <v>12</v>
      </c>
      <c r="F899" s="43"/>
      <c r="G899" s="43"/>
      <c r="H899" s="43"/>
    </row>
    <row r="900" spans="1:14" s="44" customFormat="1" x14ac:dyDescent="0.25">
      <c r="A900" s="39" t="s">
        <v>961</v>
      </c>
      <c r="B900" s="47"/>
      <c r="C900" s="41" t="s">
        <v>1071</v>
      </c>
      <c r="D900" s="42">
        <v>216</v>
      </c>
      <c r="E900" s="43">
        <v>12</v>
      </c>
      <c r="F900" s="43"/>
      <c r="G900" s="43"/>
      <c r="H900" s="43"/>
    </row>
    <row r="901" spans="1:14" s="44" customFormat="1" x14ac:dyDescent="0.25">
      <c r="A901" s="39" t="s">
        <v>961</v>
      </c>
      <c r="B901" s="47"/>
      <c r="C901" s="41" t="s">
        <v>1072</v>
      </c>
      <c r="D901" s="42">
        <v>190</v>
      </c>
      <c r="E901" s="43">
        <v>12</v>
      </c>
      <c r="F901" s="43"/>
      <c r="G901" s="43"/>
      <c r="H901" s="43"/>
    </row>
    <row r="902" spans="1:14" s="44" customFormat="1" x14ac:dyDescent="0.25">
      <c r="A902" s="39" t="s">
        <v>961</v>
      </c>
      <c r="B902" s="47"/>
      <c r="C902" s="41" t="s">
        <v>1073</v>
      </c>
      <c r="D902" s="42">
        <v>89</v>
      </c>
      <c r="E902" s="43">
        <v>12</v>
      </c>
      <c r="F902" s="43"/>
      <c r="G902" s="43"/>
      <c r="H902" s="43"/>
    </row>
    <row r="903" spans="1:14" s="44" customFormat="1" x14ac:dyDescent="0.25">
      <c r="A903" s="39" t="s">
        <v>961</v>
      </c>
      <c r="B903" s="40">
        <v>93</v>
      </c>
      <c r="C903" s="41" t="s">
        <v>1074</v>
      </c>
      <c r="D903" s="42">
        <v>333</v>
      </c>
      <c r="E903" s="43">
        <v>4</v>
      </c>
      <c r="F903" s="43"/>
      <c r="G903" s="43"/>
      <c r="H903" s="43"/>
    </row>
    <row r="904" spans="1:14" s="44" customFormat="1" x14ac:dyDescent="0.25">
      <c r="A904" s="39" t="s">
        <v>961</v>
      </c>
      <c r="B904" s="47"/>
      <c r="C904" s="41" t="s">
        <v>1075</v>
      </c>
      <c r="D904" s="42">
        <v>493</v>
      </c>
      <c r="E904" s="43">
        <v>4</v>
      </c>
      <c r="F904" s="43"/>
      <c r="G904" s="43"/>
      <c r="H904" s="43"/>
    </row>
    <row r="905" spans="1:14" s="44" customFormat="1" x14ac:dyDescent="0.25">
      <c r="A905" s="39" t="s">
        <v>961</v>
      </c>
      <c r="B905" s="47"/>
      <c r="C905" s="41" t="s">
        <v>1076</v>
      </c>
      <c r="D905" s="42">
        <v>335</v>
      </c>
      <c r="E905" s="43">
        <v>4</v>
      </c>
      <c r="F905" s="43"/>
      <c r="G905" s="43"/>
      <c r="H905" s="43"/>
    </row>
    <row r="906" spans="1:14" s="44" customFormat="1" x14ac:dyDescent="0.3">
      <c r="A906" s="39" t="s">
        <v>961</v>
      </c>
      <c r="B906" s="47"/>
      <c r="C906" s="41" t="s">
        <v>1077</v>
      </c>
      <c r="D906" s="42">
        <v>360</v>
      </c>
      <c r="E906" s="43">
        <v>4</v>
      </c>
      <c r="F906" s="43"/>
      <c r="G906" s="43"/>
      <c r="H906" s="43"/>
      <c r="J906" s="31"/>
      <c r="K906" s="31"/>
      <c r="L906" s="31"/>
      <c r="M906" s="31"/>
      <c r="N906" s="31"/>
    </row>
    <row r="907" spans="1:14" s="44" customFormat="1" x14ac:dyDescent="0.3">
      <c r="A907" s="39" t="s">
        <v>961</v>
      </c>
      <c r="B907" s="40">
        <v>94</v>
      </c>
      <c r="C907" s="41" t="s">
        <v>1078</v>
      </c>
      <c r="D907" s="42">
        <v>510</v>
      </c>
      <c r="E907" s="43">
        <v>8</v>
      </c>
      <c r="F907" s="43"/>
      <c r="G907" s="43"/>
      <c r="H907" s="43"/>
      <c r="J907" s="31"/>
      <c r="K907" s="31"/>
      <c r="L907" s="31"/>
      <c r="M907" s="31"/>
      <c r="N907" s="31"/>
    </row>
    <row r="908" spans="1:14" s="44" customFormat="1" x14ac:dyDescent="0.3">
      <c r="A908" s="39" t="s">
        <v>961</v>
      </c>
      <c r="B908" s="47"/>
      <c r="C908" s="41" t="s">
        <v>1079</v>
      </c>
      <c r="D908" s="42">
        <v>510</v>
      </c>
      <c r="E908" s="43">
        <v>8</v>
      </c>
      <c r="F908" s="43"/>
      <c r="G908" s="43"/>
      <c r="H908" s="43"/>
      <c r="J908" s="31"/>
      <c r="K908" s="31"/>
      <c r="L908" s="31"/>
      <c r="M908" s="31"/>
      <c r="N908" s="31"/>
    </row>
    <row r="909" spans="1:14" s="44" customFormat="1" x14ac:dyDescent="0.3">
      <c r="A909" s="39" t="s">
        <v>961</v>
      </c>
      <c r="B909" s="47"/>
      <c r="C909" s="41" t="s">
        <v>1080</v>
      </c>
      <c r="D909" s="42">
        <v>330</v>
      </c>
      <c r="E909" s="43">
        <v>8</v>
      </c>
      <c r="F909" s="43"/>
      <c r="G909" s="43"/>
      <c r="H909" s="43"/>
      <c r="J909" s="31"/>
      <c r="K909" s="31"/>
      <c r="L909" s="31"/>
      <c r="M909" s="31"/>
      <c r="N909" s="31"/>
    </row>
    <row r="910" spans="1:14" s="44" customFormat="1" x14ac:dyDescent="0.3">
      <c r="A910" s="39" t="s">
        <v>961</v>
      </c>
      <c r="B910" s="40">
        <v>95</v>
      </c>
      <c r="C910" s="41" t="s">
        <v>1081</v>
      </c>
      <c r="D910" s="42">
        <v>263</v>
      </c>
      <c r="E910" s="46"/>
      <c r="F910" s="43" t="s">
        <v>191</v>
      </c>
      <c r="G910" s="43"/>
      <c r="H910" s="43"/>
      <c r="J910" s="31"/>
      <c r="K910" s="31"/>
      <c r="L910" s="31"/>
      <c r="M910" s="31"/>
      <c r="N910" s="31"/>
    </row>
    <row r="911" spans="1:14" s="44" customFormat="1" x14ac:dyDescent="0.3">
      <c r="A911" s="39" t="s">
        <v>961</v>
      </c>
      <c r="B911" s="47"/>
      <c r="C911" s="41" t="s">
        <v>1082</v>
      </c>
      <c r="D911" s="42">
        <v>483</v>
      </c>
      <c r="E911" s="46"/>
      <c r="F911" s="43" t="s">
        <v>191</v>
      </c>
      <c r="G911" s="43"/>
      <c r="H911" s="43"/>
      <c r="J911" s="31"/>
      <c r="K911" s="31"/>
      <c r="L911" s="31"/>
      <c r="M911" s="31"/>
      <c r="N911" s="31"/>
    </row>
    <row r="912" spans="1:14" s="44" customFormat="1" x14ac:dyDescent="0.3">
      <c r="A912" s="39" t="s">
        <v>961</v>
      </c>
      <c r="B912" s="40">
        <v>96</v>
      </c>
      <c r="C912" s="41" t="s">
        <v>1083</v>
      </c>
      <c r="D912" s="42">
        <v>290</v>
      </c>
      <c r="E912" s="43">
        <v>12</v>
      </c>
      <c r="F912" s="43"/>
      <c r="G912" s="43"/>
      <c r="H912" s="43"/>
      <c r="J912" s="31"/>
      <c r="K912" s="31"/>
      <c r="L912" s="31"/>
      <c r="M912" s="31"/>
      <c r="N912" s="31"/>
    </row>
    <row r="913" spans="1:14" s="44" customFormat="1" x14ac:dyDescent="0.3">
      <c r="A913" s="39" t="s">
        <v>961</v>
      </c>
      <c r="B913" s="47"/>
      <c r="C913" s="41" t="s">
        <v>1084</v>
      </c>
      <c r="D913" s="42">
        <v>323</v>
      </c>
      <c r="E913" s="43">
        <v>12</v>
      </c>
      <c r="F913" s="43"/>
      <c r="G913" s="43"/>
      <c r="H913" s="43"/>
      <c r="J913" s="31"/>
      <c r="K913" s="31"/>
      <c r="L913" s="31"/>
      <c r="M913" s="31"/>
      <c r="N913" s="31"/>
    </row>
    <row r="914" spans="1:14" s="44" customFormat="1" x14ac:dyDescent="0.3">
      <c r="A914" s="39" t="s">
        <v>961</v>
      </c>
      <c r="B914" s="40">
        <v>97</v>
      </c>
      <c r="C914" s="41" t="s">
        <v>1085</v>
      </c>
      <c r="D914" s="42">
        <v>441</v>
      </c>
      <c r="E914" s="43">
        <v>4</v>
      </c>
      <c r="F914" s="43"/>
      <c r="G914" s="43"/>
      <c r="H914" s="43"/>
      <c r="J914" s="31"/>
      <c r="K914" s="31"/>
      <c r="L914" s="31"/>
      <c r="M914" s="31"/>
      <c r="N914" s="31"/>
    </row>
    <row r="915" spans="1:14" s="44" customFormat="1" x14ac:dyDescent="0.3">
      <c r="A915" s="39" t="s">
        <v>961</v>
      </c>
      <c r="B915" s="47"/>
      <c r="C915" s="41" t="s">
        <v>1086</v>
      </c>
      <c r="D915" s="42">
        <v>517</v>
      </c>
      <c r="E915" s="43">
        <v>4</v>
      </c>
      <c r="F915" s="43"/>
      <c r="G915" s="43"/>
      <c r="H915" s="43"/>
      <c r="J915" s="31"/>
      <c r="K915" s="31"/>
      <c r="L915" s="31"/>
      <c r="M915" s="31"/>
      <c r="N915" s="31"/>
    </row>
    <row r="916" spans="1:14" s="44" customFormat="1" x14ac:dyDescent="0.3">
      <c r="A916" s="39" t="s">
        <v>961</v>
      </c>
      <c r="B916" s="40">
        <v>98</v>
      </c>
      <c r="C916" s="41" t="s">
        <v>1087</v>
      </c>
      <c r="D916" s="42">
        <v>361</v>
      </c>
      <c r="E916" s="43">
        <v>4</v>
      </c>
      <c r="F916" s="43"/>
      <c r="G916" s="43"/>
      <c r="H916" s="43"/>
      <c r="J916" s="31"/>
      <c r="K916" s="31"/>
      <c r="L916" s="31"/>
      <c r="M916" s="31"/>
      <c r="N916" s="31"/>
    </row>
    <row r="917" spans="1:14" s="44" customFormat="1" x14ac:dyDescent="0.3">
      <c r="A917" s="39" t="s">
        <v>961</v>
      </c>
      <c r="B917" s="47"/>
      <c r="C917" s="41" t="s">
        <v>1088</v>
      </c>
      <c r="D917" s="42">
        <v>401</v>
      </c>
      <c r="E917" s="43">
        <v>4</v>
      </c>
      <c r="F917" s="43"/>
      <c r="G917" s="43"/>
      <c r="H917" s="31"/>
      <c r="J917" s="31"/>
      <c r="K917" s="31"/>
      <c r="L917" s="31"/>
      <c r="M917" s="31"/>
      <c r="N917" s="31"/>
    </row>
    <row r="918" spans="1:14" x14ac:dyDescent="0.3">
      <c r="A918" s="50" t="s">
        <v>1089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PROJECTION +</vt:lpstr>
      <vt:lpstr>Feuil3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SLAOUI Myriam</cp:lastModifiedBy>
  <dcterms:created xsi:type="dcterms:W3CDTF">2022-02-23T16:04:57Z</dcterms:created>
  <dcterms:modified xsi:type="dcterms:W3CDTF">2022-02-23T16:15:03Z</dcterms:modified>
</cp:coreProperties>
</file>