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4345bbdff67b773/Documents/DESU GOL/PERIODE 1 COURS/"/>
    </mc:Choice>
  </mc:AlternateContent>
  <xr:revisionPtr revIDLastSave="3" documentId="14_{F5A2987B-8C84-4A4B-90AA-B36D3E8EB46E}" xr6:coauthVersionLast="47" xr6:coauthVersionMax="47" xr10:uidLastSave="{BB0697A2-F1C5-42FC-AB0E-03266DD52AC5}"/>
  <bookViews>
    <workbookView xWindow="-120" yWindow="-120" windowWidth="24240" windowHeight="13140" activeTab="1" xr2:uid="{4D59280C-A98A-4787-B3A7-2DE47864CED2}"/>
  </bookViews>
  <sheets>
    <sheet name="attractions" sheetId="1" r:id="rId1"/>
    <sheet name="menu" sheetId="13" r:id="rId2"/>
    <sheet name="Recap" sheetId="11" r:id="rId3"/>
  </sheets>
  <definedNames>
    <definedName name="accessibilite">#REF!</definedName>
    <definedName name="accessibilte">#REF!</definedName>
    <definedName name="age">#REF!</definedName>
    <definedName name="article">#REF!</definedName>
    <definedName name="articles">#REF!</definedName>
    <definedName name="attraction">attractions!$B$2:$B$42</definedName>
    <definedName name="attractions">attractions!$B$2:$G$42</definedName>
    <definedName name="catégorie_attraction">#REF!</definedName>
    <definedName name="nourriture">#REF!</definedName>
    <definedName name="restau">#REF!</definedName>
    <definedName name="taille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1" l="1"/>
  <c r="F14" i="11"/>
  <c r="F15" i="11"/>
  <c r="F13" i="11"/>
  <c r="C8" i="11"/>
  <c r="I25" i="11" l="1"/>
  <c r="I26" i="11"/>
  <c r="I27" i="11"/>
  <c r="I28" i="11"/>
  <c r="I29" i="11"/>
  <c r="I30" i="11"/>
  <c r="I31" i="11"/>
  <c r="I32" i="11"/>
  <c r="I22" i="11"/>
  <c r="I23" i="11"/>
  <c r="I24" i="11"/>
  <c r="I21" i="11"/>
  <c r="J6" i="11"/>
  <c r="J7" i="11"/>
  <c r="J8" i="11"/>
  <c r="J9" i="11"/>
  <c r="J10" i="11"/>
  <c r="J11" i="11"/>
  <c r="J12" i="11"/>
  <c r="J13" i="11"/>
  <c r="J14" i="11"/>
  <c r="J15" i="11"/>
  <c r="J16" i="11"/>
  <c r="J5" i="11"/>
  <c r="H6" i="11"/>
  <c r="H8" i="11"/>
  <c r="H9" i="11"/>
  <c r="H10" i="11"/>
  <c r="H11" i="11"/>
  <c r="H12" i="11"/>
  <c r="H13" i="11"/>
  <c r="H14" i="11"/>
  <c r="H15" i="11"/>
  <c r="H16" i="11"/>
  <c r="H5" i="11"/>
  <c r="F6" i="11" l="1"/>
  <c r="F7" i="11"/>
  <c r="F8" i="11"/>
  <c r="F9" i="11"/>
  <c r="F10" i="11"/>
  <c r="F11" i="11"/>
  <c r="F12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5" i="11"/>
  <c r="C5" i="11"/>
  <c r="C7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I33" i="11"/>
  <c r="J17" i="11"/>
  <c r="F41" i="11" l="1"/>
  <c r="I58" i="11" s="1"/>
</calcChain>
</file>

<file path=xl/sharedStrings.xml><?xml version="1.0" encoding="utf-8"?>
<sst xmlns="http://schemas.openxmlformats.org/spreadsheetml/2006/main" count="200" uniqueCount="71">
  <si>
    <t>Nom attraction</t>
  </si>
  <si>
    <t>Catégorie</t>
  </si>
  <si>
    <t>Critère_taille</t>
  </si>
  <si>
    <t>Critère_age</t>
  </si>
  <si>
    <t>Vertika</t>
  </si>
  <si>
    <t>grand frisson</t>
  </si>
  <si>
    <t>Non accessible</t>
  </si>
  <si>
    <t>Femme enceinte</t>
  </si>
  <si>
    <t>Niagara</t>
  </si>
  <si>
    <t>Fauteuil roulant</t>
  </si>
  <si>
    <t>Grand huit</t>
  </si>
  <si>
    <t>Le spoontus</t>
  </si>
  <si>
    <t>Galion des pirates</t>
  </si>
  <si>
    <t>Le reve d'icare</t>
  </si>
  <si>
    <t>Divertissement pour les petits</t>
  </si>
  <si>
    <t>Aventure en famille</t>
  </si>
  <si>
    <t>Effrayer les petits</t>
  </si>
  <si>
    <t>Les visiteurs peuvent etre éclaboussés</t>
  </si>
  <si>
    <t>Promenade relaxante</t>
  </si>
  <si>
    <t>Horreur</t>
  </si>
  <si>
    <t>Jeu aquatique</t>
  </si>
  <si>
    <t>Grand frisson</t>
  </si>
  <si>
    <t>Aquatico</t>
  </si>
  <si>
    <t>Escaliers</t>
  </si>
  <si>
    <t>Grand gabarit</t>
  </si>
  <si>
    <t>Sans contrainte</t>
  </si>
  <si>
    <t>La pieuvre</t>
  </si>
  <si>
    <t>Les grenouilles</t>
  </si>
  <si>
    <t>Chevauchée sauvage</t>
  </si>
  <si>
    <t>Teuf-Teuf</t>
  </si>
  <si>
    <t>La grande roue</t>
  </si>
  <si>
    <t>Carroussel</t>
  </si>
  <si>
    <t>Tchou Tchou</t>
  </si>
  <si>
    <t>Les tasses</t>
  </si>
  <si>
    <t>Le karting</t>
  </si>
  <si>
    <t>River splash</t>
  </si>
  <si>
    <t>Le bob</t>
  </si>
  <si>
    <t>Ciné 6D</t>
  </si>
  <si>
    <t>Mambo</t>
  </si>
  <si>
    <t>Le royaume de margaux</t>
  </si>
  <si>
    <t>Embarcadère</t>
  </si>
  <si>
    <t>Bassin pour enfant</t>
  </si>
  <si>
    <t>Petit train</t>
  </si>
  <si>
    <t>Le pont de singe</t>
  </si>
  <si>
    <t>Canonade</t>
  </si>
  <si>
    <t>Chateu gonflable</t>
  </si>
  <si>
    <t>Managège pour enfant</t>
  </si>
  <si>
    <t>Aquapistol</t>
  </si>
  <si>
    <t>Bataille d'eau</t>
  </si>
  <si>
    <t>Les trampolines</t>
  </si>
  <si>
    <t>Le fire</t>
  </si>
  <si>
    <t>Buzz</t>
  </si>
  <si>
    <t>L'ascenseur</t>
  </si>
  <si>
    <t>L'éclair</t>
  </si>
  <si>
    <t>La maison de l'horreur</t>
  </si>
  <si>
    <t>Le hard</t>
  </si>
  <si>
    <t>Ghost</t>
  </si>
  <si>
    <t>Problème cardiaque</t>
  </si>
  <si>
    <t>Les bouées</t>
  </si>
  <si>
    <t>La piscine à vague</t>
  </si>
  <si>
    <t>La spirale</t>
  </si>
  <si>
    <t>Prix attraction</t>
  </si>
  <si>
    <t>Nom</t>
  </si>
  <si>
    <t>Prix</t>
  </si>
  <si>
    <t>Article</t>
  </si>
  <si>
    <t>Récap Parcours</t>
  </si>
  <si>
    <t>Récapitulatif des attracctions effectués:</t>
  </si>
  <si>
    <t>Appréciation</t>
  </si>
  <si>
    <t xml:space="preserve">Temps </t>
  </si>
  <si>
    <t>TOTAL</t>
  </si>
  <si>
    <t>Type de cuisine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</si>
</sst>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b/>
      <i/>
      <sz val="20"/>
      <color theme="1"/>
      <name val="Bodoni MT"/>
      <family val="1"/>
    </font>
    <font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4" fontId="0" fillId="0" borderId="1" xfId="1" applyFont="1" applyBorder="1"/>
    <xf numFmtId="0" fontId="0" fillId="3" borderId="1" xfId="0" applyFill="1" applyBorder="1" applyAlignment="1">
      <alignment horizontal="center" vertical="center"/>
    </xf>
    <xf numFmtId="0" fontId="3" fillId="0" borderId="2" xfId="0" applyFont="1" applyBorder="1"/>
    <xf numFmtId="0" fontId="3" fillId="0" borderId="3" xfId="0" applyFont="1" applyBorder="1"/>
    <xf numFmtId="0" fontId="3" fillId="0" borderId="0" xfId="0" applyFont="1"/>
    <xf numFmtId="0" fontId="3" fillId="0" borderId="8" xfId="0" applyFont="1" applyBorder="1"/>
    <xf numFmtId="0" fontId="3" fillId="0" borderId="0" xfId="0" applyFont="1" applyBorder="1"/>
    <xf numFmtId="0" fontId="4" fillId="0" borderId="8" xfId="0" applyFont="1" applyBorder="1" applyAlignment="1"/>
    <xf numFmtId="0" fontId="4" fillId="0" borderId="0" xfId="0" applyFont="1" applyBorder="1" applyAlignment="1"/>
    <xf numFmtId="44" fontId="4" fillId="0" borderId="0" xfId="1" applyFont="1" applyBorder="1" applyAlignment="1"/>
    <xf numFmtId="0" fontId="3" fillId="4" borderId="10" xfId="0" applyFont="1" applyFill="1" applyBorder="1"/>
    <xf numFmtId="0" fontId="3" fillId="4" borderId="1" xfId="0" applyFont="1" applyFill="1" applyBorder="1"/>
    <xf numFmtId="44" fontId="3" fillId="4" borderId="1" xfId="1" applyFont="1" applyFill="1" applyBorder="1"/>
    <xf numFmtId="0" fontId="3" fillId="4" borderId="1" xfId="0" applyFont="1" applyFill="1" applyBorder="1" applyAlignment="1">
      <alignment horizontal="center"/>
    </xf>
    <xf numFmtId="0" fontId="3" fillId="0" borderId="10" xfId="0" applyFont="1" applyBorder="1"/>
    <xf numFmtId="0" fontId="3" fillId="0" borderId="1" xfId="0" applyFont="1" applyBorder="1"/>
    <xf numFmtId="44" fontId="3" fillId="0" borderId="1" xfId="1" applyFont="1" applyBorder="1"/>
    <xf numFmtId="0" fontId="3" fillId="0" borderId="11" xfId="0" applyFont="1" applyBorder="1" applyAlignment="1">
      <alignment horizontal="center"/>
    </xf>
    <xf numFmtId="0" fontId="3" fillId="0" borderId="12" xfId="0" applyFont="1" applyBorder="1"/>
    <xf numFmtId="0" fontId="3" fillId="0" borderId="13" xfId="0" applyFont="1" applyBorder="1"/>
    <xf numFmtId="44" fontId="3" fillId="0" borderId="14" xfId="1" applyFont="1" applyBorder="1"/>
    <xf numFmtId="44" fontId="3" fillId="0" borderId="0" xfId="1" applyFont="1" applyBorder="1"/>
    <xf numFmtId="44" fontId="3" fillId="0" borderId="14" xfId="0" applyNumberFormat="1" applyFont="1" applyBorder="1"/>
    <xf numFmtId="0" fontId="3" fillId="0" borderId="5" xfId="0" applyFont="1" applyBorder="1"/>
    <xf numFmtId="0" fontId="3" fillId="0" borderId="6" xfId="0" applyFont="1" applyBorder="1"/>
    <xf numFmtId="44" fontId="3" fillId="0" borderId="6" xfId="1" applyFont="1" applyBorder="1"/>
    <xf numFmtId="44" fontId="3" fillId="0" borderId="0" xfId="1" applyFont="1"/>
    <xf numFmtId="0" fontId="3" fillId="0" borderId="16" xfId="0" applyFont="1" applyBorder="1" applyAlignment="1">
      <alignment horizontal="center"/>
    </xf>
    <xf numFmtId="44" fontId="3" fillId="0" borderId="4" xfId="1" applyFont="1" applyBorder="1"/>
    <xf numFmtId="44" fontId="3" fillId="0" borderId="9" xfId="1" applyFont="1" applyBorder="1"/>
    <xf numFmtId="44" fontId="3" fillId="4" borderId="15" xfId="1" applyFont="1" applyFill="1" applyBorder="1"/>
    <xf numFmtId="44" fontId="3" fillId="0" borderId="7" xfId="1" applyFont="1" applyBorder="1"/>
    <xf numFmtId="44" fontId="3" fillId="0" borderId="15" xfId="1" applyFont="1" applyBorder="1" applyAlignment="1">
      <alignment horizontal="center"/>
    </xf>
    <xf numFmtId="0" fontId="6" fillId="0" borderId="0" xfId="0" applyFont="1"/>
    <xf numFmtId="0" fontId="5" fillId="4" borderId="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2</xdr:row>
          <xdr:rowOff>28575</xdr:rowOff>
        </xdr:from>
        <xdr:to>
          <xdr:col>3</xdr:col>
          <xdr:colOff>190500</xdr:colOff>
          <xdr:row>4</xdr:row>
          <xdr:rowOff>66675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1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</xdr:colOff>
          <xdr:row>5</xdr:row>
          <xdr:rowOff>133350</xdr:rowOff>
        </xdr:from>
        <xdr:to>
          <xdr:col>3</xdr:col>
          <xdr:colOff>190500</xdr:colOff>
          <xdr:row>8</xdr:row>
          <xdr:rowOff>123825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1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userform attraction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133350</xdr:colOff>
          <xdr:row>12</xdr:row>
          <xdr:rowOff>66675</xdr:rowOff>
        </xdr:from>
        <xdr:to>
          <xdr:col>20</xdr:col>
          <xdr:colOff>323850</xdr:colOff>
          <xdr:row>15</xdr:row>
          <xdr:rowOff>47625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2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200025</xdr:colOff>
          <xdr:row>16</xdr:row>
          <xdr:rowOff>47625</xdr:rowOff>
        </xdr:from>
        <xdr:to>
          <xdr:col>20</xdr:col>
          <xdr:colOff>342900</xdr:colOff>
          <xdr:row>18</xdr:row>
          <xdr:rowOff>76200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2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redémarre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FFF7E-254C-4F66-9B84-665F07E85BA3}">
  <sheetPr codeName="Feuil1"/>
  <dimension ref="A1:G42"/>
  <sheetViews>
    <sheetView topLeftCell="A19" zoomScale="85" zoomScaleNormal="85" workbookViewId="0">
      <selection activeCell="G42" sqref="G42"/>
    </sheetView>
  </sheetViews>
  <sheetFormatPr baseColWidth="10" defaultColWidth="26.85546875" defaultRowHeight="15" x14ac:dyDescent="0.25"/>
  <cols>
    <col min="1" max="1" width="5.42578125" customWidth="1"/>
    <col min="2" max="2" width="26" customWidth="1"/>
    <col min="3" max="3" width="42.7109375" customWidth="1"/>
  </cols>
  <sheetData>
    <row r="1" spans="1:7" x14ac:dyDescent="0.25">
      <c r="A1" s="4"/>
      <c r="B1" s="1" t="s">
        <v>0</v>
      </c>
      <c r="C1" s="1" t="s">
        <v>1</v>
      </c>
      <c r="D1" s="1" t="s">
        <v>2</v>
      </c>
      <c r="E1" s="1" t="s">
        <v>3</v>
      </c>
      <c r="F1" s="1" t="s">
        <v>6</v>
      </c>
      <c r="G1" s="1" t="s">
        <v>61</v>
      </c>
    </row>
    <row r="2" spans="1:7" x14ac:dyDescent="0.25">
      <c r="A2" s="1">
        <v>1</v>
      </c>
      <c r="B2" s="2" t="s">
        <v>4</v>
      </c>
      <c r="C2" s="2" t="s">
        <v>21</v>
      </c>
      <c r="D2" s="2">
        <v>1.3</v>
      </c>
      <c r="E2" s="2" t="s">
        <v>25</v>
      </c>
      <c r="F2" s="2" t="s">
        <v>7</v>
      </c>
      <c r="G2" s="3">
        <v>3</v>
      </c>
    </row>
    <row r="3" spans="1:7" x14ac:dyDescent="0.25">
      <c r="A3" s="1">
        <v>2</v>
      </c>
      <c r="B3" s="2" t="s">
        <v>8</v>
      </c>
      <c r="C3" s="2" t="s">
        <v>17</v>
      </c>
      <c r="D3" s="2">
        <v>1</v>
      </c>
      <c r="E3" s="2" t="s">
        <v>25</v>
      </c>
      <c r="F3" s="2" t="s">
        <v>9</v>
      </c>
      <c r="G3" s="3">
        <v>2</v>
      </c>
    </row>
    <row r="4" spans="1:7" x14ac:dyDescent="0.25">
      <c r="A4" s="1">
        <v>3</v>
      </c>
      <c r="B4" s="2" t="s">
        <v>10</v>
      </c>
      <c r="C4" s="2" t="s">
        <v>21</v>
      </c>
      <c r="D4" s="2">
        <v>1</v>
      </c>
      <c r="E4" s="2" t="s">
        <v>25</v>
      </c>
      <c r="F4" s="2" t="s">
        <v>25</v>
      </c>
      <c r="G4" s="3">
        <v>3</v>
      </c>
    </row>
    <row r="5" spans="1:7" x14ac:dyDescent="0.25">
      <c r="A5" s="1">
        <v>4</v>
      </c>
      <c r="B5" s="2" t="s">
        <v>11</v>
      </c>
      <c r="C5" s="2" t="s">
        <v>21</v>
      </c>
      <c r="D5" s="2">
        <v>1.3</v>
      </c>
      <c r="E5" s="2" t="s">
        <v>25</v>
      </c>
      <c r="F5" s="2" t="s">
        <v>57</v>
      </c>
      <c r="G5" s="3">
        <v>3</v>
      </c>
    </row>
    <row r="6" spans="1:7" x14ac:dyDescent="0.25">
      <c r="A6" s="1">
        <v>5</v>
      </c>
      <c r="B6" s="2" t="s">
        <v>12</v>
      </c>
      <c r="C6" s="2" t="s">
        <v>16</v>
      </c>
      <c r="D6" s="2">
        <v>1.1000000000000001</v>
      </c>
      <c r="E6" s="2" t="s">
        <v>25</v>
      </c>
      <c r="F6" s="2" t="s">
        <v>25</v>
      </c>
      <c r="G6" s="3">
        <v>1.5</v>
      </c>
    </row>
    <row r="7" spans="1:7" x14ac:dyDescent="0.25">
      <c r="A7" s="1">
        <v>6</v>
      </c>
      <c r="B7" s="2" t="s">
        <v>13</v>
      </c>
      <c r="C7" s="2" t="s">
        <v>14</v>
      </c>
      <c r="D7" s="2">
        <v>1.1000000000000001</v>
      </c>
      <c r="E7" s="2" t="s">
        <v>25</v>
      </c>
      <c r="F7" s="2" t="s">
        <v>25</v>
      </c>
      <c r="G7" s="3">
        <v>0.5</v>
      </c>
    </row>
    <row r="8" spans="1:7" x14ac:dyDescent="0.25">
      <c r="A8" s="1">
        <v>7</v>
      </c>
      <c r="B8" s="2" t="s">
        <v>22</v>
      </c>
      <c r="C8" s="2" t="s">
        <v>21</v>
      </c>
      <c r="D8" s="2" t="s">
        <v>25</v>
      </c>
      <c r="E8" s="2" t="s">
        <v>25</v>
      </c>
      <c r="F8" s="2" t="s">
        <v>9</v>
      </c>
      <c r="G8" s="3">
        <v>2</v>
      </c>
    </row>
    <row r="9" spans="1:7" x14ac:dyDescent="0.25">
      <c r="A9" s="1">
        <v>8</v>
      </c>
      <c r="B9" s="2" t="s">
        <v>26</v>
      </c>
      <c r="C9" s="2" t="s">
        <v>14</v>
      </c>
      <c r="D9" s="2">
        <v>1</v>
      </c>
      <c r="E9" s="2" t="s">
        <v>25</v>
      </c>
      <c r="F9" s="2" t="s">
        <v>23</v>
      </c>
      <c r="G9" s="3">
        <v>1</v>
      </c>
    </row>
    <row r="10" spans="1:7" x14ac:dyDescent="0.25">
      <c r="A10" s="1">
        <v>9</v>
      </c>
      <c r="B10" s="2" t="s">
        <v>27</v>
      </c>
      <c r="C10" s="2" t="s">
        <v>14</v>
      </c>
      <c r="D10" s="2">
        <v>0.6</v>
      </c>
      <c r="E10" s="2" t="s">
        <v>25</v>
      </c>
      <c r="F10" s="2" t="s">
        <v>24</v>
      </c>
      <c r="G10" s="3">
        <v>0.5</v>
      </c>
    </row>
    <row r="11" spans="1:7" x14ac:dyDescent="0.25">
      <c r="A11" s="1">
        <v>10</v>
      </c>
      <c r="B11" s="2" t="s">
        <v>28</v>
      </c>
      <c r="C11" s="2" t="s">
        <v>18</v>
      </c>
      <c r="D11" s="2">
        <v>0.9</v>
      </c>
      <c r="E11" s="2" t="s">
        <v>25</v>
      </c>
      <c r="F11" s="2" t="s">
        <v>25</v>
      </c>
      <c r="G11" s="3">
        <v>0.5</v>
      </c>
    </row>
    <row r="12" spans="1:7" x14ac:dyDescent="0.25">
      <c r="A12" s="1">
        <v>11</v>
      </c>
      <c r="B12" s="2" t="s">
        <v>29</v>
      </c>
      <c r="C12" s="2" t="s">
        <v>15</v>
      </c>
      <c r="D12" s="2" t="s">
        <v>25</v>
      </c>
      <c r="E12" s="2" t="s">
        <v>25</v>
      </c>
      <c r="F12" s="2" t="s">
        <v>25</v>
      </c>
      <c r="G12" s="3">
        <v>1</v>
      </c>
    </row>
    <row r="13" spans="1:7" x14ac:dyDescent="0.25">
      <c r="A13" s="1">
        <v>12</v>
      </c>
      <c r="B13" s="2" t="s">
        <v>30</v>
      </c>
      <c r="C13" s="2" t="s">
        <v>15</v>
      </c>
      <c r="D13" s="2" t="s">
        <v>25</v>
      </c>
      <c r="E13" s="2" t="s">
        <v>25</v>
      </c>
      <c r="F13" s="2" t="s">
        <v>25</v>
      </c>
      <c r="G13" s="3">
        <v>1</v>
      </c>
    </row>
    <row r="14" spans="1:7" x14ac:dyDescent="0.25">
      <c r="A14" s="1">
        <v>13</v>
      </c>
      <c r="B14" s="2" t="s">
        <v>31</v>
      </c>
      <c r="C14" s="2" t="s">
        <v>14</v>
      </c>
      <c r="D14" s="2" t="s">
        <v>25</v>
      </c>
      <c r="E14" s="2" t="s">
        <v>25</v>
      </c>
      <c r="F14" s="2" t="s">
        <v>25</v>
      </c>
      <c r="G14" s="3">
        <v>0.5</v>
      </c>
    </row>
    <row r="15" spans="1:7" x14ac:dyDescent="0.25">
      <c r="A15" s="1">
        <v>14</v>
      </c>
      <c r="B15" s="2" t="s">
        <v>32</v>
      </c>
      <c r="C15" s="2" t="s">
        <v>14</v>
      </c>
      <c r="D15" s="2">
        <v>0.6</v>
      </c>
      <c r="E15" s="2" t="s">
        <v>25</v>
      </c>
      <c r="F15" s="2" t="s">
        <v>24</v>
      </c>
      <c r="G15" s="3">
        <v>0.5</v>
      </c>
    </row>
    <row r="16" spans="1:7" x14ac:dyDescent="0.25">
      <c r="A16" s="1">
        <v>15</v>
      </c>
      <c r="B16" s="2" t="s">
        <v>33</v>
      </c>
      <c r="C16" s="2" t="s">
        <v>15</v>
      </c>
      <c r="D16" s="2">
        <v>1.1000000000000001</v>
      </c>
      <c r="E16" s="2" t="s">
        <v>25</v>
      </c>
      <c r="F16" s="2" t="s">
        <v>25</v>
      </c>
      <c r="G16" s="3">
        <v>1</v>
      </c>
    </row>
    <row r="17" spans="1:7" x14ac:dyDescent="0.25">
      <c r="A17" s="1">
        <v>16</v>
      </c>
      <c r="B17" s="2" t="s">
        <v>34</v>
      </c>
      <c r="C17" s="2" t="s">
        <v>21</v>
      </c>
      <c r="D17" s="2" t="s">
        <v>25</v>
      </c>
      <c r="E17" s="2">
        <v>8</v>
      </c>
      <c r="F17" s="2" t="s">
        <v>9</v>
      </c>
      <c r="G17" s="3">
        <v>3</v>
      </c>
    </row>
    <row r="18" spans="1:7" x14ac:dyDescent="0.25">
      <c r="A18" s="1">
        <v>17</v>
      </c>
      <c r="B18" s="2" t="s">
        <v>35</v>
      </c>
      <c r="C18" s="2" t="s">
        <v>17</v>
      </c>
      <c r="D18" s="2">
        <v>1</v>
      </c>
      <c r="E18" s="2" t="s">
        <v>25</v>
      </c>
      <c r="F18" s="2" t="s">
        <v>23</v>
      </c>
      <c r="G18" s="3">
        <v>1.5</v>
      </c>
    </row>
    <row r="19" spans="1:7" x14ac:dyDescent="0.25">
      <c r="A19" s="1">
        <v>18</v>
      </c>
      <c r="B19" s="2" t="s">
        <v>36</v>
      </c>
      <c r="C19" s="2" t="s">
        <v>15</v>
      </c>
      <c r="D19" s="2">
        <v>1</v>
      </c>
      <c r="E19" s="2" t="s">
        <v>25</v>
      </c>
      <c r="F19" s="2" t="s">
        <v>9</v>
      </c>
      <c r="G19" s="3">
        <v>1</v>
      </c>
    </row>
    <row r="20" spans="1:7" x14ac:dyDescent="0.25">
      <c r="A20" s="1">
        <v>19</v>
      </c>
      <c r="B20" s="2" t="s">
        <v>37</v>
      </c>
      <c r="C20" s="2" t="s">
        <v>15</v>
      </c>
      <c r="D20" s="2" t="s">
        <v>25</v>
      </c>
      <c r="E20" s="2">
        <v>4</v>
      </c>
      <c r="F20" s="2" t="s">
        <v>25</v>
      </c>
      <c r="G20" s="3">
        <v>1</v>
      </c>
    </row>
    <row r="21" spans="1:7" x14ac:dyDescent="0.25">
      <c r="A21" s="1">
        <v>20</v>
      </c>
      <c r="B21" s="2" t="s">
        <v>38</v>
      </c>
      <c r="C21" s="2" t="s">
        <v>21</v>
      </c>
      <c r="D21" s="2">
        <v>1.1000000000000001</v>
      </c>
      <c r="E21" s="2" t="s">
        <v>25</v>
      </c>
      <c r="F21" s="2" t="s">
        <v>25</v>
      </c>
      <c r="G21" s="3">
        <v>3</v>
      </c>
    </row>
    <row r="22" spans="1:7" x14ac:dyDescent="0.25">
      <c r="A22" s="1">
        <v>21</v>
      </c>
      <c r="B22" s="2" t="s">
        <v>39</v>
      </c>
      <c r="C22" s="2" t="s">
        <v>14</v>
      </c>
      <c r="D22" s="2">
        <v>0.6</v>
      </c>
      <c r="E22" s="2" t="s">
        <v>25</v>
      </c>
      <c r="F22" s="2" t="s">
        <v>24</v>
      </c>
      <c r="G22" s="3">
        <v>0.5</v>
      </c>
    </row>
    <row r="23" spans="1:7" x14ac:dyDescent="0.25">
      <c r="A23" s="1">
        <v>22</v>
      </c>
      <c r="B23" s="2" t="s">
        <v>40</v>
      </c>
      <c r="C23" s="2" t="s">
        <v>17</v>
      </c>
      <c r="D23" s="2" t="s">
        <v>25</v>
      </c>
      <c r="E23" s="2" t="s">
        <v>25</v>
      </c>
      <c r="F23" s="2" t="s">
        <v>25</v>
      </c>
      <c r="G23" s="3">
        <v>1</v>
      </c>
    </row>
    <row r="24" spans="1:7" x14ac:dyDescent="0.25">
      <c r="A24" s="1">
        <v>23</v>
      </c>
      <c r="B24" s="2" t="s">
        <v>41</v>
      </c>
      <c r="C24" s="2" t="s">
        <v>20</v>
      </c>
      <c r="D24" s="2" t="s">
        <v>25</v>
      </c>
      <c r="E24" s="2" t="s">
        <v>25</v>
      </c>
      <c r="F24" s="2" t="s">
        <v>9</v>
      </c>
      <c r="G24" s="3">
        <v>2</v>
      </c>
    </row>
    <row r="25" spans="1:7" x14ac:dyDescent="0.25">
      <c r="A25" s="1">
        <v>24</v>
      </c>
      <c r="B25" s="2" t="s">
        <v>42</v>
      </c>
      <c r="C25" s="2" t="s">
        <v>18</v>
      </c>
      <c r="D25" s="2" t="s">
        <v>25</v>
      </c>
      <c r="E25" s="2" t="s">
        <v>25</v>
      </c>
      <c r="F25" s="2" t="s">
        <v>25</v>
      </c>
      <c r="G25" s="3">
        <v>1</v>
      </c>
    </row>
    <row r="26" spans="1:7" x14ac:dyDescent="0.25">
      <c r="A26" s="1">
        <v>25</v>
      </c>
      <c r="B26" s="2" t="s">
        <v>43</v>
      </c>
      <c r="C26" s="2" t="s">
        <v>14</v>
      </c>
      <c r="D26" s="2" t="s">
        <v>25</v>
      </c>
      <c r="E26" s="2" t="s">
        <v>25</v>
      </c>
      <c r="F26" s="2" t="s">
        <v>25</v>
      </c>
      <c r="G26" s="3">
        <v>0</v>
      </c>
    </row>
    <row r="27" spans="1:7" x14ac:dyDescent="0.25">
      <c r="A27" s="1">
        <v>26</v>
      </c>
      <c r="B27" s="2" t="s">
        <v>44</v>
      </c>
      <c r="C27" s="2" t="s">
        <v>14</v>
      </c>
      <c r="D27" s="2" t="s">
        <v>25</v>
      </c>
      <c r="E27" s="2" t="s">
        <v>25</v>
      </c>
      <c r="F27" s="2" t="s">
        <v>25</v>
      </c>
      <c r="G27" s="3">
        <v>1</v>
      </c>
    </row>
    <row r="28" spans="1:7" x14ac:dyDescent="0.25">
      <c r="A28" s="1">
        <v>27</v>
      </c>
      <c r="B28" s="2" t="s">
        <v>45</v>
      </c>
      <c r="C28" s="2" t="s">
        <v>14</v>
      </c>
      <c r="D28" s="2" t="s">
        <v>25</v>
      </c>
      <c r="E28" s="2" t="s">
        <v>25</v>
      </c>
      <c r="F28" s="2" t="s">
        <v>25</v>
      </c>
      <c r="G28" s="3">
        <v>0.5</v>
      </c>
    </row>
    <row r="29" spans="1:7" x14ac:dyDescent="0.25">
      <c r="A29" s="1">
        <v>28</v>
      </c>
      <c r="B29" s="2" t="s">
        <v>46</v>
      </c>
      <c r="C29" s="2" t="s">
        <v>14</v>
      </c>
      <c r="D29" s="2" t="s">
        <v>25</v>
      </c>
      <c r="E29" s="2" t="s">
        <v>25</v>
      </c>
      <c r="F29" s="2" t="s">
        <v>25</v>
      </c>
      <c r="G29" s="3">
        <v>0.5</v>
      </c>
    </row>
    <row r="30" spans="1:7" x14ac:dyDescent="0.25">
      <c r="A30" s="1">
        <v>29</v>
      </c>
      <c r="B30" s="2" t="s">
        <v>47</v>
      </c>
      <c r="C30" s="2" t="s">
        <v>17</v>
      </c>
      <c r="D30" s="2" t="s">
        <v>25</v>
      </c>
      <c r="E30" s="2" t="s">
        <v>25</v>
      </c>
      <c r="F30" s="2" t="s">
        <v>25</v>
      </c>
      <c r="G30" s="3">
        <v>2</v>
      </c>
    </row>
    <row r="31" spans="1:7" x14ac:dyDescent="0.25">
      <c r="A31" s="1">
        <v>30</v>
      </c>
      <c r="B31" s="2" t="s">
        <v>48</v>
      </c>
      <c r="C31" s="2" t="s">
        <v>17</v>
      </c>
      <c r="D31" s="2" t="s">
        <v>25</v>
      </c>
      <c r="E31" s="2" t="s">
        <v>25</v>
      </c>
      <c r="F31" s="2" t="s">
        <v>25</v>
      </c>
      <c r="G31" s="3">
        <v>2</v>
      </c>
    </row>
    <row r="32" spans="1:7" x14ac:dyDescent="0.25">
      <c r="A32" s="1">
        <v>31</v>
      </c>
      <c r="B32" s="2" t="s">
        <v>49</v>
      </c>
      <c r="C32" s="2" t="s">
        <v>14</v>
      </c>
      <c r="D32" s="2" t="s">
        <v>25</v>
      </c>
      <c r="E32" s="2" t="s">
        <v>25</v>
      </c>
      <c r="F32" s="2" t="s">
        <v>25</v>
      </c>
      <c r="G32" s="3">
        <v>0.5</v>
      </c>
    </row>
    <row r="33" spans="1:7" x14ac:dyDescent="0.25">
      <c r="A33" s="1">
        <v>32</v>
      </c>
      <c r="B33" s="2" t="s">
        <v>50</v>
      </c>
      <c r="C33" s="2" t="s">
        <v>5</v>
      </c>
      <c r="D33" s="2">
        <v>1.4</v>
      </c>
      <c r="E33" s="2" t="s">
        <v>25</v>
      </c>
      <c r="F33" s="2" t="s">
        <v>57</v>
      </c>
      <c r="G33" s="3">
        <v>3</v>
      </c>
    </row>
    <row r="34" spans="1:7" x14ac:dyDescent="0.25">
      <c r="A34" s="1">
        <v>33</v>
      </c>
      <c r="B34" s="2" t="s">
        <v>51</v>
      </c>
      <c r="C34" s="2" t="s">
        <v>5</v>
      </c>
      <c r="D34" s="2">
        <v>1.3</v>
      </c>
      <c r="E34" s="2" t="s">
        <v>25</v>
      </c>
      <c r="F34" s="2" t="s">
        <v>57</v>
      </c>
      <c r="G34" s="3">
        <v>3</v>
      </c>
    </row>
    <row r="35" spans="1:7" x14ac:dyDescent="0.25">
      <c r="A35" s="1">
        <v>34</v>
      </c>
      <c r="B35" s="2" t="s">
        <v>52</v>
      </c>
      <c r="C35" s="2" t="s">
        <v>5</v>
      </c>
      <c r="D35" s="2">
        <v>1.2</v>
      </c>
      <c r="E35" s="2" t="s">
        <v>25</v>
      </c>
      <c r="F35" s="2" t="s">
        <v>7</v>
      </c>
      <c r="G35" s="3">
        <v>3</v>
      </c>
    </row>
    <row r="36" spans="1:7" x14ac:dyDescent="0.25">
      <c r="A36" s="1">
        <v>35</v>
      </c>
      <c r="B36" s="2" t="s">
        <v>53</v>
      </c>
      <c r="C36" s="2" t="s">
        <v>16</v>
      </c>
      <c r="D36" s="2">
        <v>1.2</v>
      </c>
      <c r="E36" s="2" t="s">
        <v>25</v>
      </c>
      <c r="F36" s="2" t="s">
        <v>57</v>
      </c>
      <c r="G36" s="3">
        <v>1</v>
      </c>
    </row>
    <row r="37" spans="1:7" x14ac:dyDescent="0.25">
      <c r="A37" s="1">
        <v>36</v>
      </c>
      <c r="B37" s="2" t="s">
        <v>54</v>
      </c>
      <c r="C37" s="2" t="s">
        <v>19</v>
      </c>
      <c r="D37" s="2">
        <v>1.2</v>
      </c>
      <c r="E37" s="2">
        <v>16</v>
      </c>
      <c r="F37" s="2" t="s">
        <v>57</v>
      </c>
      <c r="G37" s="3">
        <v>3</v>
      </c>
    </row>
    <row r="38" spans="1:7" x14ac:dyDescent="0.25">
      <c r="A38" s="1">
        <v>37</v>
      </c>
      <c r="B38" s="2" t="s">
        <v>55</v>
      </c>
      <c r="C38" s="2" t="s">
        <v>19</v>
      </c>
      <c r="D38" s="2" t="s">
        <v>25</v>
      </c>
      <c r="E38" s="2">
        <v>18</v>
      </c>
      <c r="F38" s="2" t="s">
        <v>57</v>
      </c>
      <c r="G38" s="3">
        <v>2.5</v>
      </c>
    </row>
    <row r="39" spans="1:7" x14ac:dyDescent="0.25">
      <c r="A39" s="1">
        <v>38</v>
      </c>
      <c r="B39" s="2" t="s">
        <v>56</v>
      </c>
      <c r="C39" s="2" t="s">
        <v>16</v>
      </c>
      <c r="D39" s="2" t="s">
        <v>25</v>
      </c>
      <c r="E39" s="2">
        <v>12</v>
      </c>
      <c r="F39" s="2" t="s">
        <v>57</v>
      </c>
      <c r="G39" s="3">
        <v>2</v>
      </c>
    </row>
    <row r="40" spans="1:7" x14ac:dyDescent="0.25">
      <c r="A40" s="1">
        <v>39</v>
      </c>
      <c r="B40" s="2" t="s">
        <v>58</v>
      </c>
      <c r="C40" s="2" t="s">
        <v>20</v>
      </c>
      <c r="D40" s="2">
        <v>1</v>
      </c>
      <c r="E40" s="2" t="s">
        <v>25</v>
      </c>
      <c r="F40" s="2" t="s">
        <v>9</v>
      </c>
      <c r="G40" s="3">
        <v>1.5</v>
      </c>
    </row>
    <row r="41" spans="1:7" x14ac:dyDescent="0.25">
      <c r="A41" s="1">
        <v>40</v>
      </c>
      <c r="B41" s="2" t="s">
        <v>59</v>
      </c>
      <c r="C41" s="2" t="s">
        <v>20</v>
      </c>
      <c r="D41" s="2" t="s">
        <v>25</v>
      </c>
      <c r="E41" s="2" t="s">
        <v>25</v>
      </c>
      <c r="F41" s="2" t="s">
        <v>9</v>
      </c>
      <c r="G41" s="3">
        <v>3</v>
      </c>
    </row>
    <row r="42" spans="1:7" x14ac:dyDescent="0.25">
      <c r="A42" s="1">
        <v>41</v>
      </c>
      <c r="B42" s="2" t="s">
        <v>60</v>
      </c>
      <c r="C42" s="2" t="s">
        <v>21</v>
      </c>
      <c r="D42" s="2">
        <v>1.2</v>
      </c>
      <c r="E42" s="2" t="s">
        <v>25</v>
      </c>
      <c r="F42" s="2" t="s">
        <v>7</v>
      </c>
      <c r="G42" s="3">
        <v>3</v>
      </c>
    </row>
  </sheetData>
  <dataValidations count="4">
    <dataValidation type="list" allowBlank="1" showInputMessage="1" showErrorMessage="1" sqref="C2:C42" xr:uid="{6CE44085-6E91-47B7-AA28-9B3230A2C171}">
      <formula1>catégorie_attraction</formula1>
    </dataValidation>
    <dataValidation type="list" allowBlank="1" showInputMessage="1" showErrorMessage="1" sqref="D2" xr:uid="{8B03798C-2536-49CF-B7C2-CDD0C52108B4}">
      <formula1>taille</formula1>
    </dataValidation>
    <dataValidation type="list" allowBlank="1" showInputMessage="1" showErrorMessage="1" sqref="D9:D42" xr:uid="{CEC10FE3-892A-487D-B171-122264AE8419}">
      <formula1>accessibilte</formula1>
    </dataValidation>
    <dataValidation type="list" allowBlank="1" showInputMessage="1" showErrorMessage="1" sqref="F4:F42" xr:uid="{538A1B76-A26D-4066-9CB2-4F61E708DCFB}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937691-0E5E-4497-A1B9-EF558C227BC9}">
  <sheetPr codeName="Feuil2"/>
  <dimension ref="A1"/>
  <sheetViews>
    <sheetView tabSelected="1" workbookViewId="0">
      <selection activeCell="F22" sqref="F2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38100</xdr:colOff>
                    <xdr:row>2</xdr:row>
                    <xdr:rowOff>28575</xdr:rowOff>
                  </from>
                  <to>
                    <xdr:col>3</xdr:col>
                    <xdr:colOff>190500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ouvriruserform_attraction">
                <anchor moveWithCells="1" sizeWithCells="1">
                  <from>
                    <xdr:col>1</xdr:col>
                    <xdr:colOff>85725</xdr:colOff>
                    <xdr:row>5</xdr:row>
                    <xdr:rowOff>133350</xdr:rowOff>
                  </from>
                  <to>
                    <xdr:col>3</xdr:col>
                    <xdr:colOff>190500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FE8D6-94F5-4B18-94F9-851962C8FFE0}">
  <sheetPr codeName="Feuil10"/>
  <dimension ref="B1:O59"/>
  <sheetViews>
    <sheetView topLeftCell="A17" zoomScale="85" zoomScaleNormal="85" workbookViewId="0">
      <selection activeCell="O59" sqref="O59"/>
    </sheetView>
  </sheetViews>
  <sheetFormatPr baseColWidth="10" defaultColWidth="6.140625" defaultRowHeight="12.75" customHeight="1" x14ac:dyDescent="0.2"/>
  <cols>
    <col min="1" max="1" width="0.85546875" style="7" customWidth="1"/>
    <col min="2" max="2" width="18.140625" style="7" customWidth="1"/>
    <col min="3" max="3" width="23.85546875" style="7" customWidth="1"/>
    <col min="4" max="4" width="8" style="7" customWidth="1"/>
    <col min="5" max="5" width="12.140625" style="7" customWidth="1"/>
    <col min="6" max="6" width="7.7109375" style="29" bestFit="1" customWidth="1"/>
    <col min="7" max="7" width="1.5703125" style="7" customWidth="1"/>
    <col min="8" max="8" width="17.85546875" style="7" customWidth="1"/>
    <col min="9" max="9" width="8.7109375" style="7" customWidth="1"/>
    <col min="10" max="10" width="8" style="29" bestFit="1" customWidth="1"/>
    <col min="11" max="12" width="6.28515625" style="7" bestFit="1" customWidth="1"/>
    <col min="13" max="14" width="6.42578125" style="7" bestFit="1" customWidth="1"/>
    <col min="15" max="15" width="6.28515625" style="7" bestFit="1" customWidth="1"/>
    <col min="16" max="16384" width="6.140625" style="7"/>
  </cols>
  <sheetData>
    <row r="1" spans="2:15" ht="12.75" customHeight="1" x14ac:dyDescent="0.2">
      <c r="B1" s="5"/>
      <c r="C1" s="6"/>
      <c r="D1" s="37" t="s">
        <v>65</v>
      </c>
      <c r="E1" s="38"/>
      <c r="F1" s="38"/>
      <c r="G1" s="38"/>
      <c r="H1" s="39"/>
      <c r="I1" s="6"/>
      <c r="J1" s="31"/>
      <c r="M1" s="36">
        <v>4</v>
      </c>
      <c r="N1" s="36">
        <v>20</v>
      </c>
      <c r="O1" s="36">
        <v>4</v>
      </c>
    </row>
    <row r="2" spans="2:15" ht="12.75" customHeight="1" thickBot="1" x14ac:dyDescent="0.25">
      <c r="B2" s="8"/>
      <c r="C2" s="9"/>
      <c r="D2" s="40"/>
      <c r="E2" s="41"/>
      <c r="F2" s="41"/>
      <c r="G2" s="41"/>
      <c r="H2" s="42"/>
      <c r="I2" s="9"/>
      <c r="J2" s="32"/>
      <c r="M2" s="36">
        <v>4</v>
      </c>
      <c r="N2" s="36">
        <v>20</v>
      </c>
      <c r="O2" s="36">
        <v>4</v>
      </c>
    </row>
    <row r="3" spans="2:15" ht="12.75" customHeight="1" x14ac:dyDescent="0.2">
      <c r="B3" s="10" t="s">
        <v>66</v>
      </c>
      <c r="C3" s="11"/>
      <c r="D3" s="11"/>
      <c r="E3" s="11"/>
      <c r="F3" s="12"/>
      <c r="G3" s="11"/>
      <c r="H3" s="9"/>
      <c r="I3" s="9"/>
      <c r="J3" s="32"/>
      <c r="M3" s="36"/>
      <c r="N3" s="36"/>
      <c r="O3" s="36"/>
    </row>
    <row r="4" spans="2:15" ht="12.75" customHeight="1" x14ac:dyDescent="0.2">
      <c r="B4" s="13" t="s">
        <v>62</v>
      </c>
      <c r="C4" s="14" t="s">
        <v>1</v>
      </c>
      <c r="D4" s="14" t="s">
        <v>68</v>
      </c>
      <c r="E4" s="14" t="s">
        <v>67</v>
      </c>
      <c r="F4" s="15" t="s">
        <v>63</v>
      </c>
      <c r="G4" s="9"/>
      <c r="H4" s="16" t="s">
        <v>70</v>
      </c>
      <c r="I4" s="14" t="s">
        <v>64</v>
      </c>
      <c r="J4" s="33" t="s">
        <v>63</v>
      </c>
    </row>
    <row r="5" spans="2:15" ht="12.75" customHeight="1" x14ac:dyDescent="0.2">
      <c r="B5" s="17"/>
      <c r="C5" s="18" t="str">
        <f>IF(B5="","",VLOOKUP(B5,attractions,2,TRUE))</f>
        <v/>
      </c>
      <c r="D5" s="18"/>
      <c r="E5" s="18"/>
      <c r="F5" s="19" t="str">
        <f t="shared" ref="F5:F40" si="0">IF(B5="","",VLOOKUP(B5,attractions,6,FALSE))</f>
        <v/>
      </c>
      <c r="G5" s="9"/>
      <c r="H5" s="20" t="str">
        <f>IF(I5="","",VLOOKUP(I5,restau,2,FALSE))</f>
        <v/>
      </c>
      <c r="I5" s="18"/>
      <c r="J5" s="35" t="str">
        <f t="shared" ref="J5:J16" si="1">IF(I5="","",VLOOKUP(I5,restau,3,FALSE))</f>
        <v/>
      </c>
    </row>
    <row r="6" spans="2:15" ht="12.75" customHeight="1" x14ac:dyDescent="0.2">
      <c r="B6" s="17"/>
      <c r="C6" s="18" t="str">
        <f t="shared" ref="C6:C40" si="2">IF(B6="","",VLOOKUP(B6,attractions,2,FALSE))</f>
        <v/>
      </c>
      <c r="D6" s="18"/>
      <c r="E6" s="18"/>
      <c r="F6" s="19" t="str">
        <f t="shared" si="0"/>
        <v/>
      </c>
      <c r="G6" s="9"/>
      <c r="H6" s="20" t="str">
        <f>IF(I6="","",VLOOKUP(I6,restau,2,FALSE))</f>
        <v/>
      </c>
      <c r="I6" s="18"/>
      <c r="J6" s="35" t="str">
        <f t="shared" si="1"/>
        <v/>
      </c>
    </row>
    <row r="7" spans="2:15" ht="12.75" customHeight="1" x14ac:dyDescent="0.2">
      <c r="B7" s="17"/>
      <c r="C7" s="18" t="str">
        <f t="shared" si="2"/>
        <v/>
      </c>
      <c r="D7" s="18"/>
      <c r="E7" s="18"/>
      <c r="F7" s="19" t="str">
        <f t="shared" si="0"/>
        <v/>
      </c>
      <c r="G7" s="9"/>
      <c r="H7" s="20"/>
      <c r="I7" s="18"/>
      <c r="J7" s="35" t="str">
        <f t="shared" si="1"/>
        <v/>
      </c>
    </row>
    <row r="8" spans="2:15" ht="12.75" customHeight="1" x14ac:dyDescent="0.2">
      <c r="B8" s="17"/>
      <c r="C8" s="18" t="str">
        <f t="shared" si="2"/>
        <v/>
      </c>
      <c r="D8" s="18"/>
      <c r="E8" s="18"/>
      <c r="F8" s="19" t="str">
        <f t="shared" si="0"/>
        <v/>
      </c>
      <c r="G8" s="9"/>
      <c r="H8" s="20" t="str">
        <f t="shared" ref="H8:H16" si="3">IF(I8="","",VLOOKUP(I8,restau,2,FALSE))</f>
        <v/>
      </c>
      <c r="I8" s="18"/>
      <c r="J8" s="35" t="str">
        <f t="shared" si="1"/>
        <v/>
      </c>
    </row>
    <row r="9" spans="2:15" ht="12.75" customHeight="1" x14ac:dyDescent="0.2">
      <c r="B9" s="17"/>
      <c r="C9" s="18" t="str">
        <f t="shared" si="2"/>
        <v/>
      </c>
      <c r="D9" s="18"/>
      <c r="E9" s="18"/>
      <c r="F9" s="19" t="str">
        <f t="shared" si="0"/>
        <v/>
      </c>
      <c r="G9" s="9"/>
      <c r="H9" s="20" t="str">
        <f t="shared" si="3"/>
        <v/>
      </c>
      <c r="I9" s="18"/>
      <c r="J9" s="35" t="str">
        <f t="shared" si="1"/>
        <v/>
      </c>
    </row>
    <row r="10" spans="2:15" ht="12.75" customHeight="1" x14ac:dyDescent="0.2">
      <c r="B10" s="17"/>
      <c r="C10" s="18" t="str">
        <f t="shared" si="2"/>
        <v/>
      </c>
      <c r="D10" s="18"/>
      <c r="E10" s="18"/>
      <c r="F10" s="19" t="str">
        <f t="shared" si="0"/>
        <v/>
      </c>
      <c r="G10" s="9"/>
      <c r="H10" s="20" t="str">
        <f t="shared" si="3"/>
        <v/>
      </c>
      <c r="I10" s="18"/>
      <c r="J10" s="35" t="str">
        <f t="shared" si="1"/>
        <v/>
      </c>
    </row>
    <row r="11" spans="2:15" ht="12.75" customHeight="1" x14ac:dyDescent="0.2">
      <c r="B11" s="17"/>
      <c r="C11" s="18" t="str">
        <f t="shared" si="2"/>
        <v/>
      </c>
      <c r="D11" s="18"/>
      <c r="E11" s="18"/>
      <c r="F11" s="19" t="str">
        <f t="shared" si="0"/>
        <v/>
      </c>
      <c r="G11" s="9"/>
      <c r="H11" s="20" t="str">
        <f t="shared" si="3"/>
        <v/>
      </c>
      <c r="I11" s="18"/>
      <c r="J11" s="35" t="str">
        <f t="shared" si="1"/>
        <v/>
      </c>
    </row>
    <row r="12" spans="2:15" ht="12.75" customHeight="1" x14ac:dyDescent="0.2">
      <c r="B12" s="17"/>
      <c r="C12" s="18" t="str">
        <f t="shared" si="2"/>
        <v/>
      </c>
      <c r="D12" s="18"/>
      <c r="E12" s="18"/>
      <c r="F12" s="19" t="str">
        <f t="shared" si="0"/>
        <v/>
      </c>
      <c r="G12" s="9"/>
      <c r="H12" s="20" t="str">
        <f t="shared" si="3"/>
        <v/>
      </c>
      <c r="I12" s="18"/>
      <c r="J12" s="35" t="str">
        <f t="shared" si="1"/>
        <v/>
      </c>
    </row>
    <row r="13" spans="2:15" ht="12.75" customHeight="1" x14ac:dyDescent="0.2">
      <c r="B13" s="17"/>
      <c r="C13" s="18" t="str">
        <f t="shared" si="2"/>
        <v/>
      </c>
      <c r="D13" s="18"/>
      <c r="E13" s="18"/>
      <c r="F13" s="19" t="str">
        <f t="shared" si="0"/>
        <v/>
      </c>
      <c r="G13" s="9"/>
      <c r="H13" s="20" t="str">
        <f t="shared" si="3"/>
        <v/>
      </c>
      <c r="I13" s="18"/>
      <c r="J13" s="35" t="str">
        <f t="shared" si="1"/>
        <v/>
      </c>
    </row>
    <row r="14" spans="2:15" ht="12.75" customHeight="1" x14ac:dyDescent="0.2">
      <c r="B14" s="17"/>
      <c r="C14" s="18" t="str">
        <f t="shared" si="2"/>
        <v/>
      </c>
      <c r="D14" s="18"/>
      <c r="E14" s="18"/>
      <c r="F14" s="19" t="str">
        <f t="shared" si="0"/>
        <v/>
      </c>
      <c r="G14" s="9"/>
      <c r="H14" s="20" t="str">
        <f t="shared" si="3"/>
        <v/>
      </c>
      <c r="I14" s="18"/>
      <c r="J14" s="35" t="str">
        <f t="shared" si="1"/>
        <v/>
      </c>
    </row>
    <row r="15" spans="2:15" ht="12.75" customHeight="1" x14ac:dyDescent="0.2">
      <c r="B15" s="17"/>
      <c r="C15" s="18" t="str">
        <f t="shared" si="2"/>
        <v/>
      </c>
      <c r="D15" s="18"/>
      <c r="E15" s="18"/>
      <c r="F15" s="19" t="str">
        <f t="shared" si="0"/>
        <v/>
      </c>
      <c r="G15" s="9"/>
      <c r="H15" s="20" t="str">
        <f t="shared" si="3"/>
        <v/>
      </c>
      <c r="I15" s="18"/>
      <c r="J15" s="35" t="str">
        <f t="shared" si="1"/>
        <v/>
      </c>
    </row>
    <row r="16" spans="2:15" ht="12.75" customHeight="1" thickBot="1" x14ac:dyDescent="0.25">
      <c r="B16" s="17"/>
      <c r="C16" s="18" t="str">
        <f t="shared" si="2"/>
        <v/>
      </c>
      <c r="D16" s="18"/>
      <c r="E16" s="18"/>
      <c r="F16" s="19" t="str">
        <f t="shared" si="0"/>
        <v/>
      </c>
      <c r="G16" s="9"/>
      <c r="H16" s="20" t="str">
        <f t="shared" si="3"/>
        <v/>
      </c>
      <c r="I16" s="21"/>
      <c r="J16" s="35" t="str">
        <f t="shared" si="1"/>
        <v/>
      </c>
    </row>
    <row r="17" spans="2:10" ht="12.75" customHeight="1" thickBot="1" x14ac:dyDescent="0.25">
      <c r="B17" s="17"/>
      <c r="C17" s="18" t="str">
        <f t="shared" si="2"/>
        <v/>
      </c>
      <c r="D17" s="18"/>
      <c r="E17" s="18"/>
      <c r="F17" s="19" t="str">
        <f t="shared" si="0"/>
        <v/>
      </c>
      <c r="G17" s="9"/>
      <c r="H17" s="9"/>
      <c r="I17" s="22" t="s">
        <v>69</v>
      </c>
      <c r="J17" s="23">
        <f>SUM(J5:J16)</f>
        <v>0</v>
      </c>
    </row>
    <row r="18" spans="2:10" ht="12.75" customHeight="1" x14ac:dyDescent="0.2">
      <c r="B18" s="17"/>
      <c r="C18" s="18" t="str">
        <f t="shared" si="2"/>
        <v/>
      </c>
      <c r="D18" s="18"/>
      <c r="E18" s="18"/>
      <c r="F18" s="19" t="str">
        <f t="shared" si="0"/>
        <v/>
      </c>
      <c r="G18" s="9"/>
      <c r="H18" s="9"/>
      <c r="I18" s="9"/>
      <c r="J18" s="32"/>
    </row>
    <row r="19" spans="2:10" ht="12.75" customHeight="1" x14ac:dyDescent="0.2">
      <c r="B19" s="17"/>
      <c r="C19" s="18" t="str">
        <f t="shared" si="2"/>
        <v/>
      </c>
      <c r="D19" s="18"/>
      <c r="E19" s="18"/>
      <c r="F19" s="19" t="str">
        <f t="shared" si="0"/>
        <v/>
      </c>
      <c r="G19" s="9"/>
      <c r="H19" s="9"/>
      <c r="I19" s="9"/>
      <c r="J19" s="32"/>
    </row>
    <row r="20" spans="2:10" ht="12.75" customHeight="1" x14ac:dyDescent="0.2">
      <c r="B20" s="17"/>
      <c r="C20" s="18" t="str">
        <f t="shared" si="2"/>
        <v/>
      </c>
      <c r="D20" s="18"/>
      <c r="E20" s="18"/>
      <c r="F20" s="19" t="str">
        <f t="shared" si="0"/>
        <v/>
      </c>
      <c r="G20" s="9"/>
      <c r="H20" s="16" t="s">
        <v>64</v>
      </c>
      <c r="I20" s="14" t="s">
        <v>63</v>
      </c>
      <c r="J20" s="32"/>
    </row>
    <row r="21" spans="2:10" ht="12.75" customHeight="1" x14ac:dyDescent="0.2">
      <c r="B21" s="17"/>
      <c r="C21" s="18" t="str">
        <f t="shared" si="2"/>
        <v/>
      </c>
      <c r="D21" s="18"/>
      <c r="E21" s="18"/>
      <c r="F21" s="19" t="str">
        <f t="shared" si="0"/>
        <v/>
      </c>
      <c r="G21" s="9"/>
      <c r="H21" s="20"/>
      <c r="I21" s="19" t="str">
        <f t="shared" ref="I21:I32" si="4">IF(H21="","",VLOOKUP(H21,articles,2,FALSE))</f>
        <v/>
      </c>
      <c r="J21" s="32"/>
    </row>
    <row r="22" spans="2:10" ht="12.75" customHeight="1" x14ac:dyDescent="0.2">
      <c r="B22" s="17"/>
      <c r="C22" s="18" t="str">
        <f t="shared" si="2"/>
        <v/>
      </c>
      <c r="D22" s="18"/>
      <c r="E22" s="18"/>
      <c r="F22" s="19" t="str">
        <f t="shared" si="0"/>
        <v/>
      </c>
      <c r="G22" s="9"/>
      <c r="H22" s="20"/>
      <c r="I22" s="19" t="str">
        <f t="shared" si="4"/>
        <v/>
      </c>
      <c r="J22" s="32"/>
    </row>
    <row r="23" spans="2:10" ht="12.75" customHeight="1" x14ac:dyDescent="0.2">
      <c r="B23" s="17"/>
      <c r="C23" s="18" t="str">
        <f t="shared" si="2"/>
        <v/>
      </c>
      <c r="D23" s="18"/>
      <c r="E23" s="18"/>
      <c r="F23" s="19" t="str">
        <f t="shared" si="0"/>
        <v/>
      </c>
      <c r="G23" s="9"/>
      <c r="H23" s="20"/>
      <c r="I23" s="19" t="str">
        <f t="shared" si="4"/>
        <v/>
      </c>
      <c r="J23" s="32"/>
    </row>
    <row r="24" spans="2:10" ht="12.75" customHeight="1" x14ac:dyDescent="0.2">
      <c r="B24" s="17"/>
      <c r="C24" s="18" t="str">
        <f t="shared" si="2"/>
        <v/>
      </c>
      <c r="D24" s="18"/>
      <c r="E24" s="18"/>
      <c r="F24" s="19" t="str">
        <f t="shared" si="0"/>
        <v/>
      </c>
      <c r="G24" s="9"/>
      <c r="H24" s="20"/>
      <c r="I24" s="19" t="str">
        <f t="shared" si="4"/>
        <v/>
      </c>
      <c r="J24" s="32"/>
    </row>
    <row r="25" spans="2:10" ht="12.75" customHeight="1" x14ac:dyDescent="0.2">
      <c r="B25" s="17"/>
      <c r="C25" s="18" t="str">
        <f t="shared" si="2"/>
        <v/>
      </c>
      <c r="D25" s="18"/>
      <c r="E25" s="18"/>
      <c r="F25" s="19" t="str">
        <f t="shared" si="0"/>
        <v/>
      </c>
      <c r="G25" s="9"/>
      <c r="H25" s="20"/>
      <c r="I25" s="19" t="str">
        <f t="shared" si="4"/>
        <v/>
      </c>
      <c r="J25" s="32"/>
    </row>
    <row r="26" spans="2:10" ht="12.75" customHeight="1" x14ac:dyDescent="0.2">
      <c r="B26" s="17"/>
      <c r="C26" s="18" t="str">
        <f t="shared" si="2"/>
        <v/>
      </c>
      <c r="D26" s="18"/>
      <c r="E26" s="18"/>
      <c r="F26" s="19" t="str">
        <f t="shared" si="0"/>
        <v/>
      </c>
      <c r="G26" s="9"/>
      <c r="H26" s="20"/>
      <c r="I26" s="19" t="str">
        <f t="shared" si="4"/>
        <v/>
      </c>
      <c r="J26" s="32"/>
    </row>
    <row r="27" spans="2:10" ht="12.75" customHeight="1" x14ac:dyDescent="0.2">
      <c r="B27" s="17"/>
      <c r="C27" s="18" t="str">
        <f t="shared" si="2"/>
        <v/>
      </c>
      <c r="D27" s="18"/>
      <c r="E27" s="18"/>
      <c r="F27" s="19" t="str">
        <f t="shared" si="0"/>
        <v/>
      </c>
      <c r="G27" s="9"/>
      <c r="H27" s="20"/>
      <c r="I27" s="19" t="str">
        <f t="shared" si="4"/>
        <v/>
      </c>
      <c r="J27" s="32"/>
    </row>
    <row r="28" spans="2:10" ht="12.75" customHeight="1" x14ac:dyDescent="0.2">
      <c r="B28" s="17"/>
      <c r="C28" s="18" t="str">
        <f t="shared" si="2"/>
        <v/>
      </c>
      <c r="D28" s="18"/>
      <c r="E28" s="18"/>
      <c r="F28" s="19" t="str">
        <f t="shared" si="0"/>
        <v/>
      </c>
      <c r="G28" s="9"/>
      <c r="H28" s="20"/>
      <c r="I28" s="19" t="str">
        <f t="shared" si="4"/>
        <v/>
      </c>
      <c r="J28" s="32"/>
    </row>
    <row r="29" spans="2:10" ht="12.75" customHeight="1" x14ac:dyDescent="0.2">
      <c r="B29" s="17"/>
      <c r="C29" s="18" t="str">
        <f t="shared" si="2"/>
        <v/>
      </c>
      <c r="D29" s="18"/>
      <c r="E29" s="18"/>
      <c r="F29" s="19" t="str">
        <f t="shared" si="0"/>
        <v/>
      </c>
      <c r="G29" s="9"/>
      <c r="H29" s="20"/>
      <c r="I29" s="19" t="str">
        <f t="shared" si="4"/>
        <v/>
      </c>
      <c r="J29" s="32"/>
    </row>
    <row r="30" spans="2:10" ht="12.75" customHeight="1" x14ac:dyDescent="0.2">
      <c r="B30" s="17"/>
      <c r="C30" s="18" t="str">
        <f t="shared" si="2"/>
        <v/>
      </c>
      <c r="D30" s="18"/>
      <c r="E30" s="18"/>
      <c r="F30" s="19" t="str">
        <f t="shared" si="0"/>
        <v/>
      </c>
      <c r="G30" s="9"/>
      <c r="H30" s="20"/>
      <c r="I30" s="19" t="str">
        <f t="shared" si="4"/>
        <v/>
      </c>
      <c r="J30" s="32"/>
    </row>
    <row r="31" spans="2:10" ht="12.75" customHeight="1" x14ac:dyDescent="0.2">
      <c r="B31" s="17"/>
      <c r="C31" s="18" t="str">
        <f t="shared" si="2"/>
        <v/>
      </c>
      <c r="D31" s="18"/>
      <c r="E31" s="18"/>
      <c r="F31" s="19" t="str">
        <f t="shared" si="0"/>
        <v/>
      </c>
      <c r="G31" s="9"/>
      <c r="H31" s="20"/>
      <c r="I31" s="19" t="str">
        <f t="shared" si="4"/>
        <v/>
      </c>
      <c r="J31" s="32"/>
    </row>
    <row r="32" spans="2:10" ht="12.75" customHeight="1" thickBot="1" x14ac:dyDescent="0.25">
      <c r="B32" s="17"/>
      <c r="C32" s="18" t="str">
        <f t="shared" si="2"/>
        <v/>
      </c>
      <c r="D32" s="18"/>
      <c r="E32" s="18"/>
      <c r="F32" s="19" t="str">
        <f t="shared" si="0"/>
        <v/>
      </c>
      <c r="G32" s="9"/>
      <c r="H32" s="30"/>
      <c r="I32" s="19" t="str">
        <f t="shared" si="4"/>
        <v/>
      </c>
      <c r="J32" s="32"/>
    </row>
    <row r="33" spans="2:10" ht="12.75" customHeight="1" thickBot="1" x14ac:dyDescent="0.25">
      <c r="B33" s="17"/>
      <c r="C33" s="18" t="str">
        <f t="shared" si="2"/>
        <v/>
      </c>
      <c r="D33" s="18"/>
      <c r="E33" s="18"/>
      <c r="F33" s="19" t="str">
        <f t="shared" si="0"/>
        <v/>
      </c>
      <c r="G33" s="9"/>
      <c r="H33" s="22" t="s">
        <v>69</v>
      </c>
      <c r="I33" s="23">
        <f>SUM(I21:I32)</f>
        <v>0</v>
      </c>
      <c r="J33" s="32"/>
    </row>
    <row r="34" spans="2:10" ht="12.75" customHeight="1" x14ac:dyDescent="0.2">
      <c r="B34" s="17"/>
      <c r="C34" s="18" t="str">
        <f t="shared" si="2"/>
        <v/>
      </c>
      <c r="D34" s="18"/>
      <c r="E34" s="18"/>
      <c r="F34" s="19" t="str">
        <f t="shared" si="0"/>
        <v/>
      </c>
      <c r="G34" s="9"/>
      <c r="H34" s="9"/>
      <c r="I34" s="9"/>
      <c r="J34" s="32"/>
    </row>
    <row r="35" spans="2:10" ht="12.75" customHeight="1" x14ac:dyDescent="0.2">
      <c r="B35" s="17"/>
      <c r="C35" s="18" t="str">
        <f t="shared" si="2"/>
        <v/>
      </c>
      <c r="D35" s="18"/>
      <c r="E35" s="18"/>
      <c r="F35" s="19" t="str">
        <f t="shared" si="0"/>
        <v/>
      </c>
      <c r="G35" s="9"/>
      <c r="H35" s="9"/>
      <c r="I35" s="9"/>
      <c r="J35" s="32"/>
    </row>
    <row r="36" spans="2:10" ht="12.75" customHeight="1" x14ac:dyDescent="0.2">
      <c r="B36" s="17"/>
      <c r="C36" s="18" t="str">
        <f t="shared" si="2"/>
        <v/>
      </c>
      <c r="D36" s="18"/>
      <c r="E36" s="18"/>
      <c r="F36" s="19" t="str">
        <f t="shared" si="0"/>
        <v/>
      </c>
      <c r="G36" s="9"/>
      <c r="H36" s="9"/>
      <c r="I36" s="9"/>
      <c r="J36" s="32"/>
    </row>
    <row r="37" spans="2:10" ht="12.75" customHeight="1" x14ac:dyDescent="0.2">
      <c r="B37" s="17"/>
      <c r="C37" s="18" t="str">
        <f t="shared" si="2"/>
        <v/>
      </c>
      <c r="D37" s="18"/>
      <c r="E37" s="18"/>
      <c r="F37" s="19" t="str">
        <f t="shared" si="0"/>
        <v/>
      </c>
      <c r="G37" s="9"/>
      <c r="H37" s="9"/>
      <c r="I37" s="9"/>
      <c r="J37" s="32"/>
    </row>
    <row r="38" spans="2:10" ht="12.75" customHeight="1" x14ac:dyDescent="0.2">
      <c r="B38" s="17"/>
      <c r="C38" s="18" t="str">
        <f t="shared" si="2"/>
        <v/>
      </c>
      <c r="D38" s="18"/>
      <c r="E38" s="18"/>
      <c r="F38" s="19" t="str">
        <f t="shared" si="0"/>
        <v/>
      </c>
      <c r="G38" s="9"/>
      <c r="H38" s="9"/>
      <c r="I38" s="9"/>
      <c r="J38" s="32"/>
    </row>
    <row r="39" spans="2:10" ht="12.75" customHeight="1" x14ac:dyDescent="0.2">
      <c r="B39" s="17"/>
      <c r="C39" s="18" t="str">
        <f t="shared" si="2"/>
        <v/>
      </c>
      <c r="D39" s="18"/>
      <c r="E39" s="18"/>
      <c r="F39" s="19" t="str">
        <f t="shared" si="0"/>
        <v/>
      </c>
      <c r="G39" s="9"/>
      <c r="H39" s="9"/>
      <c r="I39" s="9"/>
      <c r="J39" s="32"/>
    </row>
    <row r="40" spans="2:10" ht="12.75" customHeight="1" thickBot="1" x14ac:dyDescent="0.25">
      <c r="B40" s="17"/>
      <c r="C40" s="18" t="str">
        <f t="shared" si="2"/>
        <v/>
      </c>
      <c r="D40" s="18"/>
      <c r="E40" s="21"/>
      <c r="F40" s="19" t="str">
        <f t="shared" si="0"/>
        <v/>
      </c>
      <c r="G40" s="9"/>
      <c r="H40" s="9"/>
      <c r="I40" s="9"/>
      <c r="J40" s="32"/>
    </row>
    <row r="41" spans="2:10" ht="12.75" customHeight="1" thickBot="1" x14ac:dyDescent="0.25">
      <c r="B41" s="8"/>
      <c r="C41" s="9"/>
      <c r="D41" s="9"/>
      <c r="E41" s="22" t="s">
        <v>69</v>
      </c>
      <c r="F41" s="23">
        <f>SUM(F5:F40)</f>
        <v>0</v>
      </c>
      <c r="G41" s="9"/>
      <c r="H41" s="9"/>
      <c r="I41" s="9"/>
      <c r="J41" s="32"/>
    </row>
    <row r="42" spans="2:10" ht="12.75" customHeight="1" x14ac:dyDescent="0.2">
      <c r="B42" s="8"/>
      <c r="C42" s="9"/>
      <c r="D42" s="9"/>
      <c r="E42" s="9"/>
      <c r="F42" s="24"/>
      <c r="G42" s="9"/>
      <c r="H42" s="9"/>
      <c r="I42" s="9"/>
      <c r="J42" s="32"/>
    </row>
    <row r="43" spans="2:10" ht="12.75" customHeight="1" x14ac:dyDescent="0.2">
      <c r="B43" s="8"/>
      <c r="C43" s="9"/>
      <c r="D43" s="9"/>
      <c r="E43" s="9"/>
      <c r="F43" s="24"/>
      <c r="G43" s="9"/>
      <c r="H43" s="9"/>
      <c r="I43" s="9"/>
      <c r="J43" s="32"/>
    </row>
    <row r="44" spans="2:10" ht="12.75" customHeight="1" x14ac:dyDescent="0.2">
      <c r="B44" s="8"/>
      <c r="C44" s="9"/>
      <c r="D44" s="9"/>
      <c r="E44" s="9"/>
      <c r="F44" s="24"/>
      <c r="G44" s="9"/>
      <c r="H44" s="9"/>
      <c r="I44" s="9"/>
      <c r="J44" s="32"/>
    </row>
    <row r="45" spans="2:10" ht="12.75" customHeight="1" x14ac:dyDescent="0.2">
      <c r="B45" s="8"/>
      <c r="C45" s="9"/>
      <c r="D45" s="9"/>
      <c r="E45" s="9"/>
      <c r="F45" s="24"/>
      <c r="G45" s="9"/>
      <c r="H45" s="9"/>
      <c r="I45" s="9"/>
      <c r="J45" s="32"/>
    </row>
    <row r="46" spans="2:10" ht="12.75" customHeight="1" x14ac:dyDescent="0.2">
      <c r="B46" s="8"/>
      <c r="C46" s="9"/>
      <c r="D46" s="9"/>
      <c r="E46" s="9"/>
      <c r="F46" s="24"/>
      <c r="G46" s="9"/>
      <c r="H46" s="9"/>
      <c r="I46" s="9"/>
      <c r="J46" s="32"/>
    </row>
    <row r="47" spans="2:10" ht="12.75" customHeight="1" x14ac:dyDescent="0.2">
      <c r="B47" s="8"/>
      <c r="C47" s="9"/>
      <c r="D47" s="9"/>
      <c r="E47" s="9"/>
      <c r="F47" s="24"/>
      <c r="G47" s="9"/>
      <c r="H47" s="9"/>
      <c r="I47" s="9"/>
      <c r="J47" s="32"/>
    </row>
    <row r="48" spans="2:10" ht="12.75" customHeight="1" x14ac:dyDescent="0.2">
      <c r="B48" s="8"/>
      <c r="C48" s="9"/>
      <c r="D48" s="9"/>
      <c r="E48" s="9"/>
      <c r="F48" s="24"/>
      <c r="G48" s="9"/>
      <c r="H48" s="9"/>
      <c r="I48" s="9"/>
      <c r="J48" s="32"/>
    </row>
    <row r="49" spans="2:10" ht="12.75" customHeight="1" x14ac:dyDescent="0.2">
      <c r="B49" s="8"/>
      <c r="C49" s="9"/>
      <c r="D49" s="9"/>
      <c r="E49" s="9"/>
      <c r="F49" s="24"/>
      <c r="G49" s="9"/>
      <c r="H49" s="9"/>
      <c r="I49" s="9"/>
      <c r="J49" s="32"/>
    </row>
    <row r="50" spans="2:10" ht="12.75" customHeight="1" x14ac:dyDescent="0.2">
      <c r="B50" s="8"/>
      <c r="C50" s="9"/>
      <c r="D50" s="9"/>
      <c r="E50" s="9"/>
      <c r="F50" s="24"/>
      <c r="G50" s="9"/>
      <c r="H50" s="9"/>
      <c r="I50" s="9"/>
      <c r="J50" s="32"/>
    </row>
    <row r="51" spans="2:10" ht="12.75" customHeight="1" x14ac:dyDescent="0.2">
      <c r="B51" s="8"/>
      <c r="C51" s="9"/>
      <c r="D51" s="9"/>
      <c r="E51" s="9"/>
      <c r="F51" s="24"/>
      <c r="G51" s="9"/>
      <c r="H51" s="9"/>
      <c r="I51" s="9"/>
      <c r="J51" s="32"/>
    </row>
    <row r="52" spans="2:10" ht="12.75" customHeight="1" x14ac:dyDescent="0.2">
      <c r="B52" s="8"/>
      <c r="C52" s="9"/>
      <c r="D52" s="9"/>
      <c r="E52" s="9"/>
      <c r="F52" s="24"/>
      <c r="G52" s="9"/>
      <c r="H52" s="9"/>
      <c r="I52" s="9"/>
      <c r="J52" s="32"/>
    </row>
    <row r="53" spans="2:10" ht="12.75" customHeight="1" x14ac:dyDescent="0.2">
      <c r="B53" s="8"/>
      <c r="C53" s="9"/>
      <c r="D53" s="9"/>
      <c r="E53" s="9"/>
      <c r="F53" s="24"/>
      <c r="G53" s="9"/>
      <c r="H53" s="9"/>
      <c r="I53" s="9"/>
      <c r="J53" s="32"/>
    </row>
    <row r="54" spans="2:10" ht="12.75" customHeight="1" x14ac:dyDescent="0.2">
      <c r="B54" s="8"/>
      <c r="C54" s="9"/>
      <c r="D54" s="9"/>
      <c r="E54" s="9"/>
      <c r="F54" s="24"/>
      <c r="G54" s="9"/>
      <c r="H54" s="9"/>
      <c r="I54" s="9"/>
      <c r="J54" s="32"/>
    </row>
    <row r="55" spans="2:10" ht="12.75" customHeight="1" x14ac:dyDescent="0.2">
      <c r="B55" s="8"/>
      <c r="C55" s="9"/>
      <c r="D55" s="9"/>
      <c r="E55" s="9"/>
      <c r="F55" s="24"/>
      <c r="G55" s="9"/>
      <c r="H55" s="9"/>
      <c r="I55" s="9"/>
      <c r="J55" s="32"/>
    </row>
    <row r="56" spans="2:10" ht="12.75" customHeight="1" x14ac:dyDescent="0.2">
      <c r="B56" s="8"/>
      <c r="C56" s="9"/>
      <c r="D56" s="9"/>
      <c r="E56" s="9"/>
      <c r="F56" s="24"/>
      <c r="G56" s="9"/>
      <c r="H56" s="9"/>
      <c r="I56" s="9"/>
      <c r="J56" s="32"/>
    </row>
    <row r="57" spans="2:10" ht="12.75" customHeight="1" thickBot="1" x14ac:dyDescent="0.25">
      <c r="B57" s="8"/>
      <c r="C57" s="9"/>
      <c r="D57" s="9"/>
      <c r="E57" s="9"/>
      <c r="F57" s="24"/>
      <c r="G57" s="9"/>
      <c r="H57" s="9"/>
      <c r="I57" s="9"/>
      <c r="J57" s="32"/>
    </row>
    <row r="58" spans="2:10" ht="12.75" customHeight="1" thickBot="1" x14ac:dyDescent="0.25">
      <c r="B58" s="8"/>
      <c r="C58" s="9"/>
      <c r="D58" s="9"/>
      <c r="E58" s="9"/>
      <c r="F58" s="24"/>
      <c r="G58" s="9"/>
      <c r="H58" s="22" t="s">
        <v>69</v>
      </c>
      <c r="I58" s="25">
        <f>SUM(F41+I33+J17)</f>
        <v>0</v>
      </c>
      <c r="J58" s="32"/>
    </row>
    <row r="59" spans="2:10" ht="12.75" customHeight="1" thickBot="1" x14ac:dyDescent="0.25">
      <c r="B59" s="26"/>
      <c r="C59" s="27"/>
      <c r="D59" s="27"/>
      <c r="E59" s="27"/>
      <c r="F59" s="28"/>
      <c r="G59" s="27"/>
      <c r="H59" s="27"/>
      <c r="I59" s="27"/>
      <c r="J59" s="34"/>
    </row>
  </sheetData>
  <mergeCells count="1">
    <mergeCell ref="D1:H2"/>
  </mergeCells>
  <pageMargins left="3.937007874015748E-2" right="3.937007874015748E-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imprimer">
                <anchor moveWithCells="1" sizeWithCells="1">
                  <from>
                    <xdr:col>18</xdr:col>
                    <xdr:colOff>133350</xdr:colOff>
                    <xdr:row>12</xdr:row>
                    <xdr:rowOff>66675</xdr:rowOff>
                  </from>
                  <to>
                    <xdr:col>20</xdr:col>
                    <xdr:colOff>323850</xdr:colOff>
                    <xdr:row>15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redémarre">
                <anchor moveWithCells="1" sizeWithCells="1">
                  <from>
                    <xdr:col>18</xdr:col>
                    <xdr:colOff>200025</xdr:colOff>
                    <xdr:row>16</xdr:row>
                    <xdr:rowOff>47625</xdr:rowOff>
                  </from>
                  <to>
                    <xdr:col>20</xdr:col>
                    <xdr:colOff>342900</xdr:colOff>
                    <xdr:row>18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attractions</vt:lpstr>
      <vt:lpstr>menu</vt:lpstr>
      <vt:lpstr>Recap</vt:lpstr>
      <vt:lpstr>attraction</vt:lpstr>
      <vt:lpstr>attractions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rague</dc:creator>
  <cp:lastModifiedBy>Romain RAGUENES</cp:lastModifiedBy>
  <cp:lastPrinted>2022-01-22T15:34:55Z</cp:lastPrinted>
  <dcterms:created xsi:type="dcterms:W3CDTF">2021-12-11T09:21:05Z</dcterms:created>
  <dcterms:modified xsi:type="dcterms:W3CDTF">2022-01-23T13:48:46Z</dcterms:modified>
</cp:coreProperties>
</file>