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mmanngroup-my.sharepoint.com/personal/lahcen_errafyqy_ammann_com/Documents/Desktop/"/>
    </mc:Choice>
  </mc:AlternateContent>
  <xr:revisionPtr revIDLastSave="0" documentId="8_{5288087A-BC04-4050-B6CE-CA65762E0F2F}" xr6:coauthVersionLast="46" xr6:coauthVersionMax="46" xr10:uidLastSave="{00000000-0000-0000-0000-000000000000}"/>
  <bookViews>
    <workbookView xWindow="-110" yWindow="-110" windowWidth="19420" windowHeight="10420" tabRatio="803" activeTab="2" xr2:uid="{BBDB7BEA-6979-4569-8117-5A2373F01812}"/>
  </bookViews>
  <sheets>
    <sheet name="Page de garde" sheetId="4" r:id="rId1"/>
    <sheet name="levage" sheetId="10" r:id="rId2"/>
    <sheet name="donnée vba" sheetId="8" r:id="rId3"/>
  </sheets>
  <definedNames>
    <definedName name="Tableau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0" l="1"/>
  <c r="K9" i="10" s="1"/>
  <c r="J9" i="10"/>
  <c r="F8" i="10"/>
  <c r="K8" i="10" s="1"/>
  <c r="J8" i="10"/>
  <c r="F7" i="10"/>
  <c r="G9" i="10" a="1"/>
  <c r="G8" i="10" a="1"/>
  <c r="G7" i="10" a="1"/>
  <c r="G9" i="10" l="1"/>
  <c r="L9" i="10" s="1"/>
  <c r="N9" i="10" s="1"/>
  <c r="G8" i="10"/>
  <c r="L8" i="10" s="1"/>
  <c r="N8" i="10" s="1"/>
  <c r="G7" i="10"/>
  <c r="J7" i="10"/>
  <c r="K7" i="10"/>
  <c r="L7" i="10" l="1"/>
  <c r="N7" i="1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<sst xmlns="http://schemas.openxmlformats.org/spreadsheetml/2006/main" count="48" uniqueCount="42">
  <si>
    <t>Au</t>
  </si>
  <si>
    <t>Du</t>
  </si>
  <si>
    <t>35 T</t>
  </si>
  <si>
    <t xml:space="preserve">Calcul Montant de prestation levage </t>
  </si>
  <si>
    <t>Grue</t>
  </si>
  <si>
    <t>Nb  jr</t>
  </si>
  <si>
    <t>Nb samedi</t>
  </si>
  <si>
    <t xml:space="preserve"> Montant jr</t>
  </si>
  <si>
    <t>Montant samedi</t>
  </si>
  <si>
    <t>Total jr</t>
  </si>
  <si>
    <t>Total samedi</t>
  </si>
  <si>
    <t>MOB-DEMOB</t>
  </si>
  <si>
    <t xml:space="preserve"> Total global</t>
  </si>
  <si>
    <t xml:space="preserve">Devis moyen de Manutention </t>
  </si>
  <si>
    <t>Affaire</t>
  </si>
  <si>
    <t>Sujet</t>
  </si>
  <si>
    <t>Mail</t>
  </si>
  <si>
    <t>Devis moyens de manutention</t>
  </si>
  <si>
    <r>
      <rPr>
        <sz val="11"/>
        <color theme="8" tint="-0.249977111117893"/>
        <rFont val="Calibri"/>
        <family val="2"/>
        <scheme val="minor"/>
      </rPr>
      <t xml:space="preserve">Bonjour,
Pourriez-vous s’il vous plait me faire parvenir une offre de prix concernant les matériels de manutention suivants :
</t>
    </r>
    <r>
      <rPr>
        <b/>
        <sz val="11"/>
        <color theme="8" tint="-0.249977111117893"/>
        <rFont val="Calibri"/>
        <family val="2"/>
        <scheme val="minor"/>
      </rPr>
      <t>Nacelle articulée automotrice diesel 12 mètres,</t>
    </r>
    <r>
      <rPr>
        <sz val="11"/>
        <color theme="8" tint="-0.249977111117893"/>
        <rFont val="Calibri"/>
        <family val="2"/>
        <scheme val="minor"/>
      </rPr>
      <t xml:space="preserve"> du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à 7h du matin jusqu’au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au soir (soit QUANTITÉ jour),
</t>
    </r>
    <r>
      <rPr>
        <b/>
        <sz val="11"/>
        <color theme="8" tint="-0.249977111117893"/>
        <rFont val="Calibri"/>
        <family val="2"/>
        <scheme val="minor"/>
      </rPr>
      <t>Nacelle articulée automotrice diesel 16 mètres</t>
    </r>
    <r>
      <rPr>
        <sz val="11"/>
        <color theme="8" tint="-0.249977111117893"/>
        <rFont val="Calibri"/>
        <family val="2"/>
        <scheme val="minor"/>
      </rPr>
      <t xml:space="preserve">, du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à 7h du matin jusqu’au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au soir (soit QUANTITÉ jour),
</t>
    </r>
    <r>
      <rPr>
        <b/>
        <sz val="11"/>
        <color theme="8" tint="-0.249977111117893"/>
        <rFont val="Calibri"/>
        <family val="2"/>
        <scheme val="minor"/>
      </rPr>
      <t>Nacelle articulée automotrice diesel 20 mètres</t>
    </r>
    <r>
      <rPr>
        <sz val="11"/>
        <color theme="8" tint="-0.249977111117893"/>
        <rFont val="Calibri"/>
        <family val="2"/>
        <scheme val="minor"/>
      </rPr>
      <t xml:space="preserve">, du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à 7h du matin jusqu’au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au soir (soit QUANTITÉ jour),
</t>
    </r>
    <r>
      <rPr>
        <b/>
        <sz val="11"/>
        <color theme="8" tint="-0.249977111117893"/>
        <rFont val="Calibri"/>
        <family val="2"/>
        <scheme val="minor"/>
      </rPr>
      <t>Nacelle articulée automotrice diesel 25 mètres,</t>
    </r>
    <r>
      <rPr>
        <sz val="11"/>
        <color theme="8" tint="-0.249977111117893"/>
        <rFont val="Calibri"/>
        <family val="2"/>
        <scheme val="minor"/>
      </rPr>
      <t xml:space="preserve"> du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à 7h du matin jusqu’au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au soir (soit QUANTITÉ jour),
</t>
    </r>
    <r>
      <rPr>
        <b/>
        <sz val="11"/>
        <color theme="8" tint="-0.249977111117893"/>
        <rFont val="Calibri"/>
        <family val="2"/>
        <scheme val="minor"/>
      </rPr>
      <t>Nacelle articulée automotrice diesel 27 mètres</t>
    </r>
    <r>
      <rPr>
        <sz val="11"/>
        <color theme="8" tint="-0.249977111117893"/>
        <rFont val="Calibri"/>
        <family val="2"/>
        <scheme val="minor"/>
      </rPr>
      <t xml:space="preserve">, du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à 7h du matin jusqu’au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au soir (soit QUANTITÉ jour),
</t>
    </r>
    <r>
      <rPr>
        <b/>
        <sz val="11"/>
        <color theme="8" tint="-0.249977111117893"/>
        <rFont val="Calibri"/>
        <family val="2"/>
        <scheme val="minor"/>
      </rPr>
      <t>Nacelle articulée automotrice diesel 32 mètres</t>
    </r>
    <r>
      <rPr>
        <sz val="11"/>
        <color theme="8" tint="-0.249977111117893"/>
        <rFont val="Calibri"/>
        <family val="2"/>
        <scheme val="minor"/>
      </rPr>
      <t xml:space="preserve">, du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à 7h du matin jusqu’au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au soir (soit QUANTITÉ jour),
</t>
    </r>
    <r>
      <rPr>
        <b/>
        <sz val="11"/>
        <color theme="8" tint="-0.249977111117893"/>
        <rFont val="Calibri"/>
        <family val="2"/>
        <scheme val="minor"/>
      </rPr>
      <t>Nacelle articulée automotrice diesel 40 mètres</t>
    </r>
    <r>
      <rPr>
        <sz val="11"/>
        <color theme="8" tint="-0.249977111117893"/>
        <rFont val="Calibri"/>
        <family val="2"/>
        <scheme val="minor"/>
      </rPr>
      <t xml:space="preserve">, du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à 7h du matin jusqu’au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au soir (soit QUANTITÉ jour),
</t>
    </r>
    <r>
      <rPr>
        <b/>
        <sz val="11"/>
        <color theme="8" tint="-0.249977111117893"/>
        <rFont val="Calibri"/>
        <family val="2"/>
        <scheme val="minor"/>
      </rPr>
      <t>Nacelle ciseau automotrice diesel 8 mètres,</t>
    </r>
    <r>
      <rPr>
        <sz val="11"/>
        <color theme="8" tint="-0.249977111117893"/>
        <rFont val="Calibri"/>
        <family val="2"/>
        <scheme val="minor"/>
      </rPr>
      <t xml:space="preserve"> du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à 7h du matin jusqu’au DATE au soir (soit QUANTITÉ jour),
Charriot télescopique automoteur diesel 12 mètres, du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à 7h du matin jusqu’au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au soir (soit QUANTITÉ jour),
Charriot télescopique automoteur diesel 14 mètres, du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à 7h du matin jusqu’au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au soir (soit QUANTITÉ jour),
Charriot télescopique automoteur diesel 16 mètres, du </t>
    </r>
    <r>
      <rPr>
        <b/>
        <sz val="11"/>
        <color theme="8" tint="-0.249977111117893"/>
        <rFont val="Calibri"/>
        <family val="2"/>
        <scheme val="minor"/>
      </rPr>
      <t xml:space="preserve">DATE </t>
    </r>
    <r>
      <rPr>
        <sz val="11"/>
        <color theme="8" tint="-0.249977111117893"/>
        <rFont val="Calibri"/>
        <family val="2"/>
        <scheme val="minor"/>
      </rPr>
      <t xml:space="preserve">à 7h du matin jusqu’au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au soir (soit QUANTITÉ jour),
Charriot télescopique automoteur diesel 17 mètres, du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à 7h du matin jusqu’au </t>
    </r>
    <r>
      <rPr>
        <b/>
        <sz val="11"/>
        <color theme="8" tint="-0.249977111117893"/>
        <rFont val="Calibri"/>
        <family val="2"/>
        <scheme val="minor"/>
      </rPr>
      <t>DATE</t>
    </r>
    <r>
      <rPr>
        <sz val="11"/>
        <color theme="8" tint="-0.249977111117893"/>
        <rFont val="Calibri"/>
        <family val="2"/>
        <scheme val="minor"/>
      </rPr>
      <t xml:space="preserve"> au soir (soit QUANTITÉ jour),
</t>
    </r>
    <r>
      <rPr>
        <b/>
        <sz val="11"/>
        <color theme="8" tint="-0.249977111117893"/>
        <rFont val="Calibri"/>
        <family val="2"/>
        <scheme val="minor"/>
      </rPr>
      <t>Pour une livraison à l’adresse suivante :</t>
    </r>
    <r>
      <rPr>
        <sz val="11"/>
        <color theme="8" tint="-0.249977111117893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 xml:space="preserve"> 
</t>
    </r>
    <r>
      <rPr>
        <sz val="11"/>
        <color theme="8" tint="-0.249977111117893"/>
        <rFont val="Calibri"/>
        <family val="2"/>
        <scheme val="minor"/>
      </rPr>
      <t xml:space="preserve">N’hésitez pas à me contacter pour toute information complémentaire. </t>
    </r>
  </si>
  <si>
    <t>manut mail</t>
  </si>
  <si>
    <t xml:space="preserve">levage mail </t>
  </si>
  <si>
    <t>Devis moyen de Levage</t>
  </si>
  <si>
    <t>Devis moyens de levage</t>
  </si>
  <si>
    <r>
      <t xml:space="preserve">Bonjour,
Pourriez-vous s’il vous plait me faire parvenir une offre de prix concernant les matériels de manutention suivants :
-	</t>
    </r>
    <r>
      <rPr>
        <b/>
        <sz val="11"/>
        <color theme="4" tint="-0.249977111117893"/>
        <rFont val="Calibri"/>
        <family val="2"/>
        <scheme val="minor"/>
      </rPr>
      <t xml:space="preserve">Grue 35 tonnes </t>
    </r>
    <r>
      <rPr>
        <sz val="11"/>
        <color theme="4" tint="-0.249977111117893"/>
        <rFont val="Calibri"/>
        <family val="2"/>
        <scheme val="minor"/>
      </rPr>
      <t xml:space="preserve">avec opérateur, pour le </t>
    </r>
    <r>
      <rPr>
        <b/>
        <sz val="11"/>
        <color theme="4" tint="-0.249977111117893"/>
        <rFont val="Calibri"/>
        <family val="2"/>
        <scheme val="minor"/>
      </rPr>
      <t>DATE</t>
    </r>
    <r>
      <rPr>
        <sz val="11"/>
        <color theme="4" tint="-0.249977111117893"/>
        <rFont val="Calibri"/>
        <family val="2"/>
        <scheme val="minor"/>
      </rPr>
      <t xml:space="preserve">, à partir de 07h00 du matin, jusqu’au </t>
    </r>
    <r>
      <rPr>
        <b/>
        <sz val="11"/>
        <color theme="4" tint="-0.249977111117893"/>
        <rFont val="Calibri"/>
        <family val="2"/>
        <scheme val="minor"/>
      </rPr>
      <t>DATE (X jours),</t>
    </r>
    <r>
      <rPr>
        <sz val="11"/>
        <color theme="4" tint="-0.249977111117893"/>
        <rFont val="Calibri"/>
        <family val="2"/>
        <scheme val="minor"/>
      </rPr>
      <t xml:space="preserve">
-	</t>
    </r>
    <r>
      <rPr>
        <b/>
        <sz val="11"/>
        <color theme="4" tint="-0.249977111117893"/>
        <rFont val="Calibri"/>
        <family val="2"/>
        <scheme val="minor"/>
      </rPr>
      <t>Grue 50 tonnes</t>
    </r>
    <r>
      <rPr>
        <sz val="11"/>
        <color theme="4" tint="-0.249977111117893"/>
        <rFont val="Calibri"/>
        <family val="2"/>
        <scheme val="minor"/>
      </rPr>
      <t xml:space="preserve"> avec opérateur, pour le </t>
    </r>
    <r>
      <rPr>
        <b/>
        <sz val="11"/>
        <color theme="4" tint="-0.249977111117893"/>
        <rFont val="Calibri"/>
        <family val="2"/>
        <scheme val="minor"/>
      </rPr>
      <t>DATE,</t>
    </r>
    <r>
      <rPr>
        <sz val="11"/>
        <color theme="4" tint="-0.249977111117893"/>
        <rFont val="Calibri"/>
        <family val="2"/>
        <scheme val="minor"/>
      </rPr>
      <t xml:space="preserve"> à partir de 07h00 du matin, jusqu’au </t>
    </r>
    <r>
      <rPr>
        <b/>
        <sz val="11"/>
        <color theme="4" tint="-0.249977111117893"/>
        <rFont val="Calibri"/>
        <family val="2"/>
        <scheme val="minor"/>
      </rPr>
      <t>DATE (X jours)</t>
    </r>
    <r>
      <rPr>
        <sz val="11"/>
        <color theme="4" tint="-0.249977111117893"/>
        <rFont val="Calibri"/>
        <family val="2"/>
        <scheme val="minor"/>
      </rPr>
      <t xml:space="preserve">,
-	</t>
    </r>
    <r>
      <rPr>
        <b/>
        <sz val="11"/>
        <color theme="4" tint="-0.249977111117893"/>
        <rFont val="Calibri"/>
        <family val="2"/>
        <scheme val="minor"/>
      </rPr>
      <t>Grue 100 tonnes</t>
    </r>
    <r>
      <rPr>
        <sz val="11"/>
        <color theme="4" tint="-0.249977111117893"/>
        <rFont val="Calibri"/>
        <family val="2"/>
        <scheme val="minor"/>
      </rPr>
      <t xml:space="preserve"> avec opérateur, pour le </t>
    </r>
    <r>
      <rPr>
        <b/>
        <sz val="11"/>
        <color theme="4" tint="-0.249977111117893"/>
        <rFont val="Calibri"/>
        <family val="2"/>
        <scheme val="minor"/>
      </rPr>
      <t>DATE,</t>
    </r>
    <r>
      <rPr>
        <sz val="11"/>
        <color theme="4" tint="-0.249977111117893"/>
        <rFont val="Calibri"/>
        <family val="2"/>
        <scheme val="minor"/>
      </rPr>
      <t xml:space="preserve"> à partir de 07h00 du matin, jusqu’au </t>
    </r>
    <r>
      <rPr>
        <b/>
        <sz val="11"/>
        <color theme="4" tint="-0.249977111117893"/>
        <rFont val="Calibri"/>
        <family val="2"/>
        <scheme val="minor"/>
      </rPr>
      <t>DATE (X jours),</t>
    </r>
    <r>
      <rPr>
        <sz val="11"/>
        <color theme="4" tint="-0.249977111117893"/>
        <rFont val="Calibri"/>
        <family val="2"/>
        <scheme val="minor"/>
      </rPr>
      <t xml:space="preserve">
-	</t>
    </r>
    <r>
      <rPr>
        <b/>
        <sz val="11"/>
        <color theme="4" tint="-0.249977111117893"/>
        <rFont val="Calibri"/>
        <family val="2"/>
        <scheme val="minor"/>
      </rPr>
      <t>Grue 200 tonnes</t>
    </r>
    <r>
      <rPr>
        <sz val="11"/>
        <color theme="4" tint="-0.249977111117893"/>
        <rFont val="Calibri"/>
        <family val="2"/>
        <scheme val="minor"/>
      </rPr>
      <t xml:space="preserve"> avec opérateur, pour le </t>
    </r>
    <r>
      <rPr>
        <b/>
        <sz val="11"/>
        <color theme="4" tint="-0.249977111117893"/>
        <rFont val="Calibri"/>
        <family val="2"/>
        <scheme val="minor"/>
      </rPr>
      <t>DATE,</t>
    </r>
    <r>
      <rPr>
        <sz val="11"/>
        <color theme="4" tint="-0.249977111117893"/>
        <rFont val="Calibri"/>
        <family val="2"/>
        <scheme val="minor"/>
      </rPr>
      <t xml:space="preserve"> à partir de 07h00 du matin, jusqu’au </t>
    </r>
    <r>
      <rPr>
        <b/>
        <sz val="11"/>
        <color theme="4" tint="-0.249977111117893"/>
        <rFont val="Calibri"/>
        <family val="2"/>
        <scheme val="minor"/>
      </rPr>
      <t>DATE (X jours),</t>
    </r>
    <r>
      <rPr>
        <sz val="11"/>
        <color theme="4" tint="-0.249977111117893"/>
        <rFont val="Calibri"/>
        <family val="2"/>
        <scheme val="minor"/>
      </rPr>
      <t xml:space="preserve">
Descriptif de l’intervention :
Pour une livraison à l’adresse suivante :
N’hésitez pas à me contacter pour toute information complémentaire. </t>
    </r>
  </si>
  <si>
    <t>TX samedi</t>
  </si>
  <si>
    <t>h</t>
  </si>
  <si>
    <t>GH</t>
  </si>
  <si>
    <t>21/01/2022</t>
  </si>
  <si>
    <t>22/01/2022</t>
  </si>
  <si>
    <t>1170</t>
  </si>
  <si>
    <t>30%</t>
  </si>
  <si>
    <t/>
  </si>
  <si>
    <t>35 T35 T</t>
  </si>
  <si>
    <t>45 T</t>
  </si>
  <si>
    <t>130 T</t>
  </si>
  <si>
    <t>110 T</t>
  </si>
  <si>
    <t>objet1</t>
  </si>
  <si>
    <t>Objet2</t>
  </si>
  <si>
    <t>Objet3</t>
  </si>
  <si>
    <t>Objet4</t>
  </si>
  <si>
    <t>mail@hotmail.fr</t>
  </si>
  <si>
    <t>Mail2@hotmail.fr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</si>
</sst>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6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44">
    <xf numFmtId="0" fontId="0" fillId="0" borderId="0" xfId="0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6" fontId="0" fillId="0" borderId="0" xfId="0" applyNumberFormat="1"/>
    <xf numFmtId="1" fontId="0" fillId="0" borderId="0" xfId="0" applyNumberFormat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6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0" fontId="5" fillId="0" borderId="0" xfId="2"/>
    <xf numFmtId="0" fontId="2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5" fillId="3" borderId="16" xfId="2" applyFill="1" applyBorder="1"/>
    <xf numFmtId="0" fontId="1" fillId="3" borderId="6" xfId="0" applyFont="1" applyFill="1" applyBorder="1"/>
    <xf numFmtId="0" fontId="1" fillId="3" borderId="13" xfId="0" applyFont="1" applyFill="1" applyBorder="1"/>
    <xf numFmtId="0" fontId="0" fillId="3" borderId="7" xfId="0" applyFill="1" applyBorder="1" applyAlignment="1">
      <alignment horizontal="center" vertical="center"/>
    </xf>
    <xf numFmtId="0" fontId="7" fillId="0" borderId="0" xfId="0" applyFont="1" applyAlignment="1">
      <alignment wrapText="1"/>
    </xf>
    <xf numFmtId="0" fontId="1" fillId="2" borderId="1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164" fontId="0" fillId="6" borderId="1" xfId="4" applyFont="1" applyFill="1" applyBorder="1" applyAlignment="1">
      <alignment horizontal="center"/>
    </xf>
    <xf numFmtId="9" fontId="0" fillId="6" borderId="1" xfId="3" applyFont="1" applyFill="1" applyBorder="1" applyAlignment="1">
      <alignment horizontal="center"/>
    </xf>
    <xf numFmtId="44" fontId="0" fillId="0" borderId="1" xfId="5" applyFont="1" applyBorder="1" applyAlignment="1">
      <alignment horizontal="center"/>
    </xf>
    <xf numFmtId="9" fontId="0" fillId="0" borderId="0" xfId="3" applyFont="1"/>
    <xf numFmtId="0" fontId="0" fillId="0" borderId="0" xfId="0" applyAlignment="1">
      <alignment horizontal="center"/>
    </xf>
    <xf numFmtId="0" fontId="0" fillId="6" borderId="3" xfId="0" applyFill="1" applyBorder="1" applyAlignment="1">
      <alignment horizontal="center"/>
    </xf>
    <xf numFmtId="0" fontId="10" fillId="5" borderId="8" xfId="0" applyFont="1" applyFill="1" applyBorder="1" applyAlignment="1">
      <alignment horizontal="center"/>
    </xf>
    <xf numFmtId="44" fontId="0" fillId="0" borderId="1" xfId="1" applyNumberFormat="1" applyFont="1" applyBorder="1" applyAlignment="1">
      <alignment horizontal="center"/>
    </xf>
    <xf numFmtId="166" fontId="0" fillId="0" borderId="2" xfId="1" applyNumberFormat="1" applyFont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164" fontId="0" fillId="0" borderId="1" xfId="4" applyFont="1" applyBorder="1" applyAlignment="1">
      <alignment horizontal="center"/>
    </xf>
    <xf numFmtId="164" fontId="0" fillId="0" borderId="1" xfId="1" applyFont="1" applyBorder="1" applyAlignment="1">
      <alignment horizontal="center"/>
    </xf>
    <xf numFmtId="164" fontId="0" fillId="0" borderId="2" xfId="4" applyFont="1" applyBorder="1" applyAlignment="1">
      <alignment horizontal="center"/>
    </xf>
    <xf numFmtId="2" fontId="0" fillId="0" borderId="0" xfId="0" applyNumberFormat="1"/>
    <xf numFmtId="0" fontId="4" fillId="7" borderId="4" xfId="0" applyFont="1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</cellXfs>
  <cellStyles count="6">
    <cellStyle name="Lien hypertexte" xfId="2" builtinId="8"/>
    <cellStyle name="Monétaire" xfId="1" builtinId="4"/>
    <cellStyle name="Monétaire 2" xfId="4" xr:uid="{8649A43B-2220-4B64-9C5C-4AFF6C6D813E}"/>
    <cellStyle name="Monétaire 3" xfId="5" xr:uid="{78AC477F-78B9-4F6B-873F-3183E094F431}"/>
    <cellStyle name="Normal" xfId="0" builtinId="0"/>
    <cellStyle name="Pourcentage" xfId="3" builtinId="5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9B09DF5D-C7C7-476D-B857-8761E82AEDE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4</xdr:row>
          <xdr:rowOff>171450</xdr:rowOff>
        </xdr:from>
        <xdr:to>
          <xdr:col>3</xdr:col>
          <xdr:colOff>6350</xdr:colOff>
          <xdr:row>8</xdr:row>
          <xdr:rowOff>184150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184150</xdr:rowOff>
        </xdr:from>
        <xdr:to>
          <xdr:col>2</xdr:col>
          <xdr:colOff>1085850</xdr:colOff>
          <xdr:row>14</xdr:row>
          <xdr:rowOff>0</xdr:rowOff>
        </xdr:to>
        <xdr:sp macro="" textlink="">
          <xdr:nvSpPr>
            <xdr:cNvPr id="5132" name="CommandButton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0</xdr:row>
          <xdr:rowOff>69850</xdr:rowOff>
        </xdr:from>
        <xdr:to>
          <xdr:col>5</xdr:col>
          <xdr:colOff>38100</xdr:colOff>
          <xdr:row>2</xdr:row>
          <xdr:rowOff>101600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3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7164D6-C3AC-4771-B305-2F5CBE7D41E0}" name="Tableau14" displayName="Tableau14" ref="C6:N9" totalsRowShown="0" headerRowDxfId="15" headerRowBorderDxfId="14" tableBorderDxfId="13" totalsRowBorderDxfId="12">
  <autoFilter ref="C6:N9" xr:uid="{E139F6D0-7AA2-4B9B-9D35-7B554D2E42A8}"/>
  <tableColumns count="12">
    <tableColumn id="1" xr3:uid="{12B9412D-1436-4CB9-898C-16F8FA96B3BD}" name="Grue" dataDxfId="11"/>
    <tableColumn id="2" xr3:uid="{6D26892D-ADFE-4DEA-8134-A08B05E5C8B1}" name="Du" dataDxfId="10"/>
    <tableColumn id="3" xr3:uid="{79C261DB-73AC-4405-8986-4076C84305EA}" name="Au" dataDxfId="9"/>
    <tableColumn id="4" xr3:uid="{1ACA0218-21CD-4B6A-B4CD-9B80A6A9EF93}" name="Nb  jr" dataDxfId="8">
      <calculatedColumnFormula>NETWORKDAYS.INTL(D7,E7)</calculatedColumnFormula>
    </tableColumn>
    <tableColumn id="5" xr3:uid="{B3871038-0BF3-490F-8ED1-3454A07DFE0F}" name="Nb samedi" dataDxfId="7">
      <calculatedColumnFormula array="1">SUMPRODUCT(N(WEEKDAY(ROW(INDIRECT(D7&amp;":"&amp;E7)),2)=6))</calculatedColumnFormula>
    </tableColumn>
    <tableColumn id="6" xr3:uid="{29D93A05-79C6-4613-974F-42F2536F8241}" name=" Montant jr" dataDxfId="6" dataCellStyle="Monétaire 2"/>
    <tableColumn id="7" xr3:uid="{9B900CD6-D5EF-4E33-A7D3-8B7879028252}" name="TX samedi" dataDxfId="5" dataCellStyle="Pourcentage"/>
    <tableColumn id="8" xr3:uid="{28B435B8-2B65-4140-8D3D-C2A726E9BCED}" name="Montant samedi" dataDxfId="4" dataCellStyle="Monétaire 2">
      <calculatedColumnFormula>I7*H7+H7</calculatedColumnFormula>
    </tableColumn>
    <tableColumn id="9" xr3:uid="{54897BEF-6D5E-4E57-9279-543E01FF29E1}" name="Total jr" dataDxfId="3" dataCellStyle="Monétaire">
      <calculatedColumnFormula>H7*F7</calculatedColumnFormula>
    </tableColumn>
    <tableColumn id="10" xr3:uid="{711A561A-C08A-44BC-A9AD-A4CF61EB0E30}" name="Total samedi" dataDxfId="2" dataCellStyle="Monétaire 2">
      <calculatedColumnFormula>J7*G7</calculatedColumnFormula>
    </tableColumn>
    <tableColumn id="11" xr3:uid="{CBD8440F-8707-4317-AE3C-234D4249F4CE}" name="MOB-DEMOB" dataDxfId="1"/>
    <tableColumn id="12" xr3:uid="{624AA217-07B5-4413-B927-E3BA29325BB8}" name=" Total global" dataDxfId="0" dataCellStyle="Monétaire 2">
      <calculatedColumnFormula>K7+L7+M7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Mail2@hotmail.fr" TargetMode="External"/><Relationship Id="rId1" Type="http://schemas.openxmlformats.org/officeDocument/2006/relationships/hyperlink" Target="mailto:mail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19E156-549F-4F29-B01D-7CF6D7E42126}">
  <sheetPr codeName="Feuil4"/>
  <dimension ref="A1:C17"/>
  <sheetViews>
    <sheetView workbookViewId="0">
      <selection activeCell="E15" sqref="E15"/>
    </sheetView>
  </sheetViews>
  <sheetFormatPr baseColWidth="10" defaultRowHeight="14.5" x14ac:dyDescent="0.35"/>
  <cols>
    <col min="2" max="2" width="27.1796875" bestFit="1" customWidth="1"/>
    <col min="3" max="3" width="15.6328125" bestFit="1" customWidth="1"/>
  </cols>
  <sheetData>
    <row r="1" spans="1:3" x14ac:dyDescent="0.35">
      <c r="A1" s="8"/>
      <c r="B1" s="9"/>
      <c r="C1" s="10"/>
    </row>
    <row r="2" spans="1:3" x14ac:dyDescent="0.35">
      <c r="A2" s="11"/>
      <c r="B2" s="1"/>
      <c r="C2" s="12"/>
    </row>
    <row r="3" spans="1:3" ht="15" thickBot="1" x14ac:dyDescent="0.4">
      <c r="A3" s="13"/>
      <c r="B3" s="14"/>
      <c r="C3" s="15"/>
    </row>
    <row r="5" spans="1:3" ht="15" thickBot="1" x14ac:dyDescent="0.4"/>
    <row r="6" spans="1:3" ht="21.5" thickBot="1" x14ac:dyDescent="0.55000000000000004">
      <c r="A6" s="41" t="s">
        <v>13</v>
      </c>
      <c r="B6" s="42"/>
    </row>
    <row r="7" spans="1:3" x14ac:dyDescent="0.35">
      <c r="A7" s="20" t="s">
        <v>14</v>
      </c>
      <c r="B7" s="21"/>
    </row>
    <row r="8" spans="1:3" x14ac:dyDescent="0.35">
      <c r="A8" s="11" t="s">
        <v>15</v>
      </c>
      <c r="B8" s="12" t="s">
        <v>17</v>
      </c>
      <c r="C8" t="s">
        <v>2</v>
      </c>
    </row>
    <row r="9" spans="1:3" ht="15" thickBot="1" x14ac:dyDescent="0.4">
      <c r="A9" s="13" t="s">
        <v>16</v>
      </c>
      <c r="B9" s="19"/>
      <c r="C9" t="s">
        <v>32</v>
      </c>
    </row>
    <row r="10" spans="1:3" ht="15" thickBot="1" x14ac:dyDescent="0.4"/>
    <row r="11" spans="1:3" ht="21.5" thickBot="1" x14ac:dyDescent="0.55000000000000004">
      <c r="A11" s="41" t="s">
        <v>21</v>
      </c>
      <c r="B11" s="42"/>
    </row>
    <row r="12" spans="1:3" x14ac:dyDescent="0.35">
      <c r="A12" s="20" t="s">
        <v>14</v>
      </c>
      <c r="B12" s="21"/>
    </row>
    <row r="13" spans="1:3" x14ac:dyDescent="0.35">
      <c r="A13" s="11" t="s">
        <v>15</v>
      </c>
      <c r="B13" s="12" t="s">
        <v>22</v>
      </c>
    </row>
    <row r="14" spans="1:3" ht="15" thickBot="1" x14ac:dyDescent="0.4">
      <c r="A14" s="13" t="s">
        <v>16</v>
      </c>
      <c r="B14" s="19"/>
    </row>
    <row r="17" spans="3:3" x14ac:dyDescent="0.35">
      <c r="C17" s="16"/>
    </row>
  </sheetData>
  <mergeCells count="2">
    <mergeCell ref="A6:B6"/>
    <mergeCell ref="A11:B1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32" r:id="rId3" name="CommandButton2">
          <controlPr defaultSize="0" autoLine="0" autoPict="0" r:id="rId4">
            <anchor moveWithCells="1">
              <from>
                <xdr:col>2</xdr:col>
                <xdr:colOff>19050</xdr:colOff>
                <xdr:row>9</xdr:row>
                <xdr:rowOff>184150</xdr:rowOff>
              </from>
              <to>
                <xdr:col>2</xdr:col>
                <xdr:colOff>1085850</xdr:colOff>
                <xdr:row>14</xdr:row>
                <xdr:rowOff>0</xdr:rowOff>
              </to>
            </anchor>
          </controlPr>
        </control>
      </mc:Choice>
      <mc:Fallback>
        <control shapeId="5132" r:id="rId3" name="CommandButton2"/>
      </mc:Fallback>
    </mc:AlternateContent>
    <mc:AlternateContent xmlns:mc="http://schemas.openxmlformats.org/markup-compatibility/2006">
      <mc:Choice Requires="x14">
        <control shapeId="5124" r:id="rId5" name="CommandButton1">
          <controlPr defaultSize="0" autoLine="0" r:id="rId6">
            <anchor moveWithCells="1">
              <from>
                <xdr:col>2</xdr:col>
                <xdr:colOff>12700</xdr:colOff>
                <xdr:row>4</xdr:row>
                <xdr:rowOff>171450</xdr:rowOff>
              </from>
              <to>
                <xdr:col>3</xdr:col>
                <xdr:colOff>6350</xdr:colOff>
                <xdr:row>8</xdr:row>
                <xdr:rowOff>184150</xdr:rowOff>
              </to>
            </anchor>
          </controlPr>
        </control>
      </mc:Choice>
      <mc:Fallback>
        <control shapeId="5124" r:id="rId5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E430507-C9B0-45AC-BEEB-D2A1E2D07F05}">
          <x14:formula1>
            <xm:f>'donnée vba'!$B$6:$B$230</xm:f>
          </x14:formula1>
          <xm:sqref>B7 B12</xm:sqref>
        </x14:dataValidation>
        <x14:dataValidation type="list" allowBlank="1" showInputMessage="1" showErrorMessage="1" xr:uid="{64461CE2-6760-4A60-87AF-E9AB8AC10EC2}">
          <x14:formula1>
            <xm:f>'donnée vba'!$E$3:$E$457</xm:f>
          </x14:formula1>
          <xm:sqref>B9</xm:sqref>
        </x14:dataValidation>
        <x14:dataValidation type="list" allowBlank="1" showInputMessage="1" showErrorMessage="1" xr:uid="{A554E72A-B96D-461F-8ED9-566F7A0D9AC4}">
          <x14:formula1>
            <xm:f>'donnée vba'!$F$3:$F$141</xm:f>
          </x14:formula1>
          <xm:sqref>B14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A2A37-464D-4BA0-9930-6BE3247A28EC}">
  <sheetPr codeName="Feuil5"/>
  <dimension ref="B2:N78"/>
  <sheetViews>
    <sheetView showGridLines="0" topLeftCell="B4" workbookViewId="0">
      <selection activeCell="E10" sqref="E10"/>
    </sheetView>
  </sheetViews>
  <sheetFormatPr baseColWidth="10" defaultRowHeight="14.5" x14ac:dyDescent="0.35"/>
  <cols>
    <col min="4" max="5" width="10.453125" bestFit="1" customWidth="1"/>
    <col min="7" max="7" width="11.6328125" customWidth="1"/>
    <col min="8" max="8" width="12.453125" customWidth="1"/>
    <col min="9" max="9" width="11.36328125" customWidth="1"/>
    <col min="10" max="10" width="16.7265625" customWidth="1"/>
    <col min="11" max="11" width="12" bestFit="1" customWidth="1"/>
    <col min="12" max="12" width="13.54296875" customWidth="1"/>
    <col min="13" max="13" width="14.08984375" customWidth="1"/>
    <col min="14" max="14" width="13" customWidth="1"/>
  </cols>
  <sheetData>
    <row r="2" spans="2:14" x14ac:dyDescent="0.35"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</row>
    <row r="3" spans="2:14" x14ac:dyDescent="0.35"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</row>
    <row r="4" spans="2:14" x14ac:dyDescent="0.35">
      <c r="C4" s="43" t="s">
        <v>3</v>
      </c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</row>
    <row r="5" spans="2:14" x14ac:dyDescent="0.35"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</row>
    <row r="6" spans="2:14" x14ac:dyDescent="0.35">
      <c r="B6" s="31"/>
      <c r="C6" s="24" t="s">
        <v>4</v>
      </c>
      <c r="D6" s="25" t="s">
        <v>1</v>
      </c>
      <c r="E6" s="25" t="s">
        <v>0</v>
      </c>
      <c r="F6" s="25" t="s">
        <v>5</v>
      </c>
      <c r="G6" s="25" t="s">
        <v>6</v>
      </c>
      <c r="H6" s="25" t="s">
        <v>7</v>
      </c>
      <c r="I6" s="25" t="s">
        <v>24</v>
      </c>
      <c r="J6" s="25" t="s">
        <v>8</v>
      </c>
      <c r="K6" s="33" t="s">
        <v>9</v>
      </c>
      <c r="L6" s="33" t="s">
        <v>10</v>
      </c>
      <c r="M6" s="33" t="s">
        <v>11</v>
      </c>
      <c r="N6" s="26" t="s">
        <v>12</v>
      </c>
    </row>
    <row r="7" spans="2:14" x14ac:dyDescent="0.35">
      <c r="C7" s="32" t="s">
        <v>33</v>
      </c>
      <c r="D7" s="36" t="s">
        <v>27</v>
      </c>
      <c r="E7" s="36" t="s">
        <v>28</v>
      </c>
      <c r="F7" s="3">
        <f>NETWORKDAYS.INTL(D7,E7)</f>
        <v>1</v>
      </c>
      <c r="G7" s="3" t="e" cm="1">
        <f t="array" aca="1" ref="G7" ca="1">SUMPRODUCT(N(WEEKDAY(ROW(INDIRECT(D7&amp;":"&amp;E7)),2)=6))</f>
        <v>#REF!</v>
      </c>
      <c r="H7" s="27" t="s">
        <v>29</v>
      </c>
      <c r="I7" s="28" t="s">
        <v>30</v>
      </c>
      <c r="J7" s="34">
        <f>I7*H7+H7</f>
        <v>1521</v>
      </c>
      <c r="K7" s="29">
        <f>H7*F7</f>
        <v>1170</v>
      </c>
      <c r="L7" s="29" t="e">
        <f ca="1">J7*G7</f>
        <v>#REF!</v>
      </c>
      <c r="M7" s="5"/>
      <c r="N7" s="35" t="e">
        <f ca="1">K7+L7+M7</f>
        <v>#REF!</v>
      </c>
    </row>
    <row r="8" spans="2:14" x14ac:dyDescent="0.35">
      <c r="C8" s="32" t="s">
        <v>34</v>
      </c>
      <c r="D8" s="36">
        <v>44674</v>
      </c>
      <c r="E8" s="36">
        <v>44706</v>
      </c>
      <c r="F8" s="3">
        <f>NETWORKDAYS.INTL(D8,E8)</f>
        <v>23</v>
      </c>
      <c r="G8" s="3" cm="1">
        <f t="array" aca="1" ref="G8" ca="1">SUMPRODUCT(N(WEEKDAY(ROW(INDIRECT(D8&amp;":"&amp;E8)),2)=6))</f>
        <v>5</v>
      </c>
      <c r="H8" s="27" t="s">
        <v>31</v>
      </c>
      <c r="I8" s="28" t="s">
        <v>31</v>
      </c>
      <c r="J8" s="37" t="e">
        <f>I8*H8+H8</f>
        <v>#VALUE!</v>
      </c>
      <c r="K8" s="38" t="e">
        <f>H8*F8</f>
        <v>#VALUE!</v>
      </c>
      <c r="L8" s="37" t="e">
        <f ca="1">J8*G8</f>
        <v>#VALUE!</v>
      </c>
      <c r="M8" s="5"/>
      <c r="N8" s="39" t="e">
        <f ca="1">K8+L8+M8</f>
        <v>#VALUE!</v>
      </c>
    </row>
    <row r="9" spans="2:14" x14ac:dyDescent="0.35">
      <c r="C9" s="32" t="s">
        <v>35</v>
      </c>
      <c r="D9" s="36">
        <v>44717</v>
      </c>
      <c r="E9" s="36">
        <v>44749</v>
      </c>
      <c r="F9" s="3">
        <f>NETWORKDAYS.INTL(D9,E9)</f>
        <v>24</v>
      </c>
      <c r="G9" s="3" cm="1">
        <f t="array" aca="1" ref="G9" ca="1">SUMPRODUCT(N(WEEKDAY(ROW(INDIRECT(D9&amp;":"&amp;E9)),2)=6))</f>
        <v>4</v>
      </c>
      <c r="H9" s="27" t="s">
        <v>31</v>
      </c>
      <c r="I9" s="28" t="s">
        <v>31</v>
      </c>
      <c r="J9" s="37" t="e">
        <f>I9*H9+H9</f>
        <v>#VALUE!</v>
      </c>
      <c r="K9" s="38" t="e">
        <f>H9*F9</f>
        <v>#VALUE!</v>
      </c>
      <c r="L9" s="37" t="e">
        <f ca="1">J9*G9</f>
        <v>#VALUE!</v>
      </c>
      <c r="M9" s="5"/>
      <c r="N9" s="39" t="e">
        <f ca="1">K9+L9+M9</f>
        <v>#VALUE!</v>
      </c>
    </row>
    <row r="10" spans="2:14" x14ac:dyDescent="0.35">
      <c r="I10" s="30"/>
    </row>
    <row r="11" spans="2:14" x14ac:dyDescent="0.35">
      <c r="I11" s="30"/>
    </row>
    <row r="12" spans="2:14" x14ac:dyDescent="0.35">
      <c r="D12" s="6"/>
      <c r="E12" s="6"/>
      <c r="G12" s="7"/>
      <c r="I12" s="30"/>
    </row>
    <row r="13" spans="2:14" x14ac:dyDescent="0.35">
      <c r="D13" s="6"/>
      <c r="E13" s="6"/>
      <c r="G13" s="7"/>
      <c r="H13" s="40"/>
      <c r="I13" s="30"/>
    </row>
    <row r="14" spans="2:14" x14ac:dyDescent="0.35">
      <c r="D14" s="6"/>
      <c r="E14" s="6"/>
      <c r="I14" s="30"/>
    </row>
    <row r="15" spans="2:14" x14ac:dyDescent="0.35">
      <c r="D15" s="6"/>
      <c r="E15" s="6"/>
      <c r="I15" s="30"/>
    </row>
    <row r="16" spans="2:14" x14ac:dyDescent="0.35">
      <c r="D16" s="6"/>
      <c r="E16" s="6"/>
      <c r="I16" s="30"/>
    </row>
    <row r="17" spans="4:9" x14ac:dyDescent="0.35">
      <c r="D17" s="6"/>
      <c r="E17" s="6"/>
      <c r="I17" s="30"/>
    </row>
    <row r="18" spans="4:9" x14ac:dyDescent="0.35">
      <c r="D18" s="6"/>
      <c r="E18" s="6"/>
      <c r="I18" s="30"/>
    </row>
    <row r="19" spans="4:9" x14ac:dyDescent="0.35">
      <c r="D19" s="6"/>
      <c r="E19" s="6"/>
      <c r="I19" s="30"/>
    </row>
    <row r="20" spans="4:9" x14ac:dyDescent="0.35">
      <c r="I20" s="30"/>
    </row>
    <row r="21" spans="4:9" x14ac:dyDescent="0.35">
      <c r="I21" s="30"/>
    </row>
    <row r="22" spans="4:9" x14ac:dyDescent="0.35">
      <c r="I22" s="30"/>
    </row>
    <row r="23" spans="4:9" x14ac:dyDescent="0.35">
      <c r="I23" s="30"/>
    </row>
    <row r="24" spans="4:9" x14ac:dyDescent="0.35">
      <c r="I24" s="30"/>
    </row>
    <row r="25" spans="4:9" x14ac:dyDescent="0.35">
      <c r="I25" s="30"/>
    </row>
    <row r="26" spans="4:9" x14ac:dyDescent="0.35">
      <c r="I26" s="30"/>
    </row>
    <row r="27" spans="4:9" x14ac:dyDescent="0.35">
      <c r="I27" s="30"/>
    </row>
    <row r="28" spans="4:9" x14ac:dyDescent="0.35">
      <c r="I28" s="30"/>
    </row>
    <row r="29" spans="4:9" x14ac:dyDescent="0.35">
      <c r="I29" s="30"/>
    </row>
    <row r="30" spans="4:9" x14ac:dyDescent="0.35">
      <c r="I30" s="30"/>
    </row>
    <row r="31" spans="4:9" x14ac:dyDescent="0.35">
      <c r="I31" s="30"/>
    </row>
    <row r="32" spans="4:9" x14ac:dyDescent="0.35">
      <c r="I32" s="30"/>
    </row>
    <row r="77" spans="3:3" x14ac:dyDescent="0.35">
      <c r="C77" t="s">
        <v>25</v>
      </c>
    </row>
    <row r="78" spans="3:3" x14ac:dyDescent="0.35">
      <c r="C78" t="s">
        <v>26</v>
      </c>
    </row>
  </sheetData>
  <mergeCells count="1">
    <mergeCell ref="C4:N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2</xdr:col>
                <xdr:colOff>12700</xdr:colOff>
                <xdr:row>0</xdr:row>
                <xdr:rowOff>69850</xdr:rowOff>
              </from>
              <to>
                <xdr:col>5</xdr:col>
                <xdr:colOff>38100</xdr:colOff>
                <xdr:row>2</xdr:row>
                <xdr:rowOff>101600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E0CA1-0BA6-45B0-BE9A-0DA54A5C50D7}">
  <sheetPr codeName="Feuil6"/>
  <dimension ref="B1:F24"/>
  <sheetViews>
    <sheetView tabSelected="1" topLeftCell="A3" workbookViewId="0">
      <selection activeCell="H11" sqref="H11"/>
    </sheetView>
  </sheetViews>
  <sheetFormatPr baseColWidth="10" defaultRowHeight="14.5" x14ac:dyDescent="0.35"/>
  <cols>
    <col min="2" max="2" width="27.6328125" bestFit="1" customWidth="1"/>
    <col min="4" max="4" width="101.453125" hidden="1" customWidth="1"/>
    <col min="5" max="5" width="24.6328125" bestFit="1" customWidth="1"/>
    <col min="6" max="6" width="19.26953125" bestFit="1" customWidth="1"/>
  </cols>
  <sheetData>
    <row r="1" spans="2:6" ht="362.5" hidden="1" x14ac:dyDescent="0.35">
      <c r="D1" s="2" t="s">
        <v>18</v>
      </c>
    </row>
    <row r="2" spans="2:6" ht="290" hidden="1" x14ac:dyDescent="0.35">
      <c r="D2" s="23" t="s">
        <v>23</v>
      </c>
      <c r="E2" t="s">
        <v>19</v>
      </c>
      <c r="F2" t="s">
        <v>20</v>
      </c>
    </row>
    <row r="3" spans="2:6" x14ac:dyDescent="0.35">
      <c r="E3" s="16" t="s">
        <v>40</v>
      </c>
      <c r="F3" s="16" t="s">
        <v>41</v>
      </c>
    </row>
    <row r="4" spans="2:6" x14ac:dyDescent="0.35">
      <c r="E4" s="16"/>
      <c r="F4" s="16"/>
    </row>
    <row r="5" spans="2:6" x14ac:dyDescent="0.35">
      <c r="F5" s="16"/>
    </row>
    <row r="6" spans="2:6" x14ac:dyDescent="0.35">
      <c r="B6" s="4" t="s">
        <v>36</v>
      </c>
      <c r="F6" s="16"/>
    </row>
    <row r="7" spans="2:6" x14ac:dyDescent="0.35">
      <c r="B7" s="4" t="s">
        <v>37</v>
      </c>
      <c r="F7" s="16"/>
    </row>
    <row r="8" spans="2:6" x14ac:dyDescent="0.35">
      <c r="B8" s="4" t="s">
        <v>38</v>
      </c>
    </row>
    <row r="9" spans="2:6" x14ac:dyDescent="0.35">
      <c r="B9" s="4" t="s">
        <v>39</v>
      </c>
    </row>
    <row r="10" spans="2:6" x14ac:dyDescent="0.35">
      <c r="B10" s="4"/>
    </row>
    <row r="11" spans="2:6" x14ac:dyDescent="0.35">
      <c r="B11" s="4"/>
    </row>
    <row r="12" spans="2:6" x14ac:dyDescent="0.35">
      <c r="B12" s="4"/>
    </row>
    <row r="13" spans="2:6" x14ac:dyDescent="0.35">
      <c r="B13" s="4"/>
    </row>
    <row r="14" spans="2:6" x14ac:dyDescent="0.35">
      <c r="B14" s="4"/>
    </row>
    <row r="15" spans="2:6" x14ac:dyDescent="0.35">
      <c r="B15" s="4"/>
    </row>
    <row r="16" spans="2:6" x14ac:dyDescent="0.35">
      <c r="B16" s="17"/>
    </row>
    <row r="17" spans="2:2" x14ac:dyDescent="0.35">
      <c r="B17" s="18"/>
    </row>
    <row r="18" spans="2:2" x14ac:dyDescent="0.35">
      <c r="B18" s="4"/>
    </row>
    <row r="19" spans="2:2" x14ac:dyDescent="0.35">
      <c r="B19" s="4"/>
    </row>
    <row r="20" spans="2:2" x14ac:dyDescent="0.35">
      <c r="B20" s="4"/>
    </row>
    <row r="21" spans="2:2" x14ac:dyDescent="0.35">
      <c r="B21" s="4"/>
    </row>
    <row r="22" spans="2:2" x14ac:dyDescent="0.35">
      <c r="B22" s="18"/>
    </row>
    <row r="23" spans="2:2" x14ac:dyDescent="0.35">
      <c r="B23" s="4"/>
    </row>
    <row r="24" spans="2:2" x14ac:dyDescent="0.35">
      <c r="B24" s="22"/>
    </row>
  </sheetData>
  <hyperlinks>
    <hyperlink ref="E3" r:id="rId1" xr:uid="{A18006A2-4913-4853-9BCA-2C1362D1D285}"/>
    <hyperlink ref="F3" r:id="rId2" xr:uid="{740ECB47-B1F1-4E6F-8394-0431D579E2B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de garde</vt:lpstr>
      <vt:lpstr>levage</vt:lpstr>
      <vt:lpstr>donnée 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Errafyqy Lahcen - LER</dc:creator>
  <cp:lastModifiedBy>Errafyqy Lahcen - LER</cp:lastModifiedBy>
  <dcterms:created xsi:type="dcterms:W3CDTF">2021-11-08T07:10:48Z</dcterms:created>
  <dcterms:modified xsi:type="dcterms:W3CDTF">2022-01-22T10:55:07Z</dcterms:modified>
</cp:coreProperties>
</file>