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9425" windowHeight="11025"/>
  </bookViews>
  <sheets>
    <sheet name="Anniversaires" sheetId="1" r:id="rId1"/>
  </sheets>
  <externalReferences>
    <externalReference r:id="rId2"/>
    <externalReference r:id="rId3"/>
  </externalReferences>
  <definedNames>
    <definedName name="_xlnm._FilterDatabase" localSheetId="0" hidden="1">Anniversaires!$N$35:$N$234</definedName>
    <definedName name="cold">OFFSET(Anniversaires!$C$3,,,COUNT(Anniversaires!$D:$D)-4)</definedName>
  </definedNames>
  <calcPr calcId="145621"/>
</workbook>
</file>

<file path=xl/calcChain.xml><?xml version="1.0" encoding="utf-8"?>
<calcChain xmlns="http://schemas.openxmlformats.org/spreadsheetml/2006/main">
  <c r="N240" i="1" l="1"/>
  <c r="N241" i="1"/>
  <c r="Q1" i="1"/>
  <c r="C3" i="1" s="1"/>
  <c r="D4" i="1"/>
  <c r="D5" i="1" s="1"/>
  <c r="D6" i="1" s="1"/>
  <c r="C178" i="1" l="1"/>
  <c r="C102" i="1"/>
  <c r="C166" i="1"/>
  <c r="C90" i="1"/>
  <c r="C134" i="1"/>
  <c r="C58" i="1"/>
  <c r="C198" i="1"/>
  <c r="C122" i="1"/>
  <c r="C22" i="1"/>
  <c r="C175" i="1"/>
  <c r="C163" i="1"/>
  <c r="C131" i="1"/>
  <c r="C99" i="1"/>
  <c r="C87" i="1"/>
  <c r="C55" i="1"/>
  <c r="C7" i="1"/>
  <c r="C201" i="1"/>
  <c r="C169" i="1"/>
  <c r="C137" i="1"/>
  <c r="C125" i="1"/>
  <c r="C93" i="1"/>
  <c r="C61" i="1"/>
  <c r="C49" i="1"/>
  <c r="C172" i="1"/>
  <c r="C160" i="1"/>
  <c r="C140" i="1"/>
  <c r="C128" i="1"/>
  <c r="C96" i="1"/>
  <c r="C64" i="1"/>
  <c r="C52" i="1"/>
  <c r="C8" i="1"/>
  <c r="D9" i="1"/>
  <c r="K358" i="1"/>
  <c r="J358" i="1"/>
  <c r="I358" i="1"/>
  <c r="H358" i="1"/>
  <c r="G358" i="1"/>
  <c r="F358" i="1" s="1"/>
  <c r="E358" i="1"/>
  <c r="D358" i="1"/>
  <c r="C358" i="1" s="1"/>
  <c r="B358" i="1"/>
  <c r="A358" i="1"/>
  <c r="K357" i="1"/>
  <c r="J357" i="1"/>
  <c r="I357" i="1"/>
  <c r="H357" i="1"/>
  <c r="G357" i="1"/>
  <c r="F357" i="1"/>
  <c r="E357" i="1"/>
  <c r="D357" i="1"/>
  <c r="C357" i="1" s="1"/>
  <c r="B357" i="1"/>
  <c r="A357" i="1"/>
  <c r="K356" i="1"/>
  <c r="J356" i="1"/>
  <c r="I356" i="1"/>
  <c r="H356" i="1"/>
  <c r="G356" i="1"/>
  <c r="F356" i="1"/>
  <c r="E356" i="1"/>
  <c r="D356" i="1"/>
  <c r="C356" i="1" s="1"/>
  <c r="B356" i="1"/>
  <c r="A356" i="1"/>
  <c r="K355" i="1"/>
  <c r="J355" i="1"/>
  <c r="I355" i="1"/>
  <c r="H355" i="1"/>
  <c r="G355" i="1"/>
  <c r="F355" i="1" s="1"/>
  <c r="E355" i="1"/>
  <c r="D355" i="1"/>
  <c r="C355" i="1" s="1"/>
  <c r="B355" i="1"/>
  <c r="A355" i="1"/>
  <c r="K354" i="1"/>
  <c r="J354" i="1"/>
  <c r="F354" i="1"/>
  <c r="K353" i="1"/>
  <c r="J353" i="1"/>
  <c r="F353" i="1"/>
  <c r="K352" i="1"/>
  <c r="J352" i="1"/>
  <c r="F352" i="1"/>
  <c r="K351" i="1"/>
  <c r="J351" i="1"/>
  <c r="F351" i="1"/>
  <c r="K350" i="1"/>
  <c r="J350" i="1"/>
  <c r="F350" i="1"/>
  <c r="K349" i="1"/>
  <c r="J349" i="1"/>
  <c r="F349" i="1"/>
  <c r="K348" i="1"/>
  <c r="J348" i="1"/>
  <c r="F348" i="1"/>
  <c r="K347" i="1"/>
  <c r="J347" i="1"/>
  <c r="F347" i="1"/>
  <c r="K346" i="1"/>
  <c r="J346" i="1"/>
  <c r="F346" i="1"/>
  <c r="K345" i="1"/>
  <c r="J345" i="1"/>
  <c r="F345" i="1"/>
  <c r="K344" i="1"/>
  <c r="J344" i="1"/>
  <c r="F344" i="1"/>
  <c r="K343" i="1"/>
  <c r="J343" i="1"/>
  <c r="F343" i="1"/>
  <c r="K342" i="1"/>
  <c r="J342" i="1"/>
  <c r="F342" i="1"/>
  <c r="K341" i="1"/>
  <c r="J341" i="1"/>
  <c r="F341" i="1"/>
  <c r="K340" i="1"/>
  <c r="J340" i="1"/>
  <c r="F340" i="1"/>
  <c r="K339" i="1"/>
  <c r="J339" i="1"/>
  <c r="F339" i="1"/>
  <c r="K338" i="1"/>
  <c r="J338" i="1"/>
  <c r="F338" i="1"/>
  <c r="K337" i="1"/>
  <c r="J337" i="1"/>
  <c r="F337" i="1"/>
  <c r="K336" i="1"/>
  <c r="J336" i="1"/>
  <c r="F336" i="1"/>
  <c r="K335" i="1"/>
  <c r="J335" i="1"/>
  <c r="F335" i="1"/>
  <c r="K334" i="1"/>
  <c r="J334" i="1"/>
  <c r="F334" i="1"/>
  <c r="K333" i="1"/>
  <c r="J333" i="1"/>
  <c r="F333" i="1"/>
  <c r="K332" i="1"/>
  <c r="J332" i="1"/>
  <c r="F332" i="1"/>
  <c r="K331" i="1"/>
  <c r="J331" i="1"/>
  <c r="F331" i="1"/>
  <c r="K330" i="1"/>
  <c r="J330" i="1"/>
  <c r="F330" i="1"/>
  <c r="K329" i="1"/>
  <c r="J329" i="1"/>
  <c r="F329" i="1"/>
  <c r="K328" i="1"/>
  <c r="J328" i="1"/>
  <c r="F328" i="1"/>
  <c r="K327" i="1"/>
  <c r="J327" i="1"/>
  <c r="F327" i="1"/>
  <c r="K326" i="1"/>
  <c r="J326" i="1"/>
  <c r="F326" i="1"/>
  <c r="K325" i="1"/>
  <c r="J325" i="1"/>
  <c r="F325" i="1"/>
  <c r="K324" i="1"/>
  <c r="J324" i="1"/>
  <c r="F324" i="1"/>
  <c r="K323" i="1"/>
  <c r="J323" i="1"/>
  <c r="F323" i="1"/>
  <c r="K322" i="1"/>
  <c r="J322" i="1"/>
  <c r="F322" i="1"/>
  <c r="K321" i="1"/>
  <c r="J321" i="1"/>
  <c r="F321" i="1"/>
  <c r="K320" i="1"/>
  <c r="J320" i="1"/>
  <c r="F320" i="1"/>
  <c r="K319" i="1"/>
  <c r="J319" i="1"/>
  <c r="F319" i="1"/>
  <c r="K318" i="1"/>
  <c r="J318" i="1"/>
  <c r="F318" i="1"/>
  <c r="K317" i="1"/>
  <c r="J317" i="1"/>
  <c r="F317" i="1"/>
  <c r="K316" i="1"/>
  <c r="J316" i="1"/>
  <c r="F316" i="1"/>
  <c r="K315" i="1"/>
  <c r="J315" i="1"/>
  <c r="F315" i="1"/>
  <c r="K314" i="1"/>
  <c r="J314" i="1"/>
  <c r="F314" i="1"/>
  <c r="K313" i="1"/>
  <c r="J313" i="1"/>
  <c r="F313" i="1"/>
  <c r="K312" i="1"/>
  <c r="J312" i="1"/>
  <c r="F312" i="1"/>
  <c r="K311" i="1"/>
  <c r="J311" i="1"/>
  <c r="F311" i="1"/>
  <c r="K310" i="1"/>
  <c r="J310" i="1"/>
  <c r="F310" i="1"/>
  <c r="K309" i="1"/>
  <c r="J309" i="1"/>
  <c r="F309" i="1"/>
  <c r="K308" i="1"/>
  <c r="J308" i="1"/>
  <c r="F308" i="1"/>
  <c r="K307" i="1"/>
  <c r="J307" i="1"/>
  <c r="F307" i="1"/>
  <c r="K306" i="1"/>
  <c r="J306" i="1"/>
  <c r="F306" i="1"/>
  <c r="K305" i="1"/>
  <c r="J305" i="1"/>
  <c r="F305" i="1"/>
  <c r="K304" i="1"/>
  <c r="J304" i="1"/>
  <c r="F304" i="1"/>
  <c r="K303" i="1"/>
  <c r="J303" i="1"/>
  <c r="F303" i="1"/>
  <c r="K302" i="1"/>
  <c r="J302" i="1"/>
  <c r="F302" i="1"/>
  <c r="K301" i="1"/>
  <c r="J301" i="1"/>
  <c r="F301" i="1"/>
  <c r="K300" i="1"/>
  <c r="J300" i="1"/>
  <c r="F300" i="1"/>
  <c r="K299" i="1"/>
  <c r="J299" i="1"/>
  <c r="F299" i="1"/>
  <c r="K298" i="1"/>
  <c r="J298" i="1"/>
  <c r="F298" i="1"/>
  <c r="K297" i="1"/>
  <c r="J297" i="1"/>
  <c r="F297" i="1"/>
  <c r="K296" i="1"/>
  <c r="J296" i="1"/>
  <c r="F296" i="1"/>
  <c r="K295" i="1"/>
  <c r="J295" i="1"/>
  <c r="F295" i="1"/>
  <c r="K294" i="1"/>
  <c r="J294" i="1"/>
  <c r="F294" i="1"/>
  <c r="K293" i="1"/>
  <c r="J293" i="1"/>
  <c r="F293" i="1"/>
  <c r="K292" i="1"/>
  <c r="J292" i="1"/>
  <c r="F292" i="1"/>
  <c r="K202" i="1"/>
  <c r="G202" i="1"/>
  <c r="F202" i="1" s="1"/>
  <c r="K201" i="1"/>
  <c r="G201" i="1"/>
  <c r="F201" i="1" s="1"/>
  <c r="K200" i="1"/>
  <c r="G200" i="1"/>
  <c r="F200" i="1" s="1"/>
  <c r="K199" i="1"/>
  <c r="G199" i="1"/>
  <c r="F199" i="1" s="1"/>
  <c r="K198" i="1"/>
  <c r="G198" i="1"/>
  <c r="F198" i="1" s="1"/>
  <c r="K197" i="1"/>
  <c r="G197" i="1"/>
  <c r="F197" i="1" s="1"/>
  <c r="K196" i="1"/>
  <c r="G196" i="1"/>
  <c r="F196" i="1" s="1"/>
  <c r="K195" i="1"/>
  <c r="G195" i="1"/>
  <c r="F195" i="1" s="1"/>
  <c r="K194" i="1"/>
  <c r="G194" i="1"/>
  <c r="F194" i="1" s="1"/>
  <c r="K193" i="1"/>
  <c r="G193" i="1"/>
  <c r="F193" i="1" s="1"/>
  <c r="K192" i="1"/>
  <c r="G192" i="1"/>
  <c r="F192" i="1" s="1"/>
  <c r="K191" i="1"/>
  <c r="G191" i="1"/>
  <c r="F191" i="1" s="1"/>
  <c r="K190" i="1"/>
  <c r="G190" i="1"/>
  <c r="F190" i="1" s="1"/>
  <c r="K189" i="1"/>
  <c r="G189" i="1"/>
  <c r="F189" i="1" s="1"/>
  <c r="K188" i="1"/>
  <c r="G188" i="1"/>
  <c r="F188" i="1" s="1"/>
  <c r="K187" i="1"/>
  <c r="G187" i="1"/>
  <c r="F187" i="1" s="1"/>
  <c r="K186" i="1"/>
  <c r="G186" i="1"/>
  <c r="F186" i="1" s="1"/>
  <c r="K185" i="1"/>
  <c r="G185" i="1"/>
  <c r="F185" i="1" s="1"/>
  <c r="K184" i="1"/>
  <c r="G184" i="1"/>
  <c r="F184" i="1" s="1"/>
  <c r="K183" i="1"/>
  <c r="G183" i="1"/>
  <c r="F183" i="1" s="1"/>
  <c r="K182" i="1"/>
  <c r="G182" i="1"/>
  <c r="F182" i="1" s="1"/>
  <c r="K181" i="1"/>
  <c r="G181" i="1"/>
  <c r="F181" i="1" s="1"/>
  <c r="K180" i="1"/>
  <c r="G180" i="1"/>
  <c r="F180" i="1" s="1"/>
  <c r="K179" i="1"/>
  <c r="G179" i="1"/>
  <c r="F179" i="1" s="1"/>
  <c r="K178" i="1"/>
  <c r="G178" i="1"/>
  <c r="F178" i="1" s="1"/>
  <c r="K177" i="1"/>
  <c r="G177" i="1"/>
  <c r="F177" i="1" s="1"/>
  <c r="K176" i="1"/>
  <c r="G176" i="1"/>
  <c r="F176" i="1" s="1"/>
  <c r="K175" i="1"/>
  <c r="G175" i="1"/>
  <c r="F175" i="1" s="1"/>
  <c r="K174" i="1"/>
  <c r="G174" i="1"/>
  <c r="F174" i="1" s="1"/>
  <c r="K173" i="1"/>
  <c r="G173" i="1"/>
  <c r="F173" i="1" s="1"/>
  <c r="K172" i="1"/>
  <c r="G172" i="1"/>
  <c r="F172" i="1" s="1"/>
  <c r="K171" i="1"/>
  <c r="G171" i="1"/>
  <c r="F171" i="1" s="1"/>
  <c r="K170" i="1"/>
  <c r="G170" i="1"/>
  <c r="F170" i="1" s="1"/>
  <c r="K169" i="1"/>
  <c r="G169" i="1"/>
  <c r="F169" i="1" s="1"/>
  <c r="K168" i="1"/>
  <c r="G168" i="1"/>
  <c r="F168" i="1" s="1"/>
  <c r="K167" i="1"/>
  <c r="G167" i="1"/>
  <c r="F167" i="1" s="1"/>
  <c r="K166" i="1"/>
  <c r="G166" i="1"/>
  <c r="F166" i="1" s="1"/>
  <c r="K165" i="1"/>
  <c r="G165" i="1"/>
  <c r="F165" i="1" s="1"/>
  <c r="K164" i="1"/>
  <c r="G164" i="1"/>
  <c r="F164" i="1" s="1"/>
  <c r="K163" i="1"/>
  <c r="G163" i="1"/>
  <c r="F163" i="1" s="1"/>
  <c r="K162" i="1"/>
  <c r="G162" i="1"/>
  <c r="F162" i="1" s="1"/>
  <c r="K161" i="1"/>
  <c r="G161" i="1"/>
  <c r="F161" i="1" s="1"/>
  <c r="K160" i="1"/>
  <c r="G160" i="1"/>
  <c r="F160" i="1" s="1"/>
  <c r="K159" i="1"/>
  <c r="G159" i="1"/>
  <c r="F159" i="1" s="1"/>
  <c r="K158" i="1"/>
  <c r="G158" i="1"/>
  <c r="F158" i="1" s="1"/>
  <c r="K157" i="1"/>
  <c r="G157" i="1"/>
  <c r="F157" i="1" s="1"/>
  <c r="K156" i="1"/>
  <c r="G156" i="1"/>
  <c r="F156" i="1" s="1"/>
  <c r="K155" i="1"/>
  <c r="G155" i="1"/>
  <c r="F155" i="1" s="1"/>
  <c r="K154" i="1"/>
  <c r="G154" i="1"/>
  <c r="F154" i="1" s="1"/>
  <c r="K153" i="1"/>
  <c r="G153" i="1"/>
  <c r="F153" i="1" s="1"/>
  <c r="K152" i="1"/>
  <c r="G152" i="1"/>
  <c r="F152" i="1" s="1"/>
  <c r="K151" i="1"/>
  <c r="G151" i="1"/>
  <c r="F151" i="1" s="1"/>
  <c r="K150" i="1"/>
  <c r="G150" i="1"/>
  <c r="F150" i="1" s="1"/>
  <c r="K149" i="1"/>
  <c r="G149" i="1"/>
  <c r="F149" i="1" s="1"/>
  <c r="K148" i="1"/>
  <c r="G148" i="1"/>
  <c r="F148" i="1" s="1"/>
  <c r="K147" i="1"/>
  <c r="G147" i="1"/>
  <c r="F147" i="1" s="1"/>
  <c r="K146" i="1"/>
  <c r="G146" i="1"/>
  <c r="F146" i="1" s="1"/>
  <c r="K145" i="1"/>
  <c r="G145" i="1"/>
  <c r="F145" i="1" s="1"/>
  <c r="K144" i="1"/>
  <c r="G144" i="1"/>
  <c r="F144" i="1" s="1"/>
  <c r="K143" i="1"/>
  <c r="G143" i="1"/>
  <c r="F143" i="1" s="1"/>
  <c r="K142" i="1"/>
  <c r="G142" i="1"/>
  <c r="F142" i="1"/>
  <c r="K141" i="1"/>
  <c r="G141" i="1"/>
  <c r="F141" i="1" s="1"/>
  <c r="K140" i="1"/>
  <c r="G140" i="1"/>
  <c r="F140" i="1" s="1"/>
  <c r="K139" i="1"/>
  <c r="G139" i="1"/>
  <c r="F139" i="1" s="1"/>
  <c r="K138" i="1"/>
  <c r="G138" i="1"/>
  <c r="F138" i="1" s="1"/>
  <c r="K137" i="1"/>
  <c r="G137" i="1"/>
  <c r="F137" i="1" s="1"/>
  <c r="K136" i="1"/>
  <c r="G136" i="1"/>
  <c r="F136" i="1" s="1"/>
  <c r="K135" i="1"/>
  <c r="G135" i="1"/>
  <c r="F135" i="1" s="1"/>
  <c r="K134" i="1"/>
  <c r="G134" i="1"/>
  <c r="F134" i="1" s="1"/>
  <c r="K133" i="1"/>
  <c r="G133" i="1"/>
  <c r="F133" i="1" s="1"/>
  <c r="K132" i="1"/>
  <c r="G132" i="1"/>
  <c r="F132" i="1" s="1"/>
  <c r="K131" i="1"/>
  <c r="G131" i="1"/>
  <c r="F131" i="1" s="1"/>
  <c r="K130" i="1"/>
  <c r="G130" i="1"/>
  <c r="F130" i="1" s="1"/>
  <c r="K129" i="1"/>
  <c r="G129" i="1"/>
  <c r="F129" i="1" s="1"/>
  <c r="K128" i="1"/>
  <c r="G128" i="1"/>
  <c r="F128" i="1" s="1"/>
  <c r="K127" i="1"/>
  <c r="G127" i="1"/>
  <c r="F127" i="1" s="1"/>
  <c r="K126" i="1"/>
  <c r="G126" i="1"/>
  <c r="F126" i="1" s="1"/>
  <c r="K125" i="1"/>
  <c r="G125" i="1"/>
  <c r="F125" i="1" s="1"/>
  <c r="K124" i="1"/>
  <c r="G124" i="1"/>
  <c r="F124" i="1" s="1"/>
  <c r="K123" i="1"/>
  <c r="G123" i="1"/>
  <c r="F123" i="1" s="1"/>
  <c r="K122" i="1"/>
  <c r="G122" i="1"/>
  <c r="F122" i="1" s="1"/>
  <c r="K121" i="1"/>
  <c r="G121" i="1"/>
  <c r="F121" i="1" s="1"/>
  <c r="K120" i="1"/>
  <c r="G120" i="1"/>
  <c r="F120" i="1" s="1"/>
  <c r="K119" i="1"/>
  <c r="G119" i="1"/>
  <c r="F119" i="1" s="1"/>
  <c r="K118" i="1"/>
  <c r="G118" i="1"/>
  <c r="F118" i="1" s="1"/>
  <c r="K117" i="1"/>
  <c r="G117" i="1"/>
  <c r="F117" i="1" s="1"/>
  <c r="K116" i="1"/>
  <c r="G116" i="1"/>
  <c r="F116" i="1" s="1"/>
  <c r="K115" i="1"/>
  <c r="G115" i="1"/>
  <c r="F115" i="1" s="1"/>
  <c r="K114" i="1"/>
  <c r="G114" i="1"/>
  <c r="F114" i="1" s="1"/>
  <c r="K113" i="1"/>
  <c r="G113" i="1"/>
  <c r="F113" i="1" s="1"/>
  <c r="K112" i="1"/>
  <c r="G112" i="1"/>
  <c r="F112" i="1" s="1"/>
  <c r="K111" i="1"/>
  <c r="G111" i="1"/>
  <c r="F111" i="1" s="1"/>
  <c r="K110" i="1"/>
  <c r="G110" i="1"/>
  <c r="F110" i="1"/>
  <c r="K109" i="1"/>
  <c r="G109" i="1"/>
  <c r="F109" i="1" s="1"/>
  <c r="K108" i="1"/>
  <c r="G108" i="1"/>
  <c r="F108" i="1" s="1"/>
  <c r="K107" i="1"/>
  <c r="G107" i="1"/>
  <c r="F107" i="1" s="1"/>
  <c r="K106" i="1"/>
  <c r="G106" i="1"/>
  <c r="F106" i="1" s="1"/>
  <c r="K105" i="1"/>
  <c r="G105" i="1"/>
  <c r="F105" i="1" s="1"/>
  <c r="K104" i="1"/>
  <c r="G104" i="1"/>
  <c r="F104" i="1" s="1"/>
  <c r="K103" i="1"/>
  <c r="G103" i="1"/>
  <c r="F103" i="1" s="1"/>
  <c r="K102" i="1"/>
  <c r="G102" i="1"/>
  <c r="F102" i="1" s="1"/>
  <c r="K101" i="1"/>
  <c r="G101" i="1"/>
  <c r="F101" i="1" s="1"/>
  <c r="K100" i="1"/>
  <c r="G100" i="1"/>
  <c r="F100" i="1" s="1"/>
  <c r="K99" i="1"/>
  <c r="G99" i="1"/>
  <c r="F99" i="1" s="1"/>
  <c r="K98" i="1"/>
  <c r="G98" i="1"/>
  <c r="F98" i="1" s="1"/>
  <c r="K97" i="1"/>
  <c r="G97" i="1"/>
  <c r="F97" i="1" s="1"/>
  <c r="K96" i="1"/>
  <c r="G96" i="1"/>
  <c r="F96" i="1" s="1"/>
  <c r="K95" i="1"/>
  <c r="G95" i="1"/>
  <c r="F95" i="1" s="1"/>
  <c r="K94" i="1"/>
  <c r="G94" i="1"/>
  <c r="F94" i="1" s="1"/>
  <c r="K93" i="1"/>
  <c r="G93" i="1"/>
  <c r="F93" i="1" s="1"/>
  <c r="K92" i="1"/>
  <c r="G92" i="1"/>
  <c r="F92" i="1" s="1"/>
  <c r="K91" i="1"/>
  <c r="G91" i="1"/>
  <c r="F91" i="1" s="1"/>
  <c r="K90" i="1"/>
  <c r="G90" i="1"/>
  <c r="F90" i="1" s="1"/>
  <c r="K89" i="1"/>
  <c r="G89" i="1"/>
  <c r="F89" i="1" s="1"/>
  <c r="K88" i="1"/>
  <c r="G88" i="1"/>
  <c r="F88" i="1" s="1"/>
  <c r="K87" i="1"/>
  <c r="G87" i="1"/>
  <c r="F87" i="1" s="1"/>
  <c r="K86" i="1"/>
  <c r="G86" i="1"/>
  <c r="F86" i="1" s="1"/>
  <c r="K85" i="1"/>
  <c r="G85" i="1"/>
  <c r="F85" i="1" s="1"/>
  <c r="K84" i="1"/>
  <c r="G84" i="1"/>
  <c r="F84" i="1" s="1"/>
  <c r="K83" i="1"/>
  <c r="G83" i="1"/>
  <c r="F83" i="1" s="1"/>
  <c r="K82" i="1"/>
  <c r="G82" i="1"/>
  <c r="F82" i="1" s="1"/>
  <c r="K81" i="1"/>
  <c r="G81" i="1"/>
  <c r="F81" i="1" s="1"/>
  <c r="K80" i="1"/>
  <c r="G80" i="1"/>
  <c r="F80" i="1"/>
  <c r="K79" i="1"/>
  <c r="G79" i="1"/>
  <c r="F79" i="1" s="1"/>
  <c r="K78" i="1"/>
  <c r="G78" i="1"/>
  <c r="F78" i="1" s="1"/>
  <c r="K77" i="1"/>
  <c r="G77" i="1"/>
  <c r="F77" i="1" s="1"/>
  <c r="K76" i="1"/>
  <c r="G76" i="1"/>
  <c r="F76" i="1" s="1"/>
  <c r="K75" i="1"/>
  <c r="G75" i="1"/>
  <c r="F75" i="1" s="1"/>
  <c r="K74" i="1"/>
  <c r="G74" i="1"/>
  <c r="F74" i="1" s="1"/>
  <c r="K73" i="1"/>
  <c r="G73" i="1"/>
  <c r="F73" i="1" s="1"/>
  <c r="K72" i="1"/>
  <c r="G72" i="1"/>
  <c r="F72" i="1" s="1"/>
  <c r="K71" i="1"/>
  <c r="G71" i="1"/>
  <c r="F71" i="1" s="1"/>
  <c r="K70" i="1"/>
  <c r="G70" i="1"/>
  <c r="F70" i="1" s="1"/>
  <c r="K69" i="1"/>
  <c r="G69" i="1"/>
  <c r="F69" i="1" s="1"/>
  <c r="K68" i="1"/>
  <c r="G68" i="1"/>
  <c r="F68" i="1" s="1"/>
  <c r="K67" i="1"/>
  <c r="G67" i="1"/>
  <c r="F67" i="1" s="1"/>
  <c r="K66" i="1"/>
  <c r="G66" i="1"/>
  <c r="F66" i="1" s="1"/>
  <c r="K65" i="1"/>
  <c r="G65" i="1"/>
  <c r="F65" i="1" s="1"/>
  <c r="K64" i="1"/>
  <c r="G64" i="1"/>
  <c r="F64" i="1" s="1"/>
  <c r="K63" i="1"/>
  <c r="G63" i="1"/>
  <c r="F63" i="1" s="1"/>
  <c r="K62" i="1"/>
  <c r="G62" i="1"/>
  <c r="F62" i="1" s="1"/>
  <c r="K61" i="1"/>
  <c r="G61" i="1"/>
  <c r="F61" i="1" s="1"/>
  <c r="K60" i="1"/>
  <c r="G60" i="1"/>
  <c r="F60" i="1" s="1"/>
  <c r="K59" i="1"/>
  <c r="G59" i="1"/>
  <c r="F59" i="1" s="1"/>
  <c r="K58" i="1"/>
  <c r="G58" i="1"/>
  <c r="F58" i="1" s="1"/>
  <c r="K57" i="1"/>
  <c r="G57" i="1"/>
  <c r="F57" i="1" s="1"/>
  <c r="K56" i="1"/>
  <c r="G56" i="1"/>
  <c r="F56" i="1" s="1"/>
  <c r="K55" i="1"/>
  <c r="G55" i="1"/>
  <c r="F55" i="1" s="1"/>
  <c r="K54" i="1"/>
  <c r="G54" i="1"/>
  <c r="F54" i="1" s="1"/>
  <c r="K53" i="1"/>
  <c r="G53" i="1"/>
  <c r="F53" i="1" s="1"/>
  <c r="K52" i="1"/>
  <c r="G52" i="1"/>
  <c r="F52" i="1" s="1"/>
  <c r="K51" i="1"/>
  <c r="G51" i="1"/>
  <c r="F51" i="1" s="1"/>
  <c r="K50" i="1"/>
  <c r="G50" i="1"/>
  <c r="F50" i="1" s="1"/>
  <c r="K49" i="1"/>
  <c r="G49" i="1"/>
  <c r="F49" i="1" s="1"/>
  <c r="K48" i="1"/>
  <c r="G48" i="1"/>
  <c r="F48" i="1"/>
  <c r="K47" i="1"/>
  <c r="G47" i="1"/>
  <c r="F47" i="1" s="1"/>
  <c r="K46" i="1"/>
  <c r="G46" i="1"/>
  <c r="F46" i="1" s="1"/>
  <c r="K45" i="1"/>
  <c r="G45" i="1"/>
  <c r="F45" i="1" s="1"/>
  <c r="K44" i="1"/>
  <c r="G44" i="1"/>
  <c r="F44" i="1" s="1"/>
  <c r="K43" i="1"/>
  <c r="G43" i="1"/>
  <c r="F43" i="1" s="1"/>
  <c r="K42" i="1"/>
  <c r="G42" i="1"/>
  <c r="F42" i="1" s="1"/>
  <c r="K41" i="1"/>
  <c r="G41" i="1"/>
  <c r="F41" i="1" s="1"/>
  <c r="K40" i="1"/>
  <c r="G40" i="1"/>
  <c r="F40" i="1" s="1"/>
  <c r="K39" i="1"/>
  <c r="G39" i="1"/>
  <c r="F39" i="1" s="1"/>
  <c r="K38" i="1"/>
  <c r="G38" i="1"/>
  <c r="F38" i="1" s="1"/>
  <c r="K37" i="1"/>
  <c r="G37" i="1"/>
  <c r="F37" i="1" s="1"/>
  <c r="K36" i="1"/>
  <c r="G36" i="1"/>
  <c r="F36" i="1" s="1"/>
  <c r="K35" i="1"/>
  <c r="G35" i="1"/>
  <c r="F35" i="1" s="1"/>
  <c r="K34" i="1"/>
  <c r="G34" i="1"/>
  <c r="F34" i="1" s="1"/>
  <c r="K33" i="1"/>
  <c r="G33" i="1"/>
  <c r="F33" i="1" s="1"/>
  <c r="K32" i="1"/>
  <c r="G32" i="1"/>
  <c r="F32" i="1" s="1"/>
  <c r="K31" i="1"/>
  <c r="G31" i="1"/>
  <c r="F31" i="1" s="1"/>
  <c r="K30" i="1"/>
  <c r="G30" i="1"/>
  <c r="F30" i="1" s="1"/>
  <c r="K29" i="1"/>
  <c r="G29" i="1"/>
  <c r="F29" i="1" s="1"/>
  <c r="K28" i="1"/>
  <c r="G28" i="1"/>
  <c r="F28" i="1" s="1"/>
  <c r="K27" i="1"/>
  <c r="G27" i="1"/>
  <c r="F27" i="1" s="1"/>
  <c r="K26" i="1"/>
  <c r="G26" i="1"/>
  <c r="F26" i="1" s="1"/>
  <c r="K25" i="1"/>
  <c r="G25" i="1"/>
  <c r="F25" i="1" s="1"/>
  <c r="K24" i="1"/>
  <c r="G24" i="1"/>
  <c r="F24" i="1" s="1"/>
  <c r="K23" i="1"/>
  <c r="G23" i="1"/>
  <c r="F23" i="1" s="1"/>
  <c r="K22" i="1"/>
  <c r="G22" i="1"/>
  <c r="F22" i="1" s="1"/>
  <c r="K21" i="1"/>
  <c r="G21" i="1"/>
  <c r="F21" i="1" s="1"/>
  <c r="K20" i="1"/>
  <c r="G20" i="1"/>
  <c r="F20" i="1" s="1"/>
  <c r="K19" i="1"/>
  <c r="G19" i="1"/>
  <c r="F19" i="1" s="1"/>
  <c r="K18" i="1"/>
  <c r="G18" i="1"/>
  <c r="F18" i="1" s="1"/>
  <c r="K17" i="1"/>
  <c r="G17" i="1"/>
  <c r="F17" i="1" s="1"/>
  <c r="K16" i="1"/>
  <c r="G16" i="1"/>
  <c r="F16" i="1" s="1"/>
  <c r="K15" i="1"/>
  <c r="G15" i="1"/>
  <c r="F15" i="1" s="1"/>
  <c r="K14" i="1"/>
  <c r="G14" i="1"/>
  <c r="F14" i="1" s="1"/>
  <c r="K13" i="1"/>
  <c r="G13" i="1"/>
  <c r="F13" i="1" s="1"/>
  <c r="K12" i="1"/>
  <c r="G12" i="1"/>
  <c r="F12" i="1" s="1"/>
  <c r="K11" i="1"/>
  <c r="G11" i="1"/>
  <c r="F11" i="1" s="1"/>
  <c r="K10" i="1"/>
  <c r="G10" i="1"/>
  <c r="F10" i="1" s="1"/>
  <c r="K9" i="1"/>
  <c r="G9" i="1"/>
  <c r="F9" i="1" s="1"/>
  <c r="K8" i="1"/>
  <c r="G8" i="1"/>
  <c r="F8" i="1" s="1"/>
  <c r="K7" i="1"/>
  <c r="G7" i="1"/>
  <c r="F7" i="1" s="1"/>
  <c r="K6" i="1"/>
  <c r="G6" i="1"/>
  <c r="F6" i="1" s="1"/>
  <c r="K5" i="1"/>
  <c r="G5" i="1"/>
  <c r="F5" i="1" s="1"/>
  <c r="K4" i="1"/>
  <c r="G4" i="1"/>
  <c r="F4" i="1" s="1"/>
  <c r="K3" i="1"/>
  <c r="G3" i="1"/>
  <c r="F3" i="1" s="1"/>
  <c r="Q2" i="1"/>
  <c r="C4" i="1" l="1"/>
  <c r="C12" i="1"/>
  <c r="C16" i="1"/>
  <c r="C20" i="1"/>
  <c r="C24" i="1"/>
  <c r="C28" i="1"/>
  <c r="C32" i="1"/>
  <c r="C36" i="1"/>
  <c r="C40" i="1"/>
  <c r="C44" i="1"/>
  <c r="C48" i="1"/>
  <c r="C56" i="1"/>
  <c r="C60" i="1"/>
  <c r="C68" i="1"/>
  <c r="C72" i="1"/>
  <c r="C76" i="1"/>
  <c r="C80" i="1"/>
  <c r="C84" i="1"/>
  <c r="C88" i="1"/>
  <c r="C92" i="1"/>
  <c r="C100" i="1"/>
  <c r="C104" i="1"/>
  <c r="C108" i="1"/>
  <c r="C112" i="1"/>
  <c r="C116" i="1"/>
  <c r="C120" i="1"/>
  <c r="C124" i="1"/>
  <c r="C132" i="1"/>
  <c r="C136" i="1"/>
  <c r="C144" i="1"/>
  <c r="C148" i="1"/>
  <c r="C152" i="1"/>
  <c r="C156" i="1"/>
  <c r="C164" i="1"/>
  <c r="C168" i="1"/>
  <c r="C176" i="1"/>
  <c r="C180" i="1"/>
  <c r="C184" i="1"/>
  <c r="C188" i="1"/>
  <c r="C192" i="1"/>
  <c r="C200" i="1"/>
  <c r="C46" i="1"/>
  <c r="C62" i="1"/>
  <c r="C74" i="1"/>
  <c r="C82" i="1"/>
  <c r="C94" i="1"/>
  <c r="C126" i="1"/>
  <c r="C158" i="1"/>
  <c r="C170" i="1"/>
  <c r="C202" i="1"/>
  <c r="C5" i="1"/>
  <c r="C9" i="1"/>
  <c r="C13" i="1"/>
  <c r="C17" i="1"/>
  <c r="C21" i="1"/>
  <c r="C25" i="1"/>
  <c r="C29" i="1"/>
  <c r="C33" i="1"/>
  <c r="C37" i="1"/>
  <c r="C41" i="1"/>
  <c r="C45" i="1"/>
  <c r="C53" i="1"/>
  <c r="C57" i="1"/>
  <c r="C65" i="1"/>
  <c r="C69" i="1"/>
  <c r="C73" i="1"/>
  <c r="C77" i="1"/>
  <c r="C81" i="1"/>
  <c r="C85" i="1"/>
  <c r="C89" i="1"/>
  <c r="C97" i="1"/>
  <c r="C101" i="1"/>
  <c r="C105" i="1"/>
  <c r="C109" i="1"/>
  <c r="C113" i="1"/>
  <c r="C117" i="1"/>
  <c r="C121" i="1"/>
  <c r="C129" i="1"/>
  <c r="C133" i="1"/>
  <c r="C141" i="1"/>
  <c r="C145" i="1"/>
  <c r="C149" i="1"/>
  <c r="C153" i="1"/>
  <c r="C157" i="1"/>
  <c r="C161" i="1"/>
  <c r="C165" i="1"/>
  <c r="C173" i="1"/>
  <c r="C177" i="1"/>
  <c r="C181" i="1"/>
  <c r="C185" i="1"/>
  <c r="C189" i="1"/>
  <c r="C193" i="1"/>
  <c r="C197" i="1"/>
  <c r="C6" i="1"/>
  <c r="C14" i="1"/>
  <c r="C50" i="1"/>
  <c r="C114" i="1"/>
  <c r="C118" i="1"/>
  <c r="C130" i="1"/>
  <c r="C138" i="1"/>
  <c r="C142" i="1"/>
  <c r="C146" i="1"/>
  <c r="C154" i="1"/>
  <c r="C190" i="1"/>
  <c r="C11" i="1"/>
  <c r="C15" i="1"/>
  <c r="C19" i="1"/>
  <c r="C23" i="1"/>
  <c r="C27" i="1"/>
  <c r="C31" i="1"/>
  <c r="C35" i="1"/>
  <c r="C39" i="1"/>
  <c r="C43" i="1"/>
  <c r="C47" i="1"/>
  <c r="C51" i="1"/>
  <c r="C59" i="1"/>
  <c r="C63" i="1"/>
  <c r="C67" i="1"/>
  <c r="C71" i="1"/>
  <c r="C75" i="1"/>
  <c r="C79" i="1"/>
  <c r="C83" i="1"/>
  <c r="C91" i="1"/>
  <c r="C95" i="1"/>
  <c r="C103" i="1"/>
  <c r="C107" i="1"/>
  <c r="C111" i="1"/>
  <c r="C115" i="1"/>
  <c r="C119" i="1"/>
  <c r="C123" i="1"/>
  <c r="C127" i="1"/>
  <c r="C135" i="1"/>
  <c r="C139" i="1"/>
  <c r="C143" i="1"/>
  <c r="C147" i="1"/>
  <c r="C151" i="1"/>
  <c r="C155" i="1"/>
  <c r="C159" i="1"/>
  <c r="C167" i="1"/>
  <c r="C171" i="1"/>
  <c r="C179" i="1"/>
  <c r="C183" i="1"/>
  <c r="C187" i="1"/>
  <c r="C191" i="1"/>
  <c r="C195" i="1"/>
  <c r="C199" i="1"/>
  <c r="C196" i="1"/>
  <c r="C10" i="1"/>
  <c r="C18" i="1"/>
  <c r="C26" i="1"/>
  <c r="C30" i="1"/>
  <c r="C34" i="1"/>
  <c r="C38" i="1"/>
  <c r="C42" i="1"/>
  <c r="C54" i="1"/>
  <c r="C66" i="1"/>
  <c r="C70" i="1"/>
  <c r="C78" i="1"/>
  <c r="C86" i="1"/>
  <c r="C98" i="1"/>
  <c r="C106" i="1"/>
  <c r="C110" i="1"/>
  <c r="C150" i="1"/>
  <c r="C162" i="1"/>
  <c r="C174" i="1"/>
  <c r="C182" i="1"/>
  <c r="C186" i="1"/>
  <c r="C194" i="1"/>
  <c r="D10" i="1"/>
  <c r="D11" i="1" s="1"/>
  <c r="D12" i="1" s="1"/>
  <c r="V9" i="1" a="1"/>
  <c r="V9" i="1" s="1"/>
  <c r="V13" i="1" a="1"/>
  <c r="V13" i="1" s="1"/>
  <c r="V17" i="1" a="1"/>
  <c r="V17" i="1" s="1"/>
  <c r="V21" i="1" a="1"/>
  <c r="V21" i="1" s="1"/>
  <c r="V8" i="1" a="1"/>
  <c r="V8" i="1" s="1"/>
  <c r="V12" i="1" a="1"/>
  <c r="V12" i="1" s="1"/>
  <c r="V16" i="1" a="1"/>
  <c r="V16" i="1" s="1"/>
  <c r="V20" i="1" a="1"/>
  <c r="V20" i="1" s="1"/>
  <c r="V23" i="1" a="1"/>
  <c r="V23" i="1" s="1"/>
  <c r="V7" i="1" a="1"/>
  <c r="V7" i="1" s="1"/>
  <c r="V11" i="1" a="1"/>
  <c r="V11" i="1" s="1"/>
  <c r="V15" i="1" a="1"/>
  <c r="V15" i="1" s="1"/>
  <c r="V19" i="1" a="1"/>
  <c r="V19" i="1" s="1"/>
  <c r="V10" i="1" a="1"/>
  <c r="V10" i="1" s="1"/>
  <c r="V14" i="1" a="1"/>
  <c r="V14" i="1" s="1"/>
  <c r="V18" i="1" a="1"/>
  <c r="V18" i="1" s="1"/>
  <c r="V22" i="1" a="1"/>
  <c r="V22" i="1" s="1"/>
  <c r="V27" i="1" a="1"/>
  <c r="V27" i="1" s="1"/>
  <c r="V31" i="1" a="1"/>
  <c r="V31" i="1" s="1"/>
  <c r="V26" i="1" a="1"/>
  <c r="V26" i="1" s="1"/>
  <c r="V30" i="1" a="1"/>
  <c r="V30" i="1" s="1"/>
  <c r="V25" i="1" a="1"/>
  <c r="V25" i="1" s="1"/>
  <c r="V29" i="1" a="1"/>
  <c r="V29" i="1" s="1"/>
  <c r="V24" i="1" a="1"/>
  <c r="V24" i="1" s="1"/>
  <c r="V28" i="1" a="1"/>
  <c r="V28" i="1" s="1"/>
  <c r="V32" i="1" a="1"/>
  <c r="V32" i="1" s="1"/>
  <c r="V33" i="1" a="1"/>
  <c r="V33" i="1" s="1"/>
  <c r="V6" i="1" l="1" a="1"/>
  <c r="V6" i="1" s="1"/>
  <c r="W6" i="1" s="1"/>
  <c r="D13" i="1"/>
  <c r="T18" i="1"/>
  <c r="W18" i="1"/>
  <c r="U18" i="1"/>
  <c r="X18" i="1"/>
  <c r="Y18" i="1"/>
  <c r="T15" i="1"/>
  <c r="W15" i="1"/>
  <c r="U15" i="1"/>
  <c r="X15" i="1"/>
  <c r="Y15" i="1"/>
  <c r="U20" i="1"/>
  <c r="X20" i="1"/>
  <c r="Y20" i="1"/>
  <c r="T20" i="1"/>
  <c r="W20" i="1"/>
  <c r="Y21" i="1"/>
  <c r="T21" i="1"/>
  <c r="W21" i="1"/>
  <c r="U21" i="1"/>
  <c r="X21" i="1"/>
  <c r="T14" i="1"/>
  <c r="W14" i="1"/>
  <c r="U14" i="1"/>
  <c r="X14" i="1"/>
  <c r="Y14" i="1"/>
  <c r="T11" i="1"/>
  <c r="W11" i="1"/>
  <c r="U11" i="1"/>
  <c r="X11" i="1"/>
  <c r="Y11" i="1"/>
  <c r="U16" i="1"/>
  <c r="X16" i="1"/>
  <c r="Y16" i="1"/>
  <c r="T16" i="1"/>
  <c r="W16" i="1"/>
  <c r="Y17" i="1"/>
  <c r="T17" i="1"/>
  <c r="W17" i="1"/>
  <c r="U17" i="1"/>
  <c r="X17" i="1"/>
  <c r="T10" i="1"/>
  <c r="W10" i="1"/>
  <c r="U10" i="1"/>
  <c r="X10" i="1"/>
  <c r="Y10" i="1"/>
  <c r="T7" i="1"/>
  <c r="W7" i="1"/>
  <c r="U7" i="1"/>
  <c r="X7" i="1"/>
  <c r="Y7" i="1"/>
  <c r="U12" i="1"/>
  <c r="X12" i="1"/>
  <c r="Y12" i="1"/>
  <c r="T12" i="1"/>
  <c r="W12" i="1"/>
  <c r="Y13" i="1"/>
  <c r="T13" i="1"/>
  <c r="W13" i="1"/>
  <c r="U13" i="1"/>
  <c r="X13" i="1"/>
  <c r="X22" i="1"/>
  <c r="T22" i="1"/>
  <c r="W22" i="1"/>
  <c r="U22" i="1"/>
  <c r="Y22" i="1"/>
  <c r="T19" i="1"/>
  <c r="W19" i="1"/>
  <c r="U19" i="1"/>
  <c r="X19" i="1"/>
  <c r="Y19" i="1"/>
  <c r="T23" i="1"/>
  <c r="W23" i="1"/>
  <c r="X23" i="1"/>
  <c r="U23" i="1"/>
  <c r="Y23" i="1"/>
  <c r="U8" i="1"/>
  <c r="X8" i="1"/>
  <c r="Y8" i="1"/>
  <c r="T8" i="1"/>
  <c r="W8" i="1"/>
  <c r="Y9" i="1"/>
  <c r="T9" i="1"/>
  <c r="W9" i="1"/>
  <c r="U9" i="1"/>
  <c r="X9" i="1"/>
  <c r="W32" i="1"/>
  <c r="X32" i="1"/>
  <c r="Y32" i="1"/>
  <c r="T32" i="1"/>
  <c r="U32" i="1"/>
  <c r="T24" i="1"/>
  <c r="W24" i="1"/>
  <c r="U24" i="1"/>
  <c r="X24" i="1"/>
  <c r="Y24" i="1"/>
  <c r="T25" i="1"/>
  <c r="W25" i="1"/>
  <c r="U25" i="1"/>
  <c r="X25" i="1"/>
  <c r="Y25" i="1"/>
  <c r="U30" i="1"/>
  <c r="X30" i="1"/>
  <c r="Y30" i="1"/>
  <c r="T30" i="1"/>
  <c r="W30" i="1"/>
  <c r="Y27" i="1"/>
  <c r="T27" i="1"/>
  <c r="W27" i="1"/>
  <c r="U27" i="1"/>
  <c r="X27" i="1"/>
  <c r="T33" i="1"/>
  <c r="W33" i="1"/>
  <c r="U33" i="1"/>
  <c r="Y33" i="1"/>
  <c r="X33" i="1"/>
  <c r="T28" i="1"/>
  <c r="W28" i="1"/>
  <c r="U28" i="1"/>
  <c r="X28" i="1"/>
  <c r="Y28" i="1"/>
  <c r="T29" i="1"/>
  <c r="W29" i="1"/>
  <c r="U29" i="1"/>
  <c r="X29" i="1"/>
  <c r="Y29" i="1"/>
  <c r="U26" i="1"/>
  <c r="X26" i="1"/>
  <c r="Y26" i="1"/>
  <c r="T26" i="1"/>
  <c r="W26" i="1"/>
  <c r="Y31" i="1"/>
  <c r="U31" i="1"/>
  <c r="X31" i="1"/>
  <c r="T31" i="1"/>
  <c r="W31" i="1"/>
  <c r="T6" i="1" l="1"/>
  <c r="Y6" i="1"/>
  <c r="U6" i="1"/>
  <c r="X6" i="1"/>
  <c r="D14" i="1"/>
  <c r="D15" i="1" l="1"/>
  <c r="D16" i="1" l="1"/>
  <c r="D17" i="1" l="1"/>
  <c r="D18" i="1" l="1"/>
  <c r="D19" i="1" l="1"/>
  <c r="D20" i="1" l="1"/>
  <c r="D21" i="1" l="1"/>
  <c r="D23" i="1" l="1"/>
  <c r="D24" i="1" l="1"/>
  <c r="D25" i="1" l="1"/>
  <c r="D26" i="1" l="1"/>
  <c r="D27" i="1" l="1"/>
  <c r="D28" i="1" l="1"/>
  <c r="D30" i="1" l="1"/>
  <c r="D31" i="1" l="1"/>
  <c r="D32" i="1" l="1"/>
  <c r="D33" i="1" l="1"/>
  <c r="D34" i="1" l="1"/>
  <c r="D35" i="1" l="1"/>
  <c r="D36" i="1" l="1"/>
  <c r="D37" i="1" l="1"/>
  <c r="D38" i="1" l="1"/>
  <c r="D39" i="1" l="1"/>
  <c r="D40" i="1" l="1"/>
  <c r="D41" i="1" l="1"/>
  <c r="D42" i="1" l="1"/>
  <c r="D43" i="1" l="1"/>
  <c r="D44" i="1" l="1"/>
  <c r="D45" i="1" l="1"/>
  <c r="D46" i="1" l="1"/>
  <c r="D47" i="1" l="1"/>
  <c r="D48" i="1" l="1"/>
  <c r="D49" i="1" l="1"/>
  <c r="D50" i="1" l="1"/>
  <c r="D51" i="1" l="1"/>
  <c r="D52" i="1" l="1"/>
  <c r="D53" i="1" l="1"/>
  <c r="D54" i="1" l="1"/>
  <c r="D55" i="1" l="1"/>
  <c r="D56" i="1" l="1"/>
  <c r="D57" i="1" l="1"/>
  <c r="D58" i="1" l="1"/>
  <c r="D59" i="1" l="1"/>
  <c r="D60" i="1" l="1"/>
  <c r="D61" i="1" l="1"/>
  <c r="D62" i="1" l="1"/>
  <c r="D63" i="1" l="1"/>
  <c r="D64" i="1" l="1"/>
  <c r="D65" i="1" l="1"/>
  <c r="D66" i="1" l="1"/>
  <c r="D67" i="1" l="1"/>
  <c r="D68" i="1" l="1"/>
  <c r="D69" i="1" l="1"/>
  <c r="D70" i="1" l="1"/>
  <c r="D71" i="1" l="1"/>
  <c r="D72" i="1" l="1"/>
  <c r="D73" i="1" l="1"/>
  <c r="D74" i="1" l="1"/>
  <c r="D75" i="1" l="1"/>
  <c r="D76" i="1" l="1"/>
  <c r="D77" i="1" l="1"/>
  <c r="D78" i="1" l="1"/>
  <c r="D79" i="1" l="1"/>
  <c r="D80" i="1" l="1"/>
  <c r="D81" i="1" l="1"/>
  <c r="D82" i="1" l="1"/>
  <c r="D83" i="1" l="1"/>
  <c r="D84" i="1" l="1"/>
  <c r="D85" i="1" l="1"/>
  <c r="D86" i="1" l="1"/>
  <c r="D87" i="1" l="1"/>
  <c r="D88" i="1" l="1"/>
  <c r="D89" i="1" l="1"/>
  <c r="D90" i="1" l="1"/>
  <c r="D91" i="1" l="1"/>
  <c r="D92" i="1" l="1"/>
  <c r="D93" i="1" l="1"/>
  <c r="D94" i="1" l="1"/>
  <c r="D95" i="1" l="1"/>
  <c r="D96" i="1" l="1"/>
  <c r="D97" i="1" l="1"/>
  <c r="D98" i="1" l="1"/>
  <c r="D99" i="1" l="1"/>
  <c r="D100" i="1" l="1"/>
  <c r="D101" i="1" l="1"/>
  <c r="D102" i="1" l="1"/>
  <c r="D103" i="1" l="1"/>
  <c r="D104" i="1" l="1"/>
  <c r="D105" i="1" l="1"/>
  <c r="D106" i="1" l="1"/>
  <c r="D107" i="1" l="1"/>
  <c r="D108" i="1" l="1"/>
  <c r="D109" i="1" l="1"/>
  <c r="D110" i="1" l="1"/>
  <c r="D111" i="1" l="1"/>
  <c r="D112" i="1" l="1"/>
  <c r="D113" i="1" l="1"/>
  <c r="D114" i="1" l="1"/>
  <c r="D115" i="1" l="1"/>
  <c r="D116" i="1" l="1"/>
  <c r="D117" i="1" l="1"/>
  <c r="D118" i="1" l="1"/>
  <c r="D119" i="1" l="1"/>
  <c r="D120" i="1" l="1"/>
  <c r="D121" i="1" l="1"/>
  <c r="D122" i="1" l="1"/>
  <c r="D123" i="1" l="1"/>
  <c r="D124" i="1" l="1"/>
  <c r="D125" i="1" l="1"/>
  <c r="D126" i="1" l="1"/>
  <c r="D127" i="1" l="1"/>
  <c r="D128" i="1" l="1"/>
  <c r="D129" i="1" l="1"/>
  <c r="D130" i="1" l="1"/>
  <c r="D131" i="1" l="1"/>
  <c r="D132" i="1" l="1"/>
  <c r="D133" i="1" l="1"/>
  <c r="D134" i="1" l="1"/>
  <c r="D135" i="1" l="1"/>
  <c r="D136" i="1" l="1"/>
  <c r="D137" i="1" l="1"/>
  <c r="D138" i="1" l="1"/>
  <c r="D139" i="1" l="1"/>
  <c r="D140" i="1" l="1"/>
  <c r="D141" i="1" l="1"/>
  <c r="D142" i="1" l="1"/>
  <c r="D143" i="1" l="1"/>
  <c r="D144" i="1" l="1"/>
  <c r="D145" i="1" l="1"/>
  <c r="D146" i="1" l="1"/>
  <c r="D147" i="1" l="1"/>
  <c r="D148" i="1" l="1"/>
  <c r="D149" i="1" l="1"/>
  <c r="D150" i="1" l="1"/>
  <c r="D151" i="1" l="1"/>
  <c r="D152" i="1" l="1"/>
  <c r="D153" i="1" l="1"/>
  <c r="D154" i="1" l="1"/>
  <c r="D155" i="1" l="1"/>
  <c r="D156" i="1" l="1"/>
  <c r="D157" i="1" l="1"/>
  <c r="D158" i="1" l="1"/>
  <c r="D159" i="1" l="1"/>
  <c r="D160" i="1" l="1"/>
  <c r="D161" i="1" l="1"/>
  <c r="D162" i="1" l="1"/>
  <c r="D163" i="1" l="1"/>
  <c r="D164" i="1" l="1"/>
  <c r="D165" i="1" l="1"/>
  <c r="D166" i="1" l="1"/>
  <c r="D167" i="1" l="1"/>
  <c r="D168" i="1" l="1"/>
  <c r="D169" i="1" l="1"/>
  <c r="D170" i="1" l="1"/>
  <c r="D171" i="1" l="1"/>
  <c r="D172" i="1" l="1"/>
  <c r="D173" i="1" l="1"/>
  <c r="D174" i="1" l="1"/>
  <c r="D175" i="1" l="1"/>
  <c r="D176" i="1" l="1"/>
  <c r="D177" i="1" l="1"/>
  <c r="D178" i="1" l="1"/>
  <c r="D179" i="1" l="1"/>
  <c r="D180" i="1" l="1"/>
  <c r="D181" i="1" l="1"/>
  <c r="D182" i="1" l="1"/>
  <c r="D183" i="1" l="1"/>
  <c r="D184" i="1" l="1"/>
  <c r="D185" i="1" l="1"/>
  <c r="D186" i="1" l="1"/>
  <c r="D187" i="1" l="1"/>
  <c r="D188" i="1" l="1"/>
  <c r="D189" i="1" l="1"/>
  <c r="D190" i="1" l="1"/>
  <c r="D191" i="1" l="1"/>
  <c r="D192" i="1" l="1"/>
  <c r="D193" i="1" l="1"/>
  <c r="D194" i="1" l="1"/>
  <c r="D195" i="1" l="1"/>
  <c r="D196" i="1" l="1"/>
  <c r="D197" i="1" l="1"/>
  <c r="D198" i="1" l="1"/>
  <c r="D199" i="1" l="1"/>
  <c r="D200" i="1" l="1"/>
  <c r="D201" i="1" l="1"/>
  <c r="D202" i="1" l="1"/>
  <c r="O12" i="1" l="1" a="1"/>
  <c r="O12" i="1" s="1"/>
  <c r="O15" i="1" a="1"/>
  <c r="O15" i="1" s="1"/>
  <c r="O20" i="1" a="1"/>
  <c r="O20" i="1" s="1"/>
  <c r="O17" i="1" a="1"/>
  <c r="O17" i="1" s="1"/>
  <c r="O10" i="1" a="1"/>
  <c r="O10" i="1" s="1"/>
  <c r="O9" i="1" a="1"/>
  <c r="O9" i="1" s="1"/>
  <c r="O13" i="1" a="1"/>
  <c r="O13" i="1" s="1"/>
  <c r="O23" i="1" a="1"/>
  <c r="O23" i="1" s="1"/>
  <c r="O6" i="1" a="1"/>
  <c r="O6" i="1" s="1"/>
  <c r="O32" i="1" a="1"/>
  <c r="O32" i="1" s="1"/>
  <c r="O28" i="1" a="1"/>
  <c r="O28" i="1" s="1"/>
  <c r="O26" i="1" a="1"/>
  <c r="O26" i="1" s="1"/>
  <c r="O18" i="1" a="1"/>
  <c r="O18" i="1" s="1"/>
  <c r="O7" i="1" a="1"/>
  <c r="O7" i="1" s="1"/>
  <c r="O21" i="1" a="1"/>
  <c r="O21" i="1" s="1"/>
  <c r="O11" i="1" a="1"/>
  <c r="O11" i="1" s="1"/>
  <c r="O19" i="1" a="1"/>
  <c r="O19" i="1" s="1"/>
  <c r="O31" i="1" a="1"/>
  <c r="O31" i="1" s="1"/>
  <c r="O33" i="1" a="1"/>
  <c r="O33" i="1" s="1"/>
  <c r="O30" i="1" a="1"/>
  <c r="O30" i="1" s="1"/>
  <c r="O27" i="1" a="1"/>
  <c r="O27" i="1" s="1"/>
  <c r="O16" i="1" a="1"/>
  <c r="O16" i="1" s="1"/>
  <c r="O22" i="1" a="1"/>
  <c r="O22" i="1" s="1"/>
  <c r="O25" i="1" a="1"/>
  <c r="O25" i="1" s="1"/>
  <c r="O24" i="1" a="1"/>
  <c r="O24" i="1" s="1"/>
  <c r="O14" i="1" a="1"/>
  <c r="O14" i="1" s="1"/>
  <c r="N10" i="1"/>
  <c r="M10" i="1"/>
  <c r="M13" i="1"/>
  <c r="N13" i="1"/>
  <c r="R13" i="1"/>
  <c r="P13" i="1"/>
  <c r="Q13" i="1"/>
  <c r="S13" i="1"/>
  <c r="N7" i="1" l="1"/>
  <c r="Q7" i="1"/>
  <c r="P7" i="1"/>
  <c r="S7" i="1"/>
  <c r="R7" i="1"/>
  <c r="M7" i="1"/>
  <c r="M9" i="1"/>
  <c r="R9" i="1"/>
  <c r="Q9" i="1"/>
  <c r="S9" i="1"/>
  <c r="P9" i="1"/>
  <c r="N9" i="1"/>
  <c r="Q6" i="1"/>
  <c r="S6" i="1"/>
  <c r="R6" i="1"/>
  <c r="N6" i="1"/>
  <c r="M6" i="1"/>
  <c r="P6" i="1"/>
  <c r="O29" i="1" a="1"/>
  <c r="O29" i="1" s="1"/>
  <c r="O8" i="1" a="1"/>
  <c r="O8" i="1" s="1"/>
  <c r="Q10" i="1"/>
  <c r="S10" i="1"/>
  <c r="R10" i="1"/>
  <c r="P12" i="1"/>
  <c r="N12" i="1"/>
  <c r="M12" i="1"/>
  <c r="S12" i="1"/>
  <c r="Q12" i="1"/>
  <c r="R12" i="1"/>
  <c r="R11" i="1"/>
  <c r="P11" i="1"/>
  <c r="Q11" i="1"/>
  <c r="M11" i="1"/>
  <c r="S11" i="1"/>
  <c r="N11" i="1"/>
  <c r="P10" i="1"/>
  <c r="S8" i="1" l="1"/>
  <c r="Q8" i="1"/>
  <c r="N8" i="1"/>
  <c r="M8" i="1"/>
  <c r="R8" i="1"/>
  <c r="P8" i="1"/>
  <c r="Q16" i="1"/>
  <c r="N16" i="1"/>
  <c r="R16" i="1"/>
  <c r="S16" i="1"/>
  <c r="P16" i="1"/>
  <c r="M16" i="1"/>
  <c r="S14" i="1"/>
  <c r="N14" i="1"/>
  <c r="M14" i="1"/>
  <c r="Q14" i="1"/>
  <c r="P14" i="1"/>
  <c r="R14" i="1"/>
  <c r="N15" i="1"/>
  <c r="P15" i="1"/>
  <c r="M15" i="1"/>
  <c r="R15" i="1"/>
  <c r="S15" i="1"/>
  <c r="Q15" i="1"/>
  <c r="R26" i="1"/>
  <c r="Q26" i="1"/>
  <c r="P26" i="1"/>
  <c r="N26" i="1"/>
  <c r="M26" i="1"/>
  <c r="S26" i="1"/>
  <c r="N24" i="1"/>
  <c r="S24" i="1"/>
  <c r="Q24" i="1"/>
  <c r="M24" i="1"/>
  <c r="R24" i="1"/>
  <c r="P24" i="1"/>
  <c r="R23" i="1"/>
  <c r="M23" i="1"/>
  <c r="S23" i="1"/>
  <c r="P23" i="1"/>
  <c r="Q23" i="1"/>
  <c r="N23" i="1"/>
  <c r="P17" i="1" l="1"/>
  <c r="R17" i="1"/>
  <c r="Q17" i="1"/>
  <c r="S17" i="1"/>
  <c r="M17" i="1"/>
  <c r="N17" i="1"/>
  <c r="P20" i="1"/>
  <c r="M20" i="1"/>
  <c r="R20" i="1"/>
  <c r="S20" i="1"/>
  <c r="Q20" i="1"/>
  <c r="N20" i="1"/>
  <c r="P28" i="1"/>
  <c r="M28" i="1"/>
  <c r="R28" i="1"/>
  <c r="S28" i="1"/>
  <c r="Q28" i="1"/>
  <c r="N28" i="1"/>
  <c r="Q25" i="1"/>
  <c r="M25" i="1"/>
  <c r="R25" i="1"/>
  <c r="P25" i="1"/>
  <c r="S25" i="1"/>
  <c r="N25" i="1"/>
  <c r="P27" i="1"/>
  <c r="R27" i="1"/>
  <c r="N27" i="1"/>
  <c r="S27" i="1"/>
  <c r="Q27" i="1"/>
  <c r="M27" i="1"/>
  <c r="M30" i="1"/>
  <c r="N30" i="1"/>
  <c r="P30" i="1"/>
  <c r="Q30" i="1"/>
  <c r="S30" i="1"/>
  <c r="R30" i="1"/>
  <c r="R18" i="1" l="1"/>
  <c r="Q18" i="1"/>
  <c r="P18" i="1"/>
  <c r="N18" i="1"/>
  <c r="M18" i="1"/>
  <c r="S18" i="1"/>
  <c r="M21" i="1"/>
  <c r="Q21" i="1"/>
  <c r="P21" i="1"/>
  <c r="R21" i="1"/>
  <c r="N21" i="1"/>
  <c r="S21" i="1"/>
  <c r="P19" i="1"/>
  <c r="R19" i="1"/>
  <c r="N19" i="1"/>
  <c r="S19" i="1"/>
  <c r="Q19" i="1"/>
  <c r="M19" i="1"/>
  <c r="S31" i="1"/>
  <c r="P31" i="1"/>
  <c r="M31" i="1"/>
  <c r="N31" i="1"/>
  <c r="Q31" i="1"/>
  <c r="R31" i="1"/>
  <c r="R32" i="1"/>
  <c r="S32" i="1"/>
  <c r="N32" i="1"/>
  <c r="M32" i="1"/>
  <c r="Q32" i="1"/>
  <c r="P32" i="1"/>
  <c r="N29" i="1"/>
  <c r="P29" i="1"/>
  <c r="S29" i="1"/>
  <c r="M29" i="1"/>
  <c r="R29" i="1"/>
  <c r="Q29" i="1"/>
  <c r="S22" i="1" l="1"/>
  <c r="N22" i="1"/>
  <c r="M22" i="1"/>
  <c r="Q22" i="1"/>
  <c r="P22" i="1"/>
  <c r="R22" i="1"/>
  <c r="Q33" i="1"/>
  <c r="P33" i="1"/>
  <c r="R33" i="1"/>
  <c r="M33" i="1"/>
  <c r="S33" i="1"/>
  <c r="N33" i="1"/>
</calcChain>
</file>

<file path=xl/comments1.xml><?xml version="1.0" encoding="utf-8"?>
<comments xmlns="http://schemas.openxmlformats.org/spreadsheetml/2006/main">
  <authors>
    <author>.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Bizarre ces 2 affichages en 1900 cela devrait être 2014</t>
        </r>
      </text>
    </comment>
  </commentList>
</comments>
</file>

<file path=xl/sharedStrings.xml><?xml version="1.0" encoding="utf-8"?>
<sst xmlns="http://schemas.openxmlformats.org/spreadsheetml/2006/main" count="1237" uniqueCount="1027">
  <si>
    <t>CONJOINT</t>
  </si>
  <si>
    <t>Région</t>
  </si>
  <si>
    <t>NOM</t>
  </si>
  <si>
    <t>PRENOM</t>
  </si>
  <si>
    <t>Date naissance</t>
  </si>
  <si>
    <t>PRENOM
Conjoint</t>
  </si>
  <si>
    <t>Date naissance
Conjoint</t>
  </si>
  <si>
    <t>Courriel</t>
  </si>
  <si>
    <t>Fixe</t>
  </si>
  <si>
    <t>Mobile</t>
  </si>
  <si>
    <t>N°</t>
  </si>
  <si>
    <t>Dans les</t>
  </si>
  <si>
    <t>jours à venir, soit avant le</t>
  </si>
  <si>
    <t xml:space="preserve">les prochains anniversaires sont </t>
  </si>
  <si>
    <t>nom1</t>
  </si>
  <si>
    <t>prénom1</t>
  </si>
  <si>
    <t>prénom conjoint1</t>
  </si>
  <si>
    <t>courriel 1</t>
  </si>
  <si>
    <t>fixe</t>
  </si>
  <si>
    <t>mobile1</t>
  </si>
  <si>
    <t>nom2</t>
  </si>
  <si>
    <t>prénom2</t>
  </si>
  <si>
    <t>prénom conjoint2</t>
  </si>
  <si>
    <t>courriel 2</t>
  </si>
  <si>
    <t>mobile2</t>
  </si>
  <si>
    <t>ADHERENTS</t>
  </si>
  <si>
    <t>REGION</t>
  </si>
  <si>
    <t>Anniversaire CONJOINTS</t>
  </si>
  <si>
    <t>nom3</t>
  </si>
  <si>
    <t>prénom3</t>
  </si>
  <si>
    <t>prénom conjoint3</t>
  </si>
  <si>
    <t>courriel 3</t>
  </si>
  <si>
    <t>mobile3</t>
  </si>
  <si>
    <t xml:space="preserve">PRENOM
</t>
  </si>
  <si>
    <t xml:space="preserve">Date naissance </t>
  </si>
  <si>
    <t>nom4</t>
  </si>
  <si>
    <t>prénom4</t>
  </si>
  <si>
    <t>prénom conjoint4</t>
  </si>
  <si>
    <t>courriel 4</t>
  </si>
  <si>
    <t>mobile4</t>
  </si>
  <si>
    <t>nom5</t>
  </si>
  <si>
    <t>prénom5</t>
  </si>
  <si>
    <t>prénom conjoint5</t>
  </si>
  <si>
    <t>courriel 5</t>
  </si>
  <si>
    <t>mobile5</t>
  </si>
  <si>
    <t>nom6</t>
  </si>
  <si>
    <t>prénom6</t>
  </si>
  <si>
    <t>prénom conjoint6</t>
  </si>
  <si>
    <t>courriel 6</t>
  </si>
  <si>
    <t>mobile6</t>
  </si>
  <si>
    <t>nom7</t>
  </si>
  <si>
    <t>prénom7</t>
  </si>
  <si>
    <t>prénom conjoint7</t>
  </si>
  <si>
    <t>courriel 7</t>
  </si>
  <si>
    <t>mobile7</t>
  </si>
  <si>
    <t>nom8</t>
  </si>
  <si>
    <t>prénom8</t>
  </si>
  <si>
    <t>prénom conjoint8</t>
  </si>
  <si>
    <t>courriel 8</t>
  </si>
  <si>
    <t>mobile8</t>
  </si>
  <si>
    <t>nom9</t>
  </si>
  <si>
    <t>prénom9</t>
  </si>
  <si>
    <t>prénom conjoint9</t>
  </si>
  <si>
    <t>courriel 9</t>
  </si>
  <si>
    <t>mobile9</t>
  </si>
  <si>
    <t>nom10</t>
  </si>
  <si>
    <t>prénom10</t>
  </si>
  <si>
    <t>prénom conjoint10</t>
  </si>
  <si>
    <t>courriel 10</t>
  </si>
  <si>
    <t>mobile10</t>
  </si>
  <si>
    <t>nom11</t>
  </si>
  <si>
    <t>prénom11</t>
  </si>
  <si>
    <t>prénom conjoint11</t>
  </si>
  <si>
    <t>courriel 11</t>
  </si>
  <si>
    <t>mobile11</t>
  </si>
  <si>
    <t>nom12</t>
  </si>
  <si>
    <t>prénom12</t>
  </si>
  <si>
    <t>prénom conjoint12</t>
  </si>
  <si>
    <t>courriel 12</t>
  </si>
  <si>
    <t>mobile12</t>
  </si>
  <si>
    <t>nom13</t>
  </si>
  <si>
    <t>prénom13</t>
  </si>
  <si>
    <t>prénom conjoint13</t>
  </si>
  <si>
    <t>courriel 13</t>
  </si>
  <si>
    <t>mobile13</t>
  </si>
  <si>
    <t>nom14</t>
  </si>
  <si>
    <t>prénom14</t>
  </si>
  <si>
    <t>prénom conjoint14</t>
  </si>
  <si>
    <t>courriel 14</t>
  </si>
  <si>
    <t>mobile14</t>
  </si>
  <si>
    <t>nom15</t>
  </si>
  <si>
    <t>prénom15</t>
  </si>
  <si>
    <t>prénom conjoint15</t>
  </si>
  <si>
    <t>courriel 15</t>
  </si>
  <si>
    <t>mobile15</t>
  </si>
  <si>
    <t>nom16</t>
  </si>
  <si>
    <t>prénom16</t>
  </si>
  <si>
    <t>prénom conjoint16</t>
  </si>
  <si>
    <t>courriel 16</t>
  </si>
  <si>
    <t>mobile16</t>
  </si>
  <si>
    <t>nom17</t>
  </si>
  <si>
    <t>prénom17</t>
  </si>
  <si>
    <t>prénom conjoint17</t>
  </si>
  <si>
    <t>courriel 17</t>
  </si>
  <si>
    <t>mobile17</t>
  </si>
  <si>
    <t>nom18</t>
  </si>
  <si>
    <t>prénom18</t>
  </si>
  <si>
    <t>prénom conjoint18</t>
  </si>
  <si>
    <t>courriel 18</t>
  </si>
  <si>
    <t>mobile18</t>
  </si>
  <si>
    <t>nom19</t>
  </si>
  <si>
    <t>prénom19</t>
  </si>
  <si>
    <t>prénom conjoint19</t>
  </si>
  <si>
    <t>courriel 19</t>
  </si>
  <si>
    <t>mobile19</t>
  </si>
  <si>
    <t>nom20</t>
  </si>
  <si>
    <t>prénom20</t>
  </si>
  <si>
    <t>prénom conjoint20</t>
  </si>
  <si>
    <t>courriel 20</t>
  </si>
  <si>
    <t>mobile20</t>
  </si>
  <si>
    <t>nom21</t>
  </si>
  <si>
    <t>prénom21</t>
  </si>
  <si>
    <t>prénom conjoint21</t>
  </si>
  <si>
    <t>courriel 21</t>
  </si>
  <si>
    <t>mobile21</t>
  </si>
  <si>
    <t>nom22</t>
  </si>
  <si>
    <t>prénom22</t>
  </si>
  <si>
    <t>prénom conjoint22</t>
  </si>
  <si>
    <t>courriel 22</t>
  </si>
  <si>
    <t>mobile22</t>
  </si>
  <si>
    <t>nom23</t>
  </si>
  <si>
    <t>prénom23</t>
  </si>
  <si>
    <t>prénom conjoint23</t>
  </si>
  <si>
    <t>courriel 23</t>
  </si>
  <si>
    <t>mobile23</t>
  </si>
  <si>
    <t>nom24</t>
  </si>
  <si>
    <t>prénom24</t>
  </si>
  <si>
    <t>prénom conjoint24</t>
  </si>
  <si>
    <t>courriel 24</t>
  </si>
  <si>
    <t>mobile24</t>
  </si>
  <si>
    <t>nom25</t>
  </si>
  <si>
    <t>prénom25</t>
  </si>
  <si>
    <t>prénom conjoint25</t>
  </si>
  <si>
    <t>courriel 25</t>
  </si>
  <si>
    <t>mobile25</t>
  </si>
  <si>
    <t>nom26</t>
  </si>
  <si>
    <t>prénom26</t>
  </si>
  <si>
    <t>prénom conjoint26</t>
  </si>
  <si>
    <t>courriel 26</t>
  </si>
  <si>
    <t>mobile26</t>
  </si>
  <si>
    <t>nom27</t>
  </si>
  <si>
    <t>prénom27</t>
  </si>
  <si>
    <t>prénom conjoint27</t>
  </si>
  <si>
    <t>courriel 27</t>
  </si>
  <si>
    <t>mobile27</t>
  </si>
  <si>
    <t>nom28</t>
  </si>
  <si>
    <t>prénom28</t>
  </si>
  <si>
    <t>prénom conjoint28</t>
  </si>
  <si>
    <t>courriel 28</t>
  </si>
  <si>
    <t>mobile28</t>
  </si>
  <si>
    <t>nom29</t>
  </si>
  <si>
    <t>prénom29</t>
  </si>
  <si>
    <t>prénom conjoint29</t>
  </si>
  <si>
    <t>courriel 29</t>
  </si>
  <si>
    <t>mobile29</t>
  </si>
  <si>
    <t>nom30</t>
  </si>
  <si>
    <t>prénom30</t>
  </si>
  <si>
    <t>prénom conjoint30</t>
  </si>
  <si>
    <t>courriel 30</t>
  </si>
  <si>
    <t>mobile30</t>
  </si>
  <si>
    <t>nom31</t>
  </si>
  <si>
    <t>prénom31</t>
  </si>
  <si>
    <t>prénom conjoint31</t>
  </si>
  <si>
    <t>courriel 31</t>
  </si>
  <si>
    <t>mobile31</t>
  </si>
  <si>
    <t>nom32</t>
  </si>
  <si>
    <t>prénom32</t>
  </si>
  <si>
    <t>prénom conjoint32</t>
  </si>
  <si>
    <t>courriel 32</t>
  </si>
  <si>
    <t>mobile32</t>
  </si>
  <si>
    <t>nom33</t>
  </si>
  <si>
    <t>prénom33</t>
  </si>
  <si>
    <t>prénom conjoint33</t>
  </si>
  <si>
    <t>courriel 33</t>
  </si>
  <si>
    <t>mobile33</t>
  </si>
  <si>
    <t>nom34</t>
  </si>
  <si>
    <t>prénom34</t>
  </si>
  <si>
    <t>prénom conjoint34</t>
  </si>
  <si>
    <t>courriel 34</t>
  </si>
  <si>
    <t>mobile34</t>
  </si>
  <si>
    <t>nom35</t>
  </si>
  <si>
    <t>prénom35</t>
  </si>
  <si>
    <t>prénom conjoint35</t>
  </si>
  <si>
    <t>courriel 35</t>
  </si>
  <si>
    <t>mobile35</t>
  </si>
  <si>
    <t>nom36</t>
  </si>
  <si>
    <t>prénom36</t>
  </si>
  <si>
    <t>prénom conjoint36</t>
  </si>
  <si>
    <t>courriel 36</t>
  </si>
  <si>
    <t>mobile36</t>
  </si>
  <si>
    <t>nom37</t>
  </si>
  <si>
    <t>prénom37</t>
  </si>
  <si>
    <t>prénom conjoint37</t>
  </si>
  <si>
    <t>courriel 37</t>
  </si>
  <si>
    <t>mobile37</t>
  </si>
  <si>
    <t>nom38</t>
  </si>
  <si>
    <t>prénom38</t>
  </si>
  <si>
    <t>prénom conjoint38</t>
  </si>
  <si>
    <t>courriel 38</t>
  </si>
  <si>
    <t>mobile38</t>
  </si>
  <si>
    <t>nom39</t>
  </si>
  <si>
    <t>prénom39</t>
  </si>
  <si>
    <t>prénom conjoint39</t>
  </si>
  <si>
    <t>courriel 39</t>
  </si>
  <si>
    <t>mobile39</t>
  </si>
  <si>
    <t>nom40</t>
  </si>
  <si>
    <t>prénom40</t>
  </si>
  <si>
    <t>prénom conjoint40</t>
  </si>
  <si>
    <t>courriel 40</t>
  </si>
  <si>
    <t>mobile40</t>
  </si>
  <si>
    <t>nom41</t>
  </si>
  <si>
    <t>prénom41</t>
  </si>
  <si>
    <t>prénom conjoint41</t>
  </si>
  <si>
    <t>courriel 41</t>
  </si>
  <si>
    <t>mobile41</t>
  </si>
  <si>
    <t>nom42</t>
  </si>
  <si>
    <t>prénom42</t>
  </si>
  <si>
    <t>prénom conjoint42</t>
  </si>
  <si>
    <t>courriel 42</t>
  </si>
  <si>
    <t>mobile42</t>
  </si>
  <si>
    <t>nom43</t>
  </si>
  <si>
    <t>prénom43</t>
  </si>
  <si>
    <t>prénom conjoint43</t>
  </si>
  <si>
    <t>courriel 43</t>
  </si>
  <si>
    <t>mobile43</t>
  </si>
  <si>
    <t>nom44</t>
  </si>
  <si>
    <t>prénom44</t>
  </si>
  <si>
    <t>prénom conjoint44</t>
  </si>
  <si>
    <t>courriel 44</t>
  </si>
  <si>
    <t>mobile44</t>
  </si>
  <si>
    <t>nom45</t>
  </si>
  <si>
    <t>prénom45</t>
  </si>
  <si>
    <t>prénom conjoint45</t>
  </si>
  <si>
    <t>courriel 45</t>
  </si>
  <si>
    <t>mobile45</t>
  </si>
  <si>
    <t>nom46</t>
  </si>
  <si>
    <t>prénom46</t>
  </si>
  <si>
    <t>prénom conjoint46</t>
  </si>
  <si>
    <t>courriel 46</t>
  </si>
  <si>
    <t>mobile46</t>
  </si>
  <si>
    <t>nom47</t>
  </si>
  <si>
    <t>prénom47</t>
  </si>
  <si>
    <t>prénom conjoint47</t>
  </si>
  <si>
    <t>courriel 47</t>
  </si>
  <si>
    <t>mobile47</t>
  </si>
  <si>
    <t>nom48</t>
  </si>
  <si>
    <t>prénom48</t>
  </si>
  <si>
    <t>prénom conjoint48</t>
  </si>
  <si>
    <t>courriel 48</t>
  </si>
  <si>
    <t>mobile48</t>
  </si>
  <si>
    <t>nom49</t>
  </si>
  <si>
    <t>prénom49</t>
  </si>
  <si>
    <t>prénom conjoint49</t>
  </si>
  <si>
    <t>courriel 49</t>
  </si>
  <si>
    <t>mobile49</t>
  </si>
  <si>
    <t>nom50</t>
  </si>
  <si>
    <t>prénom50</t>
  </si>
  <si>
    <t>prénom conjoint50</t>
  </si>
  <si>
    <t>courriel 50</t>
  </si>
  <si>
    <t>mobile50</t>
  </si>
  <si>
    <t>nom51</t>
  </si>
  <si>
    <t>prénom51</t>
  </si>
  <si>
    <t>prénom conjoint51</t>
  </si>
  <si>
    <t>courriel 51</t>
  </si>
  <si>
    <t>mobile51</t>
  </si>
  <si>
    <t>nom52</t>
  </si>
  <si>
    <t>prénom52</t>
  </si>
  <si>
    <t>prénom conjoint52</t>
  </si>
  <si>
    <t>courriel 52</t>
  </si>
  <si>
    <t>mobile52</t>
  </si>
  <si>
    <t>nom53</t>
  </si>
  <si>
    <t>prénom53</t>
  </si>
  <si>
    <t>prénom conjoint53</t>
  </si>
  <si>
    <t>courriel 53</t>
  </si>
  <si>
    <t>mobile53</t>
  </si>
  <si>
    <t>nom54</t>
  </si>
  <si>
    <t>prénom54</t>
  </si>
  <si>
    <t>prénom conjoint54</t>
  </si>
  <si>
    <t>courriel 54</t>
  </si>
  <si>
    <t>mobile54</t>
  </si>
  <si>
    <t>nom55</t>
  </si>
  <si>
    <t>prénom55</t>
  </si>
  <si>
    <t>prénom conjoint55</t>
  </si>
  <si>
    <t>courriel 55</t>
  </si>
  <si>
    <t>mobile55</t>
  </si>
  <si>
    <t>nom56</t>
  </si>
  <si>
    <t>prénom56</t>
  </si>
  <si>
    <t>prénom conjoint56</t>
  </si>
  <si>
    <t>courriel 56</t>
  </si>
  <si>
    <t>mobile56</t>
  </si>
  <si>
    <t>nom57</t>
  </si>
  <si>
    <t>prénom57</t>
  </si>
  <si>
    <t>prénom conjoint57</t>
  </si>
  <si>
    <t>courriel 57</t>
  </si>
  <si>
    <t>mobile57</t>
  </si>
  <si>
    <t>nom58</t>
  </si>
  <si>
    <t>prénom58</t>
  </si>
  <si>
    <t>prénom conjoint58</t>
  </si>
  <si>
    <t>courriel 58</t>
  </si>
  <si>
    <t>mobile58</t>
  </si>
  <si>
    <t>nom59</t>
  </si>
  <si>
    <t>prénom59</t>
  </si>
  <si>
    <t>prénom conjoint59</t>
  </si>
  <si>
    <t>courriel 59</t>
  </si>
  <si>
    <t>mobile59</t>
  </si>
  <si>
    <t>nom60</t>
  </si>
  <si>
    <t>prénom60</t>
  </si>
  <si>
    <t>prénom conjoint60</t>
  </si>
  <si>
    <t>courriel 60</t>
  </si>
  <si>
    <t>mobile60</t>
  </si>
  <si>
    <t>nom61</t>
  </si>
  <si>
    <t>prénom61</t>
  </si>
  <si>
    <t>prénom conjoint61</t>
  </si>
  <si>
    <t>courriel 61</t>
  </si>
  <si>
    <t>mobile61</t>
  </si>
  <si>
    <t>nom62</t>
  </si>
  <si>
    <t>prénom62</t>
  </si>
  <si>
    <t>prénom conjoint62</t>
  </si>
  <si>
    <t>courriel 62</t>
  </si>
  <si>
    <t>mobile62</t>
  </si>
  <si>
    <t>nom63</t>
  </si>
  <si>
    <t>prénom63</t>
  </si>
  <si>
    <t>prénom conjoint63</t>
  </si>
  <si>
    <t>courriel 63</t>
  </si>
  <si>
    <t>mobile63</t>
  </si>
  <si>
    <t>nom64</t>
  </si>
  <si>
    <t>prénom64</t>
  </si>
  <si>
    <t>prénom conjoint64</t>
  </si>
  <si>
    <t>courriel 64</t>
  </si>
  <si>
    <t>mobile64</t>
  </si>
  <si>
    <t>nom65</t>
  </si>
  <si>
    <t>prénom65</t>
  </si>
  <si>
    <t>prénom conjoint65</t>
  </si>
  <si>
    <t>courriel 65</t>
  </si>
  <si>
    <t>mobile65</t>
  </si>
  <si>
    <t>nom66</t>
  </si>
  <si>
    <t>prénom66</t>
  </si>
  <si>
    <t>prénom conjoint66</t>
  </si>
  <si>
    <t>courriel 66</t>
  </si>
  <si>
    <t>mobile66</t>
  </si>
  <si>
    <t>nom67</t>
  </si>
  <si>
    <t>prénom67</t>
  </si>
  <si>
    <t>prénom conjoint67</t>
  </si>
  <si>
    <t>courriel 67</t>
  </si>
  <si>
    <t>mobile67</t>
  </si>
  <si>
    <t>nom68</t>
  </si>
  <si>
    <t>prénom68</t>
  </si>
  <si>
    <t>prénom conjoint68</t>
  </si>
  <si>
    <t>courriel 68</t>
  </si>
  <si>
    <t>mobile68</t>
  </si>
  <si>
    <t>nom69</t>
  </si>
  <si>
    <t>prénom69</t>
  </si>
  <si>
    <t>prénom conjoint69</t>
  </si>
  <si>
    <t>courriel 69</t>
  </si>
  <si>
    <t>mobile69</t>
  </si>
  <si>
    <t>nom70</t>
  </si>
  <si>
    <t>prénom70</t>
  </si>
  <si>
    <t>prénom conjoint70</t>
  </si>
  <si>
    <t>courriel 70</t>
  </si>
  <si>
    <t>mobile70</t>
  </si>
  <si>
    <t>nom71</t>
  </si>
  <si>
    <t>prénom71</t>
  </si>
  <si>
    <t>prénom conjoint71</t>
  </si>
  <si>
    <t>courriel 71</t>
  </si>
  <si>
    <t>mobile71</t>
  </si>
  <si>
    <t>nom72</t>
  </si>
  <si>
    <t>prénom72</t>
  </si>
  <si>
    <t>prénom conjoint72</t>
  </si>
  <si>
    <t>courriel 72</t>
  </si>
  <si>
    <t>mobile72</t>
  </si>
  <si>
    <t>nom73</t>
  </si>
  <si>
    <t>prénom73</t>
  </si>
  <si>
    <t>prénom conjoint73</t>
  </si>
  <si>
    <t>courriel 73</t>
  </si>
  <si>
    <t>mobile73</t>
  </si>
  <si>
    <t>nom74</t>
  </si>
  <si>
    <t>prénom74</t>
  </si>
  <si>
    <t>prénom conjoint74</t>
  </si>
  <si>
    <t>courriel 74</t>
  </si>
  <si>
    <t>mobile74</t>
  </si>
  <si>
    <t>nom75</t>
  </si>
  <si>
    <t>prénom75</t>
  </si>
  <si>
    <t>prénom conjoint75</t>
  </si>
  <si>
    <t>courriel 75</t>
  </si>
  <si>
    <t>mobile75</t>
  </si>
  <si>
    <t>nom76</t>
  </si>
  <si>
    <t>prénom76</t>
  </si>
  <si>
    <t>prénom conjoint76</t>
  </si>
  <si>
    <t>courriel 76</t>
  </si>
  <si>
    <t>mobile76</t>
  </si>
  <si>
    <t>nom77</t>
  </si>
  <si>
    <t>prénom77</t>
  </si>
  <si>
    <t>prénom conjoint77</t>
  </si>
  <si>
    <t>courriel 77</t>
  </si>
  <si>
    <t>mobile77</t>
  </si>
  <si>
    <t>nom78</t>
  </si>
  <si>
    <t>prénom78</t>
  </si>
  <si>
    <t>prénom conjoint78</t>
  </si>
  <si>
    <t>courriel 78</t>
  </si>
  <si>
    <t>mobile78</t>
  </si>
  <si>
    <t>nom79</t>
  </si>
  <si>
    <t>prénom79</t>
  </si>
  <si>
    <t>prénom conjoint79</t>
  </si>
  <si>
    <t>courriel 79</t>
  </si>
  <si>
    <t>mobile79</t>
  </si>
  <si>
    <t>nom80</t>
  </si>
  <si>
    <t>prénom80</t>
  </si>
  <si>
    <t>prénom conjoint80</t>
  </si>
  <si>
    <t>courriel 80</t>
  </si>
  <si>
    <t>mobile80</t>
  </si>
  <si>
    <t>nom81</t>
  </si>
  <si>
    <t>prénom81</t>
  </si>
  <si>
    <t>prénom conjoint81</t>
  </si>
  <si>
    <t>courriel 81</t>
  </si>
  <si>
    <t>mobile81</t>
  </si>
  <si>
    <t>nom82</t>
  </si>
  <si>
    <t>prénom82</t>
  </si>
  <si>
    <t>prénom conjoint82</t>
  </si>
  <si>
    <t>courriel 82</t>
  </si>
  <si>
    <t>mobile82</t>
  </si>
  <si>
    <t>nom83</t>
  </si>
  <si>
    <t>prénom83</t>
  </si>
  <si>
    <t>prénom conjoint83</t>
  </si>
  <si>
    <t>courriel 83</t>
  </si>
  <si>
    <t>mobile83</t>
  </si>
  <si>
    <t>nom84</t>
  </si>
  <si>
    <t>prénom84</t>
  </si>
  <si>
    <t>prénom conjoint84</t>
  </si>
  <si>
    <t>courriel 84</t>
  </si>
  <si>
    <t>mobile84</t>
  </si>
  <si>
    <t>nom85</t>
  </si>
  <si>
    <t>prénom85</t>
  </si>
  <si>
    <t>prénom conjoint85</t>
  </si>
  <si>
    <t>courriel 85</t>
  </si>
  <si>
    <t>mobile85</t>
  </si>
  <si>
    <t>nom86</t>
  </si>
  <si>
    <t>prénom86</t>
  </si>
  <si>
    <t>prénom conjoint86</t>
  </si>
  <si>
    <t>courriel 86</t>
  </si>
  <si>
    <t>mobile86</t>
  </si>
  <si>
    <t>nom87</t>
  </si>
  <si>
    <t>prénom87</t>
  </si>
  <si>
    <t>prénom conjoint87</t>
  </si>
  <si>
    <t>courriel 87</t>
  </si>
  <si>
    <t>mobile87</t>
  </si>
  <si>
    <t>nom88</t>
  </si>
  <si>
    <t>prénom88</t>
  </si>
  <si>
    <t>prénom conjoint88</t>
  </si>
  <si>
    <t>courriel 88</t>
  </si>
  <si>
    <t>mobile88</t>
  </si>
  <si>
    <t>nom89</t>
  </si>
  <si>
    <t>prénom89</t>
  </si>
  <si>
    <t>prénom conjoint89</t>
  </si>
  <si>
    <t>courriel 89</t>
  </si>
  <si>
    <t>mobile89</t>
  </si>
  <si>
    <t>nom90</t>
  </si>
  <si>
    <t>prénom90</t>
  </si>
  <si>
    <t>prénom conjoint90</t>
  </si>
  <si>
    <t>courriel 90</t>
  </si>
  <si>
    <t>mobile90</t>
  </si>
  <si>
    <t>nom91</t>
  </si>
  <si>
    <t>prénom91</t>
  </si>
  <si>
    <t>prénom conjoint91</t>
  </si>
  <si>
    <t>courriel 91</t>
  </si>
  <si>
    <t>mobile91</t>
  </si>
  <si>
    <t>nom92</t>
  </si>
  <si>
    <t>prénom92</t>
  </si>
  <si>
    <t>prénom conjoint92</t>
  </si>
  <si>
    <t>courriel 92</t>
  </si>
  <si>
    <t>mobile92</t>
  </si>
  <si>
    <t>nom93</t>
  </si>
  <si>
    <t>prénom93</t>
  </si>
  <si>
    <t>prénom conjoint93</t>
  </si>
  <si>
    <t>courriel 93</t>
  </si>
  <si>
    <t>mobile93</t>
  </si>
  <si>
    <t>nom94</t>
  </si>
  <si>
    <t>prénom94</t>
  </si>
  <si>
    <t>prénom conjoint94</t>
  </si>
  <si>
    <t>courriel 94</t>
  </si>
  <si>
    <t>mobile94</t>
  </si>
  <si>
    <t>nom95</t>
  </si>
  <si>
    <t>prénom95</t>
  </si>
  <si>
    <t>prénom conjoint95</t>
  </si>
  <si>
    <t>courriel 95</t>
  </si>
  <si>
    <t>mobile95</t>
  </si>
  <si>
    <t>nom96</t>
  </si>
  <si>
    <t>prénom96</t>
  </si>
  <si>
    <t>prénom conjoint96</t>
  </si>
  <si>
    <t>courriel 96</t>
  </si>
  <si>
    <t>mobile96</t>
  </si>
  <si>
    <t>nom97</t>
  </si>
  <si>
    <t>prénom97</t>
  </si>
  <si>
    <t>prénom conjoint97</t>
  </si>
  <si>
    <t>courriel 97</t>
  </si>
  <si>
    <t>mobile97</t>
  </si>
  <si>
    <t>nom98</t>
  </si>
  <si>
    <t>prénom98</t>
  </si>
  <si>
    <t>prénom conjoint98</t>
  </si>
  <si>
    <t>courriel 98</t>
  </si>
  <si>
    <t>mobile98</t>
  </si>
  <si>
    <t>nom99</t>
  </si>
  <si>
    <t>prénom99</t>
  </si>
  <si>
    <t>prénom conjoint99</t>
  </si>
  <si>
    <t>courriel 99</t>
  </si>
  <si>
    <t>mobile99</t>
  </si>
  <si>
    <t>nom100</t>
  </si>
  <si>
    <t>prénom100</t>
  </si>
  <si>
    <t>prénom conjoint100</t>
  </si>
  <si>
    <t>courriel 100</t>
  </si>
  <si>
    <t>mobile100</t>
  </si>
  <si>
    <t>nom101</t>
  </si>
  <si>
    <t>prénom101</t>
  </si>
  <si>
    <t>prénom conjoint101</t>
  </si>
  <si>
    <t>courriel 101</t>
  </si>
  <si>
    <t>mobile101</t>
  </si>
  <si>
    <t>nom102</t>
  </si>
  <si>
    <t>prénom102</t>
  </si>
  <si>
    <t>prénom conjoint102</t>
  </si>
  <si>
    <t>courriel 102</t>
  </si>
  <si>
    <t>mobile102</t>
  </si>
  <si>
    <t>nom103</t>
  </si>
  <si>
    <t>prénom103</t>
  </si>
  <si>
    <t>prénom conjoint103</t>
  </si>
  <si>
    <t>courriel 103</t>
  </si>
  <si>
    <t>mobile103</t>
  </si>
  <si>
    <t>nom104</t>
  </si>
  <si>
    <t>prénom104</t>
  </si>
  <si>
    <t>prénom conjoint104</t>
  </si>
  <si>
    <t>courriel 104</t>
  </si>
  <si>
    <t>mobile104</t>
  </si>
  <si>
    <t>nom105</t>
  </si>
  <si>
    <t>prénom105</t>
  </si>
  <si>
    <t>prénom conjoint105</t>
  </si>
  <si>
    <t>courriel 105</t>
  </si>
  <si>
    <t>mobile105</t>
  </si>
  <si>
    <t>nom106</t>
  </si>
  <si>
    <t>prénom106</t>
  </si>
  <si>
    <t>prénom conjoint106</t>
  </si>
  <si>
    <t>courriel 106</t>
  </si>
  <si>
    <t>mobile106</t>
  </si>
  <si>
    <t>nom107</t>
  </si>
  <si>
    <t>prénom107</t>
  </si>
  <si>
    <t>prénom conjoint107</t>
  </si>
  <si>
    <t>courriel 107</t>
  </si>
  <si>
    <t>mobile107</t>
  </si>
  <si>
    <t>nom108</t>
  </si>
  <si>
    <t>prénom108</t>
  </si>
  <si>
    <t>prénom conjoint108</t>
  </si>
  <si>
    <t>courriel 108</t>
  </si>
  <si>
    <t>mobile108</t>
  </si>
  <si>
    <t>nom109</t>
  </si>
  <si>
    <t>prénom109</t>
  </si>
  <si>
    <t>prénom conjoint109</t>
  </si>
  <si>
    <t>courriel 109</t>
  </si>
  <si>
    <t>mobile109</t>
  </si>
  <si>
    <t>nom110</t>
  </si>
  <si>
    <t>prénom110</t>
  </si>
  <si>
    <t>prénom conjoint110</t>
  </si>
  <si>
    <t>courriel 110</t>
  </si>
  <si>
    <t>mobile110</t>
  </si>
  <si>
    <t>nom111</t>
  </si>
  <si>
    <t>prénom111</t>
  </si>
  <si>
    <t>prénom conjoint111</t>
  </si>
  <si>
    <t>courriel 111</t>
  </si>
  <si>
    <t>mobile111</t>
  </si>
  <si>
    <t>nom112</t>
  </si>
  <si>
    <t>prénom112</t>
  </si>
  <si>
    <t>prénom conjoint112</t>
  </si>
  <si>
    <t>courriel 112</t>
  </si>
  <si>
    <t>mobile112</t>
  </si>
  <si>
    <t>nom113</t>
  </si>
  <si>
    <t>prénom113</t>
  </si>
  <si>
    <t>prénom conjoint113</t>
  </si>
  <si>
    <t>courriel 113</t>
  </si>
  <si>
    <t>mobile113</t>
  </si>
  <si>
    <t>nom114</t>
  </si>
  <si>
    <t>prénom114</t>
  </si>
  <si>
    <t>prénom conjoint114</t>
  </si>
  <si>
    <t>courriel 114</t>
  </si>
  <si>
    <t>mobile114</t>
  </si>
  <si>
    <t>nom115</t>
  </si>
  <si>
    <t>prénom115</t>
  </si>
  <si>
    <t>prénom conjoint115</t>
  </si>
  <si>
    <t>courriel 115</t>
  </si>
  <si>
    <t>mobile115</t>
  </si>
  <si>
    <t>nom116</t>
  </si>
  <si>
    <t>prénom116</t>
  </si>
  <si>
    <t>prénom conjoint116</t>
  </si>
  <si>
    <t>courriel 116</t>
  </si>
  <si>
    <t>mobile116</t>
  </si>
  <si>
    <t>nom117</t>
  </si>
  <si>
    <t>prénom117</t>
  </si>
  <si>
    <t>prénom conjoint117</t>
  </si>
  <si>
    <t>courriel 117</t>
  </si>
  <si>
    <t>mobile117</t>
  </si>
  <si>
    <t>nom118</t>
  </si>
  <si>
    <t>prénom118</t>
  </si>
  <si>
    <t>prénom conjoint118</t>
  </si>
  <si>
    <t>courriel 118</t>
  </si>
  <si>
    <t>mobile118</t>
  </si>
  <si>
    <t>nom119</t>
  </si>
  <si>
    <t>prénom119</t>
  </si>
  <si>
    <t>prénom conjoint119</t>
  </si>
  <si>
    <t>courriel 119</t>
  </si>
  <si>
    <t>mobile119</t>
  </si>
  <si>
    <t>nom120</t>
  </si>
  <si>
    <t>prénom120</t>
  </si>
  <si>
    <t>prénom conjoint120</t>
  </si>
  <si>
    <t>courriel 120</t>
  </si>
  <si>
    <t>mobile120</t>
  </si>
  <si>
    <t>nom121</t>
  </si>
  <si>
    <t>prénom121</t>
  </si>
  <si>
    <t>prénom conjoint121</t>
  </si>
  <si>
    <t>courriel 121</t>
  </si>
  <si>
    <t>mobile121</t>
  </si>
  <si>
    <t>nom122</t>
  </si>
  <si>
    <t>prénom122</t>
  </si>
  <si>
    <t>prénom conjoint122</t>
  </si>
  <si>
    <t>courriel 122</t>
  </si>
  <si>
    <t>mobile122</t>
  </si>
  <si>
    <t>nom123</t>
  </si>
  <si>
    <t>prénom123</t>
  </si>
  <si>
    <t>prénom conjoint123</t>
  </si>
  <si>
    <t>courriel 123</t>
  </si>
  <si>
    <t>mobile123</t>
  </si>
  <si>
    <t>nom124</t>
  </si>
  <si>
    <t>prénom124</t>
  </si>
  <si>
    <t>prénom conjoint124</t>
  </si>
  <si>
    <t>courriel 124</t>
  </si>
  <si>
    <t>mobile124</t>
  </si>
  <si>
    <t>nom125</t>
  </si>
  <si>
    <t>prénom125</t>
  </si>
  <si>
    <t>prénom conjoint125</t>
  </si>
  <si>
    <t>courriel 125</t>
  </si>
  <si>
    <t>mobile125</t>
  </si>
  <si>
    <t>nom126</t>
  </si>
  <si>
    <t>prénom126</t>
  </si>
  <si>
    <t>prénom conjoint126</t>
  </si>
  <si>
    <t>courriel 126</t>
  </si>
  <si>
    <t>mobile126</t>
  </si>
  <si>
    <t>nom127</t>
  </si>
  <si>
    <t>prénom127</t>
  </si>
  <si>
    <t>prénom conjoint127</t>
  </si>
  <si>
    <t>courriel 127</t>
  </si>
  <si>
    <t>mobile127</t>
  </si>
  <si>
    <t>nom128</t>
  </si>
  <si>
    <t>prénom128</t>
  </si>
  <si>
    <t>prénom conjoint128</t>
  </si>
  <si>
    <t>courriel 128</t>
  </si>
  <si>
    <t>mobile128</t>
  </si>
  <si>
    <t>nom129</t>
  </si>
  <si>
    <t>prénom129</t>
  </si>
  <si>
    <t>prénom conjoint129</t>
  </si>
  <si>
    <t>courriel 129</t>
  </si>
  <si>
    <t>mobile129</t>
  </si>
  <si>
    <t>nom130</t>
  </si>
  <si>
    <t>prénom130</t>
  </si>
  <si>
    <t>prénom conjoint130</t>
  </si>
  <si>
    <t>courriel 130</t>
  </si>
  <si>
    <t>mobile130</t>
  </si>
  <si>
    <t>nom131</t>
  </si>
  <si>
    <t>prénom131</t>
  </si>
  <si>
    <t>prénom conjoint131</t>
  </si>
  <si>
    <t>courriel 131</t>
  </si>
  <si>
    <t>mobile131</t>
  </si>
  <si>
    <t>nom132</t>
  </si>
  <si>
    <t>prénom132</t>
  </si>
  <si>
    <t>prénom conjoint132</t>
  </si>
  <si>
    <t>courriel 132</t>
  </si>
  <si>
    <t>mobile132</t>
  </si>
  <si>
    <t>nom133</t>
  </si>
  <si>
    <t>prénom133</t>
  </si>
  <si>
    <t>prénom conjoint133</t>
  </si>
  <si>
    <t>courriel 133</t>
  </si>
  <si>
    <t>mobile133</t>
  </si>
  <si>
    <t>nom134</t>
  </si>
  <si>
    <t>prénom134</t>
  </si>
  <si>
    <t>prénom conjoint134</t>
  </si>
  <si>
    <t>courriel 134</t>
  </si>
  <si>
    <t>mobile134</t>
  </si>
  <si>
    <t>nom135</t>
  </si>
  <si>
    <t>prénom135</t>
  </si>
  <si>
    <t>prénom conjoint135</t>
  </si>
  <si>
    <t>courriel 135</t>
  </si>
  <si>
    <t>mobile135</t>
  </si>
  <si>
    <t>nom136</t>
  </si>
  <si>
    <t>prénom136</t>
  </si>
  <si>
    <t>prénom conjoint136</t>
  </si>
  <si>
    <t>courriel 136</t>
  </si>
  <si>
    <t>mobile136</t>
  </si>
  <si>
    <t>nom137</t>
  </si>
  <si>
    <t>prénom137</t>
  </si>
  <si>
    <t>prénom conjoint137</t>
  </si>
  <si>
    <t>courriel 137</t>
  </si>
  <si>
    <t>mobile137</t>
  </si>
  <si>
    <t>nom138</t>
  </si>
  <si>
    <t>prénom138</t>
  </si>
  <si>
    <t>prénom conjoint138</t>
  </si>
  <si>
    <t>courriel 138</t>
  </si>
  <si>
    <t>mobile138</t>
  </si>
  <si>
    <t>nom139</t>
  </si>
  <si>
    <t>prénom139</t>
  </si>
  <si>
    <t>prénom conjoint139</t>
  </si>
  <si>
    <t>courriel 139</t>
  </si>
  <si>
    <t>mobile139</t>
  </si>
  <si>
    <t>nom140</t>
  </si>
  <si>
    <t>prénom140</t>
  </si>
  <si>
    <t>prénom conjoint140</t>
  </si>
  <si>
    <t>courriel 140</t>
  </si>
  <si>
    <t>mobile140</t>
  </si>
  <si>
    <t>nom141</t>
  </si>
  <si>
    <t>prénom141</t>
  </si>
  <si>
    <t>prénom conjoint141</t>
  </si>
  <si>
    <t>courriel 141</t>
  </si>
  <si>
    <t>mobile141</t>
  </si>
  <si>
    <t>nom142</t>
  </si>
  <si>
    <t>prénom142</t>
  </si>
  <si>
    <t>prénom conjoint142</t>
  </si>
  <si>
    <t>courriel 142</t>
  </si>
  <si>
    <t>mobile142</t>
  </si>
  <si>
    <t>nom143</t>
  </si>
  <si>
    <t>prénom143</t>
  </si>
  <si>
    <t>prénom conjoint143</t>
  </si>
  <si>
    <t>courriel 143</t>
  </si>
  <si>
    <t>mobile143</t>
  </si>
  <si>
    <t>nom144</t>
  </si>
  <si>
    <t>prénom144</t>
  </si>
  <si>
    <t>prénom conjoint144</t>
  </si>
  <si>
    <t>courriel 144</t>
  </si>
  <si>
    <t>mobile144</t>
  </si>
  <si>
    <t>nom145</t>
  </si>
  <si>
    <t>prénom145</t>
  </si>
  <si>
    <t>prénom conjoint145</t>
  </si>
  <si>
    <t>courriel 145</t>
  </si>
  <si>
    <t>mobile145</t>
  </si>
  <si>
    <t>nom146</t>
  </si>
  <si>
    <t>prénom146</t>
  </si>
  <si>
    <t>prénom conjoint146</t>
  </si>
  <si>
    <t>courriel 146</t>
  </si>
  <si>
    <t>mobile146</t>
  </si>
  <si>
    <t>nom147</t>
  </si>
  <si>
    <t>prénom147</t>
  </si>
  <si>
    <t>prénom conjoint147</t>
  </si>
  <si>
    <t>courriel 147</t>
  </si>
  <si>
    <t>mobile147</t>
  </si>
  <si>
    <t>nom148</t>
  </si>
  <si>
    <t>prénom148</t>
  </si>
  <si>
    <t>prénom conjoint148</t>
  </si>
  <si>
    <t>courriel 148</t>
  </si>
  <si>
    <t>mobile148</t>
  </si>
  <si>
    <t>nom149</t>
  </si>
  <si>
    <t>prénom149</t>
  </si>
  <si>
    <t>prénom conjoint149</t>
  </si>
  <si>
    <t>courriel 149</t>
  </si>
  <si>
    <t>mobile149</t>
  </si>
  <si>
    <t>nom150</t>
  </si>
  <si>
    <t>prénom150</t>
  </si>
  <si>
    <t>prénom conjoint150</t>
  </si>
  <si>
    <t>courriel 150</t>
  </si>
  <si>
    <t>mobile150</t>
  </si>
  <si>
    <t>nom151</t>
  </si>
  <si>
    <t>prénom151</t>
  </si>
  <si>
    <t>prénom conjoint151</t>
  </si>
  <si>
    <t>courriel 151</t>
  </si>
  <si>
    <t>mobile151</t>
  </si>
  <si>
    <t>nom152</t>
  </si>
  <si>
    <t>prénom152</t>
  </si>
  <si>
    <t>prénom conjoint152</t>
  </si>
  <si>
    <t>courriel 152</t>
  </si>
  <si>
    <t>mobile152</t>
  </si>
  <si>
    <t>nom153</t>
  </si>
  <si>
    <t>prénom153</t>
  </si>
  <si>
    <t>prénom conjoint153</t>
  </si>
  <si>
    <t>courriel 153</t>
  </si>
  <si>
    <t>mobile153</t>
  </si>
  <si>
    <t>nom154</t>
  </si>
  <si>
    <t>prénom154</t>
  </si>
  <si>
    <t>prénom conjoint154</t>
  </si>
  <si>
    <t>courriel 154</t>
  </si>
  <si>
    <t>mobile154</t>
  </si>
  <si>
    <t>nom155</t>
  </si>
  <si>
    <t>prénom155</t>
  </si>
  <si>
    <t>prénom conjoint155</t>
  </si>
  <si>
    <t>courriel 155</t>
  </si>
  <si>
    <t>mobile155</t>
  </si>
  <si>
    <t>nom156</t>
  </si>
  <si>
    <t>prénom156</t>
  </si>
  <si>
    <t>prénom conjoint156</t>
  </si>
  <si>
    <t>courriel 156</t>
  </si>
  <si>
    <t>mobile156</t>
  </si>
  <si>
    <t>nom157</t>
  </si>
  <si>
    <t>prénom157</t>
  </si>
  <si>
    <t>prénom conjoint157</t>
  </si>
  <si>
    <t>courriel 157</t>
  </si>
  <si>
    <t>mobile157</t>
  </si>
  <si>
    <t>nom158</t>
  </si>
  <si>
    <t>prénom158</t>
  </si>
  <si>
    <t>prénom conjoint158</t>
  </si>
  <si>
    <t>courriel 158</t>
  </si>
  <si>
    <t>mobile158</t>
  </si>
  <si>
    <t>nom159</t>
  </si>
  <si>
    <t>prénom159</t>
  </si>
  <si>
    <t>prénom conjoint159</t>
  </si>
  <si>
    <t>courriel 159</t>
  </si>
  <si>
    <t>mobile159</t>
  </si>
  <si>
    <t>nom160</t>
  </si>
  <si>
    <t>prénom160</t>
  </si>
  <si>
    <t>prénom conjoint160</t>
  </si>
  <si>
    <t>courriel 160</t>
  </si>
  <si>
    <t>mobile160</t>
  </si>
  <si>
    <t>nom161</t>
  </si>
  <si>
    <t>prénom161</t>
  </si>
  <si>
    <t>prénom conjoint161</t>
  </si>
  <si>
    <t>courriel 161</t>
  </si>
  <si>
    <t>mobile161</t>
  </si>
  <si>
    <t>nom162</t>
  </si>
  <si>
    <t>prénom162</t>
  </si>
  <si>
    <t>prénom conjoint162</t>
  </si>
  <si>
    <t>courriel 162</t>
  </si>
  <si>
    <t>mobile162</t>
  </si>
  <si>
    <t>nom163</t>
  </si>
  <si>
    <t>prénom163</t>
  </si>
  <si>
    <t>prénom conjoint163</t>
  </si>
  <si>
    <t>courriel 163</t>
  </si>
  <si>
    <t>mobile163</t>
  </si>
  <si>
    <t>nom164</t>
  </si>
  <si>
    <t>prénom164</t>
  </si>
  <si>
    <t>prénom conjoint164</t>
  </si>
  <si>
    <t>courriel 164</t>
  </si>
  <si>
    <t>mobile164</t>
  </si>
  <si>
    <t>nom165</t>
  </si>
  <si>
    <t>prénom165</t>
  </si>
  <si>
    <t>prénom conjoint165</t>
  </si>
  <si>
    <t>courriel 165</t>
  </si>
  <si>
    <t>mobile165</t>
  </si>
  <si>
    <t>nom166</t>
  </si>
  <si>
    <t>prénom166</t>
  </si>
  <si>
    <t>prénom conjoint166</t>
  </si>
  <si>
    <t>courriel 166</t>
  </si>
  <si>
    <t>mobile166</t>
  </si>
  <si>
    <t>nom167</t>
  </si>
  <si>
    <t>prénom167</t>
  </si>
  <si>
    <t>prénom conjoint167</t>
  </si>
  <si>
    <t>courriel 167</t>
  </si>
  <si>
    <t>mobile167</t>
  </si>
  <si>
    <t>nom168</t>
  </si>
  <si>
    <t>prénom168</t>
  </si>
  <si>
    <t>prénom conjoint168</t>
  </si>
  <si>
    <t>courriel 168</t>
  </si>
  <si>
    <t>mobile168</t>
  </si>
  <si>
    <t>nom169</t>
  </si>
  <si>
    <t>prénom169</t>
  </si>
  <si>
    <t>prénom conjoint169</t>
  </si>
  <si>
    <t>courriel 169</t>
  </si>
  <si>
    <t>mobile169</t>
  </si>
  <si>
    <t>nom170</t>
  </si>
  <si>
    <t>prénom170</t>
  </si>
  <si>
    <t>prénom conjoint170</t>
  </si>
  <si>
    <t>courriel 170</t>
  </si>
  <si>
    <t>mobile170</t>
  </si>
  <si>
    <t>nom171</t>
  </si>
  <si>
    <t>prénom171</t>
  </si>
  <si>
    <t>prénom conjoint171</t>
  </si>
  <si>
    <t>courriel 171</t>
  </si>
  <si>
    <t>mobile171</t>
  </si>
  <si>
    <t>nom172</t>
  </si>
  <si>
    <t>prénom172</t>
  </si>
  <si>
    <t>prénom conjoint172</t>
  </si>
  <si>
    <t>courriel 172</t>
  </si>
  <si>
    <t>mobile172</t>
  </si>
  <si>
    <t>nom173</t>
  </si>
  <si>
    <t>prénom173</t>
  </si>
  <si>
    <t>prénom conjoint173</t>
  </si>
  <si>
    <t>courriel 173</t>
  </si>
  <si>
    <t>mobile173</t>
  </si>
  <si>
    <t>nom174</t>
  </si>
  <si>
    <t>prénom174</t>
  </si>
  <si>
    <t>prénom conjoint174</t>
  </si>
  <si>
    <t>courriel 174</t>
  </si>
  <si>
    <t>mobile174</t>
  </si>
  <si>
    <t>nom175</t>
  </si>
  <si>
    <t>prénom175</t>
  </si>
  <si>
    <t>prénom conjoint175</t>
  </si>
  <si>
    <t>courriel 175</t>
  </si>
  <si>
    <t>mobile175</t>
  </si>
  <si>
    <t>nom176</t>
  </si>
  <si>
    <t>prénom176</t>
  </si>
  <si>
    <t>prénom conjoint176</t>
  </si>
  <si>
    <t>courriel 176</t>
  </si>
  <si>
    <t>mobile176</t>
  </si>
  <si>
    <t>nom177</t>
  </si>
  <si>
    <t>prénom177</t>
  </si>
  <si>
    <t>prénom conjoint177</t>
  </si>
  <si>
    <t>courriel 177</t>
  </si>
  <si>
    <t>mobile177</t>
  </si>
  <si>
    <t>nom178</t>
  </si>
  <si>
    <t>prénom178</t>
  </si>
  <si>
    <t>prénom conjoint178</t>
  </si>
  <si>
    <t>courriel 178</t>
  </si>
  <si>
    <t>mobile178</t>
  </si>
  <si>
    <t>nom179</t>
  </si>
  <si>
    <t>prénom179</t>
  </si>
  <si>
    <t>prénom conjoint179</t>
  </si>
  <si>
    <t>courriel 179</t>
  </si>
  <si>
    <t>mobile179</t>
  </si>
  <si>
    <t>nom180</t>
  </si>
  <si>
    <t>prénom180</t>
  </si>
  <si>
    <t>prénom conjoint180</t>
  </si>
  <si>
    <t>courriel 180</t>
  </si>
  <si>
    <t>mobile180</t>
  </si>
  <si>
    <t>nom181</t>
  </si>
  <si>
    <t>prénom181</t>
  </si>
  <si>
    <t>prénom conjoint181</t>
  </si>
  <si>
    <t>courriel 181</t>
  </si>
  <si>
    <t>mobile181</t>
  </si>
  <si>
    <t>nom182</t>
  </si>
  <si>
    <t>prénom182</t>
  </si>
  <si>
    <t>prénom conjoint182</t>
  </si>
  <si>
    <t>courriel 182</t>
  </si>
  <si>
    <t>mobile182</t>
  </si>
  <si>
    <t>nom183</t>
  </si>
  <si>
    <t>prénom183</t>
  </si>
  <si>
    <t>prénom conjoint183</t>
  </si>
  <si>
    <t>courriel 183</t>
  </si>
  <si>
    <t>mobile183</t>
  </si>
  <si>
    <t>nom184</t>
  </si>
  <si>
    <t>prénom184</t>
  </si>
  <si>
    <t>prénom conjoint184</t>
  </si>
  <si>
    <t>courriel 184</t>
  </si>
  <si>
    <t>mobile184</t>
  </si>
  <si>
    <t>nom185</t>
  </si>
  <si>
    <t>prénom185</t>
  </si>
  <si>
    <t>prénom conjoint185</t>
  </si>
  <si>
    <t>courriel 185</t>
  </si>
  <si>
    <t>mobile185</t>
  </si>
  <si>
    <t>nom186</t>
  </si>
  <si>
    <t>prénom186</t>
  </si>
  <si>
    <t>prénom conjoint186</t>
  </si>
  <si>
    <t>courriel 186</t>
  </si>
  <si>
    <t>mobile186</t>
  </si>
  <si>
    <t>nom187</t>
  </si>
  <si>
    <t>prénom187</t>
  </si>
  <si>
    <t>prénom conjoint187</t>
  </si>
  <si>
    <t>courriel 187</t>
  </si>
  <si>
    <t>mobile187</t>
  </si>
  <si>
    <t>nom188</t>
  </si>
  <si>
    <t>prénom188</t>
  </si>
  <si>
    <t>prénom conjoint188</t>
  </si>
  <si>
    <t>courriel 188</t>
  </si>
  <si>
    <t>mobile188</t>
  </si>
  <si>
    <t>nom189</t>
  </si>
  <si>
    <t>prénom189</t>
  </si>
  <si>
    <t>prénom conjoint189</t>
  </si>
  <si>
    <t>courriel 189</t>
  </si>
  <si>
    <t>mobile189</t>
  </si>
  <si>
    <t>nom190</t>
  </si>
  <si>
    <t>prénom190</t>
  </si>
  <si>
    <t>prénom conjoint190</t>
  </si>
  <si>
    <t>courriel 190</t>
  </si>
  <si>
    <t>mobile190</t>
  </si>
  <si>
    <t>nom191</t>
  </si>
  <si>
    <t>prénom191</t>
  </si>
  <si>
    <t>prénom conjoint191</t>
  </si>
  <si>
    <t>courriel 191</t>
  </si>
  <si>
    <t>mobile191</t>
  </si>
  <si>
    <t>nom192</t>
  </si>
  <si>
    <t>prénom192</t>
  </si>
  <si>
    <t>prénom conjoint192</t>
  </si>
  <si>
    <t>courriel 192</t>
  </si>
  <si>
    <t>mobile192</t>
  </si>
  <si>
    <t>nom193</t>
  </si>
  <si>
    <t>prénom193</t>
  </si>
  <si>
    <t>prénom conjoint193</t>
  </si>
  <si>
    <t>courriel 193</t>
  </si>
  <si>
    <t>mobile193</t>
  </si>
  <si>
    <t>nom194</t>
  </si>
  <si>
    <t>prénom194</t>
  </si>
  <si>
    <t>prénom conjoint194</t>
  </si>
  <si>
    <t>courriel 194</t>
  </si>
  <si>
    <t>mobile194</t>
  </si>
  <si>
    <t>nom195</t>
  </si>
  <si>
    <t>prénom195</t>
  </si>
  <si>
    <t>prénom conjoint195</t>
  </si>
  <si>
    <t>courriel 195</t>
  </si>
  <si>
    <t>mobile195</t>
  </si>
  <si>
    <t>nom196</t>
  </si>
  <si>
    <t>prénom196</t>
  </si>
  <si>
    <t>prénom conjoint196</t>
  </si>
  <si>
    <t>courriel 196</t>
  </si>
  <si>
    <t>mobile196</t>
  </si>
  <si>
    <t>nom197</t>
  </si>
  <si>
    <t>prénom197</t>
  </si>
  <si>
    <t>prénom conjoint197</t>
  </si>
  <si>
    <t>courriel 197</t>
  </si>
  <si>
    <t>mobile197</t>
  </si>
  <si>
    <t>nom198</t>
  </si>
  <si>
    <t>prénom198</t>
  </si>
  <si>
    <t>prénom conjoint198</t>
  </si>
  <si>
    <t>courriel 198</t>
  </si>
  <si>
    <t>mobile198</t>
  </si>
  <si>
    <t>nom199</t>
  </si>
  <si>
    <t>prénom199</t>
  </si>
  <si>
    <t>prénom conjoint199</t>
  </si>
  <si>
    <t>courriel 199</t>
  </si>
  <si>
    <t>mobile199</t>
  </si>
  <si>
    <t>nom200</t>
  </si>
  <si>
    <t>prénom200</t>
  </si>
  <si>
    <t>prénom conjoint200</t>
  </si>
  <si>
    <t>courriel 200</t>
  </si>
  <si>
    <t>mobile200</t>
  </si>
  <si>
    <t>en ayant mis dans les 365 jours à venir, je devrais retrouver des anniveraires !</t>
  </si>
  <si>
    <t xml:space="preserve">Cold
</t>
  </si>
  <si>
    <t>j'ai mis la fonction aujourd'hui</t>
  </si>
  <si>
    <t>XXX</t>
  </si>
  <si>
    <t>Petit souci</t>
  </si>
  <si>
    <t>exemple 4 janvier présent lignes 6 &amp; 67 ==&gt; affichage que du premier !</t>
  </si>
  <si>
    <t>Cold_C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</si>
</sst>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;@"/>
  </numFmts>
  <fonts count="21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i/>
      <sz val="10"/>
      <color indexed="8"/>
      <name val="Arial Black"/>
      <family val="2"/>
    </font>
    <font>
      <i/>
      <sz val="10"/>
      <color indexed="10"/>
      <name val="Arial Black"/>
      <family val="2"/>
    </font>
    <font>
      <b/>
      <i/>
      <sz val="10"/>
      <name val="Arial Black"/>
      <family val="2"/>
    </font>
    <font>
      <sz val="10"/>
      <color indexed="8"/>
      <name val="Arial Black"/>
      <family val="2"/>
    </font>
    <font>
      <sz val="11"/>
      <color indexed="8"/>
      <name val="Arial Black"/>
      <family val="2"/>
    </font>
    <font>
      <b/>
      <sz val="14"/>
      <color indexed="10"/>
      <name val="Arial Black"/>
      <family val="2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i/>
      <sz val="16"/>
      <color indexed="12"/>
      <name val="Arial Narrow"/>
      <family val="2"/>
    </font>
    <font>
      <b/>
      <sz val="9"/>
      <color indexed="8"/>
      <name val="Calibri"/>
      <family val="2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21"/>
      </bottom>
      <diagonal/>
    </border>
    <border>
      <left style="double">
        <color indexed="21"/>
      </left>
      <right/>
      <top style="double">
        <color indexed="21"/>
      </top>
      <bottom/>
      <diagonal/>
    </border>
    <border>
      <left/>
      <right/>
      <top style="double">
        <color indexed="21"/>
      </top>
      <bottom/>
      <diagonal/>
    </border>
    <border>
      <left/>
      <right style="double">
        <color indexed="21"/>
      </right>
      <top style="double">
        <color indexed="21"/>
      </top>
      <bottom/>
      <diagonal/>
    </border>
    <border>
      <left style="double">
        <color indexed="21"/>
      </left>
      <right/>
      <top/>
      <bottom/>
      <diagonal/>
    </border>
    <border>
      <left/>
      <right style="double">
        <color indexed="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21"/>
      </right>
      <top/>
      <bottom style="thin">
        <color rgb="FFFF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Fill="1" applyAlignment="1" applyProtection="1">
      <alignment horizontal="center" vertical="top"/>
    </xf>
    <xf numFmtId="14" fontId="1" fillId="0" borderId="0" xfId="0" applyNumberFormat="1" applyFont="1" applyFill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Protection="1"/>
    <xf numFmtId="14" fontId="0" fillId="0" borderId="0" xfId="0" applyNumberFormat="1" applyProtection="1"/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shrinkToFit="1"/>
    </xf>
    <xf numFmtId="14" fontId="2" fillId="0" borderId="0" xfId="0" applyNumberFormat="1" applyFont="1" applyFill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</xf>
    <xf numFmtId="164" fontId="8" fillId="4" borderId="3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0" borderId="3" xfId="0" applyFont="1" applyBorder="1" applyProtection="1"/>
    <xf numFmtId="14" fontId="10" fillId="0" borderId="3" xfId="0" applyNumberFormat="1" applyFont="1" applyBorder="1" applyAlignment="1" applyProtection="1">
      <alignment horizontal="center"/>
    </xf>
    <xf numFmtId="14" fontId="10" fillId="0" borderId="3" xfId="0" applyNumberFormat="1" applyFont="1" applyBorder="1" applyProtection="1"/>
    <xf numFmtId="0" fontId="10" fillId="0" borderId="4" xfId="0" applyFont="1" applyBorder="1" applyProtection="1"/>
    <xf numFmtId="14" fontId="0" fillId="0" borderId="0" xfId="0" applyNumberFormat="1" applyFill="1" applyAlignment="1" applyProtection="1">
      <alignment horizontal="center"/>
      <protection locked="0"/>
    </xf>
    <xf numFmtId="14" fontId="0" fillId="3" borderId="0" xfId="0" applyNumberFormat="1" applyFill="1" applyAlignment="1" applyProtection="1">
      <alignment horizontal="center"/>
    </xf>
    <xf numFmtId="1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5" xfId="0" applyBorder="1" applyProtection="1"/>
    <xf numFmtId="1" fontId="0" fillId="0" borderId="0" xfId="0" applyNumberFormat="1" applyBorder="1" applyProtection="1"/>
    <xf numFmtId="1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14" fontId="0" fillId="0" borderId="0" xfId="0" applyNumberFormat="1" applyBorder="1" applyAlignment="1" applyProtection="1">
      <alignment horizontal="center"/>
    </xf>
    <xf numFmtId="0" fontId="0" fillId="0" borderId="6" xfId="0" applyBorder="1" applyProtection="1"/>
    <xf numFmtId="14" fontId="0" fillId="0" borderId="0" xfId="0" applyNumberFormat="1" applyFill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165" fontId="4" fillId="4" borderId="0" xfId="0" applyNumberFormat="1" applyFont="1" applyFill="1" applyBorder="1" applyAlignment="1" applyProtection="1">
      <alignment horizontal="center"/>
    </xf>
    <xf numFmtId="0" fontId="4" fillId="5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0" xfId="0" applyFill="1" applyAlignment="1" applyProtection="1">
      <alignment horizontal="center"/>
      <protection locked="0"/>
    </xf>
    <xf numFmtId="14" fontId="0" fillId="2" borderId="0" xfId="0" applyNumberFormat="1" applyFill="1" applyAlignment="1" applyProtection="1">
      <alignment horizontal="center"/>
    </xf>
    <xf numFmtId="0" fontId="16" fillId="0" borderId="0" xfId="0" applyFont="1" applyProtection="1"/>
    <xf numFmtId="0" fontId="17" fillId="0" borderId="0" xfId="0" applyFont="1" applyProtection="1"/>
    <xf numFmtId="1" fontId="4" fillId="0" borderId="0" xfId="0" applyNumberFormat="1" applyFont="1" applyAlignment="1" applyProtection="1">
      <alignment horizontal="center" vertical="center" wrapText="1"/>
    </xf>
    <xf numFmtId="1" fontId="0" fillId="0" borderId="0" xfId="0" applyNumberFormat="1" applyAlignment="1" applyProtection="1">
      <alignment horizontal="center"/>
    </xf>
    <xf numFmtId="14" fontId="2" fillId="2" borderId="0" xfId="0" applyNumberFormat="1" applyFont="1" applyFill="1" applyAlignment="1" applyProtection="1">
      <alignment horizontal="center" vertical="center" wrapText="1"/>
    </xf>
    <xf numFmtId="0" fontId="11" fillId="4" borderId="5" xfId="0" applyFont="1" applyFill="1" applyBorder="1" applyAlignment="1" applyProtection="1">
      <alignment horizontal="center"/>
    </xf>
    <xf numFmtId="0" fontId="11" fillId="4" borderId="0" xfId="0" applyFont="1" applyFill="1" applyBorder="1" applyAlignment="1" applyProtection="1">
      <alignment horizontal="center"/>
    </xf>
    <xf numFmtId="0" fontId="11" fillId="6" borderId="0" xfId="0" applyFont="1" applyFill="1" applyBorder="1" applyAlignment="1" applyProtection="1">
      <alignment horizontal="center"/>
    </xf>
    <xf numFmtId="0" fontId="11" fillId="6" borderId="6" xfId="0" applyFont="1" applyFill="1" applyBorder="1" applyAlignment="1" applyProtection="1">
      <alignment horizontal="center"/>
    </xf>
    <xf numFmtId="164" fontId="13" fillId="0" borderId="0" xfId="0" applyNumberFormat="1" applyFont="1" applyFill="1" applyBorder="1" applyProtection="1"/>
    <xf numFmtId="14" fontId="18" fillId="6" borderId="0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/>
    </xf>
    <xf numFmtId="14" fontId="20" fillId="7" borderId="0" xfId="0" applyNumberFormat="1" applyFont="1" applyFill="1" applyAlignment="1" applyProtection="1">
      <alignment horizontal="center"/>
      <protection locked="0"/>
    </xf>
    <xf numFmtId="1" fontId="0" fillId="7" borderId="0" xfId="0" applyNumberFormat="1" applyFill="1" applyAlignment="1" applyProtection="1">
      <alignment horizontal="center"/>
    </xf>
    <xf numFmtId="14" fontId="0" fillId="0" borderId="7" xfId="0" applyNumberFormat="1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165" fontId="4" fillId="4" borderId="10" xfId="0" applyNumberFormat="1" applyFont="1" applyFill="1" applyBorder="1" applyAlignment="1" applyProtection="1">
      <alignment horizontal="center"/>
    </xf>
    <xf numFmtId="0" fontId="0" fillId="4" borderId="11" xfId="0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</xf>
    <xf numFmtId="165" fontId="4" fillId="4" borderId="13" xfId="0" applyNumberFormat="1" applyFont="1" applyFill="1" applyBorder="1" applyAlignment="1" applyProtection="1">
      <alignment horizontal="center"/>
    </xf>
    <xf numFmtId="16" fontId="0" fillId="0" borderId="0" xfId="0" applyNumberFormat="1" applyProtection="1"/>
    <xf numFmtId="1" fontId="0" fillId="0" borderId="14" xfId="0" applyNumberFormat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6">
    <dxf>
      <font>
        <b val="0"/>
        <i val="0"/>
        <condense val="0"/>
        <extend val="0"/>
        <color indexed="61"/>
      </font>
    </dxf>
    <dxf>
      <font>
        <b val="0"/>
        <i val="0"/>
        <condense val="0"/>
        <extend val="0"/>
        <color indexed="61"/>
      </font>
    </dxf>
    <dxf>
      <font>
        <b val="0"/>
        <i val="0"/>
        <condense val="0"/>
        <extend val="0"/>
        <color indexed="61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ill>
        <patternFill>
          <bgColor indexed="10"/>
        </patternFill>
      </fill>
    </dxf>
    <dxf>
      <fill>
        <patternFill>
          <bgColor indexed="34"/>
        </patternFill>
      </fill>
      <border>
        <left style="dashDot">
          <color indexed="64"/>
        </left>
        <right style="dashDot">
          <color indexed="64"/>
        </right>
        <top style="dashDot">
          <color indexed="64"/>
        </top>
        <bottom style="dashDot">
          <color indexed="64"/>
        </bottom>
      </border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1</xdr:row>
      <xdr:rowOff>228600</xdr:rowOff>
    </xdr:from>
    <xdr:to>
      <xdr:col>11</xdr:col>
      <xdr:colOff>333375</xdr:colOff>
      <xdr:row>1</xdr:row>
      <xdr:rowOff>457200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53925" y="6286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7_8_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5_3_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4">
          <cell r="U14">
            <v>11</v>
          </cell>
        </row>
        <row r="15">
          <cell r="U15">
            <v>10</v>
          </cell>
        </row>
        <row r="16">
          <cell r="U16">
            <v>6</v>
          </cell>
        </row>
        <row r="17">
          <cell r="U17">
            <v>12</v>
          </cell>
        </row>
        <row r="18">
          <cell r="U18">
            <v>3</v>
          </cell>
        </row>
        <row r="19">
          <cell r="U19">
            <v>3</v>
          </cell>
        </row>
        <row r="20">
          <cell r="U20">
            <v>12</v>
          </cell>
        </row>
        <row r="21">
          <cell r="U21">
            <v>12</v>
          </cell>
        </row>
        <row r="22">
          <cell r="U22">
            <v>4</v>
          </cell>
        </row>
        <row r="23">
          <cell r="U23">
            <v>3</v>
          </cell>
        </row>
        <row r="24">
          <cell r="U24">
            <v>6</v>
          </cell>
        </row>
        <row r="25">
          <cell r="U25">
            <v>7</v>
          </cell>
        </row>
        <row r="26">
          <cell r="U26">
            <v>12</v>
          </cell>
        </row>
        <row r="27">
          <cell r="U27">
            <v>6</v>
          </cell>
        </row>
        <row r="28">
          <cell r="U28">
            <v>4</v>
          </cell>
        </row>
        <row r="29">
          <cell r="U29">
            <v>12</v>
          </cell>
        </row>
        <row r="30">
          <cell r="U30">
            <v>12</v>
          </cell>
        </row>
        <row r="31">
          <cell r="U31">
            <v>4</v>
          </cell>
        </row>
        <row r="32">
          <cell r="U32">
            <v>12</v>
          </cell>
        </row>
        <row r="33">
          <cell r="U33">
            <v>4</v>
          </cell>
        </row>
        <row r="34">
          <cell r="U34">
            <v>7</v>
          </cell>
        </row>
        <row r="35">
          <cell r="U35">
            <v>2</v>
          </cell>
        </row>
        <row r="36">
          <cell r="U36">
            <v>7</v>
          </cell>
        </row>
        <row r="37">
          <cell r="U37">
            <v>3</v>
          </cell>
        </row>
        <row r="38">
          <cell r="U38">
            <v>4</v>
          </cell>
        </row>
        <row r="39">
          <cell r="U39">
            <v>9</v>
          </cell>
        </row>
        <row r="40">
          <cell r="U40">
            <v>10</v>
          </cell>
        </row>
        <row r="41">
          <cell r="U41">
            <v>8</v>
          </cell>
        </row>
        <row r="42">
          <cell r="U42">
            <v>12</v>
          </cell>
        </row>
        <row r="43">
          <cell r="U43">
            <v>3</v>
          </cell>
        </row>
        <row r="44">
          <cell r="U44">
            <v>4</v>
          </cell>
        </row>
        <row r="45">
          <cell r="U45">
            <v>3</v>
          </cell>
        </row>
        <row r="46">
          <cell r="U46">
            <v>12</v>
          </cell>
        </row>
        <row r="47">
          <cell r="U47">
            <v>9</v>
          </cell>
        </row>
        <row r="48">
          <cell r="U48">
            <v>6</v>
          </cell>
        </row>
        <row r="49">
          <cell r="U49">
            <v>12</v>
          </cell>
        </row>
        <row r="50">
          <cell r="U50">
            <v>2</v>
          </cell>
        </row>
        <row r="51">
          <cell r="U51">
            <v>12</v>
          </cell>
        </row>
        <row r="52">
          <cell r="U52">
            <v>12</v>
          </cell>
        </row>
        <row r="53">
          <cell r="U53">
            <v>12</v>
          </cell>
        </row>
        <row r="54">
          <cell r="U54">
            <v>3</v>
          </cell>
        </row>
        <row r="55">
          <cell r="U55">
            <v>3</v>
          </cell>
        </row>
        <row r="56">
          <cell r="U56">
            <v>9</v>
          </cell>
        </row>
        <row r="57">
          <cell r="U57">
            <v>12</v>
          </cell>
        </row>
        <row r="58">
          <cell r="U58">
            <v>3</v>
          </cell>
        </row>
        <row r="59">
          <cell r="U59">
            <v>3</v>
          </cell>
        </row>
        <row r="60">
          <cell r="U60">
            <v>6</v>
          </cell>
        </row>
        <row r="61">
          <cell r="U61">
            <v>4</v>
          </cell>
        </row>
        <row r="62">
          <cell r="U62">
            <v>12</v>
          </cell>
        </row>
        <row r="63">
          <cell r="U63">
            <v>12</v>
          </cell>
        </row>
        <row r="64">
          <cell r="U64">
            <v>10</v>
          </cell>
        </row>
        <row r="65">
          <cell r="U65">
            <v>8</v>
          </cell>
        </row>
        <row r="66">
          <cell r="U66">
            <v>11</v>
          </cell>
        </row>
        <row r="67">
          <cell r="U67">
            <v>3</v>
          </cell>
        </row>
        <row r="68">
          <cell r="U68">
            <v>3</v>
          </cell>
        </row>
        <row r="69">
          <cell r="U69">
            <v>3</v>
          </cell>
        </row>
        <row r="70">
          <cell r="U70">
            <v>12</v>
          </cell>
        </row>
        <row r="71">
          <cell r="U71">
            <v>8</v>
          </cell>
        </row>
        <row r="72">
          <cell r="U72">
            <v>7</v>
          </cell>
        </row>
        <row r="73">
          <cell r="U73">
            <v>2</v>
          </cell>
        </row>
        <row r="74">
          <cell r="U74">
            <v>12</v>
          </cell>
        </row>
        <row r="75">
          <cell r="U75">
            <v>12</v>
          </cell>
        </row>
        <row r="76">
          <cell r="U76">
            <v>12</v>
          </cell>
        </row>
        <row r="77">
          <cell r="U77">
            <v>12</v>
          </cell>
        </row>
        <row r="78">
          <cell r="U78">
            <v>12</v>
          </cell>
        </row>
        <row r="79">
          <cell r="U79">
            <v>4</v>
          </cell>
        </row>
        <row r="80">
          <cell r="U80">
            <v>2</v>
          </cell>
        </row>
        <row r="81">
          <cell r="U81">
            <v>9</v>
          </cell>
        </row>
        <row r="82">
          <cell r="U82">
            <v>12</v>
          </cell>
        </row>
        <row r="83">
          <cell r="U83">
            <v>3</v>
          </cell>
        </row>
        <row r="84">
          <cell r="U84">
            <v>6</v>
          </cell>
        </row>
        <row r="85">
          <cell r="U85">
            <v>6</v>
          </cell>
        </row>
        <row r="86">
          <cell r="U86">
            <v>7</v>
          </cell>
        </row>
        <row r="87">
          <cell r="U87">
            <v>12</v>
          </cell>
        </row>
        <row r="88">
          <cell r="U88">
            <v>2</v>
          </cell>
        </row>
        <row r="89">
          <cell r="U89">
            <v>1</v>
          </cell>
        </row>
        <row r="90">
          <cell r="U90">
            <v>6</v>
          </cell>
        </row>
        <row r="91">
          <cell r="U91">
            <v>7</v>
          </cell>
        </row>
        <row r="92">
          <cell r="U92">
            <v>6</v>
          </cell>
        </row>
        <row r="93">
          <cell r="U93">
            <v>6</v>
          </cell>
        </row>
        <row r="94">
          <cell r="U94">
            <v>5</v>
          </cell>
        </row>
        <row r="95">
          <cell r="U95">
            <v>12</v>
          </cell>
        </row>
        <row r="96">
          <cell r="U96">
            <v>12</v>
          </cell>
        </row>
        <row r="97">
          <cell r="U97">
            <v>6</v>
          </cell>
        </row>
        <row r="98">
          <cell r="U98">
            <v>7</v>
          </cell>
        </row>
        <row r="99">
          <cell r="U99">
            <v>12</v>
          </cell>
        </row>
        <row r="100">
          <cell r="U100">
            <v>9</v>
          </cell>
        </row>
        <row r="101">
          <cell r="U101">
            <v>8</v>
          </cell>
        </row>
        <row r="102">
          <cell r="U102">
            <v>12</v>
          </cell>
        </row>
        <row r="103">
          <cell r="U103">
            <v>4</v>
          </cell>
        </row>
        <row r="104">
          <cell r="U104">
            <v>12</v>
          </cell>
        </row>
        <row r="105">
          <cell r="U105">
            <v>12</v>
          </cell>
        </row>
        <row r="106">
          <cell r="U106">
            <v>5</v>
          </cell>
        </row>
        <row r="107">
          <cell r="U107">
            <v>7</v>
          </cell>
        </row>
        <row r="108">
          <cell r="U108">
            <v>2</v>
          </cell>
        </row>
        <row r="109">
          <cell r="U109">
            <v>3</v>
          </cell>
        </row>
        <row r="110">
          <cell r="U110">
            <v>12</v>
          </cell>
        </row>
        <row r="111">
          <cell r="U111">
            <v>12</v>
          </cell>
        </row>
        <row r="112">
          <cell r="U112">
            <v>12</v>
          </cell>
        </row>
        <row r="113">
          <cell r="U113">
            <v>2</v>
          </cell>
        </row>
        <row r="114">
          <cell r="U114">
            <v>11</v>
          </cell>
        </row>
        <row r="115">
          <cell r="U115">
            <v>4</v>
          </cell>
        </row>
        <row r="116">
          <cell r="U116">
            <v>6</v>
          </cell>
        </row>
        <row r="117">
          <cell r="U117">
            <v>6</v>
          </cell>
        </row>
        <row r="118">
          <cell r="U118">
            <v>2</v>
          </cell>
        </row>
        <row r="119">
          <cell r="U119">
            <v>8</v>
          </cell>
        </row>
        <row r="120">
          <cell r="U120">
            <v>5</v>
          </cell>
        </row>
        <row r="121">
          <cell r="U121">
            <v>7</v>
          </cell>
        </row>
        <row r="122">
          <cell r="U122">
            <v>11</v>
          </cell>
        </row>
        <row r="123">
          <cell r="U123">
            <v>12</v>
          </cell>
        </row>
        <row r="124">
          <cell r="U124">
            <v>11</v>
          </cell>
        </row>
        <row r="125">
          <cell r="U125">
            <v>12</v>
          </cell>
        </row>
        <row r="126">
          <cell r="U126">
            <v>4</v>
          </cell>
        </row>
        <row r="127">
          <cell r="U127">
            <v>3</v>
          </cell>
        </row>
        <row r="128">
          <cell r="U128">
            <v>7</v>
          </cell>
        </row>
        <row r="129">
          <cell r="U129">
            <v>4</v>
          </cell>
        </row>
        <row r="130">
          <cell r="U130">
            <v>12</v>
          </cell>
        </row>
        <row r="131">
          <cell r="U131">
            <v>2</v>
          </cell>
        </row>
        <row r="132">
          <cell r="U132">
            <v>11</v>
          </cell>
        </row>
        <row r="133">
          <cell r="U133">
            <v>11</v>
          </cell>
        </row>
        <row r="134">
          <cell r="U134">
            <v>3</v>
          </cell>
        </row>
        <row r="135">
          <cell r="U135">
            <v>7</v>
          </cell>
        </row>
        <row r="136">
          <cell r="U136">
            <v>11</v>
          </cell>
        </row>
        <row r="137">
          <cell r="U137">
            <v>9</v>
          </cell>
        </row>
        <row r="138">
          <cell r="U138">
            <v>6</v>
          </cell>
        </row>
        <row r="139">
          <cell r="U139">
            <v>1</v>
          </cell>
        </row>
        <row r="140">
          <cell r="U140">
            <v>11</v>
          </cell>
        </row>
        <row r="141">
          <cell r="U141">
            <v>6</v>
          </cell>
        </row>
        <row r="142">
          <cell r="U142">
            <v>12</v>
          </cell>
        </row>
        <row r="143">
          <cell r="U143">
            <v>10</v>
          </cell>
        </row>
        <row r="144">
          <cell r="U144">
            <v>7</v>
          </cell>
        </row>
        <row r="145">
          <cell r="U145">
            <v>4</v>
          </cell>
        </row>
        <row r="146">
          <cell r="U146">
            <v>4</v>
          </cell>
        </row>
        <row r="147">
          <cell r="U147">
            <v>12</v>
          </cell>
        </row>
        <row r="148">
          <cell r="U148">
            <v>1</v>
          </cell>
        </row>
        <row r="149">
          <cell r="U149">
            <v>6</v>
          </cell>
        </row>
        <row r="150">
          <cell r="U150">
            <v>4</v>
          </cell>
        </row>
        <row r="151">
          <cell r="U151">
            <v>4</v>
          </cell>
        </row>
        <row r="152">
          <cell r="U152">
            <v>12</v>
          </cell>
        </row>
        <row r="153">
          <cell r="U153">
            <v>9</v>
          </cell>
        </row>
        <row r="154">
          <cell r="U154">
            <v>2</v>
          </cell>
        </row>
        <row r="155">
          <cell r="U155">
            <v>2</v>
          </cell>
        </row>
        <row r="156">
          <cell r="U156">
            <v>4</v>
          </cell>
        </row>
        <row r="157">
          <cell r="U157">
            <v>12</v>
          </cell>
        </row>
        <row r="158">
          <cell r="U158">
            <v>4</v>
          </cell>
        </row>
        <row r="159">
          <cell r="U159">
            <v>9</v>
          </cell>
        </row>
        <row r="160">
          <cell r="U160">
            <v>2</v>
          </cell>
        </row>
        <row r="161">
          <cell r="U161">
            <v>2</v>
          </cell>
        </row>
        <row r="162">
          <cell r="U162">
            <v>4</v>
          </cell>
        </row>
        <row r="163">
          <cell r="U163">
            <v>1</v>
          </cell>
        </row>
        <row r="164">
          <cell r="U164">
            <v>12</v>
          </cell>
        </row>
        <row r="165">
          <cell r="U165">
            <v>12</v>
          </cell>
        </row>
        <row r="166">
          <cell r="U166">
            <v>12</v>
          </cell>
        </row>
        <row r="167">
          <cell r="U167">
            <v>2</v>
          </cell>
        </row>
        <row r="168">
          <cell r="U168">
            <v>3</v>
          </cell>
        </row>
        <row r="169">
          <cell r="U169">
            <v>3</v>
          </cell>
        </row>
        <row r="170">
          <cell r="U170">
            <v>12</v>
          </cell>
        </row>
        <row r="171">
          <cell r="U171">
            <v>4</v>
          </cell>
        </row>
        <row r="172">
          <cell r="U172">
            <v>6</v>
          </cell>
        </row>
        <row r="173">
          <cell r="U173">
            <v>8</v>
          </cell>
        </row>
        <row r="174">
          <cell r="U174">
            <v>12</v>
          </cell>
        </row>
        <row r="175">
          <cell r="U175">
            <v>1</v>
          </cell>
        </row>
        <row r="176">
          <cell r="U176">
            <v>12</v>
          </cell>
        </row>
        <row r="177">
          <cell r="U177">
            <v>5</v>
          </cell>
        </row>
        <row r="178">
          <cell r="U178">
            <v>4</v>
          </cell>
        </row>
        <row r="179">
          <cell r="U179">
            <v>8</v>
          </cell>
        </row>
        <row r="180">
          <cell r="U180">
            <v>10</v>
          </cell>
        </row>
        <row r="181">
          <cell r="U181">
            <v>1</v>
          </cell>
        </row>
        <row r="182">
          <cell r="U182">
            <v>4</v>
          </cell>
        </row>
        <row r="183">
          <cell r="U183">
            <v>11</v>
          </cell>
        </row>
        <row r="184">
          <cell r="U184">
            <v>1</v>
          </cell>
        </row>
        <row r="185">
          <cell r="U185">
            <v>10</v>
          </cell>
        </row>
        <row r="186">
          <cell r="U186">
            <v>9</v>
          </cell>
        </row>
        <row r="187">
          <cell r="U187">
            <v>11</v>
          </cell>
        </row>
        <row r="188">
          <cell r="U188">
            <v>3</v>
          </cell>
        </row>
        <row r="189">
          <cell r="U189">
            <v>5</v>
          </cell>
        </row>
        <row r="190">
          <cell r="U190">
            <v>12</v>
          </cell>
        </row>
        <row r="191">
          <cell r="U191">
            <v>12</v>
          </cell>
        </row>
        <row r="192">
          <cell r="U192">
            <v>4</v>
          </cell>
        </row>
        <row r="193">
          <cell r="U193">
            <v>12</v>
          </cell>
        </row>
        <row r="194">
          <cell r="U194">
            <v>10</v>
          </cell>
        </row>
        <row r="195">
          <cell r="U195">
            <v>4</v>
          </cell>
        </row>
        <row r="196">
          <cell r="U196">
            <v>6</v>
          </cell>
        </row>
        <row r="197">
          <cell r="U197">
            <v>12</v>
          </cell>
        </row>
        <row r="198">
          <cell r="U198">
            <v>12</v>
          </cell>
        </row>
        <row r="199">
          <cell r="U199">
            <v>10</v>
          </cell>
        </row>
        <row r="200">
          <cell r="U200">
            <v>4</v>
          </cell>
        </row>
        <row r="201">
          <cell r="U201">
            <v>9</v>
          </cell>
        </row>
        <row r="202">
          <cell r="U202">
            <v>4</v>
          </cell>
        </row>
        <row r="203">
          <cell r="U203">
            <v>1</v>
          </cell>
        </row>
        <row r="204">
          <cell r="U204">
            <v>10</v>
          </cell>
        </row>
        <row r="205">
          <cell r="U205">
            <v>2</v>
          </cell>
        </row>
        <row r="206">
          <cell r="U206">
            <v>3</v>
          </cell>
        </row>
        <row r="207">
          <cell r="U207">
            <v>12</v>
          </cell>
        </row>
        <row r="208">
          <cell r="U208">
            <v>12</v>
          </cell>
        </row>
        <row r="209">
          <cell r="U209">
            <v>7</v>
          </cell>
        </row>
        <row r="210">
          <cell r="U210">
            <v>4</v>
          </cell>
        </row>
        <row r="211">
          <cell r="U211">
            <v>6</v>
          </cell>
        </row>
        <row r="212">
          <cell r="U212">
            <v>10</v>
          </cell>
        </row>
        <row r="213">
          <cell r="U213">
            <v>8</v>
          </cell>
        </row>
      </sheetData>
      <sheetData sheetId="1"/>
      <sheetData sheetId="2">
        <row r="4">
          <cell r="A4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5">
          <cell r="H15">
            <v>17997</v>
          </cell>
        </row>
        <row r="17">
          <cell r="H17">
            <v>18350</v>
          </cell>
        </row>
        <row r="18">
          <cell r="H18">
            <v>19021</v>
          </cell>
        </row>
        <row r="20">
          <cell r="H20">
            <v>19523</v>
          </cell>
        </row>
        <row r="24">
          <cell r="H24">
            <v>16938</v>
          </cell>
        </row>
        <row r="29">
          <cell r="H29">
            <v>18574</v>
          </cell>
        </row>
        <row r="33">
          <cell r="H33">
            <v>13500</v>
          </cell>
        </row>
        <row r="35">
          <cell r="H35">
            <v>19007</v>
          </cell>
        </row>
        <row r="38">
          <cell r="H38">
            <v>13678</v>
          </cell>
        </row>
        <row r="41">
          <cell r="H41">
            <v>18272</v>
          </cell>
        </row>
        <row r="43">
          <cell r="H43">
            <v>14401</v>
          </cell>
        </row>
        <row r="46">
          <cell r="H46">
            <v>22580</v>
          </cell>
        </row>
        <row r="47">
          <cell r="H47">
            <v>16997</v>
          </cell>
        </row>
        <row r="49">
          <cell r="H49">
            <v>18281</v>
          </cell>
        </row>
        <row r="51">
          <cell r="H51">
            <v>21692</v>
          </cell>
        </row>
        <row r="62">
          <cell r="H62">
            <v>16195</v>
          </cell>
        </row>
        <row r="65">
          <cell r="H65">
            <v>16883</v>
          </cell>
        </row>
        <row r="75">
          <cell r="H75">
            <v>16601</v>
          </cell>
        </row>
        <row r="77">
          <cell r="H77">
            <v>17002</v>
          </cell>
        </row>
        <row r="83">
          <cell r="H83">
            <v>17673</v>
          </cell>
        </row>
        <row r="85">
          <cell r="H85">
            <v>17219</v>
          </cell>
        </row>
        <row r="98">
          <cell r="H98">
            <v>24978</v>
          </cell>
        </row>
        <row r="101">
          <cell r="H101">
            <v>18068</v>
          </cell>
        </row>
        <row r="103">
          <cell r="H103">
            <v>24810</v>
          </cell>
        </row>
        <row r="106">
          <cell r="H106">
            <v>18083</v>
          </cell>
        </row>
        <row r="110">
          <cell r="H110">
            <v>12643</v>
          </cell>
        </row>
        <row r="115">
          <cell r="H115">
            <v>17706</v>
          </cell>
        </row>
        <row r="118">
          <cell r="H118">
            <v>16979</v>
          </cell>
        </row>
        <row r="120">
          <cell r="H120">
            <v>15917</v>
          </cell>
        </row>
        <row r="124">
          <cell r="H124">
            <v>13834</v>
          </cell>
        </row>
        <row r="131">
          <cell r="H131">
            <v>17410</v>
          </cell>
        </row>
        <row r="134">
          <cell r="H134">
            <v>19019</v>
          </cell>
        </row>
        <row r="135">
          <cell r="H135">
            <v>17739</v>
          </cell>
        </row>
        <row r="137">
          <cell r="H137">
            <v>18700</v>
          </cell>
        </row>
        <row r="140">
          <cell r="H140">
            <v>21085</v>
          </cell>
        </row>
        <row r="141">
          <cell r="H141">
            <v>21304</v>
          </cell>
        </row>
        <row r="144">
          <cell r="H144">
            <v>17075</v>
          </cell>
        </row>
        <row r="146">
          <cell r="H146">
            <v>22739</v>
          </cell>
        </row>
        <row r="152">
          <cell r="H152">
            <v>20558</v>
          </cell>
        </row>
        <row r="153">
          <cell r="H153">
            <v>19179</v>
          </cell>
        </row>
        <row r="154">
          <cell r="H154">
            <v>18486</v>
          </cell>
        </row>
        <row r="160">
          <cell r="H160">
            <v>17330</v>
          </cell>
        </row>
        <row r="165">
          <cell r="H165">
            <v>16240</v>
          </cell>
        </row>
        <row r="170">
          <cell r="H170">
            <v>24899</v>
          </cell>
        </row>
        <row r="171">
          <cell r="H171">
            <v>11956</v>
          </cell>
        </row>
        <row r="174">
          <cell r="H174">
            <v>17136</v>
          </cell>
        </row>
        <row r="180">
          <cell r="H180">
            <v>28284</v>
          </cell>
        </row>
        <row r="181">
          <cell r="H181">
            <v>19965</v>
          </cell>
        </row>
        <row r="186">
          <cell r="H186">
            <v>19868</v>
          </cell>
        </row>
        <row r="191">
          <cell r="H191">
            <v>22592</v>
          </cell>
        </row>
        <row r="193">
          <cell r="H193">
            <v>18468</v>
          </cell>
        </row>
        <row r="197">
          <cell r="H197">
            <v>18485</v>
          </cell>
        </row>
        <row r="202">
          <cell r="H202">
            <v>18738</v>
          </cell>
        </row>
        <row r="203">
          <cell r="H203">
            <v>17899</v>
          </cell>
        </row>
        <row r="204">
          <cell r="H204">
            <v>17800</v>
          </cell>
        </row>
        <row r="207">
          <cell r="H207">
            <v>18728</v>
          </cell>
        </row>
        <row r="210">
          <cell r="H210">
            <v>18163</v>
          </cell>
        </row>
        <row r="211">
          <cell r="H211">
            <v>18430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34"/>
  </sheetPr>
  <dimension ref="A1:Y358"/>
  <sheetViews>
    <sheetView showZeros="0" tabSelected="1" workbookViewId="0">
      <pane ySplit="2" topLeftCell="A3" activePane="bottomLeft" state="frozen"/>
      <selection pane="bottomLeft" activeCell="C3" sqref="C3"/>
    </sheetView>
  </sheetViews>
  <sheetFormatPr baseColWidth="10" defaultColWidth="11.42578125" defaultRowHeight="15" x14ac:dyDescent="0.25"/>
  <cols>
    <col min="1" max="1" width="25" style="6" customWidth="1"/>
    <col min="2" max="2" width="13" style="6" customWidth="1"/>
    <col min="3" max="3" width="16.28515625" style="28" customWidth="1"/>
    <col min="4" max="4" width="14.140625" style="28" customWidth="1"/>
    <col min="5" max="5" width="22.42578125" style="6" customWidth="1"/>
    <col min="6" max="6" width="17" style="28" customWidth="1"/>
    <col min="7" max="7" width="11.42578125" style="28" customWidth="1"/>
    <col min="8" max="8" width="29.7109375" style="29" customWidth="1"/>
    <col min="9" max="9" width="16" style="6" customWidth="1"/>
    <col min="10" max="10" width="13.7109375" style="6" customWidth="1"/>
    <col min="11" max="11" width="11.42578125" style="6" customWidth="1"/>
    <col min="12" max="12" width="7.85546875" style="60" customWidth="1"/>
    <col min="13" max="13" width="20.5703125" style="8" customWidth="1"/>
    <col min="14" max="15" width="19.140625" style="8" customWidth="1"/>
    <col min="16" max="16" width="13.7109375" style="8" customWidth="1"/>
    <col min="17" max="17" width="31.5703125" style="8" customWidth="1"/>
    <col min="18" max="18" width="36.5703125" style="9" bestFit="1" customWidth="1"/>
    <col min="19" max="19" width="13.5703125" style="8" bestFit="1" customWidth="1"/>
    <col min="20" max="20" width="16.5703125" style="8" customWidth="1"/>
    <col min="21" max="21" width="16.85546875" style="8" bestFit="1" customWidth="1"/>
    <col min="22" max="22" width="17" style="12" customWidth="1"/>
    <col min="23" max="23" width="12.5703125" style="8" customWidth="1"/>
    <col min="24" max="24" width="9.5703125" style="8" customWidth="1"/>
    <col min="25" max="25" width="15.5703125" style="8" customWidth="1"/>
    <col min="26" max="16384" width="11.42578125" style="8"/>
  </cols>
  <sheetData>
    <row r="1" spans="1:25" ht="31.5" customHeight="1" thickBot="1" x14ac:dyDescent="0.35">
      <c r="A1" s="26"/>
      <c r="B1" s="1"/>
      <c r="C1" s="61" t="s">
        <v>1021</v>
      </c>
      <c r="D1" s="2"/>
      <c r="E1" s="3" t="s">
        <v>0</v>
      </c>
      <c r="F1" s="61" t="s">
        <v>1026</v>
      </c>
      <c r="G1" s="4"/>
      <c r="H1" s="5"/>
      <c r="K1" s="7" t="s">
        <v>1</v>
      </c>
      <c r="L1" s="59"/>
      <c r="M1" s="58"/>
      <c r="Q1" s="12">
        <f ca="1">TODAY()</f>
        <v>41994</v>
      </c>
      <c r="R1" s="69" t="s">
        <v>1022</v>
      </c>
      <c r="S1" s="10"/>
      <c r="T1" s="10"/>
      <c r="U1" s="11"/>
    </row>
    <row r="2" spans="1:25" ht="39" thickTop="1" x14ac:dyDescent="0.4">
      <c r="A2" s="13" t="s">
        <v>2</v>
      </c>
      <c r="B2" s="14" t="s">
        <v>3</v>
      </c>
      <c r="C2" s="61"/>
      <c r="D2" s="15" t="s">
        <v>4</v>
      </c>
      <c r="E2" s="7" t="s">
        <v>5</v>
      </c>
      <c r="F2" s="61"/>
      <c r="G2" s="16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59"/>
      <c r="M2" s="17" t="s">
        <v>11</v>
      </c>
      <c r="N2" s="18">
        <v>20</v>
      </c>
      <c r="O2" s="68" t="s">
        <v>12</v>
      </c>
      <c r="P2" s="68"/>
      <c r="Q2" s="20">
        <f ca="1">TODAY()+N2</f>
        <v>42014</v>
      </c>
      <c r="R2" s="19" t="s">
        <v>13</v>
      </c>
      <c r="S2" s="21"/>
      <c r="T2" s="21"/>
      <c r="U2" s="22"/>
      <c r="V2" s="23"/>
      <c r="W2" s="24"/>
      <c r="X2" s="22"/>
      <c r="Y2" s="25"/>
    </row>
    <row r="3" spans="1:25" x14ac:dyDescent="0.25">
      <c r="A3" s="6" t="s">
        <v>14</v>
      </c>
      <c r="B3" s="6" t="s">
        <v>15</v>
      </c>
      <c r="C3" s="72">
        <f ca="1">DATE(IF(MONTH(D3)&gt;10,YEAR(Q$1),YEAR($Q$2)),MONTH(D3),DAY(D3))</f>
        <v>41998</v>
      </c>
      <c r="D3" s="70">
        <v>41998</v>
      </c>
      <c r="E3" s="6" t="s">
        <v>16</v>
      </c>
      <c r="F3" s="27">
        <f t="shared" ref="F3:F66" si="0">IF(G3=0,0,G3+(ROW()/10^9))</f>
        <v>0</v>
      </c>
      <c r="G3" s="28">
        <f>'[2]Liste Adhérents AGAR AZUR'!H14</f>
        <v>0</v>
      </c>
      <c r="H3" s="29" t="s">
        <v>17</v>
      </c>
      <c r="I3" s="6" t="s">
        <v>18</v>
      </c>
      <c r="J3" s="6" t="s">
        <v>19</v>
      </c>
      <c r="K3" s="6">
        <f>'[1]Liste Adhérents AGAR AZUR'!U14</f>
        <v>11</v>
      </c>
      <c r="L3" s="71"/>
      <c r="M3" s="31"/>
      <c r="N3" s="66"/>
      <c r="O3" s="32"/>
      <c r="P3" s="66"/>
      <c r="Q3" s="33"/>
      <c r="R3" s="34"/>
      <c r="S3" s="35"/>
      <c r="T3" s="35"/>
      <c r="U3" s="35"/>
      <c r="V3" s="36"/>
      <c r="W3" s="33"/>
      <c r="X3" s="35"/>
      <c r="Y3" s="37"/>
    </row>
    <row r="4" spans="1:25" ht="22.5" x14ac:dyDescent="0.45">
      <c r="A4" s="6" t="s">
        <v>20</v>
      </c>
      <c r="B4" s="6" t="s">
        <v>21</v>
      </c>
      <c r="C4" s="26">
        <f t="shared" ref="C4:C67" ca="1" si="1">DATE(IF(MONTH(D4)&gt;10,YEAR(Q$1),YEAR($Q$2)),MONTH(D4),DAY(D4))</f>
        <v>42123</v>
      </c>
      <c r="D4" s="38">
        <f>D3+125</f>
        <v>42123</v>
      </c>
      <c r="E4" s="6" t="s">
        <v>22</v>
      </c>
      <c r="F4" s="27">
        <f t="shared" si="0"/>
        <v>17997.000000004002</v>
      </c>
      <c r="G4" s="28">
        <f>'[2]Liste Adhérents AGAR AZUR'!H15</f>
        <v>17997</v>
      </c>
      <c r="H4" s="29" t="s">
        <v>23</v>
      </c>
      <c r="I4" s="6" t="s">
        <v>18</v>
      </c>
      <c r="J4" s="6" t="s">
        <v>24</v>
      </c>
      <c r="K4" s="6">
        <f>'[1]Liste Adhérents AGAR AZUR'!U15</f>
        <v>10</v>
      </c>
      <c r="M4" s="62" t="s">
        <v>25</v>
      </c>
      <c r="N4" s="63"/>
      <c r="O4" s="63"/>
      <c r="P4" s="63"/>
      <c r="Q4" s="63"/>
      <c r="R4" s="63"/>
      <c r="S4" s="39" t="s">
        <v>26</v>
      </c>
      <c r="T4" s="64" t="s">
        <v>27</v>
      </c>
      <c r="U4" s="64"/>
      <c r="V4" s="64"/>
      <c r="W4" s="64"/>
      <c r="X4" s="64"/>
      <c r="Y4" s="65"/>
    </row>
    <row r="5" spans="1:25" ht="22.5" customHeight="1" x14ac:dyDescent="0.25">
      <c r="A5" s="6" t="s">
        <v>28</v>
      </c>
      <c r="B5" s="6" t="s">
        <v>29</v>
      </c>
      <c r="C5" s="26">
        <f t="shared" ca="1" si="1"/>
        <v>42248</v>
      </c>
      <c r="D5" s="38">
        <f t="shared" ref="D5:D68" si="2">D4+125</f>
        <v>42248</v>
      </c>
      <c r="E5" s="6" t="s">
        <v>30</v>
      </c>
      <c r="F5" s="27">
        <f t="shared" si="0"/>
        <v>0</v>
      </c>
      <c r="G5" s="28">
        <f>'[2]Liste Adhérents AGAR AZUR'!H16</f>
        <v>0</v>
      </c>
      <c r="H5" s="29" t="s">
        <v>31</v>
      </c>
      <c r="I5" s="6" t="s">
        <v>18</v>
      </c>
      <c r="J5" s="6" t="s">
        <v>32</v>
      </c>
      <c r="K5" s="6">
        <f>'[1]Liste Adhérents AGAR AZUR'!U16</f>
        <v>6</v>
      </c>
      <c r="M5" s="40" t="s">
        <v>2</v>
      </c>
      <c r="N5" s="41" t="s">
        <v>33</v>
      </c>
      <c r="O5" s="42" t="s">
        <v>34</v>
      </c>
      <c r="P5" s="43" t="s">
        <v>8</v>
      </c>
      <c r="Q5" s="43" t="s">
        <v>9</v>
      </c>
      <c r="R5" s="43" t="s">
        <v>7</v>
      </c>
      <c r="S5" s="44"/>
      <c r="T5" s="45" t="s">
        <v>2</v>
      </c>
      <c r="U5" s="45" t="s">
        <v>3</v>
      </c>
      <c r="V5" s="67" t="s">
        <v>4</v>
      </c>
      <c r="W5" s="45" t="s">
        <v>8</v>
      </c>
      <c r="X5" s="46" t="s">
        <v>9</v>
      </c>
      <c r="Y5" s="47" t="s">
        <v>7</v>
      </c>
    </row>
    <row r="6" spans="1:25" x14ac:dyDescent="0.25">
      <c r="A6" s="6" t="s">
        <v>35</v>
      </c>
      <c r="B6" s="6" t="s">
        <v>36</v>
      </c>
      <c r="C6" s="26">
        <f t="shared" ca="1" si="1"/>
        <v>42008</v>
      </c>
      <c r="D6" s="81">
        <f t="shared" si="2"/>
        <v>42373</v>
      </c>
      <c r="E6" s="6" t="s">
        <v>37</v>
      </c>
      <c r="F6" s="27">
        <f t="shared" si="0"/>
        <v>18350.000000005999</v>
      </c>
      <c r="G6" s="28">
        <f>'[2]Liste Adhérents AGAR AZUR'!H17</f>
        <v>18350</v>
      </c>
      <c r="H6" s="29" t="s">
        <v>38</v>
      </c>
      <c r="I6" s="6" t="s">
        <v>18</v>
      </c>
      <c r="J6" s="6" t="s">
        <v>39</v>
      </c>
      <c r="K6" s="6">
        <f>'[1]Liste Adhérents AGAR AZUR'!U17</f>
        <v>12</v>
      </c>
      <c r="L6" s="60" t="s">
        <v>1023</v>
      </c>
      <c r="M6" s="48" t="str">
        <f t="shared" ref="M6:M33" ca="1" si="3">IF(ISERROR(MATCH($O6,$C$3:$C$287,0)),"",INDEX($A$3:$K$287,MATCH($O6,$C$3:$C$287,0),1))</f>
        <v>nom5</v>
      </c>
      <c r="N6" s="49" t="str">
        <f t="shared" ref="N6:N33" ca="1" si="4">IF(ISERROR(MATCH($O6,$C$3:$C$287,0)),"",INDEX($A$3:$K$287,MATCH($O6,$C$3:$C$287,0),2))</f>
        <v>prénom5</v>
      </c>
      <c r="O6" s="50">
        <f t="array" aca="1" ref="O6" ca="1">IFERROR(SMALL(IF((cold&gt;Q$1)*(cold&lt;Q$2),cold,""),ROW(A1)),"")</f>
        <v>41996</v>
      </c>
      <c r="P6" s="49" t="str">
        <f t="shared" ref="P6:P33" ca="1" si="5">IF(ISERROR(MATCH($O6,$C$3:$C$287,0)),"",INDEX($A$3:$K$287,MATCH($O6,$C$3:$C$287,0),9))</f>
        <v>fixe</v>
      </c>
      <c r="Q6" s="49" t="str">
        <f t="shared" ref="Q6:Q33" ca="1" si="6">IF(ISERROR(MATCH($O6,$C$3:$C$287,0)),"",INDEX($A$3:$K$287,MATCH($O6,$C$3:$C$287,0),10))</f>
        <v>mobile5</v>
      </c>
      <c r="R6" s="49" t="str">
        <f t="shared" ref="R6:R33" ca="1" si="7">IF(ISERROR(MATCH($O6,$C$3:$C$287,0)),"",INDEX($A$3:$K$287,MATCH($O6,$C$3:$C$287,0),8))</f>
        <v>courriel 5</v>
      </c>
      <c r="S6" s="51">
        <f t="shared" ref="S6:S33" ca="1" si="8">IF(ISERROR(MATCH($O6,$C$3:$C$287,0)),"",INDEX($A$3:$K$287,MATCH($O6,$C$3:$C$287,0),11))</f>
        <v>3</v>
      </c>
      <c r="T6" s="52" t="str">
        <f ca="1">IF(ISERROR(MATCH($V6,$F$3:$F$289,0)),"",INDEX($A4:$K$289,MATCH($V6,$F$3:$F$289,0),1))</f>
        <v/>
      </c>
      <c r="U6" s="52" t="str">
        <f ca="1">IF(ISERROR(MATCH($V6,$F$3:$F$289,0)),"",INDEX($A4:$K$289,MATCH($V6,$F$3:$F$289,0),5))</f>
        <v/>
      </c>
      <c r="V6" s="50" t="str">
        <f t="array" aca="1" ref="V6" ca="1">IFERROR(SMALL(IF((cold&gt;X$1)*(cold&lt;X$2),cold,""),ROW(H1)),"")</f>
        <v/>
      </c>
      <c r="W6" s="52" t="str">
        <f ca="1">IF(ISERROR(MATCH($V6,$F$3:$F$289,0)),"",INDEX($A4:$K$289,MATCH($V6,$F$3:$F$289,0),9))</f>
        <v/>
      </c>
      <c r="X6" s="52" t="str">
        <f ca="1">IF(ISERROR(MATCH($V6,$F$3:$F$289,0)),"",INDEX($A4:$K$289,MATCH($V6,$F$3:$F$289,0),10))</f>
        <v/>
      </c>
      <c r="Y6" s="53" t="str">
        <f ca="1">IF(ISERROR(MATCH($V6,$F$3:$F$289,0)),"",INDEX($A4:$K$289,MATCH($V6,$F$3:$F$289,0),8))</f>
        <v/>
      </c>
    </row>
    <row r="7" spans="1:25" x14ac:dyDescent="0.25">
      <c r="A7" s="6" t="s">
        <v>40</v>
      </c>
      <c r="B7" s="6" t="s">
        <v>41</v>
      </c>
      <c r="C7" s="26">
        <f t="shared" ca="1" si="1"/>
        <v>41996</v>
      </c>
      <c r="D7" s="38">
        <v>18620</v>
      </c>
      <c r="E7" s="6" t="s">
        <v>42</v>
      </c>
      <c r="F7" s="27">
        <f t="shared" si="0"/>
        <v>19021.000000006999</v>
      </c>
      <c r="G7" s="28">
        <f>'[2]Liste Adhérents AGAR AZUR'!H18</f>
        <v>19021</v>
      </c>
      <c r="H7" s="29" t="s">
        <v>43</v>
      </c>
      <c r="I7" s="6" t="s">
        <v>18</v>
      </c>
      <c r="J7" s="6" t="s">
        <v>44</v>
      </c>
      <c r="K7" s="6">
        <f>'[1]Liste Adhérents AGAR AZUR'!U18</f>
        <v>3</v>
      </c>
      <c r="M7" s="48" t="str">
        <f t="shared" ca="1" si="3"/>
        <v>nom1</v>
      </c>
      <c r="N7" s="49" t="str">
        <f t="shared" ca="1" si="4"/>
        <v>prénom1</v>
      </c>
      <c r="O7" s="50">
        <f t="array" aca="1" ref="O7" ca="1">IFERROR(SMALL(IF((cold&gt;Q$1)*(cold&lt;Q$2),cold,""),ROW(A2)),"")</f>
        <v>41998</v>
      </c>
      <c r="P7" s="49" t="str">
        <f t="shared" ca="1" si="5"/>
        <v>fixe</v>
      </c>
      <c r="Q7" s="49" t="str">
        <f t="shared" ca="1" si="6"/>
        <v>mobile1</v>
      </c>
      <c r="R7" s="49" t="str">
        <f t="shared" ca="1" si="7"/>
        <v>courriel 1</v>
      </c>
      <c r="S7" s="51">
        <f t="shared" ca="1" si="8"/>
        <v>11</v>
      </c>
      <c r="T7" s="52" t="str">
        <f ca="1">IF(ISERROR(MATCH($V7,$F$3:$F$289,0)),"",INDEX($A5:$K$289,MATCH($V7,$F$3:$F$289,0),1))</f>
        <v/>
      </c>
      <c r="U7" s="52" t="str">
        <f ca="1">IF(ISERROR(MATCH($V7,$F$3:$F$289,0)),"",INDEX($A5:$K$289,MATCH($V7,$F$3:$F$289,0),5))</f>
        <v/>
      </c>
      <c r="V7" s="50" t="str">
        <f t="array" aca="1" ref="V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7" s="52" t="str">
        <f ca="1">IF(ISERROR(MATCH($V7,$F$3:$F$289,0)),"",INDEX($A5:$K$289,MATCH($V7,$F$3:$F$289,0),9))</f>
        <v/>
      </c>
      <c r="X7" s="52" t="str">
        <f ca="1">IF(ISERROR(MATCH($V7,$F$3:$F$289,0)),"",INDEX($A5:$K$289,MATCH($V7,$F$3:$F$289,0),10))</f>
        <v/>
      </c>
      <c r="Y7" s="53" t="str">
        <f ca="1">IF(ISERROR(MATCH($V7,$F$3:$F$289,0)),"",INDEX($A5:$K$289,MATCH($V7,$F$3:$F$289,0),8))</f>
        <v/>
      </c>
    </row>
    <row r="8" spans="1:25" x14ac:dyDescent="0.25">
      <c r="A8" s="6" t="s">
        <v>45</v>
      </c>
      <c r="B8" s="6" t="s">
        <v>46</v>
      </c>
      <c r="C8" s="26">
        <f t="shared" ca="1" si="1"/>
        <v>42000</v>
      </c>
      <c r="D8" s="38">
        <v>42000</v>
      </c>
      <c r="E8" s="6" t="s">
        <v>47</v>
      </c>
      <c r="F8" s="27">
        <f t="shared" si="0"/>
        <v>0</v>
      </c>
      <c r="G8" s="28">
        <f>'[2]Liste Adhérents AGAR AZUR'!H19</f>
        <v>0</v>
      </c>
      <c r="H8" s="29" t="s">
        <v>48</v>
      </c>
      <c r="I8" s="6" t="s">
        <v>18</v>
      </c>
      <c r="J8" s="6" t="s">
        <v>49</v>
      </c>
      <c r="K8" s="6">
        <f>'[1]Liste Adhérents AGAR AZUR'!U19</f>
        <v>3</v>
      </c>
      <c r="L8" s="71"/>
      <c r="M8" s="48" t="str">
        <f t="shared" ca="1" si="3"/>
        <v>nom62</v>
      </c>
      <c r="N8" s="49" t="str">
        <f t="shared" ca="1" si="4"/>
        <v>prénom62</v>
      </c>
      <c r="O8" s="50">
        <f t="array" aca="1" ref="O8" ca="1">IFERROR(SMALL(IF((cold&gt;Q$1)*(cold&lt;Q$2),cold,""),ROW(A3)),"")</f>
        <v>41999</v>
      </c>
      <c r="P8" s="49" t="str">
        <f t="shared" ca="1" si="5"/>
        <v>fixe</v>
      </c>
      <c r="Q8" s="49" t="str">
        <f t="shared" ca="1" si="6"/>
        <v>mobile62</v>
      </c>
      <c r="R8" s="49" t="str">
        <f t="shared" ca="1" si="7"/>
        <v>courriel 62</v>
      </c>
      <c r="S8" s="51">
        <f t="shared" ca="1" si="8"/>
        <v>12</v>
      </c>
      <c r="T8" s="52" t="str">
        <f ca="1">IF(ISERROR(MATCH($V8,$F$3:$F$289,0)),"",INDEX($A6:$K$289,MATCH($V8,$F$3:$F$289,0),1))</f>
        <v/>
      </c>
      <c r="U8" s="52" t="str">
        <f ca="1">IF(ISERROR(MATCH($V8,$F$3:$F$289,0)),"",INDEX($A6:$K$289,MATCH($V8,$F$3:$F$289,0),5))</f>
        <v/>
      </c>
      <c r="V8" s="50" t="str">
        <f t="array" aca="1" ref="V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8" s="52" t="str">
        <f ca="1">IF(ISERROR(MATCH($V8,$F$3:$F$289,0)),"",INDEX($A6:$K$289,MATCH($V8,$F$3:$F$289,0),9))</f>
        <v/>
      </c>
      <c r="X8" s="52" t="str">
        <f ca="1">IF(ISERROR(MATCH($V8,$F$3:$F$289,0)),"",INDEX($A6:$K$289,MATCH($V8,$F$3:$F$289,0),10))</f>
        <v/>
      </c>
      <c r="Y8" s="53" t="str">
        <f ca="1">IF(ISERROR(MATCH($V8,$F$3:$F$289,0)),"",INDEX($A6:$K$289,MATCH($V8,$F$3:$F$289,0),8))</f>
        <v/>
      </c>
    </row>
    <row r="9" spans="1:25" x14ac:dyDescent="0.25">
      <c r="A9" s="6" t="s">
        <v>50</v>
      </c>
      <c r="B9" s="6" t="s">
        <v>51</v>
      </c>
      <c r="C9" s="26">
        <f t="shared" ca="1" si="1"/>
        <v>42125</v>
      </c>
      <c r="D9" s="38">
        <f t="shared" si="2"/>
        <v>42125</v>
      </c>
      <c r="E9" s="6" t="s">
        <v>52</v>
      </c>
      <c r="F9" s="27">
        <f t="shared" si="0"/>
        <v>19523.000000009</v>
      </c>
      <c r="G9" s="28">
        <f>'[2]Liste Adhérents AGAR AZUR'!H20</f>
        <v>19523</v>
      </c>
      <c r="H9" s="29" t="s">
        <v>53</v>
      </c>
      <c r="I9" s="6" t="s">
        <v>18</v>
      </c>
      <c r="J9" s="6" t="s">
        <v>54</v>
      </c>
      <c r="K9" s="6">
        <f>'[1]Liste Adhérents AGAR AZUR'!U20</f>
        <v>12</v>
      </c>
      <c r="M9" s="48" t="str">
        <f t="shared" ca="1" si="3"/>
        <v>nom6</v>
      </c>
      <c r="N9" s="49" t="str">
        <f t="shared" ca="1" si="4"/>
        <v>prénom6</v>
      </c>
      <c r="O9" s="50">
        <f t="array" aca="1" ref="O9" ca="1">IFERROR(SMALL(IF((cold&gt;Q$1)*(cold&lt;Q$2),cold,""),ROW(A4)),"")</f>
        <v>42000</v>
      </c>
      <c r="P9" s="49" t="str">
        <f t="shared" ca="1" si="5"/>
        <v>fixe</v>
      </c>
      <c r="Q9" s="49" t="str">
        <f t="shared" ca="1" si="6"/>
        <v>mobile6</v>
      </c>
      <c r="R9" s="49" t="str">
        <f t="shared" ca="1" si="7"/>
        <v>courriel 6</v>
      </c>
      <c r="S9" s="51">
        <f t="shared" ca="1" si="8"/>
        <v>3</v>
      </c>
      <c r="T9" s="52" t="str">
        <f ca="1">IF(ISERROR(MATCH($V9,$F$3:$F$289,0)),"",INDEX($A7:$K$289,MATCH($V9,$F$3:$F$289,0),1))</f>
        <v/>
      </c>
      <c r="U9" s="52" t="str">
        <f ca="1">IF(ISERROR(MATCH($V9,$F$3:$F$289,0)),"",INDEX($A7:$K$289,MATCH($V9,$F$3:$F$289,0),5))</f>
        <v/>
      </c>
      <c r="V9" s="50" t="str">
        <f t="array" aca="1" ref="V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9" s="52" t="str">
        <f ca="1">IF(ISERROR(MATCH($V9,$F$3:$F$289,0)),"",INDEX($A7:$K$289,MATCH($V9,$F$3:$F$289,0),9))</f>
        <v/>
      </c>
      <c r="X9" s="52" t="str">
        <f ca="1">IF(ISERROR(MATCH($V9,$F$3:$F$289,0)),"",INDEX($A7:$K$289,MATCH($V9,$F$3:$F$289,0),10))</f>
        <v/>
      </c>
      <c r="Y9" s="53" t="str">
        <f ca="1">IF(ISERROR(MATCH($V9,$F$3:$F$289,0)),"",INDEX($A7:$K$289,MATCH($V9,$F$3:$F$289,0),8))</f>
        <v/>
      </c>
    </row>
    <row r="10" spans="1:25" x14ac:dyDescent="0.25">
      <c r="A10" s="6" t="s">
        <v>55</v>
      </c>
      <c r="B10" s="6" t="s">
        <v>56</v>
      </c>
      <c r="C10" s="26">
        <f t="shared" ca="1" si="1"/>
        <v>42250</v>
      </c>
      <c r="D10" s="38">
        <f t="shared" si="2"/>
        <v>42250</v>
      </c>
      <c r="E10" s="6" t="s">
        <v>57</v>
      </c>
      <c r="F10" s="27">
        <f t="shared" si="0"/>
        <v>0</v>
      </c>
      <c r="G10" s="28">
        <f>'[2]Liste Adhérents AGAR AZUR'!H21</f>
        <v>0</v>
      </c>
      <c r="H10" s="29" t="s">
        <v>58</v>
      </c>
      <c r="I10" s="6" t="s">
        <v>18</v>
      </c>
      <c r="J10" s="6" t="s">
        <v>59</v>
      </c>
      <c r="K10" s="6">
        <f>'[1]Liste Adhérents AGAR AZUR'!U21</f>
        <v>12</v>
      </c>
      <c r="M10" s="48" t="str">
        <f t="shared" ca="1" si="3"/>
        <v>nom6</v>
      </c>
      <c r="N10" s="49" t="str">
        <f t="shared" ca="1" si="4"/>
        <v>prénom6</v>
      </c>
      <c r="O10" s="50">
        <f t="array" aca="1" ref="O10" ca="1">IFERROR(SMALL(IF((cold&gt;Q$1)*(cold&lt;Q$2),cold,""),ROW(A5)),"")</f>
        <v>42000</v>
      </c>
      <c r="P10" s="49" t="str">
        <f t="shared" ca="1" si="5"/>
        <v>fixe</v>
      </c>
      <c r="Q10" s="49" t="str">
        <f t="shared" ca="1" si="6"/>
        <v>mobile6</v>
      </c>
      <c r="R10" s="49" t="str">
        <f t="shared" ca="1" si="7"/>
        <v>courriel 6</v>
      </c>
      <c r="S10" s="51">
        <f t="shared" ca="1" si="8"/>
        <v>3</v>
      </c>
      <c r="T10" s="52" t="str">
        <f ca="1">IF(ISERROR(MATCH($V10,$F$3:$F$289,0)),"",INDEX($A8:$K$289,MATCH($V10,$F$3:$F$289,0),1))</f>
        <v/>
      </c>
      <c r="U10" s="52" t="str">
        <f ca="1">IF(ISERROR(MATCH($V10,$F$3:$F$289,0)),"",INDEX($A8:$K$289,MATCH($V10,$F$3:$F$289,0),5))</f>
        <v/>
      </c>
      <c r="V10" s="50" t="str">
        <f t="array" aca="1" ref="V1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0" s="52" t="str">
        <f ca="1">IF(ISERROR(MATCH($V10,$F$3:$F$289,0)),"",INDEX($A8:$K$289,MATCH($V10,$F$3:$F$289,0),9))</f>
        <v/>
      </c>
      <c r="X10" s="52" t="str">
        <f ca="1">IF(ISERROR(MATCH($V10,$F$3:$F$289,0)),"",INDEX($A8:$K$289,MATCH($V10,$F$3:$F$289,0),10))</f>
        <v/>
      </c>
      <c r="Y10" s="53" t="str">
        <f ca="1">IF(ISERROR(MATCH($V10,$F$3:$F$289,0)),"",INDEX($A8:$K$289,MATCH($V10,$F$3:$F$289,0),8))</f>
        <v/>
      </c>
    </row>
    <row r="11" spans="1:25" x14ac:dyDescent="0.25">
      <c r="A11" s="6" t="s">
        <v>60</v>
      </c>
      <c r="B11" s="6" t="s">
        <v>61</v>
      </c>
      <c r="C11" s="26">
        <f t="shared" ca="1" si="1"/>
        <v>42010</v>
      </c>
      <c r="D11" s="38">
        <f t="shared" si="2"/>
        <v>42375</v>
      </c>
      <c r="E11" s="6" t="s">
        <v>62</v>
      </c>
      <c r="F11" s="27">
        <f t="shared" si="0"/>
        <v>0</v>
      </c>
      <c r="G11" s="28">
        <f>'[2]Liste Adhérents AGAR AZUR'!H22</f>
        <v>0</v>
      </c>
      <c r="H11" s="29" t="s">
        <v>63</v>
      </c>
      <c r="I11" s="6" t="s">
        <v>18</v>
      </c>
      <c r="J11" s="6" t="s">
        <v>64</v>
      </c>
      <c r="K11" s="6">
        <f>'[1]Liste Adhérents AGAR AZUR'!U22</f>
        <v>4</v>
      </c>
      <c r="M11" s="48" t="str">
        <f t="shared" ca="1" si="3"/>
        <v>nom20</v>
      </c>
      <c r="N11" s="49" t="str">
        <f t="shared" ca="1" si="4"/>
        <v>prénom20</v>
      </c>
      <c r="O11" s="50">
        <f t="array" aca="1" ref="O11" ca="1">IFERROR(SMALL(IF((cold&gt;Q$1)*(cold&lt;Q$2),cold,""),ROW(A6)),"")</f>
        <v>42001</v>
      </c>
      <c r="P11" s="49" t="str">
        <f t="shared" ca="1" si="5"/>
        <v>fixe</v>
      </c>
      <c r="Q11" s="49" t="str">
        <f t="shared" ca="1" si="6"/>
        <v>mobile20</v>
      </c>
      <c r="R11" s="49" t="str">
        <f t="shared" ca="1" si="7"/>
        <v>courriel 20</v>
      </c>
      <c r="S11" s="51">
        <f t="shared" ca="1" si="8"/>
        <v>4</v>
      </c>
      <c r="T11" s="52" t="str">
        <f ca="1">IF(ISERROR(MATCH($V11,$F$3:$F$289,0)),"",INDEX($A9:$K$289,MATCH($V11,$F$3:$F$289,0),1))</f>
        <v/>
      </c>
      <c r="U11" s="52" t="str">
        <f ca="1">IF(ISERROR(MATCH($V11,$F$3:$F$289,0)),"",INDEX($A9:$K$289,MATCH($V11,$F$3:$F$289,0),5))</f>
        <v/>
      </c>
      <c r="V11" s="50" t="str">
        <f t="array" aca="1" ref="V1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1" s="52" t="str">
        <f ca="1">IF(ISERROR(MATCH($V11,$F$3:$F$289,0)),"",INDEX($A9:$K$289,MATCH($V11,$F$3:$F$289,0),9))</f>
        <v/>
      </c>
      <c r="X11" s="52" t="str">
        <f ca="1">IF(ISERROR(MATCH($V11,$F$3:$F$289,0)),"",INDEX($A9:$K$289,MATCH($V11,$F$3:$F$289,0),10))</f>
        <v/>
      </c>
      <c r="Y11" s="53" t="str">
        <f ca="1">IF(ISERROR(MATCH($V11,$F$3:$F$289,0)),"",INDEX($A9:$K$289,MATCH($V11,$F$3:$F$289,0),8))</f>
        <v/>
      </c>
    </row>
    <row r="12" spans="1:25" x14ac:dyDescent="0.25">
      <c r="A12" s="6" t="s">
        <v>65</v>
      </c>
      <c r="B12" s="6" t="s">
        <v>66</v>
      </c>
      <c r="C12" s="26">
        <f t="shared" ca="1" si="1"/>
        <v>42134</v>
      </c>
      <c r="D12" s="38">
        <f t="shared" si="2"/>
        <v>42500</v>
      </c>
      <c r="E12" s="6" t="s">
        <v>67</v>
      </c>
      <c r="F12" s="27">
        <f t="shared" si="0"/>
        <v>0</v>
      </c>
      <c r="G12" s="28">
        <f>'[2]Liste Adhérents AGAR AZUR'!H23</f>
        <v>0</v>
      </c>
      <c r="H12" s="29" t="s">
        <v>68</v>
      </c>
      <c r="I12" s="6" t="s">
        <v>18</v>
      </c>
      <c r="J12" s="6" t="s">
        <v>69</v>
      </c>
      <c r="K12" s="6">
        <f>'[1]Liste Adhérents AGAR AZUR'!U23</f>
        <v>3</v>
      </c>
      <c r="M12" s="48" t="str">
        <f t="shared" ca="1" si="3"/>
        <v>nom138</v>
      </c>
      <c r="N12" s="49" t="str">
        <f t="shared" ca="1" si="4"/>
        <v>prénom138</v>
      </c>
      <c r="O12" s="50">
        <f t="array" aca="1" ref="O12" ca="1">IFERROR(SMALL(IF((cold&gt;Q$1)*(cold&lt;Q$2),cold,""),ROW(A7)),"")</f>
        <v>42002</v>
      </c>
      <c r="P12" s="49" t="str">
        <f t="shared" ca="1" si="5"/>
        <v>fixe</v>
      </c>
      <c r="Q12" s="49" t="str">
        <f t="shared" ca="1" si="6"/>
        <v>mobile138</v>
      </c>
      <c r="R12" s="49" t="str">
        <f t="shared" ca="1" si="7"/>
        <v>courriel 138</v>
      </c>
      <c r="S12" s="51">
        <f t="shared" ca="1" si="8"/>
        <v>4</v>
      </c>
      <c r="T12" s="52" t="str">
        <f ca="1">IF(ISERROR(MATCH($V12,$F$3:$F$289,0)),"",INDEX($A10:$K$289,MATCH($V12,$F$3:$F$289,0),1))</f>
        <v/>
      </c>
      <c r="U12" s="52" t="str">
        <f ca="1">IF(ISERROR(MATCH($V12,$F$3:$F$289,0)),"",INDEX($A10:$K$289,MATCH($V12,$F$3:$F$289,0),5))</f>
        <v/>
      </c>
      <c r="V12" s="50" t="str">
        <f t="array" aca="1" ref="V1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2" s="52" t="str">
        <f ca="1">IF(ISERROR(MATCH($V12,$F$3:$F$289,0)),"",INDEX($A10:$K$289,MATCH($V12,$F$3:$F$289,0),9))</f>
        <v/>
      </c>
      <c r="X12" s="52" t="str">
        <f ca="1">IF(ISERROR(MATCH($V12,$F$3:$F$289,0)),"",INDEX($A10:$K$289,MATCH($V12,$F$3:$F$289,0),10))</f>
        <v/>
      </c>
      <c r="Y12" s="53" t="str">
        <f ca="1">IF(ISERROR(MATCH($V12,$F$3:$F$289,0)),"",INDEX($A10:$K$289,MATCH($V12,$F$3:$F$289,0),8))</f>
        <v/>
      </c>
    </row>
    <row r="13" spans="1:25" x14ac:dyDescent="0.25">
      <c r="A13" s="6" t="s">
        <v>70</v>
      </c>
      <c r="B13" s="6" t="s">
        <v>71</v>
      </c>
      <c r="C13" s="26">
        <f t="shared" ca="1" si="1"/>
        <v>42259</v>
      </c>
      <c r="D13" s="38">
        <f t="shared" si="2"/>
        <v>42625</v>
      </c>
      <c r="E13" s="6" t="s">
        <v>72</v>
      </c>
      <c r="F13" s="27">
        <f t="shared" si="0"/>
        <v>16938.000000012998</v>
      </c>
      <c r="G13" s="28">
        <f>'[2]Liste Adhérents AGAR AZUR'!H24</f>
        <v>16938</v>
      </c>
      <c r="H13" s="29" t="s">
        <v>73</v>
      </c>
      <c r="I13" s="6" t="s">
        <v>18</v>
      </c>
      <c r="J13" s="6" t="s">
        <v>74</v>
      </c>
      <c r="K13" s="6">
        <f>'[1]Liste Adhérents AGAR AZUR'!U24</f>
        <v>6</v>
      </c>
      <c r="L13" s="80"/>
      <c r="M13" s="48" t="str">
        <f t="shared" ca="1" si="3"/>
        <v>nom176</v>
      </c>
      <c r="N13" s="49" t="str">
        <f t="shared" ca="1" si="4"/>
        <v>prénom176</v>
      </c>
      <c r="O13" s="50">
        <f t="array" aca="1" ref="O13" ca="1">IFERROR(SMALL(IF((cold&gt;Q$1)*(cold&lt;Q$2),cold,""),ROW(A8)),"")</f>
        <v>42004</v>
      </c>
      <c r="P13" s="49" t="str">
        <f t="shared" ca="1" si="5"/>
        <v>fixe</v>
      </c>
      <c r="Q13" s="49" t="str">
        <f t="shared" ca="1" si="6"/>
        <v>mobile176</v>
      </c>
      <c r="R13" s="49" t="str">
        <f t="shared" ca="1" si="7"/>
        <v>courriel 176</v>
      </c>
      <c r="S13" s="51">
        <f t="shared" ca="1" si="8"/>
        <v>5</v>
      </c>
      <c r="T13" s="52" t="str">
        <f ca="1">IF(ISERROR(MATCH($V13,$F$3:$F$289,0)),"",INDEX($A11:$K$289,MATCH($V13,$F$3:$F$289,0),1))</f>
        <v/>
      </c>
      <c r="U13" s="52" t="str">
        <f ca="1">IF(ISERROR(MATCH($V13,$F$3:$F$289,0)),"",INDEX($A11:$K$289,MATCH($V13,$F$3:$F$289,0),5))</f>
        <v/>
      </c>
      <c r="V13" s="50" t="str">
        <f t="array" aca="1" ref="V1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3" s="52" t="str">
        <f ca="1">IF(ISERROR(MATCH($V13,$F$3:$F$289,0)),"",INDEX($A11:$K$289,MATCH($V13,$F$3:$F$289,0),9))</f>
        <v/>
      </c>
      <c r="X13" s="52" t="str">
        <f ca="1">IF(ISERROR(MATCH($V13,$F$3:$F$289,0)),"",INDEX($A11:$K$289,MATCH($V13,$F$3:$F$289,0),10))</f>
        <v/>
      </c>
      <c r="Y13" s="53" t="str">
        <f ca="1">IF(ISERROR(MATCH($V13,$F$3:$F$289,0)),"",INDEX($A11:$K$289,MATCH($V13,$F$3:$F$289,0),8))</f>
        <v/>
      </c>
    </row>
    <row r="14" spans="1:25" x14ac:dyDescent="0.25">
      <c r="A14" s="6" t="s">
        <v>75</v>
      </c>
      <c r="B14" s="6" t="s">
        <v>76</v>
      </c>
      <c r="C14" s="26">
        <f t="shared" ca="1" si="1"/>
        <v>42019</v>
      </c>
      <c r="D14" s="38">
        <f t="shared" si="2"/>
        <v>42750</v>
      </c>
      <c r="E14" s="6" t="s">
        <v>77</v>
      </c>
      <c r="F14" s="27">
        <f t="shared" si="0"/>
        <v>0</v>
      </c>
      <c r="G14" s="28">
        <f>'[2]Liste Adhérents AGAR AZUR'!H25</f>
        <v>0</v>
      </c>
      <c r="H14" s="29" t="s">
        <v>78</v>
      </c>
      <c r="I14" s="6" t="s">
        <v>18</v>
      </c>
      <c r="J14" s="6" t="s">
        <v>79</v>
      </c>
      <c r="K14" s="6">
        <f>'[1]Liste Adhérents AGAR AZUR'!U25</f>
        <v>7</v>
      </c>
      <c r="M14" s="48" t="str">
        <f t="shared" ca="1" si="3"/>
        <v>nom27</v>
      </c>
      <c r="N14" s="49" t="str">
        <f t="shared" ca="1" si="4"/>
        <v>prénom27</v>
      </c>
      <c r="O14" s="50">
        <f t="array" aca="1" ref="O14" ca="1">IFERROR(SMALL(IF((cold&gt;Q$1)*(cold&lt;Q$2),cold,""),ROW(A9)),"")</f>
        <v>42007</v>
      </c>
      <c r="P14" s="49" t="str">
        <f t="shared" ca="1" si="5"/>
        <v>fixe</v>
      </c>
      <c r="Q14" s="49" t="str">
        <f t="shared" ca="1" si="6"/>
        <v>mobile27</v>
      </c>
      <c r="R14" s="49" t="str">
        <f t="shared" ca="1" si="7"/>
        <v>courriel 27</v>
      </c>
      <c r="S14" s="51">
        <f t="shared" ca="1" si="8"/>
        <v>10</v>
      </c>
      <c r="T14" s="52" t="str">
        <f ca="1">IF(ISERROR(MATCH($V14,$F$3:$F$289,0)),"",INDEX($A12:$K$289,MATCH($V14,$F$3:$F$289,0),1))</f>
        <v/>
      </c>
      <c r="U14" s="52" t="str">
        <f ca="1">IF(ISERROR(MATCH($V14,$F$3:$F$289,0)),"",INDEX($A12:$K$289,MATCH($V14,$F$3:$F$289,0),5))</f>
        <v/>
      </c>
      <c r="V14" s="50" t="str">
        <f t="array" aca="1" ref="V1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4" s="52" t="str">
        <f ca="1">IF(ISERROR(MATCH($V14,$F$3:$F$289,0)),"",INDEX($A12:$K$289,MATCH($V14,$F$3:$F$289,0),9))</f>
        <v/>
      </c>
      <c r="X14" s="52" t="str">
        <f ca="1">IF(ISERROR(MATCH($V14,$F$3:$F$289,0)),"",INDEX($A12:$K$289,MATCH($V14,$F$3:$F$289,0),10))</f>
        <v/>
      </c>
      <c r="Y14" s="53" t="str">
        <f ca="1">IF(ISERROR(MATCH($V14,$F$3:$F$289,0)),"",INDEX($A12:$K$289,MATCH($V14,$F$3:$F$289,0),8))</f>
        <v/>
      </c>
    </row>
    <row r="15" spans="1:25" x14ac:dyDescent="0.25">
      <c r="A15" s="6" t="s">
        <v>80</v>
      </c>
      <c r="B15" s="6" t="s">
        <v>81</v>
      </c>
      <c r="C15" s="26">
        <f t="shared" ca="1" si="1"/>
        <v>42144</v>
      </c>
      <c r="D15" s="38">
        <f t="shared" si="2"/>
        <v>42875</v>
      </c>
      <c r="E15" s="6" t="s">
        <v>82</v>
      </c>
      <c r="F15" s="27">
        <f t="shared" si="0"/>
        <v>0</v>
      </c>
      <c r="G15" s="28">
        <f>'[2]Liste Adhérents AGAR AZUR'!H26</f>
        <v>0</v>
      </c>
      <c r="H15" s="29" t="s">
        <v>83</v>
      </c>
      <c r="I15" s="6" t="s">
        <v>18</v>
      </c>
      <c r="J15" s="6" t="s">
        <v>84</v>
      </c>
      <c r="K15" s="6">
        <f>'[1]Liste Adhérents AGAR AZUR'!U26</f>
        <v>12</v>
      </c>
      <c r="M15" s="73" t="str">
        <f t="shared" ca="1" si="3"/>
        <v>nom4</v>
      </c>
      <c r="N15" s="74" t="str">
        <f t="shared" ca="1" si="4"/>
        <v>prénom4</v>
      </c>
      <c r="O15" s="75">
        <f t="array" aca="1" ref="O15" ca="1">IFERROR(SMALL(IF((cold&gt;Q$1)*(cold&lt;Q$2),cold,""),ROW(A10)),"")</f>
        <v>42008</v>
      </c>
      <c r="P15" s="49" t="str">
        <f t="shared" ca="1" si="5"/>
        <v>fixe</v>
      </c>
      <c r="Q15" s="49" t="str">
        <f t="shared" ca="1" si="6"/>
        <v>mobile4</v>
      </c>
      <c r="R15" s="49" t="str">
        <f t="shared" ca="1" si="7"/>
        <v>courriel 4</v>
      </c>
      <c r="S15" s="51">
        <f t="shared" ca="1" si="8"/>
        <v>12</v>
      </c>
      <c r="T15" s="52" t="str">
        <f ca="1">IF(ISERROR(MATCH($V15,$F$3:$F$289,0)),"",INDEX($A13:$K$289,MATCH($V15,$F$3:$F$289,0),1))</f>
        <v/>
      </c>
      <c r="U15" s="52" t="str">
        <f ca="1">IF(ISERROR(MATCH($V15,$F$3:$F$289,0)),"",INDEX($A13:$K$289,MATCH($V15,$F$3:$F$289,0),5))</f>
        <v/>
      </c>
      <c r="V15" s="50" t="str">
        <f t="array" aca="1" ref="V1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5" s="52" t="str">
        <f ca="1">IF(ISERROR(MATCH($V15,$F$3:$F$289,0)),"",INDEX($A13:$K$289,MATCH($V15,$F$3:$F$289,0),9))</f>
        <v/>
      </c>
      <c r="X15" s="52" t="str">
        <f ca="1">IF(ISERROR(MATCH($V15,$F$3:$F$289,0)),"",INDEX($A13:$K$289,MATCH($V15,$F$3:$F$289,0),10))</f>
        <v/>
      </c>
      <c r="Y15" s="53" t="str">
        <f ca="1">IF(ISERROR(MATCH($V15,$F$3:$F$289,0)),"",INDEX($A13:$K$289,MATCH($V15,$F$3:$F$289,0),8))</f>
        <v/>
      </c>
    </row>
    <row r="16" spans="1:25" x14ac:dyDescent="0.25">
      <c r="A16" s="6" t="s">
        <v>85</v>
      </c>
      <c r="B16" s="6" t="s">
        <v>86</v>
      </c>
      <c r="C16" s="26">
        <f t="shared" ca="1" si="1"/>
        <v>42269</v>
      </c>
      <c r="D16" s="38">
        <f t="shared" si="2"/>
        <v>43000</v>
      </c>
      <c r="E16" s="6" t="s">
        <v>87</v>
      </c>
      <c r="F16" s="27">
        <f t="shared" si="0"/>
        <v>0</v>
      </c>
      <c r="G16" s="28">
        <f>'[2]Liste Adhérents AGAR AZUR'!H27</f>
        <v>0</v>
      </c>
      <c r="H16" s="29" t="s">
        <v>88</v>
      </c>
      <c r="I16" s="6" t="s">
        <v>18</v>
      </c>
      <c r="J16" s="6" t="s">
        <v>89</v>
      </c>
      <c r="K16" s="6">
        <f>'[1]Liste Adhérents AGAR AZUR'!U27</f>
        <v>6</v>
      </c>
      <c r="M16" s="76" t="str">
        <f t="shared" ca="1" si="3"/>
        <v>nom4</v>
      </c>
      <c r="N16" s="77" t="str">
        <f t="shared" ca="1" si="4"/>
        <v>prénom4</v>
      </c>
      <c r="O16" s="78">
        <f t="array" aca="1" ref="O16" ca="1">IFERROR(SMALL(IF((cold&gt;Q$1)*(cold&lt;Q$2),cold,""),ROW(A11)),"")</f>
        <v>42008</v>
      </c>
      <c r="P16" s="49" t="str">
        <f t="shared" ca="1" si="5"/>
        <v>fixe</v>
      </c>
      <c r="Q16" s="49" t="str">
        <f t="shared" ca="1" si="6"/>
        <v>mobile4</v>
      </c>
      <c r="R16" s="49" t="str">
        <f t="shared" ca="1" si="7"/>
        <v>courriel 4</v>
      </c>
      <c r="S16" s="51">
        <f t="shared" ca="1" si="8"/>
        <v>12</v>
      </c>
      <c r="T16" s="52" t="str">
        <f ca="1">IF(ISERROR(MATCH($V16,$F$3:$F$289,0)),"",INDEX($A14:$K$289,MATCH($V16,$F$3:$F$289,0),1))</f>
        <v/>
      </c>
      <c r="U16" s="52" t="str">
        <f ca="1">IF(ISERROR(MATCH($V16,$F$3:$F$289,0)),"",INDEX($A14:$K$289,MATCH($V16,$F$3:$F$289,0),5))</f>
        <v/>
      </c>
      <c r="V16" s="50" t="str">
        <f t="array" aca="1" ref="V1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6" s="52" t="str">
        <f ca="1">IF(ISERROR(MATCH($V16,$F$3:$F$289,0)),"",INDEX($A14:$K$289,MATCH($V16,$F$3:$F$289,0),9))</f>
        <v/>
      </c>
      <c r="X16" s="52" t="str">
        <f ca="1">IF(ISERROR(MATCH($V16,$F$3:$F$289,0)),"",INDEX($A14:$K$289,MATCH($V16,$F$3:$F$289,0),10))</f>
        <v/>
      </c>
      <c r="Y16" s="53" t="str">
        <f ca="1">IF(ISERROR(MATCH($V16,$F$3:$F$289,0)),"",INDEX($A14:$K$289,MATCH($V16,$F$3:$F$289,0),8))</f>
        <v/>
      </c>
    </row>
    <row r="17" spans="1:25" x14ac:dyDescent="0.25">
      <c r="A17" s="6" t="s">
        <v>90</v>
      </c>
      <c r="B17" s="6" t="s">
        <v>91</v>
      </c>
      <c r="C17" s="26">
        <f t="shared" ca="1" si="1"/>
        <v>42029</v>
      </c>
      <c r="D17" s="38">
        <f t="shared" si="2"/>
        <v>43125</v>
      </c>
      <c r="E17" s="6" t="s">
        <v>92</v>
      </c>
      <c r="F17" s="27">
        <f t="shared" si="0"/>
        <v>0</v>
      </c>
      <c r="G17" s="28">
        <f>'[2]Liste Adhérents AGAR AZUR'!H28</f>
        <v>0</v>
      </c>
      <c r="H17" s="29" t="s">
        <v>93</v>
      </c>
      <c r="I17" s="6" t="s">
        <v>18</v>
      </c>
      <c r="J17" s="6" t="s">
        <v>94</v>
      </c>
      <c r="K17" s="6">
        <f>'[1]Liste Adhérents AGAR AZUR'!U28</f>
        <v>4</v>
      </c>
      <c r="M17" s="73" t="str">
        <f t="shared" ca="1" si="3"/>
        <v>nom9</v>
      </c>
      <c r="N17" s="74" t="str">
        <f t="shared" ca="1" si="4"/>
        <v>prénom9</v>
      </c>
      <c r="O17" s="75">
        <f t="array" aca="1" ref="O17" ca="1">IFERROR(SMALL(IF((cold&gt;Q$1)*(cold&lt;Q$2),cold,""),ROW(A12)),"")</f>
        <v>42010</v>
      </c>
      <c r="P17" s="49" t="str">
        <f t="shared" ca="1" si="5"/>
        <v>fixe</v>
      </c>
      <c r="Q17" s="49" t="str">
        <f t="shared" ca="1" si="6"/>
        <v>mobile9</v>
      </c>
      <c r="R17" s="49" t="str">
        <f t="shared" ca="1" si="7"/>
        <v>courriel 9</v>
      </c>
      <c r="S17" s="51">
        <f t="shared" ca="1" si="8"/>
        <v>4</v>
      </c>
      <c r="T17" s="52" t="str">
        <f ca="1">IF(ISERROR(MATCH($V17,$F$3:$F$289,0)),"",INDEX($A15:$K$289,MATCH($V17,$F$3:$F$289,0),1))</f>
        <v/>
      </c>
      <c r="U17" s="52" t="str">
        <f ca="1">IF(ISERROR(MATCH($V17,$F$3:$F$289,0)),"",INDEX($A15:$K$289,MATCH($V17,$F$3:$F$289,0),5))</f>
        <v/>
      </c>
      <c r="V17" s="50" t="str">
        <f t="array" aca="1" ref="V1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7" s="52" t="str">
        <f ca="1">IF(ISERROR(MATCH($V17,$F$3:$F$289,0)),"",INDEX($A15:$K$289,MATCH($V17,$F$3:$F$289,0),9))</f>
        <v/>
      </c>
      <c r="X17" s="52" t="str">
        <f ca="1">IF(ISERROR(MATCH($V17,$F$3:$F$289,0)),"",INDEX($A15:$K$289,MATCH($V17,$F$3:$F$289,0),10))</f>
        <v/>
      </c>
      <c r="Y17" s="53" t="str">
        <f ca="1">IF(ISERROR(MATCH($V17,$F$3:$F$289,0)),"",INDEX($A15:$K$289,MATCH($V17,$F$3:$F$289,0),8))</f>
        <v/>
      </c>
    </row>
    <row r="18" spans="1:25" x14ac:dyDescent="0.25">
      <c r="A18" s="6" t="s">
        <v>95</v>
      </c>
      <c r="B18" s="6" t="s">
        <v>96</v>
      </c>
      <c r="C18" s="26">
        <f t="shared" ca="1" si="1"/>
        <v>42154</v>
      </c>
      <c r="D18" s="38">
        <f t="shared" si="2"/>
        <v>43250</v>
      </c>
      <c r="E18" s="6" t="s">
        <v>97</v>
      </c>
      <c r="F18" s="27">
        <f t="shared" si="0"/>
        <v>18574.000000018001</v>
      </c>
      <c r="G18" s="28">
        <f>'[2]Liste Adhérents AGAR AZUR'!H29</f>
        <v>18574</v>
      </c>
      <c r="H18" s="29" t="s">
        <v>98</v>
      </c>
      <c r="I18" s="6" t="s">
        <v>18</v>
      </c>
      <c r="J18" s="6" t="s">
        <v>99</v>
      </c>
      <c r="K18" s="6">
        <f>'[1]Liste Adhérents AGAR AZUR'!U29</f>
        <v>12</v>
      </c>
      <c r="M18" s="76" t="str">
        <f t="shared" ca="1" si="3"/>
        <v>nom9</v>
      </c>
      <c r="N18" s="77" t="str">
        <f t="shared" ca="1" si="4"/>
        <v>prénom9</v>
      </c>
      <c r="O18" s="78">
        <f t="array" aca="1" ref="O18" ca="1">IFERROR(SMALL(IF((cold&gt;Q$1)*(cold&lt;Q$2),cold,""),ROW(A13)),"")</f>
        <v>42010</v>
      </c>
      <c r="P18" s="49" t="str">
        <f t="shared" ca="1" si="5"/>
        <v>fixe</v>
      </c>
      <c r="Q18" s="49" t="str">
        <f t="shared" ca="1" si="6"/>
        <v>mobile9</v>
      </c>
      <c r="R18" s="49" t="str">
        <f t="shared" ca="1" si="7"/>
        <v>courriel 9</v>
      </c>
      <c r="S18" s="51">
        <f t="shared" ca="1" si="8"/>
        <v>4</v>
      </c>
      <c r="T18" s="52" t="str">
        <f ca="1">IF(ISERROR(MATCH($V18,$F$3:$F$289,0)),"",INDEX($A16:$K$289,MATCH($V18,$F$3:$F$289,0),1))</f>
        <v/>
      </c>
      <c r="U18" s="52" t="str">
        <f ca="1">IF(ISERROR(MATCH($V18,$F$3:$F$289,0)),"",INDEX($A16:$K$289,MATCH($V18,$F$3:$F$289,0),5))</f>
        <v/>
      </c>
      <c r="V18" s="50" t="str">
        <f t="array" aca="1" ref="V1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8" s="52" t="str">
        <f ca="1">IF(ISERROR(MATCH($V18,$F$3:$F$289,0)),"",INDEX($A16:$K$289,MATCH($V18,$F$3:$F$289,0),9))</f>
        <v/>
      </c>
      <c r="X18" s="52" t="str">
        <f ca="1">IF(ISERROR(MATCH($V18,$F$3:$F$289,0)),"",INDEX($A16:$K$289,MATCH($V18,$F$3:$F$289,0),10))</f>
        <v/>
      </c>
      <c r="Y18" s="53" t="str">
        <f ca="1">IF(ISERROR(MATCH($V18,$F$3:$F$289,0)),"",INDEX($A16:$K$289,MATCH($V18,$F$3:$F$289,0),8))</f>
        <v/>
      </c>
    </row>
    <row r="19" spans="1:25" x14ac:dyDescent="0.25">
      <c r="A19" s="6" t="s">
        <v>100</v>
      </c>
      <c r="B19" s="6" t="s">
        <v>101</v>
      </c>
      <c r="C19" s="26">
        <f t="shared" ca="1" si="1"/>
        <v>42279</v>
      </c>
      <c r="D19" s="38">
        <f t="shared" si="2"/>
        <v>43375</v>
      </c>
      <c r="E19" s="6" t="s">
        <v>102</v>
      </c>
      <c r="F19" s="27">
        <f t="shared" si="0"/>
        <v>0</v>
      </c>
      <c r="G19" s="28">
        <f>'[2]Liste Adhérents AGAR AZUR'!H30</f>
        <v>0</v>
      </c>
      <c r="H19" s="29" t="s">
        <v>103</v>
      </c>
      <c r="I19" s="6" t="s">
        <v>18</v>
      </c>
      <c r="J19" s="6" t="s">
        <v>104</v>
      </c>
      <c r="K19" s="6">
        <f>'[1]Liste Adhérents AGAR AZUR'!U30</f>
        <v>12</v>
      </c>
      <c r="M19" s="48" t="str">
        <f t="shared" ca="1" si="3"/>
        <v>nom23</v>
      </c>
      <c r="N19" s="49" t="str">
        <f t="shared" ca="1" si="4"/>
        <v>prénom23</v>
      </c>
      <c r="O19" s="50">
        <f t="array" aca="1" ref="O19" ca="1">IFERROR(SMALL(IF((cold&gt;Q$1)*(cold&lt;Q$2),cold,""),ROW(A14)),"")</f>
        <v>42011</v>
      </c>
      <c r="P19" s="49" t="str">
        <f t="shared" ca="1" si="5"/>
        <v>fixe</v>
      </c>
      <c r="Q19" s="49" t="str">
        <f t="shared" ca="1" si="6"/>
        <v>mobile23</v>
      </c>
      <c r="R19" s="49" t="str">
        <f t="shared" ca="1" si="7"/>
        <v>courriel 23</v>
      </c>
      <c r="S19" s="51">
        <f t="shared" ca="1" si="8"/>
        <v>7</v>
      </c>
      <c r="T19" s="52" t="str">
        <f ca="1">IF(ISERROR(MATCH($V19,$F$3:$F$289,0)),"",INDEX($A17:$K$289,MATCH($V19,$F$3:$F$289,0),1))</f>
        <v/>
      </c>
      <c r="U19" s="52" t="str">
        <f ca="1">IF(ISERROR(MATCH($V19,$F$3:$F$289,0)),"",INDEX($A17:$K$289,MATCH($V19,$F$3:$F$289,0),5))</f>
        <v/>
      </c>
      <c r="V19" s="50" t="str">
        <f t="array" aca="1" ref="V1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9" s="52" t="str">
        <f ca="1">IF(ISERROR(MATCH($V19,$F$3:$F$289,0)),"",INDEX($A17:$K$289,MATCH($V19,$F$3:$F$289,0),9))</f>
        <v/>
      </c>
      <c r="X19" s="52" t="str">
        <f ca="1">IF(ISERROR(MATCH($V19,$F$3:$F$289,0)),"",INDEX($A17:$K$289,MATCH($V19,$F$3:$F$289,0),10))</f>
        <v/>
      </c>
      <c r="Y19" s="53" t="str">
        <f ca="1">IF(ISERROR(MATCH($V19,$F$3:$F$289,0)),"",INDEX($A17:$K$289,MATCH($V19,$F$3:$F$289,0),8))</f>
        <v/>
      </c>
    </row>
    <row r="20" spans="1:25" x14ac:dyDescent="0.25">
      <c r="A20" s="6" t="s">
        <v>105</v>
      </c>
      <c r="B20" s="6" t="s">
        <v>106</v>
      </c>
      <c r="C20" s="26">
        <f t="shared" ca="1" si="1"/>
        <v>42039</v>
      </c>
      <c r="D20" s="38">
        <f t="shared" si="2"/>
        <v>43500</v>
      </c>
      <c r="E20" s="6" t="s">
        <v>107</v>
      </c>
      <c r="F20" s="27">
        <f t="shared" si="0"/>
        <v>0</v>
      </c>
      <c r="G20" s="28">
        <f>'[2]Liste Adhérents AGAR AZUR'!H31</f>
        <v>0</v>
      </c>
      <c r="H20" s="29" t="s">
        <v>108</v>
      </c>
      <c r="I20" s="6" t="s">
        <v>18</v>
      </c>
      <c r="J20" s="6" t="s">
        <v>109</v>
      </c>
      <c r="K20" s="6">
        <f>'[1]Liste Adhérents AGAR AZUR'!U31</f>
        <v>4</v>
      </c>
      <c r="M20" s="48" t="str">
        <f t="shared" ca="1" si="3"/>
        <v>nom141</v>
      </c>
      <c r="N20" s="49" t="str">
        <f t="shared" ca="1" si="4"/>
        <v>prénom141</v>
      </c>
      <c r="O20" s="50">
        <f t="array" aca="1" ref="O20" ca="1">IFERROR(SMALL(IF((cold&gt;Q$1)*(cold&lt;Q$2),cold,""),ROW(A15)),"")</f>
        <v>42012</v>
      </c>
      <c r="P20" s="49" t="str">
        <f t="shared" ca="1" si="5"/>
        <v>fixe</v>
      </c>
      <c r="Q20" s="49" t="str">
        <f t="shared" ca="1" si="6"/>
        <v>mobile141</v>
      </c>
      <c r="R20" s="49" t="str">
        <f t="shared" ca="1" si="7"/>
        <v>courriel 141</v>
      </c>
      <c r="S20" s="51">
        <f t="shared" ca="1" si="8"/>
        <v>2</v>
      </c>
      <c r="T20" s="52" t="str">
        <f ca="1">IF(ISERROR(MATCH($V20,$F$3:$F$289,0)),"",INDEX($A18:$K$289,MATCH($V20,$F$3:$F$289,0),1))</f>
        <v/>
      </c>
      <c r="U20" s="52" t="str">
        <f ca="1">IF(ISERROR(MATCH($V20,$F$3:$F$289,0)),"",INDEX($A18:$K$289,MATCH($V20,$F$3:$F$289,0),5))</f>
        <v/>
      </c>
      <c r="V20" s="50" t="str">
        <f t="array" aca="1" ref="V2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0" s="52" t="str">
        <f ca="1">IF(ISERROR(MATCH($V20,$F$3:$F$289,0)),"",INDEX($A18:$K$289,MATCH($V20,$F$3:$F$289,0),9))</f>
        <v/>
      </c>
      <c r="X20" s="52" t="str">
        <f ca="1">IF(ISERROR(MATCH($V20,$F$3:$F$289,0)),"",INDEX($A18:$K$289,MATCH($V20,$F$3:$F$289,0),10))</f>
        <v/>
      </c>
      <c r="Y20" s="53" t="str">
        <f ca="1">IF(ISERROR(MATCH($V20,$F$3:$F$289,0)),"",INDEX($A18:$K$289,MATCH($V20,$F$3:$F$289,0),8))</f>
        <v/>
      </c>
    </row>
    <row r="21" spans="1:25" x14ac:dyDescent="0.25">
      <c r="A21" s="6" t="s">
        <v>110</v>
      </c>
      <c r="B21" s="6" t="s">
        <v>111</v>
      </c>
      <c r="C21" s="26">
        <f t="shared" ca="1" si="1"/>
        <v>42164</v>
      </c>
      <c r="D21" s="38">
        <f t="shared" si="2"/>
        <v>43625</v>
      </c>
      <c r="E21" s="6" t="s">
        <v>112</v>
      </c>
      <c r="F21" s="27">
        <f t="shared" si="0"/>
        <v>0</v>
      </c>
      <c r="G21" s="28">
        <f>'[2]Liste Adhérents AGAR AZUR'!H32</f>
        <v>0</v>
      </c>
      <c r="H21" s="29" t="s">
        <v>113</v>
      </c>
      <c r="I21" s="6" t="s">
        <v>18</v>
      </c>
      <c r="J21" s="6" t="s">
        <v>114</v>
      </c>
      <c r="K21" s="6">
        <f>'[1]Liste Adhérents AGAR AZUR'!U32</f>
        <v>12</v>
      </c>
      <c r="M21" s="48" t="str">
        <f t="shared" ca="1" si="3"/>
        <v/>
      </c>
      <c r="N21" s="49" t="str">
        <f t="shared" ca="1" si="4"/>
        <v/>
      </c>
      <c r="O21" s="50" t="str">
        <f t="array" aca="1" ref="O21" ca="1">IFERROR(SMALL(IF((cold&gt;Q$1)*(cold&lt;Q$2),cold,""),ROW(A16)),"")</f>
        <v/>
      </c>
      <c r="P21" s="49" t="str">
        <f t="shared" ca="1" si="5"/>
        <v/>
      </c>
      <c r="Q21" s="49" t="str">
        <f t="shared" ca="1" si="6"/>
        <v/>
      </c>
      <c r="R21" s="49" t="str">
        <f t="shared" ca="1" si="7"/>
        <v/>
      </c>
      <c r="S21" s="51" t="str">
        <f t="shared" ca="1" si="8"/>
        <v/>
      </c>
      <c r="T21" s="52" t="str">
        <f ca="1">IF(ISERROR(MATCH($V21,$F$3:$F$289,0)),"",INDEX($A19:$K$289,MATCH($V21,$F$3:$F$289,0),1))</f>
        <v/>
      </c>
      <c r="U21" s="52" t="str">
        <f ca="1">IF(ISERROR(MATCH($V21,$F$3:$F$289,0)),"",INDEX($A19:$K$289,MATCH($V21,$F$3:$F$289,0),5))</f>
        <v/>
      </c>
      <c r="V21" s="50" t="str">
        <f t="array" aca="1" ref="V2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1" s="52" t="str">
        <f ca="1">IF(ISERROR(MATCH($V21,$F$3:$F$289,0)),"",INDEX($A19:$K$289,MATCH($V21,$F$3:$F$289,0),9))</f>
        <v/>
      </c>
      <c r="X21" s="52" t="str">
        <f ca="1">IF(ISERROR(MATCH($V21,$F$3:$F$289,0)),"",INDEX($A19:$K$289,MATCH($V21,$F$3:$F$289,0),10))</f>
        <v/>
      </c>
      <c r="Y21" s="53" t="str">
        <f ca="1">IF(ISERROR(MATCH($V21,$F$3:$F$289,0)),"",INDEX($A19:$K$289,MATCH($V21,$F$3:$F$289,0),8))</f>
        <v/>
      </c>
    </row>
    <row r="22" spans="1:25" x14ac:dyDescent="0.25">
      <c r="A22" s="6" t="s">
        <v>115</v>
      </c>
      <c r="B22" s="6" t="s">
        <v>116</v>
      </c>
      <c r="C22" s="26">
        <f t="shared" ca="1" si="1"/>
        <v>42001</v>
      </c>
      <c r="D22" s="38">
        <v>42001</v>
      </c>
      <c r="E22" s="6" t="s">
        <v>117</v>
      </c>
      <c r="F22" s="27">
        <f t="shared" si="0"/>
        <v>13500.000000022001</v>
      </c>
      <c r="G22" s="28">
        <f>'[2]Liste Adhérents AGAR AZUR'!H33</f>
        <v>13500</v>
      </c>
      <c r="H22" s="29" t="s">
        <v>118</v>
      </c>
      <c r="I22" s="6" t="s">
        <v>18</v>
      </c>
      <c r="J22" s="6" t="s">
        <v>119</v>
      </c>
      <c r="K22" s="6">
        <f>'[1]Liste Adhérents AGAR AZUR'!U33</f>
        <v>4</v>
      </c>
      <c r="L22" s="71"/>
      <c r="M22" s="48" t="str">
        <f t="shared" ca="1" si="3"/>
        <v/>
      </c>
      <c r="N22" s="49" t="str">
        <f t="shared" ca="1" si="4"/>
        <v/>
      </c>
      <c r="O22" s="50" t="str">
        <f t="array" aca="1" ref="O22" ca="1">IFERROR(SMALL(IF((cold&gt;Q$1)*(cold&lt;Q$2),cold,""),ROW(A17)),"")</f>
        <v/>
      </c>
      <c r="P22" s="49" t="str">
        <f t="shared" ca="1" si="5"/>
        <v/>
      </c>
      <c r="Q22" s="49" t="str">
        <f t="shared" ca="1" si="6"/>
        <v/>
      </c>
      <c r="R22" s="49" t="str">
        <f t="shared" ca="1" si="7"/>
        <v/>
      </c>
      <c r="S22" s="51" t="str">
        <f t="shared" ca="1" si="8"/>
        <v/>
      </c>
      <c r="T22" s="52" t="str">
        <f ca="1">IF(ISERROR(MATCH($V22,$F$3:$F$289,0)),"",INDEX($A20:$K$289,MATCH($V22,$F$3:$F$289,0),1))</f>
        <v/>
      </c>
      <c r="U22" s="52" t="str">
        <f ca="1">IF(ISERROR(MATCH($V22,$F$3:$F$289,0)),"",INDEX($A20:$K$289,MATCH($V22,$F$3:$F$289,0),5))</f>
        <v/>
      </c>
      <c r="V22" s="50" t="str">
        <f t="array" aca="1" ref="V2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2" s="52" t="str">
        <f ca="1">IF(ISERROR(MATCH($V22,$F$3:$F$289,0)),"",INDEX($A20:$K$289,MATCH($V22,$F$3:$F$289,0),9))</f>
        <v/>
      </c>
      <c r="X22" s="52" t="str">
        <f ca="1">IF(ISERROR(MATCH($V22,$F$3:$F$289,0)),"",INDEX($A20:$K$289,MATCH($V22,$F$3:$F$289,0),10))</f>
        <v/>
      </c>
      <c r="Y22" s="53" t="str">
        <f ca="1">IF(ISERROR(MATCH($V22,$F$3:$F$289,0)),"",INDEX($A20:$K$289,MATCH($V22,$F$3:$F$289,0),8))</f>
        <v/>
      </c>
    </row>
    <row r="23" spans="1:25" x14ac:dyDescent="0.25">
      <c r="A23" s="6" t="s">
        <v>120</v>
      </c>
      <c r="B23" s="6" t="s">
        <v>121</v>
      </c>
      <c r="C23" s="26">
        <f t="shared" ca="1" si="1"/>
        <v>42126</v>
      </c>
      <c r="D23" s="38">
        <f t="shared" si="2"/>
        <v>42126</v>
      </c>
      <c r="E23" s="6" t="s">
        <v>122</v>
      </c>
      <c r="F23" s="27">
        <f t="shared" si="0"/>
        <v>0</v>
      </c>
      <c r="G23" s="28">
        <f>'[2]Liste Adhérents AGAR AZUR'!H34</f>
        <v>0</v>
      </c>
      <c r="H23" s="29" t="s">
        <v>123</v>
      </c>
      <c r="I23" s="6" t="s">
        <v>18</v>
      </c>
      <c r="J23" s="6" t="s">
        <v>124</v>
      </c>
      <c r="K23" s="6">
        <f>'[1]Liste Adhérents AGAR AZUR'!U34</f>
        <v>7</v>
      </c>
      <c r="M23" s="48" t="str">
        <f t="shared" ca="1" si="3"/>
        <v/>
      </c>
      <c r="N23" s="49" t="str">
        <f t="shared" ca="1" si="4"/>
        <v/>
      </c>
      <c r="O23" s="50" t="str">
        <f t="array" aca="1" ref="O23" ca="1">IFERROR(SMALL(IF((cold&gt;Q$1)*(cold&lt;Q$2),cold,""),ROW(A18)),"")</f>
        <v/>
      </c>
      <c r="P23" s="49" t="str">
        <f t="shared" ca="1" si="5"/>
        <v/>
      </c>
      <c r="Q23" s="49" t="str">
        <f t="shared" ca="1" si="6"/>
        <v/>
      </c>
      <c r="R23" s="49" t="str">
        <f t="shared" ca="1" si="7"/>
        <v/>
      </c>
      <c r="S23" s="51" t="str">
        <f t="shared" ca="1" si="8"/>
        <v/>
      </c>
      <c r="T23" s="52" t="str">
        <f ca="1">IF(ISERROR(MATCH($V23,$F$3:$F$289,0)),"",INDEX($A21:$K$289,MATCH($V23,$F$3:$F$289,0),1))</f>
        <v/>
      </c>
      <c r="U23" s="52" t="str">
        <f ca="1">IF(ISERROR(MATCH($V23,$F$3:$F$289,0)),"",INDEX($A21:$K$289,MATCH($V23,$F$3:$F$289,0),5))</f>
        <v/>
      </c>
      <c r="V23" s="50" t="str">
        <f t="array" aca="1" ref="V2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3" s="52" t="str">
        <f ca="1">IF(ISERROR(MATCH($V23,$F$3:$F$289,0)),"",INDEX($A21:$K$289,MATCH($V23,$F$3:$F$289,0),9))</f>
        <v/>
      </c>
      <c r="X23" s="52" t="str">
        <f ca="1">IF(ISERROR(MATCH($V23,$F$3:$F$289,0)),"",INDEX($A21:$K$289,MATCH($V23,$F$3:$F$289,0),10))</f>
        <v/>
      </c>
      <c r="Y23" s="53" t="str">
        <f ca="1">IF(ISERROR(MATCH($V23,$F$3:$F$289,0)),"",INDEX($A21:$K$289,MATCH($V23,$F$3:$F$289,0),8))</f>
        <v/>
      </c>
    </row>
    <row r="24" spans="1:25" x14ac:dyDescent="0.25">
      <c r="A24" s="6" t="s">
        <v>125</v>
      </c>
      <c r="B24" s="6" t="s">
        <v>126</v>
      </c>
      <c r="C24" s="26">
        <f t="shared" ca="1" si="1"/>
        <v>42251</v>
      </c>
      <c r="D24" s="38">
        <f t="shared" si="2"/>
        <v>42251</v>
      </c>
      <c r="E24" s="6" t="s">
        <v>127</v>
      </c>
      <c r="F24" s="27">
        <f t="shared" si="0"/>
        <v>19007.000000024</v>
      </c>
      <c r="G24" s="28">
        <f>'[2]Liste Adhérents AGAR AZUR'!H35</f>
        <v>19007</v>
      </c>
      <c r="H24" s="29" t="s">
        <v>128</v>
      </c>
      <c r="I24" s="6" t="s">
        <v>18</v>
      </c>
      <c r="J24" s="6" t="s">
        <v>129</v>
      </c>
      <c r="K24" s="6">
        <f>'[1]Liste Adhérents AGAR AZUR'!U35</f>
        <v>2</v>
      </c>
      <c r="M24" s="48" t="str">
        <f t="shared" ca="1" si="3"/>
        <v/>
      </c>
      <c r="N24" s="49" t="str">
        <f t="shared" ca="1" si="4"/>
        <v/>
      </c>
      <c r="O24" s="50" t="str">
        <f t="array" aca="1" ref="O24" ca="1">IFERROR(SMALL(IF((cold&gt;Q$1)*(cold&lt;Q$2),cold,""),ROW(A19)),"")</f>
        <v/>
      </c>
      <c r="P24" s="49" t="str">
        <f t="shared" ca="1" si="5"/>
        <v/>
      </c>
      <c r="Q24" s="49" t="str">
        <f t="shared" ca="1" si="6"/>
        <v/>
      </c>
      <c r="R24" s="49" t="str">
        <f t="shared" ca="1" si="7"/>
        <v/>
      </c>
      <c r="S24" s="51" t="str">
        <f t="shared" ca="1" si="8"/>
        <v/>
      </c>
      <c r="T24" s="52" t="str">
        <f ca="1">IF(ISERROR(MATCH($V24,$F$3:$F$289,0)),"",INDEX($A22:$K$289,MATCH($V24,$F$3:$F$289,0),1))</f>
        <v/>
      </c>
      <c r="U24" s="52" t="str">
        <f ca="1">IF(ISERROR(MATCH($V24,$F$3:$F$289,0)),"",INDEX($A22:$K$289,MATCH($V24,$F$3:$F$289,0),5))</f>
        <v/>
      </c>
      <c r="V24" s="50" t="str">
        <f t="array" aca="1" ref="V2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4" s="52" t="str">
        <f ca="1">IF(ISERROR(MATCH($V24,$F$3:$F$289,0)),"",INDEX($A22:$K$289,MATCH($V24,$F$3:$F$289,0),9))</f>
        <v/>
      </c>
      <c r="X24" s="52" t="str">
        <f ca="1">IF(ISERROR(MATCH($V24,$F$3:$F$289,0)),"",INDEX($A22:$K$289,MATCH($V24,$F$3:$F$289,0),10))</f>
        <v/>
      </c>
      <c r="Y24" s="53" t="str">
        <f ca="1">IF(ISERROR(MATCH($V24,$F$3:$F$289,0)),"",INDEX($A22:$K$289,MATCH($V24,$F$3:$F$289,0),8))</f>
        <v/>
      </c>
    </row>
    <row r="25" spans="1:25" x14ac:dyDescent="0.25">
      <c r="A25" s="6" t="s">
        <v>130</v>
      </c>
      <c r="B25" s="6" t="s">
        <v>131</v>
      </c>
      <c r="C25" s="26">
        <f t="shared" ca="1" si="1"/>
        <v>42011</v>
      </c>
      <c r="D25" s="38">
        <f t="shared" si="2"/>
        <v>42376</v>
      </c>
      <c r="E25" s="6" t="s">
        <v>132</v>
      </c>
      <c r="F25" s="27">
        <f t="shared" si="0"/>
        <v>0</v>
      </c>
      <c r="G25" s="28">
        <f>'[2]Liste Adhérents AGAR AZUR'!H36</f>
        <v>0</v>
      </c>
      <c r="H25" s="29" t="s">
        <v>133</v>
      </c>
      <c r="I25" s="6" t="s">
        <v>18</v>
      </c>
      <c r="J25" s="6" t="s">
        <v>134</v>
      </c>
      <c r="K25" s="6">
        <f>'[1]Liste Adhérents AGAR AZUR'!U36</f>
        <v>7</v>
      </c>
      <c r="M25" s="48" t="str">
        <f t="shared" ca="1" si="3"/>
        <v/>
      </c>
      <c r="N25" s="49" t="str">
        <f t="shared" ca="1" si="4"/>
        <v/>
      </c>
      <c r="O25" s="50" t="str">
        <f t="array" aca="1" ref="O25" ca="1">IFERROR(SMALL(IF((cold&gt;Q$1)*(cold&lt;Q$2),cold,""),ROW(A20)),"")</f>
        <v/>
      </c>
      <c r="P25" s="49" t="str">
        <f t="shared" ca="1" si="5"/>
        <v/>
      </c>
      <c r="Q25" s="49" t="str">
        <f t="shared" ca="1" si="6"/>
        <v/>
      </c>
      <c r="R25" s="49" t="str">
        <f t="shared" ca="1" si="7"/>
        <v/>
      </c>
      <c r="S25" s="51" t="str">
        <f t="shared" ca="1" si="8"/>
        <v/>
      </c>
      <c r="T25" s="52" t="str">
        <f ca="1">IF(ISERROR(MATCH($V25,$F$3:$F$289,0)),"",INDEX($A23:$K$289,MATCH($V25,$F$3:$F$289,0),1))</f>
        <v/>
      </c>
      <c r="U25" s="52" t="str">
        <f ca="1">IF(ISERROR(MATCH($V25,$F$3:$F$289,0)),"",INDEX($A23:$K$289,MATCH($V25,$F$3:$F$289,0),5))</f>
        <v/>
      </c>
      <c r="V25" s="50" t="str">
        <f t="array" aca="1" ref="V2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5" s="52" t="str">
        <f ca="1">IF(ISERROR(MATCH($V25,$F$3:$F$289,0)),"",INDEX($A23:$K$289,MATCH($V25,$F$3:$F$289,0),9))</f>
        <v/>
      </c>
      <c r="X25" s="52" t="str">
        <f ca="1">IF(ISERROR(MATCH($V25,$F$3:$F$289,0)),"",INDEX($A23:$K$289,MATCH($V25,$F$3:$F$289,0),10))</f>
        <v/>
      </c>
      <c r="Y25" s="53" t="str">
        <f ca="1">IF(ISERROR(MATCH($V25,$F$3:$F$289,0)),"",INDEX($A23:$K$289,MATCH($V25,$F$3:$F$289,0),8))</f>
        <v/>
      </c>
    </row>
    <row r="26" spans="1:25" x14ac:dyDescent="0.25">
      <c r="A26" s="6" t="s">
        <v>135</v>
      </c>
      <c r="B26" s="6" t="s">
        <v>136</v>
      </c>
      <c r="C26" s="26">
        <f t="shared" ca="1" si="1"/>
        <v>42135</v>
      </c>
      <c r="D26" s="38">
        <f t="shared" si="2"/>
        <v>42501</v>
      </c>
      <c r="E26" s="6" t="s">
        <v>137</v>
      </c>
      <c r="F26" s="27">
        <f t="shared" si="0"/>
        <v>0</v>
      </c>
      <c r="G26" s="28">
        <f>'[2]Liste Adhérents AGAR AZUR'!H37</f>
        <v>0</v>
      </c>
      <c r="H26" s="29" t="s">
        <v>138</v>
      </c>
      <c r="I26" s="6" t="s">
        <v>18</v>
      </c>
      <c r="J26" s="6" t="s">
        <v>139</v>
      </c>
      <c r="K26" s="6">
        <f>'[1]Liste Adhérents AGAR AZUR'!U37</f>
        <v>3</v>
      </c>
      <c r="M26" s="48" t="str">
        <f t="shared" ca="1" si="3"/>
        <v/>
      </c>
      <c r="N26" s="49" t="str">
        <f t="shared" ca="1" si="4"/>
        <v/>
      </c>
      <c r="O26" s="50" t="str">
        <f t="array" aca="1" ref="O26" ca="1">IFERROR(SMALL(IF((cold&gt;Q$1)*(cold&lt;Q$2),cold,""),ROW(A21)),"")</f>
        <v/>
      </c>
      <c r="P26" s="49" t="str">
        <f t="shared" ca="1" si="5"/>
        <v/>
      </c>
      <c r="Q26" s="49" t="str">
        <f t="shared" ca="1" si="6"/>
        <v/>
      </c>
      <c r="R26" s="49" t="str">
        <f t="shared" ca="1" si="7"/>
        <v/>
      </c>
      <c r="S26" s="51" t="str">
        <f t="shared" ca="1" si="8"/>
        <v/>
      </c>
      <c r="T26" s="52" t="str">
        <f ca="1">IF(ISERROR(MATCH($V26,$F$3:$F$289,0)),"",INDEX($A24:$K$289,MATCH($V26,$F$3:$F$289,0),1))</f>
        <v/>
      </c>
      <c r="U26" s="52" t="str">
        <f ca="1">IF(ISERROR(MATCH($V26,$F$3:$F$289,0)),"",INDEX($A24:$K$289,MATCH($V26,$F$3:$F$289,0),5))</f>
        <v/>
      </c>
      <c r="V26" s="50" t="str">
        <f t="array" aca="1" ref="V2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6" s="52" t="str">
        <f ca="1">IF(ISERROR(MATCH($V26,$F$3:$F$289,0)),"",INDEX($A24:$K$289,MATCH($V26,$F$3:$F$289,0),9))</f>
        <v/>
      </c>
      <c r="X26" s="52" t="str">
        <f ca="1">IF(ISERROR(MATCH($V26,$F$3:$F$289,0)),"",INDEX($A24:$K$289,MATCH($V26,$F$3:$F$289,0),10))</f>
        <v/>
      </c>
      <c r="Y26" s="53" t="str">
        <f ca="1">IF(ISERROR(MATCH($V26,$F$3:$F$289,0)),"",INDEX($A24:$K$289,MATCH($V26,$F$3:$F$289,0),8))</f>
        <v/>
      </c>
    </row>
    <row r="27" spans="1:25" x14ac:dyDescent="0.25">
      <c r="A27" s="6" t="s">
        <v>140</v>
      </c>
      <c r="B27" s="6" t="s">
        <v>141</v>
      </c>
      <c r="C27" s="26">
        <f t="shared" ca="1" si="1"/>
        <v>42260</v>
      </c>
      <c r="D27" s="38">
        <f t="shared" si="2"/>
        <v>42626</v>
      </c>
      <c r="E27" s="6" t="s">
        <v>142</v>
      </c>
      <c r="F27" s="27">
        <f t="shared" si="0"/>
        <v>13678.000000026999</v>
      </c>
      <c r="G27" s="28">
        <f>'[2]Liste Adhérents AGAR AZUR'!H38</f>
        <v>13678</v>
      </c>
      <c r="H27" s="29" t="s">
        <v>143</v>
      </c>
      <c r="I27" s="6" t="s">
        <v>18</v>
      </c>
      <c r="J27" s="6" t="s">
        <v>144</v>
      </c>
      <c r="K27" s="6">
        <f>'[1]Liste Adhérents AGAR AZUR'!U38</f>
        <v>4</v>
      </c>
      <c r="M27" s="48" t="str">
        <f t="shared" ca="1" si="3"/>
        <v/>
      </c>
      <c r="N27" s="49" t="str">
        <f t="shared" ca="1" si="4"/>
        <v/>
      </c>
      <c r="O27" s="50" t="str">
        <f t="array" aca="1" ref="O27" ca="1">IFERROR(SMALL(IF((cold&gt;Q$1)*(cold&lt;Q$2),cold,""),ROW(A22)),"")</f>
        <v/>
      </c>
      <c r="P27" s="49" t="str">
        <f t="shared" ca="1" si="5"/>
        <v/>
      </c>
      <c r="Q27" s="49" t="str">
        <f t="shared" ca="1" si="6"/>
        <v/>
      </c>
      <c r="R27" s="49" t="str">
        <f t="shared" ca="1" si="7"/>
        <v/>
      </c>
      <c r="S27" s="51" t="str">
        <f t="shared" ca="1" si="8"/>
        <v/>
      </c>
      <c r="T27" s="52" t="str">
        <f ca="1">IF(ISERROR(MATCH($V27,$F$3:$F$289,0)),"",INDEX($A25:$K$289,MATCH($V27,$F$3:$F$289,0),1))</f>
        <v/>
      </c>
      <c r="U27" s="52" t="str">
        <f ca="1">IF(ISERROR(MATCH($V27,$F$3:$F$289,0)),"",INDEX($A25:$K$289,MATCH($V27,$F$3:$F$289,0),5))</f>
        <v/>
      </c>
      <c r="V27" s="50" t="str">
        <f t="array" aca="1" ref="V2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7" s="52" t="str">
        <f ca="1">IF(ISERROR(MATCH($V27,$F$3:$F$289,0)),"",INDEX($A25:$K$289,MATCH($V27,$F$3:$F$289,0),9))</f>
        <v/>
      </c>
      <c r="X27" s="52" t="str">
        <f ca="1">IF(ISERROR(MATCH($V27,$F$3:$F$289,0)),"",INDEX($A25:$K$289,MATCH($V27,$F$3:$F$289,0),10))</f>
        <v/>
      </c>
      <c r="Y27" s="53" t="str">
        <f ca="1">IF(ISERROR(MATCH($V27,$F$3:$F$289,0)),"",INDEX($A25:$K$289,MATCH($V27,$F$3:$F$289,0),8))</f>
        <v/>
      </c>
    </row>
    <row r="28" spans="1:25" x14ac:dyDescent="0.25">
      <c r="A28" s="6" t="s">
        <v>145</v>
      </c>
      <c r="B28" s="6" t="s">
        <v>146</v>
      </c>
      <c r="C28" s="26">
        <f t="shared" ca="1" si="1"/>
        <v>42020</v>
      </c>
      <c r="D28" s="38">
        <f t="shared" si="2"/>
        <v>42751</v>
      </c>
      <c r="E28" s="6" t="s">
        <v>147</v>
      </c>
      <c r="F28" s="27">
        <f t="shared" si="0"/>
        <v>0</v>
      </c>
      <c r="G28" s="28">
        <f>'[2]Liste Adhérents AGAR AZUR'!H39</f>
        <v>0</v>
      </c>
      <c r="H28" s="29" t="s">
        <v>148</v>
      </c>
      <c r="I28" s="6" t="s">
        <v>18</v>
      </c>
      <c r="J28" s="6" t="s">
        <v>149</v>
      </c>
      <c r="K28" s="6">
        <f>'[1]Liste Adhérents AGAR AZUR'!U39</f>
        <v>9</v>
      </c>
      <c r="M28" s="48" t="str">
        <f t="shared" ca="1" si="3"/>
        <v/>
      </c>
      <c r="N28" s="49" t="str">
        <f t="shared" ca="1" si="4"/>
        <v/>
      </c>
      <c r="O28" s="50" t="str">
        <f t="array" aca="1" ref="O28" ca="1">IFERROR(SMALL(IF((cold&gt;Q$1)*(cold&lt;Q$2),cold,""),ROW(A23)),"")</f>
        <v/>
      </c>
      <c r="P28" s="49" t="str">
        <f t="shared" ca="1" si="5"/>
        <v/>
      </c>
      <c r="Q28" s="49" t="str">
        <f t="shared" ca="1" si="6"/>
        <v/>
      </c>
      <c r="R28" s="49" t="str">
        <f t="shared" ca="1" si="7"/>
        <v/>
      </c>
      <c r="S28" s="51" t="str">
        <f t="shared" ca="1" si="8"/>
        <v/>
      </c>
      <c r="T28" s="52" t="str">
        <f ca="1">IF(ISERROR(MATCH($V28,$F$3:$F$289,0)),"",INDEX($A26:$K$289,MATCH($V28,$F$3:$F$289,0),1))</f>
        <v/>
      </c>
      <c r="U28" s="52" t="str">
        <f ca="1">IF(ISERROR(MATCH($V28,$F$3:$F$289,0)),"",INDEX($A26:$K$289,MATCH($V28,$F$3:$F$289,0),5))</f>
        <v/>
      </c>
      <c r="V28" s="50" t="str">
        <f t="array" aca="1" ref="V2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8" s="52" t="str">
        <f ca="1">IF(ISERROR(MATCH($V28,$F$3:$F$289,0)),"",INDEX($A26:$K$289,MATCH($V28,$F$3:$F$289,0),9))</f>
        <v/>
      </c>
      <c r="X28" s="52" t="str">
        <f ca="1">IF(ISERROR(MATCH($V28,$F$3:$F$289,0)),"",INDEX($A26:$K$289,MATCH($V28,$F$3:$F$289,0),10))</f>
        <v/>
      </c>
      <c r="Y28" s="53" t="str">
        <f ca="1">IF(ISERROR(MATCH($V28,$F$3:$F$289,0)),"",INDEX($A26:$K$289,MATCH($V28,$F$3:$F$289,0),8))</f>
        <v/>
      </c>
    </row>
    <row r="29" spans="1:25" x14ac:dyDescent="0.25">
      <c r="A29" s="6" t="s">
        <v>150</v>
      </c>
      <c r="B29" s="6" t="s">
        <v>151</v>
      </c>
      <c r="C29" s="26">
        <f t="shared" ca="1" si="1"/>
        <v>42007</v>
      </c>
      <c r="D29" s="38">
        <v>36528</v>
      </c>
      <c r="E29" s="6" t="s">
        <v>152</v>
      </c>
      <c r="F29" s="27">
        <f t="shared" si="0"/>
        <v>0</v>
      </c>
      <c r="G29" s="28">
        <f>'[2]Liste Adhérents AGAR AZUR'!H40</f>
        <v>0</v>
      </c>
      <c r="H29" s="29" t="s">
        <v>153</v>
      </c>
      <c r="I29" s="6" t="s">
        <v>18</v>
      </c>
      <c r="J29" s="6" t="s">
        <v>154</v>
      </c>
      <c r="K29" s="6">
        <f>'[1]Liste Adhérents AGAR AZUR'!U40</f>
        <v>10</v>
      </c>
      <c r="L29" s="71"/>
      <c r="M29" s="48" t="str">
        <f t="shared" ca="1" si="3"/>
        <v/>
      </c>
      <c r="N29" s="49" t="str">
        <f t="shared" ca="1" si="4"/>
        <v/>
      </c>
      <c r="O29" s="50" t="str">
        <f t="array" aca="1" ref="O29" ca="1">IFERROR(SMALL(IF((cold&gt;Q$1)*(cold&lt;Q$2),cold,""),ROW(A24)),"")</f>
        <v/>
      </c>
      <c r="P29" s="49" t="str">
        <f t="shared" ca="1" si="5"/>
        <v/>
      </c>
      <c r="Q29" s="49" t="str">
        <f t="shared" ca="1" si="6"/>
        <v/>
      </c>
      <c r="R29" s="49" t="str">
        <f t="shared" ca="1" si="7"/>
        <v/>
      </c>
      <c r="S29" s="51" t="str">
        <f t="shared" ca="1" si="8"/>
        <v/>
      </c>
      <c r="T29" s="52" t="str">
        <f ca="1">IF(ISERROR(MATCH($V29,$F$3:$F$289,0)),"",INDEX($A27:$K$289,MATCH($V29,$F$3:$F$289,0),1))</f>
        <v/>
      </c>
      <c r="U29" s="52" t="str">
        <f ca="1">IF(ISERROR(MATCH($V29,$F$3:$F$289,0)),"",INDEX($A27:$K$289,MATCH($V29,$F$3:$F$289,0),5))</f>
        <v/>
      </c>
      <c r="V29" s="50" t="str">
        <f t="array" aca="1" ref="V2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9" s="52" t="str">
        <f ca="1">IF(ISERROR(MATCH($V29,$F$3:$F$289,0)),"",INDEX($A27:$K$289,MATCH($V29,$F$3:$F$289,0),9))</f>
        <v/>
      </c>
      <c r="X29" s="52" t="str">
        <f ca="1">IF(ISERROR(MATCH($V29,$F$3:$F$289,0)),"",INDEX($A27:$K$289,MATCH($V29,$F$3:$F$289,0),10))</f>
        <v/>
      </c>
      <c r="Y29" s="53" t="str">
        <f ca="1">IF(ISERROR(MATCH($V29,$F$3:$F$289,0)),"",INDEX($A27:$K$289,MATCH($V29,$F$3:$F$289,0),8))</f>
        <v/>
      </c>
    </row>
    <row r="30" spans="1:25" x14ac:dyDescent="0.25">
      <c r="A30" s="6" t="s">
        <v>155</v>
      </c>
      <c r="B30" s="6" t="s">
        <v>156</v>
      </c>
      <c r="C30" s="26">
        <f t="shared" ca="1" si="1"/>
        <v>42131</v>
      </c>
      <c r="D30" s="38">
        <f t="shared" si="2"/>
        <v>36653</v>
      </c>
      <c r="E30" s="6" t="s">
        <v>157</v>
      </c>
      <c r="F30" s="27">
        <f t="shared" si="0"/>
        <v>18272.000000029999</v>
      </c>
      <c r="G30" s="28">
        <f>'[2]Liste Adhérents AGAR AZUR'!H41</f>
        <v>18272</v>
      </c>
      <c r="H30" s="29" t="s">
        <v>158</v>
      </c>
      <c r="I30" s="6" t="s">
        <v>18</v>
      </c>
      <c r="J30" s="6" t="s">
        <v>159</v>
      </c>
      <c r="K30" s="6">
        <f>'[1]Liste Adhérents AGAR AZUR'!U41</f>
        <v>8</v>
      </c>
      <c r="M30" s="48" t="str">
        <f t="shared" ca="1" si="3"/>
        <v/>
      </c>
      <c r="N30" s="49" t="str">
        <f t="shared" ca="1" si="4"/>
        <v/>
      </c>
      <c r="O30" s="50" t="str">
        <f t="array" aca="1" ref="O30" ca="1">IFERROR(SMALL(IF((cold&gt;Q$1)*(cold&lt;Q$2),cold,""),ROW(A25)),"")</f>
        <v/>
      </c>
      <c r="P30" s="49" t="str">
        <f t="shared" ca="1" si="5"/>
        <v/>
      </c>
      <c r="Q30" s="49" t="str">
        <f t="shared" ca="1" si="6"/>
        <v/>
      </c>
      <c r="R30" s="49" t="str">
        <f t="shared" ca="1" si="7"/>
        <v/>
      </c>
      <c r="S30" s="51" t="str">
        <f t="shared" ca="1" si="8"/>
        <v/>
      </c>
      <c r="T30" s="52" t="str">
        <f ca="1">IF(ISERROR(MATCH($V30,$F$3:$F$289,0)),"",INDEX($A28:$K$289,MATCH($V30,$F$3:$F$289,0),1))</f>
        <v/>
      </c>
      <c r="U30" s="52" t="str">
        <f ca="1">IF(ISERROR(MATCH($V30,$F$3:$F$289,0)),"",INDEX($A28:$K$289,MATCH($V30,$F$3:$F$289,0),5))</f>
        <v/>
      </c>
      <c r="V30" s="50" t="str">
        <f t="array" aca="1" ref="V3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0" s="52" t="str">
        <f ca="1">IF(ISERROR(MATCH($V30,$F$3:$F$289,0)),"",INDEX($A28:$K$289,MATCH($V30,$F$3:$F$289,0),9))</f>
        <v/>
      </c>
      <c r="X30" s="52" t="str">
        <f ca="1">IF(ISERROR(MATCH($V30,$F$3:$F$289,0)),"",INDEX($A28:$K$289,MATCH($V30,$F$3:$F$289,0),10))</f>
        <v/>
      </c>
      <c r="Y30" s="53" t="str">
        <f ca="1">IF(ISERROR(MATCH($V30,$F$3:$F$289,0)),"",INDEX($A28:$K$289,MATCH($V30,$F$3:$F$289,0),8))</f>
        <v/>
      </c>
    </row>
    <row r="31" spans="1:25" x14ac:dyDescent="0.25">
      <c r="A31" s="6" t="s">
        <v>160</v>
      </c>
      <c r="B31" s="6" t="s">
        <v>161</v>
      </c>
      <c r="C31" s="26">
        <f t="shared" ca="1" si="1"/>
        <v>42256</v>
      </c>
      <c r="D31" s="38">
        <f t="shared" si="2"/>
        <v>36778</v>
      </c>
      <c r="E31" s="6" t="s">
        <v>162</v>
      </c>
      <c r="F31" s="27">
        <f t="shared" si="0"/>
        <v>0</v>
      </c>
      <c r="G31" s="28">
        <f>'[2]Liste Adhérents AGAR AZUR'!H42</f>
        <v>0</v>
      </c>
      <c r="H31" s="29" t="s">
        <v>163</v>
      </c>
      <c r="I31" s="6" t="s">
        <v>18</v>
      </c>
      <c r="J31" s="6" t="s">
        <v>164</v>
      </c>
      <c r="K31" s="6">
        <f>'[1]Liste Adhérents AGAR AZUR'!U42</f>
        <v>12</v>
      </c>
      <c r="M31" s="48" t="str">
        <f t="shared" ca="1" si="3"/>
        <v/>
      </c>
      <c r="N31" s="49" t="str">
        <f t="shared" ca="1" si="4"/>
        <v/>
      </c>
      <c r="O31" s="50" t="str">
        <f t="array" aca="1" ref="O31" ca="1">IFERROR(SMALL(IF((cold&gt;Q$1)*(cold&lt;Q$2),cold,""),ROW(A26)),"")</f>
        <v/>
      </c>
      <c r="P31" s="49" t="str">
        <f t="shared" ca="1" si="5"/>
        <v/>
      </c>
      <c r="Q31" s="49" t="str">
        <f t="shared" ca="1" si="6"/>
        <v/>
      </c>
      <c r="R31" s="49" t="str">
        <f t="shared" ca="1" si="7"/>
        <v/>
      </c>
      <c r="S31" s="51" t="str">
        <f t="shared" ca="1" si="8"/>
        <v/>
      </c>
      <c r="T31" s="52" t="str">
        <f ca="1">IF(ISERROR(MATCH($V31,$F$3:$F$289,0)),"",INDEX($A29:$K$289,MATCH($V31,$F$3:$F$289,0),1))</f>
        <v/>
      </c>
      <c r="U31" s="52" t="str">
        <f ca="1">IF(ISERROR(MATCH($V31,$F$3:$F$289,0)),"",INDEX($A29:$K$289,MATCH($V31,$F$3:$F$289,0),5))</f>
        <v/>
      </c>
      <c r="V31" s="50" t="str">
        <f t="array" aca="1" ref="V3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1" s="52" t="str">
        <f ca="1">IF(ISERROR(MATCH($V31,$F$3:$F$289,0)),"",INDEX($A29:$K$289,MATCH($V31,$F$3:$F$289,0),9))</f>
        <v/>
      </c>
      <c r="X31" s="52" t="str">
        <f ca="1">IF(ISERROR(MATCH($V31,$F$3:$F$289,0)),"",INDEX($A29:$K$289,MATCH($V31,$F$3:$F$289,0),10))</f>
        <v/>
      </c>
      <c r="Y31" s="53" t="str">
        <f ca="1">IF(ISERROR(MATCH($V31,$F$3:$F$289,0)),"",INDEX($A29:$K$289,MATCH($V31,$F$3:$F$289,0),8))</f>
        <v/>
      </c>
    </row>
    <row r="32" spans="1:25" x14ac:dyDescent="0.25">
      <c r="A32" s="6" t="s">
        <v>165</v>
      </c>
      <c r="B32" s="6" t="s">
        <v>166</v>
      </c>
      <c r="C32" s="26">
        <f t="shared" ca="1" si="1"/>
        <v>42016</v>
      </c>
      <c r="D32" s="38">
        <f t="shared" si="2"/>
        <v>36903</v>
      </c>
      <c r="E32" s="6" t="s">
        <v>167</v>
      </c>
      <c r="F32" s="27">
        <f t="shared" si="0"/>
        <v>14401.000000032</v>
      </c>
      <c r="G32" s="28">
        <f>'[2]Liste Adhérents AGAR AZUR'!H43</f>
        <v>14401</v>
      </c>
      <c r="H32" s="29" t="s">
        <v>168</v>
      </c>
      <c r="I32" s="6" t="s">
        <v>18</v>
      </c>
      <c r="J32" s="6" t="s">
        <v>169</v>
      </c>
      <c r="K32" s="6">
        <f>'[1]Liste Adhérents AGAR AZUR'!U43</f>
        <v>3</v>
      </c>
      <c r="M32" s="48" t="str">
        <f t="shared" ca="1" si="3"/>
        <v/>
      </c>
      <c r="N32" s="49" t="str">
        <f t="shared" ca="1" si="4"/>
        <v/>
      </c>
      <c r="O32" s="50" t="str">
        <f t="array" aca="1" ref="O32" ca="1">IFERROR(SMALL(IF((cold&gt;Q$1)*(cold&lt;Q$2),cold,""),ROW(A27)),"")</f>
        <v/>
      </c>
      <c r="P32" s="49" t="str">
        <f t="shared" ca="1" si="5"/>
        <v/>
      </c>
      <c r="Q32" s="49" t="str">
        <f t="shared" ca="1" si="6"/>
        <v/>
      </c>
      <c r="R32" s="49" t="str">
        <f t="shared" ca="1" si="7"/>
        <v/>
      </c>
      <c r="S32" s="51" t="str">
        <f t="shared" ca="1" si="8"/>
        <v/>
      </c>
      <c r="T32" s="52" t="str">
        <f ca="1">IF(ISERROR(MATCH($V32,$F$3:$F$289,0)),"",INDEX($A30:$K$289,MATCH($V32,$F$3:$F$289,0),1))</f>
        <v/>
      </c>
      <c r="U32" s="52" t="str">
        <f ca="1">IF(ISERROR(MATCH($V32,$F$3:$F$289,0)),"",INDEX($A30:$K$289,MATCH($V32,$F$3:$F$289,0),5))</f>
        <v/>
      </c>
      <c r="V32" s="50" t="str">
        <f t="array" aca="1" ref="V3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2" s="52" t="str">
        <f ca="1">IF(ISERROR(MATCH($V32,$F$3:$F$289,0)),"",INDEX($A30:$K$289,MATCH($V32,$F$3:$F$289,0),9))</f>
        <v/>
      </c>
      <c r="X32" s="52" t="str">
        <f ca="1">IF(ISERROR(MATCH($V32,$F$3:$F$289,0)),"",INDEX($A30:$K$289,MATCH($V32,$F$3:$F$289,0),10))</f>
        <v/>
      </c>
      <c r="Y32" s="53" t="str">
        <f ca="1">IF(ISERROR(MATCH($V32,$F$3:$F$289,0)),"",INDEX($A30:$K$289,MATCH($V32,$F$3:$F$289,0),8))</f>
        <v/>
      </c>
    </row>
    <row r="33" spans="1:25" x14ac:dyDescent="0.25">
      <c r="A33" s="6" t="s">
        <v>170</v>
      </c>
      <c r="B33" s="6" t="s">
        <v>171</v>
      </c>
      <c r="C33" s="26">
        <f t="shared" ca="1" si="1"/>
        <v>42141</v>
      </c>
      <c r="D33" s="38">
        <f t="shared" si="2"/>
        <v>37028</v>
      </c>
      <c r="E33" s="6" t="s">
        <v>172</v>
      </c>
      <c r="F33" s="27">
        <f t="shared" si="0"/>
        <v>0</v>
      </c>
      <c r="G33" s="28">
        <f>'[2]Liste Adhérents AGAR AZUR'!H44</f>
        <v>0</v>
      </c>
      <c r="H33" s="29" t="s">
        <v>173</v>
      </c>
      <c r="I33" s="6" t="s">
        <v>18</v>
      </c>
      <c r="J33" s="6" t="s">
        <v>174</v>
      </c>
      <c r="K33" s="6">
        <f>'[1]Liste Adhérents AGAR AZUR'!U44</f>
        <v>4</v>
      </c>
      <c r="M33" s="48" t="str">
        <f t="shared" ca="1" si="3"/>
        <v/>
      </c>
      <c r="N33" s="49" t="str">
        <f t="shared" ca="1" si="4"/>
        <v/>
      </c>
      <c r="O33" s="50" t="str">
        <f t="array" aca="1" ref="O33" ca="1">IFERROR(SMALL(IF((cold&gt;Q$1)*(cold&lt;Q$2),cold,""),ROW(A28)),"")</f>
        <v/>
      </c>
      <c r="P33" s="49" t="str">
        <f t="shared" ca="1" si="5"/>
        <v/>
      </c>
      <c r="Q33" s="49" t="str">
        <f t="shared" ca="1" si="6"/>
        <v/>
      </c>
      <c r="R33" s="49" t="str">
        <f t="shared" ca="1" si="7"/>
        <v/>
      </c>
      <c r="S33" s="51" t="str">
        <f t="shared" ca="1" si="8"/>
        <v/>
      </c>
      <c r="T33" s="52" t="str">
        <f ca="1">IF(ISERROR(MATCH($V33,$F$3:$F$289,0)),"",INDEX($A31:$K$289,MATCH($V33,$F$3:$F$289,0),1))</f>
        <v/>
      </c>
      <c r="U33" s="52" t="str">
        <f ca="1">IF(ISERROR(MATCH($V33,$F$3:$F$289,0)),"",INDEX($A31:$K$289,MATCH($V33,$F$3:$F$289,0),5))</f>
        <v/>
      </c>
      <c r="V33" s="50" t="str">
        <f t="array" aca="1" ref="V3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3" s="52" t="str">
        <f ca="1">IF(ISERROR(MATCH($V33,$F$3:$F$289,0)),"",INDEX($A31:$K$289,MATCH($V33,$F$3:$F$289,0),9))</f>
        <v/>
      </c>
      <c r="X33" s="52" t="str">
        <f ca="1">IF(ISERROR(MATCH($V33,$F$3:$F$289,0)),"",INDEX($A31:$K$289,MATCH($V33,$F$3:$F$289,0),10))</f>
        <v/>
      </c>
      <c r="Y33" s="53" t="str">
        <f ca="1">IF(ISERROR(MATCH($V33,$F$3:$F$289,0)),"",INDEX($A31:$K$289,MATCH($V33,$F$3:$F$289,0),8))</f>
        <v/>
      </c>
    </row>
    <row r="34" spans="1:25" x14ac:dyDescent="0.25">
      <c r="A34" s="6" t="s">
        <v>175</v>
      </c>
      <c r="B34" s="6" t="s">
        <v>176</v>
      </c>
      <c r="C34" s="26">
        <f t="shared" ca="1" si="1"/>
        <v>42266</v>
      </c>
      <c r="D34" s="38">
        <f t="shared" si="2"/>
        <v>37153</v>
      </c>
      <c r="E34" s="6" t="s">
        <v>177</v>
      </c>
      <c r="F34" s="27">
        <f t="shared" si="0"/>
        <v>0</v>
      </c>
      <c r="G34" s="28">
        <f>'[2]Liste Adhérents AGAR AZUR'!H45</f>
        <v>0</v>
      </c>
      <c r="H34" s="29" t="s">
        <v>178</v>
      </c>
      <c r="I34" s="6" t="s">
        <v>18</v>
      </c>
      <c r="J34" s="6" t="s">
        <v>179</v>
      </c>
      <c r="K34" s="6">
        <f>'[1]Liste Adhérents AGAR AZUR'!U45</f>
        <v>3</v>
      </c>
      <c r="M34" s="30"/>
    </row>
    <row r="35" spans="1:25" ht="15.75" x14ac:dyDescent="0.25">
      <c r="A35" s="6" t="s">
        <v>180</v>
      </c>
      <c r="B35" s="6" t="s">
        <v>181</v>
      </c>
      <c r="C35" s="26">
        <f t="shared" ca="1" si="1"/>
        <v>42026</v>
      </c>
      <c r="D35" s="38">
        <f t="shared" si="2"/>
        <v>37278</v>
      </c>
      <c r="E35" s="6" t="s">
        <v>182</v>
      </c>
      <c r="F35" s="27">
        <f t="shared" si="0"/>
        <v>22580.000000035001</v>
      </c>
      <c r="G35" s="28">
        <f>'[2]Liste Adhérents AGAR AZUR'!H46</f>
        <v>22580</v>
      </c>
      <c r="H35" s="29" t="s">
        <v>183</v>
      </c>
      <c r="I35" s="6" t="s">
        <v>18</v>
      </c>
      <c r="J35" s="6" t="s">
        <v>184</v>
      </c>
      <c r="K35" s="6">
        <f>'[1]Liste Adhérents AGAR AZUR'!U46</f>
        <v>12</v>
      </c>
      <c r="M35" s="30" t="s">
        <v>1024</v>
      </c>
      <c r="N35" s="79" t="s">
        <v>1025</v>
      </c>
      <c r="T35" s="57" t="s">
        <v>1020</v>
      </c>
    </row>
    <row r="36" spans="1:25" x14ac:dyDescent="0.25">
      <c r="A36" s="6" t="s">
        <v>185</v>
      </c>
      <c r="B36" s="6" t="s">
        <v>186</v>
      </c>
      <c r="C36" s="26">
        <f t="shared" ca="1" si="1"/>
        <v>42151</v>
      </c>
      <c r="D36" s="38">
        <f t="shared" si="2"/>
        <v>37403</v>
      </c>
      <c r="E36" s="6" t="s">
        <v>187</v>
      </c>
      <c r="F36" s="27">
        <f t="shared" si="0"/>
        <v>16997.000000036001</v>
      </c>
      <c r="G36" s="28">
        <f>'[2]Liste Adhérents AGAR AZUR'!H47</f>
        <v>16997</v>
      </c>
      <c r="H36" s="29" t="s">
        <v>188</v>
      </c>
      <c r="I36" s="6" t="s">
        <v>18</v>
      </c>
      <c r="J36" s="6" t="s">
        <v>189</v>
      </c>
      <c r="K36" s="6">
        <f>'[1]Liste Adhérents AGAR AZUR'!U47</f>
        <v>9</v>
      </c>
      <c r="M36" s="30"/>
      <c r="N36" s="79"/>
    </row>
    <row r="37" spans="1:25" x14ac:dyDescent="0.25">
      <c r="A37" s="6" t="s">
        <v>190</v>
      </c>
      <c r="B37" s="6" t="s">
        <v>191</v>
      </c>
      <c r="C37" s="26">
        <f t="shared" ca="1" si="1"/>
        <v>42276</v>
      </c>
      <c r="D37" s="38">
        <f t="shared" si="2"/>
        <v>37528</v>
      </c>
      <c r="E37" s="6" t="s">
        <v>192</v>
      </c>
      <c r="F37" s="27">
        <f t="shared" si="0"/>
        <v>0</v>
      </c>
      <c r="G37" s="28">
        <f>'[2]Liste Adhérents AGAR AZUR'!H48</f>
        <v>0</v>
      </c>
      <c r="H37" s="29" t="s">
        <v>193</v>
      </c>
      <c r="I37" s="6" t="s">
        <v>18</v>
      </c>
      <c r="J37" s="6" t="s">
        <v>194</v>
      </c>
      <c r="K37" s="6">
        <f>'[1]Liste Adhérents AGAR AZUR'!U48</f>
        <v>6</v>
      </c>
      <c r="M37" s="30"/>
      <c r="N37" s="79"/>
    </row>
    <row r="38" spans="1:25" x14ac:dyDescent="0.25">
      <c r="A38" s="6" t="s">
        <v>195</v>
      </c>
      <c r="B38" s="6" t="s">
        <v>196</v>
      </c>
      <c r="C38" s="26">
        <f t="shared" ca="1" si="1"/>
        <v>42036</v>
      </c>
      <c r="D38" s="38">
        <f t="shared" si="2"/>
        <v>37653</v>
      </c>
      <c r="E38" s="6" t="s">
        <v>197</v>
      </c>
      <c r="F38" s="27">
        <f t="shared" si="0"/>
        <v>18281.000000037999</v>
      </c>
      <c r="G38" s="28">
        <f>'[2]Liste Adhérents AGAR AZUR'!H49</f>
        <v>18281</v>
      </c>
      <c r="H38" s="29" t="s">
        <v>198</v>
      </c>
      <c r="I38" s="6" t="s">
        <v>18</v>
      </c>
      <c r="J38" s="6" t="s">
        <v>199</v>
      </c>
      <c r="K38" s="6">
        <f>'[1]Liste Adhérents AGAR AZUR'!U49</f>
        <v>12</v>
      </c>
      <c r="M38" s="30"/>
      <c r="N38" s="79"/>
      <c r="Q38" s="54"/>
    </row>
    <row r="39" spans="1:25" x14ac:dyDescent="0.25">
      <c r="A39" s="6" t="s">
        <v>200</v>
      </c>
      <c r="B39" s="6" t="s">
        <v>201</v>
      </c>
      <c r="C39" s="26">
        <f t="shared" ca="1" si="1"/>
        <v>42161</v>
      </c>
      <c r="D39" s="38">
        <f t="shared" si="2"/>
        <v>37778</v>
      </c>
      <c r="E39" s="6" t="s">
        <v>202</v>
      </c>
      <c r="F39" s="27">
        <f t="shared" si="0"/>
        <v>0</v>
      </c>
      <c r="G39" s="28">
        <f>'[2]Liste Adhérents AGAR AZUR'!H50</f>
        <v>0</v>
      </c>
      <c r="H39" s="29" t="s">
        <v>203</v>
      </c>
      <c r="I39" s="6" t="s">
        <v>18</v>
      </c>
      <c r="J39" s="6" t="s">
        <v>204</v>
      </c>
      <c r="K39" s="6">
        <f>'[1]Liste Adhérents AGAR AZUR'!U50</f>
        <v>2</v>
      </c>
      <c r="M39" s="30"/>
      <c r="N39" s="79"/>
    </row>
    <row r="40" spans="1:25" x14ac:dyDescent="0.25">
      <c r="A40" s="6" t="s">
        <v>205</v>
      </c>
      <c r="B40" s="6" t="s">
        <v>206</v>
      </c>
      <c r="C40" s="26">
        <f t="shared" ca="1" si="1"/>
        <v>42286</v>
      </c>
      <c r="D40" s="38">
        <f t="shared" si="2"/>
        <v>37903</v>
      </c>
      <c r="E40" s="6" t="s">
        <v>207</v>
      </c>
      <c r="F40" s="27">
        <f t="shared" si="0"/>
        <v>21692.00000004</v>
      </c>
      <c r="G40" s="28">
        <f>'[2]Liste Adhérents AGAR AZUR'!H51</f>
        <v>21692</v>
      </c>
      <c r="H40" s="29" t="s">
        <v>208</v>
      </c>
      <c r="I40" s="6" t="s">
        <v>18</v>
      </c>
      <c r="J40" s="6" t="s">
        <v>209</v>
      </c>
      <c r="K40" s="6">
        <f>'[1]Liste Adhérents AGAR AZUR'!U51</f>
        <v>12</v>
      </c>
      <c r="M40" s="30"/>
      <c r="N40" s="79"/>
    </row>
    <row r="41" spans="1:25" x14ac:dyDescent="0.25">
      <c r="A41" s="6" t="s">
        <v>210</v>
      </c>
      <c r="B41" s="6" t="s">
        <v>211</v>
      </c>
      <c r="C41" s="26">
        <f t="shared" ca="1" si="1"/>
        <v>42046</v>
      </c>
      <c r="D41" s="38">
        <f t="shared" si="2"/>
        <v>38028</v>
      </c>
      <c r="E41" s="6" t="s">
        <v>212</v>
      </c>
      <c r="F41" s="27">
        <f t="shared" si="0"/>
        <v>0</v>
      </c>
      <c r="G41" s="28">
        <f>'[2]Liste Adhérents AGAR AZUR'!H52</f>
        <v>0</v>
      </c>
      <c r="H41" s="29" t="s">
        <v>213</v>
      </c>
      <c r="I41" s="6" t="s">
        <v>18</v>
      </c>
      <c r="J41" s="6" t="s">
        <v>214</v>
      </c>
      <c r="K41" s="6">
        <f>'[1]Liste Adhérents AGAR AZUR'!U52</f>
        <v>12</v>
      </c>
      <c r="M41" s="30"/>
      <c r="N41" s="79"/>
    </row>
    <row r="42" spans="1:25" x14ac:dyDescent="0.25">
      <c r="A42" s="6" t="s">
        <v>215</v>
      </c>
      <c r="B42" s="6" t="s">
        <v>216</v>
      </c>
      <c r="C42" s="26">
        <f t="shared" ca="1" si="1"/>
        <v>42170</v>
      </c>
      <c r="D42" s="38">
        <f t="shared" si="2"/>
        <v>38153</v>
      </c>
      <c r="E42" s="6" t="s">
        <v>217</v>
      </c>
      <c r="F42" s="27">
        <f t="shared" si="0"/>
        <v>0</v>
      </c>
      <c r="G42" s="28">
        <f>'[2]Liste Adhérents AGAR AZUR'!H53</f>
        <v>0</v>
      </c>
      <c r="H42" s="29" t="s">
        <v>218</v>
      </c>
      <c r="I42" s="6" t="s">
        <v>18</v>
      </c>
      <c r="J42" s="6" t="s">
        <v>219</v>
      </c>
      <c r="K42" s="6">
        <f>'[1]Liste Adhérents AGAR AZUR'!U53</f>
        <v>12</v>
      </c>
      <c r="N42" s="79"/>
    </row>
    <row r="43" spans="1:25" x14ac:dyDescent="0.25">
      <c r="A43" s="6" t="s">
        <v>220</v>
      </c>
      <c r="B43" s="6" t="s">
        <v>221</v>
      </c>
      <c r="C43" s="26">
        <f t="shared" ca="1" si="1"/>
        <v>42295</v>
      </c>
      <c r="D43" s="38">
        <f t="shared" si="2"/>
        <v>38278</v>
      </c>
      <c r="E43" s="6" t="s">
        <v>222</v>
      </c>
      <c r="F43" s="27">
        <f t="shared" si="0"/>
        <v>0</v>
      </c>
      <c r="G43" s="28">
        <f>'[2]Liste Adhérents AGAR AZUR'!H54</f>
        <v>0</v>
      </c>
      <c r="H43" s="29" t="s">
        <v>223</v>
      </c>
      <c r="I43" s="6" t="s">
        <v>18</v>
      </c>
      <c r="J43" s="6" t="s">
        <v>224</v>
      </c>
      <c r="K43" s="6">
        <f>'[1]Liste Adhérents AGAR AZUR'!U54</f>
        <v>3</v>
      </c>
      <c r="N43" s="79"/>
    </row>
    <row r="44" spans="1:25" x14ac:dyDescent="0.25">
      <c r="A44" s="6" t="s">
        <v>225</v>
      </c>
      <c r="B44" s="6" t="s">
        <v>226</v>
      </c>
      <c r="C44" s="26">
        <f t="shared" ca="1" si="1"/>
        <v>42055</v>
      </c>
      <c r="D44" s="38">
        <f t="shared" si="2"/>
        <v>38403</v>
      </c>
      <c r="E44" s="6" t="s">
        <v>227</v>
      </c>
      <c r="F44" s="27">
        <f t="shared" si="0"/>
        <v>0</v>
      </c>
      <c r="G44" s="28">
        <f>'[2]Liste Adhérents AGAR AZUR'!H55</f>
        <v>0</v>
      </c>
      <c r="H44" s="29" t="s">
        <v>228</v>
      </c>
      <c r="I44" s="6" t="s">
        <v>18</v>
      </c>
      <c r="J44" s="6" t="s">
        <v>229</v>
      </c>
      <c r="K44" s="6">
        <f>'[1]Liste Adhérents AGAR AZUR'!U55</f>
        <v>3</v>
      </c>
      <c r="N44" s="79"/>
    </row>
    <row r="45" spans="1:25" x14ac:dyDescent="0.25">
      <c r="A45" s="6" t="s">
        <v>230</v>
      </c>
      <c r="B45" s="6" t="s">
        <v>231</v>
      </c>
      <c r="C45" s="26">
        <f t="shared" ca="1" si="1"/>
        <v>42180</v>
      </c>
      <c r="D45" s="38">
        <f t="shared" si="2"/>
        <v>38528</v>
      </c>
      <c r="E45" s="6" t="s">
        <v>232</v>
      </c>
      <c r="F45" s="27">
        <f t="shared" si="0"/>
        <v>0</v>
      </c>
      <c r="G45" s="28">
        <f>'[2]Liste Adhérents AGAR AZUR'!H56</f>
        <v>0</v>
      </c>
      <c r="H45" s="29" t="s">
        <v>233</v>
      </c>
      <c r="I45" s="6" t="s">
        <v>18</v>
      </c>
      <c r="J45" s="6" t="s">
        <v>234</v>
      </c>
      <c r="K45" s="6">
        <f>'[1]Liste Adhérents AGAR AZUR'!U56</f>
        <v>9</v>
      </c>
      <c r="N45" s="79"/>
    </row>
    <row r="46" spans="1:25" x14ac:dyDescent="0.25">
      <c r="A46" s="6" t="s">
        <v>235</v>
      </c>
      <c r="B46" s="6" t="s">
        <v>236</v>
      </c>
      <c r="C46" s="26">
        <f t="shared" ca="1" si="1"/>
        <v>42305</v>
      </c>
      <c r="D46" s="38">
        <f t="shared" si="2"/>
        <v>38653</v>
      </c>
      <c r="E46" s="6" t="s">
        <v>237</v>
      </c>
      <c r="F46" s="27">
        <f t="shared" si="0"/>
        <v>0</v>
      </c>
      <c r="G46" s="28">
        <f>'[2]Liste Adhérents AGAR AZUR'!H57</f>
        <v>0</v>
      </c>
      <c r="H46" s="29" t="s">
        <v>238</v>
      </c>
      <c r="I46" s="6" t="s">
        <v>18</v>
      </c>
      <c r="J46" s="6" t="s">
        <v>239</v>
      </c>
      <c r="K46" s="6">
        <f>'[1]Liste Adhérents AGAR AZUR'!U57</f>
        <v>12</v>
      </c>
      <c r="N46" s="79"/>
    </row>
    <row r="47" spans="1:25" x14ac:dyDescent="0.25">
      <c r="A47" s="6" t="s">
        <v>240</v>
      </c>
      <c r="B47" s="6" t="s">
        <v>241</v>
      </c>
      <c r="C47" s="26">
        <f t="shared" ca="1" si="1"/>
        <v>42065</v>
      </c>
      <c r="D47" s="38">
        <f t="shared" si="2"/>
        <v>38778</v>
      </c>
      <c r="E47" s="6" t="s">
        <v>242</v>
      </c>
      <c r="F47" s="27">
        <f t="shared" si="0"/>
        <v>0</v>
      </c>
      <c r="G47" s="28">
        <f>'[2]Liste Adhérents AGAR AZUR'!H58</f>
        <v>0</v>
      </c>
      <c r="H47" s="29" t="s">
        <v>243</v>
      </c>
      <c r="I47" s="6" t="s">
        <v>18</v>
      </c>
      <c r="J47" s="6" t="s">
        <v>244</v>
      </c>
      <c r="K47" s="6">
        <f>'[1]Liste Adhérents AGAR AZUR'!U58</f>
        <v>3</v>
      </c>
      <c r="N47" s="79"/>
    </row>
    <row r="48" spans="1:25" x14ac:dyDescent="0.25">
      <c r="A48" s="6" t="s">
        <v>245</v>
      </c>
      <c r="B48" s="6" t="s">
        <v>246</v>
      </c>
      <c r="C48" s="26">
        <f t="shared" ca="1" si="1"/>
        <v>42190</v>
      </c>
      <c r="D48" s="38">
        <f t="shared" si="2"/>
        <v>38903</v>
      </c>
      <c r="E48" s="6" t="s">
        <v>247</v>
      </c>
      <c r="F48" s="27">
        <f t="shared" si="0"/>
        <v>0</v>
      </c>
      <c r="G48" s="28">
        <f>'[2]Liste Adhérents AGAR AZUR'!H59</f>
        <v>0</v>
      </c>
      <c r="H48" s="29" t="s">
        <v>248</v>
      </c>
      <c r="I48" s="6" t="s">
        <v>18</v>
      </c>
      <c r="J48" s="6" t="s">
        <v>249</v>
      </c>
      <c r="K48" s="6">
        <f>'[1]Liste Adhérents AGAR AZUR'!U59</f>
        <v>3</v>
      </c>
      <c r="N48" s="79"/>
    </row>
    <row r="49" spans="1:14" x14ac:dyDescent="0.25">
      <c r="A49" s="6" t="s">
        <v>250</v>
      </c>
      <c r="B49" s="6" t="s">
        <v>251</v>
      </c>
      <c r="C49" s="26">
        <f t="shared" ca="1" si="1"/>
        <v>41950</v>
      </c>
      <c r="D49" s="38">
        <f t="shared" si="2"/>
        <v>39028</v>
      </c>
      <c r="E49" s="6" t="s">
        <v>252</v>
      </c>
      <c r="F49" s="27">
        <f t="shared" si="0"/>
        <v>0</v>
      </c>
      <c r="G49" s="28">
        <f>'[2]Liste Adhérents AGAR AZUR'!H60</f>
        <v>0</v>
      </c>
      <c r="H49" s="29" t="s">
        <v>253</v>
      </c>
      <c r="I49" s="6" t="s">
        <v>18</v>
      </c>
      <c r="J49" s="6" t="s">
        <v>254</v>
      </c>
      <c r="K49" s="6">
        <f>'[1]Liste Adhérents AGAR AZUR'!U60</f>
        <v>6</v>
      </c>
      <c r="N49" s="79"/>
    </row>
    <row r="50" spans="1:14" x14ac:dyDescent="0.25">
      <c r="A50" s="6" t="s">
        <v>255</v>
      </c>
      <c r="B50" s="6" t="s">
        <v>256</v>
      </c>
      <c r="C50" s="26">
        <f t="shared" ca="1" si="1"/>
        <v>42075</v>
      </c>
      <c r="D50" s="38">
        <f t="shared" si="2"/>
        <v>39153</v>
      </c>
      <c r="E50" s="6" t="s">
        <v>257</v>
      </c>
      <c r="F50" s="27">
        <f t="shared" si="0"/>
        <v>0</v>
      </c>
      <c r="G50" s="28">
        <f>'[2]Liste Adhérents AGAR AZUR'!H61</f>
        <v>0</v>
      </c>
      <c r="H50" s="29" t="s">
        <v>258</v>
      </c>
      <c r="I50" s="6" t="s">
        <v>18</v>
      </c>
      <c r="J50" s="6" t="s">
        <v>259</v>
      </c>
      <c r="K50" s="6">
        <f>'[1]Liste Adhérents AGAR AZUR'!U61</f>
        <v>4</v>
      </c>
      <c r="N50" s="79"/>
    </row>
    <row r="51" spans="1:14" x14ac:dyDescent="0.25">
      <c r="A51" s="6" t="s">
        <v>260</v>
      </c>
      <c r="B51" s="6" t="s">
        <v>261</v>
      </c>
      <c r="C51" s="26">
        <f t="shared" ca="1" si="1"/>
        <v>42200</v>
      </c>
      <c r="D51" s="38">
        <f t="shared" si="2"/>
        <v>39278</v>
      </c>
      <c r="E51" s="6" t="s">
        <v>262</v>
      </c>
      <c r="F51" s="27">
        <f t="shared" si="0"/>
        <v>16195.000000051001</v>
      </c>
      <c r="G51" s="28">
        <f>'[2]Liste Adhérents AGAR AZUR'!H62</f>
        <v>16195</v>
      </c>
      <c r="H51" s="29" t="s">
        <v>263</v>
      </c>
      <c r="I51" s="6" t="s">
        <v>18</v>
      </c>
      <c r="J51" s="6" t="s">
        <v>264</v>
      </c>
      <c r="K51" s="6">
        <f>'[1]Liste Adhérents AGAR AZUR'!U62</f>
        <v>12</v>
      </c>
      <c r="N51" s="79"/>
    </row>
    <row r="52" spans="1:14" x14ac:dyDescent="0.25">
      <c r="A52" s="6" t="s">
        <v>265</v>
      </c>
      <c r="B52" s="6" t="s">
        <v>266</v>
      </c>
      <c r="C52" s="26">
        <f t="shared" ca="1" si="1"/>
        <v>41960</v>
      </c>
      <c r="D52" s="38">
        <f t="shared" si="2"/>
        <v>39403</v>
      </c>
      <c r="E52" s="6" t="s">
        <v>267</v>
      </c>
      <c r="F52" s="27">
        <f t="shared" si="0"/>
        <v>0</v>
      </c>
      <c r="G52" s="28">
        <f>'[2]Liste Adhérents AGAR AZUR'!H63</f>
        <v>0</v>
      </c>
      <c r="H52" s="29" t="s">
        <v>268</v>
      </c>
      <c r="I52" s="6" t="s">
        <v>18</v>
      </c>
      <c r="J52" s="6" t="s">
        <v>269</v>
      </c>
      <c r="K52" s="6">
        <f>'[1]Liste Adhérents AGAR AZUR'!U63</f>
        <v>12</v>
      </c>
      <c r="N52" s="79"/>
    </row>
    <row r="53" spans="1:14" x14ac:dyDescent="0.25">
      <c r="A53" s="6" t="s">
        <v>270</v>
      </c>
      <c r="B53" s="6" t="s">
        <v>271</v>
      </c>
      <c r="C53" s="26">
        <f t="shared" ca="1" si="1"/>
        <v>42084</v>
      </c>
      <c r="D53" s="38">
        <f t="shared" si="2"/>
        <v>39528</v>
      </c>
      <c r="E53" s="6" t="s">
        <v>272</v>
      </c>
      <c r="F53" s="27">
        <f t="shared" si="0"/>
        <v>0</v>
      </c>
      <c r="G53" s="28">
        <f>'[2]Liste Adhérents AGAR AZUR'!H64</f>
        <v>0</v>
      </c>
      <c r="H53" s="29" t="s">
        <v>273</v>
      </c>
      <c r="I53" s="6" t="s">
        <v>18</v>
      </c>
      <c r="J53" s="6" t="s">
        <v>274</v>
      </c>
      <c r="K53" s="6">
        <f>'[1]Liste Adhérents AGAR AZUR'!U64</f>
        <v>10</v>
      </c>
      <c r="N53" s="79"/>
    </row>
    <row r="54" spans="1:14" x14ac:dyDescent="0.25">
      <c r="A54" s="6" t="s">
        <v>275</v>
      </c>
      <c r="B54" s="6" t="s">
        <v>276</v>
      </c>
      <c r="C54" s="26">
        <f t="shared" ca="1" si="1"/>
        <v>42209</v>
      </c>
      <c r="D54" s="38">
        <f t="shared" si="2"/>
        <v>39653</v>
      </c>
      <c r="E54" s="6" t="s">
        <v>277</v>
      </c>
      <c r="F54" s="27">
        <f t="shared" si="0"/>
        <v>16883.000000053999</v>
      </c>
      <c r="G54" s="28">
        <f>'[2]Liste Adhérents AGAR AZUR'!H65</f>
        <v>16883</v>
      </c>
      <c r="H54" s="29" t="s">
        <v>278</v>
      </c>
      <c r="I54" s="6" t="s">
        <v>18</v>
      </c>
      <c r="J54" s="6" t="s">
        <v>279</v>
      </c>
      <c r="K54" s="6">
        <f>'[1]Liste Adhérents AGAR AZUR'!U65</f>
        <v>8</v>
      </c>
      <c r="N54" s="79"/>
    </row>
    <row r="55" spans="1:14" x14ac:dyDescent="0.25">
      <c r="A55" s="6" t="s">
        <v>280</v>
      </c>
      <c r="B55" s="6" t="s">
        <v>281</v>
      </c>
      <c r="C55" s="26">
        <f t="shared" ca="1" si="1"/>
        <v>41969</v>
      </c>
      <c r="D55" s="38">
        <f t="shared" si="2"/>
        <v>39778</v>
      </c>
      <c r="E55" s="6" t="s">
        <v>282</v>
      </c>
      <c r="F55" s="27">
        <f t="shared" si="0"/>
        <v>0</v>
      </c>
      <c r="G55" s="28">
        <f>'[2]Liste Adhérents AGAR AZUR'!H66</f>
        <v>0</v>
      </c>
      <c r="H55" s="29" t="s">
        <v>283</v>
      </c>
      <c r="I55" s="6" t="s">
        <v>18</v>
      </c>
      <c r="J55" s="6" t="s">
        <v>284</v>
      </c>
      <c r="K55" s="6">
        <f>'[1]Liste Adhérents AGAR AZUR'!U66</f>
        <v>11</v>
      </c>
      <c r="N55" s="79"/>
    </row>
    <row r="56" spans="1:14" x14ac:dyDescent="0.25">
      <c r="A56" s="6" t="s">
        <v>285</v>
      </c>
      <c r="B56" s="6" t="s">
        <v>286</v>
      </c>
      <c r="C56" s="26">
        <f t="shared" ca="1" si="1"/>
        <v>42094</v>
      </c>
      <c r="D56" s="38">
        <f t="shared" si="2"/>
        <v>39903</v>
      </c>
      <c r="E56" s="6" t="s">
        <v>287</v>
      </c>
      <c r="F56" s="27">
        <f t="shared" si="0"/>
        <v>0</v>
      </c>
      <c r="G56" s="28">
        <f>'[2]Liste Adhérents AGAR AZUR'!H67</f>
        <v>0</v>
      </c>
      <c r="H56" s="29" t="s">
        <v>288</v>
      </c>
      <c r="I56" s="6" t="s">
        <v>18</v>
      </c>
      <c r="J56" s="6" t="s">
        <v>289</v>
      </c>
      <c r="K56" s="6">
        <f>'[1]Liste Adhérents AGAR AZUR'!U67</f>
        <v>3</v>
      </c>
      <c r="N56" s="79"/>
    </row>
    <row r="57" spans="1:14" x14ac:dyDescent="0.25">
      <c r="A57" s="6" t="s">
        <v>290</v>
      </c>
      <c r="B57" s="6" t="s">
        <v>291</v>
      </c>
      <c r="C57" s="26">
        <f t="shared" ca="1" si="1"/>
        <v>42219</v>
      </c>
      <c r="D57" s="38">
        <f t="shared" si="2"/>
        <v>40028</v>
      </c>
      <c r="E57" s="6" t="s">
        <v>292</v>
      </c>
      <c r="F57" s="27">
        <f t="shared" si="0"/>
        <v>0</v>
      </c>
      <c r="G57" s="28">
        <f>'[2]Liste Adhérents AGAR AZUR'!H68</f>
        <v>0</v>
      </c>
      <c r="H57" s="29" t="s">
        <v>293</v>
      </c>
      <c r="I57" s="6" t="s">
        <v>18</v>
      </c>
      <c r="J57" s="6" t="s">
        <v>294</v>
      </c>
      <c r="K57" s="6">
        <f>'[1]Liste Adhérents AGAR AZUR'!U68</f>
        <v>3</v>
      </c>
      <c r="N57" s="79"/>
    </row>
    <row r="58" spans="1:14" x14ac:dyDescent="0.25">
      <c r="A58" s="6" t="s">
        <v>295</v>
      </c>
      <c r="B58" s="6" t="s">
        <v>296</v>
      </c>
      <c r="C58" s="26">
        <f t="shared" ca="1" si="1"/>
        <v>41979</v>
      </c>
      <c r="D58" s="38">
        <f t="shared" si="2"/>
        <v>40153</v>
      </c>
      <c r="E58" s="6" t="s">
        <v>297</v>
      </c>
      <c r="F58" s="27">
        <f t="shared" si="0"/>
        <v>0</v>
      </c>
      <c r="G58" s="28">
        <f>'[2]Liste Adhérents AGAR AZUR'!H69</f>
        <v>0</v>
      </c>
      <c r="H58" s="29" t="s">
        <v>298</v>
      </c>
      <c r="I58" s="6" t="s">
        <v>18</v>
      </c>
      <c r="J58" s="6" t="s">
        <v>299</v>
      </c>
      <c r="K58" s="6">
        <f>'[1]Liste Adhérents AGAR AZUR'!U69</f>
        <v>3</v>
      </c>
      <c r="N58" s="79"/>
    </row>
    <row r="59" spans="1:14" x14ac:dyDescent="0.25">
      <c r="A59" s="6" t="s">
        <v>300</v>
      </c>
      <c r="B59" s="6" t="s">
        <v>301</v>
      </c>
      <c r="C59" s="26">
        <f t="shared" ca="1" si="1"/>
        <v>42104</v>
      </c>
      <c r="D59" s="38">
        <f t="shared" si="2"/>
        <v>40278</v>
      </c>
      <c r="E59" s="6" t="s">
        <v>302</v>
      </c>
      <c r="F59" s="27">
        <f t="shared" si="0"/>
        <v>0</v>
      </c>
      <c r="G59" s="28">
        <f>'[2]Liste Adhérents AGAR AZUR'!H70</f>
        <v>0</v>
      </c>
      <c r="H59" s="29" t="s">
        <v>303</v>
      </c>
      <c r="I59" s="6" t="s">
        <v>18</v>
      </c>
      <c r="J59" s="6" t="s">
        <v>304</v>
      </c>
      <c r="K59" s="6">
        <f>'[1]Liste Adhérents AGAR AZUR'!U70</f>
        <v>12</v>
      </c>
      <c r="N59" s="79"/>
    </row>
    <row r="60" spans="1:14" x14ac:dyDescent="0.25">
      <c r="A60" s="6" t="s">
        <v>305</v>
      </c>
      <c r="B60" s="6" t="s">
        <v>306</v>
      </c>
      <c r="C60" s="26">
        <f t="shared" ca="1" si="1"/>
        <v>42229</v>
      </c>
      <c r="D60" s="38">
        <f t="shared" si="2"/>
        <v>40403</v>
      </c>
      <c r="E60" s="6" t="s">
        <v>307</v>
      </c>
      <c r="F60" s="27">
        <f t="shared" si="0"/>
        <v>0</v>
      </c>
      <c r="G60" s="28">
        <f>'[2]Liste Adhérents AGAR AZUR'!H71</f>
        <v>0</v>
      </c>
      <c r="H60" s="29" t="s">
        <v>308</v>
      </c>
      <c r="I60" s="6" t="s">
        <v>18</v>
      </c>
      <c r="J60" s="6" t="s">
        <v>309</v>
      </c>
      <c r="K60" s="6">
        <f>'[1]Liste Adhérents AGAR AZUR'!U71</f>
        <v>8</v>
      </c>
      <c r="N60" s="79"/>
    </row>
    <row r="61" spans="1:14" x14ac:dyDescent="0.25">
      <c r="A61" s="6" t="s">
        <v>310</v>
      </c>
      <c r="B61" s="6" t="s">
        <v>311</v>
      </c>
      <c r="C61" s="26">
        <f t="shared" ca="1" si="1"/>
        <v>41989</v>
      </c>
      <c r="D61" s="38">
        <f t="shared" si="2"/>
        <v>40528</v>
      </c>
      <c r="E61" s="6" t="s">
        <v>312</v>
      </c>
      <c r="F61" s="27">
        <f t="shared" si="0"/>
        <v>0</v>
      </c>
      <c r="G61" s="28">
        <f>'[2]Liste Adhérents AGAR AZUR'!H72</f>
        <v>0</v>
      </c>
      <c r="H61" s="29" t="s">
        <v>313</v>
      </c>
      <c r="I61" s="6" t="s">
        <v>18</v>
      </c>
      <c r="J61" s="6" t="s">
        <v>314</v>
      </c>
      <c r="K61" s="6">
        <f>'[1]Liste Adhérents AGAR AZUR'!U72</f>
        <v>7</v>
      </c>
      <c r="N61" s="79"/>
    </row>
    <row r="62" spans="1:14" x14ac:dyDescent="0.25">
      <c r="A62" s="6" t="s">
        <v>315</v>
      </c>
      <c r="B62" s="6" t="s">
        <v>316</v>
      </c>
      <c r="C62" s="26">
        <f t="shared" ca="1" si="1"/>
        <v>42114</v>
      </c>
      <c r="D62" s="38">
        <f t="shared" si="2"/>
        <v>40653</v>
      </c>
      <c r="E62" s="6" t="s">
        <v>317</v>
      </c>
      <c r="F62" s="27">
        <f t="shared" si="0"/>
        <v>0</v>
      </c>
      <c r="G62" s="28">
        <f>'[2]Liste Adhérents AGAR AZUR'!H73</f>
        <v>0</v>
      </c>
      <c r="H62" s="29" t="s">
        <v>318</v>
      </c>
      <c r="I62" s="6" t="s">
        <v>18</v>
      </c>
      <c r="J62" s="6" t="s">
        <v>319</v>
      </c>
      <c r="K62" s="6">
        <f>'[1]Liste Adhérents AGAR AZUR'!U73</f>
        <v>2</v>
      </c>
      <c r="N62" s="79"/>
    </row>
    <row r="63" spans="1:14" x14ac:dyDescent="0.25">
      <c r="A63" s="6" t="s">
        <v>320</v>
      </c>
      <c r="B63" s="6" t="s">
        <v>321</v>
      </c>
      <c r="C63" s="26">
        <f t="shared" ca="1" si="1"/>
        <v>42239</v>
      </c>
      <c r="D63" s="38">
        <f t="shared" si="2"/>
        <v>40778</v>
      </c>
      <c r="E63" s="6" t="s">
        <v>322</v>
      </c>
      <c r="F63" s="27">
        <f t="shared" si="0"/>
        <v>0</v>
      </c>
      <c r="G63" s="28">
        <f>'[2]Liste Adhérents AGAR AZUR'!H74</f>
        <v>0</v>
      </c>
      <c r="H63" s="29" t="s">
        <v>323</v>
      </c>
      <c r="I63" s="6" t="s">
        <v>18</v>
      </c>
      <c r="J63" s="6" t="s">
        <v>324</v>
      </c>
      <c r="K63" s="6">
        <f>'[1]Liste Adhérents AGAR AZUR'!U74</f>
        <v>12</v>
      </c>
      <c r="N63" s="79"/>
    </row>
    <row r="64" spans="1:14" x14ac:dyDescent="0.25">
      <c r="A64" s="6" t="s">
        <v>325</v>
      </c>
      <c r="B64" s="6" t="s">
        <v>326</v>
      </c>
      <c r="C64" s="26">
        <f t="shared" ca="1" si="1"/>
        <v>41999</v>
      </c>
      <c r="D64" s="38">
        <f t="shared" si="2"/>
        <v>40903</v>
      </c>
      <c r="E64" s="6" t="s">
        <v>327</v>
      </c>
      <c r="F64" s="27">
        <f t="shared" si="0"/>
        <v>16601.000000063999</v>
      </c>
      <c r="G64" s="28">
        <f>'[2]Liste Adhérents AGAR AZUR'!H75</f>
        <v>16601</v>
      </c>
      <c r="H64" s="29" t="s">
        <v>328</v>
      </c>
      <c r="I64" s="6" t="s">
        <v>18</v>
      </c>
      <c r="J64" s="6" t="s">
        <v>329</v>
      </c>
      <c r="K64" s="6">
        <f>'[1]Liste Adhérents AGAR AZUR'!U75</f>
        <v>12</v>
      </c>
      <c r="N64" s="79"/>
    </row>
    <row r="65" spans="1:14" x14ac:dyDescent="0.25">
      <c r="A65" s="6" t="s">
        <v>330</v>
      </c>
      <c r="B65" s="6" t="s">
        <v>331</v>
      </c>
      <c r="C65" s="26">
        <f t="shared" ca="1" si="1"/>
        <v>42123</v>
      </c>
      <c r="D65" s="38">
        <f t="shared" si="2"/>
        <v>41028</v>
      </c>
      <c r="E65" s="6" t="s">
        <v>332</v>
      </c>
      <c r="F65" s="27">
        <f t="shared" si="0"/>
        <v>0</v>
      </c>
      <c r="G65" s="28">
        <f>'[2]Liste Adhérents AGAR AZUR'!H76</f>
        <v>0</v>
      </c>
      <c r="H65" s="29" t="s">
        <v>333</v>
      </c>
      <c r="I65" s="6" t="s">
        <v>18</v>
      </c>
      <c r="J65" s="6" t="s">
        <v>334</v>
      </c>
      <c r="K65" s="6">
        <f>'[1]Liste Adhérents AGAR AZUR'!U76</f>
        <v>12</v>
      </c>
      <c r="N65" s="79"/>
    </row>
    <row r="66" spans="1:14" x14ac:dyDescent="0.25">
      <c r="A66" s="6" t="s">
        <v>335</v>
      </c>
      <c r="B66" s="6" t="s">
        <v>336</v>
      </c>
      <c r="C66" s="26">
        <f t="shared" ca="1" si="1"/>
        <v>42248</v>
      </c>
      <c r="D66" s="38">
        <f t="shared" si="2"/>
        <v>41153</v>
      </c>
      <c r="E66" s="6" t="s">
        <v>337</v>
      </c>
      <c r="F66" s="27">
        <f t="shared" si="0"/>
        <v>17002.000000066</v>
      </c>
      <c r="G66" s="28">
        <f>'[2]Liste Adhérents AGAR AZUR'!H77</f>
        <v>17002</v>
      </c>
      <c r="H66" s="29" t="s">
        <v>338</v>
      </c>
      <c r="I66" s="6" t="s">
        <v>18</v>
      </c>
      <c r="J66" s="6" t="s">
        <v>339</v>
      </c>
      <c r="K66" s="6">
        <f>'[1]Liste Adhérents AGAR AZUR'!U77</f>
        <v>12</v>
      </c>
      <c r="N66" s="79"/>
    </row>
    <row r="67" spans="1:14" x14ac:dyDescent="0.25">
      <c r="A67" s="6" t="s">
        <v>340</v>
      </c>
      <c r="B67" s="6" t="s">
        <v>341</v>
      </c>
      <c r="C67" s="26">
        <f t="shared" ca="1" si="1"/>
        <v>42008</v>
      </c>
      <c r="D67" s="38">
        <f t="shared" si="2"/>
        <v>41278</v>
      </c>
      <c r="E67" s="6" t="s">
        <v>342</v>
      </c>
      <c r="F67" s="27">
        <f t="shared" ref="F67:F130" si="9">IF(G67=0,0,G67+(ROW()/10^9))</f>
        <v>0</v>
      </c>
      <c r="G67" s="28">
        <f>'[2]Liste Adhérents AGAR AZUR'!H78</f>
        <v>0</v>
      </c>
      <c r="H67" s="29" t="s">
        <v>343</v>
      </c>
      <c r="I67" s="6" t="s">
        <v>18</v>
      </c>
      <c r="J67" s="6" t="s">
        <v>344</v>
      </c>
      <c r="K67" s="6">
        <f>'[1]Liste Adhérents AGAR AZUR'!U78</f>
        <v>12</v>
      </c>
      <c r="L67" s="60" t="s">
        <v>1023</v>
      </c>
      <c r="N67" s="79"/>
    </row>
    <row r="68" spans="1:14" x14ac:dyDescent="0.25">
      <c r="A68" s="6" t="s">
        <v>345</v>
      </c>
      <c r="B68" s="6" t="s">
        <v>346</v>
      </c>
      <c r="C68" s="26">
        <f t="shared" ref="C68:C131" ca="1" si="10">DATE(IF(MONTH(D68)&gt;10,YEAR(Q$1),YEAR($Q$2)),MONTH(D68),DAY(D68))</f>
        <v>42133</v>
      </c>
      <c r="D68" s="38">
        <f t="shared" si="2"/>
        <v>41403</v>
      </c>
      <c r="E68" s="6" t="s">
        <v>347</v>
      </c>
      <c r="F68" s="27">
        <f t="shared" si="9"/>
        <v>0</v>
      </c>
      <c r="G68" s="28">
        <f>'[2]Liste Adhérents AGAR AZUR'!H79</f>
        <v>0</v>
      </c>
      <c r="H68" s="29" t="s">
        <v>348</v>
      </c>
      <c r="I68" s="6" t="s">
        <v>18</v>
      </c>
      <c r="J68" s="6" t="s">
        <v>349</v>
      </c>
      <c r="K68" s="6">
        <f>'[1]Liste Adhérents AGAR AZUR'!U79</f>
        <v>4</v>
      </c>
      <c r="N68" s="79"/>
    </row>
    <row r="69" spans="1:14" x14ac:dyDescent="0.25">
      <c r="A69" s="6" t="s">
        <v>350</v>
      </c>
      <c r="B69" s="6" t="s">
        <v>351</v>
      </c>
      <c r="C69" s="26">
        <f t="shared" ca="1" si="10"/>
        <v>42258</v>
      </c>
      <c r="D69" s="38">
        <f t="shared" ref="D69:D132" si="11">D68+125</f>
        <v>41528</v>
      </c>
      <c r="E69" s="6" t="s">
        <v>352</v>
      </c>
      <c r="F69" s="27">
        <f t="shared" si="9"/>
        <v>0</v>
      </c>
      <c r="G69" s="28">
        <f>'[2]Liste Adhérents AGAR AZUR'!H80</f>
        <v>0</v>
      </c>
      <c r="H69" s="29" t="s">
        <v>353</v>
      </c>
      <c r="I69" s="6" t="s">
        <v>18</v>
      </c>
      <c r="J69" s="6" t="s">
        <v>354</v>
      </c>
      <c r="K69" s="6">
        <f>'[1]Liste Adhérents AGAR AZUR'!U80</f>
        <v>2</v>
      </c>
      <c r="N69" s="79"/>
    </row>
    <row r="70" spans="1:14" x14ac:dyDescent="0.25">
      <c r="A70" s="6" t="s">
        <v>355</v>
      </c>
      <c r="B70" s="6" t="s">
        <v>356</v>
      </c>
      <c r="C70" s="26">
        <f t="shared" ca="1" si="10"/>
        <v>42018</v>
      </c>
      <c r="D70" s="38">
        <f t="shared" si="11"/>
        <v>41653</v>
      </c>
      <c r="E70" s="6" t="s">
        <v>357</v>
      </c>
      <c r="F70" s="27">
        <f t="shared" si="9"/>
        <v>0</v>
      </c>
      <c r="G70" s="28">
        <f>'[2]Liste Adhérents AGAR AZUR'!H81</f>
        <v>0</v>
      </c>
      <c r="H70" s="29" t="s">
        <v>358</v>
      </c>
      <c r="I70" s="6" t="s">
        <v>18</v>
      </c>
      <c r="J70" s="6" t="s">
        <v>359</v>
      </c>
      <c r="K70" s="6">
        <f>'[1]Liste Adhérents AGAR AZUR'!U81</f>
        <v>9</v>
      </c>
      <c r="N70" s="79"/>
    </row>
    <row r="71" spans="1:14" x14ac:dyDescent="0.25">
      <c r="A71" s="6" t="s">
        <v>360</v>
      </c>
      <c r="B71" s="6" t="s">
        <v>361</v>
      </c>
      <c r="C71" s="26">
        <f t="shared" ca="1" si="10"/>
        <v>42143</v>
      </c>
      <c r="D71" s="38">
        <f t="shared" si="11"/>
        <v>41778</v>
      </c>
      <c r="E71" s="6" t="s">
        <v>362</v>
      </c>
      <c r="F71" s="27">
        <f t="shared" si="9"/>
        <v>0</v>
      </c>
      <c r="G71" s="28">
        <f>'[2]Liste Adhérents AGAR AZUR'!H82</f>
        <v>0</v>
      </c>
      <c r="H71" s="29" t="s">
        <v>363</v>
      </c>
      <c r="I71" s="6" t="s">
        <v>18</v>
      </c>
      <c r="J71" s="6" t="s">
        <v>364</v>
      </c>
      <c r="K71" s="6">
        <f>'[1]Liste Adhérents AGAR AZUR'!U82</f>
        <v>12</v>
      </c>
      <c r="N71" s="79"/>
    </row>
    <row r="72" spans="1:14" x14ac:dyDescent="0.25">
      <c r="A72" s="6" t="s">
        <v>365</v>
      </c>
      <c r="B72" s="6" t="s">
        <v>366</v>
      </c>
      <c r="C72" s="26">
        <f t="shared" ca="1" si="10"/>
        <v>42268</v>
      </c>
      <c r="D72" s="38">
        <f t="shared" si="11"/>
        <v>41903</v>
      </c>
      <c r="E72" s="6" t="s">
        <v>367</v>
      </c>
      <c r="F72" s="27">
        <f t="shared" si="9"/>
        <v>17673.000000071999</v>
      </c>
      <c r="G72" s="28">
        <f>'[2]Liste Adhérents AGAR AZUR'!H83</f>
        <v>17673</v>
      </c>
      <c r="H72" s="29" t="s">
        <v>368</v>
      </c>
      <c r="I72" s="6" t="s">
        <v>18</v>
      </c>
      <c r="J72" s="6" t="s">
        <v>369</v>
      </c>
      <c r="K72" s="6">
        <f>'[1]Liste Adhérents AGAR AZUR'!U83</f>
        <v>3</v>
      </c>
      <c r="N72" s="79"/>
    </row>
    <row r="73" spans="1:14" x14ac:dyDescent="0.25">
      <c r="A73" s="6" t="s">
        <v>370</v>
      </c>
      <c r="B73" s="6" t="s">
        <v>371</v>
      </c>
      <c r="C73" s="26">
        <f t="shared" ca="1" si="10"/>
        <v>42028</v>
      </c>
      <c r="D73" s="38">
        <f t="shared" si="11"/>
        <v>42028</v>
      </c>
      <c r="E73" s="6" t="s">
        <v>372</v>
      </c>
      <c r="F73" s="27">
        <f t="shared" si="9"/>
        <v>0</v>
      </c>
      <c r="G73" s="28">
        <f>'[2]Liste Adhérents AGAR AZUR'!H84</f>
        <v>0</v>
      </c>
      <c r="H73" s="29" t="s">
        <v>373</v>
      </c>
      <c r="I73" s="6" t="s">
        <v>18</v>
      </c>
      <c r="J73" s="6" t="s">
        <v>374</v>
      </c>
      <c r="K73" s="6">
        <f>'[1]Liste Adhérents AGAR AZUR'!U84</f>
        <v>6</v>
      </c>
      <c r="N73" s="79"/>
    </row>
    <row r="74" spans="1:14" x14ac:dyDescent="0.25">
      <c r="A74" s="6" t="s">
        <v>375</v>
      </c>
      <c r="B74" s="6" t="s">
        <v>376</v>
      </c>
      <c r="C74" s="26">
        <f t="shared" ca="1" si="10"/>
        <v>42153</v>
      </c>
      <c r="D74" s="38">
        <f t="shared" si="11"/>
        <v>42153</v>
      </c>
      <c r="E74" s="6" t="s">
        <v>377</v>
      </c>
      <c r="F74" s="27">
        <f t="shared" si="9"/>
        <v>17219.000000074</v>
      </c>
      <c r="G74" s="28">
        <f>'[2]Liste Adhérents AGAR AZUR'!H85</f>
        <v>17219</v>
      </c>
      <c r="H74" s="29" t="s">
        <v>378</v>
      </c>
      <c r="I74" s="6" t="s">
        <v>18</v>
      </c>
      <c r="J74" s="6" t="s">
        <v>379</v>
      </c>
      <c r="K74" s="6">
        <f>'[1]Liste Adhérents AGAR AZUR'!U85</f>
        <v>6</v>
      </c>
      <c r="N74" s="79"/>
    </row>
    <row r="75" spans="1:14" x14ac:dyDescent="0.25">
      <c r="A75" s="6" t="s">
        <v>380</v>
      </c>
      <c r="B75" s="6" t="s">
        <v>381</v>
      </c>
      <c r="C75" s="26">
        <f t="shared" ca="1" si="10"/>
        <v>42278</v>
      </c>
      <c r="D75" s="38">
        <f t="shared" si="11"/>
        <v>42278</v>
      </c>
      <c r="E75" s="6" t="s">
        <v>382</v>
      </c>
      <c r="F75" s="27">
        <f t="shared" si="9"/>
        <v>0</v>
      </c>
      <c r="G75" s="28">
        <f>'[2]Liste Adhérents AGAR AZUR'!H86</f>
        <v>0</v>
      </c>
      <c r="H75" s="29" t="s">
        <v>383</v>
      </c>
      <c r="I75" s="6" t="s">
        <v>18</v>
      </c>
      <c r="J75" s="6" t="s">
        <v>384</v>
      </c>
      <c r="K75" s="6">
        <f>'[1]Liste Adhérents AGAR AZUR'!U86</f>
        <v>7</v>
      </c>
      <c r="N75" s="79"/>
    </row>
    <row r="76" spans="1:14" x14ac:dyDescent="0.25">
      <c r="A76" s="6" t="s">
        <v>385</v>
      </c>
      <c r="B76" s="6" t="s">
        <v>386</v>
      </c>
      <c r="C76" s="26">
        <f t="shared" ca="1" si="10"/>
        <v>42038</v>
      </c>
      <c r="D76" s="38">
        <f t="shared" si="11"/>
        <v>42403</v>
      </c>
      <c r="E76" s="6" t="s">
        <v>387</v>
      </c>
      <c r="F76" s="27">
        <f t="shared" si="9"/>
        <v>0</v>
      </c>
      <c r="G76" s="28">
        <f>'[2]Liste Adhérents AGAR AZUR'!H87</f>
        <v>0</v>
      </c>
      <c r="H76" s="29" t="s">
        <v>388</v>
      </c>
      <c r="I76" s="6" t="s">
        <v>18</v>
      </c>
      <c r="J76" s="6" t="s">
        <v>389</v>
      </c>
      <c r="K76" s="6">
        <f>'[1]Liste Adhérents AGAR AZUR'!U87</f>
        <v>12</v>
      </c>
      <c r="N76" s="79"/>
    </row>
    <row r="77" spans="1:14" x14ac:dyDescent="0.25">
      <c r="A77" s="6" t="s">
        <v>390</v>
      </c>
      <c r="B77" s="6" t="s">
        <v>391</v>
      </c>
      <c r="C77" s="26">
        <f t="shared" ca="1" si="10"/>
        <v>42162</v>
      </c>
      <c r="D77" s="38">
        <f t="shared" si="11"/>
        <v>42528</v>
      </c>
      <c r="E77" s="6" t="s">
        <v>392</v>
      </c>
      <c r="F77" s="27">
        <f t="shared" si="9"/>
        <v>0</v>
      </c>
      <c r="G77" s="28">
        <f>'[2]Liste Adhérents AGAR AZUR'!H88</f>
        <v>0</v>
      </c>
      <c r="H77" s="29" t="s">
        <v>393</v>
      </c>
      <c r="I77" s="6" t="s">
        <v>18</v>
      </c>
      <c r="J77" s="6" t="s">
        <v>394</v>
      </c>
      <c r="K77" s="6">
        <f>'[1]Liste Adhérents AGAR AZUR'!U88</f>
        <v>2</v>
      </c>
      <c r="N77" s="79"/>
    </row>
    <row r="78" spans="1:14" x14ac:dyDescent="0.25">
      <c r="A78" s="6" t="s">
        <v>395</v>
      </c>
      <c r="B78" s="6" t="s">
        <v>396</v>
      </c>
      <c r="C78" s="26">
        <f t="shared" ca="1" si="10"/>
        <v>42287</v>
      </c>
      <c r="D78" s="38">
        <f t="shared" si="11"/>
        <v>42653</v>
      </c>
      <c r="E78" s="6" t="s">
        <v>397</v>
      </c>
      <c r="F78" s="27">
        <f t="shared" si="9"/>
        <v>0</v>
      </c>
      <c r="G78" s="28">
        <f>'[2]Liste Adhérents AGAR AZUR'!H89</f>
        <v>0</v>
      </c>
      <c r="H78" s="29" t="s">
        <v>398</v>
      </c>
      <c r="I78" s="6" t="s">
        <v>18</v>
      </c>
      <c r="J78" s="6" t="s">
        <v>399</v>
      </c>
      <c r="K78" s="6">
        <f>'[1]Liste Adhérents AGAR AZUR'!U89</f>
        <v>1</v>
      </c>
      <c r="N78" s="79"/>
    </row>
    <row r="79" spans="1:14" x14ac:dyDescent="0.25">
      <c r="A79" s="6" t="s">
        <v>400</v>
      </c>
      <c r="B79" s="6" t="s">
        <v>401</v>
      </c>
      <c r="C79" s="26">
        <f t="shared" ca="1" si="10"/>
        <v>42047</v>
      </c>
      <c r="D79" s="38">
        <f t="shared" si="11"/>
        <v>42778</v>
      </c>
      <c r="E79" s="6" t="s">
        <v>402</v>
      </c>
      <c r="F79" s="27">
        <f t="shared" si="9"/>
        <v>0</v>
      </c>
      <c r="G79" s="28">
        <f>'[2]Liste Adhérents AGAR AZUR'!H90</f>
        <v>0</v>
      </c>
      <c r="H79" s="29" t="s">
        <v>403</v>
      </c>
      <c r="I79" s="6" t="s">
        <v>18</v>
      </c>
      <c r="J79" s="6" t="s">
        <v>404</v>
      </c>
      <c r="K79" s="6">
        <f>'[1]Liste Adhérents AGAR AZUR'!U90</f>
        <v>6</v>
      </c>
      <c r="N79" s="79"/>
    </row>
    <row r="80" spans="1:14" x14ac:dyDescent="0.25">
      <c r="A80" s="6" t="s">
        <v>405</v>
      </c>
      <c r="B80" s="6" t="s">
        <v>406</v>
      </c>
      <c r="C80" s="26">
        <f t="shared" ca="1" si="10"/>
        <v>42172</v>
      </c>
      <c r="D80" s="38">
        <f t="shared" si="11"/>
        <v>42903</v>
      </c>
      <c r="E80" s="6" t="s">
        <v>407</v>
      </c>
      <c r="F80" s="27">
        <f t="shared" si="9"/>
        <v>0</v>
      </c>
      <c r="G80" s="28">
        <f>'[2]Liste Adhérents AGAR AZUR'!H91</f>
        <v>0</v>
      </c>
      <c r="H80" s="29" t="s">
        <v>408</v>
      </c>
      <c r="I80" s="6" t="s">
        <v>18</v>
      </c>
      <c r="J80" s="6" t="s">
        <v>409</v>
      </c>
      <c r="K80" s="6">
        <f>'[1]Liste Adhérents AGAR AZUR'!U91</f>
        <v>7</v>
      </c>
      <c r="N80" s="79"/>
    </row>
    <row r="81" spans="1:14" x14ac:dyDescent="0.25">
      <c r="A81" s="6" t="s">
        <v>410</v>
      </c>
      <c r="B81" s="6" t="s">
        <v>411</v>
      </c>
      <c r="C81" s="26">
        <f t="shared" ca="1" si="10"/>
        <v>42297</v>
      </c>
      <c r="D81" s="38">
        <f t="shared" si="11"/>
        <v>43028</v>
      </c>
      <c r="E81" s="6" t="s">
        <v>412</v>
      </c>
      <c r="F81" s="27">
        <f t="shared" si="9"/>
        <v>0</v>
      </c>
      <c r="G81" s="28">
        <f>'[2]Liste Adhérents AGAR AZUR'!H92</f>
        <v>0</v>
      </c>
      <c r="H81" s="29" t="s">
        <v>413</v>
      </c>
      <c r="I81" s="6" t="s">
        <v>18</v>
      </c>
      <c r="J81" s="6" t="s">
        <v>414</v>
      </c>
      <c r="K81" s="6">
        <f>'[1]Liste Adhérents AGAR AZUR'!U92</f>
        <v>6</v>
      </c>
      <c r="N81" s="79"/>
    </row>
    <row r="82" spans="1:14" x14ac:dyDescent="0.25">
      <c r="A82" s="6" t="s">
        <v>415</v>
      </c>
      <c r="B82" s="6" t="s">
        <v>416</v>
      </c>
      <c r="C82" s="26">
        <f t="shared" ca="1" si="10"/>
        <v>42057</v>
      </c>
      <c r="D82" s="38">
        <f t="shared" si="11"/>
        <v>43153</v>
      </c>
      <c r="E82" s="6" t="s">
        <v>417</v>
      </c>
      <c r="F82" s="27">
        <f t="shared" si="9"/>
        <v>0</v>
      </c>
      <c r="G82" s="28">
        <f>'[2]Liste Adhérents AGAR AZUR'!H93</f>
        <v>0</v>
      </c>
      <c r="H82" s="29" t="s">
        <v>418</v>
      </c>
      <c r="I82" s="6" t="s">
        <v>18</v>
      </c>
      <c r="J82" s="6" t="s">
        <v>419</v>
      </c>
      <c r="K82" s="6">
        <f>'[1]Liste Adhérents AGAR AZUR'!U93</f>
        <v>6</v>
      </c>
      <c r="N82" s="79"/>
    </row>
    <row r="83" spans="1:14" x14ac:dyDescent="0.25">
      <c r="A83" s="6" t="s">
        <v>420</v>
      </c>
      <c r="B83" s="6" t="s">
        <v>421</v>
      </c>
      <c r="C83" s="26">
        <f t="shared" ca="1" si="10"/>
        <v>42182</v>
      </c>
      <c r="D83" s="38">
        <f t="shared" si="11"/>
        <v>43278</v>
      </c>
      <c r="E83" s="6" t="s">
        <v>422</v>
      </c>
      <c r="F83" s="27">
        <f t="shared" si="9"/>
        <v>0</v>
      </c>
      <c r="G83" s="28">
        <f>'[2]Liste Adhérents AGAR AZUR'!H94</f>
        <v>0</v>
      </c>
      <c r="H83" s="29" t="s">
        <v>423</v>
      </c>
      <c r="I83" s="6" t="s">
        <v>18</v>
      </c>
      <c r="J83" s="6" t="s">
        <v>424</v>
      </c>
      <c r="K83" s="6">
        <f>'[1]Liste Adhérents AGAR AZUR'!U94</f>
        <v>5</v>
      </c>
      <c r="N83" s="79"/>
    </row>
    <row r="84" spans="1:14" x14ac:dyDescent="0.25">
      <c r="A84" s="6" t="s">
        <v>425</v>
      </c>
      <c r="B84" s="6" t="s">
        <v>426</v>
      </c>
      <c r="C84" s="26">
        <f t="shared" ca="1" si="10"/>
        <v>42307</v>
      </c>
      <c r="D84" s="38">
        <f t="shared" si="11"/>
        <v>43403</v>
      </c>
      <c r="E84" s="6" t="s">
        <v>427</v>
      </c>
      <c r="F84" s="27">
        <f t="shared" si="9"/>
        <v>0</v>
      </c>
      <c r="G84" s="28">
        <f>'[2]Liste Adhérents AGAR AZUR'!H95</f>
        <v>0</v>
      </c>
      <c r="H84" s="29" t="s">
        <v>428</v>
      </c>
      <c r="I84" s="6" t="s">
        <v>18</v>
      </c>
      <c r="J84" s="6" t="s">
        <v>429</v>
      </c>
      <c r="K84" s="6">
        <f>'[1]Liste Adhérents AGAR AZUR'!U95</f>
        <v>12</v>
      </c>
      <c r="N84" s="79"/>
    </row>
    <row r="85" spans="1:14" x14ac:dyDescent="0.25">
      <c r="A85" s="6" t="s">
        <v>430</v>
      </c>
      <c r="B85" s="6" t="s">
        <v>431</v>
      </c>
      <c r="C85" s="26">
        <f t="shared" ca="1" si="10"/>
        <v>42067</v>
      </c>
      <c r="D85" s="38">
        <f t="shared" si="11"/>
        <v>43528</v>
      </c>
      <c r="E85" s="6" t="s">
        <v>432</v>
      </c>
      <c r="F85" s="27">
        <f t="shared" si="9"/>
        <v>0</v>
      </c>
      <c r="G85" s="28">
        <f>'[2]Liste Adhérents AGAR AZUR'!H96</f>
        <v>0</v>
      </c>
      <c r="H85" s="29" t="s">
        <v>433</v>
      </c>
      <c r="I85" s="6" t="s">
        <v>18</v>
      </c>
      <c r="J85" s="6" t="s">
        <v>434</v>
      </c>
      <c r="K85" s="6">
        <f>'[1]Liste Adhérents AGAR AZUR'!U96</f>
        <v>12</v>
      </c>
      <c r="N85" s="79"/>
    </row>
    <row r="86" spans="1:14" x14ac:dyDescent="0.25">
      <c r="A86" s="6" t="s">
        <v>435</v>
      </c>
      <c r="B86" s="6" t="s">
        <v>436</v>
      </c>
      <c r="C86" s="26">
        <f t="shared" ca="1" si="10"/>
        <v>42192</v>
      </c>
      <c r="D86" s="38">
        <f t="shared" si="11"/>
        <v>43653</v>
      </c>
      <c r="E86" s="6" t="s">
        <v>437</v>
      </c>
      <c r="F86" s="27">
        <f t="shared" si="9"/>
        <v>0</v>
      </c>
      <c r="G86" s="28">
        <f>'[2]Liste Adhérents AGAR AZUR'!H97</f>
        <v>0</v>
      </c>
      <c r="H86" s="29" t="s">
        <v>438</v>
      </c>
      <c r="I86" s="6" t="s">
        <v>18</v>
      </c>
      <c r="J86" s="6" t="s">
        <v>439</v>
      </c>
      <c r="K86" s="6">
        <f>'[1]Liste Adhérents AGAR AZUR'!U97</f>
        <v>6</v>
      </c>
      <c r="N86" s="79"/>
    </row>
    <row r="87" spans="1:14" x14ac:dyDescent="0.25">
      <c r="A87" s="6" t="s">
        <v>440</v>
      </c>
      <c r="B87" s="6" t="s">
        <v>441</v>
      </c>
      <c r="C87" s="26">
        <f t="shared" ca="1" si="10"/>
        <v>41952</v>
      </c>
      <c r="D87" s="38">
        <f t="shared" si="11"/>
        <v>43778</v>
      </c>
      <c r="E87" s="6" t="s">
        <v>442</v>
      </c>
      <c r="F87" s="27">
        <f t="shared" si="9"/>
        <v>24978.000000086999</v>
      </c>
      <c r="G87" s="28">
        <f>'[2]Liste Adhérents AGAR AZUR'!H98</f>
        <v>24978</v>
      </c>
      <c r="H87" s="29" t="s">
        <v>443</v>
      </c>
      <c r="I87" s="6" t="s">
        <v>18</v>
      </c>
      <c r="J87" s="6" t="s">
        <v>444</v>
      </c>
      <c r="K87" s="6">
        <f>'[1]Liste Adhérents AGAR AZUR'!U98</f>
        <v>7</v>
      </c>
      <c r="N87" s="79"/>
    </row>
    <row r="88" spans="1:14" x14ac:dyDescent="0.25">
      <c r="A88" s="6" t="s">
        <v>445</v>
      </c>
      <c r="B88" s="6" t="s">
        <v>446</v>
      </c>
      <c r="C88" s="26">
        <f t="shared" ca="1" si="10"/>
        <v>42076</v>
      </c>
      <c r="D88" s="38">
        <f t="shared" si="11"/>
        <v>43903</v>
      </c>
      <c r="E88" s="6" t="s">
        <v>447</v>
      </c>
      <c r="F88" s="27">
        <f t="shared" si="9"/>
        <v>0</v>
      </c>
      <c r="G88" s="28">
        <f>'[2]Liste Adhérents AGAR AZUR'!H99</f>
        <v>0</v>
      </c>
      <c r="H88" s="29" t="s">
        <v>448</v>
      </c>
      <c r="I88" s="6" t="s">
        <v>18</v>
      </c>
      <c r="J88" s="6" t="s">
        <v>449</v>
      </c>
      <c r="K88" s="6">
        <f>'[1]Liste Adhérents AGAR AZUR'!U99</f>
        <v>12</v>
      </c>
      <c r="N88" s="79"/>
    </row>
    <row r="89" spans="1:14" x14ac:dyDescent="0.25">
      <c r="A89" s="6" t="s">
        <v>450</v>
      </c>
      <c r="B89" s="6" t="s">
        <v>451</v>
      </c>
      <c r="C89" s="26">
        <f t="shared" ca="1" si="10"/>
        <v>42201</v>
      </c>
      <c r="D89" s="38">
        <f t="shared" si="11"/>
        <v>44028</v>
      </c>
      <c r="E89" s="6" t="s">
        <v>452</v>
      </c>
      <c r="F89" s="27">
        <f t="shared" si="9"/>
        <v>0</v>
      </c>
      <c r="G89" s="28">
        <f>'[2]Liste Adhérents AGAR AZUR'!H100</f>
        <v>0</v>
      </c>
      <c r="H89" s="29" t="s">
        <v>453</v>
      </c>
      <c r="I89" s="6" t="s">
        <v>18</v>
      </c>
      <c r="J89" s="6" t="s">
        <v>454</v>
      </c>
      <c r="K89" s="6">
        <f>'[1]Liste Adhérents AGAR AZUR'!U100</f>
        <v>9</v>
      </c>
      <c r="N89" s="79"/>
    </row>
    <row r="90" spans="1:14" x14ac:dyDescent="0.25">
      <c r="A90" s="6" t="s">
        <v>455</v>
      </c>
      <c r="B90" s="6" t="s">
        <v>456</v>
      </c>
      <c r="C90" s="26">
        <f t="shared" ca="1" si="10"/>
        <v>41961</v>
      </c>
      <c r="D90" s="38">
        <f t="shared" si="11"/>
        <v>44153</v>
      </c>
      <c r="E90" s="6" t="s">
        <v>457</v>
      </c>
      <c r="F90" s="27">
        <f t="shared" si="9"/>
        <v>18068.00000009</v>
      </c>
      <c r="G90" s="28">
        <f>'[2]Liste Adhérents AGAR AZUR'!H101</f>
        <v>18068</v>
      </c>
      <c r="H90" s="29" t="s">
        <v>458</v>
      </c>
      <c r="I90" s="6" t="s">
        <v>18</v>
      </c>
      <c r="J90" s="6" t="s">
        <v>459</v>
      </c>
      <c r="K90" s="6">
        <f>'[1]Liste Adhérents AGAR AZUR'!U101</f>
        <v>8</v>
      </c>
      <c r="N90" s="79"/>
    </row>
    <row r="91" spans="1:14" x14ac:dyDescent="0.25">
      <c r="A91" s="6" t="s">
        <v>460</v>
      </c>
      <c r="B91" s="6" t="s">
        <v>461</v>
      </c>
      <c r="C91" s="26">
        <f t="shared" ca="1" si="10"/>
        <v>42086</v>
      </c>
      <c r="D91" s="38">
        <f t="shared" si="11"/>
        <v>44278</v>
      </c>
      <c r="E91" s="6" t="s">
        <v>462</v>
      </c>
      <c r="F91" s="27">
        <f t="shared" si="9"/>
        <v>0</v>
      </c>
      <c r="G91" s="28">
        <f>'[2]Liste Adhérents AGAR AZUR'!H102</f>
        <v>0</v>
      </c>
      <c r="H91" s="29" t="s">
        <v>463</v>
      </c>
      <c r="I91" s="6" t="s">
        <v>18</v>
      </c>
      <c r="J91" s="6" t="s">
        <v>464</v>
      </c>
      <c r="K91" s="6">
        <f>'[1]Liste Adhérents AGAR AZUR'!U102</f>
        <v>12</v>
      </c>
      <c r="N91" s="79"/>
    </row>
    <row r="92" spans="1:14" x14ac:dyDescent="0.25">
      <c r="A92" s="6" t="s">
        <v>465</v>
      </c>
      <c r="B92" s="6" t="s">
        <v>466</v>
      </c>
      <c r="C92" s="26">
        <f t="shared" ca="1" si="10"/>
        <v>42211</v>
      </c>
      <c r="D92" s="38">
        <f t="shared" si="11"/>
        <v>44403</v>
      </c>
      <c r="E92" s="6" t="s">
        <v>467</v>
      </c>
      <c r="F92" s="27">
        <f t="shared" si="9"/>
        <v>24810.000000092001</v>
      </c>
      <c r="G92" s="28">
        <f>'[2]Liste Adhérents AGAR AZUR'!H103</f>
        <v>24810</v>
      </c>
      <c r="H92" s="29" t="s">
        <v>468</v>
      </c>
      <c r="I92" s="6" t="s">
        <v>18</v>
      </c>
      <c r="J92" s="6" t="s">
        <v>469</v>
      </c>
      <c r="K92" s="6">
        <f>'[1]Liste Adhérents AGAR AZUR'!U103</f>
        <v>4</v>
      </c>
      <c r="N92" s="79"/>
    </row>
    <row r="93" spans="1:14" x14ac:dyDescent="0.25">
      <c r="A93" s="6" t="s">
        <v>470</v>
      </c>
      <c r="B93" s="6" t="s">
        <v>471</v>
      </c>
      <c r="C93" s="26">
        <f t="shared" ca="1" si="10"/>
        <v>41971</v>
      </c>
      <c r="D93" s="38">
        <f t="shared" si="11"/>
        <v>44528</v>
      </c>
      <c r="E93" s="6" t="s">
        <v>472</v>
      </c>
      <c r="F93" s="27">
        <f t="shared" si="9"/>
        <v>0</v>
      </c>
      <c r="G93" s="28">
        <f>'[2]Liste Adhérents AGAR AZUR'!H104</f>
        <v>0</v>
      </c>
      <c r="H93" s="29" t="s">
        <v>473</v>
      </c>
      <c r="I93" s="6" t="s">
        <v>18</v>
      </c>
      <c r="J93" s="6" t="s">
        <v>474</v>
      </c>
      <c r="K93" s="6">
        <f>'[1]Liste Adhérents AGAR AZUR'!U104</f>
        <v>12</v>
      </c>
      <c r="N93" s="79"/>
    </row>
    <row r="94" spans="1:14" x14ac:dyDescent="0.25">
      <c r="A94" s="6" t="s">
        <v>475</v>
      </c>
      <c r="B94" s="6" t="s">
        <v>476</v>
      </c>
      <c r="C94" s="26">
        <f t="shared" ca="1" si="10"/>
        <v>42096</v>
      </c>
      <c r="D94" s="38">
        <f t="shared" si="11"/>
        <v>44653</v>
      </c>
      <c r="E94" s="6" t="s">
        <v>477</v>
      </c>
      <c r="F94" s="27">
        <f t="shared" si="9"/>
        <v>0</v>
      </c>
      <c r="G94" s="28">
        <f>'[2]Liste Adhérents AGAR AZUR'!H105</f>
        <v>0</v>
      </c>
      <c r="H94" s="29" t="s">
        <v>478</v>
      </c>
      <c r="I94" s="6" t="s">
        <v>18</v>
      </c>
      <c r="J94" s="6" t="s">
        <v>479</v>
      </c>
      <c r="K94" s="6">
        <f>'[1]Liste Adhérents AGAR AZUR'!U105</f>
        <v>12</v>
      </c>
      <c r="N94" s="79"/>
    </row>
    <row r="95" spans="1:14" x14ac:dyDescent="0.25">
      <c r="A95" s="6" t="s">
        <v>480</v>
      </c>
      <c r="B95" s="6" t="s">
        <v>481</v>
      </c>
      <c r="C95" s="26">
        <f t="shared" ca="1" si="10"/>
        <v>42221</v>
      </c>
      <c r="D95" s="38">
        <f t="shared" si="11"/>
        <v>44778</v>
      </c>
      <c r="E95" s="6" t="s">
        <v>482</v>
      </c>
      <c r="F95" s="27">
        <f t="shared" si="9"/>
        <v>18083.000000094999</v>
      </c>
      <c r="G95" s="28">
        <f>'[2]Liste Adhérents AGAR AZUR'!H106</f>
        <v>18083</v>
      </c>
      <c r="H95" s="29" t="s">
        <v>483</v>
      </c>
      <c r="I95" s="6" t="s">
        <v>18</v>
      </c>
      <c r="J95" s="6" t="s">
        <v>484</v>
      </c>
      <c r="K95" s="6">
        <f>'[1]Liste Adhérents AGAR AZUR'!U106</f>
        <v>5</v>
      </c>
      <c r="N95" s="79"/>
    </row>
    <row r="96" spans="1:14" x14ac:dyDescent="0.25">
      <c r="A96" s="6" t="s">
        <v>485</v>
      </c>
      <c r="B96" s="6" t="s">
        <v>486</v>
      </c>
      <c r="C96" s="26">
        <f t="shared" ca="1" si="10"/>
        <v>41981</v>
      </c>
      <c r="D96" s="38">
        <f t="shared" si="11"/>
        <v>44903</v>
      </c>
      <c r="E96" s="6" t="s">
        <v>487</v>
      </c>
      <c r="F96" s="27">
        <f t="shared" si="9"/>
        <v>0</v>
      </c>
      <c r="G96" s="28">
        <f>'[2]Liste Adhérents AGAR AZUR'!H107</f>
        <v>0</v>
      </c>
      <c r="H96" s="29" t="s">
        <v>488</v>
      </c>
      <c r="I96" s="6" t="s">
        <v>18</v>
      </c>
      <c r="J96" s="6" t="s">
        <v>489</v>
      </c>
      <c r="K96" s="6">
        <f>'[1]Liste Adhérents AGAR AZUR'!U107</f>
        <v>7</v>
      </c>
      <c r="N96" s="79"/>
    </row>
    <row r="97" spans="1:14" x14ac:dyDescent="0.25">
      <c r="A97" s="6" t="s">
        <v>490</v>
      </c>
      <c r="B97" s="6" t="s">
        <v>491</v>
      </c>
      <c r="C97" s="26">
        <f t="shared" ca="1" si="10"/>
        <v>42106</v>
      </c>
      <c r="D97" s="38">
        <f t="shared" si="11"/>
        <v>45028</v>
      </c>
      <c r="E97" s="6" t="s">
        <v>492</v>
      </c>
      <c r="F97" s="27">
        <f t="shared" si="9"/>
        <v>0</v>
      </c>
      <c r="G97" s="28">
        <f>'[2]Liste Adhérents AGAR AZUR'!H108</f>
        <v>0</v>
      </c>
      <c r="H97" s="29" t="s">
        <v>493</v>
      </c>
      <c r="I97" s="6" t="s">
        <v>18</v>
      </c>
      <c r="J97" s="6" t="s">
        <v>494</v>
      </c>
      <c r="K97" s="6">
        <f>'[1]Liste Adhérents AGAR AZUR'!U108</f>
        <v>2</v>
      </c>
      <c r="N97" s="79"/>
    </row>
    <row r="98" spans="1:14" x14ac:dyDescent="0.25">
      <c r="A98" s="6" t="s">
        <v>495</v>
      </c>
      <c r="B98" s="6" t="s">
        <v>496</v>
      </c>
      <c r="C98" s="26">
        <f t="shared" ca="1" si="10"/>
        <v>42231</v>
      </c>
      <c r="D98" s="38">
        <f t="shared" si="11"/>
        <v>45153</v>
      </c>
      <c r="E98" s="6" t="s">
        <v>497</v>
      </c>
      <c r="F98" s="27">
        <f t="shared" si="9"/>
        <v>0</v>
      </c>
      <c r="G98" s="28">
        <f>'[2]Liste Adhérents AGAR AZUR'!H109</f>
        <v>0</v>
      </c>
      <c r="H98" s="29" t="s">
        <v>498</v>
      </c>
      <c r="I98" s="6" t="s">
        <v>18</v>
      </c>
      <c r="J98" s="6" t="s">
        <v>499</v>
      </c>
      <c r="K98" s="6">
        <f>'[1]Liste Adhérents AGAR AZUR'!U109</f>
        <v>3</v>
      </c>
      <c r="N98" s="79"/>
    </row>
    <row r="99" spans="1:14" x14ac:dyDescent="0.25">
      <c r="A99" s="6" t="s">
        <v>500</v>
      </c>
      <c r="B99" s="6" t="s">
        <v>501</v>
      </c>
      <c r="C99" s="26">
        <f t="shared" ca="1" si="10"/>
        <v>41991</v>
      </c>
      <c r="D99" s="38">
        <f t="shared" si="11"/>
        <v>45278</v>
      </c>
      <c r="E99" s="6" t="s">
        <v>502</v>
      </c>
      <c r="F99" s="27">
        <f t="shared" si="9"/>
        <v>12643.000000099</v>
      </c>
      <c r="G99" s="28">
        <f>'[2]Liste Adhérents AGAR AZUR'!H110</f>
        <v>12643</v>
      </c>
      <c r="H99" s="29" t="s">
        <v>503</v>
      </c>
      <c r="I99" s="6" t="s">
        <v>18</v>
      </c>
      <c r="J99" s="6" t="s">
        <v>504</v>
      </c>
      <c r="K99" s="6">
        <f>'[1]Liste Adhérents AGAR AZUR'!U110</f>
        <v>12</v>
      </c>
      <c r="N99" s="79"/>
    </row>
    <row r="100" spans="1:14" x14ac:dyDescent="0.25">
      <c r="A100" s="6" t="s">
        <v>505</v>
      </c>
      <c r="B100" s="6" t="s">
        <v>506</v>
      </c>
      <c r="C100" s="26">
        <f t="shared" ca="1" si="10"/>
        <v>42115</v>
      </c>
      <c r="D100" s="38">
        <f t="shared" si="11"/>
        <v>45403</v>
      </c>
      <c r="E100" s="6" t="s">
        <v>507</v>
      </c>
      <c r="F100" s="27">
        <f t="shared" si="9"/>
        <v>0</v>
      </c>
      <c r="G100" s="28">
        <f>'[2]Liste Adhérents AGAR AZUR'!H111</f>
        <v>0</v>
      </c>
      <c r="H100" s="29" t="s">
        <v>508</v>
      </c>
      <c r="I100" s="6" t="s">
        <v>18</v>
      </c>
      <c r="J100" s="6" t="s">
        <v>509</v>
      </c>
      <c r="K100" s="6">
        <f>'[1]Liste Adhérents AGAR AZUR'!U111</f>
        <v>12</v>
      </c>
      <c r="N100" s="79"/>
    </row>
    <row r="101" spans="1:14" x14ac:dyDescent="0.25">
      <c r="A101" s="6" t="s">
        <v>510</v>
      </c>
      <c r="B101" s="6" t="s">
        <v>511</v>
      </c>
      <c r="C101" s="26">
        <f t="shared" ca="1" si="10"/>
        <v>42240</v>
      </c>
      <c r="D101" s="38">
        <f t="shared" si="11"/>
        <v>45528</v>
      </c>
      <c r="E101" s="6" t="s">
        <v>512</v>
      </c>
      <c r="F101" s="27">
        <f t="shared" si="9"/>
        <v>0</v>
      </c>
      <c r="G101" s="28">
        <f>'[2]Liste Adhérents AGAR AZUR'!H112</f>
        <v>0</v>
      </c>
      <c r="H101" s="29" t="s">
        <v>513</v>
      </c>
      <c r="I101" s="6" t="s">
        <v>18</v>
      </c>
      <c r="J101" s="6" t="s">
        <v>514</v>
      </c>
      <c r="K101" s="6">
        <f>'[1]Liste Adhérents AGAR AZUR'!U112</f>
        <v>12</v>
      </c>
      <c r="N101" s="79"/>
    </row>
    <row r="102" spans="1:14" x14ac:dyDescent="0.25">
      <c r="A102" s="6" t="s">
        <v>515</v>
      </c>
      <c r="B102" s="6" t="s">
        <v>516</v>
      </c>
      <c r="C102" s="26">
        <f t="shared" ca="1" si="10"/>
        <v>42000</v>
      </c>
      <c r="D102" s="38">
        <f t="shared" si="11"/>
        <v>45653</v>
      </c>
      <c r="E102" s="6" t="s">
        <v>517</v>
      </c>
      <c r="F102" s="27">
        <f t="shared" si="9"/>
        <v>0</v>
      </c>
      <c r="G102" s="28">
        <f>'[2]Liste Adhérents AGAR AZUR'!H113</f>
        <v>0</v>
      </c>
      <c r="H102" s="29" t="s">
        <v>518</v>
      </c>
      <c r="I102" s="6" t="s">
        <v>18</v>
      </c>
      <c r="J102" s="6" t="s">
        <v>519</v>
      </c>
      <c r="K102" s="6">
        <f>'[1]Liste Adhérents AGAR AZUR'!U113</f>
        <v>2</v>
      </c>
      <c r="N102" s="79"/>
    </row>
    <row r="103" spans="1:14" x14ac:dyDescent="0.25">
      <c r="A103" s="6" t="s">
        <v>520</v>
      </c>
      <c r="B103" s="6" t="s">
        <v>521</v>
      </c>
      <c r="C103" s="26">
        <f t="shared" ca="1" si="10"/>
        <v>42125</v>
      </c>
      <c r="D103" s="38">
        <f t="shared" si="11"/>
        <v>45778</v>
      </c>
      <c r="E103" s="6" t="s">
        <v>522</v>
      </c>
      <c r="F103" s="27">
        <f t="shared" si="9"/>
        <v>0</v>
      </c>
      <c r="G103" s="28">
        <f>'[2]Liste Adhérents AGAR AZUR'!H114</f>
        <v>0</v>
      </c>
      <c r="H103" s="29" t="s">
        <v>523</v>
      </c>
      <c r="I103" s="6" t="s">
        <v>18</v>
      </c>
      <c r="J103" s="6" t="s">
        <v>524</v>
      </c>
      <c r="K103" s="6">
        <f>'[1]Liste Adhérents AGAR AZUR'!U114</f>
        <v>11</v>
      </c>
      <c r="N103" s="79"/>
    </row>
    <row r="104" spans="1:14" x14ac:dyDescent="0.25">
      <c r="A104" s="6" t="s">
        <v>525</v>
      </c>
      <c r="B104" s="6" t="s">
        <v>526</v>
      </c>
      <c r="C104" s="26">
        <f t="shared" ca="1" si="10"/>
        <v>42250</v>
      </c>
      <c r="D104" s="38">
        <f t="shared" si="11"/>
        <v>45903</v>
      </c>
      <c r="E104" s="6" t="s">
        <v>527</v>
      </c>
      <c r="F104" s="27">
        <f t="shared" si="9"/>
        <v>17706.000000103999</v>
      </c>
      <c r="G104" s="28">
        <f>'[2]Liste Adhérents AGAR AZUR'!H115</f>
        <v>17706</v>
      </c>
      <c r="H104" s="29" t="s">
        <v>528</v>
      </c>
      <c r="I104" s="6" t="s">
        <v>18</v>
      </c>
      <c r="J104" s="6" t="s">
        <v>529</v>
      </c>
      <c r="K104" s="6">
        <f>'[1]Liste Adhérents AGAR AZUR'!U115</f>
        <v>4</v>
      </c>
      <c r="N104" s="79"/>
    </row>
    <row r="105" spans="1:14" x14ac:dyDescent="0.25">
      <c r="A105" s="6" t="s">
        <v>530</v>
      </c>
      <c r="B105" s="6" t="s">
        <v>531</v>
      </c>
      <c r="C105" s="26">
        <f t="shared" ca="1" si="10"/>
        <v>42010</v>
      </c>
      <c r="D105" s="38">
        <f t="shared" si="11"/>
        <v>46028</v>
      </c>
      <c r="E105" s="6" t="s">
        <v>532</v>
      </c>
      <c r="F105" s="27">
        <f t="shared" si="9"/>
        <v>0</v>
      </c>
      <c r="G105" s="28">
        <f>'[2]Liste Adhérents AGAR AZUR'!H116</f>
        <v>0</v>
      </c>
      <c r="H105" s="29" t="s">
        <v>533</v>
      </c>
      <c r="I105" s="6" t="s">
        <v>18</v>
      </c>
      <c r="J105" s="6" t="s">
        <v>534</v>
      </c>
      <c r="K105" s="6">
        <f>'[1]Liste Adhérents AGAR AZUR'!U116</f>
        <v>6</v>
      </c>
      <c r="N105" s="79"/>
    </row>
    <row r="106" spans="1:14" x14ac:dyDescent="0.25">
      <c r="A106" s="6" t="s">
        <v>535</v>
      </c>
      <c r="B106" s="6" t="s">
        <v>536</v>
      </c>
      <c r="C106" s="26">
        <f t="shared" ca="1" si="10"/>
        <v>42135</v>
      </c>
      <c r="D106" s="38">
        <f t="shared" si="11"/>
        <v>46153</v>
      </c>
      <c r="E106" s="6" t="s">
        <v>537</v>
      </c>
      <c r="F106" s="27">
        <f t="shared" si="9"/>
        <v>0</v>
      </c>
      <c r="G106" s="28">
        <f>'[2]Liste Adhérents AGAR AZUR'!H117</f>
        <v>0</v>
      </c>
      <c r="H106" s="29" t="s">
        <v>538</v>
      </c>
      <c r="I106" s="6" t="s">
        <v>18</v>
      </c>
      <c r="J106" s="6" t="s">
        <v>539</v>
      </c>
      <c r="K106" s="6">
        <f>'[1]Liste Adhérents AGAR AZUR'!U117</f>
        <v>6</v>
      </c>
      <c r="N106" s="79"/>
    </row>
    <row r="107" spans="1:14" x14ac:dyDescent="0.25">
      <c r="A107" s="6" t="s">
        <v>540</v>
      </c>
      <c r="B107" s="6" t="s">
        <v>541</v>
      </c>
      <c r="C107" s="26">
        <f t="shared" ca="1" si="10"/>
        <v>42260</v>
      </c>
      <c r="D107" s="38">
        <f t="shared" si="11"/>
        <v>46278</v>
      </c>
      <c r="E107" s="6" t="s">
        <v>542</v>
      </c>
      <c r="F107" s="27">
        <f t="shared" si="9"/>
        <v>16979.000000107</v>
      </c>
      <c r="G107" s="28">
        <f>'[2]Liste Adhérents AGAR AZUR'!H118</f>
        <v>16979</v>
      </c>
      <c r="H107" s="29" t="s">
        <v>543</v>
      </c>
      <c r="I107" s="6" t="s">
        <v>18</v>
      </c>
      <c r="J107" s="6" t="s">
        <v>544</v>
      </c>
      <c r="K107" s="6">
        <f>'[1]Liste Adhérents AGAR AZUR'!U118</f>
        <v>2</v>
      </c>
      <c r="N107" s="79"/>
    </row>
    <row r="108" spans="1:14" x14ac:dyDescent="0.25">
      <c r="A108" s="6" t="s">
        <v>545</v>
      </c>
      <c r="B108" s="6" t="s">
        <v>546</v>
      </c>
      <c r="C108" s="26">
        <f t="shared" ca="1" si="10"/>
        <v>42020</v>
      </c>
      <c r="D108" s="38">
        <f t="shared" si="11"/>
        <v>46403</v>
      </c>
      <c r="E108" s="6" t="s">
        <v>547</v>
      </c>
      <c r="F108" s="27">
        <f t="shared" si="9"/>
        <v>0</v>
      </c>
      <c r="G108" s="28">
        <f>'[2]Liste Adhérents AGAR AZUR'!H119</f>
        <v>0</v>
      </c>
      <c r="H108" s="29" t="s">
        <v>548</v>
      </c>
      <c r="I108" s="6" t="s">
        <v>18</v>
      </c>
      <c r="J108" s="6" t="s">
        <v>549</v>
      </c>
      <c r="K108" s="6">
        <f>'[1]Liste Adhérents AGAR AZUR'!U119</f>
        <v>8</v>
      </c>
      <c r="N108" s="79"/>
    </row>
    <row r="109" spans="1:14" x14ac:dyDescent="0.25">
      <c r="A109" s="6" t="s">
        <v>550</v>
      </c>
      <c r="B109" s="6" t="s">
        <v>551</v>
      </c>
      <c r="C109" s="26">
        <f t="shared" ca="1" si="10"/>
        <v>42145</v>
      </c>
      <c r="D109" s="38">
        <f t="shared" si="11"/>
        <v>46528</v>
      </c>
      <c r="E109" s="6" t="s">
        <v>552</v>
      </c>
      <c r="F109" s="27">
        <f t="shared" si="9"/>
        <v>15917.000000108999</v>
      </c>
      <c r="G109" s="28">
        <f>'[2]Liste Adhérents AGAR AZUR'!H120</f>
        <v>15917</v>
      </c>
      <c r="H109" s="29" t="s">
        <v>553</v>
      </c>
      <c r="I109" s="6" t="s">
        <v>18</v>
      </c>
      <c r="J109" s="6" t="s">
        <v>554</v>
      </c>
      <c r="K109" s="6">
        <f>'[1]Liste Adhérents AGAR AZUR'!U120</f>
        <v>5</v>
      </c>
      <c r="N109" s="79"/>
    </row>
    <row r="110" spans="1:14" x14ac:dyDescent="0.25">
      <c r="A110" s="6" t="s">
        <v>555</v>
      </c>
      <c r="B110" s="6" t="s">
        <v>556</v>
      </c>
      <c r="C110" s="26">
        <f t="shared" ca="1" si="10"/>
        <v>42270</v>
      </c>
      <c r="D110" s="38">
        <f t="shared" si="11"/>
        <v>46653</v>
      </c>
      <c r="E110" s="6" t="s">
        <v>557</v>
      </c>
      <c r="F110" s="27">
        <f t="shared" si="9"/>
        <v>0</v>
      </c>
      <c r="G110" s="28">
        <f>'[2]Liste Adhérents AGAR AZUR'!H121</f>
        <v>0</v>
      </c>
      <c r="H110" s="29" t="s">
        <v>558</v>
      </c>
      <c r="I110" s="6" t="s">
        <v>18</v>
      </c>
      <c r="J110" s="6" t="s">
        <v>559</v>
      </c>
      <c r="K110" s="6">
        <f>'[1]Liste Adhérents AGAR AZUR'!U121</f>
        <v>7</v>
      </c>
      <c r="N110" s="79"/>
    </row>
    <row r="111" spans="1:14" x14ac:dyDescent="0.25">
      <c r="A111" s="6" t="s">
        <v>560</v>
      </c>
      <c r="B111" s="6" t="s">
        <v>561</v>
      </c>
      <c r="C111" s="26">
        <f t="shared" ca="1" si="10"/>
        <v>42030</v>
      </c>
      <c r="D111" s="38">
        <f t="shared" si="11"/>
        <v>46778</v>
      </c>
      <c r="E111" s="6" t="s">
        <v>562</v>
      </c>
      <c r="F111" s="27">
        <f t="shared" si="9"/>
        <v>0</v>
      </c>
      <c r="G111" s="28">
        <f>'[2]Liste Adhérents AGAR AZUR'!H122</f>
        <v>0</v>
      </c>
      <c r="H111" s="29" t="s">
        <v>563</v>
      </c>
      <c r="I111" s="6" t="s">
        <v>18</v>
      </c>
      <c r="J111" s="6" t="s">
        <v>564</v>
      </c>
      <c r="K111" s="6">
        <f>'[1]Liste Adhérents AGAR AZUR'!U122</f>
        <v>11</v>
      </c>
      <c r="N111" s="79"/>
    </row>
    <row r="112" spans="1:14" x14ac:dyDescent="0.25">
      <c r="A112" s="6" t="s">
        <v>565</v>
      </c>
      <c r="B112" s="6" t="s">
        <v>566</v>
      </c>
      <c r="C112" s="26">
        <f t="shared" ca="1" si="10"/>
        <v>42154</v>
      </c>
      <c r="D112" s="38">
        <f t="shared" si="11"/>
        <v>46903</v>
      </c>
      <c r="E112" s="6" t="s">
        <v>567</v>
      </c>
      <c r="F112" s="27">
        <f t="shared" si="9"/>
        <v>0</v>
      </c>
      <c r="G112" s="28">
        <f>'[2]Liste Adhérents AGAR AZUR'!H123</f>
        <v>0</v>
      </c>
      <c r="H112" s="29" t="s">
        <v>568</v>
      </c>
      <c r="I112" s="6" t="s">
        <v>18</v>
      </c>
      <c r="J112" s="6" t="s">
        <v>569</v>
      </c>
      <c r="K112" s="6">
        <f>'[1]Liste Adhérents AGAR AZUR'!U123</f>
        <v>12</v>
      </c>
      <c r="N112" s="79"/>
    </row>
    <row r="113" spans="1:14" x14ac:dyDescent="0.25">
      <c r="A113" s="6" t="s">
        <v>570</v>
      </c>
      <c r="B113" s="6" t="s">
        <v>571</v>
      </c>
      <c r="C113" s="26">
        <f t="shared" ca="1" si="10"/>
        <v>42279</v>
      </c>
      <c r="D113" s="38">
        <f t="shared" si="11"/>
        <v>47028</v>
      </c>
      <c r="E113" s="6" t="s">
        <v>572</v>
      </c>
      <c r="F113" s="27">
        <f t="shared" si="9"/>
        <v>13834.000000112999</v>
      </c>
      <c r="G113" s="28">
        <f>'[2]Liste Adhérents AGAR AZUR'!H124</f>
        <v>13834</v>
      </c>
      <c r="H113" s="29" t="s">
        <v>573</v>
      </c>
      <c r="I113" s="6" t="s">
        <v>18</v>
      </c>
      <c r="J113" s="6" t="s">
        <v>574</v>
      </c>
      <c r="K113" s="6">
        <f>'[1]Liste Adhérents AGAR AZUR'!U124</f>
        <v>11</v>
      </c>
      <c r="N113" s="79"/>
    </row>
    <row r="114" spans="1:14" x14ac:dyDescent="0.25">
      <c r="A114" s="6" t="s">
        <v>575</v>
      </c>
      <c r="B114" s="6" t="s">
        <v>576</v>
      </c>
      <c r="C114" s="26">
        <f t="shared" ca="1" si="10"/>
        <v>42039</v>
      </c>
      <c r="D114" s="38">
        <f t="shared" si="11"/>
        <v>47153</v>
      </c>
      <c r="E114" s="6" t="s">
        <v>577</v>
      </c>
      <c r="F114" s="27">
        <f t="shared" si="9"/>
        <v>0</v>
      </c>
      <c r="G114" s="28">
        <f>'[2]Liste Adhérents AGAR AZUR'!H125</f>
        <v>0</v>
      </c>
      <c r="H114" s="29" t="s">
        <v>578</v>
      </c>
      <c r="I114" s="6" t="s">
        <v>18</v>
      </c>
      <c r="J114" s="6" t="s">
        <v>579</v>
      </c>
      <c r="K114" s="6">
        <f>'[1]Liste Adhérents AGAR AZUR'!U125</f>
        <v>12</v>
      </c>
      <c r="N114" s="79"/>
    </row>
    <row r="115" spans="1:14" x14ac:dyDescent="0.25">
      <c r="A115" s="6" t="s">
        <v>580</v>
      </c>
      <c r="B115" s="6" t="s">
        <v>581</v>
      </c>
      <c r="C115" s="26">
        <f t="shared" ca="1" si="10"/>
        <v>42164</v>
      </c>
      <c r="D115" s="38">
        <f t="shared" si="11"/>
        <v>47278</v>
      </c>
      <c r="E115" s="6" t="s">
        <v>582</v>
      </c>
      <c r="F115" s="27">
        <f t="shared" si="9"/>
        <v>0</v>
      </c>
      <c r="G115" s="28">
        <f>'[2]Liste Adhérents AGAR AZUR'!H126</f>
        <v>0</v>
      </c>
      <c r="H115" s="29" t="s">
        <v>583</v>
      </c>
      <c r="I115" s="6" t="s">
        <v>18</v>
      </c>
      <c r="J115" s="6" t="s">
        <v>584</v>
      </c>
      <c r="K115" s="6">
        <f>'[1]Liste Adhérents AGAR AZUR'!U126</f>
        <v>4</v>
      </c>
      <c r="N115" s="79"/>
    </row>
    <row r="116" spans="1:14" x14ac:dyDescent="0.25">
      <c r="A116" s="6" t="s">
        <v>585</v>
      </c>
      <c r="B116" s="6" t="s">
        <v>586</v>
      </c>
      <c r="C116" s="26">
        <f t="shared" ca="1" si="10"/>
        <v>42289</v>
      </c>
      <c r="D116" s="38">
        <f t="shared" si="11"/>
        <v>47403</v>
      </c>
      <c r="E116" s="6" t="s">
        <v>587</v>
      </c>
      <c r="F116" s="27">
        <f t="shared" si="9"/>
        <v>0</v>
      </c>
      <c r="G116" s="28">
        <f>'[2]Liste Adhérents AGAR AZUR'!H127</f>
        <v>0</v>
      </c>
      <c r="H116" s="29" t="s">
        <v>588</v>
      </c>
      <c r="I116" s="6" t="s">
        <v>18</v>
      </c>
      <c r="J116" s="6" t="s">
        <v>589</v>
      </c>
      <c r="K116" s="6">
        <f>'[1]Liste Adhérents AGAR AZUR'!U127</f>
        <v>3</v>
      </c>
      <c r="N116" s="79"/>
    </row>
    <row r="117" spans="1:14" x14ac:dyDescent="0.25">
      <c r="A117" s="6" t="s">
        <v>590</v>
      </c>
      <c r="B117" s="6" t="s">
        <v>591</v>
      </c>
      <c r="C117" s="26">
        <f t="shared" ca="1" si="10"/>
        <v>42049</v>
      </c>
      <c r="D117" s="38">
        <f t="shared" si="11"/>
        <v>47528</v>
      </c>
      <c r="E117" s="6" t="s">
        <v>592</v>
      </c>
      <c r="F117" s="27">
        <f t="shared" si="9"/>
        <v>0</v>
      </c>
      <c r="G117" s="28">
        <f>'[2]Liste Adhérents AGAR AZUR'!H128</f>
        <v>0</v>
      </c>
      <c r="H117" s="29" t="s">
        <v>593</v>
      </c>
      <c r="I117" s="6" t="s">
        <v>18</v>
      </c>
      <c r="J117" s="6" t="s">
        <v>594</v>
      </c>
      <c r="K117" s="6">
        <f>'[1]Liste Adhérents AGAR AZUR'!U128</f>
        <v>7</v>
      </c>
      <c r="N117" s="79"/>
    </row>
    <row r="118" spans="1:14" x14ac:dyDescent="0.25">
      <c r="A118" s="6" t="s">
        <v>595</v>
      </c>
      <c r="B118" s="6" t="s">
        <v>596</v>
      </c>
      <c r="C118" s="26">
        <f t="shared" ca="1" si="10"/>
        <v>42174</v>
      </c>
      <c r="D118" s="38">
        <f t="shared" si="11"/>
        <v>47653</v>
      </c>
      <c r="E118" s="6" t="s">
        <v>597</v>
      </c>
      <c r="F118" s="27">
        <f t="shared" si="9"/>
        <v>0</v>
      </c>
      <c r="G118" s="28">
        <f>'[2]Liste Adhérents AGAR AZUR'!H129</f>
        <v>0</v>
      </c>
      <c r="H118" s="29" t="s">
        <v>598</v>
      </c>
      <c r="I118" s="6" t="s">
        <v>18</v>
      </c>
      <c r="J118" s="6" t="s">
        <v>599</v>
      </c>
      <c r="K118" s="6">
        <f>'[1]Liste Adhérents AGAR AZUR'!U129</f>
        <v>4</v>
      </c>
      <c r="N118" s="79"/>
    </row>
    <row r="119" spans="1:14" x14ac:dyDescent="0.25">
      <c r="A119" s="6" t="s">
        <v>600</v>
      </c>
      <c r="B119" s="6" t="s">
        <v>601</v>
      </c>
      <c r="C119" s="26">
        <f t="shared" ca="1" si="10"/>
        <v>42299</v>
      </c>
      <c r="D119" s="38">
        <f t="shared" si="11"/>
        <v>47778</v>
      </c>
      <c r="E119" s="6" t="s">
        <v>602</v>
      </c>
      <c r="F119" s="27">
        <f t="shared" si="9"/>
        <v>0</v>
      </c>
      <c r="G119" s="28">
        <f>'[2]Liste Adhérents AGAR AZUR'!H130</f>
        <v>0</v>
      </c>
      <c r="H119" s="29" t="s">
        <v>603</v>
      </c>
      <c r="I119" s="6" t="s">
        <v>18</v>
      </c>
      <c r="J119" s="6" t="s">
        <v>604</v>
      </c>
      <c r="K119" s="6">
        <f>'[1]Liste Adhérents AGAR AZUR'!U130</f>
        <v>12</v>
      </c>
      <c r="N119" s="79"/>
    </row>
    <row r="120" spans="1:14" x14ac:dyDescent="0.25">
      <c r="A120" s="6" t="s">
        <v>605</v>
      </c>
      <c r="B120" s="6" t="s">
        <v>606</v>
      </c>
      <c r="C120" s="26">
        <f t="shared" ca="1" si="10"/>
        <v>42059</v>
      </c>
      <c r="D120" s="38">
        <f t="shared" si="11"/>
        <v>47903</v>
      </c>
      <c r="E120" s="6" t="s">
        <v>607</v>
      </c>
      <c r="F120" s="27">
        <f t="shared" si="9"/>
        <v>17410.000000119999</v>
      </c>
      <c r="G120" s="28">
        <f>'[2]Liste Adhérents AGAR AZUR'!H131</f>
        <v>17410</v>
      </c>
      <c r="H120" s="29" t="s">
        <v>608</v>
      </c>
      <c r="I120" s="6" t="s">
        <v>18</v>
      </c>
      <c r="J120" s="6" t="s">
        <v>609</v>
      </c>
      <c r="K120" s="6">
        <f>'[1]Liste Adhérents AGAR AZUR'!U131</f>
        <v>2</v>
      </c>
      <c r="N120" s="79"/>
    </row>
    <row r="121" spans="1:14" x14ac:dyDescent="0.25">
      <c r="A121" s="6" t="s">
        <v>610</v>
      </c>
      <c r="B121" s="6" t="s">
        <v>611</v>
      </c>
      <c r="C121" s="26">
        <f t="shared" ca="1" si="10"/>
        <v>42184</v>
      </c>
      <c r="D121" s="38">
        <f t="shared" si="11"/>
        <v>48028</v>
      </c>
      <c r="E121" s="6" t="s">
        <v>612</v>
      </c>
      <c r="F121" s="27">
        <f t="shared" si="9"/>
        <v>0</v>
      </c>
      <c r="G121" s="28">
        <f>'[2]Liste Adhérents AGAR AZUR'!H132</f>
        <v>0</v>
      </c>
      <c r="H121" s="29" t="s">
        <v>613</v>
      </c>
      <c r="I121" s="6" t="s">
        <v>18</v>
      </c>
      <c r="J121" s="6" t="s">
        <v>614</v>
      </c>
      <c r="K121" s="6">
        <f>'[1]Liste Adhérents AGAR AZUR'!U132</f>
        <v>11</v>
      </c>
      <c r="N121" s="79"/>
    </row>
    <row r="122" spans="1:14" x14ac:dyDescent="0.25">
      <c r="A122" s="6" t="s">
        <v>615</v>
      </c>
      <c r="B122" s="6" t="s">
        <v>616</v>
      </c>
      <c r="C122" s="26">
        <f t="shared" ca="1" si="10"/>
        <v>41944</v>
      </c>
      <c r="D122" s="38">
        <f t="shared" si="11"/>
        <v>48153</v>
      </c>
      <c r="E122" s="6" t="s">
        <v>617</v>
      </c>
      <c r="F122" s="27">
        <f t="shared" si="9"/>
        <v>0</v>
      </c>
      <c r="G122" s="28">
        <f>'[2]Liste Adhérents AGAR AZUR'!H133</f>
        <v>0</v>
      </c>
      <c r="H122" s="29" t="s">
        <v>618</v>
      </c>
      <c r="I122" s="6" t="s">
        <v>18</v>
      </c>
      <c r="J122" s="6" t="s">
        <v>619</v>
      </c>
      <c r="K122" s="6">
        <f>'[1]Liste Adhérents AGAR AZUR'!U133</f>
        <v>11</v>
      </c>
      <c r="N122" s="79"/>
    </row>
    <row r="123" spans="1:14" x14ac:dyDescent="0.25">
      <c r="A123" s="6" t="s">
        <v>620</v>
      </c>
      <c r="B123" s="6" t="s">
        <v>621</v>
      </c>
      <c r="C123" s="26">
        <f t="shared" ca="1" si="10"/>
        <v>42068</v>
      </c>
      <c r="D123" s="38">
        <f t="shared" si="11"/>
        <v>48278</v>
      </c>
      <c r="E123" s="6" t="s">
        <v>622</v>
      </c>
      <c r="F123" s="27">
        <f t="shared" si="9"/>
        <v>19019.000000123</v>
      </c>
      <c r="G123" s="28">
        <f>'[2]Liste Adhérents AGAR AZUR'!H134</f>
        <v>19019</v>
      </c>
      <c r="H123" s="29" t="s">
        <v>623</v>
      </c>
      <c r="I123" s="6" t="s">
        <v>18</v>
      </c>
      <c r="J123" s="6" t="s">
        <v>624</v>
      </c>
      <c r="K123" s="6">
        <f>'[1]Liste Adhérents AGAR AZUR'!U134</f>
        <v>3</v>
      </c>
      <c r="N123" s="79"/>
    </row>
    <row r="124" spans="1:14" x14ac:dyDescent="0.25">
      <c r="A124" s="6" t="s">
        <v>625</v>
      </c>
      <c r="B124" s="6" t="s">
        <v>626</v>
      </c>
      <c r="C124" s="26">
        <f t="shared" ca="1" si="10"/>
        <v>42193</v>
      </c>
      <c r="D124" s="38">
        <f t="shared" si="11"/>
        <v>48403</v>
      </c>
      <c r="E124" s="6" t="s">
        <v>627</v>
      </c>
      <c r="F124" s="27">
        <f t="shared" si="9"/>
        <v>17739.000000124001</v>
      </c>
      <c r="G124" s="28">
        <f>'[2]Liste Adhérents AGAR AZUR'!H135</f>
        <v>17739</v>
      </c>
      <c r="H124" s="29" t="s">
        <v>628</v>
      </c>
      <c r="I124" s="6" t="s">
        <v>18</v>
      </c>
      <c r="J124" s="6" t="s">
        <v>629</v>
      </c>
      <c r="K124" s="6">
        <f>'[1]Liste Adhérents AGAR AZUR'!U135</f>
        <v>7</v>
      </c>
      <c r="N124" s="79"/>
    </row>
    <row r="125" spans="1:14" x14ac:dyDescent="0.25">
      <c r="A125" s="6" t="s">
        <v>630</v>
      </c>
      <c r="B125" s="6" t="s">
        <v>631</v>
      </c>
      <c r="C125" s="26">
        <f t="shared" ca="1" si="10"/>
        <v>41953</v>
      </c>
      <c r="D125" s="38">
        <f t="shared" si="11"/>
        <v>48528</v>
      </c>
      <c r="E125" s="6" t="s">
        <v>632</v>
      </c>
      <c r="F125" s="27">
        <f t="shared" si="9"/>
        <v>0</v>
      </c>
      <c r="G125" s="28">
        <f>'[2]Liste Adhérents AGAR AZUR'!H136</f>
        <v>0</v>
      </c>
      <c r="H125" s="29" t="s">
        <v>633</v>
      </c>
      <c r="I125" s="6" t="s">
        <v>18</v>
      </c>
      <c r="J125" s="6" t="s">
        <v>634</v>
      </c>
      <c r="K125" s="6">
        <f>'[1]Liste Adhérents AGAR AZUR'!U136</f>
        <v>11</v>
      </c>
      <c r="N125" s="79"/>
    </row>
    <row r="126" spans="1:14" x14ac:dyDescent="0.25">
      <c r="A126" s="6" t="s">
        <v>635</v>
      </c>
      <c r="B126" s="6" t="s">
        <v>636</v>
      </c>
      <c r="C126" s="26">
        <f t="shared" ca="1" si="10"/>
        <v>42078</v>
      </c>
      <c r="D126" s="38">
        <f t="shared" si="11"/>
        <v>48653</v>
      </c>
      <c r="E126" s="6" t="s">
        <v>637</v>
      </c>
      <c r="F126" s="27">
        <f t="shared" si="9"/>
        <v>18700.000000126001</v>
      </c>
      <c r="G126" s="28">
        <f>'[2]Liste Adhérents AGAR AZUR'!H137</f>
        <v>18700</v>
      </c>
      <c r="H126" s="29" t="s">
        <v>638</v>
      </c>
      <c r="I126" s="6" t="s">
        <v>18</v>
      </c>
      <c r="J126" s="6" t="s">
        <v>639</v>
      </c>
      <c r="K126" s="6">
        <f>'[1]Liste Adhérents AGAR AZUR'!U137</f>
        <v>9</v>
      </c>
      <c r="N126" s="79"/>
    </row>
    <row r="127" spans="1:14" x14ac:dyDescent="0.25">
      <c r="A127" s="6" t="s">
        <v>640</v>
      </c>
      <c r="B127" s="6" t="s">
        <v>641</v>
      </c>
      <c r="C127" s="26">
        <f t="shared" ca="1" si="10"/>
        <v>42203</v>
      </c>
      <c r="D127" s="38">
        <f t="shared" si="11"/>
        <v>48778</v>
      </c>
      <c r="E127" s="6" t="s">
        <v>642</v>
      </c>
      <c r="F127" s="27">
        <f t="shared" si="9"/>
        <v>0</v>
      </c>
      <c r="G127" s="28">
        <f>'[2]Liste Adhérents AGAR AZUR'!H138</f>
        <v>0</v>
      </c>
      <c r="H127" s="29" t="s">
        <v>643</v>
      </c>
      <c r="I127" s="6" t="s">
        <v>18</v>
      </c>
      <c r="J127" s="6" t="s">
        <v>644</v>
      </c>
      <c r="K127" s="6">
        <f>'[1]Liste Adhérents AGAR AZUR'!U138</f>
        <v>6</v>
      </c>
      <c r="N127" s="79"/>
    </row>
    <row r="128" spans="1:14" x14ac:dyDescent="0.25">
      <c r="A128" s="6" t="s">
        <v>645</v>
      </c>
      <c r="B128" s="6" t="s">
        <v>646</v>
      </c>
      <c r="C128" s="26">
        <f t="shared" ca="1" si="10"/>
        <v>41963</v>
      </c>
      <c r="D128" s="38">
        <f t="shared" si="11"/>
        <v>48903</v>
      </c>
      <c r="E128" s="6" t="s">
        <v>647</v>
      </c>
      <c r="F128" s="27">
        <f t="shared" si="9"/>
        <v>0</v>
      </c>
      <c r="G128" s="28">
        <f>'[2]Liste Adhérents AGAR AZUR'!H139</f>
        <v>0</v>
      </c>
      <c r="H128" s="29" t="s">
        <v>648</v>
      </c>
      <c r="I128" s="6" t="s">
        <v>18</v>
      </c>
      <c r="J128" s="6" t="s">
        <v>649</v>
      </c>
      <c r="K128" s="6">
        <f>'[1]Liste Adhérents AGAR AZUR'!U139</f>
        <v>1</v>
      </c>
      <c r="N128" s="79"/>
    </row>
    <row r="129" spans="1:14" x14ac:dyDescent="0.25">
      <c r="A129" s="6" t="s">
        <v>650</v>
      </c>
      <c r="B129" s="6" t="s">
        <v>651</v>
      </c>
      <c r="C129" s="26">
        <f t="shared" ca="1" si="10"/>
        <v>42088</v>
      </c>
      <c r="D129" s="38">
        <f t="shared" si="11"/>
        <v>49028</v>
      </c>
      <c r="E129" s="6" t="s">
        <v>652</v>
      </c>
      <c r="F129" s="27">
        <f t="shared" si="9"/>
        <v>21085.000000128999</v>
      </c>
      <c r="G129" s="28">
        <f>'[2]Liste Adhérents AGAR AZUR'!H140</f>
        <v>21085</v>
      </c>
      <c r="H129" s="29" t="s">
        <v>653</v>
      </c>
      <c r="I129" s="6" t="s">
        <v>18</v>
      </c>
      <c r="J129" s="6" t="s">
        <v>654</v>
      </c>
      <c r="K129" s="6">
        <f>'[1]Liste Adhérents AGAR AZUR'!U140</f>
        <v>11</v>
      </c>
      <c r="N129" s="79"/>
    </row>
    <row r="130" spans="1:14" x14ac:dyDescent="0.25">
      <c r="A130" s="6" t="s">
        <v>655</v>
      </c>
      <c r="B130" s="6" t="s">
        <v>656</v>
      </c>
      <c r="C130" s="26">
        <f t="shared" ca="1" si="10"/>
        <v>42213</v>
      </c>
      <c r="D130" s="38">
        <f t="shared" si="11"/>
        <v>49153</v>
      </c>
      <c r="E130" s="6" t="s">
        <v>657</v>
      </c>
      <c r="F130" s="27">
        <f t="shared" si="9"/>
        <v>21304.00000013</v>
      </c>
      <c r="G130" s="28">
        <f>'[2]Liste Adhérents AGAR AZUR'!H141</f>
        <v>21304</v>
      </c>
      <c r="H130" s="29" t="s">
        <v>658</v>
      </c>
      <c r="I130" s="6" t="s">
        <v>18</v>
      </c>
      <c r="J130" s="6" t="s">
        <v>659</v>
      </c>
      <c r="K130" s="6">
        <f>'[1]Liste Adhérents AGAR AZUR'!U141</f>
        <v>6</v>
      </c>
      <c r="N130" s="79"/>
    </row>
    <row r="131" spans="1:14" x14ac:dyDescent="0.25">
      <c r="A131" s="6" t="s">
        <v>660</v>
      </c>
      <c r="B131" s="6" t="s">
        <v>661</v>
      </c>
      <c r="C131" s="26">
        <f t="shared" ca="1" si="10"/>
        <v>41973</v>
      </c>
      <c r="D131" s="38">
        <f t="shared" si="11"/>
        <v>49278</v>
      </c>
      <c r="E131" s="6" t="s">
        <v>662</v>
      </c>
      <c r="F131" s="27">
        <f t="shared" ref="F131:F194" si="12">IF(G131=0,0,G131+(ROW()/10^9))</f>
        <v>0</v>
      </c>
      <c r="G131" s="28">
        <f>'[2]Liste Adhérents AGAR AZUR'!H142</f>
        <v>0</v>
      </c>
      <c r="H131" s="29" t="s">
        <v>663</v>
      </c>
      <c r="I131" s="6" t="s">
        <v>18</v>
      </c>
      <c r="J131" s="6" t="s">
        <v>664</v>
      </c>
      <c r="K131" s="6">
        <f>'[1]Liste Adhérents AGAR AZUR'!U142</f>
        <v>12</v>
      </c>
      <c r="N131" s="79"/>
    </row>
    <row r="132" spans="1:14" x14ac:dyDescent="0.25">
      <c r="A132" s="6" t="s">
        <v>665</v>
      </c>
      <c r="B132" s="6" t="s">
        <v>666</v>
      </c>
      <c r="C132" s="26">
        <f t="shared" ref="C132:C195" ca="1" si="13">DATE(IF(MONTH(D132)&gt;10,YEAR(Q$1),YEAR($Q$2)),MONTH(D132),DAY(D132))</f>
        <v>42098</v>
      </c>
      <c r="D132" s="38">
        <f t="shared" si="11"/>
        <v>49403</v>
      </c>
      <c r="E132" s="6" t="s">
        <v>667</v>
      </c>
      <c r="F132" s="27">
        <f t="shared" si="12"/>
        <v>0</v>
      </c>
      <c r="G132" s="28">
        <f>'[2]Liste Adhérents AGAR AZUR'!H143</f>
        <v>0</v>
      </c>
      <c r="H132" s="29" t="s">
        <v>668</v>
      </c>
      <c r="I132" s="6" t="s">
        <v>18</v>
      </c>
      <c r="J132" s="6" t="s">
        <v>669</v>
      </c>
      <c r="K132" s="6">
        <f>'[1]Liste Adhérents AGAR AZUR'!U143</f>
        <v>10</v>
      </c>
      <c r="N132" s="79"/>
    </row>
    <row r="133" spans="1:14" x14ac:dyDescent="0.25">
      <c r="A133" s="6" t="s">
        <v>670</v>
      </c>
      <c r="B133" s="6" t="s">
        <v>671</v>
      </c>
      <c r="C133" s="26">
        <f t="shared" ca="1" si="13"/>
        <v>42223</v>
      </c>
      <c r="D133" s="38">
        <f t="shared" ref="D133:D196" si="14">D132+125</f>
        <v>49528</v>
      </c>
      <c r="E133" s="6" t="s">
        <v>672</v>
      </c>
      <c r="F133" s="27">
        <f t="shared" si="12"/>
        <v>17075.000000133001</v>
      </c>
      <c r="G133" s="28">
        <f>'[2]Liste Adhérents AGAR AZUR'!H144</f>
        <v>17075</v>
      </c>
      <c r="H133" s="29" t="s">
        <v>673</v>
      </c>
      <c r="I133" s="6" t="s">
        <v>18</v>
      </c>
      <c r="J133" s="6" t="s">
        <v>674</v>
      </c>
      <c r="K133" s="6">
        <f>'[1]Liste Adhérents AGAR AZUR'!U144</f>
        <v>7</v>
      </c>
      <c r="N133" s="79"/>
    </row>
    <row r="134" spans="1:14" x14ac:dyDescent="0.25">
      <c r="A134" s="6" t="s">
        <v>675</v>
      </c>
      <c r="B134" s="6" t="s">
        <v>676</v>
      </c>
      <c r="C134" s="26">
        <f t="shared" ca="1" si="13"/>
        <v>41983</v>
      </c>
      <c r="D134" s="38">
        <f t="shared" si="14"/>
        <v>49653</v>
      </c>
      <c r="E134" s="6" t="s">
        <v>677</v>
      </c>
      <c r="F134" s="27">
        <f t="shared" si="12"/>
        <v>0</v>
      </c>
      <c r="G134" s="28">
        <f>'[2]Liste Adhérents AGAR AZUR'!H145</f>
        <v>0</v>
      </c>
      <c r="H134" s="29" t="s">
        <v>678</v>
      </c>
      <c r="I134" s="6" t="s">
        <v>18</v>
      </c>
      <c r="J134" s="6" t="s">
        <v>679</v>
      </c>
      <c r="K134" s="6">
        <f>'[1]Liste Adhérents AGAR AZUR'!U145</f>
        <v>4</v>
      </c>
      <c r="N134" s="79"/>
    </row>
    <row r="135" spans="1:14" x14ac:dyDescent="0.25">
      <c r="A135" s="6" t="s">
        <v>680</v>
      </c>
      <c r="B135" s="6" t="s">
        <v>681</v>
      </c>
      <c r="C135" s="26">
        <f t="shared" ca="1" si="13"/>
        <v>42107</v>
      </c>
      <c r="D135" s="38">
        <f t="shared" si="14"/>
        <v>49778</v>
      </c>
      <c r="E135" s="6" t="s">
        <v>682</v>
      </c>
      <c r="F135" s="27">
        <f t="shared" si="12"/>
        <v>22739.000000135002</v>
      </c>
      <c r="G135" s="28">
        <f>'[2]Liste Adhérents AGAR AZUR'!H146</f>
        <v>22739</v>
      </c>
      <c r="H135" s="29" t="s">
        <v>683</v>
      </c>
      <c r="I135" s="6" t="s">
        <v>18</v>
      </c>
      <c r="J135" s="6" t="s">
        <v>684</v>
      </c>
      <c r="K135" s="6">
        <f>'[1]Liste Adhérents AGAR AZUR'!U146</f>
        <v>4</v>
      </c>
      <c r="N135" s="79"/>
    </row>
    <row r="136" spans="1:14" x14ac:dyDescent="0.25">
      <c r="A136" s="6" t="s">
        <v>685</v>
      </c>
      <c r="B136" s="6" t="s">
        <v>686</v>
      </c>
      <c r="C136" s="26">
        <f t="shared" ca="1" si="13"/>
        <v>42232</v>
      </c>
      <c r="D136" s="38">
        <f t="shared" si="14"/>
        <v>49903</v>
      </c>
      <c r="E136" s="6" t="s">
        <v>687</v>
      </c>
      <c r="F136" s="27">
        <f t="shared" si="12"/>
        <v>0</v>
      </c>
      <c r="G136" s="28">
        <f>'[2]Liste Adhérents AGAR AZUR'!H147</f>
        <v>0</v>
      </c>
      <c r="H136" s="29" t="s">
        <v>688</v>
      </c>
      <c r="I136" s="6" t="s">
        <v>18</v>
      </c>
      <c r="J136" s="6" t="s">
        <v>689</v>
      </c>
      <c r="K136" s="6">
        <f>'[1]Liste Adhérents AGAR AZUR'!U147</f>
        <v>12</v>
      </c>
      <c r="N136" s="79"/>
    </row>
    <row r="137" spans="1:14" x14ac:dyDescent="0.25">
      <c r="A137" s="6" t="s">
        <v>690</v>
      </c>
      <c r="B137" s="6" t="s">
        <v>691</v>
      </c>
      <c r="C137" s="26">
        <f t="shared" ca="1" si="13"/>
        <v>41992</v>
      </c>
      <c r="D137" s="38">
        <f t="shared" si="14"/>
        <v>50028</v>
      </c>
      <c r="E137" s="6" t="s">
        <v>692</v>
      </c>
      <c r="F137" s="27">
        <f t="shared" si="12"/>
        <v>0</v>
      </c>
      <c r="G137" s="28">
        <f>'[2]Liste Adhérents AGAR AZUR'!H148</f>
        <v>0</v>
      </c>
      <c r="H137" s="29" t="s">
        <v>693</v>
      </c>
      <c r="I137" s="6" t="s">
        <v>18</v>
      </c>
      <c r="J137" s="6" t="s">
        <v>694</v>
      </c>
      <c r="K137" s="6">
        <f>'[1]Liste Adhérents AGAR AZUR'!U148</f>
        <v>1</v>
      </c>
      <c r="N137" s="79"/>
    </row>
    <row r="138" spans="1:14" x14ac:dyDescent="0.25">
      <c r="A138" s="6" t="s">
        <v>695</v>
      </c>
      <c r="B138" s="6" t="s">
        <v>696</v>
      </c>
      <c r="C138" s="26">
        <f t="shared" ca="1" si="13"/>
        <v>42117</v>
      </c>
      <c r="D138" s="38">
        <f t="shared" si="14"/>
        <v>50153</v>
      </c>
      <c r="E138" s="6" t="s">
        <v>697</v>
      </c>
      <c r="F138" s="27">
        <f t="shared" si="12"/>
        <v>0</v>
      </c>
      <c r="G138" s="28">
        <f>'[2]Liste Adhérents AGAR AZUR'!H149</f>
        <v>0</v>
      </c>
      <c r="H138" s="29" t="s">
        <v>698</v>
      </c>
      <c r="I138" s="6" t="s">
        <v>18</v>
      </c>
      <c r="J138" s="6" t="s">
        <v>699</v>
      </c>
      <c r="K138" s="6">
        <f>'[1]Liste Adhérents AGAR AZUR'!U149</f>
        <v>6</v>
      </c>
      <c r="N138" s="79"/>
    </row>
    <row r="139" spans="1:14" x14ac:dyDescent="0.25">
      <c r="A139" s="6" t="s">
        <v>700</v>
      </c>
      <c r="B139" s="6" t="s">
        <v>701</v>
      </c>
      <c r="C139" s="26">
        <f t="shared" ca="1" si="13"/>
        <v>42242</v>
      </c>
      <c r="D139" s="38">
        <f t="shared" si="14"/>
        <v>50278</v>
      </c>
      <c r="E139" s="6" t="s">
        <v>702</v>
      </c>
      <c r="F139" s="27">
        <f t="shared" si="12"/>
        <v>0</v>
      </c>
      <c r="G139" s="28">
        <f>'[2]Liste Adhérents AGAR AZUR'!H150</f>
        <v>0</v>
      </c>
      <c r="H139" s="29" t="s">
        <v>703</v>
      </c>
      <c r="I139" s="6" t="s">
        <v>18</v>
      </c>
      <c r="J139" s="6" t="s">
        <v>704</v>
      </c>
      <c r="K139" s="6">
        <f>'[1]Liste Adhérents AGAR AZUR'!U150</f>
        <v>4</v>
      </c>
      <c r="N139" s="79"/>
    </row>
    <row r="140" spans="1:14" x14ac:dyDescent="0.25">
      <c r="A140" s="6" t="s">
        <v>705</v>
      </c>
      <c r="B140" s="6" t="s">
        <v>706</v>
      </c>
      <c r="C140" s="26">
        <f t="shared" ca="1" si="13"/>
        <v>42002</v>
      </c>
      <c r="D140" s="38">
        <f t="shared" si="14"/>
        <v>50403</v>
      </c>
      <c r="E140" s="6" t="s">
        <v>707</v>
      </c>
      <c r="F140" s="27">
        <f t="shared" si="12"/>
        <v>0</v>
      </c>
      <c r="G140" s="28">
        <f>'[2]Liste Adhérents AGAR AZUR'!H151</f>
        <v>0</v>
      </c>
      <c r="H140" s="29" t="s">
        <v>708</v>
      </c>
      <c r="I140" s="6" t="s">
        <v>18</v>
      </c>
      <c r="J140" s="6" t="s">
        <v>709</v>
      </c>
      <c r="K140" s="6">
        <f>'[1]Liste Adhérents AGAR AZUR'!U151</f>
        <v>4</v>
      </c>
      <c r="N140" s="79"/>
    </row>
    <row r="141" spans="1:14" x14ac:dyDescent="0.25">
      <c r="A141" s="6" t="s">
        <v>710</v>
      </c>
      <c r="B141" s="6" t="s">
        <v>711</v>
      </c>
      <c r="C141" s="26">
        <f t="shared" ca="1" si="13"/>
        <v>42127</v>
      </c>
      <c r="D141" s="38">
        <f t="shared" si="14"/>
        <v>50528</v>
      </c>
      <c r="E141" s="6" t="s">
        <v>712</v>
      </c>
      <c r="F141" s="27">
        <f t="shared" si="12"/>
        <v>20558.000000141001</v>
      </c>
      <c r="G141" s="28">
        <f>'[2]Liste Adhérents AGAR AZUR'!H152</f>
        <v>20558</v>
      </c>
      <c r="H141" s="29" t="s">
        <v>713</v>
      </c>
      <c r="I141" s="6" t="s">
        <v>18</v>
      </c>
      <c r="J141" s="6" t="s">
        <v>714</v>
      </c>
      <c r="K141" s="6">
        <f>'[1]Liste Adhérents AGAR AZUR'!U152</f>
        <v>12</v>
      </c>
      <c r="N141" s="79"/>
    </row>
    <row r="142" spans="1:14" x14ac:dyDescent="0.25">
      <c r="A142" s="6" t="s">
        <v>715</v>
      </c>
      <c r="B142" s="6" t="s">
        <v>716</v>
      </c>
      <c r="C142" s="26">
        <f t="shared" ca="1" si="13"/>
        <v>42252</v>
      </c>
      <c r="D142" s="38">
        <f t="shared" si="14"/>
        <v>50653</v>
      </c>
      <c r="E142" s="6" t="s">
        <v>717</v>
      </c>
      <c r="F142" s="27">
        <f t="shared" si="12"/>
        <v>19179.000000142001</v>
      </c>
      <c r="G142" s="28">
        <f>'[2]Liste Adhérents AGAR AZUR'!H153</f>
        <v>19179</v>
      </c>
      <c r="H142" s="29" t="s">
        <v>718</v>
      </c>
      <c r="I142" s="6" t="s">
        <v>18</v>
      </c>
      <c r="J142" s="6" t="s">
        <v>719</v>
      </c>
      <c r="K142" s="6">
        <f>'[1]Liste Adhérents AGAR AZUR'!U153</f>
        <v>9</v>
      </c>
      <c r="N142" s="79"/>
    </row>
    <row r="143" spans="1:14" x14ac:dyDescent="0.25">
      <c r="A143" s="6" t="s">
        <v>720</v>
      </c>
      <c r="B143" s="6" t="s">
        <v>721</v>
      </c>
      <c r="C143" s="26">
        <f t="shared" ca="1" si="13"/>
        <v>42012</v>
      </c>
      <c r="D143" s="38">
        <f t="shared" si="14"/>
        <v>50778</v>
      </c>
      <c r="E143" s="6" t="s">
        <v>722</v>
      </c>
      <c r="F143" s="27">
        <f t="shared" si="12"/>
        <v>18486.000000143002</v>
      </c>
      <c r="G143" s="28">
        <f>'[2]Liste Adhérents AGAR AZUR'!H154</f>
        <v>18486</v>
      </c>
      <c r="H143" s="29" t="s">
        <v>723</v>
      </c>
      <c r="I143" s="6" t="s">
        <v>18</v>
      </c>
      <c r="J143" s="6" t="s">
        <v>724</v>
      </c>
      <c r="K143" s="6">
        <f>'[1]Liste Adhérents AGAR AZUR'!U154</f>
        <v>2</v>
      </c>
      <c r="N143" s="79"/>
    </row>
    <row r="144" spans="1:14" x14ac:dyDescent="0.25">
      <c r="A144" s="6" t="s">
        <v>725</v>
      </c>
      <c r="B144" s="6" t="s">
        <v>726</v>
      </c>
      <c r="C144" s="26">
        <f t="shared" ca="1" si="13"/>
        <v>42137</v>
      </c>
      <c r="D144" s="38">
        <f t="shared" si="14"/>
        <v>50903</v>
      </c>
      <c r="E144" s="6" t="s">
        <v>727</v>
      </c>
      <c r="F144" s="27">
        <f t="shared" si="12"/>
        <v>0</v>
      </c>
      <c r="G144" s="28">
        <f>'[2]Liste Adhérents AGAR AZUR'!H155</f>
        <v>0</v>
      </c>
      <c r="H144" s="29" t="s">
        <v>728</v>
      </c>
      <c r="I144" s="6" t="s">
        <v>18</v>
      </c>
      <c r="J144" s="6" t="s">
        <v>729</v>
      </c>
      <c r="K144" s="6">
        <f>'[1]Liste Adhérents AGAR AZUR'!U155</f>
        <v>2</v>
      </c>
      <c r="N144" s="79"/>
    </row>
    <row r="145" spans="1:14" x14ac:dyDescent="0.25">
      <c r="A145" s="6" t="s">
        <v>730</v>
      </c>
      <c r="B145" s="6" t="s">
        <v>731</v>
      </c>
      <c r="C145" s="26">
        <f t="shared" ca="1" si="13"/>
        <v>42262</v>
      </c>
      <c r="D145" s="38">
        <f t="shared" si="14"/>
        <v>51028</v>
      </c>
      <c r="E145" s="6" t="s">
        <v>732</v>
      </c>
      <c r="F145" s="27">
        <f t="shared" si="12"/>
        <v>0</v>
      </c>
      <c r="G145" s="28">
        <f>'[2]Liste Adhérents AGAR AZUR'!H156</f>
        <v>0</v>
      </c>
      <c r="H145" s="29" t="s">
        <v>733</v>
      </c>
      <c r="I145" s="6" t="s">
        <v>18</v>
      </c>
      <c r="J145" s="6" t="s">
        <v>734</v>
      </c>
      <c r="K145" s="6">
        <f>'[1]Liste Adhérents AGAR AZUR'!U156</f>
        <v>4</v>
      </c>
      <c r="N145" s="79"/>
    </row>
    <row r="146" spans="1:14" x14ac:dyDescent="0.25">
      <c r="A146" s="6" t="s">
        <v>735</v>
      </c>
      <c r="B146" s="6" t="s">
        <v>736</v>
      </c>
      <c r="C146" s="26">
        <f t="shared" ca="1" si="13"/>
        <v>42022</v>
      </c>
      <c r="D146" s="38">
        <f t="shared" si="14"/>
        <v>51153</v>
      </c>
      <c r="E146" s="6" t="s">
        <v>737</v>
      </c>
      <c r="F146" s="27">
        <f t="shared" si="12"/>
        <v>0</v>
      </c>
      <c r="G146" s="28">
        <f>'[2]Liste Adhérents AGAR AZUR'!H157</f>
        <v>0</v>
      </c>
      <c r="H146" s="29" t="s">
        <v>738</v>
      </c>
      <c r="I146" s="6" t="s">
        <v>18</v>
      </c>
      <c r="J146" s="6" t="s">
        <v>739</v>
      </c>
      <c r="K146" s="6">
        <f>'[1]Liste Adhérents AGAR AZUR'!U157</f>
        <v>12</v>
      </c>
      <c r="N146" s="79"/>
    </row>
    <row r="147" spans="1:14" x14ac:dyDescent="0.25">
      <c r="A147" s="6" t="s">
        <v>740</v>
      </c>
      <c r="B147" s="6" t="s">
        <v>741</v>
      </c>
      <c r="C147" s="26">
        <f t="shared" ca="1" si="13"/>
        <v>42146</v>
      </c>
      <c r="D147" s="38">
        <f t="shared" si="14"/>
        <v>51278</v>
      </c>
      <c r="E147" s="6" t="s">
        <v>742</v>
      </c>
      <c r="F147" s="27">
        <f t="shared" si="12"/>
        <v>0</v>
      </c>
      <c r="G147" s="28">
        <f>'[2]Liste Adhérents AGAR AZUR'!H158</f>
        <v>0</v>
      </c>
      <c r="H147" s="29" t="s">
        <v>743</v>
      </c>
      <c r="I147" s="6" t="s">
        <v>18</v>
      </c>
      <c r="J147" s="6" t="s">
        <v>744</v>
      </c>
      <c r="K147" s="6">
        <f>'[1]Liste Adhérents AGAR AZUR'!U158</f>
        <v>4</v>
      </c>
      <c r="N147" s="79"/>
    </row>
    <row r="148" spans="1:14" x14ac:dyDescent="0.25">
      <c r="A148" s="6" t="s">
        <v>745</v>
      </c>
      <c r="B148" s="6" t="s">
        <v>746</v>
      </c>
      <c r="C148" s="26">
        <f t="shared" ca="1" si="13"/>
        <v>42271</v>
      </c>
      <c r="D148" s="38">
        <f t="shared" si="14"/>
        <v>51403</v>
      </c>
      <c r="E148" s="6" t="s">
        <v>747</v>
      </c>
      <c r="F148" s="27">
        <f t="shared" si="12"/>
        <v>0</v>
      </c>
      <c r="G148" s="28">
        <f>'[2]Liste Adhérents AGAR AZUR'!H159</f>
        <v>0</v>
      </c>
      <c r="H148" s="29" t="s">
        <v>748</v>
      </c>
      <c r="I148" s="6" t="s">
        <v>18</v>
      </c>
      <c r="J148" s="6" t="s">
        <v>749</v>
      </c>
      <c r="K148" s="6">
        <f>'[1]Liste Adhérents AGAR AZUR'!U159</f>
        <v>9</v>
      </c>
      <c r="N148" s="79"/>
    </row>
    <row r="149" spans="1:14" x14ac:dyDescent="0.25">
      <c r="A149" s="6" t="s">
        <v>750</v>
      </c>
      <c r="B149" s="6" t="s">
        <v>751</v>
      </c>
      <c r="C149" s="26">
        <f t="shared" ca="1" si="13"/>
        <v>42031</v>
      </c>
      <c r="D149" s="38">
        <f t="shared" si="14"/>
        <v>51528</v>
      </c>
      <c r="E149" s="6" t="s">
        <v>752</v>
      </c>
      <c r="F149" s="27">
        <f t="shared" si="12"/>
        <v>17330.000000149001</v>
      </c>
      <c r="G149" s="28">
        <f>'[2]Liste Adhérents AGAR AZUR'!H160</f>
        <v>17330</v>
      </c>
      <c r="H149" s="29" t="s">
        <v>753</v>
      </c>
      <c r="I149" s="6" t="s">
        <v>18</v>
      </c>
      <c r="J149" s="6" t="s">
        <v>754</v>
      </c>
      <c r="K149" s="6">
        <f>'[1]Liste Adhérents AGAR AZUR'!U160</f>
        <v>2</v>
      </c>
      <c r="N149" s="79"/>
    </row>
    <row r="150" spans="1:14" x14ac:dyDescent="0.25">
      <c r="A150" s="6" t="s">
        <v>755</v>
      </c>
      <c r="B150" s="6" t="s">
        <v>756</v>
      </c>
      <c r="C150" s="26">
        <f t="shared" ca="1" si="13"/>
        <v>42156</v>
      </c>
      <c r="D150" s="38">
        <f t="shared" si="14"/>
        <v>51653</v>
      </c>
      <c r="E150" s="6" t="s">
        <v>757</v>
      </c>
      <c r="F150" s="27">
        <f t="shared" si="12"/>
        <v>0</v>
      </c>
      <c r="G150" s="28">
        <f>'[2]Liste Adhérents AGAR AZUR'!H161</f>
        <v>0</v>
      </c>
      <c r="H150" s="29" t="s">
        <v>758</v>
      </c>
      <c r="I150" s="6" t="s">
        <v>18</v>
      </c>
      <c r="J150" s="6" t="s">
        <v>759</v>
      </c>
      <c r="K150" s="6">
        <f>'[1]Liste Adhérents AGAR AZUR'!U161</f>
        <v>2</v>
      </c>
      <c r="N150" s="79"/>
    </row>
    <row r="151" spans="1:14" x14ac:dyDescent="0.25">
      <c r="A151" s="6" t="s">
        <v>760</v>
      </c>
      <c r="B151" s="6" t="s">
        <v>761</v>
      </c>
      <c r="C151" s="26">
        <f t="shared" ca="1" si="13"/>
        <v>42281</v>
      </c>
      <c r="D151" s="38">
        <f t="shared" si="14"/>
        <v>51778</v>
      </c>
      <c r="E151" s="6" t="s">
        <v>762</v>
      </c>
      <c r="F151" s="27">
        <f t="shared" si="12"/>
        <v>0</v>
      </c>
      <c r="G151" s="28">
        <f>'[2]Liste Adhérents AGAR AZUR'!H162</f>
        <v>0</v>
      </c>
      <c r="H151" s="29" t="s">
        <v>763</v>
      </c>
      <c r="I151" s="6" t="s">
        <v>18</v>
      </c>
      <c r="J151" s="6" t="s">
        <v>764</v>
      </c>
      <c r="K151" s="6">
        <f>'[1]Liste Adhérents AGAR AZUR'!U162</f>
        <v>4</v>
      </c>
      <c r="N151" s="79"/>
    </row>
    <row r="152" spans="1:14" x14ac:dyDescent="0.25">
      <c r="A152" s="6" t="s">
        <v>765</v>
      </c>
      <c r="B152" s="6" t="s">
        <v>766</v>
      </c>
      <c r="C152" s="26">
        <f t="shared" ca="1" si="13"/>
        <v>42041</v>
      </c>
      <c r="D152" s="38">
        <f t="shared" si="14"/>
        <v>51903</v>
      </c>
      <c r="E152" s="6" t="s">
        <v>767</v>
      </c>
      <c r="F152" s="27">
        <f t="shared" si="12"/>
        <v>0</v>
      </c>
      <c r="G152" s="28">
        <f>'[2]Liste Adhérents AGAR AZUR'!H163</f>
        <v>0</v>
      </c>
      <c r="H152" s="29" t="s">
        <v>768</v>
      </c>
      <c r="I152" s="6" t="s">
        <v>18</v>
      </c>
      <c r="J152" s="6" t="s">
        <v>769</v>
      </c>
      <c r="K152" s="6">
        <f>'[1]Liste Adhérents AGAR AZUR'!U163</f>
        <v>1</v>
      </c>
      <c r="N152" s="79"/>
    </row>
    <row r="153" spans="1:14" x14ac:dyDescent="0.25">
      <c r="A153" s="6" t="s">
        <v>770</v>
      </c>
      <c r="B153" s="6" t="s">
        <v>771</v>
      </c>
      <c r="C153" s="26">
        <f t="shared" ca="1" si="13"/>
        <v>42166</v>
      </c>
      <c r="D153" s="38">
        <f t="shared" si="14"/>
        <v>52028</v>
      </c>
      <c r="E153" s="6" t="s">
        <v>772</v>
      </c>
      <c r="F153" s="27">
        <f t="shared" si="12"/>
        <v>0</v>
      </c>
      <c r="G153" s="28">
        <f>'[2]Liste Adhérents AGAR AZUR'!H164</f>
        <v>0</v>
      </c>
      <c r="H153" s="29" t="s">
        <v>773</v>
      </c>
      <c r="I153" s="6" t="s">
        <v>18</v>
      </c>
      <c r="J153" s="6" t="s">
        <v>774</v>
      </c>
      <c r="K153" s="6">
        <f>'[1]Liste Adhérents AGAR AZUR'!U164</f>
        <v>12</v>
      </c>
      <c r="N153" s="79"/>
    </row>
    <row r="154" spans="1:14" x14ac:dyDescent="0.25">
      <c r="A154" s="6" t="s">
        <v>775</v>
      </c>
      <c r="B154" s="6" t="s">
        <v>776</v>
      </c>
      <c r="C154" s="26">
        <f t="shared" ca="1" si="13"/>
        <v>42291</v>
      </c>
      <c r="D154" s="38">
        <f t="shared" si="14"/>
        <v>52153</v>
      </c>
      <c r="E154" s="6" t="s">
        <v>777</v>
      </c>
      <c r="F154" s="27">
        <f t="shared" si="12"/>
        <v>16240.000000153999</v>
      </c>
      <c r="G154" s="28">
        <f>'[2]Liste Adhérents AGAR AZUR'!H165</f>
        <v>16240</v>
      </c>
      <c r="H154" s="29" t="s">
        <v>778</v>
      </c>
      <c r="I154" s="6" t="s">
        <v>18</v>
      </c>
      <c r="J154" s="6" t="s">
        <v>779</v>
      </c>
      <c r="K154" s="6">
        <f>'[1]Liste Adhérents AGAR AZUR'!U165</f>
        <v>12</v>
      </c>
      <c r="N154" s="79"/>
    </row>
    <row r="155" spans="1:14" x14ac:dyDescent="0.25">
      <c r="A155" s="6" t="s">
        <v>780</v>
      </c>
      <c r="B155" s="6" t="s">
        <v>781</v>
      </c>
      <c r="C155" s="26">
        <f t="shared" ca="1" si="13"/>
        <v>42051</v>
      </c>
      <c r="D155" s="38">
        <f t="shared" si="14"/>
        <v>52278</v>
      </c>
      <c r="E155" s="6" t="s">
        <v>782</v>
      </c>
      <c r="F155" s="27">
        <f t="shared" si="12"/>
        <v>0</v>
      </c>
      <c r="G155" s="28">
        <f>'[2]Liste Adhérents AGAR AZUR'!H166</f>
        <v>0</v>
      </c>
      <c r="H155" s="29" t="s">
        <v>783</v>
      </c>
      <c r="I155" s="6" t="s">
        <v>18</v>
      </c>
      <c r="J155" s="6" t="s">
        <v>784</v>
      </c>
      <c r="K155" s="6">
        <f>'[1]Liste Adhérents AGAR AZUR'!U166</f>
        <v>12</v>
      </c>
      <c r="N155" s="79"/>
    </row>
    <row r="156" spans="1:14" x14ac:dyDescent="0.25">
      <c r="A156" s="6" t="s">
        <v>785</v>
      </c>
      <c r="B156" s="6" t="s">
        <v>786</v>
      </c>
      <c r="C156" s="26">
        <f t="shared" ca="1" si="13"/>
        <v>42176</v>
      </c>
      <c r="D156" s="38">
        <f t="shared" si="14"/>
        <v>52403</v>
      </c>
      <c r="E156" s="6" t="s">
        <v>787</v>
      </c>
      <c r="F156" s="27">
        <f t="shared" si="12"/>
        <v>0</v>
      </c>
      <c r="G156" s="28">
        <f>'[2]Liste Adhérents AGAR AZUR'!H167</f>
        <v>0</v>
      </c>
      <c r="H156" s="29" t="s">
        <v>788</v>
      </c>
      <c r="I156" s="6" t="s">
        <v>18</v>
      </c>
      <c r="J156" s="6" t="s">
        <v>789</v>
      </c>
      <c r="K156" s="6">
        <f>'[1]Liste Adhérents AGAR AZUR'!U167</f>
        <v>2</v>
      </c>
      <c r="N156" s="79"/>
    </row>
    <row r="157" spans="1:14" x14ac:dyDescent="0.25">
      <c r="A157" s="6" t="s">
        <v>790</v>
      </c>
      <c r="B157" s="6" t="s">
        <v>791</v>
      </c>
      <c r="C157" s="26">
        <f t="shared" ca="1" si="13"/>
        <v>42301</v>
      </c>
      <c r="D157" s="38">
        <f t="shared" si="14"/>
        <v>52528</v>
      </c>
      <c r="E157" s="6" t="s">
        <v>792</v>
      </c>
      <c r="F157" s="27">
        <f t="shared" si="12"/>
        <v>0</v>
      </c>
      <c r="G157" s="28">
        <f>'[2]Liste Adhérents AGAR AZUR'!H168</f>
        <v>0</v>
      </c>
      <c r="H157" s="29" t="s">
        <v>793</v>
      </c>
      <c r="I157" s="6" t="s">
        <v>18</v>
      </c>
      <c r="J157" s="6" t="s">
        <v>794</v>
      </c>
      <c r="K157" s="6">
        <f>'[1]Liste Adhérents AGAR AZUR'!U168</f>
        <v>3</v>
      </c>
      <c r="N157" s="79"/>
    </row>
    <row r="158" spans="1:14" x14ac:dyDescent="0.25">
      <c r="A158" s="6" t="s">
        <v>795</v>
      </c>
      <c r="B158" s="6" t="s">
        <v>796</v>
      </c>
      <c r="C158" s="26">
        <f t="shared" ca="1" si="13"/>
        <v>42061</v>
      </c>
      <c r="D158" s="38">
        <f t="shared" si="14"/>
        <v>52653</v>
      </c>
      <c r="E158" s="6" t="s">
        <v>797</v>
      </c>
      <c r="F158" s="27">
        <f t="shared" si="12"/>
        <v>0</v>
      </c>
      <c r="G158" s="28">
        <f>'[2]Liste Adhérents AGAR AZUR'!H169</f>
        <v>0</v>
      </c>
      <c r="H158" s="29" t="s">
        <v>798</v>
      </c>
      <c r="I158" s="6" t="s">
        <v>18</v>
      </c>
      <c r="J158" s="6" t="s">
        <v>799</v>
      </c>
      <c r="K158" s="6">
        <f>'[1]Liste Adhérents AGAR AZUR'!U169</f>
        <v>3</v>
      </c>
      <c r="N158" s="79"/>
    </row>
    <row r="159" spans="1:14" x14ac:dyDescent="0.25">
      <c r="A159" s="6" t="s">
        <v>800</v>
      </c>
      <c r="B159" s="6" t="s">
        <v>801</v>
      </c>
      <c r="C159" s="26">
        <f t="shared" ca="1" si="13"/>
        <v>42185</v>
      </c>
      <c r="D159" s="38">
        <f t="shared" si="14"/>
        <v>52778</v>
      </c>
      <c r="E159" s="6" t="s">
        <v>802</v>
      </c>
      <c r="F159" s="27">
        <f t="shared" si="12"/>
        <v>24899.000000159002</v>
      </c>
      <c r="G159" s="28">
        <f>'[2]Liste Adhérents AGAR AZUR'!H170</f>
        <v>24899</v>
      </c>
      <c r="H159" s="29" t="s">
        <v>803</v>
      </c>
      <c r="I159" s="6" t="s">
        <v>18</v>
      </c>
      <c r="J159" s="6" t="s">
        <v>804</v>
      </c>
      <c r="K159" s="6">
        <f>'[1]Liste Adhérents AGAR AZUR'!U170</f>
        <v>12</v>
      </c>
      <c r="N159" s="79"/>
    </row>
    <row r="160" spans="1:14" x14ac:dyDescent="0.25">
      <c r="A160" s="6" t="s">
        <v>805</v>
      </c>
      <c r="B160" s="6" t="s">
        <v>806</v>
      </c>
      <c r="C160" s="26">
        <f t="shared" ca="1" si="13"/>
        <v>41945</v>
      </c>
      <c r="D160" s="38">
        <f t="shared" si="14"/>
        <v>52903</v>
      </c>
      <c r="E160" s="6" t="s">
        <v>807</v>
      </c>
      <c r="F160" s="27">
        <f t="shared" si="12"/>
        <v>11956.00000016</v>
      </c>
      <c r="G160" s="28">
        <f>'[2]Liste Adhérents AGAR AZUR'!H171</f>
        <v>11956</v>
      </c>
      <c r="H160" s="29" t="s">
        <v>808</v>
      </c>
      <c r="I160" s="6" t="s">
        <v>18</v>
      </c>
      <c r="J160" s="6" t="s">
        <v>809</v>
      </c>
      <c r="K160" s="6">
        <f>'[1]Liste Adhérents AGAR AZUR'!U171</f>
        <v>4</v>
      </c>
      <c r="N160" s="79"/>
    </row>
    <row r="161" spans="1:14" x14ac:dyDescent="0.25">
      <c r="A161" s="6" t="s">
        <v>810</v>
      </c>
      <c r="B161" s="6" t="s">
        <v>811</v>
      </c>
      <c r="C161" s="26">
        <f t="shared" ca="1" si="13"/>
        <v>42070</v>
      </c>
      <c r="D161" s="38">
        <f t="shared" si="14"/>
        <v>53028</v>
      </c>
      <c r="E161" s="6" t="s">
        <v>812</v>
      </c>
      <c r="F161" s="27">
        <f t="shared" si="12"/>
        <v>0</v>
      </c>
      <c r="G161" s="28">
        <f>'[2]Liste Adhérents AGAR AZUR'!H172</f>
        <v>0</v>
      </c>
      <c r="H161" s="29" t="s">
        <v>813</v>
      </c>
      <c r="I161" s="6" t="s">
        <v>18</v>
      </c>
      <c r="J161" s="6" t="s">
        <v>814</v>
      </c>
      <c r="K161" s="6">
        <f>'[1]Liste Adhérents AGAR AZUR'!U172</f>
        <v>6</v>
      </c>
      <c r="N161" s="79"/>
    </row>
    <row r="162" spans="1:14" x14ac:dyDescent="0.25">
      <c r="A162" s="6" t="s">
        <v>815</v>
      </c>
      <c r="B162" s="6" t="s">
        <v>816</v>
      </c>
      <c r="C162" s="26">
        <f t="shared" ca="1" si="13"/>
        <v>42195</v>
      </c>
      <c r="D162" s="38">
        <f t="shared" si="14"/>
        <v>53153</v>
      </c>
      <c r="E162" s="6" t="s">
        <v>817</v>
      </c>
      <c r="F162" s="27">
        <f t="shared" si="12"/>
        <v>0</v>
      </c>
      <c r="G162" s="28">
        <f>'[2]Liste Adhérents AGAR AZUR'!H173</f>
        <v>0</v>
      </c>
      <c r="H162" s="29" t="s">
        <v>818</v>
      </c>
      <c r="I162" s="6" t="s">
        <v>18</v>
      </c>
      <c r="J162" s="6" t="s">
        <v>819</v>
      </c>
      <c r="K162" s="6">
        <f>'[1]Liste Adhérents AGAR AZUR'!U173</f>
        <v>8</v>
      </c>
      <c r="N162" s="79"/>
    </row>
    <row r="163" spans="1:14" x14ac:dyDescent="0.25">
      <c r="A163" s="6" t="s">
        <v>820</v>
      </c>
      <c r="B163" s="6" t="s">
        <v>821</v>
      </c>
      <c r="C163" s="26">
        <f t="shared" ca="1" si="13"/>
        <v>41955</v>
      </c>
      <c r="D163" s="38">
        <f t="shared" si="14"/>
        <v>53278</v>
      </c>
      <c r="E163" s="6" t="s">
        <v>822</v>
      </c>
      <c r="F163" s="27">
        <f t="shared" si="12"/>
        <v>17136.000000163</v>
      </c>
      <c r="G163" s="28">
        <f>'[2]Liste Adhérents AGAR AZUR'!H174</f>
        <v>17136</v>
      </c>
      <c r="H163" s="29" t="s">
        <v>823</v>
      </c>
      <c r="I163" s="6" t="s">
        <v>18</v>
      </c>
      <c r="J163" s="6" t="s">
        <v>824</v>
      </c>
      <c r="K163" s="6">
        <f>'[1]Liste Adhérents AGAR AZUR'!U174</f>
        <v>12</v>
      </c>
      <c r="N163" s="79"/>
    </row>
    <row r="164" spans="1:14" x14ac:dyDescent="0.25">
      <c r="A164" s="6" t="s">
        <v>825</v>
      </c>
      <c r="B164" s="6" t="s">
        <v>826</v>
      </c>
      <c r="C164" s="26">
        <f t="shared" ca="1" si="13"/>
        <v>42080</v>
      </c>
      <c r="D164" s="38">
        <f t="shared" si="14"/>
        <v>53403</v>
      </c>
      <c r="E164" s="6" t="s">
        <v>827</v>
      </c>
      <c r="F164" s="27">
        <f t="shared" si="12"/>
        <v>0</v>
      </c>
      <c r="G164" s="28">
        <f>'[2]Liste Adhérents AGAR AZUR'!H175</f>
        <v>0</v>
      </c>
      <c r="H164" s="29" t="s">
        <v>828</v>
      </c>
      <c r="I164" s="6" t="s">
        <v>18</v>
      </c>
      <c r="J164" s="6" t="s">
        <v>829</v>
      </c>
      <c r="K164" s="6">
        <f>'[1]Liste Adhérents AGAR AZUR'!U175</f>
        <v>1</v>
      </c>
      <c r="N164" s="79"/>
    </row>
    <row r="165" spans="1:14" x14ac:dyDescent="0.25">
      <c r="A165" s="6" t="s">
        <v>830</v>
      </c>
      <c r="B165" s="6" t="s">
        <v>831</v>
      </c>
      <c r="C165" s="26">
        <f t="shared" ca="1" si="13"/>
        <v>42205</v>
      </c>
      <c r="D165" s="38">
        <f t="shared" si="14"/>
        <v>53528</v>
      </c>
      <c r="E165" s="6" t="s">
        <v>832</v>
      </c>
      <c r="F165" s="27">
        <f t="shared" si="12"/>
        <v>0</v>
      </c>
      <c r="G165" s="28">
        <f>'[2]Liste Adhérents AGAR AZUR'!H176</f>
        <v>0</v>
      </c>
      <c r="H165" s="29" t="s">
        <v>833</v>
      </c>
      <c r="I165" s="6" t="s">
        <v>18</v>
      </c>
      <c r="J165" s="6" t="s">
        <v>834</v>
      </c>
      <c r="K165" s="6">
        <f>'[1]Liste Adhérents AGAR AZUR'!U176</f>
        <v>12</v>
      </c>
      <c r="N165" s="79"/>
    </row>
    <row r="166" spans="1:14" x14ac:dyDescent="0.25">
      <c r="A166" s="6" t="s">
        <v>835</v>
      </c>
      <c r="B166" s="6" t="s">
        <v>836</v>
      </c>
      <c r="C166" s="26">
        <f t="shared" ca="1" si="13"/>
        <v>41965</v>
      </c>
      <c r="D166" s="38">
        <f t="shared" si="14"/>
        <v>53653</v>
      </c>
      <c r="E166" s="6" t="s">
        <v>837</v>
      </c>
      <c r="F166" s="27">
        <f t="shared" si="12"/>
        <v>0</v>
      </c>
      <c r="G166" s="28">
        <f>'[2]Liste Adhérents AGAR AZUR'!H177</f>
        <v>0</v>
      </c>
      <c r="H166" s="29" t="s">
        <v>838</v>
      </c>
      <c r="I166" s="6" t="s">
        <v>18</v>
      </c>
      <c r="J166" s="6" t="s">
        <v>839</v>
      </c>
      <c r="K166" s="6">
        <f>'[1]Liste Adhérents AGAR AZUR'!U177</f>
        <v>5</v>
      </c>
      <c r="N166" s="79"/>
    </row>
    <row r="167" spans="1:14" x14ac:dyDescent="0.25">
      <c r="A167" s="6" t="s">
        <v>840</v>
      </c>
      <c r="B167" s="6" t="s">
        <v>841</v>
      </c>
      <c r="C167" s="26">
        <f t="shared" ca="1" si="13"/>
        <v>42090</v>
      </c>
      <c r="D167" s="38">
        <f t="shared" si="14"/>
        <v>53778</v>
      </c>
      <c r="E167" s="6" t="s">
        <v>842</v>
      </c>
      <c r="F167" s="27">
        <f t="shared" si="12"/>
        <v>0</v>
      </c>
      <c r="G167" s="28">
        <f>'[2]Liste Adhérents AGAR AZUR'!H178</f>
        <v>0</v>
      </c>
      <c r="H167" s="29" t="s">
        <v>843</v>
      </c>
      <c r="I167" s="6" t="s">
        <v>18</v>
      </c>
      <c r="J167" s="6" t="s">
        <v>844</v>
      </c>
      <c r="K167" s="6">
        <f>'[1]Liste Adhérents AGAR AZUR'!U178</f>
        <v>4</v>
      </c>
      <c r="N167" s="79"/>
    </row>
    <row r="168" spans="1:14" x14ac:dyDescent="0.25">
      <c r="A168" s="6" t="s">
        <v>845</v>
      </c>
      <c r="B168" s="6" t="s">
        <v>846</v>
      </c>
      <c r="C168" s="26">
        <f t="shared" ca="1" si="13"/>
        <v>42215</v>
      </c>
      <c r="D168" s="38">
        <f t="shared" si="14"/>
        <v>53903</v>
      </c>
      <c r="E168" s="6" t="s">
        <v>847</v>
      </c>
      <c r="F168" s="27">
        <f t="shared" si="12"/>
        <v>0</v>
      </c>
      <c r="G168" s="28">
        <f>'[2]Liste Adhérents AGAR AZUR'!H179</f>
        <v>0</v>
      </c>
      <c r="H168" s="29" t="s">
        <v>848</v>
      </c>
      <c r="I168" s="6" t="s">
        <v>18</v>
      </c>
      <c r="J168" s="6" t="s">
        <v>849</v>
      </c>
      <c r="K168" s="6">
        <f>'[1]Liste Adhérents AGAR AZUR'!U179</f>
        <v>8</v>
      </c>
      <c r="N168" s="79"/>
    </row>
    <row r="169" spans="1:14" x14ac:dyDescent="0.25">
      <c r="A169" s="6" t="s">
        <v>850</v>
      </c>
      <c r="B169" s="6" t="s">
        <v>851</v>
      </c>
      <c r="C169" s="26">
        <f t="shared" ca="1" si="13"/>
        <v>41975</v>
      </c>
      <c r="D169" s="38">
        <f t="shared" si="14"/>
        <v>54028</v>
      </c>
      <c r="E169" s="6" t="s">
        <v>852</v>
      </c>
      <c r="F169" s="27">
        <f t="shared" si="12"/>
        <v>28284.000000168999</v>
      </c>
      <c r="G169" s="28">
        <f>'[2]Liste Adhérents AGAR AZUR'!H180</f>
        <v>28284</v>
      </c>
      <c r="H169" s="29" t="s">
        <v>853</v>
      </c>
      <c r="I169" s="6" t="s">
        <v>18</v>
      </c>
      <c r="J169" s="6" t="s">
        <v>854</v>
      </c>
      <c r="K169" s="6">
        <f>'[1]Liste Adhérents AGAR AZUR'!U180</f>
        <v>10</v>
      </c>
      <c r="N169" s="79"/>
    </row>
    <row r="170" spans="1:14" x14ac:dyDescent="0.25">
      <c r="A170" s="6" t="s">
        <v>855</v>
      </c>
      <c r="B170" s="6" t="s">
        <v>856</v>
      </c>
      <c r="C170" s="26">
        <f t="shared" ca="1" si="13"/>
        <v>42099</v>
      </c>
      <c r="D170" s="38">
        <f t="shared" si="14"/>
        <v>54153</v>
      </c>
      <c r="E170" s="6" t="s">
        <v>857</v>
      </c>
      <c r="F170" s="27">
        <f t="shared" si="12"/>
        <v>19965.000000169999</v>
      </c>
      <c r="G170" s="28">
        <f>'[2]Liste Adhérents AGAR AZUR'!H181</f>
        <v>19965</v>
      </c>
      <c r="H170" s="29" t="s">
        <v>858</v>
      </c>
      <c r="I170" s="6" t="s">
        <v>18</v>
      </c>
      <c r="J170" s="6" t="s">
        <v>859</v>
      </c>
      <c r="K170" s="6">
        <f>'[1]Liste Adhérents AGAR AZUR'!U181</f>
        <v>1</v>
      </c>
      <c r="N170" s="79"/>
    </row>
    <row r="171" spans="1:14" x14ac:dyDescent="0.25">
      <c r="A171" s="6" t="s">
        <v>860</v>
      </c>
      <c r="B171" s="6" t="s">
        <v>861</v>
      </c>
      <c r="C171" s="26">
        <f t="shared" ca="1" si="13"/>
        <v>42224</v>
      </c>
      <c r="D171" s="38">
        <f t="shared" si="14"/>
        <v>54278</v>
      </c>
      <c r="E171" s="6" t="s">
        <v>862</v>
      </c>
      <c r="F171" s="27">
        <f t="shared" si="12"/>
        <v>0</v>
      </c>
      <c r="G171" s="28">
        <f>'[2]Liste Adhérents AGAR AZUR'!H182</f>
        <v>0</v>
      </c>
      <c r="H171" s="29" t="s">
        <v>863</v>
      </c>
      <c r="I171" s="6" t="s">
        <v>18</v>
      </c>
      <c r="J171" s="6" t="s">
        <v>864</v>
      </c>
      <c r="K171" s="6">
        <f>'[1]Liste Adhérents AGAR AZUR'!U182</f>
        <v>4</v>
      </c>
      <c r="N171" s="79"/>
    </row>
    <row r="172" spans="1:14" x14ac:dyDescent="0.25">
      <c r="A172" s="6" t="s">
        <v>865</v>
      </c>
      <c r="B172" s="6" t="s">
        <v>866</v>
      </c>
      <c r="C172" s="26">
        <f t="shared" ca="1" si="13"/>
        <v>41984</v>
      </c>
      <c r="D172" s="38">
        <f t="shared" si="14"/>
        <v>54403</v>
      </c>
      <c r="E172" s="6" t="s">
        <v>867</v>
      </c>
      <c r="F172" s="27">
        <f t="shared" si="12"/>
        <v>0</v>
      </c>
      <c r="G172" s="28">
        <f>'[2]Liste Adhérents AGAR AZUR'!H183</f>
        <v>0</v>
      </c>
      <c r="H172" s="29" t="s">
        <v>868</v>
      </c>
      <c r="I172" s="6" t="s">
        <v>18</v>
      </c>
      <c r="J172" s="6" t="s">
        <v>869</v>
      </c>
      <c r="K172" s="6">
        <f>'[1]Liste Adhérents AGAR AZUR'!U183</f>
        <v>11</v>
      </c>
      <c r="N172" s="79"/>
    </row>
    <row r="173" spans="1:14" x14ac:dyDescent="0.25">
      <c r="A173" s="6" t="s">
        <v>870</v>
      </c>
      <c r="B173" s="6" t="s">
        <v>871</v>
      </c>
      <c r="C173" s="26">
        <f t="shared" ca="1" si="13"/>
        <v>42109</v>
      </c>
      <c r="D173" s="38">
        <f t="shared" si="14"/>
        <v>54528</v>
      </c>
      <c r="E173" s="6" t="s">
        <v>872</v>
      </c>
      <c r="F173" s="27">
        <f t="shared" si="12"/>
        <v>0</v>
      </c>
      <c r="G173" s="28">
        <f>'[2]Liste Adhérents AGAR AZUR'!H184</f>
        <v>0</v>
      </c>
      <c r="H173" s="29" t="s">
        <v>873</v>
      </c>
      <c r="I173" s="6" t="s">
        <v>18</v>
      </c>
      <c r="J173" s="6" t="s">
        <v>874</v>
      </c>
      <c r="K173" s="6">
        <f>'[1]Liste Adhérents AGAR AZUR'!U184</f>
        <v>1</v>
      </c>
      <c r="N173" s="79"/>
    </row>
    <row r="174" spans="1:14" x14ac:dyDescent="0.25">
      <c r="A174" s="6" t="s">
        <v>875</v>
      </c>
      <c r="B174" s="6" t="s">
        <v>876</v>
      </c>
      <c r="C174" s="26">
        <f t="shared" ca="1" si="13"/>
        <v>42234</v>
      </c>
      <c r="D174" s="38">
        <f t="shared" si="14"/>
        <v>54653</v>
      </c>
      <c r="E174" s="6" t="s">
        <v>877</v>
      </c>
      <c r="F174" s="27">
        <f t="shared" si="12"/>
        <v>0</v>
      </c>
      <c r="G174" s="28">
        <f>'[2]Liste Adhérents AGAR AZUR'!H185</f>
        <v>0</v>
      </c>
      <c r="H174" s="29" t="s">
        <v>878</v>
      </c>
      <c r="I174" s="6" t="s">
        <v>18</v>
      </c>
      <c r="J174" s="6" t="s">
        <v>879</v>
      </c>
      <c r="K174" s="6">
        <f>'[1]Liste Adhérents AGAR AZUR'!U185</f>
        <v>10</v>
      </c>
      <c r="N174" s="79"/>
    </row>
    <row r="175" spans="1:14" x14ac:dyDescent="0.25">
      <c r="A175" s="6" t="s">
        <v>880</v>
      </c>
      <c r="B175" s="6" t="s">
        <v>881</v>
      </c>
      <c r="C175" s="26">
        <f t="shared" ca="1" si="13"/>
        <v>41994</v>
      </c>
      <c r="D175" s="38">
        <f t="shared" si="14"/>
        <v>54778</v>
      </c>
      <c r="E175" s="6" t="s">
        <v>882</v>
      </c>
      <c r="F175" s="27">
        <f t="shared" si="12"/>
        <v>19868.000000175001</v>
      </c>
      <c r="G175" s="28">
        <f>'[2]Liste Adhérents AGAR AZUR'!H186</f>
        <v>19868</v>
      </c>
      <c r="H175" s="29" t="s">
        <v>883</v>
      </c>
      <c r="I175" s="6" t="s">
        <v>18</v>
      </c>
      <c r="J175" s="6" t="s">
        <v>884</v>
      </c>
      <c r="K175" s="6">
        <f>'[1]Liste Adhérents AGAR AZUR'!U186</f>
        <v>9</v>
      </c>
      <c r="N175" s="79"/>
    </row>
    <row r="176" spans="1:14" x14ac:dyDescent="0.25">
      <c r="A176" s="6" t="s">
        <v>885</v>
      </c>
      <c r="B176" s="6" t="s">
        <v>886</v>
      </c>
      <c r="C176" s="26">
        <f t="shared" ca="1" si="13"/>
        <v>42119</v>
      </c>
      <c r="D176" s="38">
        <f t="shared" si="14"/>
        <v>54903</v>
      </c>
      <c r="E176" s="6" t="s">
        <v>887</v>
      </c>
      <c r="F176" s="27">
        <f t="shared" si="12"/>
        <v>0</v>
      </c>
      <c r="G176" s="28">
        <f>'[2]Liste Adhérents AGAR AZUR'!H187</f>
        <v>0</v>
      </c>
      <c r="H176" s="29" t="s">
        <v>888</v>
      </c>
      <c r="I176" s="6" t="s">
        <v>18</v>
      </c>
      <c r="J176" s="6" t="s">
        <v>889</v>
      </c>
      <c r="K176" s="6">
        <f>'[1]Liste Adhérents AGAR AZUR'!U187</f>
        <v>11</v>
      </c>
      <c r="N176" s="79"/>
    </row>
    <row r="177" spans="1:14" x14ac:dyDescent="0.25">
      <c r="A177" s="6" t="s">
        <v>890</v>
      </c>
      <c r="B177" s="6" t="s">
        <v>891</v>
      </c>
      <c r="C177" s="26">
        <f t="shared" ca="1" si="13"/>
        <v>42244</v>
      </c>
      <c r="D177" s="38">
        <f t="shared" si="14"/>
        <v>55028</v>
      </c>
      <c r="E177" s="6" t="s">
        <v>892</v>
      </c>
      <c r="F177" s="27">
        <f t="shared" si="12"/>
        <v>0</v>
      </c>
      <c r="G177" s="28">
        <f>'[2]Liste Adhérents AGAR AZUR'!H188</f>
        <v>0</v>
      </c>
      <c r="H177" s="29" t="s">
        <v>893</v>
      </c>
      <c r="I177" s="6" t="s">
        <v>18</v>
      </c>
      <c r="J177" s="6" t="s">
        <v>894</v>
      </c>
      <c r="K177" s="6">
        <f>'[1]Liste Adhérents AGAR AZUR'!U188</f>
        <v>3</v>
      </c>
      <c r="N177" s="79"/>
    </row>
    <row r="178" spans="1:14" x14ac:dyDescent="0.25">
      <c r="A178" s="6" t="s">
        <v>895</v>
      </c>
      <c r="B178" s="6" t="s">
        <v>896</v>
      </c>
      <c r="C178" s="26">
        <f t="shared" ca="1" si="13"/>
        <v>42004</v>
      </c>
      <c r="D178" s="38">
        <f t="shared" si="14"/>
        <v>55153</v>
      </c>
      <c r="E178" s="6" t="s">
        <v>897</v>
      </c>
      <c r="F178" s="27">
        <f t="shared" si="12"/>
        <v>0</v>
      </c>
      <c r="G178" s="28">
        <f>'[2]Liste Adhérents AGAR AZUR'!H189</f>
        <v>0</v>
      </c>
      <c r="H178" s="29" t="s">
        <v>898</v>
      </c>
      <c r="I178" s="6" t="s">
        <v>18</v>
      </c>
      <c r="J178" s="6" t="s">
        <v>899</v>
      </c>
      <c r="K178" s="6">
        <f>'[1]Liste Adhérents AGAR AZUR'!U189</f>
        <v>5</v>
      </c>
      <c r="N178" s="79"/>
    </row>
    <row r="179" spans="1:14" x14ac:dyDescent="0.25">
      <c r="A179" s="6" t="s">
        <v>900</v>
      </c>
      <c r="B179" s="6" t="s">
        <v>901</v>
      </c>
      <c r="C179" s="26">
        <f t="shared" ca="1" si="13"/>
        <v>42129</v>
      </c>
      <c r="D179" s="38">
        <f t="shared" si="14"/>
        <v>55278</v>
      </c>
      <c r="E179" s="6" t="s">
        <v>902</v>
      </c>
      <c r="F179" s="27">
        <f t="shared" si="12"/>
        <v>0</v>
      </c>
      <c r="G179" s="28">
        <f>'[2]Liste Adhérents AGAR AZUR'!H190</f>
        <v>0</v>
      </c>
      <c r="H179" s="29" t="s">
        <v>903</v>
      </c>
      <c r="I179" s="6" t="s">
        <v>18</v>
      </c>
      <c r="J179" s="6" t="s">
        <v>904</v>
      </c>
      <c r="K179" s="6">
        <f>'[1]Liste Adhérents AGAR AZUR'!U190</f>
        <v>12</v>
      </c>
      <c r="N179" s="79"/>
    </row>
    <row r="180" spans="1:14" x14ac:dyDescent="0.25">
      <c r="A180" s="6" t="s">
        <v>905</v>
      </c>
      <c r="B180" s="6" t="s">
        <v>906</v>
      </c>
      <c r="C180" s="26">
        <f t="shared" ca="1" si="13"/>
        <v>42254</v>
      </c>
      <c r="D180" s="38">
        <f t="shared" si="14"/>
        <v>55403</v>
      </c>
      <c r="E180" s="6" t="s">
        <v>907</v>
      </c>
      <c r="F180" s="27">
        <f t="shared" si="12"/>
        <v>22592.00000018</v>
      </c>
      <c r="G180" s="28">
        <f>'[2]Liste Adhérents AGAR AZUR'!H191</f>
        <v>22592</v>
      </c>
      <c r="H180" s="29" t="s">
        <v>908</v>
      </c>
      <c r="I180" s="6" t="s">
        <v>18</v>
      </c>
      <c r="J180" s="6" t="s">
        <v>909</v>
      </c>
      <c r="K180" s="6">
        <f>'[1]Liste Adhérents AGAR AZUR'!U191</f>
        <v>12</v>
      </c>
      <c r="N180" s="79"/>
    </row>
    <row r="181" spans="1:14" x14ac:dyDescent="0.25">
      <c r="A181" s="6" t="s">
        <v>910</v>
      </c>
      <c r="B181" s="6" t="s">
        <v>911</v>
      </c>
      <c r="C181" s="26">
        <f t="shared" ca="1" si="13"/>
        <v>42014</v>
      </c>
      <c r="D181" s="38">
        <f t="shared" si="14"/>
        <v>55528</v>
      </c>
      <c r="E181" s="6" t="s">
        <v>912</v>
      </c>
      <c r="F181" s="27">
        <f t="shared" si="12"/>
        <v>0</v>
      </c>
      <c r="G181" s="28">
        <f>'[2]Liste Adhérents AGAR AZUR'!H192</f>
        <v>0</v>
      </c>
      <c r="H181" s="29" t="s">
        <v>913</v>
      </c>
      <c r="I181" s="6" t="s">
        <v>18</v>
      </c>
      <c r="J181" s="6" t="s">
        <v>914</v>
      </c>
      <c r="K181" s="6">
        <f>'[1]Liste Adhérents AGAR AZUR'!U192</f>
        <v>4</v>
      </c>
      <c r="N181" s="79"/>
    </row>
    <row r="182" spans="1:14" x14ac:dyDescent="0.25">
      <c r="A182" s="6" t="s">
        <v>915</v>
      </c>
      <c r="B182" s="6" t="s">
        <v>916</v>
      </c>
      <c r="C182" s="26">
        <f t="shared" ca="1" si="13"/>
        <v>42138</v>
      </c>
      <c r="D182" s="38">
        <f t="shared" si="14"/>
        <v>55653</v>
      </c>
      <c r="E182" s="6" t="s">
        <v>917</v>
      </c>
      <c r="F182" s="27">
        <f t="shared" si="12"/>
        <v>18468.000000182001</v>
      </c>
      <c r="G182" s="28">
        <f>'[2]Liste Adhérents AGAR AZUR'!H193</f>
        <v>18468</v>
      </c>
      <c r="H182" s="29" t="s">
        <v>918</v>
      </c>
      <c r="I182" s="6" t="s">
        <v>18</v>
      </c>
      <c r="J182" s="6" t="s">
        <v>919</v>
      </c>
      <c r="K182" s="6">
        <f>'[1]Liste Adhérents AGAR AZUR'!U193</f>
        <v>12</v>
      </c>
      <c r="N182" s="79"/>
    </row>
    <row r="183" spans="1:14" x14ac:dyDescent="0.25">
      <c r="A183" s="6" t="s">
        <v>920</v>
      </c>
      <c r="B183" s="6" t="s">
        <v>921</v>
      </c>
      <c r="C183" s="26">
        <f t="shared" ca="1" si="13"/>
        <v>42263</v>
      </c>
      <c r="D183" s="38">
        <f t="shared" si="14"/>
        <v>55778</v>
      </c>
      <c r="E183" s="6" t="s">
        <v>922</v>
      </c>
      <c r="F183" s="27">
        <f t="shared" si="12"/>
        <v>0</v>
      </c>
      <c r="G183" s="28">
        <f>'[2]Liste Adhérents AGAR AZUR'!H194</f>
        <v>0</v>
      </c>
      <c r="H183" s="29" t="s">
        <v>923</v>
      </c>
      <c r="I183" s="6" t="s">
        <v>18</v>
      </c>
      <c r="J183" s="6" t="s">
        <v>924</v>
      </c>
      <c r="K183" s="6">
        <f>'[1]Liste Adhérents AGAR AZUR'!U194</f>
        <v>10</v>
      </c>
      <c r="N183" s="79"/>
    </row>
    <row r="184" spans="1:14" x14ac:dyDescent="0.25">
      <c r="A184" s="6" t="s">
        <v>925</v>
      </c>
      <c r="B184" s="6" t="s">
        <v>926</v>
      </c>
      <c r="C184" s="26">
        <f t="shared" ca="1" si="13"/>
        <v>42023</v>
      </c>
      <c r="D184" s="38">
        <f t="shared" si="14"/>
        <v>55903</v>
      </c>
      <c r="E184" s="6" t="s">
        <v>927</v>
      </c>
      <c r="F184" s="27">
        <f t="shared" si="12"/>
        <v>0</v>
      </c>
      <c r="G184" s="28">
        <f>'[2]Liste Adhérents AGAR AZUR'!H195</f>
        <v>0</v>
      </c>
      <c r="H184" s="29" t="s">
        <v>928</v>
      </c>
      <c r="I184" s="6" t="s">
        <v>18</v>
      </c>
      <c r="J184" s="6" t="s">
        <v>929</v>
      </c>
      <c r="K184" s="6">
        <f>'[1]Liste Adhérents AGAR AZUR'!U195</f>
        <v>4</v>
      </c>
      <c r="N184" s="79"/>
    </row>
    <row r="185" spans="1:14" x14ac:dyDescent="0.25">
      <c r="A185" s="6" t="s">
        <v>930</v>
      </c>
      <c r="B185" s="6" t="s">
        <v>931</v>
      </c>
      <c r="C185" s="26">
        <f t="shared" ca="1" si="13"/>
        <v>42148</v>
      </c>
      <c r="D185" s="38">
        <f t="shared" si="14"/>
        <v>56028</v>
      </c>
      <c r="E185" s="6" t="s">
        <v>932</v>
      </c>
      <c r="F185" s="27">
        <f t="shared" si="12"/>
        <v>0</v>
      </c>
      <c r="G185" s="28">
        <f>'[2]Liste Adhérents AGAR AZUR'!H196</f>
        <v>0</v>
      </c>
      <c r="H185" s="29" t="s">
        <v>933</v>
      </c>
      <c r="I185" s="6" t="s">
        <v>18</v>
      </c>
      <c r="J185" s="6" t="s">
        <v>934</v>
      </c>
      <c r="K185" s="6">
        <f>'[1]Liste Adhérents AGAR AZUR'!U196</f>
        <v>6</v>
      </c>
      <c r="N185" s="79"/>
    </row>
    <row r="186" spans="1:14" x14ac:dyDescent="0.25">
      <c r="A186" s="6" t="s">
        <v>935</v>
      </c>
      <c r="B186" s="6" t="s">
        <v>936</v>
      </c>
      <c r="C186" s="26">
        <f t="shared" ca="1" si="13"/>
        <v>42273</v>
      </c>
      <c r="D186" s="38">
        <f t="shared" si="14"/>
        <v>56153</v>
      </c>
      <c r="E186" s="6" t="s">
        <v>937</v>
      </c>
      <c r="F186" s="27">
        <f t="shared" si="12"/>
        <v>18485.000000185999</v>
      </c>
      <c r="G186" s="28">
        <f>'[2]Liste Adhérents AGAR AZUR'!H197</f>
        <v>18485</v>
      </c>
      <c r="H186" s="29" t="s">
        <v>938</v>
      </c>
      <c r="I186" s="6" t="s">
        <v>18</v>
      </c>
      <c r="J186" s="6" t="s">
        <v>939</v>
      </c>
      <c r="K186" s="6">
        <f>'[1]Liste Adhérents AGAR AZUR'!U197</f>
        <v>12</v>
      </c>
      <c r="N186" s="79"/>
    </row>
    <row r="187" spans="1:14" x14ac:dyDescent="0.25">
      <c r="A187" s="6" t="s">
        <v>940</v>
      </c>
      <c r="B187" s="6" t="s">
        <v>941</v>
      </c>
      <c r="C187" s="26">
        <f t="shared" ca="1" si="13"/>
        <v>42033</v>
      </c>
      <c r="D187" s="38">
        <f t="shared" si="14"/>
        <v>56278</v>
      </c>
      <c r="E187" s="6" t="s">
        <v>942</v>
      </c>
      <c r="F187" s="27">
        <f t="shared" si="12"/>
        <v>0</v>
      </c>
      <c r="G187" s="28">
        <f>'[2]Liste Adhérents AGAR AZUR'!H198</f>
        <v>0</v>
      </c>
      <c r="H187" s="29" t="s">
        <v>943</v>
      </c>
      <c r="I187" s="6" t="s">
        <v>18</v>
      </c>
      <c r="J187" s="6" t="s">
        <v>944</v>
      </c>
      <c r="K187" s="6">
        <f>'[1]Liste Adhérents AGAR AZUR'!U198</f>
        <v>12</v>
      </c>
      <c r="N187" s="79"/>
    </row>
    <row r="188" spans="1:14" x14ac:dyDescent="0.25">
      <c r="A188" s="6" t="s">
        <v>945</v>
      </c>
      <c r="B188" s="6" t="s">
        <v>946</v>
      </c>
      <c r="C188" s="26">
        <f t="shared" ca="1" si="13"/>
        <v>42158</v>
      </c>
      <c r="D188" s="38">
        <f t="shared" si="14"/>
        <v>56403</v>
      </c>
      <c r="E188" s="6" t="s">
        <v>947</v>
      </c>
      <c r="F188" s="27">
        <f t="shared" si="12"/>
        <v>0</v>
      </c>
      <c r="G188" s="28">
        <f>'[2]Liste Adhérents AGAR AZUR'!H199</f>
        <v>0</v>
      </c>
      <c r="H188" s="29" t="s">
        <v>948</v>
      </c>
      <c r="I188" s="6" t="s">
        <v>18</v>
      </c>
      <c r="J188" s="6" t="s">
        <v>949</v>
      </c>
      <c r="K188" s="6">
        <f>'[1]Liste Adhérents AGAR AZUR'!U199</f>
        <v>10</v>
      </c>
      <c r="N188" s="79"/>
    </row>
    <row r="189" spans="1:14" x14ac:dyDescent="0.25">
      <c r="A189" s="6" t="s">
        <v>950</v>
      </c>
      <c r="B189" s="6" t="s">
        <v>951</v>
      </c>
      <c r="C189" s="26">
        <f t="shared" ca="1" si="13"/>
        <v>42283</v>
      </c>
      <c r="D189" s="38">
        <f t="shared" si="14"/>
        <v>56528</v>
      </c>
      <c r="E189" s="6" t="s">
        <v>952</v>
      </c>
      <c r="F189" s="27">
        <f t="shared" si="12"/>
        <v>0</v>
      </c>
      <c r="G189" s="28">
        <f>'[2]Liste Adhérents AGAR AZUR'!H200</f>
        <v>0</v>
      </c>
      <c r="H189" s="29" t="s">
        <v>953</v>
      </c>
      <c r="I189" s="6" t="s">
        <v>18</v>
      </c>
      <c r="J189" s="6" t="s">
        <v>954</v>
      </c>
      <c r="K189" s="6">
        <f>'[1]Liste Adhérents AGAR AZUR'!U200</f>
        <v>4</v>
      </c>
      <c r="N189" s="79"/>
    </row>
    <row r="190" spans="1:14" x14ac:dyDescent="0.25">
      <c r="A190" s="6" t="s">
        <v>955</v>
      </c>
      <c r="B190" s="6" t="s">
        <v>956</v>
      </c>
      <c r="C190" s="26">
        <f t="shared" ca="1" si="13"/>
        <v>42043</v>
      </c>
      <c r="D190" s="38">
        <f t="shared" si="14"/>
        <v>56653</v>
      </c>
      <c r="E190" s="6" t="s">
        <v>957</v>
      </c>
      <c r="F190" s="27">
        <f t="shared" si="12"/>
        <v>0</v>
      </c>
      <c r="G190" s="28">
        <f>'[2]Liste Adhérents AGAR AZUR'!H201</f>
        <v>0</v>
      </c>
      <c r="H190" s="29" t="s">
        <v>958</v>
      </c>
      <c r="I190" s="6" t="s">
        <v>18</v>
      </c>
      <c r="J190" s="6" t="s">
        <v>959</v>
      </c>
      <c r="K190" s="6">
        <f>'[1]Liste Adhérents AGAR AZUR'!U201</f>
        <v>9</v>
      </c>
      <c r="N190" s="79"/>
    </row>
    <row r="191" spans="1:14" x14ac:dyDescent="0.25">
      <c r="A191" s="6" t="s">
        <v>960</v>
      </c>
      <c r="B191" s="6" t="s">
        <v>961</v>
      </c>
      <c r="C191" s="26">
        <f t="shared" ca="1" si="13"/>
        <v>42168</v>
      </c>
      <c r="D191" s="38">
        <f t="shared" si="14"/>
        <v>56778</v>
      </c>
      <c r="E191" s="6" t="s">
        <v>962</v>
      </c>
      <c r="F191" s="27">
        <f t="shared" si="12"/>
        <v>18738.000000191001</v>
      </c>
      <c r="G191" s="28">
        <f>'[2]Liste Adhérents AGAR AZUR'!H202</f>
        <v>18738</v>
      </c>
      <c r="H191" s="29" t="s">
        <v>963</v>
      </c>
      <c r="I191" s="6" t="s">
        <v>18</v>
      </c>
      <c r="J191" s="6" t="s">
        <v>964</v>
      </c>
      <c r="K191" s="6">
        <f>'[1]Liste Adhérents AGAR AZUR'!U202</f>
        <v>4</v>
      </c>
      <c r="N191" s="79"/>
    </row>
    <row r="192" spans="1:14" x14ac:dyDescent="0.25">
      <c r="A192" s="6" t="s">
        <v>965</v>
      </c>
      <c r="B192" s="6" t="s">
        <v>966</v>
      </c>
      <c r="C192" s="26">
        <f t="shared" ca="1" si="13"/>
        <v>42293</v>
      </c>
      <c r="D192" s="38">
        <f t="shared" si="14"/>
        <v>56903</v>
      </c>
      <c r="E192" s="6" t="s">
        <v>967</v>
      </c>
      <c r="F192" s="27">
        <f t="shared" si="12"/>
        <v>17899.000000192002</v>
      </c>
      <c r="G192" s="28">
        <f>'[2]Liste Adhérents AGAR AZUR'!H203</f>
        <v>17899</v>
      </c>
      <c r="H192" s="29" t="s">
        <v>968</v>
      </c>
      <c r="I192" s="6" t="s">
        <v>18</v>
      </c>
      <c r="J192" s="6" t="s">
        <v>969</v>
      </c>
      <c r="K192" s="6">
        <f>'[1]Liste Adhérents AGAR AZUR'!U203</f>
        <v>1</v>
      </c>
      <c r="N192" s="79"/>
    </row>
    <row r="193" spans="1:14" x14ac:dyDescent="0.25">
      <c r="A193" s="6" t="s">
        <v>970</v>
      </c>
      <c r="B193" s="6" t="s">
        <v>971</v>
      </c>
      <c r="C193" s="26">
        <f t="shared" ca="1" si="13"/>
        <v>42053</v>
      </c>
      <c r="D193" s="38">
        <f t="shared" si="14"/>
        <v>57028</v>
      </c>
      <c r="E193" s="6" t="s">
        <v>972</v>
      </c>
      <c r="F193" s="27">
        <f t="shared" si="12"/>
        <v>17800.000000192998</v>
      </c>
      <c r="G193" s="28">
        <f>'[2]Liste Adhérents AGAR AZUR'!H204</f>
        <v>17800</v>
      </c>
      <c r="H193" s="29" t="s">
        <v>973</v>
      </c>
      <c r="I193" s="6" t="s">
        <v>18</v>
      </c>
      <c r="J193" s="6" t="s">
        <v>974</v>
      </c>
      <c r="K193" s="6">
        <f>'[1]Liste Adhérents AGAR AZUR'!U204</f>
        <v>10</v>
      </c>
      <c r="N193" s="79"/>
    </row>
    <row r="194" spans="1:14" x14ac:dyDescent="0.25">
      <c r="A194" s="6" t="s">
        <v>975</v>
      </c>
      <c r="B194" s="6" t="s">
        <v>976</v>
      </c>
      <c r="C194" s="26">
        <f t="shared" ca="1" si="13"/>
        <v>42177</v>
      </c>
      <c r="D194" s="38">
        <f t="shared" si="14"/>
        <v>57153</v>
      </c>
      <c r="E194" s="6" t="s">
        <v>977</v>
      </c>
      <c r="F194" s="27">
        <f t="shared" si="12"/>
        <v>0</v>
      </c>
      <c r="G194" s="28">
        <f>'[2]Liste Adhérents AGAR AZUR'!H205</f>
        <v>0</v>
      </c>
      <c r="H194" s="29" t="s">
        <v>978</v>
      </c>
      <c r="I194" s="6" t="s">
        <v>18</v>
      </c>
      <c r="J194" s="6" t="s">
        <v>979</v>
      </c>
      <c r="K194" s="6">
        <f>'[1]Liste Adhérents AGAR AZUR'!U205</f>
        <v>2</v>
      </c>
      <c r="N194" s="79"/>
    </row>
    <row r="195" spans="1:14" x14ac:dyDescent="0.25">
      <c r="A195" s="6" t="s">
        <v>980</v>
      </c>
      <c r="B195" s="6" t="s">
        <v>981</v>
      </c>
      <c r="C195" s="26">
        <f t="shared" ca="1" si="13"/>
        <v>42302</v>
      </c>
      <c r="D195" s="38">
        <f t="shared" si="14"/>
        <v>57278</v>
      </c>
      <c r="E195" s="6" t="s">
        <v>982</v>
      </c>
      <c r="F195" s="27">
        <f t="shared" ref="F195:F202" si="15">IF(G195=0,0,G195+(ROW()/10^9))</f>
        <v>0</v>
      </c>
      <c r="G195" s="28">
        <f>'[2]Liste Adhérents AGAR AZUR'!H206</f>
        <v>0</v>
      </c>
      <c r="H195" s="29" t="s">
        <v>983</v>
      </c>
      <c r="I195" s="6" t="s">
        <v>18</v>
      </c>
      <c r="J195" s="6" t="s">
        <v>984</v>
      </c>
      <c r="K195" s="6">
        <f>'[1]Liste Adhérents AGAR AZUR'!U206</f>
        <v>3</v>
      </c>
      <c r="N195" s="79"/>
    </row>
    <row r="196" spans="1:14" x14ac:dyDescent="0.25">
      <c r="A196" s="6" t="s">
        <v>985</v>
      </c>
      <c r="B196" s="6" t="s">
        <v>986</v>
      </c>
      <c r="C196" s="26">
        <f t="shared" ref="C196:C207" ca="1" si="16">DATE(IF(MONTH(D196)&gt;10,YEAR(Q$1),YEAR($Q$2)),MONTH(D196),DAY(D196))</f>
        <v>42062</v>
      </c>
      <c r="D196" s="38">
        <f t="shared" si="14"/>
        <v>57403</v>
      </c>
      <c r="E196" s="6" t="s">
        <v>987</v>
      </c>
      <c r="F196" s="27">
        <f t="shared" si="15"/>
        <v>18728.000000196</v>
      </c>
      <c r="G196" s="28">
        <f>'[2]Liste Adhérents AGAR AZUR'!H207</f>
        <v>18728</v>
      </c>
      <c r="H196" s="29" t="s">
        <v>988</v>
      </c>
      <c r="I196" s="6" t="s">
        <v>18</v>
      </c>
      <c r="J196" s="6" t="s">
        <v>989</v>
      </c>
      <c r="K196" s="6">
        <f>'[1]Liste Adhérents AGAR AZUR'!U207</f>
        <v>12</v>
      </c>
      <c r="N196" s="79"/>
    </row>
    <row r="197" spans="1:14" x14ac:dyDescent="0.25">
      <c r="A197" s="6" t="s">
        <v>990</v>
      </c>
      <c r="B197" s="6" t="s">
        <v>991</v>
      </c>
      <c r="C197" s="26">
        <f t="shared" ca="1" si="16"/>
        <v>42187</v>
      </c>
      <c r="D197" s="38">
        <f t="shared" ref="D197:D207" si="17">D196+125</f>
        <v>57528</v>
      </c>
      <c r="E197" s="6" t="s">
        <v>992</v>
      </c>
      <c r="F197" s="27">
        <f t="shared" si="15"/>
        <v>0</v>
      </c>
      <c r="G197" s="28">
        <f>'[2]Liste Adhérents AGAR AZUR'!H208</f>
        <v>0</v>
      </c>
      <c r="H197" s="29" t="s">
        <v>993</v>
      </c>
      <c r="I197" s="6" t="s">
        <v>18</v>
      </c>
      <c r="J197" s="6" t="s">
        <v>994</v>
      </c>
      <c r="K197" s="6">
        <f>'[1]Liste Adhérents AGAR AZUR'!U208</f>
        <v>12</v>
      </c>
      <c r="N197" s="79"/>
    </row>
    <row r="198" spans="1:14" x14ac:dyDescent="0.25">
      <c r="A198" s="6" t="s">
        <v>995</v>
      </c>
      <c r="B198" s="6" t="s">
        <v>996</v>
      </c>
      <c r="C198" s="26">
        <f t="shared" ca="1" si="16"/>
        <v>41947</v>
      </c>
      <c r="D198" s="38">
        <f t="shared" si="17"/>
        <v>57653</v>
      </c>
      <c r="E198" s="6" t="s">
        <v>997</v>
      </c>
      <c r="F198" s="27">
        <f t="shared" si="15"/>
        <v>0</v>
      </c>
      <c r="G198" s="28">
        <f>'[2]Liste Adhérents AGAR AZUR'!H209</f>
        <v>0</v>
      </c>
      <c r="H198" s="29" t="s">
        <v>998</v>
      </c>
      <c r="I198" s="6" t="s">
        <v>18</v>
      </c>
      <c r="J198" s="6" t="s">
        <v>999</v>
      </c>
      <c r="K198" s="6">
        <f>'[1]Liste Adhérents AGAR AZUR'!U209</f>
        <v>7</v>
      </c>
      <c r="N198" s="79"/>
    </row>
    <row r="199" spans="1:14" x14ac:dyDescent="0.25">
      <c r="A199" s="6" t="s">
        <v>1000</v>
      </c>
      <c r="B199" s="6" t="s">
        <v>1001</v>
      </c>
      <c r="C199" s="26">
        <f t="shared" ca="1" si="16"/>
        <v>42072</v>
      </c>
      <c r="D199" s="38">
        <f t="shared" si="17"/>
        <v>57778</v>
      </c>
      <c r="E199" s="6" t="s">
        <v>1002</v>
      </c>
      <c r="F199" s="27">
        <f t="shared" si="15"/>
        <v>18163.000000199001</v>
      </c>
      <c r="G199" s="28">
        <f>'[2]Liste Adhérents AGAR AZUR'!H210</f>
        <v>18163</v>
      </c>
      <c r="H199" s="29" t="s">
        <v>1003</v>
      </c>
      <c r="I199" s="6" t="s">
        <v>18</v>
      </c>
      <c r="J199" s="6" t="s">
        <v>1004</v>
      </c>
      <c r="K199" s="6">
        <f>'[1]Liste Adhérents AGAR AZUR'!U210</f>
        <v>4</v>
      </c>
      <c r="N199" s="79"/>
    </row>
    <row r="200" spans="1:14" x14ac:dyDescent="0.25">
      <c r="A200" s="6" t="s">
        <v>1005</v>
      </c>
      <c r="B200" s="6" t="s">
        <v>1006</v>
      </c>
      <c r="C200" s="26">
        <f t="shared" ca="1" si="16"/>
        <v>42197</v>
      </c>
      <c r="D200" s="38">
        <f t="shared" si="17"/>
        <v>57903</v>
      </c>
      <c r="E200" s="6" t="s">
        <v>1007</v>
      </c>
      <c r="F200" s="27">
        <f t="shared" si="15"/>
        <v>18430.000000200002</v>
      </c>
      <c r="G200" s="28">
        <f>'[2]Liste Adhérents AGAR AZUR'!H211</f>
        <v>18430</v>
      </c>
      <c r="H200" s="29" t="s">
        <v>1008</v>
      </c>
      <c r="I200" s="6" t="s">
        <v>18</v>
      </c>
      <c r="J200" s="6" t="s">
        <v>1009</v>
      </c>
      <c r="K200" s="6">
        <f>'[1]Liste Adhérents AGAR AZUR'!U211</f>
        <v>6</v>
      </c>
      <c r="N200" s="79"/>
    </row>
    <row r="201" spans="1:14" x14ac:dyDescent="0.25">
      <c r="A201" s="6" t="s">
        <v>1010</v>
      </c>
      <c r="B201" s="6" t="s">
        <v>1011</v>
      </c>
      <c r="C201" s="26">
        <f t="shared" ca="1" si="16"/>
        <v>41957</v>
      </c>
      <c r="D201" s="38">
        <f t="shared" si="17"/>
        <v>58028</v>
      </c>
      <c r="E201" s="6" t="s">
        <v>1012</v>
      </c>
      <c r="F201" s="27">
        <f t="shared" si="15"/>
        <v>0</v>
      </c>
      <c r="G201" s="28">
        <f>'[2]Liste Adhérents AGAR AZUR'!H212</f>
        <v>0</v>
      </c>
      <c r="H201" s="29" t="s">
        <v>1013</v>
      </c>
      <c r="I201" s="6" t="s">
        <v>18</v>
      </c>
      <c r="J201" s="6" t="s">
        <v>1014</v>
      </c>
      <c r="K201" s="6">
        <f>'[1]Liste Adhérents AGAR AZUR'!U212</f>
        <v>10</v>
      </c>
      <c r="N201" s="79"/>
    </row>
    <row r="202" spans="1:14" x14ac:dyDescent="0.25">
      <c r="A202" s="6" t="s">
        <v>1015</v>
      </c>
      <c r="B202" s="6" t="s">
        <v>1016</v>
      </c>
      <c r="C202" s="26">
        <f t="shared" ca="1" si="16"/>
        <v>42082</v>
      </c>
      <c r="D202" s="38">
        <f t="shared" si="17"/>
        <v>58153</v>
      </c>
      <c r="E202" s="6" t="s">
        <v>1017</v>
      </c>
      <c r="F202" s="27">
        <f t="shared" si="15"/>
        <v>0</v>
      </c>
      <c r="G202" s="28">
        <f>'[2]Liste Adhérents AGAR AZUR'!H213</f>
        <v>0</v>
      </c>
      <c r="H202" s="29" t="s">
        <v>1018</v>
      </c>
      <c r="I202" s="6" t="s">
        <v>18</v>
      </c>
      <c r="J202" s="6" t="s">
        <v>1019</v>
      </c>
      <c r="K202" s="6">
        <f>'[1]Liste Adhérents AGAR AZUR'!U213</f>
        <v>8</v>
      </c>
      <c r="N202" s="79"/>
    </row>
    <row r="203" spans="1:14" x14ac:dyDescent="0.25">
      <c r="C203" s="26"/>
      <c r="D203" s="38"/>
      <c r="F203" s="27"/>
      <c r="N203" s="79"/>
    </row>
    <row r="204" spans="1:14" x14ac:dyDescent="0.25">
      <c r="C204" s="26"/>
      <c r="D204" s="38"/>
      <c r="F204" s="27"/>
      <c r="N204" s="79"/>
    </row>
    <row r="205" spans="1:14" x14ac:dyDescent="0.25">
      <c r="C205" s="26"/>
      <c r="D205" s="38"/>
      <c r="F205" s="27"/>
      <c r="N205" s="79"/>
    </row>
    <row r="206" spans="1:14" x14ac:dyDescent="0.25">
      <c r="C206" s="26"/>
      <c r="D206" s="38"/>
      <c r="F206" s="27"/>
      <c r="N206" s="79"/>
    </row>
    <row r="207" spans="1:14" x14ac:dyDescent="0.25">
      <c r="C207" s="26"/>
      <c r="D207" s="38"/>
      <c r="F207" s="27"/>
      <c r="N207" s="79"/>
    </row>
    <row r="208" spans="1:14" x14ac:dyDescent="0.25">
      <c r="C208" s="26"/>
      <c r="D208" s="38"/>
      <c r="F208" s="27"/>
      <c r="N208" s="79"/>
    </row>
    <row r="209" spans="3:14" x14ac:dyDescent="0.25">
      <c r="C209" s="26"/>
      <c r="D209" s="38"/>
      <c r="F209" s="27"/>
      <c r="N209" s="79"/>
    </row>
    <row r="210" spans="3:14" x14ac:dyDescent="0.25">
      <c r="C210" s="26"/>
      <c r="D210" s="38"/>
      <c r="F210" s="27"/>
      <c r="N210" s="79"/>
    </row>
    <row r="211" spans="3:14" x14ac:dyDescent="0.25">
      <c r="C211" s="26"/>
      <c r="D211" s="38"/>
      <c r="F211" s="27"/>
      <c r="N211" s="79"/>
    </row>
    <row r="212" spans="3:14" x14ac:dyDescent="0.25">
      <c r="C212" s="26"/>
      <c r="D212" s="38"/>
      <c r="F212" s="27"/>
      <c r="N212" s="79"/>
    </row>
    <row r="213" spans="3:14" x14ac:dyDescent="0.25">
      <c r="C213" s="26"/>
      <c r="D213" s="38"/>
      <c r="F213" s="27"/>
      <c r="N213" s="79"/>
    </row>
    <row r="214" spans="3:14" x14ac:dyDescent="0.25">
      <c r="C214" s="26"/>
      <c r="D214" s="38"/>
      <c r="F214" s="27"/>
      <c r="N214" s="79"/>
    </row>
    <row r="215" spans="3:14" x14ac:dyDescent="0.25">
      <c r="C215" s="26"/>
      <c r="D215" s="38"/>
      <c r="F215" s="27"/>
      <c r="N215" s="79"/>
    </row>
    <row r="216" spans="3:14" x14ac:dyDescent="0.25">
      <c r="C216" s="26"/>
      <c r="D216" s="38"/>
      <c r="F216" s="27"/>
      <c r="N216" s="79"/>
    </row>
    <row r="217" spans="3:14" x14ac:dyDescent="0.25">
      <c r="C217" s="26"/>
      <c r="D217" s="38"/>
      <c r="F217" s="27"/>
      <c r="N217" s="79"/>
    </row>
    <row r="218" spans="3:14" x14ac:dyDescent="0.25">
      <c r="C218" s="26"/>
      <c r="D218" s="38"/>
      <c r="F218" s="27"/>
      <c r="N218" s="79"/>
    </row>
    <row r="219" spans="3:14" x14ac:dyDescent="0.25">
      <c r="C219" s="26"/>
      <c r="D219" s="38"/>
      <c r="F219" s="27"/>
      <c r="N219" s="79"/>
    </row>
    <row r="220" spans="3:14" x14ac:dyDescent="0.25">
      <c r="C220" s="26"/>
      <c r="D220" s="38"/>
      <c r="F220" s="27"/>
      <c r="N220" s="79"/>
    </row>
    <row r="221" spans="3:14" x14ac:dyDescent="0.25">
      <c r="C221" s="26"/>
      <c r="D221" s="38"/>
      <c r="F221" s="27"/>
      <c r="N221" s="79"/>
    </row>
    <row r="222" spans="3:14" x14ac:dyDescent="0.25">
      <c r="C222" s="26"/>
      <c r="D222" s="38"/>
      <c r="F222" s="27"/>
      <c r="N222" s="79"/>
    </row>
    <row r="223" spans="3:14" x14ac:dyDescent="0.25">
      <c r="C223" s="26"/>
      <c r="D223" s="38"/>
      <c r="F223" s="27"/>
      <c r="N223" s="79"/>
    </row>
    <row r="224" spans="3:14" x14ac:dyDescent="0.25">
      <c r="C224" s="26"/>
      <c r="D224" s="38"/>
      <c r="F224" s="27"/>
      <c r="N224" s="79"/>
    </row>
    <row r="225" spans="3:14" x14ac:dyDescent="0.25">
      <c r="C225" s="26"/>
      <c r="D225" s="38"/>
      <c r="F225" s="27"/>
      <c r="N225" s="79"/>
    </row>
    <row r="226" spans="3:14" x14ac:dyDescent="0.25">
      <c r="C226" s="26"/>
      <c r="D226" s="38"/>
      <c r="F226" s="27"/>
      <c r="N226" s="79"/>
    </row>
    <row r="227" spans="3:14" x14ac:dyDescent="0.25">
      <c r="C227" s="26"/>
      <c r="D227" s="38"/>
      <c r="F227" s="27"/>
      <c r="N227" s="79"/>
    </row>
    <row r="228" spans="3:14" x14ac:dyDescent="0.25">
      <c r="C228" s="26"/>
      <c r="D228" s="38"/>
      <c r="F228" s="27"/>
      <c r="N228" s="79"/>
    </row>
    <row r="229" spans="3:14" x14ac:dyDescent="0.25">
      <c r="C229" s="26"/>
      <c r="D229" s="38"/>
      <c r="F229" s="27"/>
      <c r="N229" s="79"/>
    </row>
    <row r="230" spans="3:14" x14ac:dyDescent="0.25">
      <c r="C230" s="26"/>
      <c r="D230" s="38"/>
      <c r="F230" s="27"/>
      <c r="N230" s="79"/>
    </row>
    <row r="231" spans="3:14" x14ac:dyDescent="0.25">
      <c r="C231" s="26"/>
      <c r="D231" s="38"/>
      <c r="F231" s="27"/>
      <c r="N231" s="79"/>
    </row>
    <row r="232" spans="3:14" x14ac:dyDescent="0.25">
      <c r="C232" s="26"/>
      <c r="D232" s="38"/>
      <c r="F232" s="27"/>
      <c r="N232" s="79"/>
    </row>
    <row r="233" spans="3:14" x14ac:dyDescent="0.25">
      <c r="C233" s="26"/>
      <c r="D233" s="38"/>
      <c r="F233" s="27"/>
      <c r="N233" s="79"/>
    </row>
    <row r="234" spans="3:14" x14ac:dyDescent="0.25">
      <c r="C234" s="26"/>
      <c r="D234" s="38"/>
      <c r="F234" s="27"/>
      <c r="N234" s="79"/>
    </row>
    <row r="235" spans="3:14" x14ac:dyDescent="0.25">
      <c r="C235" s="26"/>
      <c r="D235" s="38"/>
      <c r="F235" s="27"/>
      <c r="N235" s="79"/>
    </row>
    <row r="236" spans="3:14" x14ac:dyDescent="0.25">
      <c r="C236" s="26"/>
      <c r="D236" s="38"/>
      <c r="F236" s="27"/>
      <c r="N236" s="79"/>
    </row>
    <row r="237" spans="3:14" x14ac:dyDescent="0.25">
      <c r="C237" s="26"/>
      <c r="D237" s="38"/>
      <c r="F237" s="27"/>
      <c r="N237" s="79"/>
    </row>
    <row r="238" spans="3:14" x14ac:dyDescent="0.25">
      <c r="C238" s="26"/>
      <c r="D238" s="38"/>
      <c r="F238" s="27"/>
      <c r="N238" s="79"/>
    </row>
    <row r="239" spans="3:14" x14ac:dyDescent="0.25">
      <c r="C239" s="26"/>
      <c r="D239" s="38"/>
      <c r="F239" s="27"/>
      <c r="N239" s="79"/>
    </row>
    <row r="240" spans="3:14" x14ac:dyDescent="0.25">
      <c r="C240" s="26"/>
      <c r="D240" s="38"/>
      <c r="F240" s="27"/>
      <c r="N240" s="79">
        <f>D208</f>
        <v>0</v>
      </c>
    </row>
    <row r="241" spans="3:14" x14ac:dyDescent="0.25">
      <c r="C241" s="26"/>
      <c r="D241" s="38"/>
      <c r="F241" s="27"/>
      <c r="N241" s="79">
        <f>D209</f>
        <v>0</v>
      </c>
    </row>
    <row r="242" spans="3:14" x14ac:dyDescent="0.25">
      <c r="C242" s="26"/>
      <c r="D242" s="38"/>
      <c r="F242" s="27"/>
    </row>
    <row r="243" spans="3:14" x14ac:dyDescent="0.25">
      <c r="C243" s="26"/>
      <c r="D243" s="38"/>
      <c r="F243" s="27"/>
    </row>
    <row r="244" spans="3:14" x14ac:dyDescent="0.25">
      <c r="C244" s="26"/>
      <c r="D244" s="38"/>
      <c r="F244" s="27"/>
    </row>
    <row r="245" spans="3:14" x14ac:dyDescent="0.25">
      <c r="C245" s="26"/>
      <c r="D245" s="38"/>
      <c r="F245" s="27"/>
    </row>
    <row r="246" spans="3:14" x14ac:dyDescent="0.25">
      <c r="C246" s="26"/>
      <c r="D246" s="38"/>
      <c r="F246" s="27"/>
    </row>
    <row r="247" spans="3:14" x14ac:dyDescent="0.25">
      <c r="C247" s="26"/>
      <c r="D247" s="38"/>
      <c r="F247" s="27"/>
    </row>
    <row r="248" spans="3:14" x14ac:dyDescent="0.25">
      <c r="C248" s="26"/>
      <c r="D248" s="38"/>
      <c r="F248" s="27"/>
    </row>
    <row r="249" spans="3:14" x14ac:dyDescent="0.25">
      <c r="C249" s="26"/>
      <c r="D249" s="38"/>
      <c r="F249" s="27"/>
    </row>
    <row r="250" spans="3:14" x14ac:dyDescent="0.25">
      <c r="C250" s="26"/>
      <c r="D250" s="38"/>
      <c r="F250" s="27"/>
    </row>
    <row r="251" spans="3:14" x14ac:dyDescent="0.25">
      <c r="C251" s="26"/>
      <c r="D251" s="38"/>
      <c r="F251" s="27"/>
    </row>
    <row r="252" spans="3:14" x14ac:dyDescent="0.25">
      <c r="C252" s="26"/>
      <c r="D252" s="38"/>
      <c r="F252" s="27"/>
    </row>
    <row r="253" spans="3:14" x14ac:dyDescent="0.25">
      <c r="C253" s="26"/>
      <c r="D253" s="38"/>
      <c r="F253" s="27"/>
    </row>
    <row r="254" spans="3:14" x14ac:dyDescent="0.25">
      <c r="C254" s="26"/>
      <c r="D254" s="38"/>
      <c r="F254" s="27"/>
    </row>
    <row r="255" spans="3:14" x14ac:dyDescent="0.25">
      <c r="C255" s="26"/>
      <c r="D255" s="38"/>
      <c r="F255" s="27"/>
    </row>
    <row r="256" spans="3:14" x14ac:dyDescent="0.25">
      <c r="C256" s="26"/>
      <c r="D256" s="38"/>
      <c r="F256" s="27"/>
    </row>
    <row r="257" spans="3:6" x14ac:dyDescent="0.25">
      <c r="C257" s="26"/>
      <c r="D257" s="38"/>
      <c r="F257" s="27"/>
    </row>
    <row r="258" spans="3:6" x14ac:dyDescent="0.25">
      <c r="C258" s="26"/>
      <c r="D258" s="38"/>
      <c r="F258" s="27"/>
    </row>
    <row r="259" spans="3:6" x14ac:dyDescent="0.25">
      <c r="C259" s="26"/>
      <c r="D259" s="38"/>
      <c r="F259" s="27"/>
    </row>
    <row r="260" spans="3:6" x14ac:dyDescent="0.25">
      <c r="C260" s="26"/>
      <c r="D260" s="38"/>
      <c r="F260" s="27"/>
    </row>
    <row r="261" spans="3:6" x14ac:dyDescent="0.25">
      <c r="C261" s="38"/>
      <c r="D261" s="38"/>
      <c r="F261" s="27"/>
    </row>
    <row r="262" spans="3:6" x14ac:dyDescent="0.25">
      <c r="C262" s="26"/>
      <c r="D262" s="26"/>
      <c r="F262" s="27"/>
    </row>
    <row r="263" spans="3:6" x14ac:dyDescent="0.25">
      <c r="C263" s="26"/>
      <c r="D263" s="26"/>
      <c r="F263" s="27"/>
    </row>
    <row r="264" spans="3:6" x14ac:dyDescent="0.25">
      <c r="C264" s="26"/>
      <c r="D264" s="26"/>
      <c r="F264" s="27"/>
    </row>
    <row r="265" spans="3:6" x14ac:dyDescent="0.25">
      <c r="C265" s="38"/>
      <c r="D265" s="38"/>
      <c r="F265" s="27"/>
    </row>
    <row r="266" spans="3:6" x14ac:dyDescent="0.25">
      <c r="C266" s="26"/>
      <c r="D266" s="55"/>
      <c r="F266" s="27"/>
    </row>
    <row r="267" spans="3:6" x14ac:dyDescent="0.25">
      <c r="C267" s="26"/>
      <c r="D267" s="55"/>
      <c r="F267" s="27"/>
    </row>
    <row r="268" spans="3:6" x14ac:dyDescent="0.25">
      <c r="C268" s="26"/>
      <c r="D268" s="55"/>
      <c r="F268" s="27"/>
    </row>
    <row r="269" spans="3:6" x14ac:dyDescent="0.25">
      <c r="C269" s="26"/>
      <c r="D269" s="55"/>
      <c r="F269" s="27"/>
    </row>
    <row r="270" spans="3:6" x14ac:dyDescent="0.25">
      <c r="C270" s="26"/>
      <c r="D270" s="55"/>
      <c r="F270" s="27"/>
    </row>
    <row r="271" spans="3:6" x14ac:dyDescent="0.25">
      <c r="C271" s="26"/>
      <c r="D271" s="55"/>
      <c r="F271" s="27"/>
    </row>
    <row r="272" spans="3:6" x14ac:dyDescent="0.25">
      <c r="C272" s="26"/>
      <c r="D272" s="55"/>
      <c r="F272" s="27"/>
    </row>
    <row r="273" spans="3:6" x14ac:dyDescent="0.25">
      <c r="C273" s="26"/>
      <c r="D273" s="55"/>
      <c r="F273" s="27"/>
    </row>
    <row r="274" spans="3:6" x14ac:dyDescent="0.25">
      <c r="C274" s="26"/>
      <c r="D274" s="55"/>
      <c r="F274" s="27"/>
    </row>
    <row r="275" spans="3:6" x14ac:dyDescent="0.25">
      <c r="C275" s="26"/>
      <c r="D275" s="55"/>
      <c r="F275" s="27"/>
    </row>
    <row r="276" spans="3:6" x14ac:dyDescent="0.25">
      <c r="C276" s="26"/>
      <c r="D276" s="55"/>
      <c r="F276" s="27"/>
    </row>
    <row r="277" spans="3:6" x14ac:dyDescent="0.25">
      <c r="C277" s="26"/>
      <c r="D277" s="55"/>
      <c r="F277" s="27"/>
    </row>
    <row r="278" spans="3:6" x14ac:dyDescent="0.25">
      <c r="C278" s="26"/>
      <c r="D278" s="55"/>
      <c r="F278" s="27"/>
    </row>
    <row r="279" spans="3:6" x14ac:dyDescent="0.25">
      <c r="C279" s="26"/>
      <c r="D279" s="55"/>
      <c r="F279" s="27"/>
    </row>
    <row r="280" spans="3:6" x14ac:dyDescent="0.25">
      <c r="C280" s="26"/>
      <c r="D280" s="55"/>
      <c r="F280" s="27"/>
    </row>
    <row r="281" spans="3:6" x14ac:dyDescent="0.25">
      <c r="C281" s="26"/>
      <c r="D281" s="55"/>
      <c r="F281" s="27"/>
    </row>
    <row r="282" spans="3:6" x14ac:dyDescent="0.25">
      <c r="C282" s="26"/>
      <c r="D282" s="55"/>
      <c r="F282" s="27"/>
    </row>
    <row r="283" spans="3:6" x14ac:dyDescent="0.25">
      <c r="C283" s="26"/>
      <c r="D283" s="55"/>
      <c r="F283" s="27"/>
    </row>
    <row r="284" spans="3:6" x14ac:dyDescent="0.25">
      <c r="C284" s="26"/>
      <c r="D284" s="55"/>
      <c r="F284" s="27"/>
    </row>
    <row r="285" spans="3:6" x14ac:dyDescent="0.25">
      <c r="C285" s="26"/>
      <c r="D285" s="55"/>
      <c r="F285" s="27"/>
    </row>
    <row r="286" spans="3:6" x14ac:dyDescent="0.25">
      <c r="C286" s="26"/>
      <c r="D286" s="55"/>
      <c r="F286" s="27"/>
    </row>
    <row r="287" spans="3:6" x14ac:dyDescent="0.25">
      <c r="C287" s="26"/>
      <c r="D287" s="55"/>
      <c r="F287" s="27"/>
    </row>
    <row r="288" spans="3:6" x14ac:dyDescent="0.25">
      <c r="C288" s="56"/>
      <c r="F288" s="27"/>
    </row>
    <row r="289" spans="3:11" x14ac:dyDescent="0.25">
      <c r="C289" s="56"/>
      <c r="F289" s="27"/>
    </row>
    <row r="290" spans="3:11" x14ac:dyDescent="0.25">
      <c r="C290" s="56"/>
      <c r="F290" s="27"/>
    </row>
    <row r="291" spans="3:11" x14ac:dyDescent="0.25">
      <c r="C291" s="56"/>
      <c r="F291" s="27"/>
    </row>
    <row r="292" spans="3:11" x14ac:dyDescent="0.25">
      <c r="C292" s="56"/>
      <c r="F292" s="27">
        <f t="shared" ref="F292:F322" si="18">IF(G292=0,0,G292+(ROW()/10^9))</f>
        <v>0</v>
      </c>
      <c r="J292" s="6">
        <f>'[1]Liste Adhérents AGAR AZUR'!N311</f>
        <v>0</v>
      </c>
      <c r="K292" s="6">
        <f>'[1]Liste Adhérents AGAR AZUR'!U311</f>
        <v>0</v>
      </c>
    </row>
    <row r="293" spans="3:11" x14ac:dyDescent="0.25">
      <c r="C293" s="56"/>
      <c r="F293" s="27">
        <f t="shared" si="18"/>
        <v>0</v>
      </c>
      <c r="J293" s="6">
        <f>'[1]Liste Adhérents AGAR AZUR'!N312</f>
        <v>0</v>
      </c>
      <c r="K293" s="6">
        <f>'[1]Liste Adhérents AGAR AZUR'!U312</f>
        <v>0</v>
      </c>
    </row>
    <row r="294" spans="3:11" x14ac:dyDescent="0.25">
      <c r="C294" s="56"/>
      <c r="F294" s="27">
        <f t="shared" si="18"/>
        <v>0</v>
      </c>
      <c r="J294" s="6">
        <f>'[1]Liste Adhérents AGAR AZUR'!N313</f>
        <v>0</v>
      </c>
      <c r="K294" s="6">
        <f>'[1]Liste Adhérents AGAR AZUR'!U313</f>
        <v>0</v>
      </c>
    </row>
    <row r="295" spans="3:11" x14ac:dyDescent="0.25">
      <c r="C295" s="56"/>
      <c r="F295" s="27">
        <f t="shared" si="18"/>
        <v>0</v>
      </c>
      <c r="J295" s="6">
        <f>'[1]Liste Adhérents AGAR AZUR'!N314</f>
        <v>0</v>
      </c>
      <c r="K295" s="6">
        <f>'[1]Liste Adhérents AGAR AZUR'!U314</f>
        <v>0</v>
      </c>
    </row>
    <row r="296" spans="3:11" x14ac:dyDescent="0.25">
      <c r="C296" s="56"/>
      <c r="F296" s="27">
        <f t="shared" si="18"/>
        <v>0</v>
      </c>
      <c r="J296" s="6">
        <f>'[1]Liste Adhérents AGAR AZUR'!N315</f>
        <v>0</v>
      </c>
      <c r="K296" s="6">
        <f>'[1]Liste Adhérents AGAR AZUR'!U315</f>
        <v>0</v>
      </c>
    </row>
    <row r="297" spans="3:11" x14ac:dyDescent="0.25">
      <c r="C297" s="56"/>
      <c r="F297" s="27">
        <f t="shared" si="18"/>
        <v>0</v>
      </c>
      <c r="J297" s="6">
        <f>'[1]Liste Adhérents AGAR AZUR'!N316</f>
        <v>0</v>
      </c>
      <c r="K297" s="6">
        <f>'[1]Liste Adhérents AGAR AZUR'!U316</f>
        <v>0</v>
      </c>
    </row>
    <row r="298" spans="3:11" x14ac:dyDescent="0.25">
      <c r="C298" s="56"/>
      <c r="F298" s="27">
        <f t="shared" si="18"/>
        <v>0</v>
      </c>
      <c r="J298" s="6">
        <f>'[1]Liste Adhérents AGAR AZUR'!N317</f>
        <v>0</v>
      </c>
      <c r="K298" s="6">
        <f>'[1]Liste Adhérents AGAR AZUR'!U317</f>
        <v>0</v>
      </c>
    </row>
    <row r="299" spans="3:11" x14ac:dyDescent="0.25">
      <c r="C299" s="56"/>
      <c r="F299" s="27">
        <f t="shared" si="18"/>
        <v>0</v>
      </c>
      <c r="J299" s="6">
        <f>'[1]Liste Adhérents AGAR AZUR'!N318</f>
        <v>0</v>
      </c>
      <c r="K299" s="6">
        <f>'[1]Liste Adhérents AGAR AZUR'!U318</f>
        <v>0</v>
      </c>
    </row>
    <row r="300" spans="3:11" x14ac:dyDescent="0.25">
      <c r="C300" s="56"/>
      <c r="F300" s="27">
        <f t="shared" si="18"/>
        <v>0</v>
      </c>
      <c r="J300" s="6">
        <f>'[1]Liste Adhérents AGAR AZUR'!N319</f>
        <v>0</v>
      </c>
      <c r="K300" s="6">
        <f>'[1]Liste Adhérents AGAR AZUR'!U319</f>
        <v>0</v>
      </c>
    </row>
    <row r="301" spans="3:11" x14ac:dyDescent="0.25">
      <c r="C301" s="56"/>
      <c r="F301" s="27">
        <f t="shared" si="18"/>
        <v>0</v>
      </c>
      <c r="J301" s="6">
        <f>'[1]Liste Adhérents AGAR AZUR'!N320</f>
        <v>0</v>
      </c>
      <c r="K301" s="6">
        <f>'[1]Liste Adhérents AGAR AZUR'!U320</f>
        <v>0</v>
      </c>
    </row>
    <row r="302" spans="3:11" x14ac:dyDescent="0.25">
      <c r="C302" s="56"/>
      <c r="F302" s="27">
        <f t="shared" si="18"/>
        <v>0</v>
      </c>
      <c r="J302" s="6">
        <f>'[1]Liste Adhérents AGAR AZUR'!N321</f>
        <v>0</v>
      </c>
      <c r="K302" s="6">
        <f>'[1]Liste Adhérents AGAR AZUR'!U321</f>
        <v>0</v>
      </c>
    </row>
    <row r="303" spans="3:11" x14ac:dyDescent="0.25">
      <c r="C303" s="56"/>
      <c r="F303" s="27">
        <f t="shared" si="18"/>
        <v>0</v>
      </c>
      <c r="J303" s="6">
        <f>'[1]Liste Adhérents AGAR AZUR'!N322</f>
        <v>0</v>
      </c>
      <c r="K303" s="6">
        <f>'[1]Liste Adhérents AGAR AZUR'!U322</f>
        <v>0</v>
      </c>
    </row>
    <row r="304" spans="3:11" x14ac:dyDescent="0.25">
      <c r="C304" s="56"/>
      <c r="F304" s="27">
        <f t="shared" si="18"/>
        <v>0</v>
      </c>
      <c r="J304" s="6">
        <f>'[1]Liste Adhérents AGAR AZUR'!N323</f>
        <v>0</v>
      </c>
      <c r="K304" s="6">
        <f>'[1]Liste Adhérents AGAR AZUR'!U323</f>
        <v>0</v>
      </c>
    </row>
    <row r="305" spans="3:11" x14ac:dyDescent="0.25">
      <c r="C305" s="56"/>
      <c r="F305" s="27">
        <f t="shared" si="18"/>
        <v>0</v>
      </c>
      <c r="J305" s="6">
        <f>'[1]Liste Adhérents AGAR AZUR'!N324</f>
        <v>0</v>
      </c>
      <c r="K305" s="6">
        <f>'[1]Liste Adhérents AGAR AZUR'!U324</f>
        <v>0</v>
      </c>
    </row>
    <row r="306" spans="3:11" x14ac:dyDescent="0.25">
      <c r="C306" s="56"/>
      <c r="F306" s="27">
        <f t="shared" si="18"/>
        <v>0</v>
      </c>
      <c r="J306" s="6">
        <f>'[1]Liste Adhérents AGAR AZUR'!N325</f>
        <v>0</v>
      </c>
      <c r="K306" s="6">
        <f>'[1]Liste Adhérents AGAR AZUR'!U325</f>
        <v>0</v>
      </c>
    </row>
    <row r="307" spans="3:11" x14ac:dyDescent="0.25">
      <c r="C307" s="56"/>
      <c r="F307" s="27">
        <f t="shared" si="18"/>
        <v>0</v>
      </c>
      <c r="J307" s="6">
        <f>'[1]Liste Adhérents AGAR AZUR'!N326</f>
        <v>0</v>
      </c>
      <c r="K307" s="6">
        <f>'[1]Liste Adhérents AGAR AZUR'!U326</f>
        <v>0</v>
      </c>
    </row>
    <row r="308" spans="3:11" x14ac:dyDescent="0.25">
      <c r="C308" s="56"/>
      <c r="F308" s="27">
        <f t="shared" si="18"/>
        <v>0</v>
      </c>
      <c r="J308" s="6">
        <f>'[1]Liste Adhérents AGAR AZUR'!N327</f>
        <v>0</v>
      </c>
      <c r="K308" s="6">
        <f>'[1]Liste Adhérents AGAR AZUR'!U327</f>
        <v>0</v>
      </c>
    </row>
    <row r="309" spans="3:11" x14ac:dyDescent="0.25">
      <c r="C309" s="56"/>
      <c r="F309" s="27">
        <f t="shared" si="18"/>
        <v>0</v>
      </c>
      <c r="J309" s="6">
        <f>'[1]Liste Adhérents AGAR AZUR'!N328</f>
        <v>0</v>
      </c>
      <c r="K309" s="6">
        <f>'[1]Liste Adhérents AGAR AZUR'!U328</f>
        <v>0</v>
      </c>
    </row>
    <row r="310" spans="3:11" x14ac:dyDescent="0.25">
      <c r="C310" s="56"/>
      <c r="F310" s="27">
        <f t="shared" si="18"/>
        <v>0</v>
      </c>
      <c r="J310" s="6">
        <f>'[1]Liste Adhérents AGAR AZUR'!N329</f>
        <v>0</v>
      </c>
      <c r="K310" s="6">
        <f>'[1]Liste Adhérents AGAR AZUR'!U329</f>
        <v>0</v>
      </c>
    </row>
    <row r="311" spans="3:11" x14ac:dyDescent="0.25">
      <c r="C311" s="56"/>
      <c r="F311" s="27">
        <f t="shared" si="18"/>
        <v>0</v>
      </c>
      <c r="J311" s="6">
        <f>'[1]Liste Adhérents AGAR AZUR'!N330</f>
        <v>0</v>
      </c>
      <c r="K311" s="6">
        <f>'[1]Liste Adhérents AGAR AZUR'!U330</f>
        <v>0</v>
      </c>
    </row>
    <row r="312" spans="3:11" x14ac:dyDescent="0.25">
      <c r="C312" s="56"/>
      <c r="F312" s="27">
        <f t="shared" si="18"/>
        <v>0</v>
      </c>
      <c r="J312" s="6">
        <f>'[1]Liste Adhérents AGAR AZUR'!N331</f>
        <v>0</v>
      </c>
      <c r="K312" s="6">
        <f>'[1]Liste Adhérents AGAR AZUR'!U331</f>
        <v>0</v>
      </c>
    </row>
    <row r="313" spans="3:11" x14ac:dyDescent="0.25">
      <c r="C313" s="56"/>
      <c r="F313" s="27">
        <f t="shared" si="18"/>
        <v>0</v>
      </c>
      <c r="J313" s="6">
        <f>'[1]Liste Adhérents AGAR AZUR'!N332</f>
        <v>0</v>
      </c>
      <c r="K313" s="6">
        <f>'[1]Liste Adhérents AGAR AZUR'!U332</f>
        <v>0</v>
      </c>
    </row>
    <row r="314" spans="3:11" x14ac:dyDescent="0.25">
      <c r="C314" s="56"/>
      <c r="F314" s="27">
        <f t="shared" si="18"/>
        <v>0</v>
      </c>
      <c r="J314" s="6">
        <f>'[1]Liste Adhérents AGAR AZUR'!N333</f>
        <v>0</v>
      </c>
      <c r="K314" s="6">
        <f>'[1]Liste Adhérents AGAR AZUR'!U333</f>
        <v>0</v>
      </c>
    </row>
    <row r="315" spans="3:11" x14ac:dyDescent="0.25">
      <c r="C315" s="56"/>
      <c r="F315" s="27">
        <f t="shared" si="18"/>
        <v>0</v>
      </c>
      <c r="J315" s="6">
        <f>'[1]Liste Adhérents AGAR AZUR'!N334</f>
        <v>0</v>
      </c>
      <c r="K315" s="6">
        <f>'[1]Liste Adhérents AGAR AZUR'!U334</f>
        <v>0</v>
      </c>
    </row>
    <row r="316" spans="3:11" x14ac:dyDescent="0.25">
      <c r="C316" s="56"/>
      <c r="F316" s="27">
        <f t="shared" si="18"/>
        <v>0</v>
      </c>
      <c r="J316" s="6">
        <f>'[1]Liste Adhérents AGAR AZUR'!N335</f>
        <v>0</v>
      </c>
      <c r="K316" s="6">
        <f>'[1]Liste Adhérents AGAR AZUR'!U335</f>
        <v>0</v>
      </c>
    </row>
    <row r="317" spans="3:11" x14ac:dyDescent="0.25">
      <c r="C317" s="56"/>
      <c r="F317" s="27">
        <f t="shared" si="18"/>
        <v>0</v>
      </c>
      <c r="J317" s="6">
        <f>'[1]Liste Adhérents AGAR AZUR'!N336</f>
        <v>0</v>
      </c>
      <c r="K317" s="6">
        <f>'[1]Liste Adhérents AGAR AZUR'!U336</f>
        <v>0</v>
      </c>
    </row>
    <row r="318" spans="3:11" x14ac:dyDescent="0.25">
      <c r="C318" s="56"/>
      <c r="F318" s="27">
        <f t="shared" si="18"/>
        <v>0</v>
      </c>
      <c r="J318" s="6">
        <f>'[1]Liste Adhérents AGAR AZUR'!N337</f>
        <v>0</v>
      </c>
      <c r="K318" s="6">
        <f>'[1]Liste Adhérents AGAR AZUR'!U337</f>
        <v>0</v>
      </c>
    </row>
    <row r="319" spans="3:11" x14ac:dyDescent="0.25">
      <c r="C319" s="56"/>
      <c r="F319" s="27">
        <f t="shared" si="18"/>
        <v>0</v>
      </c>
      <c r="J319" s="6">
        <f>'[1]Liste Adhérents AGAR AZUR'!N338</f>
        <v>0</v>
      </c>
      <c r="K319" s="6">
        <f>'[1]Liste Adhérents AGAR AZUR'!U338</f>
        <v>0</v>
      </c>
    </row>
    <row r="320" spans="3:11" x14ac:dyDescent="0.25">
      <c r="C320" s="56"/>
      <c r="F320" s="27">
        <f t="shared" si="18"/>
        <v>0</v>
      </c>
      <c r="J320" s="6">
        <f>'[1]Liste Adhérents AGAR AZUR'!N339</f>
        <v>0</v>
      </c>
      <c r="K320" s="6">
        <f>'[1]Liste Adhérents AGAR AZUR'!U339</f>
        <v>0</v>
      </c>
    </row>
    <row r="321" spans="3:11" x14ac:dyDescent="0.25">
      <c r="C321" s="56"/>
      <c r="F321" s="27">
        <f t="shared" si="18"/>
        <v>0</v>
      </c>
      <c r="J321" s="6">
        <f>'[1]Liste Adhérents AGAR AZUR'!N340</f>
        <v>0</v>
      </c>
      <c r="K321" s="6">
        <f>'[1]Liste Adhérents AGAR AZUR'!U340</f>
        <v>0</v>
      </c>
    </row>
    <row r="322" spans="3:11" x14ac:dyDescent="0.25">
      <c r="C322" s="56"/>
      <c r="F322" s="27">
        <f t="shared" si="18"/>
        <v>0</v>
      </c>
      <c r="J322" s="6">
        <f>'[1]Liste Adhérents AGAR AZUR'!N341</f>
        <v>0</v>
      </c>
      <c r="K322" s="6">
        <f>'[1]Liste Adhérents AGAR AZUR'!U341</f>
        <v>0</v>
      </c>
    </row>
    <row r="323" spans="3:11" x14ac:dyDescent="0.25">
      <c r="C323" s="56"/>
      <c r="F323" s="27">
        <f t="shared" ref="F323:F358" si="19">IF(G323=0,0,G323+(ROW()/10^9))</f>
        <v>0</v>
      </c>
      <c r="J323" s="6">
        <f>'[1]Liste Adhérents AGAR AZUR'!N342</f>
        <v>0</v>
      </c>
      <c r="K323" s="6">
        <f>'[1]Liste Adhérents AGAR AZUR'!U342</f>
        <v>0</v>
      </c>
    </row>
    <row r="324" spans="3:11" x14ac:dyDescent="0.25">
      <c r="C324" s="56"/>
      <c r="F324" s="27">
        <f t="shared" si="19"/>
        <v>0</v>
      </c>
      <c r="J324" s="6">
        <f>'[1]Liste Adhérents AGAR AZUR'!N343</f>
        <v>0</v>
      </c>
      <c r="K324" s="6">
        <f>'[1]Liste Adhérents AGAR AZUR'!U343</f>
        <v>0</v>
      </c>
    </row>
    <row r="325" spans="3:11" x14ac:dyDescent="0.25">
      <c r="C325" s="56"/>
      <c r="F325" s="27">
        <f t="shared" si="19"/>
        <v>0</v>
      </c>
      <c r="J325" s="6">
        <f>'[1]Liste Adhérents AGAR AZUR'!N344</f>
        <v>0</v>
      </c>
      <c r="K325" s="6">
        <f>'[1]Liste Adhérents AGAR AZUR'!U344</f>
        <v>0</v>
      </c>
    </row>
    <row r="326" spans="3:11" x14ac:dyDescent="0.25">
      <c r="C326" s="56"/>
      <c r="F326" s="27">
        <f t="shared" si="19"/>
        <v>0</v>
      </c>
      <c r="J326" s="6">
        <f>'[1]Liste Adhérents AGAR AZUR'!N345</f>
        <v>0</v>
      </c>
      <c r="K326" s="6">
        <f>'[1]Liste Adhérents AGAR AZUR'!U345</f>
        <v>0</v>
      </c>
    </row>
    <row r="327" spans="3:11" x14ac:dyDescent="0.25">
      <c r="C327" s="56"/>
      <c r="F327" s="27">
        <f t="shared" si="19"/>
        <v>0</v>
      </c>
      <c r="J327" s="6">
        <f>'[1]Liste Adhérents AGAR AZUR'!N346</f>
        <v>0</v>
      </c>
      <c r="K327" s="6">
        <f>'[1]Liste Adhérents AGAR AZUR'!U346</f>
        <v>0</v>
      </c>
    </row>
    <row r="328" spans="3:11" x14ac:dyDescent="0.25">
      <c r="C328" s="56"/>
      <c r="F328" s="27">
        <f t="shared" si="19"/>
        <v>0</v>
      </c>
      <c r="J328" s="6">
        <f>'[1]Liste Adhérents AGAR AZUR'!N347</f>
        <v>0</v>
      </c>
      <c r="K328" s="6">
        <f>'[1]Liste Adhérents AGAR AZUR'!U347</f>
        <v>0</v>
      </c>
    </row>
    <row r="329" spans="3:11" x14ac:dyDescent="0.25">
      <c r="C329" s="56"/>
      <c r="F329" s="27">
        <f t="shared" si="19"/>
        <v>0</v>
      </c>
      <c r="J329" s="6">
        <f>'[1]Liste Adhérents AGAR AZUR'!N348</f>
        <v>0</v>
      </c>
      <c r="K329" s="6">
        <f>'[1]Liste Adhérents AGAR AZUR'!U348</f>
        <v>0</v>
      </c>
    </row>
    <row r="330" spans="3:11" x14ac:dyDescent="0.25">
      <c r="C330" s="56"/>
      <c r="F330" s="27">
        <f t="shared" si="19"/>
        <v>0</v>
      </c>
      <c r="J330" s="6">
        <f>'[1]Liste Adhérents AGAR AZUR'!N349</f>
        <v>0</v>
      </c>
      <c r="K330" s="6">
        <f>'[1]Liste Adhérents AGAR AZUR'!U349</f>
        <v>0</v>
      </c>
    </row>
    <row r="331" spans="3:11" x14ac:dyDescent="0.25">
      <c r="C331" s="56"/>
      <c r="F331" s="27">
        <f t="shared" si="19"/>
        <v>0</v>
      </c>
      <c r="J331" s="6">
        <f>'[1]Liste Adhérents AGAR AZUR'!N350</f>
        <v>0</v>
      </c>
      <c r="K331" s="6">
        <f>'[1]Liste Adhérents AGAR AZUR'!U350</f>
        <v>0</v>
      </c>
    </row>
    <row r="332" spans="3:11" x14ac:dyDescent="0.25">
      <c r="C332" s="56"/>
      <c r="F332" s="27">
        <f t="shared" si="19"/>
        <v>0</v>
      </c>
      <c r="J332" s="6">
        <f>'[1]Liste Adhérents AGAR AZUR'!N351</f>
        <v>0</v>
      </c>
      <c r="K332" s="6">
        <f>'[1]Liste Adhérents AGAR AZUR'!U351</f>
        <v>0</v>
      </c>
    </row>
    <row r="333" spans="3:11" x14ac:dyDescent="0.25">
      <c r="C333" s="56"/>
      <c r="F333" s="27">
        <f t="shared" si="19"/>
        <v>0</v>
      </c>
      <c r="J333" s="6">
        <f>'[1]Liste Adhérents AGAR AZUR'!N352</f>
        <v>0</v>
      </c>
      <c r="K333" s="6">
        <f>'[1]Liste Adhérents AGAR AZUR'!U352</f>
        <v>0</v>
      </c>
    </row>
    <row r="334" spans="3:11" x14ac:dyDescent="0.25">
      <c r="C334" s="56"/>
      <c r="F334" s="27">
        <f t="shared" si="19"/>
        <v>0</v>
      </c>
      <c r="J334" s="6">
        <f>'[1]Liste Adhérents AGAR AZUR'!N353</f>
        <v>0</v>
      </c>
      <c r="K334" s="6">
        <f>'[1]Liste Adhérents AGAR AZUR'!U353</f>
        <v>0</v>
      </c>
    </row>
    <row r="335" spans="3:11" x14ac:dyDescent="0.25">
      <c r="C335" s="56"/>
      <c r="F335" s="27">
        <f t="shared" si="19"/>
        <v>0</v>
      </c>
      <c r="J335" s="6">
        <f>'[1]Liste Adhérents AGAR AZUR'!N354</f>
        <v>0</v>
      </c>
      <c r="K335" s="6">
        <f>'[1]Liste Adhérents AGAR AZUR'!U354</f>
        <v>0</v>
      </c>
    </row>
    <row r="336" spans="3:11" x14ac:dyDescent="0.25">
      <c r="C336" s="56"/>
      <c r="F336" s="27">
        <f t="shared" si="19"/>
        <v>0</v>
      </c>
      <c r="J336" s="6">
        <f>'[1]Liste Adhérents AGAR AZUR'!N355</f>
        <v>0</v>
      </c>
      <c r="K336" s="6">
        <f>'[1]Liste Adhérents AGAR AZUR'!U355</f>
        <v>0</v>
      </c>
    </row>
    <row r="337" spans="3:11" x14ac:dyDescent="0.25">
      <c r="C337" s="56"/>
      <c r="F337" s="27">
        <f t="shared" si="19"/>
        <v>0</v>
      </c>
      <c r="J337" s="6">
        <f>'[1]Liste Adhérents AGAR AZUR'!N356</f>
        <v>0</v>
      </c>
      <c r="K337" s="6">
        <f>'[1]Liste Adhérents AGAR AZUR'!U356</f>
        <v>0</v>
      </c>
    </row>
    <row r="338" spans="3:11" x14ac:dyDescent="0.25">
      <c r="C338" s="56"/>
      <c r="F338" s="27">
        <f t="shared" si="19"/>
        <v>0</v>
      </c>
      <c r="J338" s="6">
        <f>'[1]Liste Adhérents AGAR AZUR'!N357</f>
        <v>0</v>
      </c>
      <c r="K338" s="6">
        <f>'[1]Liste Adhérents AGAR AZUR'!U357</f>
        <v>0</v>
      </c>
    </row>
    <row r="339" spans="3:11" x14ac:dyDescent="0.25">
      <c r="C339" s="56"/>
      <c r="F339" s="27">
        <f t="shared" si="19"/>
        <v>0</v>
      </c>
      <c r="J339" s="6">
        <f>'[1]Liste Adhérents AGAR AZUR'!N358</f>
        <v>0</v>
      </c>
      <c r="K339" s="6">
        <f>'[1]Liste Adhérents AGAR AZUR'!U358</f>
        <v>0</v>
      </c>
    </row>
    <row r="340" spans="3:11" x14ac:dyDescent="0.25">
      <c r="C340" s="56"/>
      <c r="F340" s="27">
        <f t="shared" si="19"/>
        <v>0</v>
      </c>
      <c r="J340" s="6">
        <f>'[1]Liste Adhérents AGAR AZUR'!N359</f>
        <v>0</v>
      </c>
      <c r="K340" s="6">
        <f>'[1]Liste Adhérents AGAR AZUR'!U359</f>
        <v>0</v>
      </c>
    </row>
    <row r="341" spans="3:11" x14ac:dyDescent="0.25">
      <c r="C341" s="56"/>
      <c r="F341" s="27">
        <f t="shared" si="19"/>
        <v>0</v>
      </c>
      <c r="J341" s="6">
        <f>'[1]Liste Adhérents AGAR AZUR'!N360</f>
        <v>0</v>
      </c>
      <c r="K341" s="6">
        <f>'[1]Liste Adhérents AGAR AZUR'!U360</f>
        <v>0</v>
      </c>
    </row>
    <row r="342" spans="3:11" x14ac:dyDescent="0.25">
      <c r="C342" s="56"/>
      <c r="F342" s="27">
        <f t="shared" si="19"/>
        <v>0</v>
      </c>
      <c r="J342" s="6">
        <f>'[1]Liste Adhérents AGAR AZUR'!N361</f>
        <v>0</v>
      </c>
      <c r="K342" s="6">
        <f>'[1]Liste Adhérents AGAR AZUR'!U361</f>
        <v>0</v>
      </c>
    </row>
    <row r="343" spans="3:11" x14ac:dyDescent="0.25">
      <c r="C343" s="56"/>
      <c r="F343" s="27">
        <f t="shared" si="19"/>
        <v>0</v>
      </c>
      <c r="J343" s="6">
        <f>'[1]Liste Adhérents AGAR AZUR'!N362</f>
        <v>0</v>
      </c>
      <c r="K343" s="6">
        <f>'[1]Liste Adhérents AGAR AZUR'!U362</f>
        <v>0</v>
      </c>
    </row>
    <row r="344" spans="3:11" x14ac:dyDescent="0.25">
      <c r="C344" s="56"/>
      <c r="F344" s="27">
        <f t="shared" si="19"/>
        <v>0</v>
      </c>
      <c r="J344" s="6">
        <f>'[1]Liste Adhérents AGAR AZUR'!N363</f>
        <v>0</v>
      </c>
      <c r="K344" s="6">
        <f>'[1]Liste Adhérents AGAR AZUR'!U363</f>
        <v>0</v>
      </c>
    </row>
    <row r="345" spans="3:11" x14ac:dyDescent="0.25">
      <c r="C345" s="56"/>
      <c r="F345" s="27">
        <f t="shared" si="19"/>
        <v>0</v>
      </c>
      <c r="J345" s="6">
        <f>'[1]Liste Adhérents AGAR AZUR'!N364</f>
        <v>0</v>
      </c>
      <c r="K345" s="6">
        <f>'[1]Liste Adhérents AGAR AZUR'!U364</f>
        <v>0</v>
      </c>
    </row>
    <row r="346" spans="3:11" x14ac:dyDescent="0.25">
      <c r="C346" s="56"/>
      <c r="F346" s="27">
        <f t="shared" si="19"/>
        <v>0</v>
      </c>
      <c r="J346" s="6">
        <f>'[1]Liste Adhérents AGAR AZUR'!N365</f>
        <v>0</v>
      </c>
      <c r="K346" s="6">
        <f>'[1]Liste Adhérents AGAR AZUR'!U365</f>
        <v>0</v>
      </c>
    </row>
    <row r="347" spans="3:11" x14ac:dyDescent="0.25">
      <c r="C347" s="56"/>
      <c r="F347" s="27">
        <f t="shared" si="19"/>
        <v>0</v>
      </c>
      <c r="J347" s="6">
        <f>'[1]Liste Adhérents AGAR AZUR'!N366</f>
        <v>0</v>
      </c>
      <c r="K347" s="6">
        <f>'[1]Liste Adhérents AGAR AZUR'!U366</f>
        <v>0</v>
      </c>
    </row>
    <row r="348" spans="3:11" x14ac:dyDescent="0.25">
      <c r="C348" s="56"/>
      <c r="F348" s="27">
        <f t="shared" si="19"/>
        <v>0</v>
      </c>
      <c r="J348" s="6">
        <f>'[1]Liste Adhérents AGAR AZUR'!N367</f>
        <v>0</v>
      </c>
      <c r="K348" s="6">
        <f>'[1]Liste Adhérents AGAR AZUR'!U367</f>
        <v>0</v>
      </c>
    </row>
    <row r="349" spans="3:11" x14ac:dyDescent="0.25">
      <c r="C349" s="56"/>
      <c r="F349" s="27">
        <f t="shared" si="19"/>
        <v>0</v>
      </c>
      <c r="J349" s="6">
        <f>'[1]Liste Adhérents AGAR AZUR'!N368</f>
        <v>0</v>
      </c>
      <c r="K349" s="6">
        <f>'[1]Liste Adhérents AGAR AZUR'!U368</f>
        <v>0</v>
      </c>
    </row>
    <row r="350" spans="3:11" x14ac:dyDescent="0.25">
      <c r="C350" s="56"/>
      <c r="F350" s="27">
        <f t="shared" si="19"/>
        <v>0</v>
      </c>
      <c r="J350" s="6">
        <f>'[1]Liste Adhérents AGAR AZUR'!N369</f>
        <v>0</v>
      </c>
      <c r="K350" s="6">
        <f>'[1]Liste Adhérents AGAR AZUR'!U369</f>
        <v>0</v>
      </c>
    </row>
    <row r="351" spans="3:11" x14ac:dyDescent="0.25">
      <c r="C351" s="56"/>
      <c r="F351" s="27">
        <f t="shared" si="19"/>
        <v>0</v>
      </c>
      <c r="J351" s="6">
        <f>'[1]Liste Adhérents AGAR AZUR'!N370</f>
        <v>0</v>
      </c>
      <c r="K351" s="6">
        <f>'[1]Liste Adhérents AGAR AZUR'!U370</f>
        <v>0</v>
      </c>
    </row>
    <row r="352" spans="3:11" x14ac:dyDescent="0.25">
      <c r="C352" s="56"/>
      <c r="F352" s="27">
        <f t="shared" si="19"/>
        <v>0</v>
      </c>
      <c r="J352" s="6">
        <f>'[1]Liste Adhérents AGAR AZUR'!N371</f>
        <v>0</v>
      </c>
      <c r="K352" s="6">
        <f>'[1]Liste Adhérents AGAR AZUR'!U371</f>
        <v>0</v>
      </c>
    </row>
    <row r="353" spans="1:11" x14ac:dyDescent="0.25">
      <c r="C353" s="56"/>
      <c r="F353" s="27">
        <f t="shared" si="19"/>
        <v>0</v>
      </c>
      <c r="J353" s="6">
        <f>'[1]Liste Adhérents AGAR AZUR'!N372</f>
        <v>0</v>
      </c>
      <c r="K353" s="6">
        <f>'[1]Liste Adhérents AGAR AZUR'!U372</f>
        <v>0</v>
      </c>
    </row>
    <row r="354" spans="1:11" x14ac:dyDescent="0.25">
      <c r="C354" s="56"/>
      <c r="F354" s="27">
        <f t="shared" si="19"/>
        <v>0</v>
      </c>
      <c r="J354" s="6">
        <f>'[1]Liste Adhérents AGAR AZUR'!N373</f>
        <v>0</v>
      </c>
      <c r="K354" s="6">
        <f>'[1]Liste Adhérents AGAR AZUR'!U373</f>
        <v>0</v>
      </c>
    </row>
    <row r="355" spans="1:11" x14ac:dyDescent="0.25">
      <c r="A355" s="6">
        <f>'[1]Liste Adhérents AGAR AZUR'!C374</f>
        <v>0</v>
      </c>
      <c r="B355" s="6">
        <f>'[1]Liste Adhérents AGAR AZUR'!D374</f>
        <v>0</v>
      </c>
      <c r="C355" s="56">
        <f t="shared" ref="C355:C358" si="20">IF(D355=0,0,D355+(ROW()/10^9))</f>
        <v>0</v>
      </c>
      <c r="D355" s="28">
        <f>'[1]Liste Adhérents AGAR AZUR'!E374</f>
        <v>0</v>
      </c>
      <c r="E355" s="6">
        <f>'[1]Liste Adhérents AGAR AZUR'!G374</f>
        <v>0</v>
      </c>
      <c r="F355" s="27">
        <f t="shared" si="19"/>
        <v>0</v>
      </c>
      <c r="G355" s="28">
        <f>'[1]Liste Adhérents AGAR AZUR'!H374</f>
        <v>0</v>
      </c>
      <c r="H355" s="29">
        <f>'[1]Liste Adhérents AGAR AZUR'!L374</f>
        <v>0</v>
      </c>
      <c r="I355" s="6">
        <f>'[1]Liste Adhérents AGAR AZUR'!M374</f>
        <v>0</v>
      </c>
      <c r="J355" s="6">
        <f>'[1]Liste Adhérents AGAR AZUR'!N374</f>
        <v>0</v>
      </c>
      <c r="K355" s="6">
        <f>'[1]Liste Adhérents AGAR AZUR'!U374</f>
        <v>0</v>
      </c>
    </row>
    <row r="356" spans="1:11" x14ac:dyDescent="0.25">
      <c r="A356" s="6">
        <f>'[1]Liste Adhérents AGAR AZUR'!C375</f>
        <v>0</v>
      </c>
      <c r="B356" s="6">
        <f>'[1]Liste Adhérents AGAR AZUR'!D375</f>
        <v>0</v>
      </c>
      <c r="C356" s="56">
        <f t="shared" si="20"/>
        <v>0</v>
      </c>
      <c r="D356" s="28">
        <f>'[1]Liste Adhérents AGAR AZUR'!E375</f>
        <v>0</v>
      </c>
      <c r="E356" s="6">
        <f>'[1]Liste Adhérents AGAR AZUR'!G375</f>
        <v>0</v>
      </c>
      <c r="F356" s="27">
        <f t="shared" si="19"/>
        <v>0</v>
      </c>
      <c r="G356" s="28">
        <f>'[1]Liste Adhérents AGAR AZUR'!H375</f>
        <v>0</v>
      </c>
      <c r="H356" s="29">
        <f>'[1]Liste Adhérents AGAR AZUR'!L375</f>
        <v>0</v>
      </c>
      <c r="I356" s="6">
        <f>'[1]Liste Adhérents AGAR AZUR'!M375</f>
        <v>0</v>
      </c>
      <c r="J356" s="6">
        <f>'[1]Liste Adhérents AGAR AZUR'!N375</f>
        <v>0</v>
      </c>
      <c r="K356" s="6">
        <f>'[1]Liste Adhérents AGAR AZUR'!U375</f>
        <v>0</v>
      </c>
    </row>
    <row r="357" spans="1:11" x14ac:dyDescent="0.25">
      <c r="A357" s="6">
        <f>'[1]Liste Adhérents AGAR AZUR'!C376</f>
        <v>0</v>
      </c>
      <c r="B357" s="6">
        <f>'[1]Liste Adhérents AGAR AZUR'!D376</f>
        <v>0</v>
      </c>
      <c r="C357" s="56">
        <f t="shared" si="20"/>
        <v>0</v>
      </c>
      <c r="D357" s="28">
        <f>'[1]Liste Adhérents AGAR AZUR'!E376</f>
        <v>0</v>
      </c>
      <c r="E357" s="6">
        <f>'[1]Liste Adhérents AGAR AZUR'!G376</f>
        <v>0</v>
      </c>
      <c r="F357" s="27">
        <f t="shared" si="19"/>
        <v>0</v>
      </c>
      <c r="G357" s="28">
        <f>'[1]Liste Adhérents AGAR AZUR'!H376</f>
        <v>0</v>
      </c>
      <c r="H357" s="29">
        <f>'[1]Liste Adhérents AGAR AZUR'!L376</f>
        <v>0</v>
      </c>
      <c r="I357" s="6">
        <f>'[1]Liste Adhérents AGAR AZUR'!M376</f>
        <v>0</v>
      </c>
      <c r="J357" s="6">
        <f>'[1]Liste Adhérents AGAR AZUR'!N376</f>
        <v>0</v>
      </c>
      <c r="K357" s="6">
        <f>'[1]Liste Adhérents AGAR AZUR'!U376</f>
        <v>0</v>
      </c>
    </row>
    <row r="358" spans="1:11" x14ac:dyDescent="0.25">
      <c r="A358" s="6">
        <f>'[1]Liste Adhérents AGAR AZUR'!C377</f>
        <v>0</v>
      </c>
      <c r="B358" s="6">
        <f>'[1]Liste Adhérents AGAR AZUR'!D377</f>
        <v>0</v>
      </c>
      <c r="C358" s="56">
        <f t="shared" si="20"/>
        <v>0</v>
      </c>
      <c r="D358" s="28">
        <f>'[1]Liste Adhérents AGAR AZUR'!E377</f>
        <v>0</v>
      </c>
      <c r="E358" s="6">
        <f>'[1]Liste Adhérents AGAR AZUR'!G377</f>
        <v>0</v>
      </c>
      <c r="F358" s="27">
        <f t="shared" si="19"/>
        <v>0</v>
      </c>
      <c r="G358" s="28">
        <f>'[1]Liste Adhérents AGAR AZUR'!H377</f>
        <v>0</v>
      </c>
      <c r="H358" s="29">
        <f>'[1]Liste Adhérents AGAR AZUR'!L377</f>
        <v>0</v>
      </c>
      <c r="I358" s="6">
        <f>'[1]Liste Adhérents AGAR AZUR'!M377</f>
        <v>0</v>
      </c>
      <c r="J358" s="6">
        <f>'[1]Liste Adhérents AGAR AZUR'!N377</f>
        <v>0</v>
      </c>
      <c r="K358" s="6">
        <f>'[1]Liste Adhérents AGAR AZUR'!U377</f>
        <v>0</v>
      </c>
    </row>
  </sheetData>
  <dataConsolidate/>
  <mergeCells count="5">
    <mergeCell ref="C1:C2"/>
    <mergeCell ref="F1:F2"/>
    <mergeCell ref="M4:R4"/>
    <mergeCell ref="T4:Y4"/>
    <mergeCell ref="O2:P2"/>
  </mergeCells>
  <conditionalFormatting sqref="O6:O33">
    <cfRule type="expression" dxfId="25" priority="23" stopIfTrue="1">
      <formula>MOD($O6,365.25)&gt;MOD($Q$2,365.25)</formula>
    </cfRule>
  </conditionalFormatting>
  <conditionalFormatting sqref="A2:B2 D2 C1 A1">
    <cfRule type="cellIs" dxfId="24" priority="24" stopIfTrue="1" operator="notEqual">
      <formula>#REF!</formula>
    </cfRule>
  </conditionalFormatting>
  <conditionalFormatting sqref="M34:M41">
    <cfRule type="cellIs" dxfId="23" priority="25" stopIfTrue="1" operator="equal">
      <formula>"B"</formula>
    </cfRule>
    <cfRule type="cellIs" dxfId="22" priority="26" stopIfTrue="1" operator="equal">
      <formula>"X"</formula>
    </cfRule>
  </conditionalFormatting>
  <conditionalFormatting sqref="V7:V33">
    <cfRule type="expression" dxfId="21" priority="22" stopIfTrue="1">
      <formula>MOD($V7,365.25)&gt;MOD($Q$2,365.25)</formula>
    </cfRule>
  </conditionalFormatting>
  <conditionalFormatting sqref="D264:D287 D3:D260">
    <cfRule type="cellIs" dxfId="20" priority="21" stopIfTrue="1" operator="notEqual">
      <formula>$K$7</formula>
    </cfRule>
  </conditionalFormatting>
  <conditionalFormatting sqref="D261">
    <cfRule type="cellIs" dxfId="19" priority="16" stopIfTrue="1" operator="notEqual">
      <formula>$K$7</formula>
    </cfRule>
  </conditionalFormatting>
  <conditionalFormatting sqref="D262">
    <cfRule type="cellIs" dxfId="18" priority="15" stopIfTrue="1" operator="notEqual">
      <formula>$K$7</formula>
    </cfRule>
  </conditionalFormatting>
  <conditionalFormatting sqref="D263">
    <cfRule type="cellIs" dxfId="17" priority="14" stopIfTrue="1" operator="notEqual">
      <formula>$K$7</formula>
    </cfRule>
  </conditionalFormatting>
  <conditionalFormatting sqref="C264:C287 C3:C260">
    <cfRule type="cellIs" dxfId="16" priority="13" stopIfTrue="1" operator="notEqual">
      <formula>$K$7</formula>
    </cfRule>
  </conditionalFormatting>
  <conditionalFormatting sqref="C261">
    <cfRule type="cellIs" dxfId="15" priority="8" stopIfTrue="1" operator="notEqual">
      <formula>$K$7</formula>
    </cfRule>
  </conditionalFormatting>
  <conditionalFormatting sqref="C262">
    <cfRule type="cellIs" dxfId="14" priority="7" stopIfTrue="1" operator="notEqual">
      <formula>$K$7</formula>
    </cfRule>
  </conditionalFormatting>
  <conditionalFormatting sqref="C263">
    <cfRule type="cellIs" dxfId="13" priority="6" stopIfTrue="1" operator="notEqual">
      <formula>$K$7</formula>
    </cfRule>
  </conditionalFormatting>
  <conditionalFormatting sqref="F1">
    <cfRule type="cellIs" dxfId="12" priority="5" stopIfTrue="1" operator="notEqual">
      <formula>#REF!</formula>
    </cfRule>
  </conditionalFormatting>
  <conditionalFormatting sqref="A1">
    <cfRule type="cellIs" dxfId="11" priority="4" stopIfTrue="1" operator="notEqual">
      <formula>$K$7</formula>
    </cfRule>
  </conditionalFormatting>
  <conditionalFormatting sqref="C3:C207">
    <cfRule type="cellIs" dxfId="10" priority="3" stopIfTrue="1" operator="notEqual">
      <formula>#REF!</formula>
    </cfRule>
  </conditionalFormatting>
  <conditionalFormatting sqref="C3:C207">
    <cfRule type="cellIs" dxfId="9" priority="2" stopIfTrue="1" operator="notEqual">
      <formula>$K$7</formula>
    </cfRule>
  </conditionalFormatting>
  <conditionalFormatting sqref="V6">
    <cfRule type="expression" dxfId="1" priority="1" stopIfTrue="1">
      <formula>MOD($O6,365.25)&gt;MOD($Q$2,365.25)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2014-12-19T08:25:41Z</dcterms:created>
  <dcterms:modified xsi:type="dcterms:W3CDTF">2014-12-21T08:29:02Z</dcterms:modified>
</cp:coreProperties>
</file>