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19425" windowHeight="10965"/>
  </bookViews>
  <sheets>
    <sheet name="Anniversaires" sheetId="1" r:id="rId1"/>
  </sheets>
  <externalReferences>
    <externalReference r:id="rId2"/>
    <externalReference r:id="rId3"/>
  </externalReferences>
  <definedNames>
    <definedName name="_xlnm._FilterDatabase" localSheetId="0" hidden="1">Anniversaires!$N$32:$N$231</definedName>
    <definedName name="col_prenom_conjoint">OFFSET(Colg,,-1,)</definedName>
    <definedName name="cola">OFFSET(cold,,-2,)</definedName>
    <definedName name="colb">OFFSET(cold,,-1,)</definedName>
    <definedName name="cold">OFFSET(Anniversaires!$D$2,,,COUNT(Anniversaires!$E:$E)-4)</definedName>
    <definedName name="Cole">OFFSET(Colg,,-1,)</definedName>
    <definedName name="colex">OFFSET(cold,,1,)</definedName>
    <definedName name="Colg">OFFSET(Anniversaires!$G$2,,,COUNT(Anniversaires!$G:$G)-4)</definedName>
    <definedName name="colw">OFFSET(Anniversaires!$W$3,,,COUNTIF(Anniversaires!$W:$W,"&gt;0"))</definedName>
  </definedNames>
  <calcPr calcId="145621"/>
</workbook>
</file>

<file path=xl/calcChain.xml><?xml version="1.0" encoding="utf-8"?>
<calcChain xmlns="http://schemas.openxmlformats.org/spreadsheetml/2006/main">
  <c r="AE175" i="1" l="1"/>
  <c r="AE176" i="1"/>
  <c r="G3" i="1" l="1" a="1"/>
  <c r="G3" i="1" s="1"/>
  <c r="D4" i="1"/>
  <c r="G4" i="1" a="1"/>
  <c r="G4" i="1" s="1"/>
  <c r="G6" i="1" a="1"/>
  <c r="G6" i="1" s="1"/>
  <c r="D9" i="1"/>
  <c r="G11" i="1" a="1"/>
  <c r="G11" i="1" s="1"/>
  <c r="G12" i="1" a="1"/>
  <c r="G12" i="1" s="1"/>
  <c r="G13" i="1" a="1"/>
  <c r="G13" i="1" s="1"/>
  <c r="G15" i="1" a="1"/>
  <c r="G15" i="1" s="1"/>
  <c r="G16" i="1" a="1"/>
  <c r="G16" i="1" s="1"/>
  <c r="G17" i="1" a="1"/>
  <c r="G17" i="1" s="1"/>
  <c r="G18" i="1" a="1"/>
  <c r="G18" i="1" s="1"/>
  <c r="G20" i="1" a="1"/>
  <c r="G20" i="1" s="1"/>
  <c r="G21" i="1" a="1"/>
  <c r="G21" i="1" s="1"/>
  <c r="G22" i="1" a="1"/>
  <c r="G22" i="1" s="1"/>
  <c r="G24" i="1" a="1"/>
  <c r="G24" i="1" s="1"/>
  <c r="D26" i="1"/>
  <c r="G26" i="1" a="1"/>
  <c r="G26" i="1" s="1"/>
  <c r="G27" i="1" a="1"/>
  <c r="G27" i="1" s="1"/>
  <c r="G29" i="1" a="1"/>
  <c r="G29" i="1" s="1"/>
  <c r="G30" i="1" a="1"/>
  <c r="G30" i="1" s="1"/>
  <c r="G32" i="1" a="1"/>
  <c r="G32" i="1" s="1"/>
  <c r="G34" i="1" a="1"/>
  <c r="G34" i="1" s="1"/>
  <c r="G35" i="1" a="1"/>
  <c r="G35" i="1" s="1"/>
  <c r="G38" i="1" a="1"/>
  <c r="G38" i="1" s="1"/>
  <c r="G40" i="1" a="1"/>
  <c r="G40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3" i="1" a="1"/>
  <c r="G53" i="1" s="1"/>
  <c r="G54" i="1" a="1"/>
  <c r="G54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4" i="1" a="1"/>
  <c r="G64" i="1" s="1"/>
  <c r="G65" i="1" a="1"/>
  <c r="G65" i="1" s="1"/>
  <c r="G67" i="1" a="1"/>
  <c r="G67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5" i="1" a="1"/>
  <c r="G75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90" i="1" a="1"/>
  <c r="G90" i="1" s="1"/>
  <c r="G91" i="1" a="1"/>
  <c r="G91" i="1" s="1"/>
  <c r="G93" i="1" a="1"/>
  <c r="G93" i="1" s="1"/>
  <c r="G95" i="1" a="1"/>
  <c r="G95" i="1" s="1"/>
  <c r="G96" i="1" a="1"/>
  <c r="G96" i="1" s="1"/>
  <c r="G98" i="1" a="1"/>
  <c r="G98" i="1" s="1"/>
  <c r="G99" i="1" a="1"/>
  <c r="G99" i="1" s="1"/>
  <c r="G100" i="1" a="1"/>
  <c r="G100" i="1" s="1"/>
  <c r="G102" i="1" a="1"/>
  <c r="G102" i="1" s="1"/>
  <c r="G103" i="1" a="1"/>
  <c r="G103" i="1" s="1"/>
  <c r="G104" i="1" a="1"/>
  <c r="G104" i="1" s="1"/>
  <c r="G105" i="1" a="1"/>
  <c r="G105" i="1" s="1"/>
  <c r="G107" i="1" a="1"/>
  <c r="G107" i="1" s="1"/>
  <c r="G108" i="1" a="1"/>
  <c r="G108" i="1" s="1"/>
  <c r="G110" i="1" a="1"/>
  <c r="G110" i="1" s="1"/>
  <c r="G112" i="1" a="1"/>
  <c r="G112" i="1" s="1"/>
  <c r="G113" i="1" a="1"/>
  <c r="G113" i="1" s="1"/>
  <c r="G114" i="1" a="1"/>
  <c r="G114" i="1" s="1"/>
  <c r="G116" i="1" a="1"/>
  <c r="G116" i="1" s="1"/>
  <c r="D117" i="1"/>
  <c r="G117" i="1" a="1"/>
  <c r="G117" i="1" s="1"/>
  <c r="G118" i="1" a="1"/>
  <c r="G118" i="1" s="1"/>
  <c r="G119" i="1" a="1"/>
  <c r="G119" i="1" s="1"/>
  <c r="G120" i="1" a="1"/>
  <c r="G120" i="1" s="1"/>
  <c r="D122" i="1"/>
  <c r="G122" i="1" a="1"/>
  <c r="G122" i="1" s="1"/>
  <c r="G124" i="1" a="1"/>
  <c r="G124" i="1" s="1"/>
  <c r="G125" i="1" a="1"/>
  <c r="G125" i="1" s="1"/>
  <c r="G129" i="1" a="1"/>
  <c r="G129" i="1" s="1"/>
  <c r="G131" i="1" a="1"/>
  <c r="G131" i="1" s="1"/>
  <c r="G132" i="1" a="1"/>
  <c r="G132" i="1" s="1"/>
  <c r="G135" i="1" a="1"/>
  <c r="G135" i="1" s="1"/>
  <c r="G136" i="1" a="1"/>
  <c r="G136" i="1" s="1"/>
  <c r="G138" i="1" a="1"/>
  <c r="G138" i="1" s="1"/>
  <c r="G140" i="1" a="1"/>
  <c r="G140" i="1" s="1"/>
  <c r="G141" i="1" a="1"/>
  <c r="G141" i="1" s="1"/>
  <c r="G142" i="1" a="1"/>
  <c r="G142" i="1" s="1"/>
  <c r="G143" i="1" a="1"/>
  <c r="G143" i="1" s="1"/>
  <c r="G144" i="1" a="1"/>
  <c r="G144" i="1" s="1"/>
  <c r="G148" i="1" a="1"/>
  <c r="G148" i="1" s="1"/>
  <c r="D149" i="1"/>
  <c r="G149" i="1" a="1"/>
  <c r="G149" i="1" s="1"/>
  <c r="D150" i="1"/>
  <c r="G150" i="1" a="1"/>
  <c r="G150" i="1" s="1"/>
  <c r="G151" i="1" a="1"/>
  <c r="G151" i="1" s="1"/>
  <c r="G152" i="1" a="1"/>
  <c r="G152" i="1" s="1"/>
  <c r="G154" i="1" a="1"/>
  <c r="G154" i="1" s="1"/>
  <c r="G155" i="1" a="1"/>
  <c r="G155" i="1" s="1"/>
  <c r="G156" i="1" a="1"/>
  <c r="G156" i="1" s="1"/>
  <c r="G157" i="1" a="1"/>
  <c r="G157" i="1" s="1"/>
  <c r="G159" i="1" a="1"/>
  <c r="G159" i="1" s="1"/>
  <c r="D160" i="1"/>
  <c r="G160" i="1" a="1"/>
  <c r="G160" i="1" s="1"/>
  <c r="G161" i="1" a="1"/>
  <c r="G161" i="1" s="1"/>
  <c r="G162" i="1" a="1"/>
  <c r="G162" i="1" s="1"/>
  <c r="G165" i="1" a="1"/>
  <c r="G165" i="1" s="1"/>
  <c r="G166" i="1" a="1"/>
  <c r="G166" i="1" s="1"/>
  <c r="G168" i="1" a="1"/>
  <c r="G168" i="1" s="1"/>
  <c r="G169" i="1" a="1"/>
  <c r="G169" i="1" s="1"/>
  <c r="D170" i="1"/>
  <c r="G170" i="1" a="1"/>
  <c r="G170" i="1" s="1"/>
  <c r="G171" i="1" a="1"/>
  <c r="G171" i="1" s="1"/>
  <c r="G172" i="1" a="1"/>
  <c r="G172" i="1" s="1"/>
  <c r="D175" i="1"/>
  <c r="G175" i="1" a="1"/>
  <c r="G175" i="1" s="1"/>
  <c r="G176" i="1" a="1"/>
  <c r="G176" i="1" s="1"/>
  <c r="G177" i="1" a="1"/>
  <c r="G177" i="1" s="1"/>
  <c r="G178" i="1" a="1"/>
  <c r="G178" i="1" s="1"/>
  <c r="G180" i="1" a="1"/>
  <c r="G180" i="1" s="1"/>
  <c r="G181" i="1" a="1"/>
  <c r="G181" i="1" s="1"/>
  <c r="G182" i="1" a="1"/>
  <c r="G182" i="1" s="1"/>
  <c r="G183" i="1" a="1"/>
  <c r="G183" i="1" s="1"/>
  <c r="G185" i="1" a="1"/>
  <c r="G185" i="1" s="1"/>
  <c r="G187" i="1" a="1"/>
  <c r="G187" i="1" s="1"/>
  <c r="G188" i="1" a="1"/>
  <c r="G188" i="1" s="1"/>
  <c r="G189" i="1" a="1"/>
  <c r="G189" i="1" s="1"/>
  <c r="G191" i="1" a="1"/>
  <c r="G191" i="1" s="1"/>
  <c r="G192" i="1" a="1"/>
  <c r="G192" i="1" s="1"/>
  <c r="D193" i="1"/>
  <c r="G193" i="1" a="1"/>
  <c r="G193" i="1" s="1"/>
  <c r="G194" i="1" a="1"/>
  <c r="G194" i="1" s="1"/>
  <c r="G200" i="1" a="1"/>
  <c r="G200" i="1" s="1"/>
  <c r="G202" i="1" a="1"/>
  <c r="G202" i="1" s="1"/>
  <c r="G203" i="1" a="1"/>
  <c r="G203" i="1" s="1"/>
  <c r="G206" i="1" a="1"/>
  <c r="G206" i="1" s="1"/>
  <c r="D207" i="1"/>
  <c r="G207" i="1" a="1"/>
  <c r="G207" i="1" s="1"/>
  <c r="G208" i="1" a="1"/>
  <c r="G208" i="1" s="1"/>
  <c r="G210" i="1" a="1"/>
  <c r="G210" i="1" s="1"/>
  <c r="D211" i="1"/>
  <c r="G211" i="1" a="1"/>
  <c r="G211" i="1" s="1"/>
  <c r="G212" i="1" a="1"/>
  <c r="G212" i="1" s="1"/>
  <c r="G213" i="1" a="1"/>
  <c r="G213" i="1" s="1"/>
  <c r="G214" i="1" a="1"/>
  <c r="G214" i="1" s="1"/>
  <c r="G215" i="1" a="1"/>
  <c r="G215" i="1" s="1"/>
  <c r="D216" i="1"/>
  <c r="G216" i="1" a="1"/>
  <c r="G216" i="1" s="1"/>
  <c r="G218" i="1" a="1"/>
  <c r="G218" i="1" s="1"/>
  <c r="G219" i="1" a="1"/>
  <c r="G219" i="1" s="1"/>
  <c r="D220" i="1"/>
  <c r="G220" i="1" a="1"/>
  <c r="G220" i="1" s="1"/>
  <c r="G221" i="1" a="1"/>
  <c r="G221" i="1" s="1"/>
  <c r="G222" i="1" a="1"/>
  <c r="G222" i="1" s="1"/>
  <c r="G223" i="1" a="1"/>
  <c r="G223" i="1" s="1"/>
  <c r="D225" i="1"/>
  <c r="G225" i="1" a="1"/>
  <c r="G225" i="1" s="1"/>
  <c r="G226" i="1" a="1"/>
  <c r="G226" i="1" s="1"/>
  <c r="G227" i="1" a="1"/>
  <c r="G227" i="1" s="1"/>
  <c r="G228" i="1" a="1"/>
  <c r="G228" i="1" s="1"/>
  <c r="G229" i="1" a="1"/>
  <c r="G229" i="1" s="1"/>
  <c r="G230" i="1" a="1"/>
  <c r="G230" i="1" s="1"/>
  <c r="G231" i="1" a="1"/>
  <c r="G231" i="1" s="1"/>
  <c r="G232" i="1" a="1"/>
  <c r="G232" i="1" s="1"/>
  <c r="G233" i="1" a="1"/>
  <c r="G233" i="1" s="1"/>
  <c r="G234" i="1" a="1"/>
  <c r="G234" i="1" s="1"/>
  <c r="G235" i="1" a="1"/>
  <c r="G235" i="1" s="1"/>
  <c r="G236" i="1" a="1"/>
  <c r="G236" i="1" s="1"/>
  <c r="D239" i="1"/>
  <c r="G239" i="1" a="1"/>
  <c r="G239" i="1" s="1"/>
  <c r="G240" i="1" a="1"/>
  <c r="G240" i="1" s="1"/>
  <c r="G243" i="1" a="1"/>
  <c r="G243" i="1" s="1"/>
  <c r="G244" i="1" a="1"/>
  <c r="G244" i="1" s="1"/>
  <c r="G245" i="1" a="1"/>
  <c r="G245" i="1" s="1"/>
  <c r="G246" i="1" a="1"/>
  <c r="G246" i="1" s="1"/>
  <c r="D247" i="1"/>
  <c r="G247" i="1" a="1"/>
  <c r="G247" i="1" s="1"/>
  <c r="G248" i="1" a="1"/>
  <c r="G248" i="1" s="1"/>
  <c r="G249" i="1" a="1"/>
  <c r="G249" i="1" s="1"/>
  <c r="G251" i="1" a="1"/>
  <c r="G251" i="1" s="1"/>
  <c r="G252" i="1" a="1"/>
  <c r="G252" i="1" s="1"/>
  <c r="G254" i="1" a="1"/>
  <c r="G254" i="1" s="1"/>
  <c r="G256" i="1" a="1"/>
  <c r="G256" i="1" s="1"/>
  <c r="G257" i="1" a="1"/>
  <c r="G257" i="1" s="1"/>
  <c r="G258" i="1" a="1"/>
  <c r="G258" i="1" s="1"/>
  <c r="G259" i="1" a="1"/>
  <c r="G259" i="1" s="1"/>
  <c r="G260" i="1" a="1"/>
  <c r="G260" i="1" s="1"/>
  <c r="G261" i="1" a="1"/>
  <c r="G261" i="1" s="1"/>
  <c r="B262" i="1"/>
  <c r="C262" i="1"/>
  <c r="D262" i="1"/>
  <c r="F262" i="1"/>
  <c r="G262" i="1" a="1"/>
  <c r="G262" i="1" s="1"/>
  <c r="I262" i="1"/>
  <c r="J262" i="1"/>
  <c r="B263" i="1"/>
  <c r="C263" i="1"/>
  <c r="D263" i="1"/>
  <c r="F263" i="1"/>
  <c r="G263" i="1" a="1"/>
  <c r="G263" i="1" s="1"/>
  <c r="I263" i="1"/>
  <c r="J263" i="1"/>
  <c r="B264" i="1"/>
  <c r="C264" i="1"/>
  <c r="D264" i="1"/>
  <c r="F264" i="1"/>
  <c r="G264" i="1" a="1"/>
  <c r="G264" i="1" s="1"/>
  <c r="I264" i="1"/>
  <c r="J264" i="1"/>
  <c r="B265" i="1"/>
  <c r="C265" i="1"/>
  <c r="D265" i="1"/>
  <c r="F265" i="1"/>
  <c r="G265" i="1" a="1"/>
  <c r="G265" i="1" s="1"/>
  <c r="I265" i="1"/>
  <c r="J265" i="1"/>
  <c r="B266" i="1"/>
  <c r="C266" i="1"/>
  <c r="D266" i="1"/>
  <c r="F266" i="1"/>
  <c r="G266" i="1" a="1"/>
  <c r="G266" i="1" s="1"/>
  <c r="I266" i="1"/>
  <c r="J266" i="1"/>
  <c r="B267" i="1"/>
  <c r="C267" i="1"/>
  <c r="D267" i="1"/>
  <c r="F267" i="1"/>
  <c r="G267" i="1" a="1"/>
  <c r="G267" i="1" s="1"/>
  <c r="I267" i="1"/>
  <c r="J267" i="1"/>
  <c r="B268" i="1"/>
  <c r="C268" i="1"/>
  <c r="D268" i="1"/>
  <c r="F268" i="1"/>
  <c r="G268" i="1" a="1"/>
  <c r="G268" i="1" s="1"/>
  <c r="I268" i="1"/>
  <c r="J268" i="1"/>
  <c r="B269" i="1"/>
  <c r="C269" i="1"/>
  <c r="D269" i="1"/>
  <c r="F269" i="1"/>
  <c r="G269" i="1" a="1"/>
  <c r="G269" i="1" s="1"/>
  <c r="I269" i="1"/>
  <c r="J269" i="1"/>
  <c r="B270" i="1"/>
  <c r="C270" i="1"/>
  <c r="D270" i="1"/>
  <c r="F270" i="1"/>
  <c r="G270" i="1" a="1"/>
  <c r="G270" i="1" s="1"/>
  <c r="I270" i="1"/>
  <c r="J270" i="1"/>
  <c r="B271" i="1"/>
  <c r="C271" i="1"/>
  <c r="D271" i="1"/>
  <c r="F271" i="1"/>
  <c r="G271" i="1" a="1"/>
  <c r="G271" i="1" s="1"/>
  <c r="I271" i="1"/>
  <c r="J271" i="1"/>
  <c r="B272" i="1"/>
  <c r="C272" i="1"/>
  <c r="D272" i="1"/>
  <c r="F272" i="1"/>
  <c r="G272" i="1" a="1"/>
  <c r="G272" i="1" s="1"/>
  <c r="I272" i="1"/>
  <c r="J272" i="1"/>
  <c r="B273" i="1"/>
  <c r="C273" i="1"/>
  <c r="D273" i="1"/>
  <c r="F273" i="1"/>
  <c r="G273" i="1" a="1"/>
  <c r="G273" i="1" s="1"/>
  <c r="I273" i="1"/>
  <c r="J273" i="1"/>
  <c r="B274" i="1"/>
  <c r="C274" i="1"/>
  <c r="D274" i="1"/>
  <c r="F274" i="1"/>
  <c r="G274" i="1" a="1"/>
  <c r="G274" i="1" s="1"/>
  <c r="I274" i="1"/>
  <c r="J274" i="1"/>
  <c r="B275" i="1"/>
  <c r="C275" i="1"/>
  <c r="D275" i="1"/>
  <c r="F275" i="1"/>
  <c r="G275" i="1" a="1"/>
  <c r="G275" i="1" s="1"/>
  <c r="I275" i="1"/>
  <c r="J275" i="1"/>
  <c r="B276" i="1"/>
  <c r="C276" i="1"/>
  <c r="D276" i="1"/>
  <c r="F276" i="1"/>
  <c r="G276" i="1" a="1"/>
  <c r="G276" i="1" s="1"/>
  <c r="I276" i="1"/>
  <c r="J276" i="1"/>
  <c r="B277" i="1"/>
  <c r="C277" i="1"/>
  <c r="D277" i="1"/>
  <c r="F277" i="1"/>
  <c r="G277" i="1" a="1"/>
  <c r="G277" i="1" s="1"/>
  <c r="I277" i="1"/>
  <c r="J277" i="1"/>
  <c r="B278" i="1"/>
  <c r="C278" i="1"/>
  <c r="D278" i="1"/>
  <c r="F278" i="1"/>
  <c r="G278" i="1" a="1"/>
  <c r="G278" i="1" s="1"/>
  <c r="I278" i="1"/>
  <c r="J278" i="1"/>
  <c r="B279" i="1"/>
  <c r="C279" i="1"/>
  <c r="D279" i="1"/>
  <c r="F279" i="1"/>
  <c r="G279" i="1" a="1"/>
  <c r="G279" i="1" s="1"/>
  <c r="I279" i="1"/>
  <c r="J279" i="1"/>
  <c r="B280" i="1"/>
  <c r="C280" i="1"/>
  <c r="D280" i="1"/>
  <c r="F280" i="1"/>
  <c r="G280" i="1" a="1"/>
  <c r="G280" i="1" s="1"/>
  <c r="I280" i="1"/>
  <c r="J280" i="1"/>
  <c r="B281" i="1"/>
  <c r="C281" i="1"/>
  <c r="D281" i="1"/>
  <c r="F281" i="1"/>
  <c r="G281" i="1" a="1"/>
  <c r="G281" i="1" s="1"/>
  <c r="I281" i="1"/>
  <c r="J281" i="1"/>
  <c r="B282" i="1"/>
  <c r="C282" i="1"/>
  <c r="D282" i="1"/>
  <c r="F282" i="1"/>
  <c r="G282" i="1" a="1"/>
  <c r="G282" i="1" s="1"/>
  <c r="I282" i="1"/>
  <c r="J282" i="1"/>
  <c r="B283" i="1"/>
  <c r="C283" i="1"/>
  <c r="D283" i="1"/>
  <c r="F283" i="1"/>
  <c r="G283" i="1" a="1"/>
  <c r="G283" i="1" s="1"/>
  <c r="I283" i="1"/>
  <c r="J283" i="1"/>
  <c r="B284" i="1"/>
  <c r="C284" i="1"/>
  <c r="D284" i="1"/>
  <c r="F284" i="1"/>
  <c r="G284" i="1" a="1"/>
  <c r="G284" i="1" s="1"/>
  <c r="I284" i="1"/>
  <c r="J284" i="1"/>
  <c r="B285" i="1"/>
  <c r="C285" i="1"/>
  <c r="D285" i="1"/>
  <c r="F285" i="1"/>
  <c r="G285" i="1" a="1"/>
  <c r="G285" i="1" s="1"/>
  <c r="I285" i="1"/>
  <c r="J285" i="1"/>
  <c r="B286" i="1"/>
  <c r="C286" i="1"/>
  <c r="D286" i="1"/>
  <c r="F286" i="1"/>
  <c r="G286" i="1" a="1"/>
  <c r="G286" i="1" s="1"/>
  <c r="I286" i="1"/>
  <c r="J286" i="1"/>
  <c r="B287" i="1"/>
  <c r="C287" i="1"/>
  <c r="D287" i="1"/>
  <c r="F287" i="1"/>
  <c r="G287" i="1" a="1"/>
  <c r="G287" i="1" s="1"/>
  <c r="I287" i="1"/>
  <c r="J287" i="1"/>
  <c r="B288" i="1"/>
  <c r="C288" i="1"/>
  <c r="D288" i="1"/>
  <c r="F288" i="1"/>
  <c r="G288" i="1" a="1"/>
  <c r="G288" i="1" s="1"/>
  <c r="I288" i="1"/>
  <c r="J288" i="1"/>
  <c r="B289" i="1"/>
  <c r="C289" i="1"/>
  <c r="D289" i="1"/>
  <c r="F289" i="1"/>
  <c r="G289" i="1" a="1"/>
  <c r="G289" i="1" s="1"/>
  <c r="I289" i="1"/>
  <c r="J289" i="1"/>
  <c r="B290" i="1"/>
  <c r="C290" i="1"/>
  <c r="D290" i="1"/>
  <c r="F290" i="1"/>
  <c r="G290" i="1" a="1"/>
  <c r="G290" i="1" s="1"/>
  <c r="I290" i="1"/>
  <c r="J290" i="1"/>
  <c r="B291" i="1"/>
  <c r="C291" i="1"/>
  <c r="D291" i="1"/>
  <c r="F291" i="1"/>
  <c r="G291" i="1" a="1"/>
  <c r="G291" i="1" s="1"/>
  <c r="I291" i="1"/>
  <c r="J291" i="1"/>
  <c r="B292" i="1"/>
  <c r="C292" i="1"/>
  <c r="D292" i="1"/>
  <c r="F292" i="1"/>
  <c r="G292" i="1" a="1"/>
  <c r="G292" i="1" s="1"/>
  <c r="I292" i="1"/>
  <c r="J292" i="1"/>
  <c r="B293" i="1"/>
  <c r="C293" i="1"/>
  <c r="D293" i="1"/>
  <c r="F293" i="1"/>
  <c r="G293" i="1" a="1"/>
  <c r="G293" i="1" s="1"/>
  <c r="I293" i="1"/>
  <c r="J293" i="1"/>
  <c r="B294" i="1"/>
  <c r="C294" i="1"/>
  <c r="D294" i="1"/>
  <c r="F294" i="1"/>
  <c r="G294" i="1" a="1"/>
  <c r="G294" i="1" s="1"/>
  <c r="I294" i="1"/>
  <c r="J294" i="1"/>
  <c r="B295" i="1"/>
  <c r="C295" i="1"/>
  <c r="D295" i="1"/>
  <c r="F295" i="1"/>
  <c r="G295" i="1" a="1"/>
  <c r="G295" i="1" s="1"/>
  <c r="I295" i="1"/>
  <c r="J295" i="1"/>
  <c r="B296" i="1"/>
  <c r="C296" i="1"/>
  <c r="D296" i="1"/>
  <c r="F296" i="1"/>
  <c r="G296" i="1" a="1"/>
  <c r="G296" i="1" s="1"/>
  <c r="I296" i="1"/>
  <c r="J296" i="1"/>
  <c r="B297" i="1"/>
  <c r="C297" i="1"/>
  <c r="D297" i="1"/>
  <c r="F297" i="1"/>
  <c r="G297" i="1" a="1"/>
  <c r="G297" i="1" s="1"/>
  <c r="I297" i="1"/>
  <c r="J297" i="1"/>
  <c r="B298" i="1"/>
  <c r="C298" i="1"/>
  <c r="D298" i="1"/>
  <c r="F298" i="1"/>
  <c r="G298" i="1" a="1"/>
  <c r="G298" i="1" s="1"/>
  <c r="I298" i="1"/>
  <c r="J298" i="1"/>
  <c r="B299" i="1"/>
  <c r="C299" i="1"/>
  <c r="D299" i="1"/>
  <c r="F299" i="1"/>
  <c r="G299" i="1" a="1"/>
  <c r="G299" i="1" s="1"/>
  <c r="I299" i="1"/>
  <c r="J299" i="1"/>
  <c r="B300" i="1"/>
  <c r="C300" i="1"/>
  <c r="F300" i="1"/>
  <c r="I300" i="1"/>
  <c r="J300" i="1"/>
  <c r="B301" i="1"/>
  <c r="I301" i="1"/>
  <c r="J301" i="1"/>
  <c r="B302" i="1"/>
  <c r="I302" i="1"/>
  <c r="J302" i="1"/>
  <c r="B303" i="1"/>
  <c r="I303" i="1"/>
  <c r="J303" i="1"/>
  <c r="B304" i="1"/>
  <c r="I304" i="1"/>
  <c r="J304" i="1"/>
  <c r="B305" i="1"/>
  <c r="I305" i="1"/>
  <c r="J305" i="1"/>
  <c r="B306" i="1"/>
  <c r="I306" i="1"/>
  <c r="J306" i="1"/>
  <c r="B307" i="1"/>
  <c r="I307" i="1"/>
  <c r="J307" i="1"/>
  <c r="B308" i="1"/>
  <c r="I308" i="1"/>
  <c r="J308" i="1"/>
  <c r="B309" i="1"/>
  <c r="I309" i="1"/>
  <c r="J309" i="1"/>
  <c r="B310" i="1"/>
  <c r="H310" i="1"/>
  <c r="I310" i="1"/>
  <c r="J310" i="1"/>
  <c r="B311" i="1"/>
  <c r="H311" i="1"/>
  <c r="I311" i="1"/>
  <c r="J311" i="1"/>
  <c r="B312" i="1"/>
  <c r="H312" i="1"/>
  <c r="I312" i="1"/>
  <c r="J312" i="1"/>
  <c r="B313" i="1"/>
  <c r="H313" i="1"/>
  <c r="I313" i="1"/>
  <c r="J313" i="1"/>
  <c r="B314" i="1"/>
  <c r="H314" i="1"/>
  <c r="I314" i="1"/>
  <c r="J314" i="1"/>
  <c r="B315" i="1"/>
  <c r="H315" i="1"/>
  <c r="I315" i="1"/>
  <c r="J315" i="1"/>
  <c r="B316" i="1"/>
  <c r="H316" i="1"/>
  <c r="I316" i="1"/>
  <c r="J316" i="1"/>
  <c r="B317" i="1"/>
  <c r="H317" i="1"/>
  <c r="I317" i="1"/>
  <c r="J317" i="1"/>
  <c r="B318" i="1"/>
  <c r="H318" i="1"/>
  <c r="I318" i="1"/>
  <c r="J318" i="1"/>
  <c r="M1" i="1" l="1"/>
  <c r="D22" i="1" l="1"/>
  <c r="D38" i="1"/>
  <c r="D58" i="1"/>
  <c r="D126" i="1"/>
  <c r="D222" i="1"/>
  <c r="D254" i="1"/>
  <c r="D31" i="1"/>
  <c r="D43" i="1"/>
  <c r="D103" i="1"/>
  <c r="D179" i="1"/>
  <c r="D183" i="1"/>
  <c r="D199" i="1"/>
  <c r="D243" i="1"/>
  <c r="D255" i="1"/>
  <c r="D8" i="1"/>
  <c r="D36" i="1"/>
  <c r="D44" i="1"/>
  <c r="D48" i="1"/>
  <c r="D68" i="1"/>
  <c r="D72" i="1"/>
  <c r="D84" i="1"/>
  <c r="D112" i="1"/>
  <c r="D156" i="1"/>
  <c r="D192" i="1"/>
  <c r="D212" i="1"/>
  <c r="D232" i="1"/>
  <c r="D240" i="1"/>
  <c r="D77" i="1"/>
  <c r="D177" i="1"/>
  <c r="D197" i="1"/>
  <c r="D229" i="1"/>
  <c r="D233" i="1"/>
  <c r="D237" i="1"/>
  <c r="G19" i="1" a="1"/>
  <c r="G19" i="1" s="1"/>
  <c r="G23" i="1" a="1"/>
  <c r="G23" i="1" s="1"/>
  <c r="G115" i="1" a="1"/>
  <c r="G115" i="1" s="1"/>
  <c r="G167" i="1" a="1"/>
  <c r="G167" i="1" s="1"/>
  <c r="G209" i="1" a="1"/>
  <c r="G209" i="1" s="1"/>
  <c r="G217" i="1" a="1"/>
  <c r="G217" i="1" s="1"/>
  <c r="G94" i="1" a="1"/>
  <c r="G94" i="1" s="1"/>
  <c r="G184" i="1" a="1"/>
  <c r="G184" i="1" s="1"/>
  <c r="J357" i="1"/>
  <c r="I357" i="1"/>
  <c r="H357" i="1"/>
  <c r="F357" i="1"/>
  <c r="E357" i="1"/>
  <c r="D357" i="1" s="1"/>
  <c r="C357" i="1"/>
  <c r="B357" i="1"/>
  <c r="J356" i="1"/>
  <c r="I356" i="1"/>
  <c r="H356" i="1"/>
  <c r="F356" i="1"/>
  <c r="E356" i="1"/>
  <c r="D356" i="1" s="1"/>
  <c r="C356" i="1"/>
  <c r="B356" i="1"/>
  <c r="J355" i="1"/>
  <c r="I355" i="1"/>
  <c r="H355" i="1"/>
  <c r="F355" i="1"/>
  <c r="E355" i="1"/>
  <c r="D355" i="1" s="1"/>
  <c r="C355" i="1"/>
  <c r="B355" i="1"/>
  <c r="J354" i="1"/>
  <c r="I354" i="1"/>
  <c r="H354" i="1"/>
  <c r="F354" i="1"/>
  <c r="E354" i="1"/>
  <c r="D354" i="1" s="1"/>
  <c r="C354" i="1"/>
  <c r="B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Q1" i="1"/>
  <c r="D2" i="1" l="1"/>
  <c r="D6" i="1"/>
  <c r="D10" i="1"/>
  <c r="D14" i="1"/>
  <c r="D18" i="1"/>
  <c r="D30" i="1"/>
  <c r="D34" i="1"/>
  <c r="D42" i="1"/>
  <c r="D46" i="1"/>
  <c r="D50" i="1"/>
  <c r="D54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D118" i="1"/>
  <c r="D130" i="1"/>
  <c r="D134" i="1"/>
  <c r="D138" i="1"/>
  <c r="D142" i="1"/>
  <c r="D146" i="1"/>
  <c r="D154" i="1"/>
  <c r="D158" i="1"/>
  <c r="D162" i="1"/>
  <c r="D166" i="1"/>
  <c r="D174" i="1"/>
  <c r="D178" i="1"/>
  <c r="D182" i="1"/>
  <c r="D186" i="1"/>
  <c r="D190" i="1"/>
  <c r="D194" i="1"/>
  <c r="D198" i="1"/>
  <c r="D202" i="1"/>
  <c r="D206" i="1"/>
  <c r="D210" i="1"/>
  <c r="D214" i="1"/>
  <c r="D218" i="1"/>
  <c r="D226" i="1"/>
  <c r="D230" i="1"/>
  <c r="D234" i="1"/>
  <c r="D238" i="1"/>
  <c r="D242" i="1"/>
  <c r="D246" i="1"/>
  <c r="D250" i="1"/>
  <c r="D258" i="1"/>
  <c r="D3" i="1"/>
  <c r="D7" i="1"/>
  <c r="D11" i="1"/>
  <c r="D15" i="1"/>
  <c r="D19" i="1"/>
  <c r="D23" i="1"/>
  <c r="D27" i="1"/>
  <c r="D35" i="1"/>
  <c r="D39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7" i="1"/>
  <c r="D111" i="1"/>
  <c r="D115" i="1"/>
  <c r="D119" i="1"/>
  <c r="D123" i="1"/>
  <c r="D127" i="1"/>
  <c r="D131" i="1"/>
  <c r="D135" i="1"/>
  <c r="D139" i="1"/>
  <c r="D143" i="1"/>
  <c r="D147" i="1"/>
  <c r="D151" i="1"/>
  <c r="D155" i="1"/>
  <c r="D159" i="1"/>
  <c r="D163" i="1"/>
  <c r="D167" i="1"/>
  <c r="D171" i="1"/>
  <c r="D187" i="1"/>
  <c r="D191" i="1"/>
  <c r="D195" i="1"/>
  <c r="D203" i="1"/>
  <c r="D215" i="1"/>
  <c r="D219" i="1"/>
  <c r="D223" i="1"/>
  <c r="D227" i="1"/>
  <c r="D231" i="1"/>
  <c r="D235" i="1"/>
  <c r="D251" i="1"/>
  <c r="D259" i="1"/>
  <c r="D12" i="1"/>
  <c r="D16" i="1"/>
  <c r="D20" i="1"/>
  <c r="D24" i="1"/>
  <c r="D28" i="1"/>
  <c r="D32" i="1"/>
  <c r="D40" i="1"/>
  <c r="D52" i="1"/>
  <c r="D56" i="1"/>
  <c r="D60" i="1"/>
  <c r="D64" i="1"/>
  <c r="D76" i="1"/>
  <c r="D80" i="1"/>
  <c r="D88" i="1"/>
  <c r="D92" i="1"/>
  <c r="D96" i="1"/>
  <c r="D100" i="1"/>
  <c r="D104" i="1"/>
  <c r="D108" i="1"/>
  <c r="D116" i="1"/>
  <c r="D120" i="1"/>
  <c r="D124" i="1"/>
  <c r="D128" i="1"/>
  <c r="D132" i="1"/>
  <c r="D136" i="1"/>
  <c r="D140" i="1"/>
  <c r="D144" i="1"/>
  <c r="D148" i="1"/>
  <c r="D152" i="1"/>
  <c r="D164" i="1"/>
  <c r="D168" i="1"/>
  <c r="D172" i="1"/>
  <c r="D176" i="1"/>
  <c r="D180" i="1"/>
  <c r="D184" i="1"/>
  <c r="D188" i="1"/>
  <c r="D196" i="1"/>
  <c r="D200" i="1"/>
  <c r="D204" i="1"/>
  <c r="D208" i="1"/>
  <c r="D224" i="1"/>
  <c r="D228" i="1"/>
  <c r="D236" i="1"/>
  <c r="D244" i="1"/>
  <c r="D248" i="1"/>
  <c r="D252" i="1"/>
  <c r="D256" i="1"/>
  <c r="D260" i="1"/>
  <c r="D5" i="1"/>
  <c r="D13" i="1"/>
  <c r="D17" i="1"/>
  <c r="D21" i="1"/>
  <c r="D25" i="1"/>
  <c r="D29" i="1"/>
  <c r="D33" i="1"/>
  <c r="D37" i="1"/>
  <c r="D41" i="1"/>
  <c r="D45" i="1"/>
  <c r="D49" i="1"/>
  <c r="D53" i="1"/>
  <c r="D57" i="1"/>
  <c r="D61" i="1"/>
  <c r="D65" i="1"/>
  <c r="D69" i="1"/>
  <c r="D73" i="1"/>
  <c r="D81" i="1"/>
  <c r="D85" i="1"/>
  <c r="D89" i="1"/>
  <c r="D93" i="1"/>
  <c r="D97" i="1"/>
  <c r="D101" i="1"/>
  <c r="D105" i="1"/>
  <c r="D109" i="1"/>
  <c r="D113" i="1"/>
  <c r="D121" i="1"/>
  <c r="D125" i="1"/>
  <c r="D129" i="1"/>
  <c r="D133" i="1"/>
  <c r="D137" i="1"/>
  <c r="D141" i="1"/>
  <c r="D145" i="1"/>
  <c r="D153" i="1"/>
  <c r="D157" i="1"/>
  <c r="D161" i="1"/>
  <c r="D165" i="1"/>
  <c r="D169" i="1"/>
  <c r="D173" i="1"/>
  <c r="D181" i="1"/>
  <c r="D185" i="1"/>
  <c r="D189" i="1"/>
  <c r="D201" i="1"/>
  <c r="D205" i="1"/>
  <c r="D209" i="1"/>
  <c r="D213" i="1"/>
  <c r="D217" i="1"/>
  <c r="D221" i="1"/>
  <c r="D241" i="1"/>
  <c r="D245" i="1"/>
  <c r="D249" i="1"/>
  <c r="D253" i="1"/>
  <c r="D257" i="1"/>
  <c r="D261" i="1"/>
  <c r="G2" i="1" a="1"/>
  <c r="G2" i="1" s="1"/>
  <c r="G5" i="1" a="1"/>
  <c r="G5" i="1" s="1"/>
  <c r="G7" i="1" a="1"/>
  <c r="G7" i="1" s="1"/>
  <c r="G9" i="1" a="1"/>
  <c r="G9" i="1" s="1"/>
  <c r="G25" i="1" a="1"/>
  <c r="G25" i="1" s="1"/>
  <c r="G31" i="1" a="1"/>
  <c r="G31" i="1" s="1"/>
  <c r="G33" i="1" a="1"/>
  <c r="G33" i="1" s="1"/>
  <c r="G37" i="1" a="1"/>
  <c r="G37" i="1" s="1"/>
  <c r="G39" i="1" a="1"/>
  <c r="G39" i="1" s="1"/>
  <c r="G41" i="1" a="1"/>
  <c r="G41" i="1" s="1"/>
  <c r="G55" i="1" a="1"/>
  <c r="G55" i="1" s="1"/>
  <c r="G63" i="1" a="1"/>
  <c r="G63" i="1" s="1"/>
  <c r="G89" i="1" a="1"/>
  <c r="G89" i="1" s="1"/>
  <c r="G97" i="1" a="1"/>
  <c r="G97" i="1" s="1"/>
  <c r="G101" i="1" a="1"/>
  <c r="G101" i="1" s="1"/>
  <c r="G109" i="1" a="1"/>
  <c r="G109" i="1" s="1"/>
  <c r="G111" i="1" a="1"/>
  <c r="G111" i="1" s="1"/>
  <c r="G121" i="1" a="1"/>
  <c r="G121" i="1" s="1"/>
  <c r="G123" i="1" a="1"/>
  <c r="G123" i="1" s="1"/>
  <c r="G127" i="1" a="1"/>
  <c r="G127" i="1" s="1"/>
  <c r="G133" i="1" a="1"/>
  <c r="G133" i="1" s="1"/>
  <c r="G137" i="1" a="1"/>
  <c r="G137" i="1" s="1"/>
  <c r="G139" i="1" a="1"/>
  <c r="G139" i="1" s="1"/>
  <c r="G145" i="1" a="1"/>
  <c r="G145" i="1" s="1"/>
  <c r="G153" i="1" a="1"/>
  <c r="G153" i="1" s="1"/>
  <c r="G147" i="1" a="1"/>
  <c r="G147" i="1" s="1"/>
  <c r="G163" i="1" a="1"/>
  <c r="G163" i="1" s="1"/>
  <c r="G173" i="1" a="1"/>
  <c r="G173" i="1" s="1"/>
  <c r="G179" i="1" a="1"/>
  <c r="G179" i="1" s="1"/>
  <c r="G195" i="1" a="1"/>
  <c r="G195" i="1" s="1"/>
  <c r="G197" i="1" a="1"/>
  <c r="G197" i="1" s="1"/>
  <c r="G199" i="1" a="1"/>
  <c r="G199" i="1" s="1"/>
  <c r="G201" i="1" a="1"/>
  <c r="G201" i="1" s="1"/>
  <c r="G205" i="1" a="1"/>
  <c r="G205" i="1" s="1"/>
  <c r="G237" i="1" a="1"/>
  <c r="G237" i="1" s="1"/>
  <c r="G241" i="1" a="1"/>
  <c r="G241" i="1" s="1"/>
  <c r="G238" i="1" a="1"/>
  <c r="G238" i="1" s="1"/>
  <c r="G242" i="1" a="1"/>
  <c r="G242" i="1" s="1"/>
  <c r="G190" i="1" a="1"/>
  <c r="G190" i="1" s="1"/>
  <c r="G128" i="1" a="1"/>
  <c r="G128" i="1" s="1"/>
  <c r="G68" i="1" a="1"/>
  <c r="G68" i="1" s="1"/>
  <c r="G8" i="1" a="1"/>
  <c r="G8" i="1" s="1"/>
  <c r="G255" i="1" a="1"/>
  <c r="G255" i="1" s="1"/>
  <c r="G158" i="1" a="1"/>
  <c r="G158" i="1" s="1"/>
  <c r="G106" i="1" a="1"/>
  <c r="G106" i="1" s="1"/>
  <c r="G92" i="1" a="1"/>
  <c r="G92" i="1" s="1"/>
  <c r="G134" i="1" a="1"/>
  <c r="G134" i="1" s="1"/>
  <c r="G126" i="1" a="1"/>
  <c r="G126" i="1" s="1"/>
  <c r="G56" i="1" a="1"/>
  <c r="G56" i="1" s="1"/>
  <c r="G66" i="1" a="1"/>
  <c r="G66" i="1" s="1"/>
  <c r="G253" i="1" a="1"/>
  <c r="G253" i="1" s="1"/>
  <c r="G196" i="1" a="1"/>
  <c r="G196" i="1" s="1"/>
  <c r="G164" i="1" a="1"/>
  <c r="G164" i="1" s="1"/>
  <c r="G224" i="1" a="1"/>
  <c r="G224" i="1" s="1"/>
  <c r="G204" i="1" a="1"/>
  <c r="G204" i="1" s="1"/>
  <c r="G146" i="1" a="1"/>
  <c r="G146" i="1" s="1"/>
  <c r="G76" i="1" a="1"/>
  <c r="G76" i="1" s="1"/>
  <c r="G28" i="1" a="1"/>
  <c r="G28" i="1" s="1"/>
  <c r="G10" i="1" a="1"/>
  <c r="G10" i="1" s="1"/>
  <c r="G52" i="1" a="1"/>
  <c r="G52" i="1" s="1"/>
  <c r="G36" i="1" a="1"/>
  <c r="G36" i="1" s="1"/>
  <c r="G14" i="1" a="1"/>
  <c r="G14" i="1" s="1"/>
  <c r="G250" i="1" a="1"/>
  <c r="G250" i="1" s="1"/>
  <c r="G198" i="1" a="1"/>
  <c r="G198" i="1" s="1"/>
  <c r="G186" i="1" a="1"/>
  <c r="G186" i="1" s="1"/>
  <c r="G174" i="1" a="1"/>
  <c r="G174" i="1" s="1"/>
  <c r="G130" i="1" a="1"/>
  <c r="G130" i="1" s="1"/>
  <c r="G74" i="1" a="1"/>
  <c r="G74" i="1" s="1"/>
  <c r="T5" i="1" l="1" a="1"/>
  <c r="T5" i="1" s="1"/>
  <c r="T7" i="1" a="1"/>
  <c r="T7" i="1" s="1"/>
  <c r="T11" i="1" a="1"/>
  <c r="T11" i="1" s="1"/>
  <c r="T13" i="1" a="1"/>
  <c r="T13" i="1" s="1"/>
  <c r="T19" i="1" a="1"/>
  <c r="T19" i="1" s="1"/>
  <c r="T21" i="1" a="1"/>
  <c r="T21" i="1" s="1"/>
  <c r="T27" i="1" a="1"/>
  <c r="T27" i="1" s="1"/>
  <c r="T12" i="1" a="1"/>
  <c r="T12" i="1" s="1"/>
  <c r="T20" i="1" a="1"/>
  <c r="T20" i="1" s="1"/>
  <c r="T22" i="1" a="1"/>
  <c r="T22" i="1" s="1"/>
  <c r="T24" i="1" a="1"/>
  <c r="T24" i="1" s="1"/>
  <c r="T26" i="1" a="1"/>
  <c r="T26" i="1" s="1"/>
  <c r="T6" i="1" a="1"/>
  <c r="T6" i="1" s="1"/>
  <c r="T8" i="1" a="1"/>
  <c r="T8" i="1" s="1"/>
  <c r="T10" i="1" a="1"/>
  <c r="T10" i="1" s="1"/>
  <c r="T14" i="1" a="1"/>
  <c r="T14" i="1" s="1"/>
  <c r="T16" i="1" a="1"/>
  <c r="T16" i="1" s="1"/>
  <c r="T18" i="1" a="1"/>
  <c r="T18" i="1" s="1"/>
  <c r="T9" i="1" a="1"/>
  <c r="T9" i="1" s="1"/>
  <c r="T15" i="1" a="1"/>
  <c r="T15" i="1" s="1"/>
  <c r="T17" i="1" a="1"/>
  <c r="T17" i="1" s="1"/>
  <c r="T23" i="1" a="1"/>
  <c r="T23" i="1" s="1"/>
  <c r="T25" i="1" a="1"/>
  <c r="T25" i="1" s="1"/>
  <c r="T29" i="1" a="1"/>
  <c r="T29" i="1" s="1"/>
  <c r="T30" i="1" a="1"/>
  <c r="T30" i="1" s="1"/>
  <c r="T28" i="1" a="1"/>
  <c r="T28" i="1" s="1"/>
  <c r="W4" i="1" a="1"/>
  <c r="W4" i="1" s="1"/>
  <c r="W5" i="1" a="1"/>
  <c r="W5" i="1" s="1"/>
  <c r="W8" i="1" a="1"/>
  <c r="W8" i="1" s="1"/>
  <c r="W6" i="1" a="1"/>
  <c r="W6" i="1" s="1"/>
  <c r="W7" i="1" a="1"/>
  <c r="W7" i="1" s="1"/>
  <c r="W9" i="1" a="1"/>
  <c r="W9" i="1" s="1"/>
  <c r="W89" i="1" a="1"/>
  <c r="W89" i="1" s="1"/>
  <c r="W90" i="1" a="1"/>
  <c r="W90" i="1" s="1"/>
  <c r="W10" i="1" a="1"/>
  <c r="W10" i="1" s="1"/>
  <c r="W14" i="1" a="1"/>
  <c r="W14" i="1" s="1"/>
  <c r="W18" i="1" a="1"/>
  <c r="W18" i="1" s="1"/>
  <c r="W22" i="1" a="1"/>
  <c r="W22" i="1" s="1"/>
  <c r="W26" i="1" a="1"/>
  <c r="W26" i="1" s="1"/>
  <c r="W30" i="1" a="1"/>
  <c r="W30" i="1" s="1"/>
  <c r="W34" i="1" a="1"/>
  <c r="W34" i="1" s="1"/>
  <c r="W38" i="1" a="1"/>
  <c r="W38" i="1" s="1"/>
  <c r="W42" i="1" a="1"/>
  <c r="W42" i="1" s="1"/>
  <c r="W46" i="1" a="1"/>
  <c r="W46" i="1" s="1"/>
  <c r="W50" i="1" a="1"/>
  <c r="W50" i="1" s="1"/>
  <c r="W54" i="1" a="1"/>
  <c r="W54" i="1" s="1"/>
  <c r="W58" i="1" a="1"/>
  <c r="W58" i="1" s="1"/>
  <c r="W62" i="1" a="1"/>
  <c r="W62" i="1" s="1"/>
  <c r="W66" i="1" a="1"/>
  <c r="W66" i="1" s="1"/>
  <c r="W70" i="1" a="1"/>
  <c r="W70" i="1" s="1"/>
  <c r="W74" i="1" a="1"/>
  <c r="W74" i="1" s="1"/>
  <c r="W78" i="1" a="1"/>
  <c r="W78" i="1" s="1"/>
  <c r="W82" i="1" a="1"/>
  <c r="W82" i="1" s="1"/>
  <c r="W86" i="1" a="1"/>
  <c r="W86" i="1" s="1"/>
  <c r="W91" i="1" a="1"/>
  <c r="W91" i="1" s="1"/>
  <c r="W95" i="1" a="1"/>
  <c r="W95" i="1" s="1"/>
  <c r="W99" i="1" a="1"/>
  <c r="W99" i="1" s="1"/>
  <c r="W103" i="1" a="1"/>
  <c r="W103" i="1" s="1"/>
  <c r="W107" i="1" a="1"/>
  <c r="W107" i="1" s="1"/>
  <c r="W111" i="1" a="1"/>
  <c r="W111" i="1" s="1"/>
  <c r="W115" i="1" a="1"/>
  <c r="W115" i="1" s="1"/>
  <c r="W119" i="1" a="1"/>
  <c r="W119" i="1" s="1"/>
  <c r="W123" i="1" a="1"/>
  <c r="W123" i="1" s="1"/>
  <c r="W127" i="1" a="1"/>
  <c r="W127" i="1" s="1"/>
  <c r="W131" i="1" a="1"/>
  <c r="W131" i="1" s="1"/>
  <c r="W135" i="1" a="1"/>
  <c r="W135" i="1" s="1"/>
  <c r="W139" i="1" a="1"/>
  <c r="W139" i="1" s="1"/>
  <c r="W143" i="1" a="1"/>
  <c r="W143" i="1" s="1"/>
  <c r="W147" i="1" a="1"/>
  <c r="W147" i="1" s="1"/>
  <c r="W151" i="1" a="1"/>
  <c r="W151" i="1" s="1"/>
  <c r="W155" i="1" a="1"/>
  <c r="W155" i="1" s="1"/>
  <c r="W159" i="1" a="1"/>
  <c r="W159" i="1" s="1"/>
  <c r="W163" i="1" a="1"/>
  <c r="W163" i="1" s="1"/>
  <c r="W167" i="1" a="1"/>
  <c r="W167" i="1" s="1"/>
  <c r="W171" i="1" a="1"/>
  <c r="W171" i="1" s="1"/>
  <c r="W11" i="1" a="1"/>
  <c r="W11" i="1" s="1"/>
  <c r="W15" i="1" a="1"/>
  <c r="W15" i="1" s="1"/>
  <c r="W19" i="1" a="1"/>
  <c r="W19" i="1" s="1"/>
  <c r="W23" i="1" a="1"/>
  <c r="W23" i="1" s="1"/>
  <c r="W27" i="1" a="1"/>
  <c r="W27" i="1" s="1"/>
  <c r="W31" i="1" a="1"/>
  <c r="W31" i="1" s="1"/>
  <c r="W35" i="1" a="1"/>
  <c r="W35" i="1" s="1"/>
  <c r="W39" i="1" a="1"/>
  <c r="W39" i="1" s="1"/>
  <c r="W43" i="1" a="1"/>
  <c r="W43" i="1" s="1"/>
  <c r="W47" i="1" a="1"/>
  <c r="W47" i="1" s="1"/>
  <c r="W51" i="1" a="1"/>
  <c r="W51" i="1" s="1"/>
  <c r="W55" i="1" a="1"/>
  <c r="W55" i="1" s="1"/>
  <c r="W59" i="1" a="1"/>
  <c r="W59" i="1" s="1"/>
  <c r="W63" i="1" a="1"/>
  <c r="W63" i="1" s="1"/>
  <c r="W67" i="1" a="1"/>
  <c r="W67" i="1" s="1"/>
  <c r="W71" i="1" a="1"/>
  <c r="W71" i="1" s="1"/>
  <c r="W75" i="1" a="1"/>
  <c r="W75" i="1" s="1"/>
  <c r="W79" i="1" a="1"/>
  <c r="W79" i="1" s="1"/>
  <c r="W83" i="1" a="1"/>
  <c r="W83" i="1" s="1"/>
  <c r="W87" i="1" a="1"/>
  <c r="W87" i="1" s="1"/>
  <c r="W94" i="1" a="1"/>
  <c r="W94" i="1" s="1"/>
  <c r="W98" i="1" a="1"/>
  <c r="W98" i="1" s="1"/>
  <c r="W102" i="1" a="1"/>
  <c r="W102" i="1" s="1"/>
  <c r="W106" i="1" a="1"/>
  <c r="W106" i="1" s="1"/>
  <c r="W110" i="1" a="1"/>
  <c r="W110" i="1" s="1"/>
  <c r="W114" i="1" a="1"/>
  <c r="W114" i="1" s="1"/>
  <c r="W118" i="1" a="1"/>
  <c r="W118" i="1" s="1"/>
  <c r="W122" i="1" a="1"/>
  <c r="W122" i="1" s="1"/>
  <c r="W126" i="1" a="1"/>
  <c r="W126" i="1" s="1"/>
  <c r="W130" i="1" a="1"/>
  <c r="W130" i="1" s="1"/>
  <c r="W134" i="1" a="1"/>
  <c r="W134" i="1" s="1"/>
  <c r="W138" i="1" a="1"/>
  <c r="W138" i="1" s="1"/>
  <c r="W142" i="1" a="1"/>
  <c r="W142" i="1" s="1"/>
  <c r="W146" i="1" a="1"/>
  <c r="W146" i="1" s="1"/>
  <c r="W150" i="1" a="1"/>
  <c r="W150" i="1" s="1"/>
  <c r="W154" i="1" a="1"/>
  <c r="W154" i="1" s="1"/>
  <c r="W158" i="1" a="1"/>
  <c r="W158" i="1" s="1"/>
  <c r="W162" i="1" a="1"/>
  <c r="W162" i="1" s="1"/>
  <c r="W166" i="1" a="1"/>
  <c r="W166" i="1" s="1"/>
  <c r="W170" i="1" a="1"/>
  <c r="W170" i="1" s="1"/>
  <c r="W174" i="1" a="1"/>
  <c r="W174" i="1" s="1"/>
  <c r="W12" i="1" a="1"/>
  <c r="W12" i="1" s="1"/>
  <c r="W16" i="1" a="1"/>
  <c r="W16" i="1" s="1"/>
  <c r="W20" i="1" a="1"/>
  <c r="W20" i="1" s="1"/>
  <c r="W24" i="1" a="1"/>
  <c r="W24" i="1" s="1"/>
  <c r="W28" i="1" a="1"/>
  <c r="W28" i="1" s="1"/>
  <c r="W32" i="1" a="1"/>
  <c r="W32" i="1" s="1"/>
  <c r="W36" i="1" a="1"/>
  <c r="W36" i="1" s="1"/>
  <c r="W40" i="1" a="1"/>
  <c r="W40" i="1" s="1"/>
  <c r="W44" i="1" a="1"/>
  <c r="W44" i="1" s="1"/>
  <c r="W48" i="1" a="1"/>
  <c r="W48" i="1" s="1"/>
  <c r="W52" i="1" a="1"/>
  <c r="W52" i="1" s="1"/>
  <c r="W56" i="1" a="1"/>
  <c r="W56" i="1" s="1"/>
  <c r="W60" i="1" a="1"/>
  <c r="W60" i="1" s="1"/>
  <c r="W64" i="1" a="1"/>
  <c r="W64" i="1" s="1"/>
  <c r="W68" i="1" a="1"/>
  <c r="W68" i="1" s="1"/>
  <c r="W72" i="1" a="1"/>
  <c r="W72" i="1" s="1"/>
  <c r="W76" i="1" a="1"/>
  <c r="W76" i="1" s="1"/>
  <c r="W80" i="1" a="1"/>
  <c r="W80" i="1" s="1"/>
  <c r="W84" i="1" a="1"/>
  <c r="W84" i="1" s="1"/>
  <c r="W88" i="1" a="1"/>
  <c r="W88" i="1" s="1"/>
  <c r="W93" i="1" a="1"/>
  <c r="W93" i="1" s="1"/>
  <c r="W97" i="1" a="1"/>
  <c r="W97" i="1" s="1"/>
  <c r="W101" i="1" a="1"/>
  <c r="W101" i="1" s="1"/>
  <c r="W105" i="1" a="1"/>
  <c r="W105" i="1" s="1"/>
  <c r="W109" i="1" a="1"/>
  <c r="W109" i="1" s="1"/>
  <c r="W113" i="1" a="1"/>
  <c r="W113" i="1" s="1"/>
  <c r="W117" i="1" a="1"/>
  <c r="W117" i="1" s="1"/>
  <c r="W121" i="1" a="1"/>
  <c r="W121" i="1" s="1"/>
  <c r="W125" i="1" a="1"/>
  <c r="W125" i="1" s="1"/>
  <c r="W129" i="1" a="1"/>
  <c r="W129" i="1" s="1"/>
  <c r="W133" i="1" a="1"/>
  <c r="W133" i="1" s="1"/>
  <c r="W137" i="1" a="1"/>
  <c r="W137" i="1" s="1"/>
  <c r="W141" i="1" a="1"/>
  <c r="W141" i="1" s="1"/>
  <c r="W145" i="1" a="1"/>
  <c r="W145" i="1" s="1"/>
  <c r="W149" i="1" a="1"/>
  <c r="W149" i="1" s="1"/>
  <c r="W153" i="1" a="1"/>
  <c r="W153" i="1" s="1"/>
  <c r="W157" i="1" a="1"/>
  <c r="W157" i="1" s="1"/>
  <c r="W161" i="1" a="1"/>
  <c r="W161" i="1" s="1"/>
  <c r="W165" i="1" a="1"/>
  <c r="W165" i="1" s="1"/>
  <c r="W169" i="1" a="1"/>
  <c r="W169" i="1" s="1"/>
  <c r="W173" i="1" a="1"/>
  <c r="W173" i="1" s="1"/>
  <c r="W13" i="1" a="1"/>
  <c r="W13" i="1" s="1"/>
  <c r="W17" i="1" a="1"/>
  <c r="W17" i="1" s="1"/>
  <c r="W21" i="1" a="1"/>
  <c r="W21" i="1" s="1"/>
  <c r="W25" i="1" a="1"/>
  <c r="W25" i="1" s="1"/>
  <c r="W29" i="1" a="1"/>
  <c r="W29" i="1" s="1"/>
  <c r="W33" i="1" a="1"/>
  <c r="W33" i="1" s="1"/>
  <c r="W37" i="1" a="1"/>
  <c r="W37" i="1" s="1"/>
  <c r="W41" i="1" a="1"/>
  <c r="W41" i="1" s="1"/>
  <c r="W45" i="1" a="1"/>
  <c r="W45" i="1" s="1"/>
  <c r="W49" i="1" a="1"/>
  <c r="W49" i="1" s="1"/>
  <c r="W53" i="1" a="1"/>
  <c r="W53" i="1" s="1"/>
  <c r="W57" i="1" a="1"/>
  <c r="W57" i="1" s="1"/>
  <c r="W61" i="1" a="1"/>
  <c r="W61" i="1" s="1"/>
  <c r="W65" i="1" a="1"/>
  <c r="W65" i="1" s="1"/>
  <c r="W69" i="1" a="1"/>
  <c r="W69" i="1" s="1"/>
  <c r="W73" i="1" a="1"/>
  <c r="W73" i="1" s="1"/>
  <c r="W77" i="1" a="1"/>
  <c r="W77" i="1" s="1"/>
  <c r="W81" i="1" a="1"/>
  <c r="W81" i="1" s="1"/>
  <c r="W85" i="1" a="1"/>
  <c r="W85" i="1" s="1"/>
  <c r="W92" i="1" a="1"/>
  <c r="W92" i="1" s="1"/>
  <c r="W96" i="1" a="1"/>
  <c r="W96" i="1" s="1"/>
  <c r="W100" i="1" a="1"/>
  <c r="W100" i="1" s="1"/>
  <c r="W104" i="1" a="1"/>
  <c r="W104" i="1" s="1"/>
  <c r="W108" i="1" a="1"/>
  <c r="W108" i="1" s="1"/>
  <c r="W112" i="1" a="1"/>
  <c r="W112" i="1" s="1"/>
  <c r="W116" i="1" a="1"/>
  <c r="W116" i="1" s="1"/>
  <c r="W120" i="1" a="1"/>
  <c r="W120" i="1" s="1"/>
  <c r="W124" i="1" a="1"/>
  <c r="W124" i="1" s="1"/>
  <c r="W128" i="1" a="1"/>
  <c r="W128" i="1" s="1"/>
  <c r="W132" i="1" a="1"/>
  <c r="W132" i="1" s="1"/>
  <c r="W136" i="1" a="1"/>
  <c r="W136" i="1" s="1"/>
  <c r="W140" i="1" a="1"/>
  <c r="W140" i="1" s="1"/>
  <c r="W144" i="1" a="1"/>
  <c r="W144" i="1" s="1"/>
  <c r="W148" i="1" a="1"/>
  <c r="W148" i="1" s="1"/>
  <c r="W152" i="1" a="1"/>
  <c r="W152" i="1" s="1"/>
  <c r="W156" i="1" a="1"/>
  <c r="W156" i="1" s="1"/>
  <c r="W160" i="1" a="1"/>
  <c r="W160" i="1" s="1"/>
  <c r="W164" i="1" a="1"/>
  <c r="W164" i="1" s="1"/>
  <c r="W168" i="1" a="1"/>
  <c r="W168" i="1" s="1"/>
  <c r="W172" i="1" a="1"/>
  <c r="W172" i="1" s="1"/>
  <c r="W176" i="1" a="1"/>
  <c r="W176" i="1" s="1"/>
  <c r="W179" i="1" a="1"/>
  <c r="W179" i="1" s="1"/>
  <c r="W183" i="1" a="1"/>
  <c r="W183" i="1" s="1"/>
  <c r="W187" i="1" a="1"/>
  <c r="W187" i="1" s="1"/>
  <c r="W191" i="1" a="1"/>
  <c r="W191" i="1" s="1"/>
  <c r="W195" i="1" a="1"/>
  <c r="W195" i="1" s="1"/>
  <c r="W199" i="1" a="1"/>
  <c r="W199" i="1" s="1"/>
  <c r="W203" i="1" a="1"/>
  <c r="W203" i="1" s="1"/>
  <c r="W207" i="1" a="1"/>
  <c r="W207" i="1" s="1"/>
  <c r="W211" i="1" a="1"/>
  <c r="W211" i="1" s="1"/>
  <c r="W215" i="1" a="1"/>
  <c r="W215" i="1" s="1"/>
  <c r="W218" i="1" a="1"/>
  <c r="W218" i="1" s="1"/>
  <c r="W223" i="1" a="1"/>
  <c r="W223" i="1" s="1"/>
  <c r="W227" i="1" a="1"/>
  <c r="W227" i="1" s="1"/>
  <c r="W231" i="1" a="1"/>
  <c r="W231" i="1" s="1"/>
  <c r="W235" i="1" a="1"/>
  <c r="W235" i="1" s="1"/>
  <c r="W178" i="1" a="1"/>
  <c r="W178" i="1" s="1"/>
  <c r="W182" i="1" a="1"/>
  <c r="W182" i="1" s="1"/>
  <c r="W186" i="1" a="1"/>
  <c r="W186" i="1" s="1"/>
  <c r="W190" i="1" a="1"/>
  <c r="W190" i="1" s="1"/>
  <c r="W194" i="1" a="1"/>
  <c r="W194" i="1" s="1"/>
  <c r="W198" i="1" a="1"/>
  <c r="W198" i="1" s="1"/>
  <c r="W202" i="1" a="1"/>
  <c r="W202" i="1" s="1"/>
  <c r="W206" i="1" a="1"/>
  <c r="W206" i="1" s="1"/>
  <c r="W210" i="1" a="1"/>
  <c r="W210" i="1" s="1"/>
  <c r="W214" i="1" a="1"/>
  <c r="W214" i="1" s="1"/>
  <c r="W217" i="1" a="1"/>
  <c r="W217" i="1" s="1"/>
  <c r="W221" i="1" a="1"/>
  <c r="W221" i="1" s="1"/>
  <c r="W225" i="1" a="1"/>
  <c r="W225" i="1" s="1"/>
  <c r="W229" i="1" a="1"/>
  <c r="W229" i="1" s="1"/>
  <c r="W233" i="1" a="1"/>
  <c r="W233" i="1" s="1"/>
  <c r="W237" i="1" a="1"/>
  <c r="W237" i="1" s="1"/>
  <c r="W175" i="1" a="1"/>
  <c r="W175" i="1" s="1"/>
  <c r="W177" i="1" a="1"/>
  <c r="W177" i="1" s="1"/>
  <c r="W181" i="1" a="1"/>
  <c r="W181" i="1" s="1"/>
  <c r="W185" i="1" a="1"/>
  <c r="W185" i="1" s="1"/>
  <c r="W189" i="1" a="1"/>
  <c r="W189" i="1" s="1"/>
  <c r="W193" i="1" a="1"/>
  <c r="W193" i="1" s="1"/>
  <c r="W197" i="1" a="1"/>
  <c r="W197" i="1" s="1"/>
  <c r="W201" i="1" a="1"/>
  <c r="W201" i="1" s="1"/>
  <c r="W205" i="1" a="1"/>
  <c r="W205" i="1" s="1"/>
  <c r="W209" i="1" a="1"/>
  <c r="W209" i="1" s="1"/>
  <c r="W213" i="1" a="1"/>
  <c r="W213" i="1" s="1"/>
  <c r="W220" i="1" a="1"/>
  <c r="W220" i="1" s="1"/>
  <c r="W224" i="1" a="1"/>
  <c r="W224" i="1" s="1"/>
  <c r="W228" i="1" a="1"/>
  <c r="W228" i="1" s="1"/>
  <c r="W232" i="1" a="1"/>
  <c r="W232" i="1" s="1"/>
  <c r="W236" i="1" a="1"/>
  <c r="W236" i="1" s="1"/>
  <c r="W180" i="1" a="1"/>
  <c r="W180" i="1" s="1"/>
  <c r="W184" i="1" a="1"/>
  <c r="W184" i="1" s="1"/>
  <c r="W188" i="1" a="1"/>
  <c r="W188" i="1" s="1"/>
  <c r="W192" i="1" a="1"/>
  <c r="W192" i="1" s="1"/>
  <c r="W196" i="1" a="1"/>
  <c r="W196" i="1" s="1"/>
  <c r="W200" i="1" a="1"/>
  <c r="W200" i="1" s="1"/>
  <c r="W204" i="1" a="1"/>
  <c r="W204" i="1" s="1"/>
  <c r="W208" i="1" a="1"/>
  <c r="W208" i="1" s="1"/>
  <c r="W212" i="1" a="1"/>
  <c r="W212" i="1" s="1"/>
  <c r="W216" i="1" a="1"/>
  <c r="W216" i="1" s="1"/>
  <c r="W219" i="1" a="1"/>
  <c r="W219" i="1" s="1"/>
  <c r="W222" i="1" a="1"/>
  <c r="W222" i="1" s="1"/>
  <c r="W226" i="1" a="1"/>
  <c r="W226" i="1" s="1"/>
  <c r="W230" i="1" a="1"/>
  <c r="W230" i="1" s="1"/>
  <c r="W234" i="1" a="1"/>
  <c r="W234" i="1" s="1"/>
  <c r="W238" i="1" a="1"/>
  <c r="W238" i="1" s="1"/>
  <c r="W242" i="1" a="1"/>
  <c r="W242" i="1" s="1"/>
  <c r="W246" i="1" a="1"/>
  <c r="W246" i="1" s="1"/>
  <c r="W250" i="1" a="1"/>
  <c r="W250" i="1" s="1"/>
  <c r="W239" i="1" a="1"/>
  <c r="W239" i="1" s="1"/>
  <c r="W243" i="1" a="1"/>
  <c r="W243" i="1" s="1"/>
  <c r="W247" i="1" a="1"/>
  <c r="W247" i="1" s="1"/>
  <c r="W251" i="1" a="1"/>
  <c r="W251" i="1" s="1"/>
  <c r="W240" i="1" a="1"/>
  <c r="W240" i="1" s="1"/>
  <c r="W244" i="1" a="1"/>
  <c r="W244" i="1" s="1"/>
  <c r="W248" i="1" a="1"/>
  <c r="W248" i="1" s="1"/>
  <c r="W252" i="1" a="1"/>
  <c r="W252" i="1" s="1"/>
  <c r="W241" i="1" a="1"/>
  <c r="W241" i="1" s="1"/>
  <c r="W245" i="1" a="1"/>
  <c r="W245" i="1" s="1"/>
  <c r="W249" i="1" a="1"/>
  <c r="W249" i="1" s="1"/>
  <c r="T4" i="1" a="1"/>
  <c r="T4" i="1" s="1"/>
  <c r="O4" i="1" a="1"/>
  <c r="O4" i="1" s="1"/>
  <c r="N4" i="1" s="1" a="1"/>
  <c r="N4" i="1" s="1"/>
  <c r="O23" i="1" a="1"/>
  <c r="O23" i="1" s="1"/>
  <c r="O16" i="1" a="1"/>
  <c r="O16" i="1" s="1"/>
  <c r="O20" i="1" a="1"/>
  <c r="O20" i="1" s="1"/>
  <c r="O24" i="1" a="1"/>
  <c r="O24" i="1" s="1"/>
  <c r="O28" i="1" a="1"/>
  <c r="O28" i="1" s="1"/>
  <c r="O14" i="1" a="1"/>
  <c r="O14" i="1" s="1"/>
  <c r="O18" i="1" a="1"/>
  <c r="O18" i="1" s="1"/>
  <c r="O22" i="1" a="1"/>
  <c r="O22" i="1" s="1"/>
  <c r="O26" i="1" a="1"/>
  <c r="O26" i="1" s="1"/>
  <c r="O29" i="1" a="1"/>
  <c r="O29" i="1" s="1"/>
  <c r="O15" i="1" a="1"/>
  <c r="O15" i="1" s="1"/>
  <c r="O19" i="1" a="1"/>
  <c r="O19" i="1" s="1"/>
  <c r="O27" i="1" a="1"/>
  <c r="O27" i="1" s="1"/>
  <c r="O17" i="1" a="1"/>
  <c r="O17" i="1" s="1"/>
  <c r="O21" i="1" a="1"/>
  <c r="O21" i="1" s="1"/>
  <c r="O25" i="1" a="1"/>
  <c r="O25" i="1" s="1"/>
  <c r="O13" i="1" a="1"/>
  <c r="O13" i="1" s="1"/>
  <c r="O30" i="1" a="1"/>
  <c r="O30" i="1" s="1"/>
  <c r="W3" i="1" a="1"/>
  <c r="W3" i="1" s="1"/>
  <c r="W2" i="1" a="1"/>
  <c r="W2" i="1" s="1"/>
  <c r="O12" i="1" a="1"/>
  <c r="O12" i="1" s="1"/>
  <c r="O11" i="1" a="1"/>
  <c r="O11" i="1" s="1"/>
  <c r="O10" i="1" a="1"/>
  <c r="O10" i="1" s="1"/>
  <c r="O9" i="1" a="1"/>
  <c r="O9" i="1" s="1"/>
  <c r="O8" i="1" a="1"/>
  <c r="O8" i="1" s="1"/>
  <c r="O7" i="1" a="1"/>
  <c r="O7" i="1" s="1"/>
  <c r="O6" i="1" a="1"/>
  <c r="O6" i="1" s="1"/>
  <c r="O5" i="1" a="1"/>
  <c r="O5" i="1" s="1"/>
  <c r="S29" i="1" l="1" a="1"/>
  <c r="S29" i="1" s="1"/>
  <c r="R29" i="1" a="1"/>
  <c r="R29" i="1" s="1"/>
  <c r="R15" i="1" a="1"/>
  <c r="R15" i="1" s="1"/>
  <c r="S15" i="1" a="1"/>
  <c r="S15" i="1" s="1"/>
  <c r="R14" i="1" a="1"/>
  <c r="R14" i="1" s="1"/>
  <c r="S14" i="1" a="1"/>
  <c r="S14" i="1" s="1"/>
  <c r="S26" i="1" a="1"/>
  <c r="S26" i="1" s="1"/>
  <c r="R26" i="1" a="1"/>
  <c r="R26" i="1" s="1"/>
  <c r="S12" i="1" a="1"/>
  <c r="S12" i="1" s="1"/>
  <c r="R12" i="1" a="1"/>
  <c r="R12" i="1" s="1"/>
  <c r="R13" i="1" a="1"/>
  <c r="R13" i="1" s="1"/>
  <c r="S13" i="1" a="1"/>
  <c r="S13" i="1" s="1"/>
  <c r="R25" i="1" a="1"/>
  <c r="R25" i="1" s="1"/>
  <c r="S25" i="1" a="1"/>
  <c r="S25" i="1" s="1"/>
  <c r="R9" i="1" a="1"/>
  <c r="R9" i="1" s="1"/>
  <c r="S9" i="1" a="1"/>
  <c r="S9" i="1" s="1"/>
  <c r="S10" i="1" a="1"/>
  <c r="S10" i="1" s="1"/>
  <c r="R10" i="1" a="1"/>
  <c r="R10" i="1" s="1"/>
  <c r="S24" i="1" a="1"/>
  <c r="S24" i="1" s="1"/>
  <c r="R24" i="1" a="1"/>
  <c r="R24" i="1" s="1"/>
  <c r="R27" i="1" a="1"/>
  <c r="R27" i="1" s="1"/>
  <c r="S27" i="1" a="1"/>
  <c r="S27" i="1" s="1"/>
  <c r="R11" i="1" a="1"/>
  <c r="R11" i="1" s="1"/>
  <c r="S11" i="1" a="1"/>
  <c r="S11" i="1" s="1"/>
  <c r="S28" i="1" a="1"/>
  <c r="S28" i="1" s="1"/>
  <c r="R28" i="1" a="1"/>
  <c r="R28" i="1" s="1"/>
  <c r="S23" i="1" a="1"/>
  <c r="S23" i="1" s="1"/>
  <c r="R23" i="1" a="1"/>
  <c r="R23" i="1" s="1"/>
  <c r="S18" i="1" a="1"/>
  <c r="S18" i="1" s="1"/>
  <c r="R18" i="1" a="1"/>
  <c r="R18" i="1" s="1"/>
  <c r="S8" i="1" a="1"/>
  <c r="S8" i="1" s="1"/>
  <c r="R8" i="1" a="1"/>
  <c r="R8" i="1" s="1"/>
  <c r="R22" i="1" a="1"/>
  <c r="R22" i="1" s="1"/>
  <c r="S22" i="1" a="1"/>
  <c r="S22" i="1" s="1"/>
  <c r="S21" i="1" a="1"/>
  <c r="S21" i="1" s="1"/>
  <c r="R21" i="1" a="1"/>
  <c r="R21" i="1" s="1"/>
  <c r="S7" i="1" a="1"/>
  <c r="S7" i="1" s="1"/>
  <c r="R7" i="1" a="1"/>
  <c r="R7" i="1" s="1"/>
  <c r="R30" i="1" a="1"/>
  <c r="R30" i="1" s="1"/>
  <c r="S30" i="1" a="1"/>
  <c r="S30" i="1" s="1"/>
  <c r="R17" i="1" a="1"/>
  <c r="R17" i="1" s="1"/>
  <c r="S17" i="1" a="1"/>
  <c r="S17" i="1" s="1"/>
  <c r="S16" i="1" a="1"/>
  <c r="S16" i="1" s="1"/>
  <c r="R16" i="1" a="1"/>
  <c r="R16" i="1" s="1"/>
  <c r="S6" i="1" a="1"/>
  <c r="S6" i="1" s="1"/>
  <c r="R6" i="1" a="1"/>
  <c r="R6" i="1" s="1"/>
  <c r="S20" i="1" a="1"/>
  <c r="S20" i="1" s="1"/>
  <c r="R20" i="1" a="1"/>
  <c r="R20" i="1" s="1"/>
  <c r="S19" i="1" a="1"/>
  <c r="S19" i="1" s="1"/>
  <c r="R19" i="1" a="1"/>
  <c r="R19" i="1" s="1"/>
  <c r="R5" i="1" a="1"/>
  <c r="R5" i="1" s="1"/>
  <c r="S5" i="1" a="1"/>
  <c r="S5" i="1" s="1"/>
  <c r="S4" i="1" a="1"/>
  <c r="S4" i="1" s="1"/>
  <c r="N23" i="1" a="1"/>
  <c r="N23" i="1" s="1"/>
  <c r="P23" i="1" s="1" a="1"/>
  <c r="P23" i="1" s="1"/>
  <c r="R4" i="1" a="1"/>
  <c r="R4" i="1" s="1"/>
  <c r="M23" i="1" a="1"/>
  <c r="M23" i="1" s="1"/>
  <c r="M21" i="1" a="1"/>
  <c r="M21" i="1" s="1"/>
  <c r="N21" i="1" a="1"/>
  <c r="N21" i="1" s="1"/>
  <c r="N15" i="1" a="1"/>
  <c r="N15" i="1" s="1"/>
  <c r="M15" i="1" a="1"/>
  <c r="M15" i="1" s="1"/>
  <c r="M18" i="1" a="1"/>
  <c r="M18" i="1" s="1"/>
  <c r="N18" i="1" a="1"/>
  <c r="N18" i="1" s="1"/>
  <c r="N20" i="1" a="1"/>
  <c r="N20" i="1" s="1"/>
  <c r="M20" i="1" a="1"/>
  <c r="M20" i="1" s="1"/>
  <c r="N17" i="1" a="1"/>
  <c r="N17" i="1" s="1"/>
  <c r="M17" i="1" a="1"/>
  <c r="M17" i="1" s="1"/>
  <c r="M29" i="1" a="1"/>
  <c r="M29" i="1" s="1"/>
  <c r="N29" i="1" a="1"/>
  <c r="N29" i="1" s="1"/>
  <c r="M14" i="1" a="1"/>
  <c r="M14" i="1" s="1"/>
  <c r="N14" i="1" a="1"/>
  <c r="N14" i="1" s="1"/>
  <c r="N16" i="1" a="1"/>
  <c r="N16" i="1" s="1"/>
  <c r="M16" i="1" a="1"/>
  <c r="M16" i="1" s="1"/>
  <c r="M13" i="1" a="1"/>
  <c r="M13" i="1" s="1"/>
  <c r="N13" i="1" a="1"/>
  <c r="N13" i="1" s="1"/>
  <c r="N27" i="1" a="1"/>
  <c r="N27" i="1" s="1"/>
  <c r="M27" i="1" a="1"/>
  <c r="M27" i="1" s="1"/>
  <c r="M26" i="1" a="1"/>
  <c r="M26" i="1" s="1"/>
  <c r="N26" i="1" a="1"/>
  <c r="N26" i="1" s="1"/>
  <c r="N28" i="1" a="1"/>
  <c r="N28" i="1" s="1"/>
  <c r="M28" i="1" a="1"/>
  <c r="M28" i="1" s="1"/>
  <c r="N25" i="1" a="1"/>
  <c r="N25" i="1" s="1"/>
  <c r="M25" i="1" a="1"/>
  <c r="M25" i="1" s="1"/>
  <c r="N19" i="1" a="1"/>
  <c r="N19" i="1" s="1"/>
  <c r="M19" i="1" a="1"/>
  <c r="M19" i="1" s="1"/>
  <c r="M22" i="1" a="1"/>
  <c r="M22" i="1" s="1"/>
  <c r="N22" i="1" a="1"/>
  <c r="N22" i="1" s="1"/>
  <c r="N24" i="1" a="1"/>
  <c r="N24" i="1" s="1"/>
  <c r="M24" i="1" a="1"/>
  <c r="M24" i="1" s="1"/>
  <c r="N30" i="1" a="1"/>
  <c r="N30" i="1" s="1"/>
  <c r="M30" i="1" a="1"/>
  <c r="M30" i="1" s="1"/>
  <c r="X2" i="1"/>
  <c r="V20" i="1" l="1" a="1"/>
  <c r="V20" i="1" s="1"/>
  <c r="U20" i="1" a="1"/>
  <c r="U20" i="1" s="1"/>
  <c r="U16" i="1" a="1"/>
  <c r="U16" i="1" s="1"/>
  <c r="V16" i="1" a="1"/>
  <c r="V16" i="1" s="1"/>
  <c r="U21" i="1" a="1"/>
  <c r="U21" i="1" s="1"/>
  <c r="V21" i="1" a="1"/>
  <c r="V21" i="1" s="1"/>
  <c r="U8" i="1" a="1"/>
  <c r="U8" i="1" s="1"/>
  <c r="V8" i="1" a="1"/>
  <c r="V8" i="1" s="1"/>
  <c r="V23" i="1" a="1"/>
  <c r="V23" i="1" s="1"/>
  <c r="U23" i="1" a="1"/>
  <c r="U23" i="1" s="1"/>
  <c r="V24" i="1" a="1"/>
  <c r="V24" i="1" s="1"/>
  <c r="U24" i="1" a="1"/>
  <c r="U24" i="1" s="1"/>
  <c r="V26" i="1" a="1"/>
  <c r="V26" i="1" s="1"/>
  <c r="U26" i="1" a="1"/>
  <c r="U26" i="1" s="1"/>
  <c r="V5" i="1" a="1"/>
  <c r="V5" i="1" s="1"/>
  <c r="U5" i="1" a="1"/>
  <c r="U5" i="1" s="1"/>
  <c r="V30" i="1" a="1"/>
  <c r="V30" i="1" s="1"/>
  <c r="U30" i="1" a="1"/>
  <c r="U30" i="1" s="1"/>
  <c r="V11" i="1" a="1"/>
  <c r="V11" i="1" s="1"/>
  <c r="U11" i="1" a="1"/>
  <c r="U11" i="1" s="1"/>
  <c r="V9" i="1" a="1"/>
  <c r="V9" i="1" s="1"/>
  <c r="U9" i="1" a="1"/>
  <c r="U9" i="1" s="1"/>
  <c r="V13" i="1" a="1"/>
  <c r="V13" i="1" s="1"/>
  <c r="U13" i="1" a="1"/>
  <c r="U13" i="1" s="1"/>
  <c r="V15" i="1" a="1"/>
  <c r="V15" i="1" s="1"/>
  <c r="U15" i="1" a="1"/>
  <c r="U15" i="1" s="1"/>
  <c r="U19" i="1" a="1"/>
  <c r="U19" i="1" s="1"/>
  <c r="V19" i="1" a="1"/>
  <c r="V19" i="1" s="1"/>
  <c r="U6" i="1" a="1"/>
  <c r="U6" i="1" s="1"/>
  <c r="V6" i="1" a="1"/>
  <c r="V6" i="1" s="1"/>
  <c r="V7" i="1" a="1"/>
  <c r="V7" i="1" s="1"/>
  <c r="U7" i="1" a="1"/>
  <c r="U7" i="1" s="1"/>
  <c r="U18" i="1" a="1"/>
  <c r="U18" i="1" s="1"/>
  <c r="V18" i="1" a="1"/>
  <c r="V18" i="1" s="1"/>
  <c r="U28" i="1" a="1"/>
  <c r="U28" i="1" s="1"/>
  <c r="V28" i="1" a="1"/>
  <c r="V28" i="1" s="1"/>
  <c r="U10" i="1" a="1"/>
  <c r="U10" i="1" s="1"/>
  <c r="V10" i="1" a="1"/>
  <c r="V10" i="1" s="1"/>
  <c r="U12" i="1" a="1"/>
  <c r="U12" i="1" s="1"/>
  <c r="V12" i="1" a="1"/>
  <c r="V12" i="1" s="1"/>
  <c r="U29" i="1" a="1"/>
  <c r="U29" i="1" s="1"/>
  <c r="V29" i="1" a="1"/>
  <c r="V29" i="1" s="1"/>
  <c r="V17" i="1" a="1"/>
  <c r="V17" i="1" s="1"/>
  <c r="U17" i="1" a="1"/>
  <c r="U17" i="1" s="1"/>
  <c r="U22" i="1" a="1"/>
  <c r="U22" i="1" s="1"/>
  <c r="V22" i="1" a="1"/>
  <c r="V22" i="1" s="1"/>
  <c r="U27" i="1" a="1"/>
  <c r="U27" i="1" s="1"/>
  <c r="V27" i="1" a="1"/>
  <c r="V27" i="1" s="1"/>
  <c r="V25" i="1" a="1"/>
  <c r="V25" i="1" s="1"/>
  <c r="U25" i="1" a="1"/>
  <c r="U25" i="1" s="1"/>
  <c r="U14" i="1" a="1"/>
  <c r="U14" i="1" s="1"/>
  <c r="V14" i="1" a="1"/>
  <c r="V14" i="1" s="1"/>
  <c r="V4" i="1" a="1"/>
  <c r="V4" i="1" s="1"/>
  <c r="U4" i="1" a="1"/>
  <c r="U4" i="1" s="1"/>
  <c r="Q23" i="1" a="1"/>
  <c r="Q23" i="1" s="1"/>
  <c r="P25" i="1" a="1"/>
  <c r="P25" i="1" s="1"/>
  <c r="Q25" i="1" a="1"/>
  <c r="Q25" i="1" s="1"/>
  <c r="P28" i="1" a="1"/>
  <c r="P28" i="1" s="1"/>
  <c r="Q28" i="1" a="1"/>
  <c r="Q28" i="1" s="1"/>
  <c r="Q27" i="1" a="1"/>
  <c r="Q27" i="1" s="1"/>
  <c r="P27" i="1" a="1"/>
  <c r="P27" i="1" s="1"/>
  <c r="Q16" i="1" a="1"/>
  <c r="Q16" i="1" s="1"/>
  <c r="P16" i="1" a="1"/>
  <c r="P16" i="1" s="1"/>
  <c r="Q20" i="1" a="1"/>
  <c r="Q20" i="1" s="1"/>
  <c r="P20" i="1" a="1"/>
  <c r="P20" i="1" s="1"/>
  <c r="P15" i="1" a="1"/>
  <c r="P15" i="1" s="1"/>
  <c r="Q15" i="1" a="1"/>
  <c r="Q15" i="1" s="1"/>
  <c r="P24" i="1" a="1"/>
  <c r="P24" i="1" s="1"/>
  <c r="Q24" i="1" a="1"/>
  <c r="Q24" i="1" s="1"/>
  <c r="Q19" i="1" a="1"/>
  <c r="Q19" i="1" s="1"/>
  <c r="P19" i="1" a="1"/>
  <c r="P19" i="1" s="1"/>
  <c r="Q22" i="1" a="1"/>
  <c r="Q22" i="1" s="1"/>
  <c r="P22" i="1" a="1"/>
  <c r="P22" i="1" s="1"/>
  <c r="Q29" i="1" a="1"/>
  <c r="Q29" i="1" s="1"/>
  <c r="P29" i="1" a="1"/>
  <c r="P29" i="1" s="1"/>
  <c r="P17" i="1" a="1"/>
  <c r="P17" i="1" s="1"/>
  <c r="Q17" i="1" a="1"/>
  <c r="Q17" i="1" s="1"/>
  <c r="Q26" i="1" a="1"/>
  <c r="Q26" i="1" s="1"/>
  <c r="P26" i="1" a="1"/>
  <c r="P26" i="1" s="1"/>
  <c r="P13" i="1" a="1"/>
  <c r="P13" i="1" s="1"/>
  <c r="Q13" i="1" a="1"/>
  <c r="Q13" i="1" s="1"/>
  <c r="Q14" i="1" a="1"/>
  <c r="Q14" i="1" s="1"/>
  <c r="P14" i="1" a="1"/>
  <c r="P14" i="1" s="1"/>
  <c r="Q18" i="1" a="1"/>
  <c r="Q18" i="1" s="1"/>
  <c r="P18" i="1" a="1"/>
  <c r="P18" i="1" s="1"/>
  <c r="P21" i="1" a="1"/>
  <c r="P21" i="1" s="1"/>
  <c r="Q21" i="1" a="1"/>
  <c r="Q21" i="1" s="1"/>
  <c r="M12" i="1" a="1"/>
  <c r="M12" i="1" s="1"/>
  <c r="N11" i="1" a="1"/>
  <c r="N11" i="1" s="1"/>
  <c r="N12" i="1" a="1"/>
  <c r="N12" i="1" s="1"/>
  <c r="M11" i="1" a="1"/>
  <c r="M11" i="1" s="1"/>
  <c r="Q30" i="1" a="1"/>
  <c r="Q30" i="1" s="1"/>
  <c r="P30" i="1" a="1"/>
  <c r="P30" i="1" s="1"/>
  <c r="X3" i="1" a="1"/>
  <c r="X3" i="1" s="1"/>
  <c r="AD3" i="1" s="1" a="1"/>
  <c r="AD3" i="1" s="1"/>
  <c r="M10" i="1" a="1"/>
  <c r="M10" i="1" s="1"/>
  <c r="N10" i="1" a="1"/>
  <c r="N10" i="1" s="1"/>
  <c r="N7" i="1" a="1"/>
  <c r="N7" i="1" s="1"/>
  <c r="N5" i="1" a="1"/>
  <c r="N5" i="1" s="1"/>
  <c r="N8" i="1" a="1"/>
  <c r="N8" i="1" s="1"/>
  <c r="N6" i="1" a="1"/>
  <c r="N6" i="1" s="1"/>
  <c r="N9" i="1" a="1"/>
  <c r="N9" i="1" s="1"/>
  <c r="M4" i="1" a="1"/>
  <c r="M4" i="1" s="1"/>
  <c r="M6" i="1" a="1"/>
  <c r="M6" i="1" s="1"/>
  <c r="M9" i="1" a="1"/>
  <c r="M9" i="1" s="1"/>
  <c r="M7" i="1" a="1"/>
  <c r="M7" i="1" s="1"/>
  <c r="M5" i="1" a="1"/>
  <c r="M5" i="1" s="1"/>
  <c r="M8" i="1" a="1"/>
  <c r="M8" i="1" s="1"/>
  <c r="X4" i="1" l="1" a="1"/>
  <c r="X4" i="1" s="1"/>
  <c r="Y3" i="1" a="1"/>
  <c r="Y3" i="1" s="1"/>
  <c r="AA3" i="1" a="1"/>
  <c r="AA3" i="1" s="1"/>
  <c r="AC3" i="1" a="1"/>
  <c r="AC3" i="1" s="1"/>
  <c r="Z3" i="1" a="1"/>
  <c r="Z3" i="1" s="1"/>
  <c r="AB3" i="1" a="1"/>
  <c r="AB3" i="1" s="1"/>
  <c r="AD4" i="1" a="1"/>
  <c r="AD4" i="1" s="1"/>
  <c r="P9" i="1" a="1"/>
  <c r="P9" i="1" s="1"/>
  <c r="P6" i="1" a="1"/>
  <c r="P6" i="1" s="1"/>
  <c r="P8" i="1" a="1"/>
  <c r="P8" i="1" s="1"/>
  <c r="P7" i="1" a="1"/>
  <c r="P7" i="1" s="1"/>
  <c r="P5" i="1" a="1"/>
  <c r="P5" i="1" s="1"/>
  <c r="Q9" i="1" a="1"/>
  <c r="Q9" i="1" s="1"/>
  <c r="Q8" i="1" a="1"/>
  <c r="Q8" i="1" s="1"/>
  <c r="Q6" i="1" a="1"/>
  <c r="Q6" i="1" s="1"/>
  <c r="Q5" i="1" a="1"/>
  <c r="Q5" i="1" s="1"/>
  <c r="Q10" i="1" a="1"/>
  <c r="Q10" i="1" s="1"/>
  <c r="P10" i="1" a="1"/>
  <c r="P10" i="1" s="1"/>
  <c r="P11" i="1" a="1"/>
  <c r="P11" i="1" s="1"/>
  <c r="Q11" i="1" a="1"/>
  <c r="Q11" i="1" s="1"/>
  <c r="Q7" i="1" a="1"/>
  <c r="Q7" i="1" s="1"/>
  <c r="Q12" i="1" a="1"/>
  <c r="Q12" i="1" s="1"/>
  <c r="P12" i="1" a="1"/>
  <c r="P12" i="1" s="1"/>
  <c r="Q4" i="1" a="1"/>
  <c r="Q4" i="1" s="1"/>
  <c r="P4" i="1" a="1"/>
  <c r="P4" i="1" s="1"/>
  <c r="X5" i="1" l="1" a="1"/>
  <c r="X5" i="1" s="1"/>
  <c r="AD5" i="1" s="1" a="1"/>
  <c r="AD5" i="1" s="1"/>
  <c r="AA4" i="1" a="1"/>
  <c r="AA4" i="1" s="1"/>
  <c r="AC4" i="1" a="1"/>
  <c r="AC4" i="1" s="1"/>
  <c r="Z4" i="1" a="1"/>
  <c r="Z4" i="1" s="1"/>
  <c r="Y4" i="1" a="1"/>
  <c r="Y4" i="1" s="1"/>
  <c r="AB4" i="1" a="1"/>
  <c r="AB4" i="1" s="1"/>
  <c r="X6" i="1" l="1" a="1"/>
  <c r="X6" i="1" s="1"/>
  <c r="AD6" i="1" s="1" a="1"/>
  <c r="AD6" i="1" s="1"/>
  <c r="Y5" i="1" a="1"/>
  <c r="Y5" i="1" s="1"/>
  <c r="AB5" i="1" a="1"/>
  <c r="AB5" i="1" s="1"/>
  <c r="AA5" i="1" a="1"/>
  <c r="AA5" i="1" s="1"/>
  <c r="Z5" i="1" a="1"/>
  <c r="Z5" i="1" s="1"/>
  <c r="AC5" i="1" a="1"/>
  <c r="AC5" i="1" s="1"/>
  <c r="X7" i="1" l="1" a="1"/>
  <c r="X7" i="1" s="1"/>
  <c r="AA6" i="1" a="1"/>
  <c r="AA6" i="1" s="1"/>
  <c r="Z6" i="1" a="1"/>
  <c r="Z6" i="1" s="1"/>
  <c r="AC6" i="1" a="1"/>
  <c r="AC6" i="1" s="1"/>
  <c r="AB6" i="1" a="1"/>
  <c r="AB6" i="1" s="1"/>
  <c r="Y6" i="1" a="1"/>
  <c r="Y6" i="1" s="1"/>
  <c r="AA7" i="1" a="1"/>
  <c r="AA7" i="1" s="1"/>
  <c r="Z7" i="1" a="1"/>
  <c r="Z7" i="1" s="1"/>
  <c r="Y7" i="1" a="1"/>
  <c r="Y7" i="1" s="1"/>
  <c r="AC7" i="1" a="1"/>
  <c r="AC7" i="1" s="1"/>
  <c r="AB7" i="1" a="1"/>
  <c r="AB7" i="1" s="1"/>
  <c r="X8" i="1" l="1" a="1"/>
  <c r="X8" i="1" s="1"/>
  <c r="Z8" i="1" s="1" a="1"/>
  <c r="Z8" i="1" s="1"/>
  <c r="AD7" i="1" a="1"/>
  <c r="AD7" i="1" s="1"/>
  <c r="AB8" i="1" l="1" a="1"/>
  <c r="AB8" i="1" s="1"/>
  <c r="AC8" i="1" a="1"/>
  <c r="AC8" i="1" s="1"/>
  <c r="Y8" i="1" a="1"/>
  <c r="Y8" i="1" s="1"/>
  <c r="AA8" i="1" a="1"/>
  <c r="AA8" i="1" s="1"/>
  <c r="X9" i="1" a="1"/>
  <c r="X9" i="1" s="1"/>
  <c r="AB9" i="1" s="1" a="1"/>
  <c r="AB9" i="1" s="1"/>
  <c r="AD8" i="1" a="1"/>
  <c r="AD8" i="1" s="1"/>
  <c r="Z9" i="1" l="1" a="1"/>
  <c r="Z9" i="1" s="1"/>
  <c r="AA9" i="1" a="1"/>
  <c r="AA9" i="1" s="1"/>
  <c r="AC9" i="1" a="1"/>
  <c r="AC9" i="1" s="1"/>
  <c r="Y9" i="1" a="1"/>
  <c r="Y9" i="1" s="1"/>
  <c r="X10" i="1" a="1"/>
  <c r="X10" i="1" s="1"/>
  <c r="Z10" i="1" s="1" a="1"/>
  <c r="Z10" i="1" s="1"/>
  <c r="AD9" i="1" a="1"/>
  <c r="AD9" i="1" s="1"/>
  <c r="AB10" i="1" l="1" a="1"/>
  <c r="AB10" i="1" s="1"/>
  <c r="AC10" i="1" a="1"/>
  <c r="AC10" i="1" s="1"/>
  <c r="AA10" i="1" a="1"/>
  <c r="AA10" i="1" s="1"/>
  <c r="X11" i="1" a="1"/>
  <c r="X11" i="1" s="1"/>
  <c r="AD10" i="1" a="1"/>
  <c r="AD10" i="1" s="1"/>
  <c r="Y10" i="1" a="1"/>
  <c r="Y10" i="1" s="1"/>
  <c r="X12" i="1" l="1" a="1"/>
  <c r="X12" i="1" s="1"/>
  <c r="AD11" i="1" a="1"/>
  <c r="AD11" i="1" s="1"/>
  <c r="AC11" i="1" a="1"/>
  <c r="AC11" i="1" s="1"/>
  <c r="Z11" i="1" a="1"/>
  <c r="Z11" i="1" s="1"/>
  <c r="Y11" i="1" a="1"/>
  <c r="Y11" i="1" s="1"/>
  <c r="AA11" i="1" a="1"/>
  <c r="AA11" i="1" s="1"/>
  <c r="AB11" i="1" a="1"/>
  <c r="AB11" i="1" s="1"/>
  <c r="X13" i="1" l="1" a="1"/>
  <c r="X13" i="1" s="1"/>
  <c r="AD12" i="1" a="1"/>
  <c r="AD12" i="1" s="1"/>
  <c r="Y12" i="1" a="1"/>
  <c r="Y12" i="1" s="1"/>
  <c r="AC12" i="1" a="1"/>
  <c r="AC12" i="1" s="1"/>
  <c r="AB12" i="1" a="1"/>
  <c r="AB12" i="1" s="1"/>
  <c r="Z12" i="1" a="1"/>
  <c r="Z12" i="1" s="1"/>
  <c r="AA12" i="1" a="1"/>
  <c r="AA12" i="1" s="1"/>
  <c r="X14" i="1" l="1" a="1"/>
  <c r="X14" i="1" s="1"/>
  <c r="AD13" i="1" a="1"/>
  <c r="AD13" i="1" s="1"/>
  <c r="AA13" i="1" a="1"/>
  <c r="AA13" i="1" s="1"/>
  <c r="Y13" i="1" a="1"/>
  <c r="Y13" i="1" s="1"/>
  <c r="Z13" i="1" a="1"/>
  <c r="Z13" i="1" s="1"/>
  <c r="AC13" i="1" a="1"/>
  <c r="AC13" i="1" s="1"/>
  <c r="AB13" i="1" a="1"/>
  <c r="AB13" i="1" s="1"/>
  <c r="X15" i="1" l="1" a="1"/>
  <c r="X15" i="1" s="1"/>
  <c r="AD14" i="1" a="1"/>
  <c r="AD14" i="1" s="1"/>
  <c r="Y14" i="1" a="1"/>
  <c r="Y14" i="1" s="1"/>
  <c r="AB14" i="1" a="1"/>
  <c r="AB14" i="1" s="1"/>
  <c r="AC14" i="1" a="1"/>
  <c r="AC14" i="1" s="1"/>
  <c r="AA14" i="1" a="1"/>
  <c r="AA14" i="1" s="1"/>
  <c r="Z14" i="1" a="1"/>
  <c r="Z14" i="1" s="1"/>
  <c r="X16" i="1" l="1" a="1"/>
  <c r="X16" i="1" s="1"/>
  <c r="AD15" i="1" a="1"/>
  <c r="AD15" i="1" s="1"/>
  <c r="AC15" i="1" a="1"/>
  <c r="AC15" i="1" s="1"/>
  <c r="AA15" i="1" a="1"/>
  <c r="AA15" i="1" s="1"/>
  <c r="AB15" i="1" a="1"/>
  <c r="AB15" i="1" s="1"/>
  <c r="Z15" i="1" a="1"/>
  <c r="Z15" i="1" s="1"/>
  <c r="Y15" i="1" a="1"/>
  <c r="Y15" i="1" s="1"/>
  <c r="X17" i="1" l="1" a="1"/>
  <c r="X17" i="1" s="1"/>
  <c r="AD16" i="1" a="1"/>
  <c r="AD16" i="1" s="1"/>
  <c r="AB16" i="1" a="1"/>
  <c r="AB16" i="1" s="1"/>
  <c r="Z16" i="1" a="1"/>
  <c r="Z16" i="1" s="1"/>
  <c r="AA16" i="1" a="1"/>
  <c r="AA16" i="1" s="1"/>
  <c r="Y16" i="1" a="1"/>
  <c r="Y16" i="1" s="1"/>
  <c r="AC16" i="1" a="1"/>
  <c r="AC16" i="1" s="1"/>
  <c r="X18" i="1" l="1" a="1"/>
  <c r="X18" i="1" s="1"/>
  <c r="AD17" i="1" a="1"/>
  <c r="AD17" i="1" s="1"/>
  <c r="AA17" i="1" a="1"/>
  <c r="AA17" i="1" s="1"/>
  <c r="Y17" i="1" a="1"/>
  <c r="Y17" i="1" s="1"/>
  <c r="Z17" i="1" a="1"/>
  <c r="Z17" i="1" s="1"/>
  <c r="AB17" i="1" a="1"/>
  <c r="AB17" i="1" s="1"/>
  <c r="AC17" i="1" a="1"/>
  <c r="AC17" i="1" s="1"/>
  <c r="X19" i="1" l="1" a="1"/>
  <c r="X19" i="1" s="1"/>
  <c r="AD18" i="1" a="1"/>
  <c r="AD18" i="1" s="1"/>
  <c r="AC18" i="1" a="1"/>
  <c r="AC18" i="1" s="1"/>
  <c r="AA18" i="1" a="1"/>
  <c r="AA18" i="1" s="1"/>
  <c r="Z18" i="1" a="1"/>
  <c r="Z18" i="1" s="1"/>
  <c r="AB18" i="1" a="1"/>
  <c r="AB18" i="1" s="1"/>
  <c r="Y18" i="1" a="1"/>
  <c r="Y18" i="1" s="1"/>
  <c r="X20" i="1" l="1" a="1"/>
  <c r="X20" i="1" s="1"/>
  <c r="AD19" i="1" a="1"/>
  <c r="AD19" i="1" s="1"/>
  <c r="Y19" i="1" a="1"/>
  <c r="Y19" i="1" s="1"/>
  <c r="Z19" i="1" a="1"/>
  <c r="Z19" i="1" s="1"/>
  <c r="AC19" i="1" a="1"/>
  <c r="AC19" i="1" s="1"/>
  <c r="AA19" i="1" a="1"/>
  <c r="AA19" i="1" s="1"/>
  <c r="AB19" i="1" a="1"/>
  <c r="AB19" i="1" s="1"/>
  <c r="X21" i="1" l="1" a="1"/>
  <c r="X21" i="1" s="1"/>
  <c r="AD20" i="1" a="1"/>
  <c r="AD20" i="1" s="1"/>
  <c r="AA20" i="1" a="1"/>
  <c r="AA20" i="1" s="1"/>
  <c r="Y20" i="1" a="1"/>
  <c r="Y20" i="1" s="1"/>
  <c r="AB20" i="1" a="1"/>
  <c r="AB20" i="1" s="1"/>
  <c r="AC20" i="1" a="1"/>
  <c r="AC20" i="1" s="1"/>
  <c r="Z20" i="1" a="1"/>
  <c r="Z20" i="1" s="1"/>
  <c r="X22" i="1" l="1" a="1"/>
  <c r="X22" i="1" s="1"/>
  <c r="AD21" i="1" a="1"/>
  <c r="AD21" i="1" s="1"/>
  <c r="AA21" i="1" a="1"/>
  <c r="AA21" i="1" s="1"/>
  <c r="Z21" i="1" a="1"/>
  <c r="Z21" i="1" s="1"/>
  <c r="AC21" i="1" a="1"/>
  <c r="AC21" i="1" s="1"/>
  <c r="AB21" i="1" a="1"/>
  <c r="AB21" i="1" s="1"/>
  <c r="Y21" i="1" a="1"/>
  <c r="Y21" i="1" s="1"/>
  <c r="X23" i="1" l="1" a="1"/>
  <c r="X23" i="1" s="1"/>
  <c r="AD22" i="1" a="1"/>
  <c r="AD22" i="1" s="1"/>
  <c r="Z22" i="1" a="1"/>
  <c r="Z22" i="1" s="1"/>
  <c r="Y22" i="1" a="1"/>
  <c r="Y22" i="1" s="1"/>
  <c r="AB22" i="1" a="1"/>
  <c r="AB22" i="1" s="1"/>
  <c r="AA22" i="1" a="1"/>
  <c r="AA22" i="1" s="1"/>
  <c r="AC22" i="1" a="1"/>
  <c r="AC22" i="1" s="1"/>
  <c r="X24" i="1" l="1" a="1"/>
  <c r="X24" i="1" s="1"/>
  <c r="AD23" i="1" a="1"/>
  <c r="AD23" i="1" s="1"/>
  <c r="AA23" i="1" a="1"/>
  <c r="AA23" i="1" s="1"/>
  <c r="Z23" i="1" a="1"/>
  <c r="Z23" i="1" s="1"/>
  <c r="AC23" i="1" a="1"/>
  <c r="AC23" i="1" s="1"/>
  <c r="AB23" i="1" a="1"/>
  <c r="AB23" i="1" s="1"/>
  <c r="Y23" i="1" a="1"/>
  <c r="Y23" i="1" s="1"/>
  <c r="X25" i="1" l="1" a="1"/>
  <c r="X25" i="1" s="1"/>
  <c r="AD24" i="1" a="1"/>
  <c r="AD24" i="1" s="1"/>
  <c r="Z24" i="1" a="1"/>
  <c r="Z24" i="1" s="1"/>
  <c r="Y24" i="1" a="1"/>
  <c r="Y24" i="1" s="1"/>
  <c r="AB24" i="1" a="1"/>
  <c r="AB24" i="1" s="1"/>
  <c r="AA24" i="1" a="1"/>
  <c r="AA24" i="1" s="1"/>
  <c r="AC24" i="1" a="1"/>
  <c r="AC24" i="1" s="1"/>
  <c r="X26" i="1" l="1" a="1"/>
  <c r="X26" i="1" s="1"/>
  <c r="AD25" i="1" a="1"/>
  <c r="AD25" i="1" s="1"/>
  <c r="AA25" i="1" a="1"/>
  <c r="AA25" i="1" s="1"/>
  <c r="Z25" i="1" a="1"/>
  <c r="Z25" i="1" s="1"/>
  <c r="AC25" i="1" a="1"/>
  <c r="AC25" i="1" s="1"/>
  <c r="AB25" i="1" a="1"/>
  <c r="AB25" i="1" s="1"/>
  <c r="Y25" i="1" a="1"/>
  <c r="Y25" i="1" s="1"/>
  <c r="X27" i="1" l="1" a="1"/>
  <c r="X27" i="1" s="1"/>
  <c r="AD26" i="1" a="1"/>
  <c r="AD26" i="1" s="1"/>
  <c r="Z26" i="1" a="1"/>
  <c r="Z26" i="1" s="1"/>
  <c r="Y26" i="1" a="1"/>
  <c r="Y26" i="1" s="1"/>
  <c r="AB26" i="1" a="1"/>
  <c r="AB26" i="1" s="1"/>
  <c r="AA26" i="1" a="1"/>
  <c r="AA26" i="1" s="1"/>
  <c r="AC26" i="1" a="1"/>
  <c r="AC26" i="1" s="1"/>
  <c r="X28" i="1" l="1" a="1"/>
  <c r="X28" i="1" s="1"/>
  <c r="AD27" i="1" a="1"/>
  <c r="AD27" i="1" s="1"/>
  <c r="AA27" i="1" a="1"/>
  <c r="AA27" i="1" s="1"/>
  <c r="Z27" i="1" a="1"/>
  <c r="Z27" i="1" s="1"/>
  <c r="AC27" i="1" a="1"/>
  <c r="AC27" i="1" s="1"/>
  <c r="AB27" i="1" a="1"/>
  <c r="AB27" i="1" s="1"/>
  <c r="Y27" i="1" a="1"/>
  <c r="Y27" i="1" s="1"/>
  <c r="X29" i="1" l="1" a="1"/>
  <c r="X29" i="1" s="1"/>
  <c r="AD28" i="1" a="1"/>
  <c r="AD28" i="1" s="1"/>
  <c r="AB28" i="1" a="1"/>
  <c r="AB28" i="1" s="1"/>
  <c r="Z28" i="1" a="1"/>
  <c r="Z28" i="1" s="1"/>
  <c r="AA28" i="1" a="1"/>
  <c r="AA28" i="1" s="1"/>
  <c r="Y28" i="1" a="1"/>
  <c r="Y28" i="1" s="1"/>
  <c r="AC28" i="1" a="1"/>
  <c r="AC28" i="1" s="1"/>
  <c r="X30" i="1" l="1" a="1"/>
  <c r="X30" i="1" s="1"/>
  <c r="AD29" i="1" a="1"/>
  <c r="AD29" i="1" s="1"/>
  <c r="AA29" i="1" a="1"/>
  <c r="AA29" i="1" s="1"/>
  <c r="Y29" i="1" a="1"/>
  <c r="Y29" i="1" s="1"/>
  <c r="Z29" i="1" a="1"/>
  <c r="Z29" i="1" s="1"/>
  <c r="AC29" i="1" a="1"/>
  <c r="AC29" i="1" s="1"/>
  <c r="AB29" i="1" a="1"/>
  <c r="AB29" i="1" s="1"/>
  <c r="X31" i="1" l="1" a="1"/>
  <c r="X31" i="1" s="1"/>
  <c r="AD30" i="1" a="1"/>
  <c r="AD30" i="1" s="1"/>
  <c r="Y30" i="1" a="1"/>
  <c r="Y30" i="1" s="1"/>
  <c r="AB30" i="1" a="1"/>
  <c r="AB30" i="1" s="1"/>
  <c r="AC30" i="1" a="1"/>
  <c r="AC30" i="1" s="1"/>
  <c r="AA30" i="1" a="1"/>
  <c r="AA30" i="1" s="1"/>
  <c r="Z30" i="1" a="1"/>
  <c r="Z30" i="1" s="1"/>
  <c r="X32" i="1" l="1" a="1"/>
  <c r="X32" i="1" s="1"/>
  <c r="AD31" i="1" a="1"/>
  <c r="AD31" i="1" s="1"/>
  <c r="AC31" i="1" a="1"/>
  <c r="AC31" i="1" s="1"/>
  <c r="AA31" i="1" a="1"/>
  <c r="AA31" i="1" s="1"/>
  <c r="AB31" i="1" a="1"/>
  <c r="AB31" i="1" s="1"/>
  <c r="Z31" i="1" a="1"/>
  <c r="Z31" i="1" s="1"/>
  <c r="Y31" i="1" a="1"/>
  <c r="Y31" i="1" s="1"/>
  <c r="X33" i="1" l="1" a="1"/>
  <c r="X33" i="1" s="1"/>
  <c r="AD32" i="1" a="1"/>
  <c r="AD32" i="1" s="1"/>
  <c r="AB32" i="1" a="1"/>
  <c r="AB32" i="1" s="1"/>
  <c r="Z32" i="1" a="1"/>
  <c r="Z32" i="1" s="1"/>
  <c r="AA32" i="1" a="1"/>
  <c r="AA32" i="1" s="1"/>
  <c r="Y32" i="1" a="1"/>
  <c r="Y32" i="1" s="1"/>
  <c r="AC32" i="1" a="1"/>
  <c r="AC32" i="1" s="1"/>
  <c r="X34" i="1" l="1" a="1"/>
  <c r="X34" i="1" s="1"/>
  <c r="AD33" i="1" a="1"/>
  <c r="AD33" i="1" s="1"/>
  <c r="AA33" i="1" a="1"/>
  <c r="AA33" i="1" s="1"/>
  <c r="Y33" i="1" a="1"/>
  <c r="Y33" i="1" s="1"/>
  <c r="Z33" i="1" a="1"/>
  <c r="Z33" i="1" s="1"/>
  <c r="AC33" i="1" a="1"/>
  <c r="AC33" i="1" s="1"/>
  <c r="AB33" i="1" a="1"/>
  <c r="AB33" i="1" s="1"/>
  <c r="X35" i="1" l="1" a="1"/>
  <c r="X35" i="1" s="1"/>
  <c r="AD34" i="1" a="1"/>
  <c r="AD34" i="1" s="1"/>
  <c r="Y34" i="1" a="1"/>
  <c r="Y34" i="1" s="1"/>
  <c r="AB34" i="1" a="1"/>
  <c r="AB34" i="1" s="1"/>
  <c r="AC34" i="1" a="1"/>
  <c r="AC34" i="1" s="1"/>
  <c r="AA34" i="1" a="1"/>
  <c r="AA34" i="1" s="1"/>
  <c r="Z34" i="1" a="1"/>
  <c r="Z34" i="1" s="1"/>
  <c r="X36" i="1" l="1" a="1"/>
  <c r="X36" i="1" s="1"/>
  <c r="AD35" i="1" a="1"/>
  <c r="AD35" i="1" s="1"/>
  <c r="AC35" i="1" a="1"/>
  <c r="AC35" i="1" s="1"/>
  <c r="AA35" i="1" a="1"/>
  <c r="AA35" i="1" s="1"/>
  <c r="AB35" i="1" a="1"/>
  <c r="AB35" i="1" s="1"/>
  <c r="Z35" i="1" a="1"/>
  <c r="Z35" i="1" s="1"/>
  <c r="Y35" i="1" a="1"/>
  <c r="Y35" i="1" s="1"/>
  <c r="X37" i="1" l="1" a="1"/>
  <c r="X37" i="1" s="1"/>
  <c r="AD36" i="1" a="1"/>
  <c r="AD36" i="1" s="1"/>
  <c r="AB36" i="1" a="1"/>
  <c r="AB36" i="1" s="1"/>
  <c r="Z36" i="1" a="1"/>
  <c r="Z36" i="1" s="1"/>
  <c r="AA36" i="1" a="1"/>
  <c r="AA36" i="1" s="1"/>
  <c r="Y36" i="1" a="1"/>
  <c r="Y36" i="1" s="1"/>
  <c r="AC36" i="1" a="1"/>
  <c r="AC36" i="1" s="1"/>
  <c r="X38" i="1" l="1" a="1"/>
  <c r="X38" i="1" s="1"/>
  <c r="AD37" i="1" a="1"/>
  <c r="AD37" i="1" s="1"/>
  <c r="AA37" i="1" a="1"/>
  <c r="AA37" i="1" s="1"/>
  <c r="Y37" i="1" a="1"/>
  <c r="Y37" i="1" s="1"/>
  <c r="Z37" i="1" a="1"/>
  <c r="Z37" i="1" s="1"/>
  <c r="AC37" i="1" a="1"/>
  <c r="AC37" i="1" s="1"/>
  <c r="AB37" i="1" a="1"/>
  <c r="AB37" i="1" s="1"/>
  <c r="X39" i="1" l="1" a="1"/>
  <c r="X39" i="1" s="1"/>
  <c r="AD38" i="1" a="1"/>
  <c r="AD38" i="1" s="1"/>
  <c r="Y38" i="1" a="1"/>
  <c r="Y38" i="1" s="1"/>
  <c r="AB38" i="1" a="1"/>
  <c r="AB38" i="1" s="1"/>
  <c r="AC38" i="1" a="1"/>
  <c r="AC38" i="1" s="1"/>
  <c r="AA38" i="1" a="1"/>
  <c r="AA38" i="1" s="1"/>
  <c r="Z38" i="1" a="1"/>
  <c r="Z38" i="1" s="1"/>
  <c r="X40" i="1" l="1" a="1"/>
  <c r="X40" i="1" s="1"/>
  <c r="AD39" i="1" a="1"/>
  <c r="AD39" i="1" s="1"/>
  <c r="AC39" i="1" a="1"/>
  <c r="AC39" i="1" s="1"/>
  <c r="AA39" i="1" a="1"/>
  <c r="AA39" i="1" s="1"/>
  <c r="AB39" i="1" a="1"/>
  <c r="AB39" i="1" s="1"/>
  <c r="Z39" i="1" a="1"/>
  <c r="Z39" i="1" s="1"/>
  <c r="Y39" i="1" a="1"/>
  <c r="Y39" i="1" s="1"/>
  <c r="X41" i="1" l="1" a="1"/>
  <c r="X41" i="1" s="1"/>
  <c r="AD40" i="1" a="1"/>
  <c r="AD40" i="1" s="1"/>
  <c r="AB40" i="1" a="1"/>
  <c r="AB40" i="1" s="1"/>
  <c r="Z40" i="1" a="1"/>
  <c r="Z40" i="1" s="1"/>
  <c r="AA40" i="1" a="1"/>
  <c r="AA40" i="1" s="1"/>
  <c r="Y40" i="1" a="1"/>
  <c r="Y40" i="1" s="1"/>
  <c r="AC40" i="1" a="1"/>
  <c r="AC40" i="1" s="1"/>
  <c r="X42" i="1" l="1" a="1"/>
  <c r="X42" i="1" s="1"/>
  <c r="AD41" i="1" a="1"/>
  <c r="AD41" i="1" s="1"/>
  <c r="AA41" i="1" a="1"/>
  <c r="AA41" i="1" s="1"/>
  <c r="Y41" i="1" a="1"/>
  <c r="Y41" i="1" s="1"/>
  <c r="Z41" i="1" a="1"/>
  <c r="Z41" i="1" s="1"/>
  <c r="AC41" i="1" a="1"/>
  <c r="AC41" i="1" s="1"/>
  <c r="AB41" i="1" a="1"/>
  <c r="AB41" i="1" s="1"/>
  <c r="X43" i="1" l="1" a="1"/>
  <c r="X43" i="1" s="1"/>
  <c r="AD42" i="1" a="1"/>
  <c r="AD42" i="1" s="1"/>
  <c r="Y42" i="1" a="1"/>
  <c r="Y42" i="1" s="1"/>
  <c r="AB42" i="1" a="1"/>
  <c r="AB42" i="1" s="1"/>
  <c r="AC42" i="1" a="1"/>
  <c r="AC42" i="1" s="1"/>
  <c r="AA42" i="1" a="1"/>
  <c r="AA42" i="1" s="1"/>
  <c r="Z42" i="1" a="1"/>
  <c r="Z42" i="1" s="1"/>
  <c r="X44" i="1" l="1" a="1"/>
  <c r="X44" i="1" s="1"/>
  <c r="AD43" i="1" a="1"/>
  <c r="AD43" i="1" s="1"/>
  <c r="AC43" i="1" a="1"/>
  <c r="AC43" i="1" s="1"/>
  <c r="AA43" i="1" a="1"/>
  <c r="AA43" i="1" s="1"/>
  <c r="AB43" i="1" a="1"/>
  <c r="AB43" i="1" s="1"/>
  <c r="Z43" i="1" a="1"/>
  <c r="Z43" i="1" s="1"/>
  <c r="Y43" i="1" a="1"/>
  <c r="Y43" i="1" s="1"/>
  <c r="X45" i="1" l="1" a="1"/>
  <c r="X45" i="1" s="1"/>
  <c r="AD44" i="1" a="1"/>
  <c r="AD44" i="1" s="1"/>
  <c r="AB44" i="1" a="1"/>
  <c r="AB44" i="1" s="1"/>
  <c r="Z44" i="1" a="1"/>
  <c r="Z44" i="1" s="1"/>
  <c r="AA44" i="1" a="1"/>
  <c r="AA44" i="1" s="1"/>
  <c r="Y44" i="1" a="1"/>
  <c r="Y44" i="1" s="1"/>
  <c r="AC44" i="1" a="1"/>
  <c r="AC44" i="1" s="1"/>
  <c r="X46" i="1" l="1" a="1"/>
  <c r="X46" i="1" s="1"/>
  <c r="AD45" i="1" a="1"/>
  <c r="AD45" i="1" s="1"/>
  <c r="AA45" i="1" a="1"/>
  <c r="AA45" i="1" s="1"/>
  <c r="Y45" i="1" a="1"/>
  <c r="Y45" i="1" s="1"/>
  <c r="Z45" i="1" a="1"/>
  <c r="Z45" i="1" s="1"/>
  <c r="AC45" i="1" a="1"/>
  <c r="AC45" i="1" s="1"/>
  <c r="AB45" i="1" a="1"/>
  <c r="AB45" i="1" s="1"/>
  <c r="X47" i="1" l="1" a="1"/>
  <c r="X47" i="1" s="1"/>
  <c r="AD46" i="1" a="1"/>
  <c r="AD46" i="1" s="1"/>
  <c r="Y46" i="1" a="1"/>
  <c r="Y46" i="1" s="1"/>
  <c r="AB46" i="1" a="1"/>
  <c r="AB46" i="1" s="1"/>
  <c r="AC46" i="1" a="1"/>
  <c r="AC46" i="1" s="1"/>
  <c r="AA46" i="1" a="1"/>
  <c r="AA46" i="1" s="1"/>
  <c r="Z46" i="1" a="1"/>
  <c r="Z46" i="1" s="1"/>
  <c r="X48" i="1" l="1" a="1"/>
  <c r="X48" i="1" s="1"/>
  <c r="AD47" i="1" a="1"/>
  <c r="AD47" i="1" s="1"/>
  <c r="AA47" i="1" a="1"/>
  <c r="AA47" i="1" s="1"/>
  <c r="AB47" i="1" a="1"/>
  <c r="AB47" i="1" s="1"/>
  <c r="Z47" i="1" a="1"/>
  <c r="Z47" i="1" s="1"/>
  <c r="Y47" i="1" a="1"/>
  <c r="Y47" i="1" s="1"/>
  <c r="AC47" i="1" a="1"/>
  <c r="AC47" i="1" s="1"/>
  <c r="X49" i="1" l="1" a="1"/>
  <c r="X49" i="1" s="1"/>
  <c r="AD48" i="1" a="1"/>
  <c r="AD48" i="1" s="1"/>
  <c r="Z48" i="1" a="1"/>
  <c r="Z48" i="1" s="1"/>
  <c r="AA48" i="1" a="1"/>
  <c r="AA48" i="1" s="1"/>
  <c r="Y48" i="1" a="1"/>
  <c r="Y48" i="1" s="1"/>
  <c r="AC48" i="1" a="1"/>
  <c r="AC48" i="1" s="1"/>
  <c r="AB48" i="1" a="1"/>
  <c r="AB48" i="1" s="1"/>
  <c r="X50" i="1" l="1" a="1"/>
  <c r="X50" i="1" s="1"/>
  <c r="AD49" i="1" a="1"/>
  <c r="AD49" i="1" s="1"/>
  <c r="Y49" i="1" a="1"/>
  <c r="Y49" i="1" s="1"/>
  <c r="Z49" i="1" a="1"/>
  <c r="Z49" i="1" s="1"/>
  <c r="AC49" i="1" a="1"/>
  <c r="AC49" i="1" s="1"/>
  <c r="AB49" i="1" a="1"/>
  <c r="AB49" i="1" s="1"/>
  <c r="AA49" i="1" a="1"/>
  <c r="AA49" i="1" s="1"/>
  <c r="X51" i="1" l="1" a="1"/>
  <c r="X51" i="1" s="1"/>
  <c r="AD50" i="1" a="1"/>
  <c r="AD50" i="1" s="1"/>
  <c r="AB50" i="1" a="1"/>
  <c r="AB50" i="1" s="1"/>
  <c r="AC50" i="1" a="1"/>
  <c r="AC50" i="1" s="1"/>
  <c r="AA50" i="1" a="1"/>
  <c r="AA50" i="1" s="1"/>
  <c r="Z50" i="1" a="1"/>
  <c r="Z50" i="1" s="1"/>
  <c r="Y50" i="1" a="1"/>
  <c r="Y50" i="1" s="1"/>
  <c r="X52" i="1" l="1" a="1"/>
  <c r="X52" i="1" s="1"/>
  <c r="AD51" i="1" a="1"/>
  <c r="AD51" i="1" s="1"/>
  <c r="AA51" i="1" a="1"/>
  <c r="AA51" i="1" s="1"/>
  <c r="AB51" i="1" a="1"/>
  <c r="AB51" i="1" s="1"/>
  <c r="Z51" i="1" a="1"/>
  <c r="Z51" i="1" s="1"/>
  <c r="Y51" i="1" a="1"/>
  <c r="Y51" i="1" s="1"/>
  <c r="AC51" i="1" a="1"/>
  <c r="AC51" i="1" s="1"/>
  <c r="X53" i="1" l="1" a="1"/>
  <c r="X53" i="1" s="1"/>
  <c r="AD52" i="1" a="1"/>
  <c r="AD52" i="1" s="1"/>
  <c r="Z52" i="1" a="1"/>
  <c r="Z52" i="1" s="1"/>
  <c r="AA52" i="1" a="1"/>
  <c r="AA52" i="1" s="1"/>
  <c r="Y52" i="1" a="1"/>
  <c r="Y52" i="1" s="1"/>
  <c r="AC52" i="1" a="1"/>
  <c r="AC52" i="1" s="1"/>
  <c r="AB52" i="1" a="1"/>
  <c r="AB52" i="1" s="1"/>
  <c r="X54" i="1" l="1" a="1"/>
  <c r="X54" i="1" s="1"/>
  <c r="AD53" i="1" a="1"/>
  <c r="AD53" i="1" s="1"/>
  <c r="Y53" i="1" a="1"/>
  <c r="Y53" i="1" s="1"/>
  <c r="Z53" i="1" a="1"/>
  <c r="Z53" i="1" s="1"/>
  <c r="AC53" i="1" a="1"/>
  <c r="AC53" i="1" s="1"/>
  <c r="AB53" i="1" a="1"/>
  <c r="AB53" i="1" s="1"/>
  <c r="AA53" i="1" a="1"/>
  <c r="AA53" i="1" s="1"/>
  <c r="X55" i="1" l="1" a="1"/>
  <c r="X55" i="1" s="1"/>
  <c r="AD54" i="1" a="1"/>
  <c r="AD54" i="1" s="1"/>
  <c r="AA54" i="1" a="1"/>
  <c r="AA54" i="1" s="1"/>
  <c r="AB54" i="1" a="1"/>
  <c r="AB54" i="1" s="1"/>
  <c r="Z54" i="1" a="1"/>
  <c r="Z54" i="1" s="1"/>
  <c r="Y54" i="1" a="1"/>
  <c r="Y54" i="1" s="1"/>
  <c r="AC54" i="1" a="1"/>
  <c r="AC54" i="1" s="1"/>
  <c r="X56" i="1" l="1" a="1"/>
  <c r="X56" i="1" s="1"/>
  <c r="AD55" i="1" a="1"/>
  <c r="AD55" i="1" s="1"/>
  <c r="Z55" i="1" a="1"/>
  <c r="Z55" i="1" s="1"/>
  <c r="Y55" i="1" a="1"/>
  <c r="Y55" i="1" s="1"/>
  <c r="AC55" i="1" a="1"/>
  <c r="AC55" i="1" s="1"/>
  <c r="AA55" i="1" a="1"/>
  <c r="AA55" i="1" s="1"/>
  <c r="AB55" i="1" a="1"/>
  <c r="AB55" i="1" s="1"/>
  <c r="X57" i="1" l="1" a="1"/>
  <c r="X57" i="1" s="1"/>
  <c r="AD56" i="1" a="1"/>
  <c r="AD56" i="1" s="1"/>
  <c r="Y56" i="1" a="1"/>
  <c r="Y56" i="1" s="1"/>
  <c r="Z56" i="1" a="1"/>
  <c r="Z56" i="1" s="1"/>
  <c r="AC56" i="1" a="1"/>
  <c r="AC56" i="1" s="1"/>
  <c r="AA56" i="1" a="1"/>
  <c r="AA56" i="1" s="1"/>
  <c r="AB56" i="1" a="1"/>
  <c r="AB56" i="1" s="1"/>
  <c r="X58" i="1" l="1" a="1"/>
  <c r="X58" i="1" s="1"/>
  <c r="AD57" i="1" a="1"/>
  <c r="AD57" i="1" s="1"/>
  <c r="AB57" i="1" a="1"/>
  <c r="AB57" i="1" s="1"/>
  <c r="AC57" i="1" a="1"/>
  <c r="AC57" i="1" s="1"/>
  <c r="AA57" i="1" a="1"/>
  <c r="AA57" i="1" s="1"/>
  <c r="Y57" i="1" a="1"/>
  <c r="Y57" i="1" s="1"/>
  <c r="Z57" i="1" a="1"/>
  <c r="Z57" i="1" s="1"/>
  <c r="X59" i="1" l="1" a="1"/>
  <c r="X59" i="1" s="1"/>
  <c r="AD58" i="1" a="1"/>
  <c r="AD58" i="1" s="1"/>
  <c r="AA58" i="1" a="1"/>
  <c r="AA58" i="1" s="1"/>
  <c r="Z58" i="1" a="1"/>
  <c r="Z58" i="1" s="1"/>
  <c r="AB58" i="1" a="1"/>
  <c r="AB58" i="1" s="1"/>
  <c r="Y58" i="1" a="1"/>
  <c r="Y58" i="1" s="1"/>
  <c r="AC58" i="1" a="1"/>
  <c r="AC58" i="1" s="1"/>
  <c r="X60" i="1" l="1" a="1"/>
  <c r="X60" i="1" s="1"/>
  <c r="AD59" i="1" a="1"/>
  <c r="AD59" i="1" s="1"/>
  <c r="Z59" i="1" a="1"/>
  <c r="Z59" i="1" s="1"/>
  <c r="AA59" i="1" a="1"/>
  <c r="AA59" i="1" s="1"/>
  <c r="Y59" i="1" a="1"/>
  <c r="Y59" i="1" s="1"/>
  <c r="AB59" i="1" a="1"/>
  <c r="AB59" i="1" s="1"/>
  <c r="AC59" i="1" a="1"/>
  <c r="AC59" i="1" s="1"/>
  <c r="X61" i="1" l="1" a="1"/>
  <c r="X61" i="1" s="1"/>
  <c r="AD60" i="1" a="1"/>
  <c r="AD60" i="1" s="1"/>
  <c r="Y60" i="1" a="1"/>
  <c r="Y60" i="1" s="1"/>
  <c r="AA60" i="1" a="1"/>
  <c r="AA60" i="1" s="1"/>
  <c r="AC60" i="1" a="1"/>
  <c r="AC60" i="1" s="1"/>
  <c r="AB60" i="1" a="1"/>
  <c r="AB60" i="1" s="1"/>
  <c r="Z60" i="1" a="1"/>
  <c r="Z60" i="1" s="1"/>
  <c r="X62" i="1" l="1" a="1"/>
  <c r="X62" i="1" s="1"/>
  <c r="AD61" i="1" a="1"/>
  <c r="AD61" i="1" s="1"/>
  <c r="AB61" i="1" a="1"/>
  <c r="AB61" i="1" s="1"/>
  <c r="Y61" i="1" a="1"/>
  <c r="Y61" i="1" s="1"/>
  <c r="AC61" i="1" a="1"/>
  <c r="AC61" i="1" s="1"/>
  <c r="Z61" i="1" a="1"/>
  <c r="Z61" i="1" s="1"/>
  <c r="AA61" i="1" a="1"/>
  <c r="AA61" i="1" s="1"/>
  <c r="X63" i="1" l="1" a="1"/>
  <c r="X63" i="1" s="1"/>
  <c r="AD62" i="1" a="1"/>
  <c r="AD62" i="1" s="1"/>
  <c r="AA62" i="1" a="1"/>
  <c r="AA62" i="1" s="1"/>
  <c r="AB62" i="1" a="1"/>
  <c r="AB62" i="1" s="1"/>
  <c r="Z62" i="1" a="1"/>
  <c r="Z62" i="1" s="1"/>
  <c r="Y62" i="1" a="1"/>
  <c r="Y62" i="1" s="1"/>
  <c r="AC62" i="1" a="1"/>
  <c r="AC62" i="1" s="1"/>
  <c r="X64" i="1" l="1" a="1"/>
  <c r="X64" i="1" s="1"/>
  <c r="AD63" i="1" a="1"/>
  <c r="AD63" i="1" s="1"/>
  <c r="Z63" i="1" a="1"/>
  <c r="Z63" i="1" s="1"/>
  <c r="Y63" i="1" a="1"/>
  <c r="Y63" i="1" s="1"/>
  <c r="AC63" i="1" a="1"/>
  <c r="AC63" i="1" s="1"/>
  <c r="AA63" i="1" a="1"/>
  <c r="AA63" i="1" s="1"/>
  <c r="AB63" i="1" a="1"/>
  <c r="AB63" i="1" s="1"/>
  <c r="X65" i="1" l="1" a="1"/>
  <c r="X65" i="1" s="1"/>
  <c r="AD64" i="1" a="1"/>
  <c r="AD64" i="1" s="1"/>
  <c r="Y64" i="1" a="1"/>
  <c r="Y64" i="1" s="1"/>
  <c r="Z64" i="1" a="1"/>
  <c r="Z64" i="1" s="1"/>
  <c r="AC64" i="1" a="1"/>
  <c r="AC64" i="1" s="1"/>
  <c r="AA64" i="1" a="1"/>
  <c r="AA64" i="1" s="1"/>
  <c r="AB64" i="1" a="1"/>
  <c r="AB64" i="1" s="1"/>
  <c r="X66" i="1" l="1" a="1"/>
  <c r="X66" i="1" s="1"/>
  <c r="AD65" i="1" a="1"/>
  <c r="AD65" i="1" s="1"/>
  <c r="AB65" i="1" a="1"/>
  <c r="AB65" i="1" s="1"/>
  <c r="AC65" i="1" a="1"/>
  <c r="AC65" i="1" s="1"/>
  <c r="AA65" i="1" a="1"/>
  <c r="AA65" i="1" s="1"/>
  <c r="Y65" i="1" a="1"/>
  <c r="Y65" i="1" s="1"/>
  <c r="Z65" i="1" a="1"/>
  <c r="Z65" i="1" s="1"/>
  <c r="X67" i="1" l="1" a="1"/>
  <c r="X67" i="1" s="1"/>
  <c r="AD66" i="1" a="1"/>
  <c r="AD66" i="1" s="1"/>
  <c r="AA66" i="1" a="1"/>
  <c r="AA66" i="1" s="1"/>
  <c r="Z66" i="1" a="1"/>
  <c r="Z66" i="1" s="1"/>
  <c r="AB66" i="1" a="1"/>
  <c r="AB66" i="1" s="1"/>
  <c r="Y66" i="1" a="1"/>
  <c r="Y66" i="1" s="1"/>
  <c r="AC66" i="1" a="1"/>
  <c r="AC66" i="1" s="1"/>
  <c r="X68" i="1" l="1" a="1"/>
  <c r="X68" i="1" s="1"/>
  <c r="AD67" i="1" a="1"/>
  <c r="AD67" i="1" s="1"/>
  <c r="Z67" i="1" a="1"/>
  <c r="Z67" i="1" s="1"/>
  <c r="AA67" i="1" a="1"/>
  <c r="AA67" i="1" s="1"/>
  <c r="Y67" i="1" a="1"/>
  <c r="Y67" i="1" s="1"/>
  <c r="AB67" i="1" a="1"/>
  <c r="AB67" i="1" s="1"/>
  <c r="AC67" i="1" a="1"/>
  <c r="AC67" i="1" s="1"/>
  <c r="X69" i="1" l="1" a="1"/>
  <c r="X69" i="1" s="1"/>
  <c r="AD68" i="1" a="1"/>
  <c r="AD68" i="1" s="1"/>
  <c r="Y68" i="1" a="1"/>
  <c r="Y68" i="1" s="1"/>
  <c r="AA68" i="1" a="1"/>
  <c r="AA68" i="1" s="1"/>
  <c r="AC68" i="1" a="1"/>
  <c r="AC68" i="1" s="1"/>
  <c r="AB68" i="1" a="1"/>
  <c r="AB68" i="1" s="1"/>
  <c r="Z68" i="1" a="1"/>
  <c r="Z68" i="1" s="1"/>
  <c r="X70" i="1" l="1" a="1"/>
  <c r="X70" i="1" s="1"/>
  <c r="AD69" i="1" a="1"/>
  <c r="AD69" i="1" s="1"/>
  <c r="AB69" i="1" a="1"/>
  <c r="AB69" i="1" s="1"/>
  <c r="Y69" i="1" a="1"/>
  <c r="Y69" i="1" s="1"/>
  <c r="AC69" i="1" a="1"/>
  <c r="AC69" i="1" s="1"/>
  <c r="Z69" i="1" a="1"/>
  <c r="Z69" i="1" s="1"/>
  <c r="AA69" i="1" a="1"/>
  <c r="AA69" i="1" s="1"/>
  <c r="X71" i="1" l="1" a="1"/>
  <c r="X71" i="1" s="1"/>
  <c r="AD70" i="1" a="1"/>
  <c r="AD70" i="1" s="1"/>
  <c r="AA70" i="1" a="1"/>
  <c r="AA70" i="1" s="1"/>
  <c r="AB70" i="1" a="1"/>
  <c r="AB70" i="1" s="1"/>
  <c r="Z70" i="1" a="1"/>
  <c r="Z70" i="1" s="1"/>
  <c r="Y70" i="1" a="1"/>
  <c r="Y70" i="1" s="1"/>
  <c r="AC70" i="1" a="1"/>
  <c r="AC70" i="1" s="1"/>
  <c r="X72" i="1" l="1" a="1"/>
  <c r="X72" i="1" s="1"/>
  <c r="AD71" i="1" a="1"/>
  <c r="AD71" i="1" s="1"/>
  <c r="Z71" i="1" a="1"/>
  <c r="Z71" i="1" s="1"/>
  <c r="Y71" i="1" a="1"/>
  <c r="Y71" i="1" s="1"/>
  <c r="AC71" i="1" a="1"/>
  <c r="AC71" i="1" s="1"/>
  <c r="AA71" i="1" a="1"/>
  <c r="AA71" i="1" s="1"/>
  <c r="AB71" i="1" a="1"/>
  <c r="AB71" i="1" s="1"/>
  <c r="X73" i="1" l="1" a="1"/>
  <c r="X73" i="1" s="1"/>
  <c r="AD72" i="1" a="1"/>
  <c r="AD72" i="1" s="1"/>
  <c r="Y72" i="1" a="1"/>
  <c r="Y72" i="1" s="1"/>
  <c r="Z72" i="1" a="1"/>
  <c r="Z72" i="1" s="1"/>
  <c r="AC72" i="1" a="1"/>
  <c r="AC72" i="1" s="1"/>
  <c r="AB72" i="1" a="1"/>
  <c r="AB72" i="1" s="1"/>
  <c r="AA72" i="1" a="1"/>
  <c r="AA72" i="1" s="1"/>
  <c r="X74" i="1" l="1" a="1"/>
  <c r="X74" i="1" s="1"/>
  <c r="AD73" i="1" a="1"/>
  <c r="AD73" i="1" s="1"/>
  <c r="AB73" i="1" a="1"/>
  <c r="AB73" i="1" s="1"/>
  <c r="AC73" i="1" a="1"/>
  <c r="AC73" i="1" s="1"/>
  <c r="AA73" i="1" a="1"/>
  <c r="AA73" i="1" s="1"/>
  <c r="Z73" i="1" a="1"/>
  <c r="Z73" i="1" s="1"/>
  <c r="Y73" i="1" a="1"/>
  <c r="Y73" i="1" s="1"/>
  <c r="X75" i="1" l="1" a="1"/>
  <c r="X75" i="1" s="1"/>
  <c r="AD74" i="1" a="1"/>
  <c r="AD74" i="1" s="1"/>
  <c r="AA74" i="1" a="1"/>
  <c r="AA74" i="1" s="1"/>
  <c r="AB74" i="1" a="1"/>
  <c r="AB74" i="1" s="1"/>
  <c r="Z74" i="1" a="1"/>
  <c r="Z74" i="1" s="1"/>
  <c r="Y74" i="1" a="1"/>
  <c r="Y74" i="1" s="1"/>
  <c r="AC74" i="1" a="1"/>
  <c r="AC74" i="1" s="1"/>
  <c r="X76" i="1" l="1" a="1"/>
  <c r="X76" i="1" s="1"/>
  <c r="AD75" i="1" a="1"/>
  <c r="AD75" i="1" s="1"/>
  <c r="Z75" i="1" a="1"/>
  <c r="Z75" i="1" s="1"/>
  <c r="AA75" i="1" a="1"/>
  <c r="AA75" i="1" s="1"/>
  <c r="Y75" i="1" a="1"/>
  <c r="Y75" i="1" s="1"/>
  <c r="AC75" i="1" a="1"/>
  <c r="AC75" i="1" s="1"/>
  <c r="AB75" i="1" a="1"/>
  <c r="AB75" i="1" s="1"/>
  <c r="X77" i="1" l="1" a="1"/>
  <c r="X77" i="1" s="1"/>
  <c r="AD76" i="1" a="1"/>
  <c r="AD76" i="1" s="1"/>
  <c r="Y76" i="1" a="1"/>
  <c r="Y76" i="1" s="1"/>
  <c r="Z76" i="1" a="1"/>
  <c r="Z76" i="1" s="1"/>
  <c r="AC76" i="1" a="1"/>
  <c r="AC76" i="1" s="1"/>
  <c r="AB76" i="1" a="1"/>
  <c r="AB76" i="1" s="1"/>
  <c r="AA76" i="1" a="1"/>
  <c r="AA76" i="1" s="1"/>
  <c r="X78" i="1" l="1" a="1"/>
  <c r="X78" i="1" s="1"/>
  <c r="AD77" i="1" a="1"/>
  <c r="AD77" i="1" s="1"/>
  <c r="AB77" i="1" a="1"/>
  <c r="AB77" i="1" s="1"/>
  <c r="AC77" i="1" a="1"/>
  <c r="AC77" i="1" s="1"/>
  <c r="AA77" i="1" a="1"/>
  <c r="AA77" i="1" s="1"/>
  <c r="Z77" i="1" a="1"/>
  <c r="Z77" i="1" s="1"/>
  <c r="Y77" i="1" a="1"/>
  <c r="Y77" i="1" s="1"/>
  <c r="X79" i="1" l="1" a="1"/>
  <c r="X79" i="1" s="1"/>
  <c r="AD78" i="1" a="1"/>
  <c r="AD78" i="1" s="1"/>
  <c r="AA78" i="1" a="1"/>
  <c r="AA78" i="1" s="1"/>
  <c r="AB78" i="1" a="1"/>
  <c r="AB78" i="1" s="1"/>
  <c r="Z78" i="1" a="1"/>
  <c r="Z78" i="1" s="1"/>
  <c r="Y78" i="1" a="1"/>
  <c r="Y78" i="1" s="1"/>
  <c r="AC78" i="1" a="1"/>
  <c r="AC78" i="1" s="1"/>
  <c r="X80" i="1" l="1" a="1"/>
  <c r="X80" i="1" s="1"/>
  <c r="AD79" i="1" a="1"/>
  <c r="AD79" i="1" s="1"/>
  <c r="Z79" i="1" a="1"/>
  <c r="Z79" i="1" s="1"/>
  <c r="AA79" i="1" a="1"/>
  <c r="AA79" i="1" s="1"/>
  <c r="Y79" i="1" a="1"/>
  <c r="Y79" i="1" s="1"/>
  <c r="AC79" i="1" a="1"/>
  <c r="AC79" i="1" s="1"/>
  <c r="AB79" i="1" a="1"/>
  <c r="AB79" i="1" s="1"/>
  <c r="X81" i="1" l="1" a="1"/>
  <c r="X81" i="1" s="1"/>
  <c r="AD80" i="1" a="1"/>
  <c r="AD80" i="1" s="1"/>
  <c r="Y80" i="1" a="1"/>
  <c r="Y80" i="1" s="1"/>
  <c r="Z80" i="1" a="1"/>
  <c r="Z80" i="1" s="1"/>
  <c r="AC80" i="1" a="1"/>
  <c r="AC80" i="1" s="1"/>
  <c r="AB80" i="1" a="1"/>
  <c r="AB80" i="1" s="1"/>
  <c r="AA80" i="1" a="1"/>
  <c r="AA80" i="1" s="1"/>
  <c r="X82" i="1" l="1" a="1"/>
  <c r="X82" i="1" s="1"/>
  <c r="AD81" i="1" a="1"/>
  <c r="AD81" i="1" s="1"/>
  <c r="AA81" i="1" a="1"/>
  <c r="AA81" i="1" s="1"/>
  <c r="AB81" i="1" a="1"/>
  <c r="AB81" i="1" s="1"/>
  <c r="Z81" i="1" a="1"/>
  <c r="Z81" i="1" s="1"/>
  <c r="AC81" i="1" a="1"/>
  <c r="AC81" i="1" s="1"/>
  <c r="Y81" i="1" a="1"/>
  <c r="Y81" i="1" s="1"/>
  <c r="X83" i="1" l="1" a="1"/>
  <c r="X83" i="1" s="1"/>
  <c r="AD82" i="1" a="1"/>
  <c r="AD82" i="1" s="1"/>
  <c r="Z82" i="1" a="1"/>
  <c r="Z82" i="1" s="1"/>
  <c r="AB82" i="1" a="1"/>
  <c r="AB82" i="1" s="1"/>
  <c r="Y82" i="1" a="1"/>
  <c r="Y82" i="1" s="1"/>
  <c r="AA82" i="1" a="1"/>
  <c r="AA82" i="1" s="1"/>
  <c r="AC82" i="1" a="1"/>
  <c r="AC82" i="1" s="1"/>
  <c r="X84" i="1" l="1" a="1"/>
  <c r="X84" i="1" s="1"/>
  <c r="AD83" i="1" a="1"/>
  <c r="AD83" i="1" s="1"/>
  <c r="Y83" i="1" a="1"/>
  <c r="Y83" i="1" s="1"/>
  <c r="Z83" i="1" a="1"/>
  <c r="Z83" i="1" s="1"/>
  <c r="AC83" i="1" a="1"/>
  <c r="AC83" i="1" s="1"/>
  <c r="AB83" i="1" a="1"/>
  <c r="AB83" i="1" s="1"/>
  <c r="AA83" i="1" a="1"/>
  <c r="AA83" i="1" s="1"/>
  <c r="X85" i="1" l="1" a="1"/>
  <c r="X85" i="1" s="1"/>
  <c r="AD84" i="1" a="1"/>
  <c r="AD84" i="1" s="1"/>
  <c r="AC84" i="1" a="1"/>
  <c r="AC84" i="1" s="1"/>
  <c r="AB84" i="1" a="1"/>
  <c r="AB84" i="1" s="1"/>
  <c r="Z84" i="1" a="1"/>
  <c r="Z84" i="1" s="1"/>
  <c r="AA84" i="1" a="1"/>
  <c r="AA84" i="1" s="1"/>
  <c r="Y84" i="1" a="1"/>
  <c r="Y84" i="1" s="1"/>
  <c r="X86" i="1" l="1" a="1"/>
  <c r="X86" i="1" s="1"/>
  <c r="AD85" i="1" a="1"/>
  <c r="AD85" i="1" s="1"/>
  <c r="AA85" i="1" a="1"/>
  <c r="AA85" i="1" s="1"/>
  <c r="Z85" i="1" a="1"/>
  <c r="Z85" i="1" s="1"/>
  <c r="AC85" i="1" a="1"/>
  <c r="AC85" i="1" s="1"/>
  <c r="Y85" i="1" a="1"/>
  <c r="Y85" i="1" s="1"/>
  <c r="AB85" i="1" a="1"/>
  <c r="AB85" i="1" s="1"/>
  <c r="X87" i="1" l="1" a="1"/>
  <c r="X87" i="1" s="1"/>
  <c r="AD86" i="1" a="1"/>
  <c r="AD86" i="1" s="1"/>
  <c r="Z86" i="1" a="1"/>
  <c r="Z86" i="1" s="1"/>
  <c r="AA86" i="1" a="1"/>
  <c r="AA86" i="1" s="1"/>
  <c r="Y86" i="1" a="1"/>
  <c r="Y86" i="1" s="1"/>
  <c r="AC86" i="1" a="1"/>
  <c r="AC86" i="1" s="1"/>
  <c r="AB86" i="1" a="1"/>
  <c r="AB86" i="1" s="1"/>
  <c r="X88" i="1" l="1" a="1"/>
  <c r="X88" i="1" s="1"/>
  <c r="AD87" i="1" a="1"/>
  <c r="AD87" i="1" s="1"/>
  <c r="Y87" i="1" a="1"/>
  <c r="Y87" i="1" s="1"/>
  <c r="Z87" i="1" a="1"/>
  <c r="Z87" i="1" s="1"/>
  <c r="AC87" i="1" a="1"/>
  <c r="AC87" i="1" s="1"/>
  <c r="AA87" i="1" a="1"/>
  <c r="AA87" i="1" s="1"/>
  <c r="AB87" i="1" a="1"/>
  <c r="AB87" i="1" s="1"/>
  <c r="X89" i="1" l="1" a="1"/>
  <c r="X89" i="1" s="1"/>
  <c r="AD88" i="1" a="1"/>
  <c r="AD88" i="1" s="1"/>
  <c r="AC88" i="1" a="1"/>
  <c r="AC88" i="1" s="1"/>
  <c r="Y88" i="1" a="1"/>
  <c r="Y88" i="1" s="1"/>
  <c r="AB88" i="1" a="1"/>
  <c r="AB88" i="1" s="1"/>
  <c r="Z88" i="1" a="1"/>
  <c r="Z88" i="1" s="1"/>
  <c r="AA88" i="1" a="1"/>
  <c r="AA88" i="1" s="1"/>
  <c r="X90" i="1" l="1" a="1"/>
  <c r="X90" i="1" s="1"/>
  <c r="AD89" i="1" a="1"/>
  <c r="AD89" i="1" s="1"/>
  <c r="AA89" i="1" a="1"/>
  <c r="AA89" i="1" s="1"/>
  <c r="AB89" i="1" a="1"/>
  <c r="AB89" i="1" s="1"/>
  <c r="Z89" i="1" a="1"/>
  <c r="Z89" i="1" s="1"/>
  <c r="Y89" i="1" a="1"/>
  <c r="Y89" i="1" s="1"/>
  <c r="AC89" i="1" a="1"/>
  <c r="AC89" i="1" s="1"/>
  <c r="X91" i="1" l="1" a="1"/>
  <c r="X91" i="1" s="1"/>
  <c r="AD90" i="1" a="1"/>
  <c r="AD90" i="1" s="1"/>
  <c r="Z90" i="1" a="1"/>
  <c r="Z90" i="1" s="1"/>
  <c r="AA90" i="1" a="1"/>
  <c r="AA90" i="1" s="1"/>
  <c r="Y90" i="1" a="1"/>
  <c r="Y90" i="1" s="1"/>
  <c r="AB90" i="1" a="1"/>
  <c r="AB90" i="1" s="1"/>
  <c r="AC90" i="1" a="1"/>
  <c r="AC90" i="1" s="1"/>
  <c r="X92" i="1" l="1" a="1"/>
  <c r="X92" i="1" s="1"/>
  <c r="AD91" i="1" a="1"/>
  <c r="AD91" i="1" s="1"/>
  <c r="Y91" i="1" a="1"/>
  <c r="Y91" i="1" s="1"/>
  <c r="Z91" i="1" a="1"/>
  <c r="Z91" i="1" s="1"/>
  <c r="AC91" i="1" a="1"/>
  <c r="AC91" i="1" s="1"/>
  <c r="AB91" i="1" a="1"/>
  <c r="AB91" i="1" s="1"/>
  <c r="AA91" i="1" a="1"/>
  <c r="AA91" i="1" s="1"/>
  <c r="X93" i="1" l="1" a="1"/>
  <c r="X93" i="1" s="1"/>
  <c r="AD92" i="1" a="1"/>
  <c r="AD92" i="1" s="1"/>
  <c r="AC92" i="1" a="1"/>
  <c r="AC92" i="1" s="1"/>
  <c r="Y92" i="1" a="1"/>
  <c r="Y92" i="1" s="1"/>
  <c r="AB92" i="1" a="1"/>
  <c r="AB92" i="1" s="1"/>
  <c r="AA92" i="1" a="1"/>
  <c r="AA92" i="1" s="1"/>
  <c r="Z92" i="1" a="1"/>
  <c r="Z92" i="1" s="1"/>
  <c r="X94" i="1" l="1" a="1"/>
  <c r="X94" i="1" s="1"/>
  <c r="AD93" i="1" a="1"/>
  <c r="AD93" i="1" s="1"/>
  <c r="AA93" i="1" a="1"/>
  <c r="AA93" i="1" s="1"/>
  <c r="AB93" i="1" a="1"/>
  <c r="AB93" i="1" s="1"/>
  <c r="Z93" i="1" a="1"/>
  <c r="Z93" i="1" s="1"/>
  <c r="Y93" i="1" a="1"/>
  <c r="Y93" i="1" s="1"/>
  <c r="AC93" i="1" a="1"/>
  <c r="AC93" i="1" s="1"/>
  <c r="X95" i="1" l="1" a="1"/>
  <c r="X95" i="1" s="1"/>
  <c r="AD94" i="1" a="1"/>
  <c r="AD94" i="1" s="1"/>
  <c r="Z94" i="1" a="1"/>
  <c r="Z94" i="1" s="1"/>
  <c r="AA94" i="1" a="1"/>
  <c r="AA94" i="1" s="1"/>
  <c r="Y94" i="1" a="1"/>
  <c r="Y94" i="1" s="1"/>
  <c r="AB94" i="1" a="1"/>
  <c r="AB94" i="1" s="1"/>
  <c r="AC94" i="1" a="1"/>
  <c r="AC94" i="1" s="1"/>
  <c r="X96" i="1" l="1" a="1"/>
  <c r="X96" i="1" s="1"/>
  <c r="AD95" i="1" a="1"/>
  <c r="AD95" i="1" s="1"/>
  <c r="Y95" i="1" a="1"/>
  <c r="Y95" i="1" s="1"/>
  <c r="Z95" i="1" a="1"/>
  <c r="Z95" i="1" s="1"/>
  <c r="AC95" i="1" a="1"/>
  <c r="AC95" i="1" s="1"/>
  <c r="AB95" i="1" a="1"/>
  <c r="AB95" i="1" s="1"/>
  <c r="AA95" i="1" a="1"/>
  <c r="AA95" i="1" s="1"/>
  <c r="X97" i="1" l="1" a="1"/>
  <c r="X97" i="1" s="1"/>
  <c r="AD96" i="1" a="1"/>
  <c r="AD96" i="1" s="1"/>
  <c r="AC96" i="1" a="1"/>
  <c r="AC96" i="1" s="1"/>
  <c r="Y96" i="1" a="1"/>
  <c r="Y96" i="1" s="1"/>
  <c r="AB96" i="1" a="1"/>
  <c r="AB96" i="1" s="1"/>
  <c r="AA96" i="1" a="1"/>
  <c r="AA96" i="1" s="1"/>
  <c r="Z96" i="1" a="1"/>
  <c r="Z96" i="1" s="1"/>
  <c r="X98" i="1" l="1" a="1"/>
  <c r="X98" i="1" s="1"/>
  <c r="AD97" i="1" a="1"/>
  <c r="AD97" i="1" s="1"/>
  <c r="AA97" i="1" a="1"/>
  <c r="AA97" i="1" s="1"/>
  <c r="AB97" i="1" a="1"/>
  <c r="AB97" i="1" s="1"/>
  <c r="Z97" i="1" a="1"/>
  <c r="Z97" i="1" s="1"/>
  <c r="Y97" i="1" a="1"/>
  <c r="Y97" i="1" s="1"/>
  <c r="AC97" i="1" a="1"/>
  <c r="AC97" i="1" s="1"/>
  <c r="X99" i="1" l="1" a="1"/>
  <c r="X99" i="1" s="1"/>
  <c r="AD98" i="1" a="1"/>
  <c r="AD98" i="1" s="1"/>
  <c r="Z98" i="1" a="1"/>
  <c r="Z98" i="1" s="1"/>
  <c r="AA98" i="1" a="1"/>
  <c r="AA98" i="1" s="1"/>
  <c r="Y98" i="1" a="1"/>
  <c r="Y98" i="1" s="1"/>
  <c r="AC98" i="1" a="1"/>
  <c r="AC98" i="1" s="1"/>
  <c r="AB98" i="1" a="1"/>
  <c r="AB98" i="1" s="1"/>
  <c r="X100" i="1" l="1" a="1"/>
  <c r="X100" i="1" s="1"/>
  <c r="AD99" i="1" a="1"/>
  <c r="AD99" i="1" s="1"/>
  <c r="Y99" i="1" a="1"/>
  <c r="Y99" i="1" s="1"/>
  <c r="Z99" i="1" a="1"/>
  <c r="Z99" i="1" s="1"/>
  <c r="AC99" i="1" a="1"/>
  <c r="AC99" i="1" s="1"/>
  <c r="AB99" i="1" a="1"/>
  <c r="AB99" i="1" s="1"/>
  <c r="AA99" i="1" a="1"/>
  <c r="AA99" i="1" s="1"/>
  <c r="X101" i="1" l="1" a="1"/>
  <c r="X101" i="1" s="1"/>
  <c r="AD100" i="1" a="1"/>
  <c r="AD100" i="1" s="1"/>
  <c r="AC100" i="1" a="1"/>
  <c r="AC100" i="1" s="1"/>
  <c r="Y100" i="1" a="1"/>
  <c r="Y100" i="1" s="1"/>
  <c r="AB100" i="1" a="1"/>
  <c r="AB100" i="1" s="1"/>
  <c r="AA100" i="1" a="1"/>
  <c r="AA100" i="1" s="1"/>
  <c r="Z100" i="1" a="1"/>
  <c r="Z100" i="1" s="1"/>
  <c r="X102" i="1" l="1" a="1"/>
  <c r="X102" i="1" s="1"/>
  <c r="AD101" i="1" a="1"/>
  <c r="AD101" i="1" s="1"/>
  <c r="AC101" i="1" a="1"/>
  <c r="AC101" i="1" s="1"/>
  <c r="AA101" i="1" a="1"/>
  <c r="AA101" i="1" s="1"/>
  <c r="Z101" i="1" a="1"/>
  <c r="Z101" i="1" s="1"/>
  <c r="AB101" i="1" a="1"/>
  <c r="AB101" i="1" s="1"/>
  <c r="Y101" i="1" a="1"/>
  <c r="Y101" i="1" s="1"/>
  <c r="X103" i="1" l="1" a="1"/>
  <c r="X103" i="1" s="1"/>
  <c r="AD102" i="1" a="1"/>
  <c r="AD102" i="1" s="1"/>
  <c r="AB102" i="1" a="1"/>
  <c r="AB102" i="1" s="1"/>
  <c r="Z102" i="1" a="1"/>
  <c r="Z102" i="1" s="1"/>
  <c r="Y102" i="1" a="1"/>
  <c r="Y102" i="1" s="1"/>
  <c r="AA102" i="1" a="1"/>
  <c r="AA102" i="1" s="1"/>
  <c r="AC102" i="1" a="1"/>
  <c r="AC102" i="1" s="1"/>
  <c r="X104" i="1" l="1" a="1"/>
  <c r="X104" i="1" s="1"/>
  <c r="AD103" i="1" a="1"/>
  <c r="AD103" i="1" s="1"/>
  <c r="AA103" i="1" a="1"/>
  <c r="AA103" i="1" s="1"/>
  <c r="AC103" i="1" a="1"/>
  <c r="AC103" i="1" s="1"/>
  <c r="Y103" i="1" a="1"/>
  <c r="Y103" i="1" s="1"/>
  <c r="AB103" i="1" a="1"/>
  <c r="AB103" i="1" s="1"/>
  <c r="Z103" i="1" a="1"/>
  <c r="Z103" i="1" s="1"/>
  <c r="X105" i="1" l="1" a="1"/>
  <c r="X105" i="1" s="1"/>
  <c r="AD104" i="1" a="1"/>
  <c r="AD104" i="1" s="1"/>
  <c r="AB104" i="1" a="1"/>
  <c r="AB104" i="1" s="1"/>
  <c r="AC104" i="1" a="1"/>
  <c r="AC104" i="1" s="1"/>
  <c r="Z104" i="1" a="1"/>
  <c r="Z104" i="1" s="1"/>
  <c r="AA104" i="1" a="1"/>
  <c r="AA104" i="1" s="1"/>
  <c r="Y104" i="1" a="1"/>
  <c r="Y104" i="1" s="1"/>
  <c r="X106" i="1" l="1" a="1"/>
  <c r="X106" i="1" s="1"/>
  <c r="AD105" i="1" a="1"/>
  <c r="AD105" i="1" s="1"/>
  <c r="AC105" i="1" a="1"/>
  <c r="AC105" i="1" s="1"/>
  <c r="Y105" i="1" a="1"/>
  <c r="Y105" i="1" s="1"/>
  <c r="AB105" i="1" a="1"/>
  <c r="AB105" i="1" s="1"/>
  <c r="Z105" i="1" a="1"/>
  <c r="Z105" i="1" s="1"/>
  <c r="AA105" i="1" a="1"/>
  <c r="AA105" i="1" s="1"/>
  <c r="X107" i="1" l="1" a="1"/>
  <c r="X107" i="1" s="1"/>
  <c r="AD106" i="1" a="1"/>
  <c r="AD106" i="1" s="1"/>
  <c r="AA106" i="1" a="1"/>
  <c r="AA106" i="1" s="1"/>
  <c r="AB106" i="1" a="1"/>
  <c r="AB106" i="1" s="1"/>
  <c r="Z106" i="1" a="1"/>
  <c r="Z106" i="1" s="1"/>
  <c r="Y106" i="1" a="1"/>
  <c r="Y106" i="1" s="1"/>
  <c r="AC106" i="1" a="1"/>
  <c r="AC106" i="1" s="1"/>
  <c r="X108" i="1" l="1" a="1"/>
  <c r="X108" i="1" s="1"/>
  <c r="AD107" i="1" a="1"/>
  <c r="AD107" i="1" s="1"/>
  <c r="Z107" i="1" a="1"/>
  <c r="Z107" i="1" s="1"/>
  <c r="AA107" i="1" a="1"/>
  <c r="AA107" i="1" s="1"/>
  <c r="Y107" i="1" a="1"/>
  <c r="Y107" i="1" s="1"/>
  <c r="AB107" i="1" a="1"/>
  <c r="AB107" i="1" s="1"/>
  <c r="AC107" i="1" a="1"/>
  <c r="AC107" i="1" s="1"/>
  <c r="X109" i="1" l="1" a="1"/>
  <c r="X109" i="1" s="1"/>
  <c r="AD108" i="1" a="1"/>
  <c r="AD108" i="1" s="1"/>
  <c r="Y108" i="1" a="1"/>
  <c r="Y108" i="1" s="1"/>
  <c r="Z108" i="1" a="1"/>
  <c r="Z108" i="1" s="1"/>
  <c r="AC108" i="1" a="1"/>
  <c r="AC108" i="1" s="1"/>
  <c r="AB108" i="1" a="1"/>
  <c r="AB108" i="1" s="1"/>
  <c r="AA108" i="1" a="1"/>
  <c r="AA108" i="1" s="1"/>
  <c r="X110" i="1" l="1" a="1"/>
  <c r="X110" i="1" s="1"/>
  <c r="AD109" i="1" a="1"/>
  <c r="AD109" i="1" s="1"/>
  <c r="AC109" i="1" a="1"/>
  <c r="AC109" i="1" s="1"/>
  <c r="Y109" i="1" a="1"/>
  <c r="Y109" i="1" s="1"/>
  <c r="AB109" i="1" a="1"/>
  <c r="AB109" i="1" s="1"/>
  <c r="Z109" i="1" a="1"/>
  <c r="Z109" i="1" s="1"/>
  <c r="AA109" i="1" a="1"/>
  <c r="AA109" i="1" s="1"/>
  <c r="X111" i="1" l="1" a="1"/>
  <c r="X111" i="1" s="1"/>
  <c r="AD110" i="1" a="1"/>
  <c r="AD110" i="1" s="1"/>
  <c r="AA110" i="1" a="1"/>
  <c r="AA110" i="1" s="1"/>
  <c r="AB110" i="1" a="1"/>
  <c r="AB110" i="1" s="1"/>
  <c r="Z110" i="1" a="1"/>
  <c r="Z110" i="1" s="1"/>
  <c r="Y110" i="1" a="1"/>
  <c r="Y110" i="1" s="1"/>
  <c r="AC110" i="1" a="1"/>
  <c r="AC110" i="1" s="1"/>
  <c r="X112" i="1" l="1" a="1"/>
  <c r="X112" i="1" s="1"/>
  <c r="AD111" i="1" a="1"/>
  <c r="AD111" i="1" s="1"/>
  <c r="Z111" i="1" a="1"/>
  <c r="Z111" i="1" s="1"/>
  <c r="AA111" i="1" a="1"/>
  <c r="AA111" i="1" s="1"/>
  <c r="Y111" i="1" a="1"/>
  <c r="Y111" i="1" s="1"/>
  <c r="AC111" i="1" a="1"/>
  <c r="AC111" i="1" s="1"/>
  <c r="AB111" i="1" a="1"/>
  <c r="AB111" i="1" s="1"/>
  <c r="X113" i="1" l="1" a="1"/>
  <c r="X113" i="1" s="1"/>
  <c r="AD112" i="1" a="1"/>
  <c r="AD112" i="1" s="1"/>
  <c r="Y112" i="1" a="1"/>
  <c r="Y112" i="1" s="1"/>
  <c r="Z112" i="1" a="1"/>
  <c r="Z112" i="1" s="1"/>
  <c r="AC112" i="1" a="1"/>
  <c r="AC112" i="1" s="1"/>
  <c r="AB112" i="1" a="1"/>
  <c r="AB112" i="1" s="1"/>
  <c r="AA112" i="1" a="1"/>
  <c r="AA112" i="1" s="1"/>
  <c r="X114" i="1" l="1" a="1"/>
  <c r="X114" i="1" s="1"/>
  <c r="AD113" i="1" a="1"/>
  <c r="AD113" i="1" s="1"/>
  <c r="AC113" i="1" a="1"/>
  <c r="AC113" i="1" s="1"/>
  <c r="Y113" i="1" a="1"/>
  <c r="Y113" i="1" s="1"/>
  <c r="AB113" i="1" a="1"/>
  <c r="AB113" i="1" s="1"/>
  <c r="AA113" i="1" a="1"/>
  <c r="AA113" i="1" s="1"/>
  <c r="Z113" i="1" a="1"/>
  <c r="Z113" i="1" s="1"/>
  <c r="X115" i="1" l="1" a="1"/>
  <c r="X115" i="1" s="1"/>
  <c r="AD114" i="1" a="1"/>
  <c r="AD114" i="1" s="1"/>
  <c r="AA114" i="1" a="1"/>
  <c r="AA114" i="1" s="1"/>
  <c r="AB114" i="1" a="1"/>
  <c r="AB114" i="1" s="1"/>
  <c r="Z114" i="1" a="1"/>
  <c r="Z114" i="1" s="1"/>
  <c r="Y114" i="1" a="1"/>
  <c r="Y114" i="1" s="1"/>
  <c r="AC114" i="1" a="1"/>
  <c r="AC114" i="1" s="1"/>
  <c r="X116" i="1" l="1" a="1"/>
  <c r="X116" i="1" s="1"/>
  <c r="AD115" i="1" a="1"/>
  <c r="AD115" i="1" s="1"/>
  <c r="Z115" i="1" a="1"/>
  <c r="Z115" i="1" s="1"/>
  <c r="AA115" i="1" a="1"/>
  <c r="AA115" i="1" s="1"/>
  <c r="Y115" i="1" a="1"/>
  <c r="Y115" i="1" s="1"/>
  <c r="AB115" i="1" a="1"/>
  <c r="AB115" i="1" s="1"/>
  <c r="AC115" i="1" a="1"/>
  <c r="AC115" i="1" s="1"/>
  <c r="X117" i="1" l="1" a="1"/>
  <c r="X117" i="1" s="1"/>
  <c r="AD116" i="1" a="1"/>
  <c r="AD116" i="1" s="1"/>
  <c r="Y116" i="1" a="1"/>
  <c r="Y116" i="1" s="1"/>
  <c r="Z116" i="1" a="1"/>
  <c r="Z116" i="1" s="1"/>
  <c r="AC116" i="1" a="1"/>
  <c r="AC116" i="1" s="1"/>
  <c r="AB116" i="1" a="1"/>
  <c r="AB116" i="1" s="1"/>
  <c r="AA116" i="1" a="1"/>
  <c r="AA116" i="1" s="1"/>
  <c r="X118" i="1" l="1" a="1"/>
  <c r="X118" i="1" s="1"/>
  <c r="AD117" i="1" a="1"/>
  <c r="AD117" i="1" s="1"/>
  <c r="AC117" i="1" a="1"/>
  <c r="AC117" i="1" s="1"/>
  <c r="Y117" i="1" a="1"/>
  <c r="Y117" i="1" s="1"/>
  <c r="AB117" i="1" a="1"/>
  <c r="AB117" i="1" s="1"/>
  <c r="AA117" i="1" a="1"/>
  <c r="AA117" i="1" s="1"/>
  <c r="Z117" i="1" a="1"/>
  <c r="Z117" i="1" s="1"/>
  <c r="X119" i="1" l="1" a="1"/>
  <c r="X119" i="1" s="1"/>
  <c r="AD118" i="1" a="1"/>
  <c r="AD118" i="1" s="1"/>
  <c r="AA118" i="1" a="1"/>
  <c r="AA118" i="1" s="1"/>
  <c r="AB118" i="1" a="1"/>
  <c r="AB118" i="1" s="1"/>
  <c r="Z118" i="1" a="1"/>
  <c r="Z118" i="1" s="1"/>
  <c r="Y118" i="1" a="1"/>
  <c r="Y118" i="1" s="1"/>
  <c r="AC118" i="1" a="1"/>
  <c r="AC118" i="1" s="1"/>
  <c r="X120" i="1" l="1" a="1"/>
  <c r="X120" i="1" s="1"/>
  <c r="AD119" i="1" a="1"/>
  <c r="AD119" i="1" s="1"/>
  <c r="Z119" i="1" a="1"/>
  <c r="Z119" i="1" s="1"/>
  <c r="AA119" i="1" a="1"/>
  <c r="AA119" i="1" s="1"/>
  <c r="Y119" i="1" a="1"/>
  <c r="Y119" i="1" s="1"/>
  <c r="AB119" i="1" a="1"/>
  <c r="AB119" i="1" s="1"/>
  <c r="AC119" i="1" a="1"/>
  <c r="AC119" i="1" s="1"/>
  <c r="X121" i="1" l="1" a="1"/>
  <c r="X121" i="1" s="1"/>
  <c r="AD120" i="1" a="1"/>
  <c r="AD120" i="1" s="1"/>
  <c r="Y120" i="1" a="1"/>
  <c r="Y120" i="1" s="1"/>
  <c r="AA120" i="1" a="1"/>
  <c r="AA120" i="1" s="1"/>
  <c r="AC120" i="1" a="1"/>
  <c r="AC120" i="1" s="1"/>
  <c r="AB120" i="1" a="1"/>
  <c r="AB120" i="1" s="1"/>
  <c r="Z120" i="1" a="1"/>
  <c r="Z120" i="1" s="1"/>
  <c r="X122" i="1" l="1" a="1"/>
  <c r="X122" i="1" s="1"/>
  <c r="AD121" i="1" a="1"/>
  <c r="AD121" i="1" s="1"/>
  <c r="AC121" i="1" a="1"/>
  <c r="AC121" i="1" s="1"/>
  <c r="Y121" i="1" a="1"/>
  <c r="Y121" i="1" s="1"/>
  <c r="AB121" i="1" a="1"/>
  <c r="AB121" i="1" s="1"/>
  <c r="Z121" i="1" a="1"/>
  <c r="Z121" i="1" s="1"/>
  <c r="AA121" i="1" a="1"/>
  <c r="AA121" i="1" s="1"/>
  <c r="X123" i="1" l="1" a="1"/>
  <c r="X123" i="1" s="1"/>
  <c r="AD122" i="1" a="1"/>
  <c r="AD122" i="1" s="1"/>
  <c r="AA122" i="1" a="1"/>
  <c r="AA122" i="1" s="1"/>
  <c r="AB122" i="1" a="1"/>
  <c r="AB122" i="1" s="1"/>
  <c r="Z122" i="1" a="1"/>
  <c r="Z122" i="1" s="1"/>
  <c r="Y122" i="1" a="1"/>
  <c r="Y122" i="1" s="1"/>
  <c r="AC122" i="1" a="1"/>
  <c r="AC122" i="1" s="1"/>
  <c r="X124" i="1" l="1" a="1"/>
  <c r="X124" i="1" s="1"/>
  <c r="AD123" i="1" a="1"/>
  <c r="AD123" i="1" s="1"/>
  <c r="Z123" i="1" a="1"/>
  <c r="Z123" i="1" s="1"/>
  <c r="AA123" i="1" a="1"/>
  <c r="AA123" i="1" s="1"/>
  <c r="Y123" i="1" a="1"/>
  <c r="Y123" i="1" s="1"/>
  <c r="AB123" i="1" a="1"/>
  <c r="AB123" i="1" s="1"/>
  <c r="AC123" i="1" a="1"/>
  <c r="AC123" i="1" s="1"/>
  <c r="X125" i="1" l="1" a="1"/>
  <c r="X125" i="1" s="1"/>
  <c r="AD124" i="1" a="1"/>
  <c r="AD124" i="1" s="1"/>
  <c r="Y124" i="1" a="1"/>
  <c r="Y124" i="1" s="1"/>
  <c r="Z124" i="1" a="1"/>
  <c r="Z124" i="1" s="1"/>
  <c r="AC124" i="1" a="1"/>
  <c r="AC124" i="1" s="1"/>
  <c r="AB124" i="1" a="1"/>
  <c r="AB124" i="1" s="1"/>
  <c r="AA124" i="1" a="1"/>
  <c r="AA124" i="1" s="1"/>
  <c r="X126" i="1" l="1" a="1"/>
  <c r="X126" i="1" s="1"/>
  <c r="AD125" i="1" a="1"/>
  <c r="AD125" i="1" s="1"/>
  <c r="AC125" i="1" a="1"/>
  <c r="AC125" i="1" s="1"/>
  <c r="Y125" i="1" a="1"/>
  <c r="Y125" i="1" s="1"/>
  <c r="AB125" i="1" a="1"/>
  <c r="AB125" i="1" s="1"/>
  <c r="AA125" i="1" a="1"/>
  <c r="AA125" i="1" s="1"/>
  <c r="Z125" i="1" a="1"/>
  <c r="Z125" i="1" s="1"/>
  <c r="X127" i="1" l="1" a="1"/>
  <c r="X127" i="1" s="1"/>
  <c r="AD126" i="1" a="1"/>
  <c r="AD126" i="1" s="1"/>
  <c r="AA126" i="1" a="1"/>
  <c r="AA126" i="1" s="1"/>
  <c r="AB126" i="1" a="1"/>
  <c r="AB126" i="1" s="1"/>
  <c r="Z126" i="1" a="1"/>
  <c r="Z126" i="1" s="1"/>
  <c r="Y126" i="1" a="1"/>
  <c r="Y126" i="1" s="1"/>
  <c r="AC126" i="1" a="1"/>
  <c r="AC126" i="1" s="1"/>
  <c r="X128" i="1" l="1" a="1"/>
  <c r="X128" i="1" s="1"/>
  <c r="AD127" i="1" a="1"/>
  <c r="AD127" i="1" s="1"/>
  <c r="Z127" i="1" a="1"/>
  <c r="Z127" i="1" s="1"/>
  <c r="AA127" i="1" a="1"/>
  <c r="AA127" i="1" s="1"/>
  <c r="Y127" i="1" a="1"/>
  <c r="Y127" i="1" s="1"/>
  <c r="AB127" i="1" a="1"/>
  <c r="AB127" i="1" s="1"/>
  <c r="AC127" i="1" a="1"/>
  <c r="AC127" i="1" s="1"/>
  <c r="X129" i="1" l="1" a="1"/>
  <c r="X129" i="1" s="1"/>
  <c r="AD128" i="1" a="1"/>
  <c r="AD128" i="1" s="1"/>
  <c r="Y128" i="1" a="1"/>
  <c r="Y128" i="1" s="1"/>
  <c r="Z128" i="1" a="1"/>
  <c r="Z128" i="1" s="1"/>
  <c r="AC128" i="1" a="1"/>
  <c r="AC128" i="1" s="1"/>
  <c r="AA128" i="1" a="1"/>
  <c r="AA128" i="1" s="1"/>
  <c r="AB128" i="1" a="1"/>
  <c r="AB128" i="1" s="1"/>
  <c r="X130" i="1" l="1" a="1"/>
  <c r="X130" i="1" s="1"/>
  <c r="AD129" i="1" a="1"/>
  <c r="AD129" i="1" s="1"/>
  <c r="AC129" i="1" a="1"/>
  <c r="AC129" i="1" s="1"/>
  <c r="Y129" i="1" a="1"/>
  <c r="Y129" i="1" s="1"/>
  <c r="AB129" i="1" a="1"/>
  <c r="AB129" i="1" s="1"/>
  <c r="AA129" i="1" a="1"/>
  <c r="AA129" i="1" s="1"/>
  <c r="Z129" i="1" a="1"/>
  <c r="Z129" i="1" s="1"/>
  <c r="X131" i="1" l="1" a="1"/>
  <c r="X131" i="1" s="1"/>
  <c r="AD130" i="1" a="1"/>
  <c r="AD130" i="1" s="1"/>
  <c r="AA130" i="1" a="1"/>
  <c r="AA130" i="1" s="1"/>
  <c r="AB130" i="1" a="1"/>
  <c r="AB130" i="1" s="1"/>
  <c r="Z130" i="1" a="1"/>
  <c r="Z130" i="1" s="1"/>
  <c r="Y130" i="1" a="1"/>
  <c r="Y130" i="1" s="1"/>
  <c r="AC130" i="1" a="1"/>
  <c r="AC130" i="1" s="1"/>
  <c r="X132" i="1" l="1" a="1"/>
  <c r="X132" i="1" s="1"/>
  <c r="AD131" i="1" a="1"/>
  <c r="AD131" i="1" s="1"/>
  <c r="Z131" i="1" a="1"/>
  <c r="Z131" i="1" s="1"/>
  <c r="AA131" i="1" a="1"/>
  <c r="AA131" i="1" s="1"/>
  <c r="Y131" i="1" a="1"/>
  <c r="Y131" i="1" s="1"/>
  <c r="AC131" i="1" a="1"/>
  <c r="AC131" i="1" s="1"/>
  <c r="AB131" i="1" a="1"/>
  <c r="AB131" i="1" s="1"/>
  <c r="X133" i="1" l="1" a="1"/>
  <c r="X133" i="1" s="1"/>
  <c r="AD132" i="1" a="1"/>
  <c r="AD132" i="1" s="1"/>
  <c r="Y132" i="1" a="1"/>
  <c r="Y132" i="1" s="1"/>
  <c r="Z132" i="1" a="1"/>
  <c r="Z132" i="1" s="1"/>
  <c r="AC132" i="1" a="1"/>
  <c r="AC132" i="1" s="1"/>
  <c r="AB132" i="1" a="1"/>
  <c r="AB132" i="1" s="1"/>
  <c r="AA132" i="1" a="1"/>
  <c r="AA132" i="1" s="1"/>
  <c r="X134" i="1" l="1" a="1"/>
  <c r="X134" i="1" s="1"/>
  <c r="AD133" i="1" a="1"/>
  <c r="AD133" i="1" s="1"/>
  <c r="AC133" i="1" a="1"/>
  <c r="AC133" i="1" s="1"/>
  <c r="Y133" i="1" a="1"/>
  <c r="Y133" i="1" s="1"/>
  <c r="AB133" i="1" a="1"/>
  <c r="AB133" i="1" s="1"/>
  <c r="AA133" i="1" a="1"/>
  <c r="AA133" i="1" s="1"/>
  <c r="Z133" i="1" a="1"/>
  <c r="Z133" i="1" s="1"/>
  <c r="X135" i="1" l="1" a="1"/>
  <c r="X135" i="1" s="1"/>
  <c r="AD134" i="1" a="1"/>
  <c r="AD134" i="1" s="1"/>
  <c r="AA134" i="1" a="1"/>
  <c r="AA134" i="1" s="1"/>
  <c r="AB134" i="1" a="1"/>
  <c r="AB134" i="1" s="1"/>
  <c r="Z134" i="1" a="1"/>
  <c r="Z134" i="1" s="1"/>
  <c r="Y134" i="1" a="1"/>
  <c r="Y134" i="1" s="1"/>
  <c r="AC134" i="1" a="1"/>
  <c r="AC134" i="1" s="1"/>
  <c r="X136" i="1" l="1" a="1"/>
  <c r="X136" i="1" s="1"/>
  <c r="AD135" i="1" a="1"/>
  <c r="AD135" i="1" s="1"/>
  <c r="Z135" i="1" a="1"/>
  <c r="Z135" i="1" s="1"/>
  <c r="AA135" i="1" a="1"/>
  <c r="AA135" i="1" s="1"/>
  <c r="Y135" i="1" a="1"/>
  <c r="Y135" i="1" s="1"/>
  <c r="AC135" i="1" a="1"/>
  <c r="AC135" i="1" s="1"/>
  <c r="AB135" i="1" a="1"/>
  <c r="AB135" i="1" s="1"/>
  <c r="X137" i="1" l="1" a="1"/>
  <c r="X137" i="1" s="1"/>
  <c r="AD136" i="1" a="1"/>
  <c r="AD136" i="1" s="1"/>
  <c r="Y136" i="1" a="1"/>
  <c r="Y136" i="1" s="1"/>
  <c r="Z136" i="1" a="1"/>
  <c r="Z136" i="1" s="1"/>
  <c r="AC136" i="1" a="1"/>
  <c r="AC136" i="1" s="1"/>
  <c r="AB136" i="1" a="1"/>
  <c r="AB136" i="1" s="1"/>
  <c r="AA136" i="1" a="1"/>
  <c r="AA136" i="1" s="1"/>
  <c r="X138" i="1" l="1" a="1"/>
  <c r="X138" i="1" s="1"/>
  <c r="AD137" i="1" a="1"/>
  <c r="AD137" i="1" s="1"/>
  <c r="AC137" i="1" a="1"/>
  <c r="AC137" i="1" s="1"/>
  <c r="Y137" i="1" a="1"/>
  <c r="Y137" i="1" s="1"/>
  <c r="AB137" i="1" a="1"/>
  <c r="AB137" i="1" s="1"/>
  <c r="AA137" i="1" a="1"/>
  <c r="AA137" i="1" s="1"/>
  <c r="Z137" i="1" a="1"/>
  <c r="Z137" i="1" s="1"/>
  <c r="X139" i="1" l="1" a="1"/>
  <c r="X139" i="1" s="1"/>
  <c r="AD138" i="1" a="1"/>
  <c r="AD138" i="1" s="1"/>
  <c r="AA138" i="1" a="1"/>
  <c r="AA138" i="1" s="1"/>
  <c r="AB138" i="1" a="1"/>
  <c r="AB138" i="1" s="1"/>
  <c r="Z138" i="1" a="1"/>
  <c r="Z138" i="1" s="1"/>
  <c r="Y138" i="1" a="1"/>
  <c r="Y138" i="1" s="1"/>
  <c r="AC138" i="1" a="1"/>
  <c r="AC138" i="1" s="1"/>
  <c r="X140" i="1" l="1" a="1"/>
  <c r="X140" i="1" s="1"/>
  <c r="AD139" i="1" a="1"/>
  <c r="AD139" i="1" s="1"/>
  <c r="Z139" i="1" a="1"/>
  <c r="Z139" i="1" s="1"/>
  <c r="AA139" i="1" a="1"/>
  <c r="AA139" i="1" s="1"/>
  <c r="Y139" i="1" a="1"/>
  <c r="Y139" i="1" s="1"/>
  <c r="AC139" i="1" a="1"/>
  <c r="AC139" i="1" s="1"/>
  <c r="AB139" i="1" a="1"/>
  <c r="AB139" i="1" s="1"/>
  <c r="X141" i="1" l="1" a="1"/>
  <c r="X141" i="1" s="1"/>
  <c r="AD140" i="1" a="1"/>
  <c r="AD140" i="1" s="1"/>
  <c r="Y140" i="1" a="1"/>
  <c r="Y140" i="1" s="1"/>
  <c r="Z140" i="1" a="1"/>
  <c r="Z140" i="1" s="1"/>
  <c r="AC140" i="1" a="1"/>
  <c r="AC140" i="1" s="1"/>
  <c r="AB140" i="1" a="1"/>
  <c r="AB140" i="1" s="1"/>
  <c r="AA140" i="1" a="1"/>
  <c r="AA140" i="1" s="1"/>
  <c r="X142" i="1" l="1" a="1"/>
  <c r="X142" i="1" s="1"/>
  <c r="AD141" i="1" a="1"/>
  <c r="AD141" i="1" s="1"/>
  <c r="AC141" i="1" a="1"/>
  <c r="AC141" i="1" s="1"/>
  <c r="AB141" i="1" a="1"/>
  <c r="AB141" i="1" s="1"/>
  <c r="Z141" i="1" a="1"/>
  <c r="Z141" i="1" s="1"/>
  <c r="AA141" i="1" a="1"/>
  <c r="AA141" i="1" s="1"/>
  <c r="Y141" i="1" a="1"/>
  <c r="Y141" i="1" s="1"/>
  <c r="X143" i="1" l="1" a="1"/>
  <c r="X143" i="1" s="1"/>
  <c r="AD142" i="1" a="1"/>
  <c r="AD142" i="1" s="1"/>
  <c r="AA142" i="1" a="1"/>
  <c r="AA142" i="1" s="1"/>
  <c r="AB142" i="1" a="1"/>
  <c r="AB142" i="1" s="1"/>
  <c r="Z142" i="1" a="1"/>
  <c r="Z142" i="1" s="1"/>
  <c r="Y142" i="1" a="1"/>
  <c r="Y142" i="1" s="1"/>
  <c r="AC142" i="1" a="1"/>
  <c r="AC142" i="1" s="1"/>
  <c r="X144" i="1" l="1" a="1"/>
  <c r="X144" i="1" s="1"/>
  <c r="AD143" i="1" a="1"/>
  <c r="AD143" i="1" s="1"/>
  <c r="Z143" i="1" a="1"/>
  <c r="Z143" i="1" s="1"/>
  <c r="AA143" i="1" a="1"/>
  <c r="AA143" i="1" s="1"/>
  <c r="Y143" i="1" a="1"/>
  <c r="Y143" i="1" s="1"/>
  <c r="AC143" i="1" a="1"/>
  <c r="AC143" i="1" s="1"/>
  <c r="AB143" i="1" a="1"/>
  <c r="AB143" i="1" s="1"/>
  <c r="X145" i="1" l="1" a="1"/>
  <c r="X145" i="1" s="1"/>
  <c r="AD144" i="1" a="1"/>
  <c r="AD144" i="1" s="1"/>
  <c r="Y144" i="1" a="1"/>
  <c r="Y144" i="1" s="1"/>
  <c r="Z144" i="1" a="1"/>
  <c r="Z144" i="1" s="1"/>
  <c r="AC144" i="1" a="1"/>
  <c r="AC144" i="1" s="1"/>
  <c r="AA144" i="1" a="1"/>
  <c r="AA144" i="1" s="1"/>
  <c r="AB144" i="1" a="1"/>
  <c r="AB144" i="1" s="1"/>
  <c r="X146" i="1" l="1" a="1"/>
  <c r="X146" i="1" s="1"/>
  <c r="AD145" i="1" a="1"/>
  <c r="AD145" i="1" s="1"/>
  <c r="AC145" i="1" a="1"/>
  <c r="AC145" i="1" s="1"/>
  <c r="Y145" i="1" a="1"/>
  <c r="Y145" i="1" s="1"/>
  <c r="AB145" i="1" a="1"/>
  <c r="AB145" i="1" s="1"/>
  <c r="AA145" i="1" a="1"/>
  <c r="AA145" i="1" s="1"/>
  <c r="Z145" i="1" a="1"/>
  <c r="Z145" i="1" s="1"/>
  <c r="X147" i="1" l="1" a="1"/>
  <c r="X147" i="1" s="1"/>
  <c r="AD146" i="1" a="1"/>
  <c r="AD146" i="1" s="1"/>
  <c r="AA146" i="1" a="1"/>
  <c r="AA146" i="1" s="1"/>
  <c r="AB146" i="1" a="1"/>
  <c r="AB146" i="1" s="1"/>
  <c r="Z146" i="1" a="1"/>
  <c r="Z146" i="1" s="1"/>
  <c r="Y146" i="1" a="1"/>
  <c r="Y146" i="1" s="1"/>
  <c r="AC146" i="1" a="1"/>
  <c r="AC146" i="1" s="1"/>
  <c r="X148" i="1" l="1" a="1"/>
  <c r="X148" i="1" s="1"/>
  <c r="AD147" i="1" a="1"/>
  <c r="AD147" i="1" s="1"/>
  <c r="Z147" i="1" a="1"/>
  <c r="Z147" i="1" s="1"/>
  <c r="AA147" i="1" a="1"/>
  <c r="AA147" i="1" s="1"/>
  <c r="Y147" i="1" a="1"/>
  <c r="Y147" i="1" s="1"/>
  <c r="AB147" i="1" a="1"/>
  <c r="AB147" i="1" s="1"/>
  <c r="AC147" i="1" a="1"/>
  <c r="AC147" i="1" s="1"/>
  <c r="X149" i="1" l="1" a="1"/>
  <c r="X149" i="1" s="1"/>
  <c r="AD148" i="1" a="1"/>
  <c r="AD148" i="1" s="1"/>
  <c r="Y148" i="1" a="1"/>
  <c r="Y148" i="1" s="1"/>
  <c r="AA148" i="1" a="1"/>
  <c r="AA148" i="1" s="1"/>
  <c r="AC148" i="1" a="1"/>
  <c r="AC148" i="1" s="1"/>
  <c r="AB148" i="1" a="1"/>
  <c r="AB148" i="1" s="1"/>
  <c r="Z148" i="1" a="1"/>
  <c r="Z148" i="1" s="1"/>
  <c r="X150" i="1" l="1" a="1"/>
  <c r="X150" i="1" s="1"/>
  <c r="AD149" i="1" a="1"/>
  <c r="AD149" i="1" s="1"/>
  <c r="AC149" i="1" a="1"/>
  <c r="AC149" i="1" s="1"/>
  <c r="Y149" i="1" a="1"/>
  <c r="Y149" i="1" s="1"/>
  <c r="AB149" i="1" a="1"/>
  <c r="AB149" i="1" s="1"/>
  <c r="AA149" i="1" a="1"/>
  <c r="AA149" i="1" s="1"/>
  <c r="Z149" i="1" a="1"/>
  <c r="Z149" i="1" s="1"/>
  <c r="X151" i="1" l="1" a="1"/>
  <c r="X151" i="1" s="1"/>
  <c r="AD150" i="1" a="1"/>
  <c r="AD150" i="1" s="1"/>
  <c r="AA150" i="1" a="1"/>
  <c r="AA150" i="1" s="1"/>
  <c r="AB150" i="1" a="1"/>
  <c r="AB150" i="1" s="1"/>
  <c r="Z150" i="1" a="1"/>
  <c r="Z150" i="1" s="1"/>
  <c r="Y150" i="1" a="1"/>
  <c r="Y150" i="1" s="1"/>
  <c r="AC150" i="1" a="1"/>
  <c r="AC150" i="1" s="1"/>
  <c r="X152" i="1" l="1" a="1"/>
  <c r="X152" i="1" s="1"/>
  <c r="AD151" i="1" a="1"/>
  <c r="AD151" i="1" s="1"/>
  <c r="Z151" i="1" a="1"/>
  <c r="Z151" i="1" s="1"/>
  <c r="AA151" i="1" a="1"/>
  <c r="AA151" i="1" s="1"/>
  <c r="Y151" i="1" a="1"/>
  <c r="Y151" i="1" s="1"/>
  <c r="AC151" i="1" a="1"/>
  <c r="AC151" i="1" s="1"/>
  <c r="AB151" i="1" a="1"/>
  <c r="AB151" i="1" s="1"/>
  <c r="X153" i="1" l="1" a="1"/>
  <c r="X153" i="1" s="1"/>
  <c r="AD152" i="1" a="1"/>
  <c r="AD152" i="1" s="1"/>
  <c r="Y152" i="1" a="1"/>
  <c r="Y152" i="1" s="1"/>
  <c r="Z152" i="1" a="1"/>
  <c r="Z152" i="1" s="1"/>
  <c r="AC152" i="1" a="1"/>
  <c r="AC152" i="1" s="1"/>
  <c r="AA152" i="1" a="1"/>
  <c r="AA152" i="1" s="1"/>
  <c r="AB152" i="1" a="1"/>
  <c r="AB152" i="1" s="1"/>
  <c r="X154" i="1" l="1" a="1"/>
  <c r="X154" i="1" s="1"/>
  <c r="AD153" i="1" a="1"/>
  <c r="AD153" i="1" s="1"/>
  <c r="AC153" i="1" a="1"/>
  <c r="AC153" i="1" s="1"/>
  <c r="Y153" i="1" a="1"/>
  <c r="Y153" i="1" s="1"/>
  <c r="AB153" i="1" a="1"/>
  <c r="AB153" i="1" s="1"/>
  <c r="AA153" i="1" a="1"/>
  <c r="AA153" i="1" s="1"/>
  <c r="Z153" i="1" a="1"/>
  <c r="Z153" i="1" s="1"/>
  <c r="X155" i="1" l="1" a="1"/>
  <c r="X155" i="1" s="1"/>
  <c r="AD154" i="1" a="1"/>
  <c r="AD154" i="1" s="1"/>
  <c r="AA154" i="1" a="1"/>
  <c r="AA154" i="1" s="1"/>
  <c r="AC154" i="1" a="1"/>
  <c r="AC154" i="1" s="1"/>
  <c r="Z154" i="1" a="1"/>
  <c r="Z154" i="1" s="1"/>
  <c r="Y154" i="1" a="1"/>
  <c r="Y154" i="1" s="1"/>
  <c r="AB154" i="1" a="1"/>
  <c r="AB154" i="1" s="1"/>
  <c r="X156" i="1" l="1" a="1"/>
  <c r="X156" i="1" s="1"/>
  <c r="AD155" i="1" a="1"/>
  <c r="AD155" i="1" s="1"/>
  <c r="Z155" i="1" a="1"/>
  <c r="Z155" i="1" s="1"/>
  <c r="AA155" i="1" a="1"/>
  <c r="AA155" i="1" s="1"/>
  <c r="Y155" i="1" a="1"/>
  <c r="Y155" i="1" s="1"/>
  <c r="AB155" i="1" a="1"/>
  <c r="AB155" i="1" s="1"/>
  <c r="AC155" i="1" a="1"/>
  <c r="AC155" i="1" s="1"/>
  <c r="X157" i="1" l="1" a="1"/>
  <c r="X157" i="1" s="1"/>
  <c r="AD156" i="1" a="1"/>
  <c r="AD156" i="1" s="1"/>
  <c r="Y156" i="1" a="1"/>
  <c r="Y156" i="1" s="1"/>
  <c r="Z156" i="1" a="1"/>
  <c r="Z156" i="1" s="1"/>
  <c r="AC156" i="1" a="1"/>
  <c r="AC156" i="1" s="1"/>
  <c r="AB156" i="1" a="1"/>
  <c r="AB156" i="1" s="1"/>
  <c r="AA156" i="1" a="1"/>
  <c r="AA156" i="1" s="1"/>
  <c r="X158" i="1" l="1" a="1"/>
  <c r="X158" i="1" s="1"/>
  <c r="AD157" i="1" a="1"/>
  <c r="AD157" i="1" s="1"/>
  <c r="AC157" i="1" a="1"/>
  <c r="AC157" i="1" s="1"/>
  <c r="Y157" i="1" a="1"/>
  <c r="Y157" i="1" s="1"/>
  <c r="AB157" i="1" a="1"/>
  <c r="AB157" i="1" s="1"/>
  <c r="Z157" i="1" a="1"/>
  <c r="Z157" i="1" s="1"/>
  <c r="AA157" i="1" a="1"/>
  <c r="AA157" i="1" s="1"/>
  <c r="X159" i="1" l="1" a="1"/>
  <c r="X159" i="1" s="1"/>
  <c r="AD158" i="1" a="1"/>
  <c r="AD158" i="1" s="1"/>
  <c r="AA158" i="1" a="1"/>
  <c r="AA158" i="1" s="1"/>
  <c r="AB158" i="1" a="1"/>
  <c r="AB158" i="1" s="1"/>
  <c r="Z158" i="1" a="1"/>
  <c r="Z158" i="1" s="1"/>
  <c r="Y158" i="1" a="1"/>
  <c r="Y158" i="1" s="1"/>
  <c r="AC158" i="1" a="1"/>
  <c r="AC158" i="1" s="1"/>
  <c r="X160" i="1" l="1" a="1"/>
  <c r="X160" i="1" s="1"/>
  <c r="AD159" i="1" a="1"/>
  <c r="AD159" i="1" s="1"/>
  <c r="Z159" i="1" a="1"/>
  <c r="Z159" i="1" s="1"/>
  <c r="AA159" i="1" a="1"/>
  <c r="AA159" i="1" s="1"/>
  <c r="Y159" i="1" a="1"/>
  <c r="Y159" i="1" s="1"/>
  <c r="AC159" i="1" a="1"/>
  <c r="AC159" i="1" s="1"/>
  <c r="AB159" i="1" a="1"/>
  <c r="AB159" i="1" s="1"/>
  <c r="X161" i="1" l="1" a="1"/>
  <c r="X161" i="1" s="1"/>
  <c r="AD160" i="1" a="1"/>
  <c r="AD160" i="1" s="1"/>
  <c r="Y160" i="1" a="1"/>
  <c r="Y160" i="1" s="1"/>
  <c r="Z160" i="1" a="1"/>
  <c r="Z160" i="1" s="1"/>
  <c r="AC160" i="1" a="1"/>
  <c r="AC160" i="1" s="1"/>
  <c r="AA160" i="1" a="1"/>
  <c r="AA160" i="1" s="1"/>
  <c r="AB160" i="1" a="1"/>
  <c r="AB160" i="1" s="1"/>
  <c r="X162" i="1" l="1" a="1"/>
  <c r="X162" i="1" s="1"/>
  <c r="AD161" i="1" a="1"/>
  <c r="AD161" i="1" s="1"/>
  <c r="AB161" i="1" a="1"/>
  <c r="AB161" i="1" s="1"/>
  <c r="Y161" i="1" a="1"/>
  <c r="Y161" i="1" s="1"/>
  <c r="AC161" i="1" a="1"/>
  <c r="AC161" i="1" s="1"/>
  <c r="Z161" i="1" a="1"/>
  <c r="Z161" i="1" s="1"/>
  <c r="AA161" i="1" a="1"/>
  <c r="AA161" i="1" s="1"/>
  <c r="X163" i="1" l="1" a="1"/>
  <c r="X163" i="1" s="1"/>
  <c r="AD162" i="1" a="1"/>
  <c r="AD162" i="1" s="1"/>
  <c r="AA162" i="1" a="1"/>
  <c r="AA162" i="1" s="1"/>
  <c r="Z162" i="1" a="1"/>
  <c r="Z162" i="1" s="1"/>
  <c r="AB162" i="1" a="1"/>
  <c r="AB162" i="1" s="1"/>
  <c r="Y162" i="1" a="1"/>
  <c r="Y162" i="1" s="1"/>
  <c r="AC162" i="1" a="1"/>
  <c r="AC162" i="1" s="1"/>
  <c r="X164" i="1" l="1" a="1"/>
  <c r="X164" i="1" s="1"/>
  <c r="AD163" i="1" a="1"/>
  <c r="AD163" i="1" s="1"/>
  <c r="Z163" i="1" a="1"/>
  <c r="Z163" i="1" s="1"/>
  <c r="AA163" i="1" a="1"/>
  <c r="AA163" i="1" s="1"/>
  <c r="AC163" i="1" a="1"/>
  <c r="AC163" i="1" s="1"/>
  <c r="AB163" i="1" a="1"/>
  <c r="AB163" i="1" s="1"/>
  <c r="Y163" i="1" a="1"/>
  <c r="Y163" i="1" s="1"/>
  <c r="X165" i="1" l="1" a="1"/>
  <c r="X165" i="1" s="1"/>
  <c r="AD164" i="1" a="1"/>
  <c r="AD164" i="1" s="1"/>
  <c r="AC164" i="1" a="1"/>
  <c r="AC164" i="1" s="1"/>
  <c r="Y164" i="1" a="1"/>
  <c r="Y164" i="1" s="1"/>
  <c r="Z164" i="1" a="1"/>
  <c r="Z164" i="1" s="1"/>
  <c r="AA164" i="1" a="1"/>
  <c r="AA164" i="1" s="1"/>
  <c r="AB164" i="1" a="1"/>
  <c r="AB164" i="1" s="1"/>
  <c r="X166" i="1" l="1" a="1"/>
  <c r="X166" i="1" s="1"/>
  <c r="AD165" i="1" a="1"/>
  <c r="AD165" i="1" s="1"/>
  <c r="AB165" i="1" a="1"/>
  <c r="AB165" i="1" s="1"/>
  <c r="Y165" i="1" a="1"/>
  <c r="Y165" i="1" s="1"/>
  <c r="AA165" i="1" a="1"/>
  <c r="AA165" i="1" s="1"/>
  <c r="AC165" i="1" a="1"/>
  <c r="AC165" i="1" s="1"/>
  <c r="Z165" i="1" a="1"/>
  <c r="Z165" i="1" s="1"/>
  <c r="X167" i="1" l="1" a="1"/>
  <c r="X167" i="1" s="1"/>
  <c r="AD166" i="1" a="1"/>
  <c r="AD166" i="1" s="1"/>
  <c r="AA166" i="1" a="1"/>
  <c r="AA166" i="1" s="1"/>
  <c r="AB166" i="1" a="1"/>
  <c r="AB166" i="1" s="1"/>
  <c r="Y166" i="1" a="1"/>
  <c r="Y166" i="1" s="1"/>
  <c r="AC166" i="1" a="1"/>
  <c r="AC166" i="1" s="1"/>
  <c r="Z166" i="1" a="1"/>
  <c r="Z166" i="1" s="1"/>
  <c r="X168" i="1" l="1" a="1"/>
  <c r="X168" i="1" s="1"/>
  <c r="AD167" i="1" a="1"/>
  <c r="AD167" i="1" s="1"/>
  <c r="Y167" i="1" a="1"/>
  <c r="Y167" i="1" s="1"/>
  <c r="Z167" i="1" a="1"/>
  <c r="Z167" i="1" s="1"/>
  <c r="AA167" i="1" a="1"/>
  <c r="AA167" i="1" s="1"/>
  <c r="AC167" i="1" a="1"/>
  <c r="AC167" i="1" s="1"/>
  <c r="AB167" i="1" a="1"/>
  <c r="AB167" i="1" s="1"/>
  <c r="X169" i="1" l="1" a="1"/>
  <c r="X169" i="1" s="1"/>
  <c r="AD168" i="1" a="1"/>
  <c r="AD168" i="1" s="1"/>
  <c r="Y168" i="1" a="1"/>
  <c r="Y168" i="1" s="1"/>
  <c r="Z168" i="1" a="1"/>
  <c r="Z168" i="1" s="1"/>
  <c r="AC168" i="1" a="1"/>
  <c r="AC168" i="1" s="1"/>
  <c r="AB168" i="1" a="1"/>
  <c r="AB168" i="1" s="1"/>
  <c r="AA168" i="1" a="1"/>
  <c r="AA168" i="1" s="1"/>
  <c r="X170" i="1" l="1" a="1"/>
  <c r="X170" i="1" s="1"/>
  <c r="AD169" i="1" a="1"/>
  <c r="AD169" i="1" s="1"/>
  <c r="AB169" i="1" a="1"/>
  <c r="AB169" i="1" s="1"/>
  <c r="AC169" i="1" a="1"/>
  <c r="AC169" i="1" s="1"/>
  <c r="Y169" i="1" a="1"/>
  <c r="Y169" i="1" s="1"/>
  <c r="Z169" i="1" a="1"/>
  <c r="Z169" i="1" s="1"/>
  <c r="AA169" i="1" a="1"/>
  <c r="AA169" i="1" s="1"/>
  <c r="X171" i="1" l="1" a="1"/>
  <c r="X171" i="1" s="1"/>
  <c r="AD170" i="1" a="1"/>
  <c r="AD170" i="1" s="1"/>
  <c r="Z170" i="1" a="1"/>
  <c r="Z170" i="1" s="1"/>
  <c r="AA170" i="1" a="1"/>
  <c r="AA170" i="1" s="1"/>
  <c r="AB170" i="1" a="1"/>
  <c r="AB170" i="1" s="1"/>
  <c r="Y170" i="1" a="1"/>
  <c r="Y170" i="1" s="1"/>
  <c r="AC170" i="1" a="1"/>
  <c r="AC170" i="1" s="1"/>
  <c r="X172" i="1" l="1" a="1"/>
  <c r="X172" i="1" s="1"/>
  <c r="AD171" i="1" a="1"/>
  <c r="AD171" i="1" s="1"/>
  <c r="Z171" i="1" a="1"/>
  <c r="Z171" i="1" s="1"/>
  <c r="AA171" i="1" a="1"/>
  <c r="AA171" i="1" s="1"/>
  <c r="AC171" i="1" a="1"/>
  <c r="AC171" i="1" s="1"/>
  <c r="Y171" i="1" a="1"/>
  <c r="Y171" i="1" s="1"/>
  <c r="AB171" i="1" a="1"/>
  <c r="AB171" i="1" s="1"/>
  <c r="X173" i="1" l="1" a="1"/>
  <c r="X173" i="1" s="1"/>
  <c r="AD172" i="1" a="1"/>
  <c r="AD172" i="1" s="1"/>
  <c r="AC172" i="1" a="1"/>
  <c r="AC172" i="1" s="1"/>
  <c r="Y172" i="1" a="1"/>
  <c r="Y172" i="1" s="1"/>
  <c r="Z172" i="1" a="1"/>
  <c r="Z172" i="1" s="1"/>
  <c r="AA172" i="1" a="1"/>
  <c r="AA172" i="1" s="1"/>
  <c r="AB172" i="1" a="1"/>
  <c r="AB172" i="1" s="1"/>
  <c r="X174" i="1" l="1" a="1"/>
  <c r="X174" i="1" s="1"/>
  <c r="AD173" i="1" a="1"/>
  <c r="AD173" i="1" s="1"/>
  <c r="AA173" i="1" a="1"/>
  <c r="AA173" i="1" s="1"/>
  <c r="AB173" i="1" a="1"/>
  <c r="AB173" i="1" s="1"/>
  <c r="AC173" i="1" a="1"/>
  <c r="AC173" i="1" s="1"/>
  <c r="Y173" i="1" a="1"/>
  <c r="Y173" i="1" s="1"/>
  <c r="Z173" i="1" a="1"/>
  <c r="Z173" i="1" s="1"/>
  <c r="X175" i="1" l="1" a="1"/>
  <c r="X175" i="1" s="1"/>
  <c r="AB174" i="1" a="1"/>
  <c r="AB174" i="1" s="1"/>
  <c r="Z174" i="1" a="1"/>
  <c r="Z174" i="1" s="1"/>
  <c r="AA174" i="1" a="1"/>
  <c r="AA174" i="1" s="1"/>
  <c r="AC174" i="1" a="1"/>
  <c r="AC174" i="1" s="1"/>
  <c r="AD174" i="1" a="1"/>
  <c r="AD174" i="1" s="1"/>
  <c r="Y174" i="1" a="1"/>
  <c r="Y174" i="1" s="1"/>
  <c r="X176" i="1" l="1" a="1"/>
  <c r="X176" i="1" s="1"/>
  <c r="AD175" i="1" a="1"/>
  <c r="AD175" i="1" s="1"/>
  <c r="Y175" i="1" a="1"/>
  <c r="Y175" i="1" s="1"/>
  <c r="Z175" i="1" a="1"/>
  <c r="Z175" i="1" s="1"/>
  <c r="AA175" i="1" a="1"/>
  <c r="AA175" i="1" s="1"/>
  <c r="AB175" i="1" a="1"/>
  <c r="AB175" i="1" s="1"/>
  <c r="AC175" i="1" a="1"/>
  <c r="AC175" i="1" s="1"/>
  <c r="X177" i="1" l="1" a="1"/>
  <c r="X177" i="1" s="1"/>
  <c r="AD176" i="1" a="1"/>
  <c r="AD176" i="1" s="1"/>
  <c r="Y176" i="1" a="1"/>
  <c r="Y176" i="1" s="1"/>
  <c r="Z176" i="1" a="1"/>
  <c r="Z176" i="1" s="1"/>
  <c r="AC176" i="1" a="1"/>
  <c r="AC176" i="1" s="1"/>
  <c r="AA176" i="1" a="1"/>
  <c r="AA176" i="1" s="1"/>
  <c r="AB176" i="1" a="1"/>
  <c r="AB176" i="1" s="1"/>
  <c r="X178" i="1" l="1" a="1"/>
  <c r="X178" i="1" s="1"/>
  <c r="AD177" i="1" a="1"/>
  <c r="AD177" i="1" s="1"/>
  <c r="AB177" i="1" a="1"/>
  <c r="AB177" i="1" s="1"/>
  <c r="Y177" i="1" a="1"/>
  <c r="Y177" i="1" s="1"/>
  <c r="AC177" i="1" a="1"/>
  <c r="AC177" i="1" s="1"/>
  <c r="Z177" i="1" a="1"/>
  <c r="Z177" i="1" s="1"/>
  <c r="AA177" i="1" a="1"/>
  <c r="AA177" i="1" s="1"/>
  <c r="X179" i="1" l="1" a="1"/>
  <c r="X179" i="1" s="1"/>
  <c r="AD178" i="1" a="1"/>
  <c r="AD178" i="1" s="1"/>
  <c r="Z178" i="1" a="1"/>
  <c r="Z178" i="1" s="1"/>
  <c r="AA178" i="1" a="1"/>
  <c r="AA178" i="1" s="1"/>
  <c r="AB178" i="1" a="1"/>
  <c r="AB178" i="1" s="1"/>
  <c r="Y178" i="1" a="1"/>
  <c r="Y178" i="1" s="1"/>
  <c r="AC178" i="1" a="1"/>
  <c r="AC178" i="1" s="1"/>
  <c r="X180" i="1" l="1" a="1"/>
  <c r="X180" i="1" s="1"/>
  <c r="AD179" i="1" a="1"/>
  <c r="AD179" i="1" s="1"/>
  <c r="Z179" i="1" a="1"/>
  <c r="Z179" i="1" s="1"/>
  <c r="AA179" i="1" a="1"/>
  <c r="AA179" i="1" s="1"/>
  <c r="AC179" i="1" a="1"/>
  <c r="AC179" i="1" s="1"/>
  <c r="AB179" i="1" a="1"/>
  <c r="AB179" i="1" s="1"/>
  <c r="Y179" i="1" a="1"/>
  <c r="Y179" i="1" s="1"/>
  <c r="X181" i="1" l="1" a="1"/>
  <c r="X181" i="1" s="1"/>
  <c r="AD180" i="1" a="1"/>
  <c r="AD180" i="1" s="1"/>
  <c r="AC180" i="1" a="1"/>
  <c r="AC180" i="1" s="1"/>
  <c r="AB180" i="1" a="1"/>
  <c r="AB180" i="1" s="1"/>
  <c r="Z180" i="1" a="1"/>
  <c r="Z180" i="1" s="1"/>
  <c r="AA180" i="1" a="1"/>
  <c r="AA180" i="1" s="1"/>
  <c r="Y180" i="1" a="1"/>
  <c r="Y180" i="1" s="1"/>
  <c r="X182" i="1" l="1" a="1"/>
  <c r="X182" i="1" s="1"/>
  <c r="AD181" i="1" a="1"/>
  <c r="AD181" i="1" s="1"/>
  <c r="AB181" i="1" a="1"/>
  <c r="AB181" i="1" s="1"/>
  <c r="Y181" i="1" a="1"/>
  <c r="Y181" i="1" s="1"/>
  <c r="AA181" i="1" a="1"/>
  <c r="AA181" i="1" s="1"/>
  <c r="Z181" i="1" a="1"/>
  <c r="Z181" i="1" s="1"/>
  <c r="AC181" i="1" a="1"/>
  <c r="AC181" i="1" s="1"/>
  <c r="X183" i="1" l="1" a="1"/>
  <c r="X183" i="1" s="1"/>
  <c r="AD182" i="1" a="1"/>
  <c r="AD182" i="1" s="1"/>
  <c r="AA182" i="1" a="1"/>
  <c r="AA182" i="1" s="1"/>
  <c r="AB182" i="1" a="1"/>
  <c r="AB182" i="1" s="1"/>
  <c r="Y182" i="1" a="1"/>
  <c r="Y182" i="1" s="1"/>
  <c r="AC182" i="1" a="1"/>
  <c r="AC182" i="1" s="1"/>
  <c r="Z182" i="1" a="1"/>
  <c r="Z182" i="1" s="1"/>
  <c r="X184" i="1" l="1" a="1"/>
  <c r="X184" i="1" s="1"/>
  <c r="AD183" i="1" a="1"/>
  <c r="AD183" i="1" s="1"/>
  <c r="Y183" i="1" a="1"/>
  <c r="Y183" i="1" s="1"/>
  <c r="AC183" i="1" a="1"/>
  <c r="AC183" i="1" s="1"/>
  <c r="AA183" i="1" a="1"/>
  <c r="AA183" i="1" s="1"/>
  <c r="AB183" i="1" a="1"/>
  <c r="AB183" i="1" s="1"/>
  <c r="Z183" i="1" a="1"/>
  <c r="Z183" i="1" s="1"/>
  <c r="X185" i="1" l="1" a="1"/>
  <c r="X185" i="1" s="1"/>
  <c r="X186" i="1" s="1" a="1"/>
  <c r="X186" i="1" s="1"/>
  <c r="X187" i="1" s="1" a="1"/>
  <c r="X187" i="1" s="1"/>
  <c r="X188" i="1" s="1" a="1"/>
  <c r="X188" i="1" s="1"/>
  <c r="X189" i="1" s="1" a="1"/>
  <c r="X189" i="1" s="1"/>
  <c r="X190" i="1" s="1" a="1"/>
  <c r="X190" i="1" s="1"/>
  <c r="X191" i="1" s="1" a="1"/>
  <c r="X191" i="1" s="1"/>
  <c r="X192" i="1" s="1" a="1"/>
  <c r="X192" i="1" s="1"/>
  <c r="X193" i="1" s="1" a="1"/>
  <c r="X193" i="1" s="1"/>
  <c r="X194" i="1" s="1" a="1"/>
  <c r="X194" i="1" s="1"/>
  <c r="X195" i="1" s="1" a="1"/>
  <c r="X195" i="1" s="1"/>
  <c r="X196" i="1" s="1" a="1"/>
  <c r="X196" i="1" s="1"/>
  <c r="X197" i="1" s="1" a="1"/>
  <c r="X197" i="1" s="1"/>
  <c r="X198" i="1" s="1" a="1"/>
  <c r="X198" i="1" s="1"/>
  <c r="X199" i="1" s="1" a="1"/>
  <c r="X199" i="1" s="1"/>
  <c r="X200" i="1" s="1" a="1"/>
  <c r="X200" i="1" s="1"/>
  <c r="X201" i="1" s="1" a="1"/>
  <c r="X201" i="1" s="1"/>
  <c r="X202" i="1" s="1" a="1"/>
  <c r="X202" i="1" s="1"/>
  <c r="X203" i="1" s="1" a="1"/>
  <c r="X203" i="1" s="1"/>
  <c r="X204" i="1" s="1" a="1"/>
  <c r="X204" i="1" s="1"/>
  <c r="X205" i="1" s="1" a="1"/>
  <c r="X205" i="1" s="1"/>
  <c r="X206" i="1" s="1" a="1"/>
  <c r="X206" i="1" s="1"/>
  <c r="X207" i="1" s="1" a="1"/>
  <c r="X207" i="1" s="1"/>
  <c r="X208" i="1" s="1" a="1"/>
  <c r="X208" i="1" s="1"/>
  <c r="X209" i="1" s="1" a="1"/>
  <c r="X209" i="1" s="1"/>
  <c r="X210" i="1" s="1" a="1"/>
  <c r="X210" i="1" s="1"/>
  <c r="X211" i="1" s="1" a="1"/>
  <c r="X211" i="1" s="1"/>
  <c r="X212" i="1" s="1" a="1"/>
  <c r="X212" i="1" s="1"/>
  <c r="X213" i="1" s="1" a="1"/>
  <c r="X213" i="1" s="1"/>
  <c r="X214" i="1" s="1" a="1"/>
  <c r="X214" i="1" s="1"/>
  <c r="X215" i="1" s="1" a="1"/>
  <c r="X215" i="1" s="1"/>
  <c r="X216" i="1" s="1" a="1"/>
  <c r="X216" i="1" s="1"/>
  <c r="X217" i="1" s="1" a="1"/>
  <c r="X217" i="1" s="1"/>
  <c r="X218" i="1" s="1" a="1"/>
  <c r="X218" i="1" s="1"/>
  <c r="X219" i="1" s="1" a="1"/>
  <c r="X219" i="1" s="1"/>
  <c r="X220" i="1" s="1" a="1"/>
  <c r="X220" i="1" s="1"/>
  <c r="X221" i="1" s="1" a="1"/>
  <c r="X221" i="1" s="1"/>
  <c r="X222" i="1" s="1" a="1"/>
  <c r="X222" i="1" s="1"/>
  <c r="X223" i="1" s="1" a="1"/>
  <c r="X223" i="1" s="1"/>
  <c r="X224" i="1" s="1" a="1"/>
  <c r="X224" i="1" s="1"/>
  <c r="X225" i="1" s="1" a="1"/>
  <c r="X225" i="1" s="1"/>
  <c r="X226" i="1" s="1" a="1"/>
  <c r="X226" i="1" s="1"/>
  <c r="X227" i="1" s="1" a="1"/>
  <c r="X227" i="1" s="1"/>
  <c r="X228" i="1" s="1" a="1"/>
  <c r="X228" i="1" s="1"/>
  <c r="X229" i="1" s="1" a="1"/>
  <c r="X229" i="1" s="1"/>
  <c r="X230" i="1" s="1" a="1"/>
  <c r="X230" i="1" s="1"/>
  <c r="X231" i="1" s="1" a="1"/>
  <c r="X231" i="1" s="1"/>
  <c r="X232" i="1" s="1" a="1"/>
  <c r="X232" i="1" s="1"/>
  <c r="X233" i="1" s="1" a="1"/>
  <c r="X233" i="1" s="1"/>
  <c r="X234" i="1" s="1" a="1"/>
  <c r="X234" i="1" s="1"/>
  <c r="X235" i="1" s="1" a="1"/>
  <c r="X235" i="1" s="1"/>
  <c r="X236" i="1" s="1" a="1"/>
  <c r="X236" i="1" s="1"/>
  <c r="X237" i="1" s="1" a="1"/>
  <c r="X237" i="1" s="1"/>
  <c r="X238" i="1" s="1" a="1"/>
  <c r="X238" i="1" s="1"/>
  <c r="X239" i="1" s="1" a="1"/>
  <c r="X239" i="1" s="1"/>
  <c r="X240" i="1" s="1" a="1"/>
  <c r="X240" i="1" s="1"/>
  <c r="X241" i="1" s="1" a="1"/>
  <c r="X241" i="1" s="1"/>
  <c r="X242" i="1" s="1" a="1"/>
  <c r="X242" i="1" s="1"/>
  <c r="X243" i="1" s="1" a="1"/>
  <c r="X243" i="1" s="1"/>
  <c r="X244" i="1" s="1" a="1"/>
  <c r="X244" i="1" s="1"/>
  <c r="X245" i="1" s="1" a="1"/>
  <c r="X245" i="1" s="1"/>
  <c r="X246" i="1" s="1" a="1"/>
  <c r="X246" i="1" s="1"/>
  <c r="X247" i="1" s="1" a="1"/>
  <c r="X247" i="1" s="1"/>
  <c r="X248" i="1" s="1" a="1"/>
  <c r="X248" i="1" s="1"/>
  <c r="X249" i="1" s="1" a="1"/>
  <c r="X249" i="1" s="1"/>
  <c r="X250" i="1" s="1" a="1"/>
  <c r="X250" i="1" s="1"/>
  <c r="X251" i="1" s="1" a="1"/>
  <c r="X251" i="1" s="1"/>
  <c r="X252" i="1" s="1" a="1"/>
  <c r="X252" i="1" s="1"/>
  <c r="AD184" i="1" a="1"/>
  <c r="AD184" i="1" s="1"/>
  <c r="AB184" i="1" a="1"/>
  <c r="AB184" i="1" s="1"/>
  <c r="AC184" i="1" a="1"/>
  <c r="AC184" i="1" s="1"/>
  <c r="Z184" i="1" a="1"/>
  <c r="Z184" i="1" s="1"/>
  <c r="AA184" i="1" a="1"/>
  <c r="AA184" i="1" s="1"/>
  <c r="Y184" i="1" a="1"/>
  <c r="Y184" i="1" s="1"/>
</calcChain>
</file>

<file path=xl/sharedStrings.xml><?xml version="1.0" encoding="utf-8"?>
<sst xmlns="http://schemas.openxmlformats.org/spreadsheetml/2006/main" count="1326" uniqueCount="1318">
  <si>
    <t>NOM</t>
  </si>
  <si>
    <t>PRENOM</t>
  </si>
  <si>
    <t>Date naissance</t>
  </si>
  <si>
    <t>PRENOM
Conjoint</t>
  </si>
  <si>
    <t>Date naissance
Conjoint</t>
  </si>
  <si>
    <t>Courriel</t>
  </si>
  <si>
    <t>Mobile</t>
  </si>
  <si>
    <t>Dans les</t>
  </si>
  <si>
    <t>jours à venir, soit avant le</t>
  </si>
  <si>
    <t>Anniversaire CONJOINTS</t>
  </si>
  <si>
    <t xml:space="preserve">PRENOM
</t>
  </si>
  <si>
    <t xml:space="preserve">Date naissance </t>
  </si>
  <si>
    <t xml:space="preserve">Cold
</t>
  </si>
  <si>
    <t xml:space="preserve">Colg
</t>
  </si>
  <si>
    <t>Anniversaire ADHERENTS</t>
  </si>
  <si>
    <t xml:space="preserve">  les prochains anniversaires sont </t>
  </si>
  <si>
    <t>memo anniversaire</t>
  </si>
  <si>
    <t xml:space="preserve">rappel et classement des anniversaires </t>
  </si>
  <si>
    <t>nom1</t>
  </si>
  <si>
    <t>prénom1</t>
  </si>
  <si>
    <t>prénom_conjoint1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</si>
  <si>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</si>
  <si>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</si>
  <si>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</si>
  <si>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</si>
  <si>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</si>
  <si>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</si>
  <si>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</si>
  <si>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</si>
  <si>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</si>
  <si>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</si>
  <si>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</si>
  <si>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</si>
  <si>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</si>
  <si>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</si>
  <si>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</si>
  <si>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</si>
  <si>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</si>
  <si>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</si>
  <si>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</si>
  <si>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</si>
  <si>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</si>
  <si>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</si>
  <si>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</si>
  <si>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</si>
  <si>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</si>
  <si>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</si>
  <si>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</si>
  <si>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</si>
  <si>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</si>
  <si>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</si>
  <si>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</si>
  <si>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</si>
  <si>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</si>
  <si>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</si>
  <si>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</si>
  <si>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</si>
  <si>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</si>
  <si>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</si>
  <si>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</si>
  <si>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</si>
  <si>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</si>
  <si>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</si>
  <si>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</si>
  <si>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</si>
  <si>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</si>
  <si>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</si>
  <si>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</si>
  <si>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</si>
  <si>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</si>
  <si>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</si>
  <si>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</si>
  <si>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</si>
  <si>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</si>
  <si>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</si>
  <si>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</si>
  <si>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</si>
  <si>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</si>
  <si>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</si>
  <si>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nom31</t>
  </si>
  <si>
    <t>prénom31</t>
  </si>
  <si>
    <t>nom32</t>
  </si>
  <si>
    <t>prénom32</t>
  </si>
  <si>
    <t>nom33</t>
  </si>
  <si>
    <t>prénom33</t>
  </si>
  <si>
    <t>nom34</t>
  </si>
  <si>
    <t>prénom34</t>
  </si>
  <si>
    <t>nom35</t>
  </si>
  <si>
    <t>prénom35</t>
  </si>
  <si>
    <t>nom36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</si>
  <si>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</si>
  <si>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</si>
  <si>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</si>
  <si>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</si>
  <si>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</si>
  <si>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</si>
  <si>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</si>
  <si>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</si>
  <si>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</si>
  <si>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</si>
  <si>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</si>
  <si>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</si>
  <si>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</si>
  <si>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</si>
  <si>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</si>
  <si>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</si>
  <si>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</si>
  <si>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</si>
  <si>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</si>
  <si>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</si>
  <si>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</si>
  <si>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</si>
  <si>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</si>
  <si>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</si>
  <si>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</si>
  <si>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</si>
  <si>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</si>
  <si>
    <t>nom50</t>
  </si>
  <si>
    <t>prénom50</t>
  </si>
  <si>
    <t>nom51</t>
  </si>
  <si>
    <t>prénom51</t>
  </si>
  <si>
    <t>nom52</t>
  </si>
  <si>
    <t>prénom52</t>
  </si>
  <si>
    <t>nom53</t>
  </si>
  <si>
    <t>prénom53</t>
  </si>
  <si>
    <t>nom54</t>
  </si>
  <si>
    <t>prénom54</t>
  </si>
  <si>
    <t>nom55</t>
  </si>
  <si>
    <t>prénom55</t>
  </si>
  <si>
    <t>nom56</t>
  </si>
  <si>
    <t>prénom56</t>
  </si>
  <si>
    <t>nom57</t>
  </si>
  <si>
    <t>prénom57</t>
  </si>
  <si>
    <t>nom58</t>
  </si>
  <si>
    <t>prénom58</t>
  </si>
  <si>
    <t>nom59</t>
  </si>
  <si>
    <t>prénom59</t>
  </si>
  <si>
    <t>nom60</t>
  </si>
  <si>
    <t>prénom60</t>
  </si>
  <si>
    <t>nom61</t>
  </si>
  <si>
    <t>prénom61</t>
  </si>
  <si>
    <t>nom62</t>
  </si>
  <si>
    <t>prénom62</t>
  </si>
  <si>
    <t>nom63</t>
  </si>
  <si>
    <t>prénom63</t>
  </si>
  <si>
    <t>nom64</t>
  </si>
  <si>
    <t>prénom64</t>
  </si>
  <si>
    <t>nom65</t>
  </si>
  <si>
    <t>prénom65</t>
  </si>
  <si>
    <t>nom66</t>
  </si>
  <si>
    <t>prénom66</t>
  </si>
  <si>
    <t>nom67</t>
  </si>
  <si>
    <t>prénom67</t>
  </si>
  <si>
    <t>nom68</t>
  </si>
  <si>
    <t>prénom68</t>
  </si>
  <si>
    <t>nom69</t>
  </si>
  <si>
    <t>prénom69</t>
  </si>
  <si>
    <t>nom70</t>
  </si>
  <si>
    <t>prénom70</t>
  </si>
  <si>
    <t>nom71</t>
  </si>
  <si>
    <t>prénom71</t>
  </si>
  <si>
    <t>nom72</t>
  </si>
  <si>
    <t>prénom72</t>
  </si>
  <si>
    <t>nom73</t>
  </si>
  <si>
    <t>prénom73</t>
  </si>
  <si>
    <t>nom74</t>
  </si>
  <si>
    <t>prénom74</t>
  </si>
  <si>
    <t>nom75</t>
  </si>
  <si>
    <t>prénom75</t>
  </si>
  <si>
    <t>nom76</t>
  </si>
  <si>
    <t>prénom76</t>
  </si>
  <si>
    <t>nom77</t>
  </si>
  <si>
    <t>prénom77</t>
  </si>
  <si>
    <t>nom78</t>
  </si>
  <si>
    <t>prénom78</t>
  </si>
  <si>
    <t>nom79</t>
  </si>
  <si>
    <t>prénom79</t>
  </si>
  <si>
    <t>nom80</t>
  </si>
  <si>
    <t>prénom80</t>
  </si>
  <si>
    <t>nom81</t>
  </si>
  <si>
    <t>prénom81</t>
  </si>
  <si>
    <t>nom82</t>
  </si>
  <si>
    <t>prénom82</t>
  </si>
  <si>
    <t>nom83</t>
  </si>
  <si>
    <t>prénom83</t>
  </si>
  <si>
    <t>nom84</t>
  </si>
  <si>
    <t>prénom84</t>
  </si>
  <si>
    <t>nom85</t>
  </si>
  <si>
    <t>prénom85</t>
  </si>
  <si>
    <t>nom86</t>
  </si>
  <si>
    <t>prénom86</t>
  </si>
  <si>
    <t>nom87</t>
  </si>
  <si>
    <t>prénom87</t>
  </si>
  <si>
    <t>nom88</t>
  </si>
  <si>
    <t>prénom88</t>
  </si>
  <si>
    <t>nom89</t>
  </si>
  <si>
    <t>prénom89</t>
  </si>
  <si>
    <t>nom90</t>
  </si>
  <si>
    <t>prénom90</t>
  </si>
  <si>
    <t>nom91</t>
  </si>
  <si>
    <t>prénom91</t>
  </si>
  <si>
    <t>nom92</t>
  </si>
  <si>
    <t>prénom92</t>
  </si>
  <si>
    <t>nom93</t>
  </si>
  <si>
    <t>prénom93</t>
  </si>
  <si>
    <t>nom94</t>
  </si>
  <si>
    <t>prénom94</t>
  </si>
  <si>
    <t>nom95</t>
  </si>
  <si>
    <t>prénom95</t>
  </si>
  <si>
    <t>nom96</t>
  </si>
  <si>
    <t>prénom96</t>
  </si>
  <si>
    <t>nom97</t>
  </si>
  <si>
    <t>prénom97</t>
  </si>
  <si>
    <t>nom98</t>
  </si>
  <si>
    <t>prénom98</t>
  </si>
  <si>
    <t>nom99</t>
  </si>
  <si>
    <t>prénom99</t>
  </si>
  <si>
    <t>nom100</t>
  </si>
  <si>
    <t>prénom100</t>
  </si>
  <si>
    <t>nom101</t>
  </si>
  <si>
    <t>prénom101</t>
  </si>
  <si>
    <t>nom102</t>
  </si>
  <si>
    <t>prénom102</t>
  </si>
  <si>
    <t>nom103</t>
  </si>
  <si>
    <t>prénom103</t>
  </si>
  <si>
    <t>nom104</t>
  </si>
  <si>
    <t>prénom104</t>
  </si>
  <si>
    <t>nom105</t>
  </si>
  <si>
    <t>prénom105</t>
  </si>
  <si>
    <t>nom106</t>
  </si>
  <si>
    <t>prénom106</t>
  </si>
  <si>
    <t>nom107</t>
  </si>
  <si>
    <t>prénom107</t>
  </si>
  <si>
    <t>nom108</t>
  </si>
  <si>
    <t>prénom108</t>
  </si>
  <si>
    <t>nom109</t>
  </si>
  <si>
    <t>prénom109</t>
  </si>
  <si>
    <t>nom110</t>
  </si>
  <si>
    <t>prénom110</t>
  </si>
  <si>
    <t>nom111</t>
  </si>
  <si>
    <t>prénom111</t>
  </si>
  <si>
    <t>nom112</t>
  </si>
  <si>
    <t>prénom112</t>
  </si>
  <si>
    <t>nom113</t>
  </si>
  <si>
    <t>prénom113</t>
  </si>
  <si>
    <t>nom114</t>
  </si>
  <si>
    <t>prénom114</t>
  </si>
  <si>
    <t>nom115</t>
  </si>
  <si>
    <t>prénom115</t>
  </si>
  <si>
    <t>nom116</t>
  </si>
  <si>
    <t>prénom116</t>
  </si>
  <si>
    <t>nom117</t>
  </si>
  <si>
    <t>prénom117</t>
  </si>
  <si>
    <t>nom118</t>
  </si>
  <si>
    <t>prénom118</t>
  </si>
  <si>
    <t>nom119</t>
  </si>
  <si>
    <t>prénom119</t>
  </si>
  <si>
    <t>nom120</t>
  </si>
  <si>
    <t>prénom120</t>
  </si>
  <si>
    <t>nom121</t>
  </si>
  <si>
    <t>prénom121</t>
  </si>
  <si>
    <t>nom122</t>
  </si>
  <si>
    <t>prénom122</t>
  </si>
  <si>
    <t>nom123</t>
  </si>
  <si>
    <t>prénom123</t>
  </si>
  <si>
    <t>nom124</t>
  </si>
  <si>
    <t>prénom124</t>
  </si>
  <si>
    <t>nom125</t>
  </si>
  <si>
    <t>prénom125</t>
  </si>
  <si>
    <t>nom126</t>
  </si>
  <si>
    <t>prénom126</t>
  </si>
  <si>
    <t>nom127</t>
  </si>
  <si>
    <t>prénom127</t>
  </si>
  <si>
    <t>nom128</t>
  </si>
  <si>
    <t>prénom128</t>
  </si>
  <si>
    <t>nom129</t>
  </si>
  <si>
    <t>prénom129</t>
  </si>
  <si>
    <t>nom130</t>
  </si>
  <si>
    <t>prénom130</t>
  </si>
  <si>
    <t>nom131</t>
  </si>
  <si>
    <t>prénom131</t>
  </si>
  <si>
    <t>nom132</t>
  </si>
  <si>
    <t>prénom132</t>
  </si>
  <si>
    <t>nom133</t>
  </si>
  <si>
    <t>prénom133</t>
  </si>
  <si>
    <t>nom134</t>
  </si>
  <si>
    <t>prénom134</t>
  </si>
  <si>
    <t>nom135</t>
  </si>
  <si>
    <t>prénom135</t>
  </si>
  <si>
    <t>nom136</t>
  </si>
  <si>
    <t>prénom136</t>
  </si>
  <si>
    <t>nom137</t>
  </si>
  <si>
    <t>prénom137</t>
  </si>
  <si>
    <t>nom138</t>
  </si>
  <si>
    <t>prénom138</t>
  </si>
  <si>
    <t>nom139</t>
  </si>
  <si>
    <t>prénom139</t>
  </si>
  <si>
    <t>nom140</t>
  </si>
  <si>
    <t>prénom140</t>
  </si>
  <si>
    <t>nom141</t>
  </si>
  <si>
    <t>prénom141</t>
  </si>
  <si>
    <t>nom142</t>
  </si>
  <si>
    <t>prénom142</t>
  </si>
  <si>
    <t>nom143</t>
  </si>
  <si>
    <t>prénom143</t>
  </si>
  <si>
    <t>nom144</t>
  </si>
  <si>
    <t>prénom144</t>
  </si>
  <si>
    <t>nom145</t>
  </si>
  <si>
    <t>prénom145</t>
  </si>
  <si>
    <t>nom146</t>
  </si>
  <si>
    <t>prénom146</t>
  </si>
  <si>
    <t>nom147</t>
  </si>
  <si>
    <t>prénom147</t>
  </si>
  <si>
    <t>nom148</t>
  </si>
  <si>
    <t>prénom148</t>
  </si>
  <si>
    <t>nom149</t>
  </si>
  <si>
    <t>prénom149</t>
  </si>
  <si>
    <t>nom150</t>
  </si>
  <si>
    <t>prénom150</t>
  </si>
  <si>
    <t>nom151</t>
  </si>
  <si>
    <t>prénom151</t>
  </si>
  <si>
    <t>nom152</t>
  </si>
  <si>
    <t>prénom152</t>
  </si>
  <si>
    <t>nom153</t>
  </si>
  <si>
    <t>prénom153</t>
  </si>
  <si>
    <t>nom154</t>
  </si>
  <si>
    <t>prénom154</t>
  </si>
  <si>
    <t>nom155</t>
  </si>
  <si>
    <t>prénom155</t>
  </si>
  <si>
    <t>nom156</t>
  </si>
  <si>
    <t>prénom156</t>
  </si>
  <si>
    <t>nom157</t>
  </si>
  <si>
    <t>prénom157</t>
  </si>
  <si>
    <t>nom158</t>
  </si>
  <si>
    <t>prénom158</t>
  </si>
  <si>
    <t>nom159</t>
  </si>
  <si>
    <t>prénom159</t>
  </si>
  <si>
    <t>nom160</t>
  </si>
  <si>
    <t>prénom160</t>
  </si>
  <si>
    <t>nom161</t>
  </si>
  <si>
    <t>prénom161</t>
  </si>
  <si>
    <t>nom162</t>
  </si>
  <si>
    <t>prénom162</t>
  </si>
  <si>
    <t>nom163</t>
  </si>
  <si>
    <t>prénom163</t>
  </si>
  <si>
    <t>nom164</t>
  </si>
  <si>
    <t>prénom164</t>
  </si>
  <si>
    <t>nom165</t>
  </si>
  <si>
    <t>prénom165</t>
  </si>
  <si>
    <t>nom166</t>
  </si>
  <si>
    <t>prénom166</t>
  </si>
  <si>
    <t>nom167</t>
  </si>
  <si>
    <t>prénom167</t>
  </si>
  <si>
    <t>nom168</t>
  </si>
  <si>
    <t>prénom168</t>
  </si>
  <si>
    <t>nom169</t>
  </si>
  <si>
    <t>prénom169</t>
  </si>
  <si>
    <t>nom170</t>
  </si>
  <si>
    <t>prénom170</t>
  </si>
  <si>
    <t>nom171</t>
  </si>
  <si>
    <t>prénom171</t>
  </si>
  <si>
    <t>nom172</t>
  </si>
  <si>
    <t>prénom172</t>
  </si>
  <si>
    <t>nom173</t>
  </si>
  <si>
    <t>prénom173</t>
  </si>
  <si>
    <t>nom174</t>
  </si>
  <si>
    <t>prénom174</t>
  </si>
  <si>
    <t>nom175</t>
  </si>
  <si>
    <t>prénom175</t>
  </si>
  <si>
    <t>nom176</t>
  </si>
  <si>
    <t>prénom176</t>
  </si>
  <si>
    <t>nom177</t>
  </si>
  <si>
    <t>prénom177</t>
  </si>
  <si>
    <t>nom178</t>
  </si>
  <si>
    <t>prénom178</t>
  </si>
  <si>
    <t>nom179</t>
  </si>
  <si>
    <t>prénom179</t>
  </si>
  <si>
    <t>nom180</t>
  </si>
  <si>
    <t>prénom180</t>
  </si>
  <si>
    <t>nom181</t>
  </si>
  <si>
    <t>prénom181</t>
  </si>
  <si>
    <t>nom182</t>
  </si>
  <si>
    <t>prénom182</t>
  </si>
  <si>
    <t>nom183</t>
  </si>
  <si>
    <t>prénom183</t>
  </si>
  <si>
    <t>nom184</t>
  </si>
  <si>
    <t>prénom184</t>
  </si>
  <si>
    <t>nom185</t>
  </si>
  <si>
    <t>prénom185</t>
  </si>
  <si>
    <t>nom186</t>
  </si>
  <si>
    <t>prénom186</t>
  </si>
  <si>
    <t>nom187</t>
  </si>
  <si>
    <t>prénom187</t>
  </si>
  <si>
    <t>nom188</t>
  </si>
  <si>
    <t>prénom188</t>
  </si>
  <si>
    <t>nom189</t>
  </si>
  <si>
    <t>prénom189</t>
  </si>
  <si>
    <t>nom190</t>
  </si>
  <si>
    <t>prénom190</t>
  </si>
  <si>
    <t>nom191</t>
  </si>
  <si>
    <t>prénom191</t>
  </si>
  <si>
    <t>nom192</t>
  </si>
  <si>
    <t>prénom192</t>
  </si>
  <si>
    <t>nom193</t>
  </si>
  <si>
    <t>prénom193</t>
  </si>
  <si>
    <t>nom194</t>
  </si>
  <si>
    <t>prénom194</t>
  </si>
  <si>
    <t>nom195</t>
  </si>
  <si>
    <t>prénom195</t>
  </si>
  <si>
    <t>nom196</t>
  </si>
  <si>
    <t>prénom196</t>
  </si>
  <si>
    <t>nom197</t>
  </si>
  <si>
    <t>prénom197</t>
  </si>
  <si>
    <t>nom198</t>
  </si>
  <si>
    <t>prénom198</t>
  </si>
  <si>
    <t>nom199</t>
  </si>
  <si>
    <t>prénom199</t>
  </si>
  <si>
    <t>nom200</t>
  </si>
  <si>
    <t>prénom200</t>
  </si>
  <si>
    <t>nom201</t>
  </si>
  <si>
    <t>prénom201</t>
  </si>
  <si>
    <t>nom202</t>
  </si>
  <si>
    <t>prénom202</t>
  </si>
  <si>
    <t>nom203</t>
  </si>
  <si>
    <t>prénom203</t>
  </si>
  <si>
    <t>nom204</t>
  </si>
  <si>
    <t>prénom204</t>
  </si>
  <si>
    <t>nom205</t>
  </si>
  <si>
    <t>prénom205</t>
  </si>
  <si>
    <t>nom206</t>
  </si>
  <si>
    <t>prénom206</t>
  </si>
  <si>
    <t>nom207</t>
  </si>
  <si>
    <t>prénom207</t>
  </si>
  <si>
    <t>nom208</t>
  </si>
  <si>
    <t>prénom208</t>
  </si>
  <si>
    <t>nom209</t>
  </si>
  <si>
    <t>prénom209</t>
  </si>
  <si>
    <t>nom210</t>
  </si>
  <si>
    <t>prénom210</t>
  </si>
  <si>
    <t>nom211</t>
  </si>
  <si>
    <t>prénom211</t>
  </si>
  <si>
    <t>nom212</t>
  </si>
  <si>
    <t>prénom212</t>
  </si>
  <si>
    <t>nom213</t>
  </si>
  <si>
    <t>prénom213</t>
  </si>
  <si>
    <t>nom214</t>
  </si>
  <si>
    <t>prénom214</t>
  </si>
  <si>
    <t>nom215</t>
  </si>
  <si>
    <t>prénom215</t>
  </si>
  <si>
    <t>nom216</t>
  </si>
  <si>
    <t>prénom216</t>
  </si>
  <si>
    <t>nom217</t>
  </si>
  <si>
    <t>prénom217</t>
  </si>
  <si>
    <t>nom218</t>
  </si>
  <si>
    <t>prénom218</t>
  </si>
  <si>
    <t>nom219</t>
  </si>
  <si>
    <t>prénom219</t>
  </si>
  <si>
    <t>nom220</t>
  </si>
  <si>
    <t>prénom220</t>
  </si>
  <si>
    <t>nom221</t>
  </si>
  <si>
    <t>prénom221</t>
  </si>
  <si>
    <t>nom222</t>
  </si>
  <si>
    <t>prénom222</t>
  </si>
  <si>
    <t>nom223</t>
  </si>
  <si>
    <t>prénom223</t>
  </si>
  <si>
    <t>nom224</t>
  </si>
  <si>
    <t>prénom224</t>
  </si>
  <si>
    <t>nom225</t>
  </si>
  <si>
    <t>prénom225</t>
  </si>
  <si>
    <t>nom226</t>
  </si>
  <si>
    <t>prénom226</t>
  </si>
  <si>
    <t>nom227</t>
  </si>
  <si>
    <t>prénom227</t>
  </si>
  <si>
    <t>nom228</t>
  </si>
  <si>
    <t>prénom228</t>
  </si>
  <si>
    <t>nom229</t>
  </si>
  <si>
    <t>prénom229</t>
  </si>
  <si>
    <t>nom230</t>
  </si>
  <si>
    <t>prénom230</t>
  </si>
  <si>
    <t>nom231</t>
  </si>
  <si>
    <t>prénom231</t>
  </si>
  <si>
    <t>nom232</t>
  </si>
  <si>
    <t>prénom232</t>
  </si>
  <si>
    <t>nom233</t>
  </si>
  <si>
    <t>prénom233</t>
  </si>
  <si>
    <t>nom234</t>
  </si>
  <si>
    <t>prénom234</t>
  </si>
  <si>
    <t>nom235</t>
  </si>
  <si>
    <t>prénom235</t>
  </si>
  <si>
    <t>nom236</t>
  </si>
  <si>
    <t>prénom236</t>
  </si>
  <si>
    <t>nom237</t>
  </si>
  <si>
    <t>prénom237</t>
  </si>
  <si>
    <t>nom238</t>
  </si>
  <si>
    <t>prénom238</t>
  </si>
  <si>
    <t>nom239</t>
  </si>
  <si>
    <t>prénom239</t>
  </si>
  <si>
    <t>nom240</t>
  </si>
  <si>
    <t>prénom240</t>
  </si>
  <si>
    <t>nom241</t>
  </si>
  <si>
    <t>prénom241</t>
  </si>
  <si>
    <t>nom242</t>
  </si>
  <si>
    <t>prénom242</t>
  </si>
  <si>
    <t>nom243</t>
  </si>
  <si>
    <t>prénom243</t>
  </si>
  <si>
    <t>nom244</t>
  </si>
  <si>
    <t>prénom244</t>
  </si>
  <si>
    <t>nom245</t>
  </si>
  <si>
    <t>prénom245</t>
  </si>
  <si>
    <t>nom246</t>
  </si>
  <si>
    <t>prénom246</t>
  </si>
  <si>
    <t>nom247</t>
  </si>
  <si>
    <t>prénom247</t>
  </si>
  <si>
    <t>nom248</t>
  </si>
  <si>
    <t>prénom248</t>
  </si>
  <si>
    <t>nom249</t>
  </si>
  <si>
    <t>prénom249</t>
  </si>
  <si>
    <t>nom250</t>
  </si>
  <si>
    <t>prénom250</t>
  </si>
  <si>
    <t>nom251</t>
  </si>
  <si>
    <t>prénom251</t>
  </si>
  <si>
    <t>nom252</t>
  </si>
  <si>
    <t>prénom252</t>
  </si>
  <si>
    <t>nom253</t>
  </si>
  <si>
    <t>prénom253</t>
  </si>
  <si>
    <t>nom254</t>
  </si>
  <si>
    <t>prénom254</t>
  </si>
  <si>
    <t>nom255</t>
  </si>
  <si>
    <t>prénom255</t>
  </si>
  <si>
    <t>nom256</t>
  </si>
  <si>
    <t>prénom256</t>
  </si>
  <si>
    <t>nom257</t>
  </si>
  <si>
    <t>prénom257</t>
  </si>
  <si>
    <t>nom258</t>
  </si>
  <si>
    <t>prénom258</t>
  </si>
  <si>
    <t>nom259</t>
  </si>
  <si>
    <t>prénom259</t>
  </si>
  <si>
    <t>nom260</t>
  </si>
  <si>
    <t>prénom260</t>
  </si>
  <si>
    <t>prénom_conjoint2</t>
  </si>
  <si>
    <t>prénom_conjoint3</t>
  </si>
  <si>
    <t>prénom_conjoint4</t>
  </si>
  <si>
    <t>prénom_conjoint5</t>
  </si>
  <si>
    <t>prénom_conjoint6</t>
  </si>
  <si>
    <t>prénom_conjoint7</t>
  </si>
  <si>
    <t>prénom_conjoint8</t>
  </si>
  <si>
    <t>prénom_conjoint9</t>
  </si>
  <si>
    <t>prénom_conjoint10</t>
  </si>
  <si>
    <t>prénom_conjoint11</t>
  </si>
  <si>
    <t>prénom_conjoint12</t>
  </si>
  <si>
    <t>prénom_conjoint13</t>
  </si>
  <si>
    <t>prénom_conjoint14</t>
  </si>
  <si>
    <t>prénom_conjoint15</t>
  </si>
  <si>
    <t>prénom_conjoint16</t>
  </si>
  <si>
    <t>prénom_conjoint17</t>
  </si>
  <si>
    <t>prénom_conjoint18</t>
  </si>
  <si>
    <t>prénom_conjoint19</t>
  </si>
  <si>
    <t>prénom_conjoint20</t>
  </si>
  <si>
    <t>prénom_conjoint21</t>
  </si>
  <si>
    <t>prénom_conjoint22</t>
  </si>
  <si>
    <t>prénom_conjoint23</t>
  </si>
  <si>
    <t>prénom_conjoint24</t>
  </si>
  <si>
    <t>prénom_conjoint25</t>
  </si>
  <si>
    <t>prénom_conjoint26</t>
  </si>
  <si>
    <t>prénom_conjoint27</t>
  </si>
  <si>
    <t>prénom_conjoint28</t>
  </si>
  <si>
    <t>prénom_conjoint29</t>
  </si>
  <si>
    <t>prénom_conjoint30</t>
  </si>
  <si>
    <t>prénom_conjoint31</t>
  </si>
  <si>
    <t>prénom_conjoint32</t>
  </si>
  <si>
    <t>prénom_conjoint33</t>
  </si>
  <si>
    <t>prénom_conjoint34</t>
  </si>
  <si>
    <t>prénom_conjoint35</t>
  </si>
  <si>
    <t>prénom_conjoint36</t>
  </si>
  <si>
    <t>prénom_conjoint37</t>
  </si>
  <si>
    <t>prénom_conjoint38</t>
  </si>
  <si>
    <t>prénom_conjoint39</t>
  </si>
  <si>
    <t>prénom_conjoint40</t>
  </si>
  <si>
    <t>prénom_conjoint41</t>
  </si>
  <si>
    <t>prénom_conjoint42</t>
  </si>
  <si>
    <t>prénom_conjoint43</t>
  </si>
  <si>
    <t>prénom_conjoint44</t>
  </si>
  <si>
    <t>prénom_conjoint45</t>
  </si>
  <si>
    <t>prénom_conjoint46</t>
  </si>
  <si>
    <t>prénom_conjoint47</t>
  </si>
  <si>
    <t>prénom_conjoint48</t>
  </si>
  <si>
    <t>prénom_conjoint49</t>
  </si>
  <si>
    <t>prénom_conjoint50</t>
  </si>
  <si>
    <t>prénom_conjoint51</t>
  </si>
  <si>
    <t>prénom_conjoint52</t>
  </si>
  <si>
    <t>prénom_conjoint53</t>
  </si>
  <si>
    <t>prénom_conjoint54</t>
  </si>
  <si>
    <t>prénom_conjoint55</t>
  </si>
  <si>
    <t>prénom_conjoint56</t>
  </si>
  <si>
    <t>prénom_conjoint57</t>
  </si>
  <si>
    <t>prénom_conjoint58</t>
  </si>
  <si>
    <t>prénom_conjoint59</t>
  </si>
  <si>
    <t>prénom_conjoint60</t>
  </si>
  <si>
    <t>prénom_conjoint61</t>
  </si>
  <si>
    <t>prénom_conjoint62</t>
  </si>
  <si>
    <t>prénom_conjoint63</t>
  </si>
  <si>
    <t>prénom_conjoint64</t>
  </si>
  <si>
    <t>prénom_conjoint65</t>
  </si>
  <si>
    <t>prénom_conjoint66</t>
  </si>
  <si>
    <t>prénom_conjoint67</t>
  </si>
  <si>
    <t>prénom_conjoint68</t>
  </si>
  <si>
    <t>prénom_conjoint69</t>
  </si>
  <si>
    <t>prénom_conjoint70</t>
  </si>
  <si>
    <t>prénom_conjoint71</t>
  </si>
  <si>
    <t>prénom_conjoint72</t>
  </si>
  <si>
    <t>prénom_conjoint73</t>
  </si>
  <si>
    <t>prénom_conjoint74</t>
  </si>
  <si>
    <t>prénom_conjoint75</t>
  </si>
  <si>
    <t>prénom_conjoint76</t>
  </si>
  <si>
    <t>prénom_conjoint77</t>
  </si>
  <si>
    <t>prénom_conjoint78</t>
  </si>
  <si>
    <t>prénom_conjoint79</t>
  </si>
  <si>
    <t>prénom_conjoint80</t>
  </si>
  <si>
    <t>prénom_conjoint81</t>
  </si>
  <si>
    <t>prénom_conjoint82</t>
  </si>
  <si>
    <t>prénom_conjoint83</t>
  </si>
  <si>
    <t>prénom_conjoint84</t>
  </si>
  <si>
    <t>prénom_conjoint85</t>
  </si>
  <si>
    <t>prénom_conjoint86</t>
  </si>
  <si>
    <t>prénom_conjoint87</t>
  </si>
  <si>
    <t>prénom_conjoint88</t>
  </si>
  <si>
    <t>prénom_conjoint89</t>
  </si>
  <si>
    <t>prénom_conjoint90</t>
  </si>
  <si>
    <t>prénom_conjoint91</t>
  </si>
  <si>
    <t>prénom_conjoint92</t>
  </si>
  <si>
    <t>prénom_conjoint93</t>
  </si>
  <si>
    <t>prénom_conjoint94</t>
  </si>
  <si>
    <t>prénom_conjoint95</t>
  </si>
  <si>
    <t>prénom_conjoint96</t>
  </si>
  <si>
    <t>prénom_conjoint97</t>
  </si>
  <si>
    <t>prénom_conjoint98</t>
  </si>
  <si>
    <t>prénom_conjoint99</t>
  </si>
  <si>
    <t>prénom_conjoint100</t>
  </si>
  <si>
    <t>prénom_conjoint101</t>
  </si>
  <si>
    <t>prénom_conjoint102</t>
  </si>
  <si>
    <t>prénom_conjoint103</t>
  </si>
  <si>
    <t>prénom_conjoint104</t>
  </si>
  <si>
    <t>prénom_conjoint105</t>
  </si>
  <si>
    <t>prénom_conjoint106</t>
  </si>
  <si>
    <t>prénom_conjoint107</t>
  </si>
  <si>
    <t>prénom_conjoint108</t>
  </si>
  <si>
    <t>prénom_conjoint109</t>
  </si>
  <si>
    <t>prénom_conjoint110</t>
  </si>
  <si>
    <t>prénom_conjoint111</t>
  </si>
  <si>
    <t>prénom_conjoint112</t>
  </si>
  <si>
    <t>prénom_conjoint113</t>
  </si>
  <si>
    <t>prénom_conjoint114</t>
  </si>
  <si>
    <t>prénom_conjoint115</t>
  </si>
  <si>
    <t>prénom_conjoint116</t>
  </si>
  <si>
    <t>prénom_conjoint117</t>
  </si>
  <si>
    <t>prénom_conjoint118</t>
  </si>
  <si>
    <t>prénom_conjoint119</t>
  </si>
  <si>
    <t>prénom_conjoint120</t>
  </si>
  <si>
    <t>prénom_conjoint121</t>
  </si>
  <si>
    <t>prénom_conjoint122</t>
  </si>
  <si>
    <t>prénom_conjoint123</t>
  </si>
  <si>
    <t>prénom_conjoint124</t>
  </si>
  <si>
    <t>prénom_conjoint125</t>
  </si>
  <si>
    <t>prénom_conjoint126</t>
  </si>
  <si>
    <t>prénom_conjoint127</t>
  </si>
  <si>
    <t>prénom_conjoint128</t>
  </si>
  <si>
    <t>prénom_conjoint129</t>
  </si>
  <si>
    <t>prénom_conjoint130</t>
  </si>
  <si>
    <t>prénom_conjoint131</t>
  </si>
  <si>
    <t>prénom_conjoint132</t>
  </si>
  <si>
    <t>prénom_conjoint133</t>
  </si>
  <si>
    <t>prénom_conjoint134</t>
  </si>
  <si>
    <t>prénom_conjoint135</t>
  </si>
  <si>
    <t>prénom_conjoint136</t>
  </si>
  <si>
    <t>prénom_conjoint137</t>
  </si>
  <si>
    <t>prénom_conjoint138</t>
  </si>
  <si>
    <t>prénom_conjoint139</t>
  </si>
  <si>
    <t>prénom_conjoint140</t>
  </si>
  <si>
    <t>prénom_conjoint141</t>
  </si>
  <si>
    <t>prénom_conjoint142</t>
  </si>
  <si>
    <t>prénom_conjoint143</t>
  </si>
  <si>
    <t>prénom_conjoint144</t>
  </si>
  <si>
    <t>prénom_conjoint145</t>
  </si>
  <si>
    <t>prénom_conjoint146</t>
  </si>
  <si>
    <t>prénom_conjoint147</t>
  </si>
  <si>
    <t>prénom_conjoint148</t>
  </si>
  <si>
    <t>prénom_conjoint149</t>
  </si>
  <si>
    <t>prénom_conjoint150</t>
  </si>
  <si>
    <t>prénom_conjoint151</t>
  </si>
  <si>
    <t>prénom_conjoint152</t>
  </si>
  <si>
    <t>prénom_conjoint153</t>
  </si>
  <si>
    <t>prénom_conjoint154</t>
  </si>
  <si>
    <t>prénom_conjoint155</t>
  </si>
  <si>
    <t>prénom_conjoint156</t>
  </si>
  <si>
    <t>prénom_conjoint157</t>
  </si>
  <si>
    <t>prénom_conjoint158</t>
  </si>
  <si>
    <t>prénom_conjoint159</t>
  </si>
  <si>
    <t>prénom_conjoint160</t>
  </si>
  <si>
    <t>prénom_conjoint161</t>
  </si>
  <si>
    <t>prénom_conjoint162</t>
  </si>
  <si>
    <t>prénom_conjoint163</t>
  </si>
  <si>
    <t>prénom_conjoint164</t>
  </si>
  <si>
    <t>prénom_conjoint165</t>
  </si>
  <si>
    <t>prénom_conjoint166</t>
  </si>
  <si>
    <t>prénom_conjoint167</t>
  </si>
  <si>
    <t>prénom_conjoint168</t>
  </si>
  <si>
    <t>prénom_conjoint169</t>
  </si>
  <si>
    <t>prénom_conjoint170</t>
  </si>
  <si>
    <t>prénom_conjoint171</t>
  </si>
  <si>
    <t>prénom_conjoint172</t>
  </si>
  <si>
    <t>prénom_conjoint173</t>
  </si>
  <si>
    <t>prénom_conjoint174</t>
  </si>
  <si>
    <t>prénom_conjoint175</t>
  </si>
  <si>
    <t>prénom_conjoint176</t>
  </si>
  <si>
    <t>prénom_conjoint177</t>
  </si>
  <si>
    <t>prénom_conjoint178</t>
  </si>
  <si>
    <t>prénom_conjoint179</t>
  </si>
  <si>
    <t>prénom_conjoint180</t>
  </si>
  <si>
    <t>prénom_conjoint181</t>
  </si>
  <si>
    <t>prénom_conjoint182</t>
  </si>
  <si>
    <t>prénom_conjoint183</t>
  </si>
  <si>
    <t>prénom_conjoint184</t>
  </si>
  <si>
    <t>prénom_conjoint185</t>
  </si>
  <si>
    <t>prénom_conjoint186</t>
  </si>
  <si>
    <t>prénom_conjoint187</t>
  </si>
  <si>
    <t>prénom_conjoint188</t>
  </si>
  <si>
    <t>prénom_conjoint189</t>
  </si>
  <si>
    <t>prénom_conjoint190</t>
  </si>
  <si>
    <t>prénom_conjoint191</t>
  </si>
  <si>
    <t>prénom_conjoint192</t>
  </si>
  <si>
    <t>prénom_conjoint193</t>
  </si>
  <si>
    <t>prénom_conjoint194</t>
  </si>
  <si>
    <t>prénom_conjoint195</t>
  </si>
  <si>
    <t>prénom_conjoint196</t>
  </si>
  <si>
    <t>prénom_conjoint197</t>
  </si>
  <si>
    <t>prénom_conjoint198</t>
  </si>
  <si>
    <t>prénom_conjoint199</t>
  </si>
  <si>
    <t>prénom_conjoint200</t>
  </si>
  <si>
    <t>prénom_conjoint201</t>
  </si>
  <si>
    <t>prénom_conjoint202</t>
  </si>
  <si>
    <t>prénom_conjoint203</t>
  </si>
  <si>
    <t>prénom_conjoint204</t>
  </si>
  <si>
    <t>prénom_conjoint205</t>
  </si>
  <si>
    <t>prénom_conjoint206</t>
  </si>
  <si>
    <t>prénom_conjoint207</t>
  </si>
  <si>
    <t>prénom_conjoint208</t>
  </si>
  <si>
    <t>prénom_conjoint209</t>
  </si>
  <si>
    <t>prénom_conjoint210</t>
  </si>
  <si>
    <t>prénom_conjoint211</t>
  </si>
  <si>
    <t>prénom_conjoint212</t>
  </si>
  <si>
    <t>prénom_conjoint213</t>
  </si>
  <si>
    <t>prénom_conjoint214</t>
  </si>
  <si>
    <t>prénom_conjoint215</t>
  </si>
  <si>
    <t>prénom_conjoint216</t>
  </si>
  <si>
    <t>prénom_conjoint217</t>
  </si>
  <si>
    <t>prénom_conjoint218</t>
  </si>
  <si>
    <t>prénom_conjoint219</t>
  </si>
  <si>
    <t>prénom_conjoint220</t>
  </si>
  <si>
    <t>prénom_conjoint221</t>
  </si>
  <si>
    <t>prénom_conjoint222</t>
  </si>
  <si>
    <t>prénom_conjoint223</t>
  </si>
  <si>
    <t>prénom_conjoint224</t>
  </si>
  <si>
    <t>prénom_conjoint225</t>
  </si>
  <si>
    <t>prénom_conjoint226</t>
  </si>
  <si>
    <t>prénom_conjoint227</t>
  </si>
  <si>
    <t>prénom_conjoint228</t>
  </si>
  <si>
    <t>prénom_conjoint229</t>
  </si>
  <si>
    <t>prénom_conjoint230</t>
  </si>
  <si>
    <t>prénom_conjoint231</t>
  </si>
  <si>
    <t>prénom_conjoint232</t>
  </si>
  <si>
    <t>prénom_conjoint233</t>
  </si>
  <si>
    <t>prénom_conjoint234</t>
  </si>
  <si>
    <t>prénom_conjoint235</t>
  </si>
  <si>
    <t>prénom_conjoint236</t>
  </si>
  <si>
    <t>prénom_conjoint237</t>
  </si>
  <si>
    <t>prénom_conjoint238</t>
  </si>
  <si>
    <t>prénom_conjoint239</t>
  </si>
  <si>
    <t>prénom_conjoint240</t>
  </si>
  <si>
    <t>prénom_conjoint241</t>
  </si>
  <si>
    <t>prénom_conjoint242</t>
  </si>
  <si>
    <t>prénom_conjoint243</t>
  </si>
  <si>
    <t>prénom_conjoint244</t>
  </si>
  <si>
    <t>prénom_conjoint245</t>
  </si>
  <si>
    <t>prénom_conjoint246</t>
  </si>
  <si>
    <t>prénom_conjoint247</t>
  </si>
  <si>
    <t>prénom_conjoint248</t>
  </si>
  <si>
    <t>prénom_conjoint249</t>
  </si>
  <si>
    <t>prénom_conjoint250</t>
  </si>
  <si>
    <t>prénom_conjoint251</t>
  </si>
  <si>
    <t>prénom_conjoint252</t>
  </si>
  <si>
    <t>prénom_conjoint253</t>
  </si>
  <si>
    <t>prénom_conjoint254</t>
  </si>
  <si>
    <t>prénom_conjoint255</t>
  </si>
  <si>
    <t>prénom_conjoint256</t>
  </si>
  <si>
    <t>prénom_conjoint257</t>
  </si>
  <si>
    <t>prénom_conjoint258</t>
  </si>
  <si>
    <t>prénom_conjoint259</t>
  </si>
  <si>
    <t>prénom_conjoint260</t>
  </si>
  <si>
    <t>email1</t>
  </si>
  <si>
    <t>email2</t>
  </si>
  <si>
    <t>email3</t>
  </si>
  <si>
    <t>email4</t>
  </si>
  <si>
    <t>email5</t>
  </si>
  <si>
    <t>email6</t>
  </si>
  <si>
    <t>email7</t>
  </si>
  <si>
    <t>email8</t>
  </si>
  <si>
    <t>email9</t>
  </si>
  <si>
    <t>email10</t>
  </si>
  <si>
    <t>email11</t>
  </si>
  <si>
    <t>email12</t>
  </si>
  <si>
    <t>email13</t>
  </si>
  <si>
    <t>email14</t>
  </si>
  <si>
    <t>email15</t>
  </si>
  <si>
    <t>email16</t>
  </si>
  <si>
    <t>email17</t>
  </si>
  <si>
    <t>email18</t>
  </si>
  <si>
    <t>email19</t>
  </si>
  <si>
    <t>email20</t>
  </si>
  <si>
    <t>email21</t>
  </si>
  <si>
    <t>email22</t>
  </si>
  <si>
    <t>email23</t>
  </si>
  <si>
    <t>email24</t>
  </si>
  <si>
    <t>email25</t>
  </si>
  <si>
    <t>email26</t>
  </si>
  <si>
    <t>email27</t>
  </si>
  <si>
    <t>email28</t>
  </si>
  <si>
    <t>email29</t>
  </si>
  <si>
    <t>email30</t>
  </si>
  <si>
    <t>email31</t>
  </si>
  <si>
    <t>email32</t>
  </si>
  <si>
    <t>email33</t>
  </si>
  <si>
    <t>email34</t>
  </si>
  <si>
    <t>email35</t>
  </si>
  <si>
    <t>email36</t>
  </si>
  <si>
    <t>email37</t>
  </si>
  <si>
    <t>email38</t>
  </si>
  <si>
    <t>email39</t>
  </si>
  <si>
    <t>email40</t>
  </si>
  <si>
    <t>email41</t>
  </si>
  <si>
    <t>email42</t>
  </si>
  <si>
    <t>email43</t>
  </si>
  <si>
    <t>email44</t>
  </si>
  <si>
    <t>email45</t>
  </si>
  <si>
    <t>email46</t>
  </si>
  <si>
    <t>email47</t>
  </si>
  <si>
    <t>email48</t>
  </si>
  <si>
    <t>email49</t>
  </si>
  <si>
    <t>email50</t>
  </si>
  <si>
    <t>email51</t>
  </si>
  <si>
    <t>email52</t>
  </si>
  <si>
    <t>email53</t>
  </si>
  <si>
    <t>email54</t>
  </si>
  <si>
    <t>email55</t>
  </si>
  <si>
    <t>email56</t>
  </si>
  <si>
    <t>email57</t>
  </si>
  <si>
    <t>email58</t>
  </si>
  <si>
    <t>email59</t>
  </si>
  <si>
    <t>email60</t>
  </si>
  <si>
    <t>email61</t>
  </si>
  <si>
    <t>email62</t>
  </si>
  <si>
    <t>email63</t>
  </si>
  <si>
    <t>email64</t>
  </si>
  <si>
    <t>email65</t>
  </si>
  <si>
    <t>email66</t>
  </si>
  <si>
    <t>email67</t>
  </si>
  <si>
    <t>email68</t>
  </si>
  <si>
    <t>email69</t>
  </si>
  <si>
    <t>email70</t>
  </si>
  <si>
    <t>email71</t>
  </si>
  <si>
    <t>email72</t>
  </si>
  <si>
    <t>email73</t>
  </si>
  <si>
    <t>email74</t>
  </si>
  <si>
    <t>email75</t>
  </si>
  <si>
    <t>email76</t>
  </si>
  <si>
    <t>email77</t>
  </si>
  <si>
    <t>email78</t>
  </si>
  <si>
    <t>email79</t>
  </si>
  <si>
    <t>email80</t>
  </si>
  <si>
    <t>email81</t>
  </si>
  <si>
    <t>email82</t>
  </si>
  <si>
    <t>email83</t>
  </si>
  <si>
    <t>email84</t>
  </si>
  <si>
    <t>email85</t>
  </si>
  <si>
    <t>email86</t>
  </si>
  <si>
    <t>email87</t>
  </si>
  <si>
    <t>email88</t>
  </si>
  <si>
    <t>email89</t>
  </si>
  <si>
    <t>email90</t>
  </si>
  <si>
    <t>email91</t>
  </si>
  <si>
    <t>email92</t>
  </si>
  <si>
    <t>email93</t>
  </si>
  <si>
    <t>email94</t>
  </si>
  <si>
    <t>email95</t>
  </si>
  <si>
    <t>email96</t>
  </si>
  <si>
    <t>email97</t>
  </si>
  <si>
    <t>email98</t>
  </si>
  <si>
    <t>email99</t>
  </si>
  <si>
    <t>email100</t>
  </si>
  <si>
    <t>email101</t>
  </si>
  <si>
    <t>email102</t>
  </si>
  <si>
    <t>email103</t>
  </si>
  <si>
    <t>email104</t>
  </si>
  <si>
    <t>email105</t>
  </si>
  <si>
    <t>email106</t>
  </si>
  <si>
    <t>email107</t>
  </si>
  <si>
    <t>email108</t>
  </si>
  <si>
    <t>email109</t>
  </si>
  <si>
    <t>email110</t>
  </si>
  <si>
    <t>email111</t>
  </si>
  <si>
    <t>email112</t>
  </si>
  <si>
    <t>email113</t>
  </si>
  <si>
    <t>email114</t>
  </si>
  <si>
    <t>email115</t>
  </si>
  <si>
    <t>email116</t>
  </si>
  <si>
    <t>email117</t>
  </si>
  <si>
    <t>email118</t>
  </si>
  <si>
    <t>email119</t>
  </si>
  <si>
    <t>email120</t>
  </si>
  <si>
    <t>email121</t>
  </si>
  <si>
    <t>email122</t>
  </si>
  <si>
    <t>email123</t>
  </si>
  <si>
    <t>email124</t>
  </si>
  <si>
    <t>email125</t>
  </si>
  <si>
    <t>email126</t>
  </si>
  <si>
    <t>email127</t>
  </si>
  <si>
    <t>email128</t>
  </si>
  <si>
    <t>email129</t>
  </si>
  <si>
    <t>email130</t>
  </si>
  <si>
    <t>email131</t>
  </si>
  <si>
    <t>email132</t>
  </si>
  <si>
    <t>email133</t>
  </si>
  <si>
    <t>email134</t>
  </si>
  <si>
    <t>email135</t>
  </si>
  <si>
    <t>email136</t>
  </si>
  <si>
    <t>email137</t>
  </si>
  <si>
    <t>email138</t>
  </si>
  <si>
    <t>email139</t>
  </si>
  <si>
    <t>email140</t>
  </si>
  <si>
    <t>email141</t>
  </si>
  <si>
    <t>email142</t>
  </si>
  <si>
    <t>email143</t>
  </si>
  <si>
    <t>email144</t>
  </si>
  <si>
    <t>email145</t>
  </si>
  <si>
    <t>email146</t>
  </si>
  <si>
    <t>email147</t>
  </si>
  <si>
    <t>email148</t>
  </si>
  <si>
    <t>email149</t>
  </si>
  <si>
    <t>email150</t>
  </si>
  <si>
    <t>email151</t>
  </si>
  <si>
    <t>email152</t>
  </si>
  <si>
    <t>email153</t>
  </si>
  <si>
    <t>email154</t>
  </si>
  <si>
    <t>email155</t>
  </si>
  <si>
    <t>email156</t>
  </si>
  <si>
    <t>email157</t>
  </si>
  <si>
    <t>email158</t>
  </si>
  <si>
    <t>email159</t>
  </si>
  <si>
    <t>email160</t>
  </si>
  <si>
    <t>email161</t>
  </si>
  <si>
    <t>email162</t>
  </si>
  <si>
    <t>email163</t>
  </si>
  <si>
    <t>email164</t>
  </si>
  <si>
    <t>email165</t>
  </si>
  <si>
    <t>email166</t>
  </si>
  <si>
    <t>email167</t>
  </si>
  <si>
    <t>email168</t>
  </si>
  <si>
    <t>email169</t>
  </si>
  <si>
    <t>email170</t>
  </si>
  <si>
    <t>email171</t>
  </si>
  <si>
    <t>email172</t>
  </si>
  <si>
    <t>email173</t>
  </si>
  <si>
    <t>email174</t>
  </si>
  <si>
    <t>email175</t>
  </si>
  <si>
    <t>email176</t>
  </si>
  <si>
    <t>email177</t>
  </si>
  <si>
    <t>email178</t>
  </si>
  <si>
    <t>email179</t>
  </si>
  <si>
    <t>email180</t>
  </si>
  <si>
    <t>email181</t>
  </si>
  <si>
    <t>email182</t>
  </si>
  <si>
    <t>email183</t>
  </si>
  <si>
    <t>email184</t>
  </si>
  <si>
    <t>email185</t>
  </si>
  <si>
    <t>email186</t>
  </si>
  <si>
    <t>email187</t>
  </si>
  <si>
    <t>email188</t>
  </si>
  <si>
    <t>email189</t>
  </si>
  <si>
    <t>email190</t>
  </si>
  <si>
    <t>email191</t>
  </si>
  <si>
    <t>email192</t>
  </si>
  <si>
    <t>email193</t>
  </si>
  <si>
    <t>email194</t>
  </si>
  <si>
    <t>email195</t>
  </si>
  <si>
    <t>email196</t>
  </si>
  <si>
    <t>email197</t>
  </si>
  <si>
    <t>email198</t>
  </si>
  <si>
    <t>email199</t>
  </si>
  <si>
    <t>email200</t>
  </si>
  <si>
    <t>email201</t>
  </si>
  <si>
    <t>email202</t>
  </si>
  <si>
    <t>email203</t>
  </si>
  <si>
    <t>email204</t>
  </si>
  <si>
    <t>email205</t>
  </si>
  <si>
    <t>email206</t>
  </si>
  <si>
    <t>email207</t>
  </si>
  <si>
    <t>email208</t>
  </si>
  <si>
    <t>email209</t>
  </si>
  <si>
    <t>email210</t>
  </si>
  <si>
    <t>email211</t>
  </si>
  <si>
    <t>email212</t>
  </si>
  <si>
    <t>email213</t>
  </si>
  <si>
    <t>email214</t>
  </si>
  <si>
    <t>email215</t>
  </si>
  <si>
    <t>email216</t>
  </si>
  <si>
    <t>email217</t>
  </si>
  <si>
    <t>email218</t>
  </si>
  <si>
    <t>email219</t>
  </si>
  <si>
    <t>email220</t>
  </si>
  <si>
    <t>email221</t>
  </si>
  <si>
    <t>email222</t>
  </si>
  <si>
    <t>email223</t>
  </si>
  <si>
    <t>email224</t>
  </si>
  <si>
    <t>email225</t>
  </si>
  <si>
    <t>email226</t>
  </si>
  <si>
    <t>email227</t>
  </si>
  <si>
    <t>email228</t>
  </si>
  <si>
    <t>email229</t>
  </si>
  <si>
    <t>email230</t>
  </si>
  <si>
    <t>email231</t>
  </si>
  <si>
    <t>email232</t>
  </si>
  <si>
    <t>email233</t>
  </si>
  <si>
    <t>email234</t>
  </si>
  <si>
    <t>email235</t>
  </si>
  <si>
    <t>email236</t>
  </si>
  <si>
    <t>email237</t>
  </si>
  <si>
    <t>email238</t>
  </si>
  <si>
    <t>email239</t>
  </si>
  <si>
    <t>email240</t>
  </si>
  <si>
    <t>email241</t>
  </si>
  <si>
    <t>email242</t>
  </si>
  <si>
    <t>email243</t>
  </si>
  <si>
    <t>email244</t>
  </si>
  <si>
    <t>email245</t>
  </si>
  <si>
    <t>email246</t>
  </si>
  <si>
    <t>email247</t>
  </si>
  <si>
    <t>email248</t>
  </si>
  <si>
    <t>email249</t>
  </si>
  <si>
    <t>email250</t>
  </si>
  <si>
    <t>email251</t>
  </si>
  <si>
    <t>email252</t>
  </si>
  <si>
    <t>email253</t>
  </si>
  <si>
    <t>email254</t>
  </si>
  <si>
    <t>email255</t>
  </si>
  <si>
    <t>email256</t>
  </si>
  <si>
    <t>email257</t>
  </si>
  <si>
    <t>email258</t>
  </si>
  <si>
    <t>email259</t>
  </si>
  <si>
    <t>email260</t>
  </si>
  <si>
    <t>mobile1</t>
  </si>
  <si>
    <t>mobile2</t>
  </si>
  <si>
    <t>mobile3</t>
  </si>
  <si>
    <t>mobile4</t>
  </si>
  <si>
    <t>mobile5</t>
  </si>
  <si>
    <t>mobile6</t>
  </si>
  <si>
    <t>mobile7</t>
  </si>
  <si>
    <t>mobile8</t>
  </si>
  <si>
    <t>mobile9</t>
  </si>
  <si>
    <t>mobile10</t>
  </si>
  <si>
    <t>mobile11</t>
  </si>
  <si>
    <t>mobile12</t>
  </si>
  <si>
    <t>mobile13</t>
  </si>
  <si>
    <t>mobile14</t>
  </si>
  <si>
    <t>mobile15</t>
  </si>
  <si>
    <t>mobile16</t>
  </si>
  <si>
    <t>mobile17</t>
  </si>
  <si>
    <t>mobile18</t>
  </si>
  <si>
    <t>mobile19</t>
  </si>
  <si>
    <t>mobile20</t>
  </si>
  <si>
    <t>mobile21</t>
  </si>
  <si>
    <t>mobile22</t>
  </si>
  <si>
    <t>mobile23</t>
  </si>
  <si>
    <t>mobile24</t>
  </si>
  <si>
    <t>mobile25</t>
  </si>
  <si>
    <t>mobile26</t>
  </si>
  <si>
    <t>mobile27</t>
  </si>
  <si>
    <t>mobile28</t>
  </si>
  <si>
    <t>mobile29</t>
  </si>
  <si>
    <t>mobile30</t>
  </si>
  <si>
    <t>mobile31</t>
  </si>
  <si>
    <t>mobile32</t>
  </si>
  <si>
    <t>mobile33</t>
  </si>
  <si>
    <t>mobile34</t>
  </si>
  <si>
    <t>mobile35</t>
  </si>
  <si>
    <t>mobile36</t>
  </si>
  <si>
    <t>mobile37</t>
  </si>
  <si>
    <t>mobile38</t>
  </si>
  <si>
    <t>mobile39</t>
  </si>
  <si>
    <t>mobile40</t>
  </si>
  <si>
    <t>mobile41</t>
  </si>
  <si>
    <t>mobile42</t>
  </si>
  <si>
    <t>mobile43</t>
  </si>
  <si>
    <t>mobile44</t>
  </si>
  <si>
    <t>mobile45</t>
  </si>
  <si>
    <t>mobile46</t>
  </si>
  <si>
    <t>mobile47</t>
  </si>
  <si>
    <t>mobile48</t>
  </si>
  <si>
    <t>mobile49</t>
  </si>
  <si>
    <t>mobile50</t>
  </si>
  <si>
    <t>mobile51</t>
  </si>
  <si>
    <t>mobile52</t>
  </si>
  <si>
    <t>mobile53</t>
  </si>
  <si>
    <t>mobile54</t>
  </si>
  <si>
    <t>mobile55</t>
  </si>
  <si>
    <t>mobile56</t>
  </si>
  <si>
    <t>mobile57</t>
  </si>
  <si>
    <t>mobile58</t>
  </si>
  <si>
    <t>mobile59</t>
  </si>
  <si>
    <t>mobile60</t>
  </si>
  <si>
    <t>mobile61</t>
  </si>
  <si>
    <t>mobile62</t>
  </si>
  <si>
    <t>mobile63</t>
  </si>
  <si>
    <t>mobile64</t>
  </si>
  <si>
    <t>mobile65</t>
  </si>
  <si>
    <t>mobile66</t>
  </si>
  <si>
    <t>mobile67</t>
  </si>
  <si>
    <t>mobile68</t>
  </si>
  <si>
    <t>mobile69</t>
  </si>
  <si>
    <t>mobile70</t>
  </si>
  <si>
    <t>mobile71</t>
  </si>
  <si>
    <t>mobile72</t>
  </si>
  <si>
    <t>mobile73</t>
  </si>
  <si>
    <t>mobile74</t>
  </si>
  <si>
    <t>mobile75</t>
  </si>
  <si>
    <t>mobile76</t>
  </si>
  <si>
    <t>mobile77</t>
  </si>
  <si>
    <t>mobile78</t>
  </si>
  <si>
    <t>mobile79</t>
  </si>
  <si>
    <t>mobile80</t>
  </si>
  <si>
    <t>mobile81</t>
  </si>
  <si>
    <t>mobile82</t>
  </si>
  <si>
    <t>mobile83</t>
  </si>
  <si>
    <t>mobile84</t>
  </si>
  <si>
    <t>mobile85</t>
  </si>
  <si>
    <t>mobile86</t>
  </si>
  <si>
    <t>mobile87</t>
  </si>
  <si>
    <t>mobile88</t>
  </si>
  <si>
    <t>mobile89</t>
  </si>
  <si>
    <t>mobile90</t>
  </si>
  <si>
    <t>mobile91</t>
  </si>
  <si>
    <t>mobile92</t>
  </si>
  <si>
    <t>mobile93</t>
  </si>
  <si>
    <t>mobile94</t>
  </si>
  <si>
    <t>mobile95</t>
  </si>
  <si>
    <t>mobile96</t>
  </si>
  <si>
    <t>mobile97</t>
  </si>
  <si>
    <t>mobile98</t>
  </si>
  <si>
    <t>mobile99</t>
  </si>
  <si>
    <t>mobile100</t>
  </si>
  <si>
    <t>mobile101</t>
  </si>
  <si>
    <t>mobile102</t>
  </si>
  <si>
    <t>mobile103</t>
  </si>
  <si>
    <t>mobile104</t>
  </si>
  <si>
    <t>mobile105</t>
  </si>
  <si>
    <t>mobile106</t>
  </si>
  <si>
    <t>mobile107</t>
  </si>
  <si>
    <t>mobile108</t>
  </si>
  <si>
    <t>mobile109</t>
  </si>
  <si>
    <t>mobile110</t>
  </si>
  <si>
    <t>mobile111</t>
  </si>
  <si>
    <t>mobile112</t>
  </si>
  <si>
    <t>mobile113</t>
  </si>
  <si>
    <t>mobile114</t>
  </si>
  <si>
    <t>mobile115</t>
  </si>
  <si>
    <t>mobile116</t>
  </si>
  <si>
    <t>mobile117</t>
  </si>
  <si>
    <t>mobile118</t>
  </si>
  <si>
    <t>mobile119</t>
  </si>
  <si>
    <t>mobile120</t>
  </si>
  <si>
    <t>mobile121</t>
  </si>
  <si>
    <t>mobile122</t>
  </si>
  <si>
    <t>mobile123</t>
  </si>
  <si>
    <t>mobile124</t>
  </si>
  <si>
    <t>mobile125</t>
  </si>
  <si>
    <t>mobile126</t>
  </si>
  <si>
    <t>mobile127</t>
  </si>
  <si>
    <t>mobile128</t>
  </si>
  <si>
    <t>mobile129</t>
  </si>
  <si>
    <t>mobile130</t>
  </si>
  <si>
    <t>mobile131</t>
  </si>
  <si>
    <t>mobile132</t>
  </si>
  <si>
    <t>mobile133</t>
  </si>
  <si>
    <t>mobile134</t>
  </si>
  <si>
    <t>mobile135</t>
  </si>
  <si>
    <t>mobile136</t>
  </si>
  <si>
    <t>mobile137</t>
  </si>
  <si>
    <t>mobile138</t>
  </si>
  <si>
    <t>mobile139</t>
  </si>
  <si>
    <t>mobile140</t>
  </si>
  <si>
    <t>mobile141</t>
  </si>
  <si>
    <t>mobile142</t>
  </si>
  <si>
    <t>mobile143</t>
  </si>
  <si>
    <t>mobile144</t>
  </si>
  <si>
    <t>mobile145</t>
  </si>
  <si>
    <t>mobile146</t>
  </si>
  <si>
    <t>mobile147</t>
  </si>
  <si>
    <t>mobile148</t>
  </si>
  <si>
    <t>mobile149</t>
  </si>
  <si>
    <t>mobile150</t>
  </si>
  <si>
    <t>mobile151</t>
  </si>
  <si>
    <t>mobile152</t>
  </si>
  <si>
    <t>mobile153</t>
  </si>
  <si>
    <t>mobile154</t>
  </si>
  <si>
    <t>mobile155</t>
  </si>
  <si>
    <t>mobile156</t>
  </si>
  <si>
    <t>mobile157</t>
  </si>
  <si>
    <t>mobile158</t>
  </si>
  <si>
    <t>mobile159</t>
  </si>
  <si>
    <t>mobile160</t>
  </si>
  <si>
    <t>mobile161</t>
  </si>
  <si>
    <t>mobile162</t>
  </si>
  <si>
    <t>mobile163</t>
  </si>
  <si>
    <t>mobile164</t>
  </si>
  <si>
    <t>mobile165</t>
  </si>
  <si>
    <t>mobile166</t>
  </si>
  <si>
    <t>mobile167</t>
  </si>
  <si>
    <t>mobile168</t>
  </si>
  <si>
    <t>mobile169</t>
  </si>
  <si>
    <t>mobile170</t>
  </si>
  <si>
    <t>mobile171</t>
  </si>
  <si>
    <t>mobile172</t>
  </si>
  <si>
    <t>mobile173</t>
  </si>
  <si>
    <t>mobile174</t>
  </si>
  <si>
    <t>mobile175</t>
  </si>
  <si>
    <t>mobile176</t>
  </si>
  <si>
    <t>mobile177</t>
  </si>
  <si>
    <t>mobile178</t>
  </si>
  <si>
    <t>mobile179</t>
  </si>
  <si>
    <t>mobile180</t>
  </si>
  <si>
    <t>mobile181</t>
  </si>
  <si>
    <t>mobile182</t>
  </si>
  <si>
    <t>mobile183</t>
  </si>
  <si>
    <t>mobile184</t>
  </si>
  <si>
    <t>mobile185</t>
  </si>
  <si>
    <t>mobile186</t>
  </si>
  <si>
    <t>mobile187</t>
  </si>
  <si>
    <t>mobile188</t>
  </si>
  <si>
    <t>mobile189</t>
  </si>
  <si>
    <t>mobile190</t>
  </si>
  <si>
    <t>mobile191</t>
  </si>
  <si>
    <t>mobile192</t>
  </si>
  <si>
    <t>mobile193</t>
  </si>
  <si>
    <t>mobile194</t>
  </si>
  <si>
    <t>mobile195</t>
  </si>
  <si>
    <t>mobile196</t>
  </si>
  <si>
    <t>mobile197</t>
  </si>
  <si>
    <t>mobile198</t>
  </si>
  <si>
    <t>mobile199</t>
  </si>
  <si>
    <t>mobile200</t>
  </si>
  <si>
    <t>mobile201</t>
  </si>
  <si>
    <t>mobile202</t>
  </si>
  <si>
    <t>mobile203</t>
  </si>
  <si>
    <t>mobile204</t>
  </si>
  <si>
    <t>mobile205</t>
  </si>
  <si>
    <t>mobile206</t>
  </si>
  <si>
    <t>mobile207</t>
  </si>
  <si>
    <t>mobile208</t>
  </si>
  <si>
    <t>mobile209</t>
  </si>
  <si>
    <t>mobile210</t>
  </si>
  <si>
    <t>mobile211</t>
  </si>
  <si>
    <t>mobile212</t>
  </si>
  <si>
    <t>mobile213</t>
  </si>
  <si>
    <t>mobile214</t>
  </si>
  <si>
    <t>mobile215</t>
  </si>
  <si>
    <t>mobile216</t>
  </si>
  <si>
    <t>mobile217</t>
  </si>
  <si>
    <t>mobile218</t>
  </si>
  <si>
    <t>mobile219</t>
  </si>
  <si>
    <t>mobile220</t>
  </si>
  <si>
    <t>mobile221</t>
  </si>
  <si>
    <t>mobile222</t>
  </si>
  <si>
    <t>mobile223</t>
  </si>
  <si>
    <t>mobile224</t>
  </si>
  <si>
    <t>mobile225</t>
  </si>
  <si>
    <t>mobile226</t>
  </si>
  <si>
    <t>mobile227</t>
  </si>
  <si>
    <t>mobile228</t>
  </si>
  <si>
    <t>mobile229</t>
  </si>
  <si>
    <t>mobile230</t>
  </si>
  <si>
    <t>mobile231</t>
  </si>
  <si>
    <t>mobile232</t>
  </si>
  <si>
    <t>mobile233</t>
  </si>
  <si>
    <t>mobile234</t>
  </si>
  <si>
    <t>mobile235</t>
  </si>
  <si>
    <t>mobile236</t>
  </si>
  <si>
    <t>mobile237</t>
  </si>
  <si>
    <t>mobile238</t>
  </si>
  <si>
    <t>mobile239</t>
  </si>
  <si>
    <t>mobile240</t>
  </si>
  <si>
    <t>mobile241</t>
  </si>
  <si>
    <t>mobile242</t>
  </si>
  <si>
    <t>mobile243</t>
  </si>
  <si>
    <t>mobile244</t>
  </si>
  <si>
    <t>mobile245</t>
  </si>
  <si>
    <t>mobile246</t>
  </si>
  <si>
    <t>mobile247</t>
  </si>
  <si>
    <t>mobile248</t>
  </si>
  <si>
    <t>mobile249</t>
  </si>
  <si>
    <t>mobile250</t>
  </si>
  <si>
    <t>mobile251</t>
  </si>
  <si>
    <t>mobile252</t>
  </si>
  <si>
    <t>mobile253</t>
  </si>
  <si>
    <t>mobile254</t>
  </si>
  <si>
    <t>mobile255</t>
  </si>
  <si>
    <t>mobile256</t>
  </si>
  <si>
    <t>mobile257</t>
  </si>
  <si>
    <t>mobile258</t>
  </si>
  <si>
    <t>mobile259</t>
  </si>
  <si>
    <t>mobile260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</si>
</sst>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;@"/>
  </numFmts>
  <fonts count="20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8"/>
      <name val="Arial Black"/>
      <family val="2"/>
    </font>
    <font>
      <b/>
      <sz val="14"/>
      <color indexed="10"/>
      <name val="Arial Black"/>
      <family val="2"/>
    </font>
    <font>
      <b/>
      <sz val="11"/>
      <name val="Calibri"/>
      <family val="2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4"/>
      <name val="Arial Black"/>
      <family val="2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6"/>
      <color theme="1"/>
      <name val="Arial Black"/>
      <family val="2"/>
    </font>
    <font>
      <b/>
      <sz val="20"/>
      <color indexed="10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/>
      <right style="double">
        <color rgb="FF00B050"/>
      </right>
      <top/>
      <bottom/>
      <diagonal/>
    </border>
    <border>
      <left/>
      <right/>
      <top/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B050"/>
      </left>
      <right/>
      <top/>
      <bottom style="double">
        <color rgb="FF00B050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1" fillId="0" borderId="0" xfId="0" applyFont="1" applyFill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shrinkToFit="1"/>
    </xf>
    <xf numFmtId="14" fontId="1" fillId="0" borderId="0" xfId="0" applyNumberFormat="1" applyFont="1" applyFill="1" applyAlignment="1" applyProtection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5" fontId="3" fillId="3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7" fillId="0" borderId="0" xfId="0" applyFont="1" applyProtection="1"/>
    <xf numFmtId="16" fontId="0" fillId="0" borderId="0" xfId="0" applyNumberFormat="1" applyProtection="1"/>
    <xf numFmtId="14" fontId="1" fillId="2" borderId="0" xfId="0" applyNumberFormat="1" applyFont="1" applyFill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9" fillId="0" borderId="0" xfId="0" applyFont="1" applyProtection="1"/>
    <xf numFmtId="14" fontId="10" fillId="0" borderId="0" xfId="0" applyNumberFormat="1" applyFont="1" applyAlignment="1" applyProtection="1">
      <alignment horizontal="center"/>
    </xf>
    <xf numFmtId="1" fontId="3" fillId="0" borderId="0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Fill="1" applyBorder="1" applyAlignment="1" applyProtection="1">
      <alignment horizontal="center"/>
    </xf>
    <xf numFmtId="0" fontId="1" fillId="4" borderId="0" xfId="0" applyFont="1" applyFill="1" applyAlignment="1" applyProtection="1">
      <alignment horizontal="center" vertical="center" wrapText="1"/>
    </xf>
    <xf numFmtId="0" fontId="2" fillId="4" borderId="0" xfId="0" applyFont="1" applyFill="1" applyAlignment="1" applyProtection="1">
      <alignment horizontal="center"/>
    </xf>
    <xf numFmtId="0" fontId="8" fillId="5" borderId="0" xfId="0" applyFont="1" applyFill="1" applyBorder="1" applyAlignment="1" applyProtection="1">
      <alignment horizontal="center"/>
    </xf>
    <xf numFmtId="0" fontId="4" fillId="0" borderId="2" xfId="0" applyFont="1" applyBorder="1" applyProtection="1"/>
    <xf numFmtId="0" fontId="4" fillId="0" borderId="3" xfId="0" applyFont="1" applyBorder="1" applyProtection="1"/>
    <xf numFmtId="0" fontId="0" fillId="3" borderId="4" xfId="0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left" vertical="center"/>
    </xf>
    <xf numFmtId="0" fontId="12" fillId="0" borderId="0" xfId="0" applyFont="1" applyProtection="1"/>
    <xf numFmtId="1" fontId="13" fillId="0" borderId="0" xfId="0" applyNumberFormat="1" applyFont="1" applyFill="1" applyBorder="1" applyAlignment="1" applyProtection="1">
      <alignment horizontal="center" vertical="center" wrapText="1"/>
    </xf>
    <xf numFmtId="14" fontId="14" fillId="0" borderId="1" xfId="0" applyNumberFormat="1" applyFont="1" applyBorder="1" applyAlignment="1" applyProtection="1">
      <alignment horizontal="center"/>
    </xf>
    <xf numFmtId="0" fontId="3" fillId="3" borderId="4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6" fillId="5" borderId="0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16" fontId="0" fillId="0" borderId="0" xfId="0" applyNumberFormat="1" applyFont="1" applyProtection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14" fontId="0" fillId="0" borderId="0" xfId="0" applyNumberFormat="1" applyFont="1" applyProtection="1"/>
    <xf numFmtId="0" fontId="0" fillId="6" borderId="0" xfId="0" applyFill="1" applyProtection="1"/>
    <xf numFmtId="16" fontId="0" fillId="6" borderId="0" xfId="0" applyNumberFormat="1" applyFont="1" applyFill="1" applyProtection="1"/>
    <xf numFmtId="0" fontId="0" fillId="6" borderId="0" xfId="0" applyFont="1" applyFill="1" applyProtection="1"/>
    <xf numFmtId="14" fontId="0" fillId="6" borderId="0" xfId="0" applyNumberFormat="1" applyFill="1" applyBorder="1" applyAlignment="1" applyProtection="1">
      <alignment horizontal="center"/>
      <protection locked="0"/>
    </xf>
    <xf numFmtId="14" fontId="0" fillId="6" borderId="0" xfId="0" applyNumberFormat="1" applyFont="1" applyFill="1" applyProtection="1"/>
    <xf numFmtId="0" fontId="1" fillId="6" borderId="0" xfId="0" applyFont="1" applyFill="1" applyAlignment="1" applyProtection="1">
      <alignment horizontal="center" vertical="center" wrapText="1"/>
    </xf>
    <xf numFmtId="0" fontId="0" fillId="0" borderId="0" xfId="0" applyFont="1" applyFill="1" applyProtection="1"/>
    <xf numFmtId="14" fontId="0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14" fontId="2" fillId="0" borderId="0" xfId="0" applyNumberFormat="1" applyFont="1" applyFill="1" applyAlignment="1" applyProtection="1">
      <alignment horizontal="center"/>
    </xf>
    <xf numFmtId="14" fontId="10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165" fontId="12" fillId="0" borderId="0" xfId="0" applyNumberFormat="1" applyFont="1" applyProtection="1"/>
    <xf numFmtId="165" fontId="0" fillId="0" borderId="0" xfId="0" applyNumberFormat="1" applyProtection="1"/>
    <xf numFmtId="0" fontId="0" fillId="0" borderId="7" xfId="0" quotePrefix="1" applyBorder="1" applyProtection="1"/>
    <xf numFmtId="0" fontId="0" fillId="0" borderId="7" xfId="0" applyBorder="1" applyProtection="1"/>
    <xf numFmtId="0" fontId="15" fillId="0" borderId="0" xfId="0" applyFont="1" applyProtection="1"/>
    <xf numFmtId="0" fontId="16" fillId="0" borderId="2" xfId="0" applyFont="1" applyFill="1" applyBorder="1" applyAlignment="1" applyProtection="1">
      <alignment horizontal="center" vertical="center"/>
      <protection locked="0"/>
    </xf>
    <xf numFmtId="164" fontId="17" fillId="3" borderId="2" xfId="0" applyNumberFormat="1" applyFont="1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165" fontId="3" fillId="3" borderId="6" xfId="0" applyNumberFormat="1" applyFont="1" applyFill="1" applyBorder="1" applyAlignment="1" applyProtection="1">
      <alignment horizontal="center"/>
    </xf>
    <xf numFmtId="165" fontId="8" fillId="5" borderId="0" xfId="0" applyNumberFormat="1" applyFont="1" applyFill="1" applyBorder="1" applyAlignment="1" applyProtection="1">
      <alignment horizontal="center"/>
    </xf>
    <xf numFmtId="165" fontId="4" fillId="0" borderId="2" xfId="0" applyNumberFormat="1" applyFont="1" applyBorder="1" applyAlignment="1" applyProtection="1">
      <alignment horizontal="center"/>
    </xf>
    <xf numFmtId="165" fontId="6" fillId="5" borderId="0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Font="1" applyProtection="1"/>
    <xf numFmtId="0" fontId="19" fillId="0" borderId="0" xfId="0" applyFont="1" applyProtection="1"/>
    <xf numFmtId="16" fontId="18" fillId="0" borderId="0" xfId="0" applyNumberFormat="1" applyFont="1" applyProtection="1"/>
    <xf numFmtId="0" fontId="5" fillId="3" borderId="4" xfId="0" applyFont="1" applyFill="1" applyBorder="1" applyAlignment="1" applyProtection="1">
      <alignment horizontal="center"/>
    </xf>
    <xf numFmtId="0" fontId="5" fillId="3" borderId="0" xfId="0" applyFont="1" applyFill="1" applyBorder="1" applyAlignment="1" applyProtection="1">
      <alignment horizontal="center"/>
    </xf>
    <xf numFmtId="0" fontId="11" fillId="5" borderId="0" xfId="0" applyFont="1" applyFill="1" applyBorder="1" applyAlignment="1" applyProtection="1">
      <alignment horizontal="center"/>
    </xf>
    <xf numFmtId="0" fontId="11" fillId="5" borderId="5" xfId="0" applyFont="1" applyFill="1" applyBorder="1" applyAlignment="1" applyProtection="1">
      <alignment horizont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34"/>
        </patternFill>
      </fill>
      <border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CC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76200</xdr:colOff>
      <xdr:row>1</xdr:row>
      <xdr:rowOff>228600</xdr:rowOff>
    </xdr:from>
    <xdr:to>
      <xdr:col>12</xdr:col>
      <xdr:colOff>250102</xdr:colOff>
      <xdr:row>2</xdr:row>
      <xdr:rowOff>167833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53925" y="628650"/>
          <a:ext cx="2571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23</xdr:col>
      <xdr:colOff>8038</xdr:colOff>
      <xdr:row>1</xdr:row>
      <xdr:rowOff>0</xdr:rowOff>
    </xdr:from>
    <xdr:to>
      <xdr:col>24</xdr:col>
      <xdr:colOff>8038</xdr:colOff>
      <xdr:row>1</xdr:row>
      <xdr:rowOff>265253</xdr:rowOff>
    </xdr:to>
    <xdr:sp macro="" textlink="">
      <xdr:nvSpPr>
        <xdr:cNvPr id="3" name="ZoneTexte 2"/>
        <xdr:cNvSpPr txBox="1"/>
      </xdr:nvSpPr>
      <xdr:spPr>
        <a:xfrm>
          <a:off x="28132911" y="401899"/>
          <a:ext cx="1101203" cy="265253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12</xdr:col>
      <xdr:colOff>12059</xdr:colOff>
      <xdr:row>0</xdr:row>
      <xdr:rowOff>12057</xdr:rowOff>
    </xdr:from>
    <xdr:to>
      <xdr:col>13</xdr:col>
      <xdr:colOff>12057</xdr:colOff>
      <xdr:row>0</xdr:row>
      <xdr:rowOff>361708</xdr:rowOff>
    </xdr:to>
    <xdr:sp macro="" textlink="">
      <xdr:nvSpPr>
        <xdr:cNvPr id="4" name="Rectangle 3"/>
        <xdr:cNvSpPr/>
      </xdr:nvSpPr>
      <xdr:spPr>
        <a:xfrm>
          <a:off x="9862597" y="12057"/>
          <a:ext cx="1241865" cy="349651"/>
        </a:xfrm>
        <a:prstGeom prst="rect">
          <a:avLst/>
        </a:prstGeom>
        <a:gradFill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Adh&#233;rents%20AGAR%20AZUR%20au%2026_11_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7_8_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2">
          <cell r="C12" t="str">
            <v>ALLAIN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4">
          <cell r="U14">
            <v>11</v>
          </cell>
        </row>
      </sheetData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34"/>
  </sheetPr>
  <dimension ref="A1:AE446"/>
  <sheetViews>
    <sheetView showZeros="0" tabSelected="1" zoomScale="79" zoomScaleNormal="79" workbookViewId="0">
      <pane xSplit="1" topLeftCell="K1" activePane="topRight" state="frozen"/>
      <selection pane="topRight" activeCell="AE177" sqref="AE177"/>
    </sheetView>
  </sheetViews>
  <sheetFormatPr baseColWidth="10" defaultColWidth="11.42578125" defaultRowHeight="15" x14ac:dyDescent="0.25"/>
  <cols>
    <col min="1" max="1" width="3.28515625" style="3" customWidth="1"/>
    <col min="2" max="2" width="22.42578125" style="1" bestFit="1" customWidth="1"/>
    <col min="3" max="3" width="16" style="1" bestFit="1" customWidth="1"/>
    <col min="4" max="4" width="11.7109375" style="9" bestFit="1" customWidth="1"/>
    <col min="5" max="5" width="12.85546875" style="9" bestFit="1" customWidth="1"/>
    <col min="6" max="6" width="26.5703125" style="1" bestFit="1" customWidth="1"/>
    <col min="7" max="7" width="11.7109375" style="1" bestFit="1" customWidth="1"/>
    <col min="8" max="8" width="18.5703125" style="20" bestFit="1" customWidth="1"/>
    <col min="9" max="9" width="40.7109375" style="10" bestFit="1" customWidth="1"/>
    <col min="10" max="10" width="14.85546875" style="1" bestFit="1" customWidth="1"/>
    <col min="11" max="11" width="7.42578125" style="1" customWidth="1"/>
    <col min="12" max="12" width="6.7109375" style="22" hidden="1" customWidth="1"/>
    <col min="13" max="13" width="18.5703125" style="3" bestFit="1" customWidth="1"/>
    <col min="14" max="14" width="11.140625" style="3" bestFit="1" customWidth="1"/>
    <col min="15" max="15" width="9.85546875" style="3" customWidth="1"/>
    <col min="16" max="16" width="30.7109375" style="3" bestFit="1" customWidth="1"/>
    <col min="17" max="17" width="31.85546875" style="4" bestFit="1" customWidth="1"/>
    <col min="18" max="18" width="17" style="3" customWidth="1"/>
    <col min="19" max="19" width="21.140625" style="3" customWidth="1"/>
    <col min="20" max="20" width="19.85546875" style="60" customWidth="1"/>
    <col min="21" max="21" width="14.28515625" style="3" bestFit="1" customWidth="1"/>
    <col min="22" max="22" width="31.85546875" style="3" bestFit="1" customWidth="1"/>
    <col min="23" max="23" width="11.42578125" style="60" customWidth="1"/>
    <col min="24" max="24" width="14.42578125" style="3" customWidth="1"/>
    <col min="25" max="25" width="19.42578125" style="3" customWidth="1"/>
    <col min="26" max="26" width="14.140625" style="3" customWidth="1"/>
    <col min="27" max="16384" width="11.42578125" style="3"/>
  </cols>
  <sheetData>
    <row r="1" spans="2:30" s="31" customFormat="1" ht="31.5" customHeight="1" thickTop="1" x14ac:dyDescent="0.5">
      <c r="B1" s="5" t="s">
        <v>0</v>
      </c>
      <c r="C1" s="6" t="s">
        <v>1</v>
      </c>
      <c r="D1" s="17" t="s">
        <v>12</v>
      </c>
      <c r="E1" s="7" t="s">
        <v>2</v>
      </c>
      <c r="F1" s="2" t="s">
        <v>3</v>
      </c>
      <c r="G1" s="17" t="s">
        <v>13</v>
      </c>
      <c r="H1" s="8" t="s">
        <v>4</v>
      </c>
      <c r="I1" s="2" t="s">
        <v>5</v>
      </c>
      <c r="J1" s="2" t="s">
        <v>6</v>
      </c>
      <c r="K1" s="23"/>
      <c r="L1" s="32"/>
      <c r="M1" s="33">
        <f ca="1">TODAY()</f>
        <v>42005</v>
      </c>
      <c r="N1" s="29" t="s">
        <v>7</v>
      </c>
      <c r="O1" s="64">
        <v>30</v>
      </c>
      <c r="P1" s="29" t="s">
        <v>8</v>
      </c>
      <c r="Q1" s="65">
        <f ca="1">TODAY()+O1</f>
        <v>42035</v>
      </c>
      <c r="R1" s="30" t="s">
        <v>15</v>
      </c>
      <c r="S1" s="26"/>
      <c r="T1" s="70"/>
      <c r="U1" s="26"/>
      <c r="V1" s="27"/>
      <c r="W1" s="59" t="s">
        <v>16</v>
      </c>
      <c r="Y1" s="63" t="s">
        <v>17</v>
      </c>
    </row>
    <row r="2" spans="2:30" ht="22.5" x14ac:dyDescent="0.45">
      <c r="B2" s="41" t="s">
        <v>18</v>
      </c>
      <c r="C2" s="42" t="s">
        <v>19</v>
      </c>
      <c r="D2" s="18">
        <f ca="1">IF(E2=0,"   ",DATE(IF(MONTH(E2)&gt;10,YEAR(M$1),YEAR($Q$1)),MONTH(E2),DAY(E2)))</f>
        <v>42087</v>
      </c>
      <c r="E2" s="44">
        <v>11772</v>
      </c>
      <c r="F2" s="42" t="s">
        <v>20</v>
      </c>
      <c r="G2" s="18" t="str">
        <f t="array" ref="G2">IF(H2=0,"   ",DATE(IF(MONTH(H2)&gt;10,YEAR(M$1),YEAR($Q$1)),MONTH(H2),DAY(H2)))</f>
        <v xml:space="preserve">   </v>
      </c>
      <c r="H2" s="44">
        <v>0</v>
      </c>
      <c r="I2" s="42" t="s">
        <v>798</v>
      </c>
      <c r="J2" s="42" t="s">
        <v>1058</v>
      </c>
      <c r="K2" s="24"/>
      <c r="L2" s="21"/>
      <c r="M2" s="75" t="s">
        <v>14</v>
      </c>
      <c r="N2" s="76"/>
      <c r="O2" s="76"/>
      <c r="P2" s="76"/>
      <c r="Q2" s="76"/>
      <c r="R2" s="77" t="s">
        <v>9</v>
      </c>
      <c r="S2" s="77"/>
      <c r="T2" s="77"/>
      <c r="U2" s="77"/>
      <c r="V2" s="78"/>
      <c r="W2" s="60">
        <f t="array" aca="1" ref="W2" ca="1">SMALL(IFERROR(DATE(0,MONTH(cold),DAY(cold)),""),ROW(A1))</f>
        <v>0</v>
      </c>
      <c r="X2" s="3">
        <f ca="1">SUMPRODUCT(1/COUNTIF(colw,colw))</f>
        <v>174.99999999999997</v>
      </c>
    </row>
    <row r="3" spans="2:30" ht="30" x14ac:dyDescent="0.25">
      <c r="B3" s="41" t="s">
        <v>21</v>
      </c>
      <c r="C3" s="42" t="s">
        <v>22</v>
      </c>
      <c r="D3" s="18">
        <f t="shared" ref="D3:D66" ca="1" si="0">IF(E3=0,"   ",DATE(IF(MONTH(E3)&gt;10,YEAR(M$1),YEAR($Q$1)),MONTH(E3),DAY(E3)))</f>
        <v>42147</v>
      </c>
      <c r="E3" s="44">
        <v>16580</v>
      </c>
      <c r="F3" s="42" t="s">
        <v>539</v>
      </c>
      <c r="G3" s="18" t="str">
        <f t="array" ref="G3">IF(H3=0,"   ",DATE(IF(MONTH(H3)&gt;10,YEAR(M$1),YEAR($Q$1)),MONTH(H3),DAY(H3)))</f>
        <v xml:space="preserve">   </v>
      </c>
      <c r="H3" s="44">
        <v>0</v>
      </c>
      <c r="I3" s="42" t="s">
        <v>799</v>
      </c>
      <c r="J3" s="42" t="s">
        <v>1059</v>
      </c>
      <c r="K3" s="24"/>
      <c r="M3" s="34" t="s">
        <v>0</v>
      </c>
      <c r="N3" s="35" t="s">
        <v>10</v>
      </c>
      <c r="O3" s="36" t="s">
        <v>11</v>
      </c>
      <c r="P3" s="37" t="s">
        <v>6</v>
      </c>
      <c r="Q3" s="37" t="s">
        <v>5</v>
      </c>
      <c r="R3" s="38" t="s">
        <v>0</v>
      </c>
      <c r="S3" s="38" t="s">
        <v>1</v>
      </c>
      <c r="T3" s="71" t="s">
        <v>2</v>
      </c>
      <c r="U3" s="38" t="s">
        <v>6</v>
      </c>
      <c r="V3" s="39" t="s">
        <v>5</v>
      </c>
      <c r="W3" s="60">
        <f t="array" aca="1" ref="W3" ca="1">SMALL(IFERROR(DATE(0,MONTH(cold),DAY(cold)),""),ROW(A2))</f>
        <v>4</v>
      </c>
      <c r="X3" s="60">
        <f t="array" aca="1" ref="X3" ca="1">IF(ROW(A1)&gt;X$2,"",INDEX(colw,MIN(IF(COUNTIF(X$2:X2,colw)=0,ROW(colw)-2))))</f>
        <v>4</v>
      </c>
      <c r="Y3" s="61" t="str">
        <f t="array" aca="1" ref="Y3" ca="1">IF(COLUMN(A:A)&gt;COUNTIF(colw,$X3),"",INDEX(cola,SMALL(IF(IF(ISERROR(DATE(0,MONTH(cold),DAY(cold))),"",DATE(0,MONTH(cold),DAY(cold)))=$X3,ROW(cold)-1,""),COLUMN(A:A))))</f>
        <v>nom180</v>
      </c>
      <c r="Z3" s="61" t="str">
        <f t="array" aca="1" ref="Z3" ca="1">IF(COLUMN(B:B)&gt;COUNTIF(colw,$X3),"",INDEX(cola,SMALL(IF(IF(ISERROR(DATE(0,MONTH(cold),DAY(cold))),"",DATE(0,MONTH(cold),DAY(cold)))=$X3,ROW(cold)-1,""),COLUMN(B:B))))</f>
        <v/>
      </c>
      <c r="AA3" s="61" t="str">
        <f t="array" aca="1" ref="AA3" ca="1">IF(COLUMN(C:C)&gt;COUNTIF(colw,$X3),"",INDEX(cola,SMALL(IF(IF(ISERROR(DATE(0,MONTH(cold),DAY(cold))),"",DATE(0,MONTH(cold),DAY(cold)))=$X3,ROW(cold)-1,""),COLUMN(C:C))))</f>
        <v/>
      </c>
      <c r="AB3" s="61" t="str">
        <f t="array" aca="1" ref="AB3" ca="1">IF(COLUMN(D:D)&gt;COUNTIF(colw,$X3),"",INDEX(cola,SMALL(IF(IF(ISERROR(DATE(0,MONTH(cold),DAY(cold))),"",DATE(0,MONTH(cold),DAY(cold)))=$X3,ROW(cold)-1,""),COLUMN(D:D))))</f>
        <v/>
      </c>
      <c r="AC3" s="61" t="str">
        <f t="array" aca="1" ref="AC3" ca="1">IF(COLUMN(E:E)&gt;COUNTIF(colw,$X3),"",INDEX(cola,SMALL(IF(IF(ISERROR(DATE(0,MONTH(cold),DAY(cold))),"",DATE(0,MONTH(cold),DAY(cold)))=$X3,ROW(cold)-1,""),COLUMN(E:E))))</f>
        <v/>
      </c>
      <c r="AD3" s="61" t="str">
        <f t="array" aca="1" ref="AD3" ca="1">IF(COLUMN(F:F)&gt;COUNTIF(colw,$X3),"",INDEX(cola,SMALL(IF(IF(ISERROR(DATE(0,MONTH(cold),DAY(cold))),"",DATE(0,MONTH(cold),DAY(cold)))=$X3,ROW(cold)-1,""),COLUMN(F:F))))</f>
        <v/>
      </c>
    </row>
    <row r="4" spans="2:30" x14ac:dyDescent="0.25">
      <c r="B4" s="41" t="s">
        <v>23</v>
      </c>
      <c r="C4" s="42" t="s">
        <v>24</v>
      </c>
      <c r="D4" s="18" t="str">
        <f t="shared" si="0"/>
        <v xml:space="preserve">   </v>
      </c>
      <c r="E4" s="44">
        <v>0</v>
      </c>
      <c r="F4" s="42" t="s">
        <v>540</v>
      </c>
      <c r="G4" s="18" t="str">
        <f t="array" ref="G4">IF(H4=0,"   ",DATE(IF(MONTH(H4)&gt;10,YEAR(M$1),YEAR($Q$1)),MONTH(H4),DAY(H4)))</f>
        <v xml:space="preserve">   </v>
      </c>
      <c r="H4" s="44">
        <v>0</v>
      </c>
      <c r="I4" s="42" t="s">
        <v>800</v>
      </c>
      <c r="J4" s="42" t="s">
        <v>1060</v>
      </c>
      <c r="K4" s="23"/>
      <c r="M4" s="28" t="str">
        <f t="array" aca="1" ref="M4" ca="1">IF($O4="","",INDEX(cola,SMALL(IF(cold=O4,ROW(cold)-1,""),COUNTIF(O$4:O4,O4))))</f>
        <v>nom180</v>
      </c>
      <c r="N4" s="12" t="str">
        <f t="array" aca="1" ref="N4" ca="1">IF($O4="","",INDEX(colb,SMALL(IF(cold=$O4,ROW(cold)-1,""),COUNTIF(O$4:O4,O4))))</f>
        <v>prénom180</v>
      </c>
      <c r="O4" s="13">
        <f t="array" aca="1" ref="O4" ca="1">IFERROR(SMALL(IF((cold&gt;M$1)*(cold&lt;Q$1),cold,""),ROW(B1)),"")</f>
        <v>42008</v>
      </c>
      <c r="P4" s="12" t="str">
        <f t="array" aca="1" ref="P4" ca="1">IFERROR(INDEX($B$2:$K$286,MATCH($M4&amp;$N4,cola&amp;colb,0),9),"")</f>
        <v>mobile180</v>
      </c>
      <c r="Q4" s="12" t="str">
        <f t="array" aca="1" ref="Q4" ca="1">IFERROR(INDEX($B$2:$K$286,MATCH($M4&amp;$N4,cola&amp;colb,0),8),"")</f>
        <v>email180</v>
      </c>
      <c r="R4" s="25" t="str">
        <f t="array" aca="1" ref="R4" ca="1">IF($T4="","",INDEX(cola,SMALL(IF(Colg=T4,ROW(Colg)-1,""),COUNTIF(T$4:T4,T4))))</f>
        <v>nom30</v>
      </c>
      <c r="S4" s="25" t="str">
        <f t="array" aca="1" ref="S4" ca="1">IF($T4="","",INDEX(col_prenom_conjoint,SMALL(IF(Colg=$T4,ROW(Colg)-1,""),COUNTIF(T$4:T4,T4))))</f>
        <v>prénom_conjoint30</v>
      </c>
      <c r="T4" s="69">
        <f t="array" aca="1" ref="T4" ca="1">IFERROR(SMALL(IF((Colg&gt;M$1)*(Colg&lt;Q$1),Colg,""),ROW(B1)),"")</f>
        <v>42013</v>
      </c>
      <c r="U4" s="25" t="str">
        <f t="array" aca="1" ref="U4" ca="1">IFERROR(INDEX($B$2:$K$286,MATCH($R4&amp;$S4,cola&amp;col_prenom_conjoint,0),9),"")</f>
        <v>mobile30</v>
      </c>
      <c r="V4" s="25" t="str">
        <f t="array" aca="1" ref="V4" ca="1">IFERROR(INDEX($B$2:$K$286,MATCH($R4&amp;$S4,cola&amp;col_prenom_conjoint,0),8),"")</f>
        <v>email30</v>
      </c>
      <c r="W4" s="60">
        <f t="array" aca="1" ref="W4" ca="1">SMALL(IFERROR(DATE(0,MONTH(cold),DAY(cold)),""),ROW(A3))</f>
        <v>5</v>
      </c>
      <c r="X4" s="60">
        <f t="array" aca="1" ref="X4" ca="1">IF(ROW(A2)&gt;X$2,"",INDEX(colw,MIN(IF(COUNTIF(X$2:X3,colw)=0,ROW(colw)-2))))</f>
        <v>5</v>
      </c>
      <c r="Y4" s="61" t="str">
        <f t="array" aca="1" ref="Y4" ca="1">IF(COLUMN(A:A)&gt;COUNTIF(colw,$X4),"",INDEX(cola,SMALL(IF(IF(ISERROR(DATE(0,MONTH(cold),DAY(cold))),"",DATE(0,MONTH(cold),DAY(cold)))=$X4,ROW(cold)-1,""),COLUMN(A:A))))</f>
        <v>nom101</v>
      </c>
      <c r="Z4" s="61" t="str">
        <f t="array" aca="1" ref="Z4" ca="1">IF(COLUMN(B:B)&gt;COUNTIF(colw,$X4),"",INDEX(cola,SMALL(IF(IF(ISERROR(DATE(0,MONTH(cold),DAY(cold))),"",DATE(0,MONTH(cold),DAY(cold)))=$X4,ROW(cold)-1,""),COLUMN(B:B))))</f>
        <v/>
      </c>
      <c r="AA4" s="61" t="str">
        <f t="array" aca="1" ref="AA4" ca="1">IF(COLUMN(C:C)&gt;COUNTIF(colw,$X4),"",INDEX(cola,SMALL(IF(IF(ISERROR(DATE(0,MONTH(cold),DAY(cold))),"",DATE(0,MONTH(cold),DAY(cold)))=$X4,ROW(cold)-1,""),COLUMN(C:C))))</f>
        <v/>
      </c>
      <c r="AB4" s="61" t="str">
        <f t="array" aca="1" ref="AB4" ca="1">IF(COLUMN(D:D)&gt;COUNTIF(colw,$X4),"",INDEX(cola,SMALL(IF(IF(ISERROR(DATE(0,MONTH(cold),DAY(cold))),"",DATE(0,MONTH(cold),DAY(cold)))=$X4,ROW(cold)-1,""),COLUMN(D:D))))</f>
        <v/>
      </c>
      <c r="AC4" s="61" t="str">
        <f t="array" aca="1" ref="AC4" ca="1">IF(COLUMN(E:E)&gt;COUNTIF(colw,$X4),"",INDEX(cola,SMALL(IF(IF(ISERROR(DATE(0,MONTH(cold),DAY(cold))),"",DATE(0,MONTH(cold),DAY(cold)))=$X4,ROW(cold)-1,""),COLUMN(E:E))))</f>
        <v/>
      </c>
      <c r="AD4" s="61" t="str">
        <f t="array" aca="1" ref="AD4" ca="1">IF(COLUMN(F:F)&gt;COUNTIF(colw,$X4),"",INDEX(cola,SMALL(IF(IF(ISERROR(DATE(0,MONTH(cold),DAY(cold))),"",DATE(0,MONTH(cold),DAY(cold)))=$X4,ROW(cold)-1,""),COLUMN(F:F))))</f>
        <v/>
      </c>
    </row>
    <row r="5" spans="2:30" ht="22.5" customHeight="1" x14ac:dyDescent="0.25">
      <c r="B5" s="41" t="s">
        <v>25</v>
      </c>
      <c r="C5" s="42" t="s">
        <v>26</v>
      </c>
      <c r="D5" s="18">
        <f t="shared" ca="1" si="0"/>
        <v>42213</v>
      </c>
      <c r="E5" s="44">
        <v>13359</v>
      </c>
      <c r="F5" s="42" t="s">
        <v>541</v>
      </c>
      <c r="G5" s="18">
        <f t="array" aca="1" ref="G5" ca="1">IF(H5=0,"   ",DATE(IF(MONTH(H5)&gt;10,YEAR(M$1),YEAR($Q$1)),MONTH(H5),DAY(H5)))</f>
        <v>42103</v>
      </c>
      <c r="H5" s="44">
        <v>17997</v>
      </c>
      <c r="I5" s="42" t="s">
        <v>801</v>
      </c>
      <c r="J5" s="42" t="s">
        <v>1061</v>
      </c>
      <c r="K5" s="23"/>
      <c r="M5" s="28" t="str">
        <f t="array" aca="1" ref="M5" ca="1">IF(O5="","",INDEX(cola,SMALL(IF(cold=O5,ROW(cold)-1,""),COUNTIF(O$4:O5,O5))))</f>
        <v>nom101</v>
      </c>
      <c r="N5" s="12" t="str">
        <f t="array" aca="1" ref="N5" ca="1">IF($O5="","",INDEX(colb,SMALL(IF(cold=$O5,ROW(cold)-1,""),COUNTIF(O$4:O5,O5))))</f>
        <v>prénom101</v>
      </c>
      <c r="O5" s="13">
        <f t="array" aca="1" ref="O5" ca="1">IFERROR(SMALL(IF((cold&gt;M$1)*(cold&lt;Q$1),cold,""),ROW(B2)),"")</f>
        <v>42009</v>
      </c>
      <c r="P5" s="12" t="str">
        <f t="array" aca="1" ref="P5" ca="1">IFERROR(INDEX($B$2:$K$286,MATCH($M5&amp;$N5,cola&amp;colb,0),9),"")</f>
        <v>mobile101</v>
      </c>
      <c r="Q5" s="12" t="str">
        <f t="array" aca="1" ref="Q5" ca="1">IFERROR(INDEX($B$2:$K$286,MATCH($M5&amp;$N5,cola&amp;colb,0),8),"")</f>
        <v>email101</v>
      </c>
      <c r="R5" s="25" t="str">
        <f t="array" aca="1" ref="R5" ca="1">IF($T5="","",INDEX(cola,SMALL(IF(Colg=T5,ROW(Colg)-1,""),COUNTIF(T$4:T5,T5))))</f>
        <v>nom24</v>
      </c>
      <c r="S5" s="25" t="str">
        <f t="array" aca="1" ref="S5" ca="1">IF($T5="","",INDEX(col_prenom_conjoint,SMALL(IF(Colg=$T5,ROW(Colg)-1,""),COUNTIF(T$4:T5,T5))))</f>
        <v>prénom_conjoint24</v>
      </c>
      <c r="T5" s="69">
        <f t="array" aca="1" ref="T5" ca="1">IFERROR(SMALL(IF((Colg&gt;M$1)*(Colg&lt;Q$1),Colg,""),ROW(B2)),"")</f>
        <v>42018</v>
      </c>
      <c r="U5" s="25" t="str">
        <f t="array" aca="1" ref="U5" ca="1">IFERROR(INDEX($B$2:$K$286,MATCH($R5&amp;$S5,cola&amp;col_prenom_conjoint,0),9),"")</f>
        <v>mobile24</v>
      </c>
      <c r="V5" s="25" t="str">
        <f t="array" aca="1" ref="V5" ca="1">IFERROR(INDEX($B$2:$K$286,MATCH($R5&amp;$S5,cola&amp;col_prenom_conjoint,0),8),"")</f>
        <v>email24</v>
      </c>
      <c r="W5" s="60">
        <f t="array" aca="1" ref="W5" ca="1">SMALL(IFERROR(DATE(0,MONTH(cold),DAY(cold)),""),ROW(A4))</f>
        <v>6</v>
      </c>
      <c r="X5" s="60">
        <f t="array" aca="1" ref="X5" ca="1">IF(ROW(A3)&gt;X$2,"",INDEX(colw,MIN(IF(COUNTIF(X$2:X4,colw)=0,ROW(colw)-2))))</f>
        <v>6</v>
      </c>
      <c r="Y5" s="61" t="str">
        <f t="array" aca="1" ref="Y5" ca="1">IF(COLUMN(A:A)&gt;COUNTIF(colw,$X5),"",INDEX(cola,SMALL(IF(IF(ISERROR(DATE(0,MONTH(cold),DAY(cold))),"",DATE(0,MONTH(cold),DAY(cold)))=$X5,ROW(cold)-1,""),COLUMN(A:A))))</f>
        <v>nom153</v>
      </c>
      <c r="Z5" s="61" t="str">
        <f t="array" aca="1" ref="Z5" ca="1">IF(COLUMN(B:B)&gt;COUNTIF(colw,$X5),"",INDEX(cola,SMALL(IF(IF(ISERROR(DATE(0,MONTH(cold),DAY(cold))),"",DATE(0,MONTH(cold),DAY(cold)))=$X5,ROW(cold)-1,""),COLUMN(B:B))))</f>
        <v>nom175</v>
      </c>
      <c r="AA5" s="61" t="str">
        <f t="array" aca="1" ref="AA5" ca="1">IF(COLUMN(C:C)&gt;COUNTIF(colw,$X5),"",INDEX(cola,SMALL(IF(IF(ISERROR(DATE(0,MONTH(cold),DAY(cold))),"",DATE(0,MONTH(cold),DAY(cold)))=$X5,ROW(cold)-1,""),COLUMN(C:C))))</f>
        <v/>
      </c>
      <c r="AB5" s="61" t="str">
        <f t="array" aca="1" ref="AB5" ca="1">IF(COLUMN(D:D)&gt;COUNTIF(colw,$X5),"",INDEX(cola,SMALL(IF(IF(ISERROR(DATE(0,MONTH(cold),DAY(cold))),"",DATE(0,MONTH(cold),DAY(cold)))=$X5,ROW(cold)-1,""),COLUMN(D:D))))</f>
        <v/>
      </c>
      <c r="AC5" s="61" t="str">
        <f t="array" aca="1" ref="AC5" ca="1">IF(COLUMN(E:E)&gt;COUNTIF(colw,$X5),"",INDEX(cola,SMALL(IF(IF(ISERROR(DATE(0,MONTH(cold),DAY(cold))),"",DATE(0,MONTH(cold),DAY(cold)))=$X5,ROW(cold)-1,""),COLUMN(E:E))))</f>
        <v/>
      </c>
      <c r="AD5" s="61" t="str">
        <f t="array" aca="1" ref="AD5" ca="1">IF(COLUMN(F:F)&gt;COUNTIF(colw,$X5),"",INDEX(cola,SMALL(IF(IF(ISERROR(DATE(0,MONTH(cold),DAY(cold))),"",DATE(0,MONTH(cold),DAY(cold)))=$X5,ROW(cold)-1,""),COLUMN(F:F))))</f>
        <v/>
      </c>
    </row>
    <row r="6" spans="2:30" x14ac:dyDescent="0.25">
      <c r="B6" s="41" t="s">
        <v>27</v>
      </c>
      <c r="C6" s="42" t="s">
        <v>28</v>
      </c>
      <c r="D6" s="18">
        <f t="shared" ca="1" si="0"/>
        <v>42110</v>
      </c>
      <c r="E6" s="44">
        <v>9968</v>
      </c>
      <c r="F6" s="42" t="s">
        <v>542</v>
      </c>
      <c r="G6" s="18" t="str">
        <f t="array" ref="G6">IF(H6=0,"   ",DATE(IF(MONTH(H6)&gt;10,YEAR(M$1),YEAR($Q$1)),MONTH(H6),DAY(H6)))</f>
        <v xml:space="preserve">   </v>
      </c>
      <c r="H6" s="44">
        <v>0</v>
      </c>
      <c r="I6" s="42" t="s">
        <v>802</v>
      </c>
      <c r="J6" s="42" t="s">
        <v>1062</v>
      </c>
      <c r="K6" s="24"/>
      <c r="M6" s="28" t="str">
        <f t="array" aca="1" ref="M6" ca="1">IF(O6="","",INDEX(cola,SMALL(IF(cold=O6,ROW(cold)-1,""),COUNTIF(O$4:O6,O6))))</f>
        <v>nom153</v>
      </c>
      <c r="N6" s="12" t="str">
        <f t="array" aca="1" ref="N6" ca="1">IF($O6="","",INDEX(colb,SMALL(IF(cold=$O6,ROW(cold)-1,""),COUNTIF(O$4:O6,O6))))</f>
        <v>prénom153</v>
      </c>
      <c r="O6" s="13">
        <f t="array" aca="1" ref="O6" ca="1">IFERROR(SMALL(IF((cold&gt;M$1)*(cold&lt;Q$1),cold,""),ROW(B3)),"")</f>
        <v>42010</v>
      </c>
      <c r="P6" s="12" t="str">
        <f t="array" aca="1" ref="P6" ca="1">IFERROR(INDEX($B$2:$K$286,MATCH($M6&amp;$N6,cola&amp;colb,0),9),"")</f>
        <v>mobile153</v>
      </c>
      <c r="Q6" s="12" t="str">
        <f t="array" aca="1" ref="Q6" ca="1">IFERROR(INDEX($B$2:$K$286,MATCH($M6&amp;$N6,cola&amp;colb,0),8),"")</f>
        <v>email153</v>
      </c>
      <c r="R6" s="25" t="str">
        <f t="array" aca="1" ref="R6" ca="1">IF($T6="","",INDEX(cola,SMALL(IF(Colg=T6,ROW(Colg)-1,""),COUNTIF(T$4:T6,T6))))</f>
        <v>nom38</v>
      </c>
      <c r="S6" s="25" t="str">
        <f t="array" aca="1" ref="S6" ca="1">IF($T6="","",INDEX(col_prenom_conjoint,SMALL(IF(Colg=$T6,ROW(Colg)-1,""),COUNTIF(T$4:T6,T6))))</f>
        <v>prénom_conjoint38</v>
      </c>
      <c r="T6" s="69">
        <f t="array" aca="1" ref="T6" ca="1">IFERROR(SMALL(IF((Colg&gt;M$1)*(Colg&lt;Q$1),Colg,""),ROW(B3)),"")</f>
        <v>42022</v>
      </c>
      <c r="U6" s="25" t="str">
        <f t="array" aca="1" ref="U6" ca="1">IFERROR(INDEX($B$2:$K$286,MATCH($R6&amp;$S6,cola&amp;col_prenom_conjoint,0),9),"")</f>
        <v>mobile38</v>
      </c>
      <c r="V6" s="25" t="str">
        <f t="array" aca="1" ref="V6" ca="1">IFERROR(INDEX($B$2:$K$286,MATCH($R6&amp;$S6,cola&amp;col_prenom_conjoint,0),8),"")</f>
        <v>email38</v>
      </c>
      <c r="W6" s="60">
        <f t="array" aca="1" ref="W6" ca="1">SMALL(IFERROR(DATE(0,MONTH(cold),DAY(cold)),""),ROW(A5))</f>
        <v>6</v>
      </c>
      <c r="X6" s="60">
        <f t="array" aca="1" ref="X6" ca="1">IF(ROW(A4)&gt;X$2,"",INDEX(colw,MIN(IF(COUNTIF(X$2:X5,colw)=0,ROW(colw)-2))))</f>
        <v>16</v>
      </c>
      <c r="Y6" s="61" t="str">
        <f t="array" aca="1" ref="Y6" ca="1">IF(COLUMN(A:A)&gt;COUNTIF(colw,$X6),"",INDEX(cola,SMALL(IF(IF(ISERROR(DATE(0,MONTH(cold),DAY(cold))),"",DATE(0,MONTH(cold),DAY(cold)))=$X6,ROW(cold)-1,""),COLUMN(A:A))))</f>
        <v>nom24</v>
      </c>
      <c r="Z6" s="61" t="str">
        <f t="array" aca="1" ref="Z6" ca="1">IF(COLUMN(B:B)&gt;COUNTIF(colw,$X6),"",INDEX(cola,SMALL(IF(IF(ISERROR(DATE(0,MONTH(cold),DAY(cold))),"",DATE(0,MONTH(cold),DAY(cold)))=$X6,ROW(cold)-1,""),COLUMN(B:B))))</f>
        <v/>
      </c>
      <c r="AA6" s="61" t="str">
        <f t="array" aca="1" ref="AA6" ca="1">IF(COLUMN(C:C)&gt;COUNTIF(colw,$X6),"",INDEX(cola,SMALL(IF(IF(ISERROR(DATE(0,MONTH(cold),DAY(cold))),"",DATE(0,MONTH(cold),DAY(cold)))=$X6,ROW(cold)-1,""),COLUMN(C:C))))</f>
        <v/>
      </c>
      <c r="AB6" s="61" t="str">
        <f t="array" aca="1" ref="AB6" ca="1">IF(COLUMN(D:D)&gt;COUNTIF(colw,$X6),"",INDEX(cola,SMALL(IF(IF(ISERROR(DATE(0,MONTH(cold),DAY(cold))),"",DATE(0,MONTH(cold),DAY(cold)))=$X6,ROW(cold)-1,""),COLUMN(D:D))))</f>
        <v/>
      </c>
      <c r="AC6" s="61" t="str">
        <f t="array" aca="1" ref="AC6" ca="1">IF(COLUMN(E:E)&gt;COUNTIF(colw,$X6),"",INDEX(cola,SMALL(IF(IF(ISERROR(DATE(0,MONTH(cold),DAY(cold))),"",DATE(0,MONTH(cold),DAY(cold)))=$X6,ROW(cold)-1,""),COLUMN(E:E))))</f>
        <v/>
      </c>
      <c r="AD6" s="61" t="str">
        <f t="array" aca="1" ref="AD6" ca="1">IF(COLUMN(F:F)&gt;COUNTIF(colw,$X6),"",INDEX(cola,SMALL(IF(IF(ISERROR(DATE(0,MONTH(cold),DAY(cold))),"",DATE(0,MONTH(cold),DAY(cold)))=$X6,ROW(cold)-1,""),COLUMN(F:F))))</f>
        <v/>
      </c>
    </row>
    <row r="7" spans="2:30" x14ac:dyDescent="0.25">
      <c r="B7" s="41" t="s">
        <v>29</v>
      </c>
      <c r="C7" s="42" t="s">
        <v>30</v>
      </c>
      <c r="D7" s="18">
        <f t="shared" ca="1" si="0"/>
        <v>42300</v>
      </c>
      <c r="E7" s="44">
        <v>17829</v>
      </c>
      <c r="F7" s="42" t="s">
        <v>543</v>
      </c>
      <c r="G7" s="18">
        <f t="array" aca="1" ref="G7" ca="1">IF(H7=0,"   ",DATE(IF(MONTH(H7)&gt;10,YEAR(M$1),YEAR($Q$1)),MONTH(H7),DAY(H7)))</f>
        <v>42091</v>
      </c>
      <c r="H7" s="44">
        <v>18350</v>
      </c>
      <c r="I7" s="42" t="s">
        <v>803</v>
      </c>
      <c r="J7" s="42" t="s">
        <v>1063</v>
      </c>
      <c r="K7" s="24"/>
      <c r="M7" s="28" t="str">
        <f t="array" aca="1" ref="M7" ca="1">IF(O7="","",INDEX(cola,SMALL(IF(cold=O7,ROW(cold)-1,""),COUNTIF(O$4:O7,O7))))</f>
        <v>nom175</v>
      </c>
      <c r="N7" s="12" t="str">
        <f t="array" aca="1" ref="N7" ca="1">IF($O7="","",INDEX(colb,SMALL(IF(cold=$O7,ROW(cold)-1,""),COUNTIF(O$4:O7,O7))))</f>
        <v>prénom175</v>
      </c>
      <c r="O7" s="13">
        <f t="array" aca="1" ref="O7" ca="1">IFERROR(SMALL(IF((cold&gt;M$1)*(cold&lt;Q$1),cold,""),ROW(B4)),"")</f>
        <v>42010</v>
      </c>
      <c r="P7" s="12" t="str">
        <f t="array" aca="1" ref="P7" ca="1">IFERROR(INDEX($B$2:$K$286,MATCH($M7&amp;$N7,cola&amp;colb,0),9),"")</f>
        <v>mobile175</v>
      </c>
      <c r="Q7" s="12" t="str">
        <f t="array" aca="1" ref="Q7" ca="1">IFERROR(INDEX($B$2:$K$286,MATCH($M7&amp;$N7,cola&amp;colb,0),8),"")</f>
        <v>email175</v>
      </c>
      <c r="R7" s="25" t="str">
        <f t="array" aca="1" ref="R7" ca="1">IF($T7="","",INDEX(cola,SMALL(IF(Colg=T7,ROW(Colg)-1,""),COUNTIF(T$4:T7,T7))))</f>
        <v>nom7</v>
      </c>
      <c r="S7" s="25" t="str">
        <f t="array" aca="1" ref="S7" ca="1">IF($T7="","",INDEX(col_prenom_conjoint,SMALL(IF(Colg=$T7,ROW(Colg)-1,""),COUNTIF(T$4:T7,T7))))</f>
        <v>prénom_conjoint7</v>
      </c>
      <c r="T7" s="69">
        <f t="array" aca="1" ref="T7" ca="1">IFERROR(SMALL(IF((Colg&gt;M$1)*(Colg&lt;Q$1),Colg,""),ROW(B4)),"")</f>
        <v>42032</v>
      </c>
      <c r="U7" s="25" t="str">
        <f t="array" aca="1" ref="U7" ca="1">IFERROR(INDEX($B$2:$K$286,MATCH($R7&amp;$S7,cola&amp;col_prenom_conjoint,0),9),"")</f>
        <v>mobile7</v>
      </c>
      <c r="V7" s="25" t="str">
        <f t="array" aca="1" ref="V7" ca="1">IFERROR(INDEX($B$2:$K$286,MATCH($R7&amp;$S7,cola&amp;col_prenom_conjoint,0),8),"")</f>
        <v>email7</v>
      </c>
      <c r="W7" s="60">
        <f t="array" aca="1" ref="W7" ca="1">SMALL(IFERROR(DATE(0,MONTH(cold),DAY(cold)),""),ROW(A6))</f>
        <v>16</v>
      </c>
      <c r="X7" s="60">
        <f t="array" aca="1" ref="X7" ca="1">IF(ROW(A5)&gt;X$2,"",INDEX(colw,MIN(IF(COUNTIF(X$2:X6,colw)=0,ROW(colw)-2))))</f>
        <v>18</v>
      </c>
      <c r="Y7" s="61" t="str">
        <f t="array" aca="1" ref="Y7" ca="1">IF(COLUMN(A:A)&gt;COUNTIF(colw,$X7),"",INDEX(cola,SMALL(IF(IF(ISERROR(DATE(0,MONTH(cold),DAY(cold))),"",DATE(0,MONTH(cold),DAY(cold)))=$X7,ROW(cold)-1,""),COLUMN(A:A))))</f>
        <v>nom52</v>
      </c>
      <c r="Z7" s="61" t="str">
        <f t="array" aca="1" ref="Z7" ca="1">IF(COLUMN(B:B)&gt;COUNTIF(colw,$X7),"",INDEX(cola,SMALL(IF(IF(ISERROR(DATE(0,MONTH(cold),DAY(cold))),"",DATE(0,MONTH(cold),DAY(cold)))=$X7,ROW(cold)-1,""),COLUMN(B:B))))</f>
        <v/>
      </c>
      <c r="AA7" s="61" t="str">
        <f t="array" aca="1" ref="AA7" ca="1">IF(COLUMN(C:C)&gt;COUNTIF(colw,$X7),"",INDEX(cola,SMALL(IF(IF(ISERROR(DATE(0,MONTH(cold),DAY(cold))),"",DATE(0,MONTH(cold),DAY(cold)))=$X7,ROW(cold)-1,""),COLUMN(C:C))))</f>
        <v/>
      </c>
      <c r="AB7" s="61" t="str">
        <f t="array" aca="1" ref="AB7" ca="1">IF(COLUMN(D:D)&gt;COUNTIF(colw,$X7),"",INDEX(cola,SMALL(IF(IF(ISERROR(DATE(0,MONTH(cold),DAY(cold))),"",DATE(0,MONTH(cold),DAY(cold)))=$X7,ROW(cold)-1,""),COLUMN(D:D))))</f>
        <v/>
      </c>
      <c r="AC7" s="61" t="str">
        <f t="array" aca="1" ref="AC7" ca="1">IF(COLUMN(E:E)&gt;COUNTIF(colw,$X7),"",INDEX(cola,SMALL(IF(IF(ISERROR(DATE(0,MONTH(cold),DAY(cold))),"",DATE(0,MONTH(cold),DAY(cold)))=$X7,ROW(cold)-1,""),COLUMN(E:E))))</f>
        <v/>
      </c>
      <c r="AD7" s="61" t="str">
        <f t="array" aca="1" ref="AD7" ca="1">IF(COLUMN(F:F)&gt;COUNTIF(colw,$X7),"",INDEX(cola,SMALL(IF(IF(ISERROR(DATE(0,MONTH(cold),DAY(cold))),"",DATE(0,MONTH(cold),DAY(cold)))=$X7,ROW(cold)-1,""),COLUMN(F:F))))</f>
        <v/>
      </c>
    </row>
    <row r="8" spans="2:30" x14ac:dyDescent="0.25">
      <c r="B8" s="41" t="s">
        <v>31</v>
      </c>
      <c r="C8" s="42" t="s">
        <v>32</v>
      </c>
      <c r="D8" s="18">
        <f t="shared" ca="1" si="0"/>
        <v>42333</v>
      </c>
      <c r="E8" s="44">
        <v>18957</v>
      </c>
      <c r="F8" s="42" t="s">
        <v>544</v>
      </c>
      <c r="G8" s="18">
        <f t="array" aca="1" ref="G8" ca="1">IF(H8=0,"   ",DATE(IF(MONTH(H8)&gt;10,YEAR(M$1),YEAR($Q$1)),MONTH(H8),DAY(H8)))</f>
        <v>42032</v>
      </c>
      <c r="H8" s="44">
        <v>19021</v>
      </c>
      <c r="I8" s="42" t="s">
        <v>804</v>
      </c>
      <c r="J8" s="42" t="s">
        <v>1064</v>
      </c>
      <c r="K8" s="23"/>
      <c r="M8" s="28" t="str">
        <f t="array" aca="1" ref="M8" ca="1">IF(O8="","",INDEX(cola,SMALL(IF(cold=O8,ROW(cold)-1,""),COUNTIF(O$4:O8,O8))))</f>
        <v>nom24</v>
      </c>
      <c r="N8" s="12" t="str">
        <f t="array" aca="1" ref="N8" ca="1">IF($O8="","",INDEX(colb,SMALL(IF(cold=$O8,ROW(cold)-1,""),COUNTIF(O$4:O8,O8))))</f>
        <v>prénom24</v>
      </c>
      <c r="O8" s="13">
        <f t="array" aca="1" ref="O8" ca="1">IFERROR(SMALL(IF((cold&gt;M$1)*(cold&lt;Q$1),cold,""),ROW(B5)),"")</f>
        <v>42020</v>
      </c>
      <c r="P8" s="12" t="str">
        <f t="array" aca="1" ref="P8" ca="1">IFERROR(INDEX($B$2:$K$286,MATCH($M8&amp;$N8,cola&amp;colb,0),9),"")</f>
        <v>mobile24</v>
      </c>
      <c r="Q8" s="12" t="str">
        <f t="array" aca="1" ref="Q8" ca="1">IFERROR(INDEX($B$2:$K$286,MATCH($M8&amp;$N8,cola&amp;colb,0),8),"")</f>
        <v>email24</v>
      </c>
      <c r="R8" s="25" t="str">
        <f t="array" aca="1" ref="R8" ca="1">IF($T8="","",INDEX(cola,SMALL(IF(Colg=T8,ROW(Colg)-1,""),COUNTIF(T$4:T8,T8))))</f>
        <v/>
      </c>
      <c r="S8" s="25" t="str">
        <f t="array" aca="1" ref="S8" ca="1">IF($T8="","",INDEX(col_prenom_conjoint,SMALL(IF(Colg=$T8,ROW(Colg)-1,""),COUNTIF(T$4:T8,T8))))</f>
        <v/>
      </c>
      <c r="T8" s="69" t="str">
        <f t="array" aca="1" ref="T8" ca="1">IFERROR(SMALL(IF((Colg&gt;M$1)*(Colg&lt;Q$1),Colg,""),ROW(B5)),"")</f>
        <v/>
      </c>
      <c r="U8" s="25" t="str">
        <f t="array" aca="1" ref="U8" ca="1">IFERROR(INDEX($B$2:$K$286,MATCH($R8&amp;$S8,cola&amp;col_prenom_conjoint,0),9),"")</f>
        <v/>
      </c>
      <c r="V8" s="25" t="str">
        <f t="array" aca="1" ref="V8" ca="1">IFERROR(INDEX($B$2:$K$286,MATCH($R8&amp;$S8,cola&amp;col_prenom_conjoint,0),8),"")</f>
        <v/>
      </c>
      <c r="W8" s="60">
        <f t="array" aca="1" ref="W8" ca="1">SMALL(IFERROR(DATE(0,MONTH(cold),DAY(cold)),""),ROW(A7))</f>
        <v>18</v>
      </c>
      <c r="X8" s="60">
        <f t="array" aca="1" ref="X8" ca="1">IF(ROW(A6)&gt;X$2,"",INDEX(colw,MIN(IF(COUNTIF(X$2:X7,colw)=0,ROW(colw)-2))))</f>
        <v>19</v>
      </c>
      <c r="Y8" s="61" t="str">
        <f t="array" aca="1" ref="Y8" ca="1">IF(COLUMN(A:A)&gt;COUNTIF(colw,$X8),"",INDEX(cola,SMALL(IF(IF(ISERROR(DATE(0,MONTH(cold),DAY(cold))),"",DATE(0,MONTH(cold),DAY(cold)))=$X8,ROW(cold)-1,""),COLUMN(A:A))))</f>
        <v>nom147</v>
      </c>
      <c r="Z8" s="61" t="str">
        <f t="array" aca="1" ref="Z8" ca="1">IF(COLUMN(B:B)&gt;COUNTIF(colw,$X8),"",INDEX(cola,SMALL(IF(IF(ISERROR(DATE(0,MONTH(cold),DAY(cold))),"",DATE(0,MONTH(cold),DAY(cold)))=$X8,ROW(cold)-1,""),COLUMN(B:B))))</f>
        <v/>
      </c>
      <c r="AA8" s="61" t="str">
        <f t="array" aca="1" ref="AA8" ca="1">IF(COLUMN(C:C)&gt;COUNTIF(colw,$X8),"",INDEX(cola,SMALL(IF(IF(ISERROR(DATE(0,MONTH(cold),DAY(cold))),"",DATE(0,MONTH(cold),DAY(cold)))=$X8,ROW(cold)-1,""),COLUMN(C:C))))</f>
        <v/>
      </c>
      <c r="AB8" s="61" t="str">
        <f t="array" aca="1" ref="AB8" ca="1">IF(COLUMN(D:D)&gt;COUNTIF(colw,$X8),"",INDEX(cola,SMALL(IF(IF(ISERROR(DATE(0,MONTH(cold),DAY(cold))),"",DATE(0,MONTH(cold),DAY(cold)))=$X8,ROW(cold)-1,""),COLUMN(D:D))))</f>
        <v/>
      </c>
      <c r="AC8" s="61" t="str">
        <f t="array" aca="1" ref="AC8" ca="1">IF(COLUMN(E:E)&gt;COUNTIF(colw,$X8),"",INDEX(cola,SMALL(IF(IF(ISERROR(DATE(0,MONTH(cold),DAY(cold))),"",DATE(0,MONTH(cold),DAY(cold)))=$X8,ROW(cold)-1,""),COLUMN(E:E))))</f>
        <v/>
      </c>
      <c r="AD8" s="61" t="str">
        <f t="array" aca="1" ref="AD8" ca="1">IF(COLUMN(F:F)&gt;COUNTIF(colw,$X8),"",INDEX(cola,SMALL(IF(IF(ISERROR(DATE(0,MONTH(cold),DAY(cold))),"",DATE(0,MONTH(cold),DAY(cold)))=$X8,ROW(cold)-1,""),COLUMN(F:F))))</f>
        <v/>
      </c>
    </row>
    <row r="9" spans="2:30" x14ac:dyDescent="0.25">
      <c r="B9" s="41" t="s">
        <v>33</v>
      </c>
      <c r="C9" s="42" t="s">
        <v>34</v>
      </c>
      <c r="D9" s="18" t="str">
        <f t="shared" si="0"/>
        <v xml:space="preserve">   </v>
      </c>
      <c r="E9" s="44">
        <v>0</v>
      </c>
      <c r="F9" s="42" t="s">
        <v>545</v>
      </c>
      <c r="G9" s="18">
        <f t="array" aca="1" ref="G9" ca="1">IF(H9=0,"   ",DATE(IF(MONTH(H9)&gt;10,YEAR(M$1),YEAR($Q$1)),MONTH(H9),DAY(H9)))</f>
        <v>42057</v>
      </c>
      <c r="H9" s="44">
        <v>15029</v>
      </c>
      <c r="I9" s="42" t="s">
        <v>805</v>
      </c>
      <c r="J9" s="42" t="s">
        <v>1065</v>
      </c>
      <c r="K9" s="23"/>
      <c r="M9" s="28" t="str">
        <f t="array" aca="1" ref="M9" ca="1">IF(O9="","",INDEX(cola,SMALL(IF(cold=O9,ROW(cold)-1,""),COUNTIF(O$4:O9,O9))))</f>
        <v>nom52</v>
      </c>
      <c r="N9" s="12" t="str">
        <f t="array" aca="1" ref="N9" ca="1">IF($O9="","",INDEX(colb,SMALL(IF(cold=$O9,ROW(cold)-1,""),COUNTIF(O$4:O9,O9))))</f>
        <v>prénom52</v>
      </c>
      <c r="O9" s="13">
        <f t="array" aca="1" ref="O9" ca="1">IFERROR(SMALL(IF((cold&gt;M$1)*(cold&lt;Q$1),cold,""),ROW(B6)),"")</f>
        <v>42022</v>
      </c>
      <c r="P9" s="12" t="str">
        <f t="array" aca="1" ref="P9" ca="1">IFERROR(INDEX($B$2:$K$286,MATCH($M9&amp;$N9,cola&amp;colb,0),9),"")</f>
        <v>mobile52</v>
      </c>
      <c r="Q9" s="12" t="str">
        <f t="array" aca="1" ref="Q9" ca="1">IFERROR(INDEX($B$2:$K$286,MATCH($M9&amp;$N9,cola&amp;colb,0),8),"")</f>
        <v>email52</v>
      </c>
      <c r="R9" s="25" t="str">
        <f t="array" aca="1" ref="R9" ca="1">IF($T9="","",INDEX(cola,SMALL(IF(Colg=T9,ROW(Colg)-1,""),COUNTIF(T$4:T9,T9))))</f>
        <v/>
      </c>
      <c r="S9" s="25" t="str">
        <f t="array" aca="1" ref="S9" ca="1">IF($T9="","",INDEX(col_prenom_conjoint,SMALL(IF(Colg=$T9,ROW(Colg)-1,""),COUNTIF(T$4:T9,T9))))</f>
        <v/>
      </c>
      <c r="T9" s="69" t="str">
        <f t="array" aca="1" ref="T9" ca="1">IFERROR(SMALL(IF((Colg&gt;M$1)*(Colg&lt;Q$1),Colg,""),ROW(B6)),"")</f>
        <v/>
      </c>
      <c r="U9" s="25" t="str">
        <f t="array" aca="1" ref="U9" ca="1">IFERROR(INDEX($B$2:$K$286,MATCH($R9&amp;$S9,cola&amp;col_prenom_conjoint,0),9),"")</f>
        <v/>
      </c>
      <c r="V9" s="25" t="str">
        <f t="array" aca="1" ref="V9" ca="1">IFERROR(INDEX($B$2:$K$286,MATCH($R9&amp;$S9,cola&amp;col_prenom_conjoint,0),8),"")</f>
        <v/>
      </c>
      <c r="W9" s="60">
        <f t="array" aca="1" ref="W9" ca="1">SMALL(IFERROR(DATE(0,MONTH(cold),DAY(cold)),""),ROW(A8))</f>
        <v>19</v>
      </c>
      <c r="X9" s="60">
        <f t="array" aca="1" ref="X9" ca="1">IF(ROW(A7)&gt;X$2,"",INDEX(colw,MIN(IF(COUNTIF(X$2:X8,colw)=0,ROW(colw)-2))))</f>
        <v>26</v>
      </c>
      <c r="Y9" s="61" t="str">
        <f t="array" aca="1" ref="Y9" ca="1">IF(COLUMN(A:A)&gt;COUNTIF(colw,$X9),"",INDEX(cola,SMALL(IF(IF(ISERROR(DATE(0,MONTH(cold),DAY(cold))),"",DATE(0,MONTH(cold),DAY(cold)))=$X9,ROW(cold)-1,""),COLUMN(A:A))))</f>
        <v>nom91</v>
      </c>
      <c r="Z9" s="61" t="str">
        <f t="array" aca="1" ref="Z9" ca="1">IF(COLUMN(B:B)&gt;COUNTIF(colw,$X9),"",INDEX(cola,SMALL(IF(IF(ISERROR(DATE(0,MONTH(cold),DAY(cold))),"",DATE(0,MONTH(cold),DAY(cold)))=$X9,ROW(cold)-1,""),COLUMN(B:B))))</f>
        <v/>
      </c>
      <c r="AA9" s="61" t="str">
        <f t="array" aca="1" ref="AA9" ca="1">IF(COLUMN(C:C)&gt;COUNTIF(colw,$X9),"",INDEX(cola,SMALL(IF(IF(ISERROR(DATE(0,MONTH(cold),DAY(cold))),"",DATE(0,MONTH(cold),DAY(cold)))=$X9,ROW(cold)-1,""),COLUMN(C:C))))</f>
        <v/>
      </c>
      <c r="AB9" s="61" t="str">
        <f t="array" aca="1" ref="AB9" ca="1">IF(COLUMN(D:D)&gt;COUNTIF(colw,$X9),"",INDEX(cola,SMALL(IF(IF(ISERROR(DATE(0,MONTH(cold),DAY(cold))),"",DATE(0,MONTH(cold),DAY(cold)))=$X9,ROW(cold)-1,""),COLUMN(D:D))))</f>
        <v/>
      </c>
      <c r="AC9" s="61" t="str">
        <f t="array" aca="1" ref="AC9" ca="1">IF(COLUMN(E:E)&gt;COUNTIF(colw,$X9),"",INDEX(cola,SMALL(IF(IF(ISERROR(DATE(0,MONTH(cold),DAY(cold))),"",DATE(0,MONTH(cold),DAY(cold)))=$X9,ROW(cold)-1,""),COLUMN(E:E))))</f>
        <v/>
      </c>
      <c r="AD9" s="61" t="str">
        <f t="array" aca="1" ref="AD9" ca="1">IF(COLUMN(F:F)&gt;COUNTIF(colw,$X9),"",INDEX(cola,SMALL(IF(IF(ISERROR(DATE(0,MONTH(cold),DAY(cold))),"",DATE(0,MONTH(cold),DAY(cold)))=$X9,ROW(cold)-1,""),COLUMN(F:F))))</f>
        <v/>
      </c>
    </row>
    <row r="10" spans="2:30" x14ac:dyDescent="0.25">
      <c r="B10" s="41" t="s">
        <v>35</v>
      </c>
      <c r="C10" s="42" t="s">
        <v>36</v>
      </c>
      <c r="D10" s="18">
        <f t="shared" ca="1" si="0"/>
        <v>42269</v>
      </c>
      <c r="E10" s="44">
        <v>17798</v>
      </c>
      <c r="F10" s="42" t="s">
        <v>546</v>
      </c>
      <c r="G10" s="18">
        <f t="array" aca="1" ref="G10" ca="1">IF(H10=0,"   ",DATE(IF(MONTH(H10)&gt;10,YEAR(M$1),YEAR($Q$1)),MONTH(H10),DAY(H10)))</f>
        <v>42168</v>
      </c>
      <c r="H10" s="44">
        <v>19523</v>
      </c>
      <c r="I10" s="42" t="s">
        <v>806</v>
      </c>
      <c r="J10" s="42" t="s">
        <v>1066</v>
      </c>
      <c r="K10" s="24"/>
      <c r="M10" s="28" t="str">
        <f t="array" aca="1" ref="M10" ca="1">IF(O10="","",INDEX(cola,SMALL(IF(cold=O10,ROW(cold)-1,""),COUNTIF(O$4:O10,O10))))</f>
        <v>nom147</v>
      </c>
      <c r="N10" s="12" t="str">
        <f t="array" aca="1" ref="N10" ca="1">IF($O10="","",INDEX(colb,SMALL(IF(cold=$O10,ROW(cold)-1,""),COUNTIF(O$4:O10,O10))))</f>
        <v>prénom147</v>
      </c>
      <c r="O10" s="13">
        <f t="array" aca="1" ref="O10" ca="1">IFERROR(SMALL(IF((cold&gt;M$1)*(cold&lt;Q$1),cold,""),ROW(B7)),"")</f>
        <v>42023</v>
      </c>
      <c r="P10" s="12" t="str">
        <f t="array" aca="1" ref="P10" ca="1">IFERROR(INDEX($B$2:$K$286,MATCH($M10&amp;$N10,cola&amp;colb,0),9),"")</f>
        <v>mobile147</v>
      </c>
      <c r="Q10" s="12" t="str">
        <f t="array" aca="1" ref="Q10" ca="1">IFERROR(INDEX($B$2:$K$286,MATCH($M10&amp;$N10,cola&amp;colb,0),8),"")</f>
        <v>email147</v>
      </c>
      <c r="R10" s="25" t="str">
        <f t="array" aca="1" ref="R10" ca="1">IF($T10="","",INDEX(cola,SMALL(IF(Colg=T10,ROW(Colg)-1,""),COUNTIF(T$4:T10,T10))))</f>
        <v/>
      </c>
      <c r="S10" s="25" t="str">
        <f t="array" aca="1" ref="S10" ca="1">IF($T10="","",INDEX(col_prenom_conjoint,SMALL(IF(Colg=$T10,ROW(Colg)-1,""),COUNTIF(T$4:T10,T10))))</f>
        <v/>
      </c>
      <c r="T10" s="69" t="str">
        <f t="array" aca="1" ref="T10" ca="1">IFERROR(SMALL(IF((Colg&gt;M$1)*(Colg&lt;Q$1),Colg,""),ROW(B7)),"")</f>
        <v/>
      </c>
      <c r="U10" s="25" t="str">
        <f t="array" aca="1" ref="U10" ca="1">IFERROR(INDEX($B$2:$K$286,MATCH($R10&amp;$S10,cola&amp;col_prenom_conjoint,0),9),"")</f>
        <v/>
      </c>
      <c r="V10" s="25" t="str">
        <f t="array" aca="1" ref="V10" ca="1">IFERROR(INDEX($B$2:$K$286,MATCH($R10&amp;$S10,cola&amp;col_prenom_conjoint,0),8),"")</f>
        <v/>
      </c>
      <c r="W10" s="60">
        <f t="array" aca="1" ref="W10" ca="1">SMALL(IFERROR(DATE(0,MONTH(cold),DAY(cold)),""),ROW(A9))</f>
        <v>26</v>
      </c>
      <c r="X10" s="60">
        <f t="array" aca="1" ref="X10" ca="1">IF(ROW(A8)&gt;X$2,"",INDEX(colw,MIN(IF(COUNTIF(X$2:X9,colw)=0,ROW(colw)-2))))</f>
        <v>28</v>
      </c>
      <c r="Y10" s="61" t="str">
        <f t="array" aca="1" ref="Y10" ca="1">IF(COLUMN(A:A)&gt;COUNTIF(colw,$X10),"",INDEX(cola,SMALL(IF(IF(ISERROR(DATE(0,MONTH(cold),DAY(cold))),"",DATE(0,MONTH(cold),DAY(cold)))=$X10,ROW(cold)-1,""),COLUMN(A:A))))</f>
        <v>nom106</v>
      </c>
      <c r="Z10" s="61" t="str">
        <f t="array" aca="1" ref="Z10" ca="1">IF(COLUMN(B:B)&gt;COUNTIF(colw,$X10),"",INDEX(cola,SMALL(IF(IF(ISERROR(DATE(0,MONTH(cold),DAY(cold))),"",DATE(0,MONTH(cold),DAY(cold)))=$X10,ROW(cold)-1,""),COLUMN(B:B))))</f>
        <v/>
      </c>
      <c r="AA10" s="61" t="str">
        <f t="array" aca="1" ref="AA10" ca="1">IF(COLUMN(C:C)&gt;COUNTIF(colw,$X10),"",INDEX(cola,SMALL(IF(IF(ISERROR(DATE(0,MONTH(cold),DAY(cold))),"",DATE(0,MONTH(cold),DAY(cold)))=$X10,ROW(cold)-1,""),COLUMN(C:C))))</f>
        <v/>
      </c>
      <c r="AB10" s="61" t="str">
        <f t="array" aca="1" ref="AB10" ca="1">IF(COLUMN(D:D)&gt;COUNTIF(colw,$X10),"",INDEX(cola,SMALL(IF(IF(ISERROR(DATE(0,MONTH(cold),DAY(cold))),"",DATE(0,MONTH(cold),DAY(cold)))=$X10,ROW(cold)-1,""),COLUMN(D:D))))</f>
        <v/>
      </c>
      <c r="AC10" s="61" t="str">
        <f t="array" aca="1" ref="AC10" ca="1">IF(COLUMN(E:E)&gt;COUNTIF(colw,$X10),"",INDEX(cola,SMALL(IF(IF(ISERROR(DATE(0,MONTH(cold),DAY(cold))),"",DATE(0,MONTH(cold),DAY(cold)))=$X10,ROW(cold)-1,""),COLUMN(E:E))))</f>
        <v/>
      </c>
      <c r="AD10" s="61" t="str">
        <f t="array" aca="1" ref="AD10" ca="1">IF(COLUMN(F:F)&gt;COUNTIF(colw,$X10),"",INDEX(cola,SMALL(IF(IF(ISERROR(DATE(0,MONTH(cold),DAY(cold))),"",DATE(0,MONTH(cold),DAY(cold)))=$X10,ROW(cold)-1,""),COLUMN(F:F))))</f>
        <v/>
      </c>
    </row>
    <row r="11" spans="2:30" x14ac:dyDescent="0.25">
      <c r="B11" s="41" t="s">
        <v>37</v>
      </c>
      <c r="C11" s="42" t="s">
        <v>38</v>
      </c>
      <c r="D11" s="18">
        <f t="shared" ca="1" si="0"/>
        <v>42254</v>
      </c>
      <c r="E11" s="44">
        <v>8286</v>
      </c>
      <c r="F11" s="42" t="s">
        <v>547</v>
      </c>
      <c r="G11" s="18" t="str">
        <f t="array" ref="G11">IF(H11=0,"   ",DATE(IF(MONTH(H11)&gt;10,YEAR(M$1),YEAR($Q$1)),MONTH(H11),DAY(H11)))</f>
        <v xml:space="preserve">   </v>
      </c>
      <c r="H11" s="44">
        <v>0</v>
      </c>
      <c r="I11" s="42" t="s">
        <v>807</v>
      </c>
      <c r="J11" s="42" t="s">
        <v>1067</v>
      </c>
      <c r="K11" s="24"/>
      <c r="M11" s="28" t="str">
        <f t="array" aca="1" ref="M11" ca="1">IF(O11="","",INDEX(cola,SMALL(IF(cold=O11,ROW(cold)-1,""),COUNTIF(O$4:O11,O11))))</f>
        <v>nom91</v>
      </c>
      <c r="N11" s="12" t="str">
        <f t="array" aca="1" ref="N11" ca="1">IF($O11="","",INDEX(colb,SMALL(IF(cold=$O11,ROW(cold)-1,""),COUNTIF(O$4:O11,O11))))</f>
        <v>prénom91</v>
      </c>
      <c r="O11" s="13">
        <f t="array" aca="1" ref="O11" ca="1">IFERROR(SMALL(IF((cold&gt;M$1)*(cold&lt;Q$1),cold,""),ROW(B8)),"")</f>
        <v>42030</v>
      </c>
      <c r="P11" s="12" t="str">
        <f t="array" aca="1" ref="P11" ca="1">IFERROR(INDEX($B$2:$K$286,MATCH($M11&amp;$N11,cola&amp;colb,0),9),"")</f>
        <v>mobile91</v>
      </c>
      <c r="Q11" s="12" t="str">
        <f t="array" aca="1" ref="Q11" ca="1">IFERROR(INDEX($B$2:$K$286,MATCH($M11&amp;$N11,cola&amp;colb,0),8),"")</f>
        <v>email91</v>
      </c>
      <c r="R11" s="25" t="str">
        <f t="array" aca="1" ref="R11" ca="1">IF($T11="","",INDEX(cola,SMALL(IF(Colg=T11,ROW(Colg)-1,""),COUNTIF(T$4:T11,T11))))</f>
        <v/>
      </c>
      <c r="S11" s="25" t="str">
        <f t="array" aca="1" ref="S11" ca="1">IF($T11="","",INDEX(col_prenom_conjoint,SMALL(IF(Colg=$T11,ROW(Colg)-1,""),COUNTIF(T$4:T11,T11))))</f>
        <v/>
      </c>
      <c r="T11" s="69" t="str">
        <f t="array" aca="1" ref="T11" ca="1">IFERROR(SMALL(IF((Colg&gt;M$1)*(Colg&lt;Q$1),Colg,""),ROW(B8)),"")</f>
        <v/>
      </c>
      <c r="U11" s="25" t="str">
        <f t="array" aca="1" ref="U11" ca="1">IFERROR(INDEX($B$2:$K$286,MATCH($R11&amp;$S11,cola&amp;col_prenom_conjoint,0),9),"")</f>
        <v/>
      </c>
      <c r="V11" s="25" t="str">
        <f t="array" aca="1" ref="V11" ca="1">IFERROR(INDEX($B$2:$K$286,MATCH($R11&amp;$S11,cola&amp;col_prenom_conjoint,0),8),"")</f>
        <v/>
      </c>
      <c r="W11" s="60">
        <f t="array" aca="1" ref="W11" ca="1">SMALL(IFERROR(DATE(0,MONTH(cold),DAY(cold)),""),ROW(A10))</f>
        <v>28</v>
      </c>
      <c r="X11" s="60">
        <f t="array" aca="1" ref="X11" ca="1">IF(ROW(A9)&gt;X$2,"",INDEX(colw,MIN(IF(COUNTIF(X$2:X10,colw)=0,ROW(colw)-2))))</f>
        <v>29</v>
      </c>
      <c r="Y11" s="61" t="str">
        <f t="array" aca="1" ref="Y11" ca="1">IF(COLUMN(A:A)&gt;COUNTIF(colw,$X11),"",INDEX(cola,SMALL(IF(IF(ISERROR(DATE(0,MONTH(cold),DAY(cold))),"",DATE(0,MONTH(cold),DAY(cold)))=$X11,ROW(cold)-1,""),COLUMN(A:A))))</f>
        <v>nom127</v>
      </c>
      <c r="Z11" s="61" t="str">
        <f t="array" aca="1" ref="Z11" ca="1">IF(COLUMN(B:B)&gt;COUNTIF(colw,$X11),"",INDEX(cola,SMALL(IF(IF(ISERROR(DATE(0,MONTH(cold),DAY(cold))),"",DATE(0,MONTH(cold),DAY(cold)))=$X11,ROW(cold)-1,""),COLUMN(B:B))))</f>
        <v/>
      </c>
      <c r="AA11" s="61" t="str">
        <f t="array" aca="1" ref="AA11" ca="1">IF(COLUMN(C:C)&gt;COUNTIF(colw,$X11),"",INDEX(cola,SMALL(IF(IF(ISERROR(DATE(0,MONTH(cold),DAY(cold))),"",DATE(0,MONTH(cold),DAY(cold)))=$X11,ROW(cold)-1,""),COLUMN(C:C))))</f>
        <v/>
      </c>
      <c r="AB11" s="61" t="str">
        <f t="array" aca="1" ref="AB11" ca="1">IF(COLUMN(D:D)&gt;COUNTIF(colw,$X11),"",INDEX(cola,SMALL(IF(IF(ISERROR(DATE(0,MONTH(cold),DAY(cold))),"",DATE(0,MONTH(cold),DAY(cold)))=$X11,ROW(cold)-1,""),COLUMN(D:D))))</f>
        <v/>
      </c>
      <c r="AC11" s="61" t="str">
        <f t="array" aca="1" ref="AC11" ca="1">IF(COLUMN(E:E)&gt;COUNTIF(colw,$X11),"",INDEX(cola,SMALL(IF(IF(ISERROR(DATE(0,MONTH(cold),DAY(cold))),"",DATE(0,MONTH(cold),DAY(cold)))=$X11,ROW(cold)-1,""),COLUMN(E:E))))</f>
        <v/>
      </c>
      <c r="AD11" s="61" t="str">
        <f t="array" aca="1" ref="AD11" ca="1">IF(COLUMN(F:F)&gt;COUNTIF(colw,$X11),"",INDEX(cola,SMALL(IF(IF(ISERROR(DATE(0,MONTH(cold),DAY(cold))),"",DATE(0,MONTH(cold),DAY(cold)))=$X11,ROW(cold)-1,""),COLUMN(F:F))))</f>
        <v/>
      </c>
    </row>
    <row r="12" spans="2:30" x14ac:dyDescent="0.25">
      <c r="B12" s="41" t="s">
        <v>39</v>
      </c>
      <c r="C12" s="42" t="s">
        <v>40</v>
      </c>
      <c r="D12" s="18">
        <f t="shared" ca="1" si="0"/>
        <v>42123</v>
      </c>
      <c r="E12" s="44">
        <v>9981</v>
      </c>
      <c r="F12" s="42" t="s">
        <v>548</v>
      </c>
      <c r="G12" s="18" t="str">
        <f t="array" ref="G12">IF(H12=0,"   ",DATE(IF(MONTH(H12)&gt;10,YEAR(M$1),YEAR($Q$1)),MONTH(H12),DAY(H12)))</f>
        <v xml:space="preserve">   </v>
      </c>
      <c r="H12" s="44">
        <v>0</v>
      </c>
      <c r="I12" s="42" t="s">
        <v>808</v>
      </c>
      <c r="J12" s="42" t="s">
        <v>1068</v>
      </c>
      <c r="K12" s="23"/>
      <c r="M12" s="28" t="str">
        <f t="array" aca="1" ref="M12" ca="1">IF(O12="","",INDEX(cola,SMALL(IF(cold=O12,ROW(cold)-1,""),COUNTIF(O$4:O12,O12))))</f>
        <v>nom106</v>
      </c>
      <c r="N12" s="12" t="str">
        <f t="array" aca="1" ref="N12" ca="1">IF($O12="","",INDEX(colb,SMALL(IF(cold=$O12,ROW(cold)-1,""),COUNTIF(O$4:O12,O12))))</f>
        <v>prénom106</v>
      </c>
      <c r="O12" s="13">
        <f t="array" aca="1" ref="O12" ca="1">IFERROR(SMALL(IF((cold&gt;M$1)*(cold&lt;Q$1),cold,""),ROW(B9)),"")</f>
        <v>42032</v>
      </c>
      <c r="P12" s="12" t="str">
        <f t="array" aca="1" ref="P12" ca="1">IFERROR(INDEX($B$2:$K$286,MATCH($M12&amp;$N12,cola&amp;colb,0),9),"")</f>
        <v>mobile106</v>
      </c>
      <c r="Q12" s="12" t="str">
        <f t="array" aca="1" ref="Q12" ca="1">IFERROR(INDEX($B$2:$K$286,MATCH($M12&amp;$N12,cola&amp;colb,0),8),"")</f>
        <v>email106</v>
      </c>
      <c r="R12" s="25" t="str">
        <f t="array" aca="1" ref="R12" ca="1">IF($T12="","",INDEX(cola,SMALL(IF(Colg=T12,ROW(Colg)-1,""),COUNTIF(T$4:T12,T12))))</f>
        <v/>
      </c>
      <c r="S12" s="25" t="str">
        <f t="array" aca="1" ref="S12" ca="1">IF($T12="","",INDEX(col_prenom_conjoint,SMALL(IF(Colg=$T12,ROW(Colg)-1,""),COUNTIF(T$4:T12,T12))))</f>
        <v/>
      </c>
      <c r="T12" s="69" t="str">
        <f t="array" aca="1" ref="T12" ca="1">IFERROR(SMALL(IF((Colg&gt;M$1)*(Colg&lt;Q$1),Colg,""),ROW(B9)),"")</f>
        <v/>
      </c>
      <c r="U12" s="25" t="str">
        <f t="array" aca="1" ref="U12" ca="1">IFERROR(INDEX($B$2:$K$286,MATCH($R12&amp;$S12,cola&amp;col_prenom_conjoint,0),9),"")</f>
        <v/>
      </c>
      <c r="V12" s="25" t="str">
        <f t="array" aca="1" ref="V12" ca="1">IFERROR(INDEX($B$2:$K$286,MATCH($R12&amp;$S12,cola&amp;col_prenom_conjoint,0),8),"")</f>
        <v/>
      </c>
      <c r="W12" s="60">
        <f t="array" aca="1" ref="W12" ca="1">SMALL(IFERROR(DATE(0,MONTH(cold),DAY(cold)),""),ROW(A11))</f>
        <v>29</v>
      </c>
      <c r="X12" s="60">
        <f t="array" aca="1" ref="X12" ca="1">IF(ROW(A10)&gt;X$2,"",INDEX(colw,MIN(IF(COUNTIF(X$2:X11,colw)=0,ROW(colw)-2))))</f>
        <v>30</v>
      </c>
      <c r="Y12" s="61" t="str">
        <f t="array" aca="1" ref="Y12" ca="1">IF(COLUMN(A:A)&gt;COUNTIF(colw,$X12),"",INDEX(cola,SMALL(IF(IF(ISERROR(DATE(0,MONTH(cold),DAY(cold))),"",DATE(0,MONTH(cold),DAY(cold)))=$X12,ROW(cold)-1,""),COLUMN(A:A))))</f>
        <v>nom39</v>
      </c>
      <c r="Z12" s="61" t="str">
        <f t="array" aca="1" ref="Z12" ca="1">IF(COLUMN(B:B)&gt;COUNTIF(colw,$X12),"",INDEX(cola,SMALL(IF(IF(ISERROR(DATE(0,MONTH(cold),DAY(cold))),"",DATE(0,MONTH(cold),DAY(cold)))=$X12,ROW(cold)-1,""),COLUMN(B:B))))</f>
        <v/>
      </c>
      <c r="AA12" s="61" t="str">
        <f t="array" aca="1" ref="AA12" ca="1">IF(COLUMN(C:C)&gt;COUNTIF(colw,$X12),"",INDEX(cola,SMALL(IF(IF(ISERROR(DATE(0,MONTH(cold),DAY(cold))),"",DATE(0,MONTH(cold),DAY(cold)))=$X12,ROW(cold)-1,""),COLUMN(C:C))))</f>
        <v/>
      </c>
      <c r="AB12" s="61" t="str">
        <f t="array" aca="1" ref="AB12" ca="1">IF(COLUMN(D:D)&gt;COUNTIF(colw,$X12),"",INDEX(cola,SMALL(IF(IF(ISERROR(DATE(0,MONTH(cold),DAY(cold))),"",DATE(0,MONTH(cold),DAY(cold)))=$X12,ROW(cold)-1,""),COLUMN(D:D))))</f>
        <v/>
      </c>
      <c r="AC12" s="61" t="str">
        <f t="array" aca="1" ref="AC12" ca="1">IF(COLUMN(E:E)&gt;COUNTIF(colw,$X12),"",INDEX(cola,SMALL(IF(IF(ISERROR(DATE(0,MONTH(cold),DAY(cold))),"",DATE(0,MONTH(cold),DAY(cold)))=$X12,ROW(cold)-1,""),COLUMN(E:E))))</f>
        <v/>
      </c>
      <c r="AD12" s="61" t="str">
        <f t="array" aca="1" ref="AD12" ca="1">IF(COLUMN(F:F)&gt;COUNTIF(colw,$X12),"",INDEX(cola,SMALL(IF(IF(ISERROR(DATE(0,MONTH(cold),DAY(cold))),"",DATE(0,MONTH(cold),DAY(cold)))=$X12,ROW(cold)-1,""),COLUMN(F:F))))</f>
        <v/>
      </c>
    </row>
    <row r="13" spans="2:30" x14ac:dyDescent="0.25">
      <c r="B13" s="41" t="s">
        <v>41</v>
      </c>
      <c r="C13" s="42" t="s">
        <v>42</v>
      </c>
      <c r="D13" s="18">
        <f t="shared" ca="1" si="0"/>
        <v>42282</v>
      </c>
      <c r="E13" s="44">
        <v>17080</v>
      </c>
      <c r="F13" s="42" t="s">
        <v>549</v>
      </c>
      <c r="G13" s="18" t="str">
        <f t="array" ref="G13">IF(H13=0,"   ",DATE(IF(MONTH(H13)&gt;10,YEAR(M$1),YEAR($Q$1)),MONTH(H13),DAY(H13)))</f>
        <v xml:space="preserve">   </v>
      </c>
      <c r="H13" s="44">
        <v>0</v>
      </c>
      <c r="I13" s="42" t="s">
        <v>809</v>
      </c>
      <c r="J13" s="42" t="s">
        <v>1069</v>
      </c>
      <c r="K13" s="23"/>
      <c r="M13" s="28" t="str">
        <f t="array" aca="1" ref="M13" ca="1">IF(O13="","",INDEX(cola,SMALL(IF(cold=O13,ROW(cold)-1,""),COUNTIF(O$4:O13,O13))))</f>
        <v>nom127</v>
      </c>
      <c r="N13" s="12" t="str">
        <f t="array" aca="1" ref="N13" ca="1">IF($O13="","",INDEX(colb,SMALL(IF(cold=$O13,ROW(cold)-1,""),COUNTIF(O$4:O13,O13))))</f>
        <v>prénom127</v>
      </c>
      <c r="O13" s="13">
        <f t="array" aca="1" ref="O13" ca="1">IFERROR(SMALL(IF((cold&gt;M$1)*(cold&lt;Q$1),cold,""),ROW(B10)),"")</f>
        <v>42033</v>
      </c>
      <c r="P13" s="12" t="str">
        <f t="array" aca="1" ref="P13" ca="1">IFERROR(INDEX($B$2:$K$286,MATCH($M13&amp;$N13,cola&amp;colb,0),9),"")</f>
        <v>mobile127</v>
      </c>
      <c r="Q13" s="12" t="str">
        <f t="array" aca="1" ref="Q13" ca="1">IFERROR(INDEX($B$2:$K$286,MATCH($M13&amp;$N13,cola&amp;colb,0),8),"")</f>
        <v>email127</v>
      </c>
      <c r="R13" s="25" t="str">
        <f t="array" aca="1" ref="R13" ca="1">IF($T13="","",INDEX(cola,SMALL(IF(Colg=T13,ROW(Colg)-1,""),COUNTIF(T$4:T13,T13))))</f>
        <v/>
      </c>
      <c r="S13" s="25" t="str">
        <f t="array" aca="1" ref="S13" ca="1">IF($T13="","",INDEX(col_prenom_conjoint,SMALL(IF(Colg=$T13,ROW(Colg)-1,""),COUNTIF(T$4:T13,T13))))</f>
        <v/>
      </c>
      <c r="T13" s="69" t="str">
        <f t="array" aca="1" ref="T13" ca="1">IFERROR(SMALL(IF((Colg&gt;M$1)*(Colg&lt;Q$1),Colg,""),ROW(B10)),"")</f>
        <v/>
      </c>
      <c r="U13" s="25" t="str">
        <f t="array" aca="1" ref="U13" ca="1">IFERROR(INDEX($B$2:$K$286,MATCH($R13&amp;$S13,cola&amp;col_prenom_conjoint,0),9),"")</f>
        <v/>
      </c>
      <c r="V13" s="25" t="str">
        <f t="array" aca="1" ref="V13" ca="1">IFERROR(INDEX($B$2:$K$286,MATCH($R13&amp;$S13,cola&amp;col_prenom_conjoint,0),8),"")</f>
        <v/>
      </c>
      <c r="W13" s="60">
        <f t="array" aca="1" ref="W13" ca="1">SMALL(IFERROR(DATE(0,MONTH(cold),DAY(cold)),""),ROW(A12))</f>
        <v>30</v>
      </c>
      <c r="X13" s="60">
        <f t="array" aca="1" ref="X13" ca="1">IF(ROW(A11)&gt;X$2,"",INDEX(colw,MIN(IF(COUNTIF(X$2:X12,colw)=0,ROW(colw)-2))))</f>
        <v>37</v>
      </c>
      <c r="Y13" s="61" t="str">
        <f t="array" aca="1" ref="Y13" ca="1">IF(COLUMN(A:A)&gt;COUNTIF(colw,$X13),"",INDEX(cola,SMALL(IF(IF(ISERROR(DATE(0,MONTH(cold),DAY(cold))),"",DATE(0,MONTH(cold),DAY(cold)))=$X13,ROW(cold)-1,""),COLUMN(A:A))))</f>
        <v>nom73</v>
      </c>
      <c r="Z13" s="61" t="str">
        <f t="array" aca="1" ref="Z13" ca="1">IF(COLUMN(B:B)&gt;COUNTIF(colw,$X13),"",INDEX(cola,SMALL(IF(IF(ISERROR(DATE(0,MONTH(cold),DAY(cold))),"",DATE(0,MONTH(cold),DAY(cold)))=$X13,ROW(cold)-1,""),COLUMN(B:B))))</f>
        <v/>
      </c>
      <c r="AA13" s="61" t="str">
        <f t="array" aca="1" ref="AA13" ca="1">IF(COLUMN(C:C)&gt;COUNTIF(colw,$X13),"",INDEX(cola,SMALL(IF(IF(ISERROR(DATE(0,MONTH(cold),DAY(cold))),"",DATE(0,MONTH(cold),DAY(cold)))=$X13,ROW(cold)-1,""),COLUMN(C:C))))</f>
        <v/>
      </c>
      <c r="AB13" s="61" t="str">
        <f t="array" aca="1" ref="AB13" ca="1">IF(COLUMN(D:D)&gt;COUNTIF(colw,$X13),"",INDEX(cola,SMALL(IF(IF(ISERROR(DATE(0,MONTH(cold),DAY(cold))),"",DATE(0,MONTH(cold),DAY(cold)))=$X13,ROW(cold)-1,""),COLUMN(D:D))))</f>
        <v/>
      </c>
      <c r="AC13" s="61" t="str">
        <f t="array" aca="1" ref="AC13" ca="1">IF(COLUMN(E:E)&gt;COUNTIF(colw,$X13),"",INDEX(cola,SMALL(IF(IF(ISERROR(DATE(0,MONTH(cold),DAY(cold))),"",DATE(0,MONTH(cold),DAY(cold)))=$X13,ROW(cold)-1,""),COLUMN(E:E))))</f>
        <v/>
      </c>
      <c r="AD13" s="61" t="str">
        <f t="array" aca="1" ref="AD13" ca="1">IF(COLUMN(F:F)&gt;COUNTIF(colw,$X13),"",INDEX(cola,SMALL(IF(IF(ISERROR(DATE(0,MONTH(cold),DAY(cold))),"",DATE(0,MONTH(cold),DAY(cold)))=$X13,ROW(cold)-1,""),COLUMN(F:F))))</f>
        <v/>
      </c>
    </row>
    <row r="14" spans="2:30" x14ac:dyDescent="0.25">
      <c r="B14" s="41" t="s">
        <v>43</v>
      </c>
      <c r="C14" s="42" t="s">
        <v>44</v>
      </c>
      <c r="D14" s="18">
        <f t="shared" ca="1" si="0"/>
        <v>42133</v>
      </c>
      <c r="E14" s="44">
        <v>16931</v>
      </c>
      <c r="F14" s="42" t="s">
        <v>550</v>
      </c>
      <c r="G14" s="18">
        <f t="array" aca="1" ref="G14" ca="1">IF(H14=0,"   ",DATE(IF(MONTH(H14)&gt;10,YEAR(M$1),YEAR($Q$1)),MONTH(H14),DAY(H14)))</f>
        <v>42140</v>
      </c>
      <c r="H14" s="44">
        <v>16938</v>
      </c>
      <c r="I14" s="42" t="s">
        <v>810</v>
      </c>
      <c r="J14" s="42" t="s">
        <v>1070</v>
      </c>
      <c r="K14" s="24"/>
      <c r="M14" s="28" t="str">
        <f t="array" aca="1" ref="M14" ca="1">IF(O14="","",INDEX(cola,SMALL(IF(cold=O14,ROW(cold)-1,""),COUNTIF(O$4:O14,O14))))</f>
        <v>nom39</v>
      </c>
      <c r="N14" s="12" t="str">
        <f t="array" aca="1" ref="N14" ca="1">IF($O14="","",INDEX(colb,SMALL(IF(cold=$O14,ROW(cold)-1,""),COUNTIF(O$4:O14,O14))))</f>
        <v>prénom39</v>
      </c>
      <c r="O14" s="13">
        <f t="array" aca="1" ref="O14" ca="1">IFERROR(SMALL(IF((cold&gt;M$1)*(cold&lt;Q$1),cold,""),ROW(B11)),"")</f>
        <v>42034</v>
      </c>
      <c r="P14" s="12" t="str">
        <f t="array" aca="1" ref="P14" ca="1">IFERROR(INDEX($B$2:$K$286,MATCH($M14&amp;$N14,cola&amp;colb,0),9),"")</f>
        <v>mobile39</v>
      </c>
      <c r="Q14" s="12" t="str">
        <f t="array" aca="1" ref="Q14" ca="1">IFERROR(INDEX($B$2:$K$286,MATCH($M14&amp;$N14,cola&amp;colb,0),8),"")</f>
        <v>email39</v>
      </c>
      <c r="R14" s="25" t="str">
        <f t="array" aca="1" ref="R14" ca="1">IF($T14="","",INDEX(cola,SMALL(IF(Colg=T14,ROW(Colg)-1,""),COUNTIF(T$4:T14,T14))))</f>
        <v/>
      </c>
      <c r="S14" s="25" t="str">
        <f t="array" aca="1" ref="S14" ca="1">IF($T14="","",INDEX(col_prenom_conjoint,SMALL(IF(Colg=$T14,ROW(Colg)-1,""),COUNTIF(T$4:T14,T14))))</f>
        <v/>
      </c>
      <c r="T14" s="69" t="str">
        <f t="array" aca="1" ref="T14" ca="1">IFERROR(SMALL(IF((Colg&gt;M$1)*(Colg&lt;Q$1),Colg,""),ROW(B11)),"")</f>
        <v/>
      </c>
      <c r="U14" s="25" t="str">
        <f t="array" aca="1" ref="U14" ca="1">IFERROR(INDEX($B$2:$K$286,MATCH($R14&amp;$S14,cola&amp;col_prenom_conjoint,0),9),"")</f>
        <v/>
      </c>
      <c r="V14" s="25" t="str">
        <f t="array" aca="1" ref="V14" ca="1">IFERROR(INDEX($B$2:$K$286,MATCH($R14&amp;$S14,cola&amp;col_prenom_conjoint,0),8),"")</f>
        <v/>
      </c>
      <c r="W14" s="60">
        <f t="array" aca="1" ref="W14" ca="1">SMALL(IFERROR(DATE(0,MONTH(cold),DAY(cold)),""),ROW(A13))</f>
        <v>37</v>
      </c>
      <c r="X14" s="60">
        <f t="array" aca="1" ref="X14" ca="1">IF(ROW(A12)&gt;X$2,"",INDEX(colw,MIN(IF(COUNTIF(X$2:X13,colw)=0,ROW(colw)-2))))</f>
        <v>39</v>
      </c>
      <c r="Y14" s="61" t="str">
        <f t="array" aca="1" ref="Y14" ca="1">IF(COLUMN(A:A)&gt;COUNTIF(colw,$X14),"",INDEX(cola,SMALL(IF(IF(ISERROR(DATE(0,MONTH(cold),DAY(cold))),"",DATE(0,MONTH(cold),DAY(cold)))=$X14,ROW(cold)-1,""),COLUMN(A:A))))</f>
        <v>nom46</v>
      </c>
      <c r="Z14" s="61" t="str">
        <f t="array" aca="1" ref="Z14" ca="1">IF(COLUMN(B:B)&gt;COUNTIF(colw,$X14),"",INDEX(cola,SMALL(IF(IF(ISERROR(DATE(0,MONTH(cold),DAY(cold))),"",DATE(0,MONTH(cold),DAY(cold)))=$X14,ROW(cold)-1,""),COLUMN(B:B))))</f>
        <v/>
      </c>
      <c r="AA14" s="61" t="str">
        <f t="array" aca="1" ref="AA14" ca="1">IF(COLUMN(C:C)&gt;COUNTIF(colw,$X14),"",INDEX(cola,SMALL(IF(IF(ISERROR(DATE(0,MONTH(cold),DAY(cold))),"",DATE(0,MONTH(cold),DAY(cold)))=$X14,ROW(cold)-1,""),COLUMN(C:C))))</f>
        <v/>
      </c>
      <c r="AB14" s="61" t="str">
        <f t="array" aca="1" ref="AB14" ca="1">IF(COLUMN(D:D)&gt;COUNTIF(colw,$X14),"",INDEX(cola,SMALL(IF(IF(ISERROR(DATE(0,MONTH(cold),DAY(cold))),"",DATE(0,MONTH(cold),DAY(cold)))=$X14,ROW(cold)-1,""),COLUMN(D:D))))</f>
        <v/>
      </c>
      <c r="AC14" s="61" t="str">
        <f t="array" aca="1" ref="AC14" ca="1">IF(COLUMN(E:E)&gt;COUNTIF(colw,$X14),"",INDEX(cola,SMALL(IF(IF(ISERROR(DATE(0,MONTH(cold),DAY(cold))),"",DATE(0,MONTH(cold),DAY(cold)))=$X14,ROW(cold)-1,""),COLUMN(E:E))))</f>
        <v/>
      </c>
      <c r="AD14" s="61" t="str">
        <f t="array" aca="1" ref="AD14" ca="1">IF(COLUMN(F:F)&gt;COUNTIF(colw,$X14),"",INDEX(cola,SMALL(IF(IF(ISERROR(DATE(0,MONTH(cold),DAY(cold))),"",DATE(0,MONTH(cold),DAY(cold)))=$X14,ROW(cold)-1,""),COLUMN(F:F))))</f>
        <v/>
      </c>
    </row>
    <row r="15" spans="2:30" x14ac:dyDescent="0.25">
      <c r="B15" s="41" t="s">
        <v>45</v>
      </c>
      <c r="C15" s="42" t="s">
        <v>46</v>
      </c>
      <c r="D15" s="18">
        <f t="shared" ca="1" si="0"/>
        <v>42296</v>
      </c>
      <c r="E15" s="44">
        <v>13076</v>
      </c>
      <c r="F15" s="42" t="s">
        <v>551</v>
      </c>
      <c r="G15" s="18" t="str">
        <f t="array" ref="G15">IF(H15=0,"   ",DATE(IF(MONTH(H15)&gt;10,YEAR(M$1),YEAR($Q$1)),MONTH(H15),DAY(H15)))</f>
        <v xml:space="preserve">   </v>
      </c>
      <c r="H15" s="44">
        <v>0</v>
      </c>
      <c r="I15" s="42" t="s">
        <v>811</v>
      </c>
      <c r="J15" s="42" t="s">
        <v>1071</v>
      </c>
      <c r="K15" s="24"/>
      <c r="M15" s="28" t="str">
        <f t="array" aca="1" ref="M15" ca="1">IF(O15="","",INDEX(cola,SMALL(IF(cold=O15,ROW(cold)-1,""),COUNTIF(O$4:O15,O15))))</f>
        <v/>
      </c>
      <c r="N15" s="12" t="str">
        <f t="array" aca="1" ref="N15" ca="1">IF($O15="","",INDEX(colb,SMALL(IF(cold=$O15,ROW(cold)-1,""),COUNTIF(O$4:O15,O15))))</f>
        <v/>
      </c>
      <c r="O15" s="13" t="str">
        <f t="array" aca="1" ref="O15" ca="1">IFERROR(SMALL(IF((cold&gt;M$1)*(cold&lt;Q$1),cold,""),ROW(B12)),"")</f>
        <v/>
      </c>
      <c r="P15" s="12" t="str">
        <f t="array" aca="1" ref="P15" ca="1">IFERROR(INDEX($B$2:$K$286,MATCH($M15&amp;$N15,cola&amp;colb,0),9),"")</f>
        <v/>
      </c>
      <c r="Q15" s="12" t="str">
        <f t="array" aca="1" ref="Q15" ca="1">IFERROR(INDEX($B$2:$K$286,MATCH($M15&amp;$N15,cola&amp;colb,0),8),"")</f>
        <v/>
      </c>
      <c r="R15" s="25" t="str">
        <f t="array" aca="1" ref="R15" ca="1">IF($T15="","",INDEX(cola,SMALL(IF(Colg=T15,ROW(Colg)-1,""),COUNTIF(T$4:T15,T15))))</f>
        <v/>
      </c>
      <c r="S15" s="25" t="str">
        <f t="array" aca="1" ref="S15" ca="1">IF($T15="","",INDEX(col_prenom_conjoint,SMALL(IF(Colg=$T15,ROW(Colg)-1,""),COUNTIF(T$4:T15,T15))))</f>
        <v/>
      </c>
      <c r="T15" s="69" t="str">
        <f t="array" aca="1" ref="T15" ca="1">IFERROR(SMALL(IF((Colg&gt;M$1)*(Colg&lt;Q$1),Colg,""),ROW(B12)),"")</f>
        <v/>
      </c>
      <c r="U15" s="25" t="str">
        <f t="array" aca="1" ref="U15" ca="1">IFERROR(INDEX($B$2:$K$286,MATCH($R15&amp;$S15,cola&amp;col_prenom_conjoint,0),9),"")</f>
        <v/>
      </c>
      <c r="V15" s="25" t="str">
        <f t="array" aca="1" ref="V15" ca="1">IFERROR(INDEX($B$2:$K$286,MATCH($R15&amp;$S15,cola&amp;col_prenom_conjoint,0),8),"")</f>
        <v/>
      </c>
      <c r="W15" s="60">
        <f t="array" aca="1" ref="W15" ca="1">SMALL(IFERROR(DATE(0,MONTH(cold),DAY(cold)),""),ROW(A14))</f>
        <v>39</v>
      </c>
      <c r="X15" s="60">
        <f t="array" aca="1" ref="X15" ca="1">IF(ROW(A13)&gt;X$2,"",INDEX(colw,MIN(IF(COUNTIF(X$2:X14,colw)=0,ROW(colw)-2))))</f>
        <v>41</v>
      </c>
      <c r="Y15" s="61" t="str">
        <f t="array" aca="1" ref="Y15" ca="1">IF(COLUMN(A:A)&gt;COUNTIF(colw,$X15),"",INDEX(cola,SMALL(IF(IF(ISERROR(DATE(0,MONTH(cold),DAY(cold))),"",DATE(0,MONTH(cold),DAY(cold)))=$X15,ROW(cold)-1,""),COLUMN(A:A))))</f>
        <v>nom257</v>
      </c>
      <c r="Z15" s="61" t="str">
        <f t="array" aca="1" ref="Z15" ca="1">IF(COLUMN(B:B)&gt;COUNTIF(colw,$X15),"",INDEX(cola,SMALL(IF(IF(ISERROR(DATE(0,MONTH(cold),DAY(cold))),"",DATE(0,MONTH(cold),DAY(cold)))=$X15,ROW(cold)-1,""),COLUMN(B:B))))</f>
        <v/>
      </c>
      <c r="AA15" s="61" t="str">
        <f t="array" aca="1" ref="AA15" ca="1">IF(COLUMN(C:C)&gt;COUNTIF(colw,$X15),"",INDEX(cola,SMALL(IF(IF(ISERROR(DATE(0,MONTH(cold),DAY(cold))),"",DATE(0,MONTH(cold),DAY(cold)))=$X15,ROW(cold)-1,""),COLUMN(C:C))))</f>
        <v/>
      </c>
      <c r="AB15" s="61" t="str">
        <f t="array" aca="1" ref="AB15" ca="1">IF(COLUMN(D:D)&gt;COUNTIF(colw,$X15),"",INDEX(cola,SMALL(IF(IF(ISERROR(DATE(0,MONTH(cold),DAY(cold))),"",DATE(0,MONTH(cold),DAY(cold)))=$X15,ROW(cold)-1,""),COLUMN(D:D))))</f>
        <v/>
      </c>
      <c r="AC15" s="61" t="str">
        <f t="array" aca="1" ref="AC15" ca="1">IF(COLUMN(E:E)&gt;COUNTIF(colw,$X15),"",INDEX(cola,SMALL(IF(IF(ISERROR(DATE(0,MONTH(cold),DAY(cold))),"",DATE(0,MONTH(cold),DAY(cold)))=$X15,ROW(cold)-1,""),COLUMN(E:E))))</f>
        <v/>
      </c>
      <c r="AD15" s="61" t="str">
        <f t="array" aca="1" ref="AD15" ca="1">IF(COLUMN(F:F)&gt;COUNTIF(colw,$X15),"",INDEX(cola,SMALL(IF(IF(ISERROR(DATE(0,MONTH(cold),DAY(cold))),"",DATE(0,MONTH(cold),DAY(cold)))=$X15,ROW(cold)-1,""),COLUMN(F:F))))</f>
        <v/>
      </c>
    </row>
    <row r="16" spans="2:30" x14ac:dyDescent="0.25">
      <c r="B16" s="41" t="s">
        <v>47</v>
      </c>
      <c r="C16" s="42" t="s">
        <v>48</v>
      </c>
      <c r="D16" s="18">
        <f t="shared" ca="1" si="0"/>
        <v>42190</v>
      </c>
      <c r="E16" s="44">
        <v>11144</v>
      </c>
      <c r="F16" s="42" t="s">
        <v>552</v>
      </c>
      <c r="G16" s="18" t="str">
        <f t="array" ref="G16">IF(H16=0,"   ",DATE(IF(MONTH(H16)&gt;10,YEAR(M$1),YEAR($Q$1)),MONTH(H16),DAY(H16)))</f>
        <v xml:space="preserve">   </v>
      </c>
      <c r="H16" s="44">
        <v>0</v>
      </c>
      <c r="I16" s="42" t="s">
        <v>812</v>
      </c>
      <c r="J16" s="42" t="s">
        <v>1072</v>
      </c>
      <c r="K16" s="23"/>
      <c r="M16" s="28" t="str">
        <f t="array" aca="1" ref="M16" ca="1">IF(O16="","",INDEX(cola,SMALL(IF(cold=O16,ROW(cold)-1,""),COUNTIF(O$4:O16,O16))))</f>
        <v/>
      </c>
      <c r="N16" s="12" t="str">
        <f t="array" aca="1" ref="N16" ca="1">IF($O16="","",INDEX(colb,SMALL(IF(cold=$O16,ROW(cold)-1,""),COUNTIF(O$4:O16,O16))))</f>
        <v/>
      </c>
      <c r="O16" s="13" t="str">
        <f t="array" aca="1" ref="O16" ca="1">IFERROR(SMALL(IF((cold&gt;M$1)*(cold&lt;Q$1),cold,""),ROW(B13)),"")</f>
        <v/>
      </c>
      <c r="P16" s="12" t="str">
        <f t="array" aca="1" ref="P16" ca="1">IFERROR(INDEX($B$2:$K$286,MATCH($M16&amp;$N16,cola&amp;colb,0),9),"")</f>
        <v/>
      </c>
      <c r="Q16" s="12" t="str">
        <f t="array" aca="1" ref="Q16" ca="1">IFERROR(INDEX($B$2:$K$286,MATCH($M16&amp;$N16,cola&amp;colb,0),8),"")</f>
        <v/>
      </c>
      <c r="R16" s="25" t="str">
        <f t="array" aca="1" ref="R16" ca="1">IF($T16="","",INDEX(cola,SMALL(IF(Colg=T16,ROW(Colg)-1,""),COUNTIF(T$4:T16,T16))))</f>
        <v/>
      </c>
      <c r="S16" s="25" t="str">
        <f t="array" aca="1" ref="S16" ca="1">IF($T16="","",INDEX(col_prenom_conjoint,SMALL(IF(Colg=$T16,ROW(Colg)-1,""),COUNTIF(T$4:T16,T16))))</f>
        <v/>
      </c>
      <c r="T16" s="69" t="str">
        <f t="array" aca="1" ref="T16" ca="1">IFERROR(SMALL(IF((Colg&gt;M$1)*(Colg&lt;Q$1),Colg,""),ROW(B13)),"")</f>
        <v/>
      </c>
      <c r="U16" s="25" t="str">
        <f t="array" aca="1" ref="U16" ca="1">IFERROR(INDEX($B$2:$K$286,MATCH($R16&amp;$S16,cola&amp;col_prenom_conjoint,0),9),"")</f>
        <v/>
      </c>
      <c r="V16" s="25" t="str">
        <f t="array" aca="1" ref="V16" ca="1">IFERROR(INDEX($B$2:$K$286,MATCH($R16&amp;$S16,cola&amp;col_prenom_conjoint,0),8),"")</f>
        <v/>
      </c>
      <c r="W16" s="60">
        <f t="array" aca="1" ref="W16" ca="1">SMALL(IFERROR(DATE(0,MONTH(cold),DAY(cold)),""),ROW(A15))</f>
        <v>41</v>
      </c>
      <c r="X16" s="60">
        <f t="array" aca="1" ref="X16" ca="1">IF(ROW(A14)&gt;X$2,"",INDEX(colw,MIN(IF(COUNTIF(X$2:X15,colw)=0,ROW(colw)-2))))</f>
        <v>42</v>
      </c>
      <c r="Y16" s="61" t="str">
        <f t="array" aca="1" ref="Y16" ca="1">IF(COLUMN(A:A)&gt;COUNTIF(colw,$X16),"",INDEX(cola,SMALL(IF(IF(ISERROR(DATE(0,MONTH(cold),DAY(cold))),"",DATE(0,MONTH(cold),DAY(cold)))=$X16,ROW(cold)-1,""),COLUMN(A:A))))</f>
        <v>nom132</v>
      </c>
      <c r="Z16" s="61" t="str">
        <f t="array" aca="1" ref="Z16" ca="1">IF(COLUMN(B:B)&gt;COUNTIF(colw,$X16),"",INDEX(cola,SMALL(IF(IF(ISERROR(DATE(0,MONTH(cold),DAY(cold))),"",DATE(0,MONTH(cold),DAY(cold)))=$X16,ROW(cold)-1,""),COLUMN(B:B))))</f>
        <v/>
      </c>
      <c r="AA16" s="61" t="str">
        <f t="array" aca="1" ref="AA16" ca="1">IF(COLUMN(C:C)&gt;COUNTIF(colw,$X16),"",INDEX(cola,SMALL(IF(IF(ISERROR(DATE(0,MONTH(cold),DAY(cold))),"",DATE(0,MONTH(cold),DAY(cold)))=$X16,ROW(cold)-1,""),COLUMN(C:C))))</f>
        <v/>
      </c>
      <c r="AB16" s="61" t="str">
        <f t="array" aca="1" ref="AB16" ca="1">IF(COLUMN(D:D)&gt;COUNTIF(colw,$X16),"",INDEX(cola,SMALL(IF(IF(ISERROR(DATE(0,MONTH(cold),DAY(cold))),"",DATE(0,MONTH(cold),DAY(cold)))=$X16,ROW(cold)-1,""),COLUMN(D:D))))</f>
        <v/>
      </c>
      <c r="AC16" s="61" t="str">
        <f t="array" aca="1" ref="AC16" ca="1">IF(COLUMN(E:E)&gt;COUNTIF(colw,$X16),"",INDEX(cola,SMALL(IF(IF(ISERROR(DATE(0,MONTH(cold),DAY(cold))),"",DATE(0,MONTH(cold),DAY(cold)))=$X16,ROW(cold)-1,""),COLUMN(E:E))))</f>
        <v/>
      </c>
      <c r="AD16" s="61" t="str">
        <f t="array" aca="1" ref="AD16" ca="1">IF(COLUMN(F:F)&gt;COUNTIF(colw,$X16),"",INDEX(cola,SMALL(IF(IF(ISERROR(DATE(0,MONTH(cold),DAY(cold))),"",DATE(0,MONTH(cold),DAY(cold)))=$X16,ROW(cold)-1,""),COLUMN(F:F))))</f>
        <v/>
      </c>
    </row>
    <row r="17" spans="2:30" x14ac:dyDescent="0.25">
      <c r="B17" s="41" t="s">
        <v>49</v>
      </c>
      <c r="C17" s="42" t="s">
        <v>50</v>
      </c>
      <c r="D17" s="18">
        <f t="shared" ca="1" si="0"/>
        <v>42223</v>
      </c>
      <c r="E17" s="44">
        <v>10447</v>
      </c>
      <c r="F17" s="42" t="s">
        <v>553</v>
      </c>
      <c r="G17" s="18" t="str">
        <f t="array" ref="G17">IF(H17=0,"   ",DATE(IF(MONTH(H17)&gt;10,YEAR(M$1),YEAR($Q$1)),MONTH(H17),DAY(H17)))</f>
        <v xml:space="preserve">   </v>
      </c>
      <c r="H17" s="44">
        <v>0</v>
      </c>
      <c r="I17" s="42" t="s">
        <v>813</v>
      </c>
      <c r="J17" s="42" t="s">
        <v>1073</v>
      </c>
      <c r="K17" s="23"/>
      <c r="M17" s="28" t="str">
        <f t="array" aca="1" ref="M17" ca="1">IF(O17="","",INDEX(cola,SMALL(IF(cold=O17,ROW(cold)-1,""),COUNTIF(O$4:O17,O17))))</f>
        <v/>
      </c>
      <c r="N17" s="12" t="str">
        <f t="array" aca="1" ref="N17" ca="1">IF($O17="","",INDEX(colb,SMALL(IF(cold=$O17,ROW(cold)-1,""),COUNTIF(O$4:O17,O17))))</f>
        <v/>
      </c>
      <c r="O17" s="13" t="str">
        <f t="array" aca="1" ref="O17" ca="1">IFERROR(SMALL(IF((cold&gt;M$1)*(cold&lt;Q$1),cold,""),ROW(B14)),"")</f>
        <v/>
      </c>
      <c r="P17" s="12" t="str">
        <f t="array" aca="1" ref="P17" ca="1">IFERROR(INDEX($B$2:$K$286,MATCH($M17&amp;$N17,cola&amp;colb,0),9),"")</f>
        <v/>
      </c>
      <c r="Q17" s="12" t="str">
        <f t="array" aca="1" ref="Q17" ca="1">IFERROR(INDEX($B$2:$K$286,MATCH($M17&amp;$N17,cola&amp;colb,0),8),"")</f>
        <v/>
      </c>
      <c r="R17" s="25" t="str">
        <f t="array" aca="1" ref="R17" ca="1">IF($T17="","",INDEX(cola,SMALL(IF(Colg=T17,ROW(Colg)-1,""),COUNTIF(T$4:T17,T17))))</f>
        <v/>
      </c>
      <c r="S17" s="25" t="str">
        <f t="array" aca="1" ref="S17" ca="1">IF($T17="","",INDEX(col_prenom_conjoint,SMALL(IF(Colg=$T17,ROW(Colg)-1,""),COUNTIF(T$4:T17,T17))))</f>
        <v/>
      </c>
      <c r="T17" s="69" t="str">
        <f t="array" aca="1" ref="T17" ca="1">IFERROR(SMALL(IF((Colg&gt;M$1)*(Colg&lt;Q$1),Colg,""),ROW(B14)),"")</f>
        <v/>
      </c>
      <c r="U17" s="25" t="str">
        <f t="array" aca="1" ref="U17" ca="1">IFERROR(INDEX($B$2:$K$286,MATCH($R17&amp;$S17,cola&amp;col_prenom_conjoint,0),9),"")</f>
        <v/>
      </c>
      <c r="V17" s="25" t="str">
        <f t="array" aca="1" ref="V17" ca="1">IFERROR(INDEX($B$2:$K$286,MATCH($R17&amp;$S17,cola&amp;col_prenom_conjoint,0),8),"")</f>
        <v/>
      </c>
      <c r="W17" s="60">
        <f t="array" aca="1" ref="W17" ca="1">SMALL(IFERROR(DATE(0,MONTH(cold),DAY(cold)),""),ROW(A16))</f>
        <v>42</v>
      </c>
      <c r="X17" s="60">
        <f t="array" aca="1" ref="X17" ca="1">IF(ROW(A15)&gt;X$2,"",INDEX(colw,MIN(IF(COUNTIF(X$2:X16,colw)=0,ROW(colw)-2))))</f>
        <v>43</v>
      </c>
      <c r="Y17" s="61" t="str">
        <f t="array" aca="1" ref="Y17" ca="1">IF(COLUMN(A:A)&gt;COUNTIF(colw,$X17),"",INDEX(cola,SMALL(IF(IF(ISERROR(DATE(0,MONTH(cold),DAY(cold))),"",DATE(0,MONTH(cold),DAY(cold)))=$X17,ROW(cold)-1,""),COLUMN(A:A))))</f>
        <v>nom139</v>
      </c>
      <c r="Z17" s="61" t="str">
        <f t="array" aca="1" ref="Z17" ca="1">IF(COLUMN(B:B)&gt;COUNTIF(colw,$X17),"",INDEX(cola,SMALL(IF(IF(ISERROR(DATE(0,MONTH(cold),DAY(cold))),"",DATE(0,MONTH(cold),DAY(cold)))=$X17,ROW(cold)-1,""),COLUMN(B:B))))</f>
        <v/>
      </c>
      <c r="AA17" s="61" t="str">
        <f t="array" aca="1" ref="AA17" ca="1">IF(COLUMN(C:C)&gt;COUNTIF(colw,$X17),"",INDEX(cola,SMALL(IF(IF(ISERROR(DATE(0,MONTH(cold),DAY(cold))),"",DATE(0,MONTH(cold),DAY(cold)))=$X17,ROW(cold)-1,""),COLUMN(C:C))))</f>
        <v/>
      </c>
      <c r="AB17" s="61" t="str">
        <f t="array" aca="1" ref="AB17" ca="1">IF(COLUMN(D:D)&gt;COUNTIF(colw,$X17),"",INDEX(cola,SMALL(IF(IF(ISERROR(DATE(0,MONTH(cold),DAY(cold))),"",DATE(0,MONTH(cold),DAY(cold)))=$X17,ROW(cold)-1,""),COLUMN(D:D))))</f>
        <v/>
      </c>
      <c r="AC17" s="61" t="str">
        <f t="array" aca="1" ref="AC17" ca="1">IF(COLUMN(E:E)&gt;COUNTIF(colw,$X17),"",INDEX(cola,SMALL(IF(IF(ISERROR(DATE(0,MONTH(cold),DAY(cold))),"",DATE(0,MONTH(cold),DAY(cold)))=$X17,ROW(cold)-1,""),COLUMN(E:E))))</f>
        <v/>
      </c>
      <c r="AD17" s="61" t="str">
        <f t="array" aca="1" ref="AD17" ca="1">IF(COLUMN(F:F)&gt;COUNTIF(colw,$X17),"",INDEX(cola,SMALL(IF(IF(ISERROR(DATE(0,MONTH(cold),DAY(cold))),"",DATE(0,MONTH(cold),DAY(cold)))=$X17,ROW(cold)-1,""),COLUMN(F:F))))</f>
        <v/>
      </c>
    </row>
    <row r="18" spans="2:30" x14ac:dyDescent="0.25">
      <c r="B18" s="41" t="s">
        <v>51</v>
      </c>
      <c r="C18" s="42" t="s">
        <v>52</v>
      </c>
      <c r="D18" s="18">
        <f t="shared" ca="1" si="0"/>
        <v>42160</v>
      </c>
      <c r="E18" s="44">
        <v>7462</v>
      </c>
      <c r="F18" s="42" t="s">
        <v>554</v>
      </c>
      <c r="G18" s="18" t="str">
        <f t="array" ref="G18">IF(H18=0,"   ",DATE(IF(MONTH(H18)&gt;10,YEAR(M$1),YEAR($Q$1)),MONTH(H18),DAY(H18)))</f>
        <v xml:space="preserve">   </v>
      </c>
      <c r="H18" s="44">
        <v>0</v>
      </c>
      <c r="I18" s="42" t="s">
        <v>814</v>
      </c>
      <c r="J18" s="42" t="s">
        <v>1074</v>
      </c>
      <c r="K18" s="24"/>
      <c r="M18" s="28" t="str">
        <f t="array" aca="1" ref="M18" ca="1">IF(O18="","",INDEX(cola,SMALL(IF(cold=O18,ROW(cold)-1,""),COUNTIF(O$4:O18,O18))))</f>
        <v/>
      </c>
      <c r="N18" s="12" t="str">
        <f t="array" aca="1" ref="N18" ca="1">IF($O18="","",INDEX(colb,SMALL(IF(cold=$O18,ROW(cold)-1,""),COUNTIF(O$4:O18,O18))))</f>
        <v/>
      </c>
      <c r="O18" s="13" t="str">
        <f t="array" aca="1" ref="O18" ca="1">IFERROR(SMALL(IF((cold&gt;M$1)*(cold&lt;Q$1),cold,""),ROW(B15)),"")</f>
        <v/>
      </c>
      <c r="P18" s="12" t="str">
        <f t="array" aca="1" ref="P18" ca="1">IFERROR(INDEX($B$2:$K$286,MATCH($M18&amp;$N18,cola&amp;colb,0),9),"")</f>
        <v/>
      </c>
      <c r="Q18" s="12" t="str">
        <f t="array" aca="1" ref="Q18" ca="1">IFERROR(INDEX($B$2:$K$286,MATCH($M18&amp;$N18,cola&amp;colb,0),8),"")</f>
        <v/>
      </c>
      <c r="R18" s="25" t="str">
        <f t="array" aca="1" ref="R18" ca="1">IF($T18="","",INDEX(cola,SMALL(IF(Colg=T18,ROW(Colg)-1,""),COUNTIF(T$4:T18,T18))))</f>
        <v/>
      </c>
      <c r="S18" s="25" t="str">
        <f t="array" aca="1" ref="S18" ca="1">IF($T18="","",INDEX(col_prenom_conjoint,SMALL(IF(Colg=$T18,ROW(Colg)-1,""),COUNTIF(T$4:T18,T18))))</f>
        <v/>
      </c>
      <c r="T18" s="69" t="str">
        <f t="array" aca="1" ref="T18" ca="1">IFERROR(SMALL(IF((Colg&gt;M$1)*(Colg&lt;Q$1),Colg,""),ROW(B15)),"")</f>
        <v/>
      </c>
      <c r="U18" s="25" t="str">
        <f t="array" aca="1" ref="U18" ca="1">IFERROR(INDEX($B$2:$K$286,MATCH($R18&amp;$S18,cola&amp;col_prenom_conjoint,0),9),"")</f>
        <v/>
      </c>
      <c r="V18" s="25" t="str">
        <f t="array" aca="1" ref="V18" ca="1">IFERROR(INDEX($B$2:$K$286,MATCH($R18&amp;$S18,cola&amp;col_prenom_conjoint,0),8),"")</f>
        <v/>
      </c>
      <c r="W18" s="60">
        <f t="array" aca="1" ref="W18" ca="1">SMALL(IFERROR(DATE(0,MONTH(cold),DAY(cold)),""),ROW(A17))</f>
        <v>43</v>
      </c>
      <c r="X18" s="60">
        <f t="array" aca="1" ref="X18" ca="1">IF(ROW(A16)&gt;X$2,"",INDEX(colw,MIN(IF(COUNTIF(X$2:X17,colw)=0,ROW(colw)-2))))</f>
        <v>44</v>
      </c>
      <c r="Y18" s="61" t="str">
        <f t="array" aca="1" ref="Y18" ca="1">IF(COLUMN(A:A)&gt;COUNTIF(colw,$X18),"",INDEX(cola,SMALL(IF(IF(ISERROR(DATE(0,MONTH(cold),DAY(cold))),"",DATE(0,MONTH(cold),DAY(cold)))=$X18,ROW(cold)-1,""),COLUMN(A:A))))</f>
        <v>nom56</v>
      </c>
      <c r="Z18" s="61" t="str">
        <f t="array" aca="1" ref="Z18" ca="1">IF(COLUMN(B:B)&gt;COUNTIF(colw,$X18),"",INDEX(cola,SMALL(IF(IF(ISERROR(DATE(0,MONTH(cold),DAY(cold))),"",DATE(0,MONTH(cold),DAY(cold)))=$X18,ROW(cold)-1,""),COLUMN(B:B))))</f>
        <v/>
      </c>
      <c r="AA18" s="61" t="str">
        <f t="array" aca="1" ref="AA18" ca="1">IF(COLUMN(C:C)&gt;COUNTIF(colw,$X18),"",INDEX(cola,SMALL(IF(IF(ISERROR(DATE(0,MONTH(cold),DAY(cold))),"",DATE(0,MONTH(cold),DAY(cold)))=$X18,ROW(cold)-1,""),COLUMN(C:C))))</f>
        <v/>
      </c>
      <c r="AB18" s="61" t="str">
        <f t="array" aca="1" ref="AB18" ca="1">IF(COLUMN(D:D)&gt;COUNTIF(colw,$X18),"",INDEX(cola,SMALL(IF(IF(ISERROR(DATE(0,MONTH(cold),DAY(cold))),"",DATE(0,MONTH(cold),DAY(cold)))=$X18,ROW(cold)-1,""),COLUMN(D:D))))</f>
        <v/>
      </c>
      <c r="AC18" s="61" t="str">
        <f t="array" aca="1" ref="AC18" ca="1">IF(COLUMN(E:E)&gt;COUNTIF(colw,$X18),"",INDEX(cola,SMALL(IF(IF(ISERROR(DATE(0,MONTH(cold),DAY(cold))),"",DATE(0,MONTH(cold),DAY(cold)))=$X18,ROW(cold)-1,""),COLUMN(E:E))))</f>
        <v/>
      </c>
      <c r="AD18" s="61" t="str">
        <f t="array" aca="1" ref="AD18" ca="1">IF(COLUMN(F:F)&gt;COUNTIF(colw,$X18),"",INDEX(cola,SMALL(IF(IF(ISERROR(DATE(0,MONTH(cold),DAY(cold))),"",DATE(0,MONTH(cold),DAY(cold)))=$X18,ROW(cold)-1,""),COLUMN(F:F))))</f>
        <v/>
      </c>
    </row>
    <row r="19" spans="2:30" x14ac:dyDescent="0.25">
      <c r="B19" s="41" t="s">
        <v>53</v>
      </c>
      <c r="C19" s="42" t="s">
        <v>54</v>
      </c>
      <c r="D19" s="18">
        <f t="shared" ca="1" si="0"/>
        <v>42305</v>
      </c>
      <c r="E19" s="44">
        <v>17103</v>
      </c>
      <c r="F19" s="42" t="s">
        <v>555</v>
      </c>
      <c r="G19" s="18">
        <f t="array" aca="1" ref="G19" ca="1">IF(H19=0,"   ",DATE(IF(MONTH(H19)&gt;10,YEAR(M$1),YEAR($Q$1)),MONTH(H19),DAY(H19)))</f>
        <v>42315</v>
      </c>
      <c r="H19" s="44">
        <v>18574</v>
      </c>
      <c r="I19" s="42" t="s">
        <v>815</v>
      </c>
      <c r="J19" s="42" t="s">
        <v>1075</v>
      </c>
      <c r="K19" s="24"/>
      <c r="M19" s="28" t="str">
        <f t="array" aca="1" ref="M19" ca="1">IF(O19="","",INDEX(cola,SMALL(IF(cold=O19,ROW(cold)-1,""),COUNTIF(O$4:O19,O19))))</f>
        <v/>
      </c>
      <c r="N19" s="12" t="str">
        <f t="array" aca="1" ref="N19" ca="1">IF($O19="","",INDEX(colb,SMALL(IF(cold=$O19,ROW(cold)-1,""),COUNTIF(O$4:O19,O19))))</f>
        <v/>
      </c>
      <c r="O19" s="13" t="str">
        <f t="array" aca="1" ref="O19" ca="1">IFERROR(SMALL(IF((cold&gt;M$1)*(cold&lt;Q$1),cold,""),ROW(B16)),"")</f>
        <v/>
      </c>
      <c r="P19" s="12" t="str">
        <f t="array" aca="1" ref="P19" ca="1">IFERROR(INDEX($B$2:$K$286,MATCH($M19&amp;$N19,cola&amp;colb,0),9),"")</f>
        <v/>
      </c>
      <c r="Q19" s="12" t="str">
        <f t="array" aca="1" ref="Q19" ca="1">IFERROR(INDEX($B$2:$K$286,MATCH($M19&amp;$N19,cola&amp;colb,0),8),"")</f>
        <v/>
      </c>
      <c r="R19" s="25" t="str">
        <f t="array" aca="1" ref="R19" ca="1">IF($T19="","",INDEX(cola,SMALL(IF(Colg=T19,ROW(Colg)-1,""),COUNTIF(T$4:T19,T19))))</f>
        <v/>
      </c>
      <c r="S19" s="25" t="str">
        <f t="array" aca="1" ref="S19" ca="1">IF($T19="","",INDEX(col_prenom_conjoint,SMALL(IF(Colg=$T19,ROW(Colg)-1,""),COUNTIF(T$4:T19,T19))))</f>
        <v/>
      </c>
      <c r="T19" s="69" t="str">
        <f t="array" aca="1" ref="T19" ca="1">IFERROR(SMALL(IF((Colg&gt;M$1)*(Colg&lt;Q$1),Colg,""),ROW(B16)),"")</f>
        <v/>
      </c>
      <c r="U19" s="25" t="str">
        <f t="array" aca="1" ref="U19" ca="1">IFERROR(INDEX($B$2:$K$286,MATCH($R19&amp;$S19,cola&amp;col_prenom_conjoint,0),9),"")</f>
        <v/>
      </c>
      <c r="V19" s="25" t="str">
        <f t="array" aca="1" ref="V19" ca="1">IFERROR(INDEX($B$2:$K$286,MATCH($R19&amp;$S19,cola&amp;col_prenom_conjoint,0),8),"")</f>
        <v/>
      </c>
      <c r="W19" s="60">
        <f t="array" aca="1" ref="W19" ca="1">SMALL(IFERROR(DATE(0,MONTH(cold),DAY(cold)),""),ROW(A18))</f>
        <v>44</v>
      </c>
      <c r="X19" s="60">
        <f t="array" aca="1" ref="X19" ca="1">IF(ROW(A17)&gt;X$2,"",INDEX(colw,MIN(IF(COUNTIF(X$2:X18,colw)=0,ROW(colw)-2))))</f>
        <v>45</v>
      </c>
      <c r="Y19" s="61" t="str">
        <f t="array" aca="1" ref="Y19" ca="1">IF(COLUMN(A:A)&gt;COUNTIF(colw,$X19),"",INDEX(cola,SMALL(IF(IF(ISERROR(DATE(0,MONTH(cold),DAY(cold))),"",DATE(0,MONTH(cold),DAY(cold)))=$X19,ROW(cold)-1,""),COLUMN(A:A))))</f>
        <v>nom181</v>
      </c>
      <c r="Z19" s="61" t="str">
        <f t="array" aca="1" ref="Z19" ca="1">IF(COLUMN(B:B)&gt;COUNTIF(colw,$X19),"",INDEX(cola,SMALL(IF(IF(ISERROR(DATE(0,MONTH(cold),DAY(cold))),"",DATE(0,MONTH(cold),DAY(cold)))=$X19,ROW(cold)-1,""),COLUMN(B:B))))</f>
        <v/>
      </c>
      <c r="AA19" s="61" t="str">
        <f t="array" aca="1" ref="AA19" ca="1">IF(COLUMN(C:C)&gt;COUNTIF(colw,$X19),"",INDEX(cola,SMALL(IF(IF(ISERROR(DATE(0,MONTH(cold),DAY(cold))),"",DATE(0,MONTH(cold),DAY(cold)))=$X19,ROW(cold)-1,""),COLUMN(C:C))))</f>
        <v/>
      </c>
      <c r="AB19" s="61" t="str">
        <f t="array" aca="1" ref="AB19" ca="1">IF(COLUMN(D:D)&gt;COUNTIF(colw,$X19),"",INDEX(cola,SMALL(IF(IF(ISERROR(DATE(0,MONTH(cold),DAY(cold))),"",DATE(0,MONTH(cold),DAY(cold)))=$X19,ROW(cold)-1,""),COLUMN(D:D))))</f>
        <v/>
      </c>
      <c r="AC19" s="61" t="str">
        <f t="array" aca="1" ref="AC19" ca="1">IF(COLUMN(E:E)&gt;COUNTIF(colw,$X19),"",INDEX(cola,SMALL(IF(IF(ISERROR(DATE(0,MONTH(cold),DAY(cold))),"",DATE(0,MONTH(cold),DAY(cold)))=$X19,ROW(cold)-1,""),COLUMN(E:E))))</f>
        <v/>
      </c>
      <c r="AD19" s="61" t="str">
        <f t="array" aca="1" ref="AD19" ca="1">IF(COLUMN(F:F)&gt;COUNTIF(colw,$X19),"",INDEX(cola,SMALL(IF(IF(ISERROR(DATE(0,MONTH(cold),DAY(cold))),"",DATE(0,MONTH(cold),DAY(cold)))=$X19,ROW(cold)-1,""),COLUMN(F:F))))</f>
        <v/>
      </c>
    </row>
    <row r="20" spans="2:30" x14ac:dyDescent="0.25">
      <c r="B20" s="41" t="s">
        <v>55</v>
      </c>
      <c r="C20" s="42" t="s">
        <v>56</v>
      </c>
      <c r="D20" s="18">
        <f t="shared" ca="1" si="0"/>
        <v>42111</v>
      </c>
      <c r="E20" s="44">
        <v>22023</v>
      </c>
      <c r="F20" s="42" t="s">
        <v>556</v>
      </c>
      <c r="G20" s="18" t="str">
        <f t="array" ref="G20">IF(H20=0,"   ",DATE(IF(MONTH(H20)&gt;10,YEAR(M$1),YEAR($Q$1)),MONTH(H20),DAY(H20)))</f>
        <v xml:space="preserve">   </v>
      </c>
      <c r="H20" s="44">
        <v>0</v>
      </c>
      <c r="I20" s="42" t="s">
        <v>816</v>
      </c>
      <c r="J20" s="42" t="s">
        <v>1076</v>
      </c>
      <c r="K20" s="23"/>
      <c r="M20" s="28" t="str">
        <f t="array" aca="1" ref="M20" ca="1">IF(O20="","",INDEX(cola,SMALL(IF(cold=O20,ROW(cold)-1,""),COUNTIF(O$4:O20,O20))))</f>
        <v/>
      </c>
      <c r="N20" s="12" t="str">
        <f t="array" aca="1" ref="N20" ca="1">IF($O20="","",INDEX(colb,SMALL(IF(cold=$O20,ROW(cold)-1,""),COUNTIF(O$4:O20,O20))))</f>
        <v/>
      </c>
      <c r="O20" s="13" t="str">
        <f t="array" aca="1" ref="O20" ca="1">IFERROR(SMALL(IF((cold&gt;M$1)*(cold&lt;Q$1),cold,""),ROW(B17)),"")</f>
        <v/>
      </c>
      <c r="P20" s="12" t="str">
        <f t="array" aca="1" ref="P20" ca="1">IFERROR(INDEX($B$2:$K$286,MATCH($M20&amp;$N20,cola&amp;colb,0),9),"")</f>
        <v/>
      </c>
      <c r="Q20" s="12" t="str">
        <f t="array" aca="1" ref="Q20" ca="1">IFERROR(INDEX($B$2:$K$286,MATCH($M20&amp;$N20,cola&amp;colb,0),8),"")</f>
        <v/>
      </c>
      <c r="R20" s="25" t="str">
        <f t="array" aca="1" ref="R20" ca="1">IF($T20="","",INDEX(cola,SMALL(IF(Colg=T20,ROW(Colg)-1,""),COUNTIF(T$4:T20,T20))))</f>
        <v/>
      </c>
      <c r="S20" s="25" t="str">
        <f t="array" aca="1" ref="S20" ca="1">IF($T20="","",INDEX(col_prenom_conjoint,SMALL(IF(Colg=$T20,ROW(Colg)-1,""),COUNTIF(T$4:T20,T20))))</f>
        <v/>
      </c>
      <c r="T20" s="69" t="str">
        <f t="array" aca="1" ref="T20" ca="1">IFERROR(SMALL(IF((Colg&gt;M$1)*(Colg&lt;Q$1),Colg,""),ROW(B17)),"")</f>
        <v/>
      </c>
      <c r="U20" s="25" t="str">
        <f t="array" aca="1" ref="U20" ca="1">IFERROR(INDEX($B$2:$K$286,MATCH($R20&amp;$S20,cola&amp;col_prenom_conjoint,0),9),"")</f>
        <v/>
      </c>
      <c r="V20" s="25" t="str">
        <f t="array" aca="1" ref="V20" ca="1">IFERROR(INDEX($B$2:$K$286,MATCH($R20&amp;$S20,cola&amp;col_prenom_conjoint,0),8),"")</f>
        <v/>
      </c>
      <c r="W20" s="60">
        <f t="array" aca="1" ref="W20" ca="1">SMALL(IFERROR(DATE(0,MONTH(cold),DAY(cold)),""),ROW(A19))</f>
        <v>45</v>
      </c>
      <c r="X20" s="60">
        <f t="array" aca="1" ref="X20" ca="1">IF(ROW(A18)&gt;X$2,"",INDEX(colw,MIN(IF(COUNTIF(X$2:X19,colw)=0,ROW(colw)-2))))</f>
        <v>47</v>
      </c>
      <c r="Y20" s="61" t="str">
        <f t="array" aca="1" ref="Y20" ca="1">IF(COLUMN(A:A)&gt;COUNTIF(colw,$X20),"",INDEX(cola,SMALL(IF(IF(ISERROR(DATE(0,MONTH(cold),DAY(cold))),"",DATE(0,MONTH(cold),DAY(cold)))=$X20,ROW(cold)-1,""),COLUMN(A:A))))</f>
        <v>nom104</v>
      </c>
      <c r="Z20" s="61" t="str">
        <f t="array" aca="1" ref="Z20" ca="1">IF(COLUMN(B:B)&gt;COUNTIF(colw,$X20),"",INDEX(cola,SMALL(IF(IF(ISERROR(DATE(0,MONTH(cold),DAY(cold))),"",DATE(0,MONTH(cold),DAY(cold)))=$X20,ROW(cold)-1,""),COLUMN(B:B))))</f>
        <v>nom237</v>
      </c>
      <c r="AA20" s="61" t="str">
        <f t="array" aca="1" ref="AA20" ca="1">IF(COLUMN(C:C)&gt;COUNTIF(colw,$X20),"",INDEX(cola,SMALL(IF(IF(ISERROR(DATE(0,MONTH(cold),DAY(cold))),"",DATE(0,MONTH(cold),DAY(cold)))=$X20,ROW(cold)-1,""),COLUMN(C:C))))</f>
        <v/>
      </c>
      <c r="AB20" s="61" t="str">
        <f t="array" aca="1" ref="AB20" ca="1">IF(COLUMN(D:D)&gt;COUNTIF(colw,$X20),"",INDEX(cola,SMALL(IF(IF(ISERROR(DATE(0,MONTH(cold),DAY(cold))),"",DATE(0,MONTH(cold),DAY(cold)))=$X20,ROW(cold)-1,""),COLUMN(D:D))))</f>
        <v/>
      </c>
      <c r="AC20" s="61" t="str">
        <f t="array" aca="1" ref="AC20" ca="1">IF(COLUMN(E:E)&gt;COUNTIF(colw,$X20),"",INDEX(cola,SMALL(IF(IF(ISERROR(DATE(0,MONTH(cold),DAY(cold))),"",DATE(0,MONTH(cold),DAY(cold)))=$X20,ROW(cold)-1,""),COLUMN(E:E))))</f>
        <v/>
      </c>
      <c r="AD20" s="61" t="str">
        <f t="array" aca="1" ref="AD20" ca="1">IF(COLUMN(F:F)&gt;COUNTIF(colw,$X20),"",INDEX(cola,SMALL(IF(IF(ISERROR(DATE(0,MONTH(cold),DAY(cold))),"",DATE(0,MONTH(cold),DAY(cold)))=$X20,ROW(cold)-1,""),COLUMN(F:F))))</f>
        <v/>
      </c>
    </row>
    <row r="21" spans="2:30" x14ac:dyDescent="0.25">
      <c r="B21" s="41" t="s">
        <v>57</v>
      </c>
      <c r="C21" s="42" t="s">
        <v>58</v>
      </c>
      <c r="D21" s="18">
        <f t="shared" ca="1" si="0"/>
        <v>42120</v>
      </c>
      <c r="E21" s="44">
        <v>12900</v>
      </c>
      <c r="F21" s="42" t="s">
        <v>557</v>
      </c>
      <c r="G21" s="18" t="str">
        <f t="array" ref="G21">IF(H21=0,"   ",DATE(IF(MONTH(H21)&gt;10,YEAR(M$1),YEAR($Q$1)),MONTH(H21),DAY(H21)))</f>
        <v xml:space="preserve">   </v>
      </c>
      <c r="H21" s="44">
        <v>0</v>
      </c>
      <c r="I21" s="42" t="s">
        <v>817</v>
      </c>
      <c r="J21" s="42" t="s">
        <v>1077</v>
      </c>
      <c r="K21" s="23"/>
      <c r="M21" s="28" t="str">
        <f t="array" aca="1" ref="M21" ca="1">IF(O21="","",INDEX(cola,SMALL(IF(cold=O21,ROW(cold)-1,""),COUNTIF(O$4:O21,O21))))</f>
        <v/>
      </c>
      <c r="N21" s="12" t="str">
        <f t="array" aca="1" ref="N21" ca="1">IF($O21="","",INDEX(colb,SMALL(IF(cold=$O21,ROW(cold)-1,""),COUNTIF(O$4:O21,O21))))</f>
        <v/>
      </c>
      <c r="O21" s="13" t="str">
        <f t="array" aca="1" ref="O21" ca="1">IFERROR(SMALL(IF((cold&gt;M$1)*(cold&lt;Q$1),cold,""),ROW(B18)),"")</f>
        <v/>
      </c>
      <c r="P21" s="12" t="str">
        <f t="array" aca="1" ref="P21" ca="1">IFERROR(INDEX($B$2:$K$286,MATCH($M21&amp;$N21,cola&amp;colb,0),9),"")</f>
        <v/>
      </c>
      <c r="Q21" s="12" t="str">
        <f t="array" aca="1" ref="Q21" ca="1">IFERROR(INDEX($B$2:$K$286,MATCH($M21&amp;$N21,cola&amp;colb,0),8),"")</f>
        <v/>
      </c>
      <c r="R21" s="25" t="str">
        <f t="array" aca="1" ref="R21" ca="1">IF($T21="","",INDEX(cola,SMALL(IF(Colg=T21,ROW(Colg)-1,""),COUNTIF(T$4:T21,T21))))</f>
        <v/>
      </c>
      <c r="S21" s="25" t="str">
        <f t="array" aca="1" ref="S21" ca="1">IF($T21="","",INDEX(col_prenom_conjoint,SMALL(IF(Colg=$T21,ROW(Colg)-1,""),COUNTIF(T$4:T21,T21))))</f>
        <v/>
      </c>
      <c r="T21" s="69" t="str">
        <f t="array" aca="1" ref="T21" ca="1">IFERROR(SMALL(IF((Colg&gt;M$1)*(Colg&lt;Q$1),Colg,""),ROW(B18)),"")</f>
        <v/>
      </c>
      <c r="U21" s="25" t="str">
        <f t="array" aca="1" ref="U21" ca="1">IFERROR(INDEX($B$2:$K$286,MATCH($R21&amp;$S21,cola&amp;col_prenom_conjoint,0),9),"")</f>
        <v/>
      </c>
      <c r="V21" s="25" t="str">
        <f t="array" aca="1" ref="V21" ca="1">IFERROR(INDEX($B$2:$K$286,MATCH($R21&amp;$S21,cola&amp;col_prenom_conjoint,0),8),"")</f>
        <v/>
      </c>
      <c r="W21" s="60">
        <f t="array" aca="1" ref="W21" ca="1">SMALL(IFERROR(DATE(0,MONTH(cold),DAY(cold)),""),ROW(A20))</f>
        <v>47</v>
      </c>
      <c r="X21" s="60">
        <f t="array" aca="1" ref="X21" ca="1">IF(ROW(A19)&gt;X$2,"",INDEX(colw,MIN(IF(COUNTIF(X$2:X20,colw)=0,ROW(colw)-2))))</f>
        <v>50</v>
      </c>
      <c r="Y21" s="61" t="str">
        <f t="array" aca="1" ref="Y21" ca="1">IF(COLUMN(A:A)&gt;COUNTIF(colw,$X21),"",INDEX(cola,SMALL(IF(IF(ISERROR(DATE(0,MONTH(cold),DAY(cold))),"",DATE(0,MONTH(cold),DAY(cold)))=$X21,ROW(cold)-1,""),COLUMN(A:A))))</f>
        <v>nom36</v>
      </c>
      <c r="Z21" s="61" t="str">
        <f t="array" aca="1" ref="Z21" ca="1">IF(COLUMN(B:B)&gt;COUNTIF(colw,$X21),"",INDEX(cola,SMALL(IF(IF(ISERROR(DATE(0,MONTH(cold),DAY(cold))),"",DATE(0,MONTH(cold),DAY(cold)))=$X21,ROW(cold)-1,""),COLUMN(B:B))))</f>
        <v/>
      </c>
      <c r="AA21" s="61" t="str">
        <f t="array" aca="1" ref="AA21" ca="1">IF(COLUMN(C:C)&gt;COUNTIF(colw,$X21),"",INDEX(cola,SMALL(IF(IF(ISERROR(DATE(0,MONTH(cold),DAY(cold))),"",DATE(0,MONTH(cold),DAY(cold)))=$X21,ROW(cold)-1,""),COLUMN(C:C))))</f>
        <v/>
      </c>
      <c r="AB21" s="61" t="str">
        <f t="array" aca="1" ref="AB21" ca="1">IF(COLUMN(D:D)&gt;COUNTIF(colw,$X21),"",INDEX(cola,SMALL(IF(IF(ISERROR(DATE(0,MONTH(cold),DAY(cold))),"",DATE(0,MONTH(cold),DAY(cold)))=$X21,ROW(cold)-1,""),COLUMN(D:D))))</f>
        <v/>
      </c>
      <c r="AC21" s="61" t="str">
        <f t="array" aca="1" ref="AC21" ca="1">IF(COLUMN(E:E)&gt;COUNTIF(colw,$X21),"",INDEX(cola,SMALL(IF(IF(ISERROR(DATE(0,MONTH(cold),DAY(cold))),"",DATE(0,MONTH(cold),DAY(cold)))=$X21,ROW(cold)-1,""),COLUMN(E:E))))</f>
        <v/>
      </c>
      <c r="AD21" s="61" t="str">
        <f t="array" aca="1" ref="AD21" ca="1">IF(COLUMN(F:F)&gt;COUNTIF(colw,$X21),"",INDEX(cola,SMALL(IF(IF(ISERROR(DATE(0,MONTH(cold),DAY(cold))),"",DATE(0,MONTH(cold),DAY(cold)))=$X21,ROW(cold)-1,""),COLUMN(F:F))))</f>
        <v/>
      </c>
    </row>
    <row r="22" spans="2:30" x14ac:dyDescent="0.25">
      <c r="B22" s="41" t="s">
        <v>59</v>
      </c>
      <c r="C22" s="42" t="s">
        <v>60</v>
      </c>
      <c r="D22" s="18">
        <f t="shared" ca="1" si="0"/>
        <v>42367</v>
      </c>
      <c r="E22" s="44">
        <v>11321</v>
      </c>
      <c r="F22" s="42" t="s">
        <v>558</v>
      </c>
      <c r="G22" s="18" t="str">
        <f t="array" ref="G22">IF(H22=0,"   ",DATE(IF(MONTH(H22)&gt;10,YEAR(M$1),YEAR($Q$1)),MONTH(H22),DAY(H22)))</f>
        <v xml:space="preserve">   </v>
      </c>
      <c r="H22" s="44">
        <v>0</v>
      </c>
      <c r="I22" s="42" t="s">
        <v>818</v>
      </c>
      <c r="J22" s="42" t="s">
        <v>1078</v>
      </c>
      <c r="K22" s="24"/>
      <c r="M22" s="28" t="str">
        <f t="array" aca="1" ref="M22" ca="1">IF(O22="","",INDEX(cola,SMALL(IF(cold=O22,ROW(cold)-1,""),COUNTIF(O$4:O22,O22))))</f>
        <v/>
      </c>
      <c r="N22" s="12" t="str">
        <f t="array" aca="1" ref="N22" ca="1">IF($O22="","",INDEX(colb,SMALL(IF(cold=$O22,ROW(cold)-1,""),COUNTIF(O$4:O22,O22))))</f>
        <v/>
      </c>
      <c r="O22" s="13" t="str">
        <f t="array" aca="1" ref="O22" ca="1">IFERROR(SMALL(IF((cold&gt;M$1)*(cold&lt;Q$1),cold,""),ROW(B19)),"")</f>
        <v/>
      </c>
      <c r="P22" s="12" t="str">
        <f t="array" aca="1" ref="P22" ca="1">IFERROR(INDEX($B$2:$K$286,MATCH($M22&amp;$N22,cola&amp;colb,0),9),"")</f>
        <v/>
      </c>
      <c r="Q22" s="12" t="str">
        <f t="array" aca="1" ref="Q22" ca="1">IFERROR(INDEX($B$2:$K$286,MATCH($M22&amp;$N22,cola&amp;colb,0),8),"")</f>
        <v/>
      </c>
      <c r="R22" s="25" t="str">
        <f t="array" aca="1" ref="R22" ca="1">IF($T22="","",INDEX(cola,SMALL(IF(Colg=T22,ROW(Colg)-1,""),COUNTIF(T$4:T22,T22))))</f>
        <v/>
      </c>
      <c r="S22" s="25" t="str">
        <f t="array" aca="1" ref="S22" ca="1">IF($T22="","",INDEX(col_prenom_conjoint,SMALL(IF(Colg=$T22,ROW(Colg)-1,""),COUNTIF(T$4:T22,T22))))</f>
        <v/>
      </c>
      <c r="T22" s="69" t="str">
        <f t="array" aca="1" ref="T22" ca="1">IFERROR(SMALL(IF((Colg&gt;M$1)*(Colg&lt;Q$1),Colg,""),ROW(B19)),"")</f>
        <v/>
      </c>
      <c r="U22" s="25" t="str">
        <f t="array" aca="1" ref="U22" ca="1">IFERROR(INDEX($B$2:$K$286,MATCH($R22&amp;$S22,cola&amp;col_prenom_conjoint,0),9),"")</f>
        <v/>
      </c>
      <c r="V22" s="25" t="str">
        <f t="array" aca="1" ref="V22" ca="1">IFERROR(INDEX($B$2:$K$286,MATCH($R22&amp;$S22,cola&amp;col_prenom_conjoint,0),8),"")</f>
        <v/>
      </c>
      <c r="W22" s="60">
        <f t="array" aca="1" ref="W22" ca="1">SMALL(IFERROR(DATE(0,MONTH(cold),DAY(cold)),""),ROW(A21))</f>
        <v>47</v>
      </c>
      <c r="X22" s="60">
        <f t="array" aca="1" ref="X22" ca="1">IF(ROW(A20)&gt;X$2,"",INDEX(colw,MIN(IF(COUNTIF(X$2:X21,colw)=0,ROW(colw)-2))))</f>
        <v>51</v>
      </c>
      <c r="Y22" s="61" t="str">
        <f t="array" aca="1" ref="Y22" ca="1">IF(COLUMN(A:A)&gt;COUNTIF(colw,$X22),"",INDEX(cola,SMALL(IF(IF(ISERROR(DATE(0,MONTH(cold),DAY(cold))),"",DATE(0,MONTH(cold),DAY(cold)))=$X22,ROW(cold)-1,""),COLUMN(A:A))))</f>
        <v>nom84</v>
      </c>
      <c r="Z22" s="61" t="str">
        <f t="array" aca="1" ref="Z22" ca="1">IF(COLUMN(B:B)&gt;COUNTIF(colw,$X22),"",INDEX(cola,SMALL(IF(IF(ISERROR(DATE(0,MONTH(cold),DAY(cold))),"",DATE(0,MONTH(cold),DAY(cold)))=$X22,ROW(cold)-1,""),COLUMN(B:B))))</f>
        <v/>
      </c>
      <c r="AA22" s="61" t="str">
        <f t="array" aca="1" ref="AA22" ca="1">IF(COLUMN(C:C)&gt;COUNTIF(colw,$X22),"",INDEX(cola,SMALL(IF(IF(ISERROR(DATE(0,MONTH(cold),DAY(cold))),"",DATE(0,MONTH(cold),DAY(cold)))=$X22,ROW(cold)-1,""),COLUMN(C:C))))</f>
        <v/>
      </c>
      <c r="AB22" s="61" t="str">
        <f t="array" aca="1" ref="AB22" ca="1">IF(COLUMN(D:D)&gt;COUNTIF(colw,$X22),"",INDEX(cola,SMALL(IF(IF(ISERROR(DATE(0,MONTH(cold),DAY(cold))),"",DATE(0,MONTH(cold),DAY(cold)))=$X22,ROW(cold)-1,""),COLUMN(D:D))))</f>
        <v/>
      </c>
      <c r="AC22" s="61" t="str">
        <f t="array" aca="1" ref="AC22" ca="1">IF(COLUMN(E:E)&gt;COUNTIF(colw,$X22),"",INDEX(cola,SMALL(IF(IF(ISERROR(DATE(0,MONTH(cold),DAY(cold))),"",DATE(0,MONTH(cold),DAY(cold)))=$X22,ROW(cold)-1,""),COLUMN(E:E))))</f>
        <v/>
      </c>
      <c r="AD22" s="61" t="str">
        <f t="array" aca="1" ref="AD22" ca="1">IF(COLUMN(F:F)&gt;COUNTIF(colw,$X22),"",INDEX(cola,SMALL(IF(IF(ISERROR(DATE(0,MONTH(cold),DAY(cold))),"",DATE(0,MONTH(cold),DAY(cold)))=$X22,ROW(cold)-1,""),COLUMN(F:F))))</f>
        <v/>
      </c>
    </row>
    <row r="23" spans="2:30" x14ac:dyDescent="0.25">
      <c r="B23" s="41" t="s">
        <v>61</v>
      </c>
      <c r="C23" s="42" t="s">
        <v>62</v>
      </c>
      <c r="D23" s="18">
        <f t="shared" ca="1" si="0"/>
        <v>42115</v>
      </c>
      <c r="E23" s="44">
        <v>13991</v>
      </c>
      <c r="F23" s="42" t="s">
        <v>559</v>
      </c>
      <c r="G23" s="18">
        <f t="array" aca="1" ref="G23" ca="1">IF(H23=0,"   ",DATE(IF(MONTH(H23)&gt;10,YEAR(M$1),YEAR($Q$1)),MONTH(H23),DAY(H23)))</f>
        <v>42354</v>
      </c>
      <c r="H23" s="44">
        <v>13500</v>
      </c>
      <c r="I23" s="42" t="s">
        <v>819</v>
      </c>
      <c r="J23" s="42" t="s">
        <v>1079</v>
      </c>
      <c r="K23" s="24"/>
      <c r="M23" s="28" t="str">
        <f t="array" aca="1" ref="M23" ca="1">IF(O23="","",INDEX(cola,SMALL(IF(cold=O23,ROW(cold)-1,""),COUNTIF(O$4:O23,O23))))</f>
        <v/>
      </c>
      <c r="N23" s="12" t="str">
        <f t="array" aca="1" ref="N23" ca="1">IF($O23="","",INDEX(colb,SMALL(IF(cold=$O23,ROW(cold)-1,""),COUNTIF(O$4:O23,O23))))</f>
        <v/>
      </c>
      <c r="O23" s="13" t="str">
        <f t="array" aca="1" ref="O23" ca="1">IFERROR(SMALL(IF((cold&gt;M$1)*(cold&lt;Q$1),cold,""),ROW(B20)),"")</f>
        <v/>
      </c>
      <c r="P23" s="12" t="str">
        <f t="array" aca="1" ref="P23" ca="1">IFERROR(INDEX($B$2:$K$286,MATCH($M23&amp;$N23,cola&amp;colb,0),9),"")</f>
        <v/>
      </c>
      <c r="Q23" s="12" t="str">
        <f t="array" aca="1" ref="Q23" ca="1">IFERROR(INDEX($B$2:$K$286,MATCH($M23&amp;$N23,cola&amp;colb,0),8),"")</f>
        <v/>
      </c>
      <c r="R23" s="25" t="str">
        <f t="array" aca="1" ref="R23" ca="1">IF($T23="","",INDEX(cola,SMALL(IF(Colg=T23,ROW(Colg)-1,""),COUNTIF(T$4:T23,T23))))</f>
        <v/>
      </c>
      <c r="S23" s="25" t="str">
        <f t="array" aca="1" ref="S23" ca="1">IF($T23="","",INDEX(col_prenom_conjoint,SMALL(IF(Colg=$T23,ROW(Colg)-1,""),COUNTIF(T$4:T23,T23))))</f>
        <v/>
      </c>
      <c r="T23" s="69" t="str">
        <f t="array" aca="1" ref="T23" ca="1">IFERROR(SMALL(IF((Colg&gt;M$1)*(Colg&lt;Q$1),Colg,""),ROW(B20)),"")</f>
        <v/>
      </c>
      <c r="U23" s="25" t="str">
        <f t="array" aca="1" ref="U23" ca="1">IFERROR(INDEX($B$2:$K$286,MATCH($R23&amp;$S23,cola&amp;col_prenom_conjoint,0),9),"")</f>
        <v/>
      </c>
      <c r="V23" s="25" t="str">
        <f t="array" aca="1" ref="V23" ca="1">IFERROR(INDEX($B$2:$K$286,MATCH($R23&amp;$S23,cola&amp;col_prenom_conjoint,0),8),"")</f>
        <v/>
      </c>
      <c r="W23" s="60">
        <f t="array" aca="1" ref="W23" ca="1">SMALL(IFERROR(DATE(0,MONTH(cold),DAY(cold)),""),ROW(A22))</f>
        <v>50</v>
      </c>
      <c r="X23" s="60">
        <f t="array" aca="1" ref="X23" ca="1">IF(ROW(A21)&gt;X$2,"",INDEX(colw,MIN(IF(COUNTIF(X$2:X22,colw)=0,ROW(colw)-2))))</f>
        <v>53</v>
      </c>
      <c r="Y23" s="61" t="str">
        <f t="array" aca="1" ref="Y23" ca="1">IF(COLUMN(A:A)&gt;COUNTIF(colw,$X23),"",INDEX(cola,SMALL(IF(IF(ISERROR(DATE(0,MONTH(cold),DAY(cold))),"",DATE(0,MONTH(cold),DAY(cold)))=$X23,ROW(cold)-1,""),COLUMN(A:A))))</f>
        <v>nom26</v>
      </c>
      <c r="Z23" s="61" t="str">
        <f t="array" aca="1" ref="Z23" ca="1">IF(COLUMN(B:B)&gt;COUNTIF(colw,$X23),"",INDEX(cola,SMALL(IF(IF(ISERROR(DATE(0,MONTH(cold),DAY(cold))),"",DATE(0,MONTH(cold),DAY(cold)))=$X23,ROW(cold)-1,""),COLUMN(B:B))))</f>
        <v>nom98</v>
      </c>
      <c r="AA23" s="61" t="str">
        <f t="array" aca="1" ref="AA23" ca="1">IF(COLUMN(C:C)&gt;COUNTIF(colw,$X23),"",INDEX(cola,SMALL(IF(IF(ISERROR(DATE(0,MONTH(cold),DAY(cold))),"",DATE(0,MONTH(cold),DAY(cold)))=$X23,ROW(cold)-1,""),COLUMN(C:C))))</f>
        <v/>
      </c>
      <c r="AB23" s="61" t="str">
        <f t="array" aca="1" ref="AB23" ca="1">IF(COLUMN(D:D)&gt;COUNTIF(colw,$X23),"",INDEX(cola,SMALL(IF(IF(ISERROR(DATE(0,MONTH(cold),DAY(cold))),"",DATE(0,MONTH(cold),DAY(cold)))=$X23,ROW(cold)-1,""),COLUMN(D:D))))</f>
        <v/>
      </c>
      <c r="AC23" s="61" t="str">
        <f t="array" aca="1" ref="AC23" ca="1">IF(COLUMN(E:E)&gt;COUNTIF(colw,$X23),"",INDEX(cola,SMALL(IF(IF(ISERROR(DATE(0,MONTH(cold),DAY(cold))),"",DATE(0,MONTH(cold),DAY(cold)))=$X23,ROW(cold)-1,""),COLUMN(E:E))))</f>
        <v/>
      </c>
      <c r="AD23" s="61" t="str">
        <f t="array" aca="1" ref="AD23" ca="1">IF(COLUMN(F:F)&gt;COUNTIF(colw,$X23),"",INDEX(cola,SMALL(IF(IF(ISERROR(DATE(0,MONTH(cold),DAY(cold))),"",DATE(0,MONTH(cold),DAY(cold)))=$X23,ROW(cold)-1,""),COLUMN(F:F))))</f>
        <v/>
      </c>
    </row>
    <row r="24" spans="2:30" x14ac:dyDescent="0.25">
      <c r="B24" s="41" t="s">
        <v>63</v>
      </c>
      <c r="C24" s="42" t="s">
        <v>64</v>
      </c>
      <c r="D24" s="18">
        <f t="shared" ca="1" si="0"/>
        <v>42061</v>
      </c>
      <c r="E24" s="44">
        <v>13206</v>
      </c>
      <c r="F24" s="42" t="s">
        <v>560</v>
      </c>
      <c r="G24" s="18" t="str">
        <f t="array" ref="G24">IF(H24=0,"   ",DATE(IF(MONTH(H24)&gt;10,YEAR(M$1),YEAR($Q$1)),MONTH(H24),DAY(H24)))</f>
        <v xml:space="preserve">   </v>
      </c>
      <c r="H24" s="44">
        <v>0</v>
      </c>
      <c r="I24" s="42" t="s">
        <v>820</v>
      </c>
      <c r="J24" s="42" t="s">
        <v>1080</v>
      </c>
      <c r="K24" s="23"/>
      <c r="M24" s="28" t="str">
        <f t="array" aca="1" ref="M24" ca="1">IF(O24="","",INDEX(cola,SMALL(IF(cold=O24,ROW(cold)-1,""),COUNTIF(O$4:O24,O24))))</f>
        <v/>
      </c>
      <c r="N24" s="12" t="str">
        <f t="array" aca="1" ref="N24" ca="1">IF($O24="","",INDEX(colb,SMALL(IF(cold=$O24,ROW(cold)-1,""),COUNTIF(O$4:O24,O24))))</f>
        <v/>
      </c>
      <c r="O24" s="13" t="str">
        <f t="array" aca="1" ref="O24" ca="1">IFERROR(SMALL(IF((cold&gt;M$1)*(cold&lt;Q$1),cold,""),ROW(B21)),"")</f>
        <v/>
      </c>
      <c r="P24" s="12" t="str">
        <f t="array" aca="1" ref="P24" ca="1">IFERROR(INDEX($B$2:$K$286,MATCH($M24&amp;$N24,cola&amp;colb,0),9),"")</f>
        <v/>
      </c>
      <c r="Q24" s="12" t="str">
        <f t="array" aca="1" ref="Q24" ca="1">IFERROR(INDEX($B$2:$K$286,MATCH($M24&amp;$N24,cola&amp;colb,0),8),"")</f>
        <v/>
      </c>
      <c r="R24" s="25" t="str">
        <f t="array" aca="1" ref="R24" ca="1">IF($T24="","",INDEX(cola,SMALL(IF(Colg=T24,ROW(Colg)-1,""),COUNTIF(T$4:T24,T24))))</f>
        <v/>
      </c>
      <c r="S24" s="25" t="str">
        <f t="array" aca="1" ref="S24" ca="1">IF($T24="","",INDEX(col_prenom_conjoint,SMALL(IF(Colg=$T24,ROW(Colg)-1,""),COUNTIF(T$4:T24,T24))))</f>
        <v/>
      </c>
      <c r="T24" s="69" t="str">
        <f t="array" aca="1" ref="T24" ca="1">IFERROR(SMALL(IF((Colg&gt;M$1)*(Colg&lt;Q$1),Colg,""),ROW(B21)),"")</f>
        <v/>
      </c>
      <c r="U24" s="25" t="str">
        <f t="array" aca="1" ref="U24" ca="1">IFERROR(INDEX($B$2:$K$286,MATCH($R24&amp;$S24,cola&amp;col_prenom_conjoint,0),9),"")</f>
        <v/>
      </c>
      <c r="V24" s="25" t="str">
        <f t="array" aca="1" ref="V24" ca="1">IFERROR(INDEX($B$2:$K$286,MATCH($R24&amp;$S24,cola&amp;col_prenom_conjoint,0),8),"")</f>
        <v/>
      </c>
      <c r="W24" s="60">
        <f t="array" aca="1" ref="W24" ca="1">SMALL(IFERROR(DATE(0,MONTH(cold),DAY(cold)),""),ROW(A23))</f>
        <v>51</v>
      </c>
      <c r="X24" s="60">
        <f t="array" aca="1" ref="X24" ca="1">IF(ROW(A22)&gt;X$2,"",INDEX(colw,MIN(IF(COUNTIF(X$2:X23,colw)=0,ROW(colw)-2))))</f>
        <v>54</v>
      </c>
      <c r="Y24" s="61" t="str">
        <f t="array" aca="1" ref="Y24" ca="1">IF(COLUMN(A:A)&gt;COUNTIF(colw,$X24),"",INDEX(cola,SMALL(IF(IF(ISERROR(DATE(0,MONTH(cold),DAY(cold))),"",DATE(0,MONTH(cold),DAY(cold)))=$X24,ROW(cold)-1,""),COLUMN(A:A))))</f>
        <v>nom105</v>
      </c>
      <c r="Z24" s="61" t="str">
        <f t="array" aca="1" ref="Z24" ca="1">IF(COLUMN(B:B)&gt;COUNTIF(colw,$X24),"",INDEX(cola,SMALL(IF(IF(ISERROR(DATE(0,MONTH(cold),DAY(cold))),"",DATE(0,MONTH(cold),DAY(cold)))=$X24,ROW(cold)-1,""),COLUMN(B:B))))</f>
        <v/>
      </c>
      <c r="AA24" s="61" t="str">
        <f t="array" aca="1" ref="AA24" ca="1">IF(COLUMN(C:C)&gt;COUNTIF(colw,$X24),"",INDEX(cola,SMALL(IF(IF(ISERROR(DATE(0,MONTH(cold),DAY(cold))),"",DATE(0,MONTH(cold),DAY(cold)))=$X24,ROW(cold)-1,""),COLUMN(C:C))))</f>
        <v/>
      </c>
      <c r="AB24" s="61" t="str">
        <f t="array" aca="1" ref="AB24" ca="1">IF(COLUMN(D:D)&gt;COUNTIF(colw,$X24),"",INDEX(cola,SMALL(IF(IF(ISERROR(DATE(0,MONTH(cold),DAY(cold))),"",DATE(0,MONTH(cold),DAY(cold)))=$X24,ROW(cold)-1,""),COLUMN(D:D))))</f>
        <v/>
      </c>
      <c r="AC24" s="61" t="str">
        <f t="array" aca="1" ref="AC24" ca="1">IF(COLUMN(E:E)&gt;COUNTIF(colw,$X24),"",INDEX(cola,SMALL(IF(IF(ISERROR(DATE(0,MONTH(cold),DAY(cold))),"",DATE(0,MONTH(cold),DAY(cold)))=$X24,ROW(cold)-1,""),COLUMN(E:E))))</f>
        <v/>
      </c>
      <c r="AD24" s="61" t="str">
        <f t="array" aca="1" ref="AD24" ca="1">IF(COLUMN(F:F)&gt;COUNTIF(colw,$X24),"",INDEX(cola,SMALL(IF(IF(ISERROR(DATE(0,MONTH(cold),DAY(cold))),"",DATE(0,MONTH(cold),DAY(cold)))=$X24,ROW(cold)-1,""),COLUMN(F:F))))</f>
        <v/>
      </c>
    </row>
    <row r="25" spans="2:30" x14ac:dyDescent="0.25">
      <c r="B25" s="41" t="s">
        <v>65</v>
      </c>
      <c r="C25" s="42" t="s">
        <v>66</v>
      </c>
      <c r="D25" s="18">
        <f t="shared" ca="1" si="0"/>
        <v>42020</v>
      </c>
      <c r="E25" s="44">
        <v>16087</v>
      </c>
      <c r="F25" s="42" t="s">
        <v>561</v>
      </c>
      <c r="G25" s="18">
        <f t="array" aca="1" ref="G25" ca="1">IF(H25=0,"   ",DATE(IF(MONTH(H25)&gt;10,YEAR(M$1),YEAR($Q$1)),MONTH(H25),DAY(H25)))</f>
        <v>42018</v>
      </c>
      <c r="H25" s="44">
        <v>19007</v>
      </c>
      <c r="I25" s="42" t="s">
        <v>821</v>
      </c>
      <c r="J25" s="42" t="s">
        <v>1081</v>
      </c>
      <c r="K25" s="23"/>
      <c r="M25" s="28" t="str">
        <f t="array" aca="1" ref="M25" ca="1">IF(O25="","",INDEX(cola,SMALL(IF(cold=O25,ROW(cold)-1,""),COUNTIF(O$4:O25,O25))))</f>
        <v/>
      </c>
      <c r="N25" s="12" t="str">
        <f t="array" aca="1" ref="N25" ca="1">IF($O25="","",INDEX(colb,SMALL(IF(cold=$O25,ROW(cold)-1,""),COUNTIF(O$4:O25,O25))))</f>
        <v/>
      </c>
      <c r="O25" s="13" t="str">
        <f t="array" aca="1" ref="O25" ca="1">IFERROR(SMALL(IF((cold&gt;M$1)*(cold&lt;Q$1),cold,""),ROW(B22)),"")</f>
        <v/>
      </c>
      <c r="P25" s="12" t="str">
        <f t="array" aca="1" ref="P25" ca="1">IFERROR(INDEX($B$2:$K$286,MATCH($M25&amp;$N25,cola&amp;colb,0),9),"")</f>
        <v/>
      </c>
      <c r="Q25" s="12" t="str">
        <f t="array" aca="1" ref="Q25" ca="1">IFERROR(INDEX($B$2:$K$286,MATCH($M25&amp;$N25,cola&amp;colb,0),8),"")</f>
        <v/>
      </c>
      <c r="R25" s="25" t="str">
        <f t="array" aca="1" ref="R25" ca="1">IF($T25="","",INDEX(cola,SMALL(IF(Colg=T25,ROW(Colg)-1,""),COUNTIF(T$4:T25,T25))))</f>
        <v/>
      </c>
      <c r="S25" s="25" t="str">
        <f t="array" aca="1" ref="S25" ca="1">IF($T25="","",INDEX(col_prenom_conjoint,SMALL(IF(Colg=$T25,ROW(Colg)-1,""),COUNTIF(T$4:T25,T25))))</f>
        <v/>
      </c>
      <c r="T25" s="69" t="str">
        <f t="array" aca="1" ref="T25" ca="1">IFERROR(SMALL(IF((Colg&gt;M$1)*(Colg&lt;Q$1),Colg,""),ROW(B22)),"")</f>
        <v/>
      </c>
      <c r="U25" s="25" t="str">
        <f t="array" aca="1" ref="U25" ca="1">IFERROR(INDEX($B$2:$K$286,MATCH($R25&amp;$S25,cola&amp;col_prenom_conjoint,0),9),"")</f>
        <v/>
      </c>
      <c r="V25" s="25" t="str">
        <f t="array" aca="1" ref="V25" ca="1">IFERROR(INDEX($B$2:$K$286,MATCH($R25&amp;$S25,cola&amp;col_prenom_conjoint,0),8),"")</f>
        <v/>
      </c>
      <c r="W25" s="60">
        <f t="array" aca="1" ref="W25" ca="1">SMALL(IFERROR(DATE(0,MONTH(cold),DAY(cold)),""),ROW(A24))</f>
        <v>53</v>
      </c>
      <c r="X25" s="60">
        <f t="array" aca="1" ref="X25" ca="1">IF(ROW(A23)&gt;X$2,"",INDEX(colw,MIN(IF(COUNTIF(X$2:X24,colw)=0,ROW(colw)-2))))</f>
        <v>55</v>
      </c>
      <c r="Y25" s="61" t="str">
        <f t="array" aca="1" ref="Y25" ca="1">IF(COLUMN(A:A)&gt;COUNTIF(colw,$X25),"",INDEX(cola,SMALL(IF(IF(ISERROR(DATE(0,MONTH(cold),DAY(cold))),"",DATE(0,MONTH(cold),DAY(cold)))=$X25,ROW(cold)-1,""),COLUMN(A:A))))</f>
        <v>nom60</v>
      </c>
      <c r="Z25" s="61" t="str">
        <f t="array" aca="1" ref="Z25" ca="1">IF(COLUMN(B:B)&gt;COUNTIF(colw,$X25),"",INDEX(cola,SMALL(IF(IF(ISERROR(DATE(0,MONTH(cold),DAY(cold))),"",DATE(0,MONTH(cold),DAY(cold)))=$X25,ROW(cold)-1,""),COLUMN(B:B))))</f>
        <v/>
      </c>
      <c r="AA25" s="61" t="str">
        <f t="array" aca="1" ref="AA25" ca="1">IF(COLUMN(C:C)&gt;COUNTIF(colw,$X25),"",INDEX(cola,SMALL(IF(IF(ISERROR(DATE(0,MONTH(cold),DAY(cold))),"",DATE(0,MONTH(cold),DAY(cold)))=$X25,ROW(cold)-1,""),COLUMN(C:C))))</f>
        <v/>
      </c>
      <c r="AB25" s="61" t="str">
        <f t="array" aca="1" ref="AB25" ca="1">IF(COLUMN(D:D)&gt;COUNTIF(colw,$X25),"",INDEX(cola,SMALL(IF(IF(ISERROR(DATE(0,MONTH(cold),DAY(cold))),"",DATE(0,MONTH(cold),DAY(cold)))=$X25,ROW(cold)-1,""),COLUMN(D:D))))</f>
        <v/>
      </c>
      <c r="AC25" s="61" t="str">
        <f t="array" aca="1" ref="AC25" ca="1">IF(COLUMN(E:E)&gt;COUNTIF(colw,$X25),"",INDEX(cola,SMALL(IF(IF(ISERROR(DATE(0,MONTH(cold),DAY(cold))),"",DATE(0,MONTH(cold),DAY(cold)))=$X25,ROW(cold)-1,""),COLUMN(E:E))))</f>
        <v/>
      </c>
      <c r="AD25" s="61" t="str">
        <f t="array" aca="1" ref="AD25" ca="1">IF(COLUMN(F:F)&gt;COUNTIF(colw,$X25),"",INDEX(cola,SMALL(IF(IF(ISERROR(DATE(0,MONTH(cold),DAY(cold))),"",DATE(0,MONTH(cold),DAY(cold)))=$X25,ROW(cold)-1,""),COLUMN(F:F))))</f>
        <v/>
      </c>
    </row>
    <row r="26" spans="2:30" x14ac:dyDescent="0.25">
      <c r="B26" s="41" t="s">
        <v>67</v>
      </c>
      <c r="C26" s="42" t="s">
        <v>68</v>
      </c>
      <c r="D26" s="18" t="str">
        <f t="shared" si="0"/>
        <v xml:space="preserve">   </v>
      </c>
      <c r="E26" s="44">
        <v>0</v>
      </c>
      <c r="F26" s="42" t="s">
        <v>562</v>
      </c>
      <c r="G26" s="18" t="str">
        <f t="array" ref="G26">IF(H26=0,"   ",DATE(IF(MONTH(H26)&gt;10,YEAR(M$1),YEAR($Q$1)),MONTH(H26),DAY(H26)))</f>
        <v xml:space="preserve">   </v>
      </c>
      <c r="H26" s="44">
        <v>0</v>
      </c>
      <c r="I26" s="42" t="s">
        <v>822</v>
      </c>
      <c r="J26" s="42" t="s">
        <v>1082</v>
      </c>
      <c r="K26" s="24"/>
      <c r="M26" s="28" t="str">
        <f t="array" aca="1" ref="M26" ca="1">IF(O26="","",INDEX(cola,SMALL(IF(cold=O26,ROW(cold)-1,""),COUNTIF(O$4:O26,O26))))</f>
        <v/>
      </c>
      <c r="N26" s="12" t="str">
        <f t="array" aca="1" ref="N26" ca="1">IF($O26="","",INDEX(colb,SMALL(IF(cold=$O26,ROW(cold)-1,""),COUNTIF(O$4:O26,O26))))</f>
        <v/>
      </c>
      <c r="O26" s="13" t="str">
        <f t="array" aca="1" ref="O26" ca="1">IFERROR(SMALL(IF((cold&gt;M$1)*(cold&lt;Q$1),cold,""),ROW(B23)),"")</f>
        <v/>
      </c>
      <c r="P26" s="12" t="str">
        <f t="array" aca="1" ref="P26" ca="1">IFERROR(INDEX($B$2:$K$286,MATCH($M26&amp;$N26,cola&amp;colb,0),9),"")</f>
        <v/>
      </c>
      <c r="Q26" s="12" t="str">
        <f t="array" aca="1" ref="Q26" ca="1">IFERROR(INDEX($B$2:$K$286,MATCH($M26&amp;$N26,cola&amp;colb,0),8),"")</f>
        <v/>
      </c>
      <c r="R26" s="25" t="str">
        <f t="array" aca="1" ref="R26" ca="1">IF($T26="","",INDEX(cola,SMALL(IF(Colg=T26,ROW(Colg)-1,""),COUNTIF(T$4:T26,T26))))</f>
        <v/>
      </c>
      <c r="S26" s="25" t="str">
        <f t="array" aca="1" ref="S26" ca="1">IF($T26="","",INDEX(col_prenom_conjoint,SMALL(IF(Colg=$T26,ROW(Colg)-1,""),COUNTIF(T$4:T26,T26))))</f>
        <v/>
      </c>
      <c r="T26" s="69" t="str">
        <f t="array" aca="1" ref="T26" ca="1">IFERROR(SMALL(IF((Colg&gt;M$1)*(Colg&lt;Q$1),Colg,""),ROW(B23)),"")</f>
        <v/>
      </c>
      <c r="U26" s="25" t="str">
        <f t="array" aca="1" ref="U26" ca="1">IFERROR(INDEX($B$2:$K$286,MATCH($R26&amp;$S26,cola&amp;col_prenom_conjoint,0),9),"")</f>
        <v/>
      </c>
      <c r="V26" s="25" t="str">
        <f t="array" aca="1" ref="V26" ca="1">IFERROR(INDEX($B$2:$K$286,MATCH($R26&amp;$S26,cola&amp;col_prenom_conjoint,0),8),"")</f>
        <v/>
      </c>
      <c r="W26" s="60">
        <f t="array" aca="1" ref="W26" ca="1">SMALL(IFERROR(DATE(0,MONTH(cold),DAY(cold)),""),ROW(A25))</f>
        <v>53</v>
      </c>
      <c r="X26" s="60">
        <f t="array" aca="1" ref="X26" ca="1">IF(ROW(A24)&gt;X$2,"",INDEX(colw,MIN(IF(COUNTIF(X$2:X25,colw)=0,ROW(colw)-2))))</f>
        <v>57</v>
      </c>
      <c r="Y26" s="61" t="str">
        <f t="array" aca="1" ref="Y26" ca="1">IF(COLUMN(A:A)&gt;COUNTIF(colw,$X26),"",INDEX(cola,SMALL(IF(IF(ISERROR(DATE(0,MONTH(cold),DAY(cold))),"",DATE(0,MONTH(cold),DAY(cold)))=$X26,ROW(cold)-1,""),COLUMN(A:A))))</f>
        <v>nom23</v>
      </c>
      <c r="Z26" s="61" t="str">
        <f t="array" aca="1" ref="Z26" ca="1">IF(COLUMN(B:B)&gt;COUNTIF(colw,$X26),"",INDEX(cola,SMALL(IF(IF(ISERROR(DATE(0,MONTH(cold),DAY(cold))),"",DATE(0,MONTH(cold),DAY(cold)))=$X26,ROW(cold)-1,""),COLUMN(B:B))))</f>
        <v>nom205</v>
      </c>
      <c r="AA26" s="61" t="str">
        <f t="array" aca="1" ref="AA26" ca="1">IF(COLUMN(C:C)&gt;COUNTIF(colw,$X26),"",INDEX(cola,SMALL(IF(IF(ISERROR(DATE(0,MONTH(cold),DAY(cold))),"",DATE(0,MONTH(cold),DAY(cold)))=$X26,ROW(cold)-1,""),COLUMN(C:C))))</f>
        <v/>
      </c>
      <c r="AB26" s="61" t="str">
        <f t="array" aca="1" ref="AB26" ca="1">IF(COLUMN(D:D)&gt;COUNTIF(colw,$X26),"",INDEX(cola,SMALL(IF(IF(ISERROR(DATE(0,MONTH(cold),DAY(cold))),"",DATE(0,MONTH(cold),DAY(cold)))=$X26,ROW(cold)-1,""),COLUMN(D:D))))</f>
        <v/>
      </c>
      <c r="AC26" s="61" t="str">
        <f t="array" aca="1" ref="AC26" ca="1">IF(COLUMN(E:E)&gt;COUNTIF(colw,$X26),"",INDEX(cola,SMALL(IF(IF(ISERROR(DATE(0,MONTH(cold),DAY(cold))),"",DATE(0,MONTH(cold),DAY(cold)))=$X26,ROW(cold)-1,""),COLUMN(E:E))))</f>
        <v/>
      </c>
      <c r="AD26" s="61" t="str">
        <f t="array" aca="1" ref="AD26" ca="1">IF(COLUMN(F:F)&gt;COUNTIF(colw,$X26),"",INDEX(cola,SMALL(IF(IF(ISERROR(DATE(0,MONTH(cold),DAY(cold))),"",DATE(0,MONTH(cold),DAY(cold)))=$X26,ROW(cold)-1,""),COLUMN(F:F))))</f>
        <v/>
      </c>
    </row>
    <row r="27" spans="2:30" x14ac:dyDescent="0.25">
      <c r="B27" s="41" t="s">
        <v>69</v>
      </c>
      <c r="C27" s="42" t="s">
        <v>70</v>
      </c>
      <c r="D27" s="18">
        <f t="shared" ca="1" si="0"/>
        <v>42057</v>
      </c>
      <c r="E27" s="44">
        <v>17951</v>
      </c>
      <c r="F27" s="42" t="s">
        <v>563</v>
      </c>
      <c r="G27" s="18" t="str">
        <f t="array" ref="G27">IF(H27=0,"   ",DATE(IF(MONTH(H27)&gt;10,YEAR(M$1),YEAR($Q$1)),MONTH(H27),DAY(H27)))</f>
        <v xml:space="preserve">   </v>
      </c>
      <c r="H27" s="44">
        <v>0</v>
      </c>
      <c r="I27" s="42" t="s">
        <v>823</v>
      </c>
      <c r="J27" s="42" t="s">
        <v>1083</v>
      </c>
      <c r="K27" s="24"/>
      <c r="M27" s="28" t="str">
        <f t="array" aca="1" ref="M27" ca="1">IF(O27="","",INDEX(cola,SMALL(IF(cold=O27,ROW(cold)-1,""),COUNTIF(O$4:O27,O27))))</f>
        <v/>
      </c>
      <c r="N27" s="12" t="str">
        <f t="array" aca="1" ref="N27" ca="1">IF($O27="","",INDEX(colb,SMALL(IF(cold=$O27,ROW(cold)-1,""),COUNTIF(O$4:O27,O27))))</f>
        <v/>
      </c>
      <c r="O27" s="13" t="str">
        <f t="array" aca="1" ref="O27" ca="1">IFERROR(SMALL(IF((cold&gt;M$1)*(cold&lt;Q$1),cold,""),ROW(B24)),"")</f>
        <v/>
      </c>
      <c r="P27" s="12" t="str">
        <f t="array" aca="1" ref="P27" ca="1">IFERROR(INDEX($B$2:$K$286,MATCH($M27&amp;$N27,cola&amp;colb,0),9),"")</f>
        <v/>
      </c>
      <c r="Q27" s="12" t="str">
        <f t="array" aca="1" ref="Q27" ca="1">IFERROR(INDEX($B$2:$K$286,MATCH($M27&amp;$N27,cola&amp;colb,0),8),"")</f>
        <v/>
      </c>
      <c r="R27" s="25" t="str">
        <f t="array" aca="1" ref="R27" ca="1">IF($T27="","",INDEX(cola,SMALL(IF(Colg=T27,ROW(Colg)-1,""),COUNTIF(T$4:T27,T27))))</f>
        <v/>
      </c>
      <c r="S27" s="25" t="str">
        <f t="array" aca="1" ref="S27" ca="1">IF($T27="","",INDEX(col_prenom_conjoint,SMALL(IF(Colg=$T27,ROW(Colg)-1,""),COUNTIF(T$4:T27,T27))))</f>
        <v/>
      </c>
      <c r="T27" s="69" t="str">
        <f t="array" aca="1" ref="T27" ca="1">IFERROR(SMALL(IF((Colg&gt;M$1)*(Colg&lt;Q$1),Colg,""),ROW(B24)),"")</f>
        <v/>
      </c>
      <c r="U27" s="25" t="str">
        <f t="array" aca="1" ref="U27" ca="1">IFERROR(INDEX($B$2:$K$286,MATCH($R27&amp;$S27,cola&amp;col_prenom_conjoint,0),9),"")</f>
        <v/>
      </c>
      <c r="V27" s="25" t="str">
        <f t="array" aca="1" ref="V27" ca="1">IFERROR(INDEX($B$2:$K$286,MATCH($R27&amp;$S27,cola&amp;col_prenom_conjoint,0),8),"")</f>
        <v/>
      </c>
      <c r="W27" s="60">
        <f t="array" aca="1" ref="W27" ca="1">SMALL(IFERROR(DATE(0,MONTH(cold),DAY(cold)),""),ROW(A26))</f>
        <v>54</v>
      </c>
      <c r="X27" s="60">
        <f t="array" aca="1" ref="X27" ca="1">IF(ROW(A25)&gt;X$2,"",INDEX(colw,MIN(IF(COUNTIF(X$2:X26,colw)=0,ROW(colw)-2))))</f>
        <v>61</v>
      </c>
      <c r="Y27" s="61" t="str">
        <f t="array" aca="1" ref="Y27" ca="1">IF(COLUMN(A:A)&gt;COUNTIF(colw,$X27),"",INDEX(cola,SMALL(IF(IF(ISERROR(DATE(0,MONTH(cold),DAY(cold))),"",DATE(0,MONTH(cold),DAY(cold)))=$X27,ROW(cold)-1,""),COLUMN(A:A))))</f>
        <v>nom247</v>
      </c>
      <c r="Z27" s="61" t="str">
        <f t="array" aca="1" ref="Z27" ca="1">IF(COLUMN(B:B)&gt;COUNTIF(colw,$X27),"",INDEX(cola,SMALL(IF(IF(ISERROR(DATE(0,MONTH(cold),DAY(cold))),"",DATE(0,MONTH(cold),DAY(cold)))=$X27,ROW(cold)-1,""),COLUMN(B:B))))</f>
        <v/>
      </c>
      <c r="AA27" s="61" t="str">
        <f t="array" aca="1" ref="AA27" ca="1">IF(COLUMN(C:C)&gt;COUNTIF(colw,$X27),"",INDEX(cola,SMALL(IF(IF(ISERROR(DATE(0,MONTH(cold),DAY(cold))),"",DATE(0,MONTH(cold),DAY(cold)))=$X27,ROW(cold)-1,""),COLUMN(C:C))))</f>
        <v/>
      </c>
      <c r="AB27" s="61" t="str">
        <f t="array" aca="1" ref="AB27" ca="1">IF(COLUMN(D:D)&gt;COUNTIF(colw,$X27),"",INDEX(cola,SMALL(IF(IF(ISERROR(DATE(0,MONTH(cold),DAY(cold))),"",DATE(0,MONTH(cold),DAY(cold)))=$X27,ROW(cold)-1,""),COLUMN(D:D))))</f>
        <v/>
      </c>
      <c r="AC27" s="61" t="str">
        <f t="array" aca="1" ref="AC27" ca="1">IF(COLUMN(E:E)&gt;COUNTIF(colw,$X27),"",INDEX(cola,SMALL(IF(IF(ISERROR(DATE(0,MONTH(cold),DAY(cold))),"",DATE(0,MONTH(cold),DAY(cold)))=$X27,ROW(cold)-1,""),COLUMN(E:E))))</f>
        <v/>
      </c>
      <c r="AD27" s="61" t="str">
        <f t="array" aca="1" ref="AD27" ca="1">IF(COLUMN(F:F)&gt;COUNTIF(colw,$X27),"",INDEX(cola,SMALL(IF(IF(ISERROR(DATE(0,MONTH(cold),DAY(cold))),"",DATE(0,MONTH(cold),DAY(cold)))=$X27,ROW(cold)-1,""),COLUMN(F:F))))</f>
        <v/>
      </c>
    </row>
    <row r="28" spans="2:30" x14ac:dyDescent="0.25">
      <c r="B28" s="41" t="s">
        <v>71</v>
      </c>
      <c r="C28" s="42" t="s">
        <v>72</v>
      </c>
      <c r="D28" s="18">
        <f t="shared" ca="1" si="0"/>
        <v>42173</v>
      </c>
      <c r="E28" s="44">
        <v>13684</v>
      </c>
      <c r="F28" s="42" t="s">
        <v>564</v>
      </c>
      <c r="G28" s="18">
        <f t="array" aca="1" ref="G28" ca="1">IF(H28=0,"   ",DATE(IF(MONTH(H28)&gt;10,YEAR(M$1),YEAR($Q$1)),MONTH(H28),DAY(H28)))</f>
        <v>42167</v>
      </c>
      <c r="H28" s="44">
        <v>13678</v>
      </c>
      <c r="I28" s="42" t="s">
        <v>824</v>
      </c>
      <c r="J28" s="42" t="s">
        <v>1084</v>
      </c>
      <c r="K28" s="23"/>
      <c r="M28" s="28" t="str">
        <f t="array" aca="1" ref="M28" ca="1">IF(O28="","",INDEX(cola,SMALL(IF(cold=O28,ROW(cold)-1,""),COUNTIF(O$4:O28,O28))))</f>
        <v/>
      </c>
      <c r="N28" s="12" t="str">
        <f t="array" aca="1" ref="N28" ca="1">IF($O28="","",INDEX(colb,SMALL(IF(cold=$O28,ROW(cold)-1,""),COUNTIF(O$4:O28,O28))))</f>
        <v/>
      </c>
      <c r="O28" s="13" t="str">
        <f t="array" aca="1" ref="O28" ca="1">IFERROR(SMALL(IF((cold&gt;M$1)*(cold&lt;Q$1),cold,""),ROW(B25)),"")</f>
        <v/>
      </c>
      <c r="P28" s="12" t="str">
        <f t="array" aca="1" ref="P28" ca="1">IFERROR(INDEX($B$2:$K$286,MATCH($M28&amp;$N28,cola&amp;colb,0),9),"")</f>
        <v/>
      </c>
      <c r="Q28" s="12" t="str">
        <f t="array" aca="1" ref="Q28" ca="1">IFERROR(INDEX($B$2:$K$286,MATCH($M28&amp;$N28,cola&amp;colb,0),8),"")</f>
        <v/>
      </c>
      <c r="R28" s="25" t="str">
        <f t="array" aca="1" ref="R28" ca="1">IF($T28="","",INDEX(cola,SMALL(IF(Colg=T28,ROW(Colg)-1,""),COUNTIF(T$4:T28,T28))))</f>
        <v/>
      </c>
      <c r="S28" s="25" t="str">
        <f t="array" aca="1" ref="S28" ca="1">IF($T28="","",INDEX(col_prenom_conjoint,SMALL(IF(Colg=$T28,ROW(Colg)-1,""),COUNTIF(T$4:T28,T28))))</f>
        <v/>
      </c>
      <c r="T28" s="69" t="str">
        <f t="array" aca="1" ref="T28" ca="1">IFERROR(SMALL(IF((Colg&gt;M$1)*(Colg&lt;Q$1),Colg,""),ROW(B25)),"")</f>
        <v/>
      </c>
      <c r="U28" s="25" t="str">
        <f t="array" aca="1" ref="U28" ca="1">IFERROR(INDEX($B$2:$K$286,MATCH($R28&amp;$S28,cola&amp;col_prenom_conjoint,0),9),"")</f>
        <v/>
      </c>
      <c r="V28" s="25" t="str">
        <f t="array" aca="1" ref="V28" ca="1">IFERROR(INDEX($B$2:$K$286,MATCH($R28&amp;$S28,cola&amp;col_prenom_conjoint,0),8),"")</f>
        <v/>
      </c>
      <c r="W28" s="60">
        <f t="array" aca="1" ref="W28" ca="1">SMALL(IFERROR(DATE(0,MONTH(cold),DAY(cold)),""),ROW(A27))</f>
        <v>55</v>
      </c>
      <c r="X28" s="60">
        <f t="array" aca="1" ref="X28" ca="1">IF(ROW(A26)&gt;X$2,"",INDEX(colw,MIN(IF(COUNTIF(X$2:X27,colw)=0,ROW(colw)-2))))</f>
        <v>64</v>
      </c>
      <c r="Y28" s="61" t="str">
        <f t="array" aca="1" ref="Y28" ca="1">IF(COLUMN(A:A)&gt;COUNTIF(colw,$X28),"",INDEX(cola,SMALL(IF(IF(ISERROR(DATE(0,MONTH(cold),DAY(cold))),"",DATE(0,MONTH(cold),DAY(cold)))=$X28,ROW(cold)-1,""),COLUMN(A:A))))</f>
        <v>nom80</v>
      </c>
      <c r="Z28" s="61" t="str">
        <f t="array" aca="1" ref="Z28" ca="1">IF(COLUMN(B:B)&gt;COUNTIF(colw,$X28),"",INDEX(cola,SMALL(IF(IF(ISERROR(DATE(0,MONTH(cold),DAY(cold))),"",DATE(0,MONTH(cold),DAY(cold)))=$X28,ROW(cold)-1,""),COLUMN(B:B))))</f>
        <v>nom170</v>
      </c>
      <c r="AA28" s="61" t="str">
        <f t="array" aca="1" ref="AA28" ca="1">IF(COLUMN(C:C)&gt;COUNTIF(colw,$X28),"",INDEX(cola,SMALL(IF(IF(ISERROR(DATE(0,MONTH(cold),DAY(cold))),"",DATE(0,MONTH(cold),DAY(cold)))=$X28,ROW(cold)-1,""),COLUMN(C:C))))</f>
        <v/>
      </c>
      <c r="AB28" s="61" t="str">
        <f t="array" aca="1" ref="AB28" ca="1">IF(COLUMN(D:D)&gt;COUNTIF(colw,$X28),"",INDEX(cola,SMALL(IF(IF(ISERROR(DATE(0,MONTH(cold),DAY(cold))),"",DATE(0,MONTH(cold),DAY(cold)))=$X28,ROW(cold)-1,""),COLUMN(D:D))))</f>
        <v/>
      </c>
      <c r="AC28" s="61" t="str">
        <f t="array" aca="1" ref="AC28" ca="1">IF(COLUMN(E:E)&gt;COUNTIF(colw,$X28),"",INDEX(cola,SMALL(IF(IF(ISERROR(DATE(0,MONTH(cold),DAY(cold))),"",DATE(0,MONTH(cold),DAY(cold)))=$X28,ROW(cold)-1,""),COLUMN(E:E))))</f>
        <v/>
      </c>
      <c r="AD28" s="61" t="str">
        <f t="array" aca="1" ref="AD28" ca="1">IF(COLUMN(F:F)&gt;COUNTIF(colw,$X28),"",INDEX(cola,SMALL(IF(IF(ISERROR(DATE(0,MONTH(cold),DAY(cold))),"",DATE(0,MONTH(cold),DAY(cold)))=$X28,ROW(cold)-1,""),COLUMN(F:F))))</f>
        <v/>
      </c>
    </row>
    <row r="29" spans="2:30" x14ac:dyDescent="0.25">
      <c r="B29" s="41" t="s">
        <v>73</v>
      </c>
      <c r="C29" s="42" t="s">
        <v>74</v>
      </c>
      <c r="D29" s="18">
        <f t="shared" ca="1" si="0"/>
        <v>42293</v>
      </c>
      <c r="E29" s="44">
        <v>15995</v>
      </c>
      <c r="F29" s="42" t="s">
        <v>565</v>
      </c>
      <c r="G29" s="18" t="str">
        <f t="array" ref="G29">IF(H29=0,"   ",DATE(IF(MONTH(H29)&gt;10,YEAR(M$1),YEAR($Q$1)),MONTH(H29),DAY(H29)))</f>
        <v xml:space="preserve">   </v>
      </c>
      <c r="H29" s="44">
        <v>0</v>
      </c>
      <c r="I29" s="42" t="s">
        <v>825</v>
      </c>
      <c r="J29" s="42" t="s">
        <v>1085</v>
      </c>
      <c r="K29" s="23"/>
      <c r="M29" s="28" t="str">
        <f t="array" aca="1" ref="M29" ca="1">IF(O29="","",INDEX(cola,SMALL(IF(cold=O29,ROW(cold)-1,""),COUNTIF(O$4:O29,O29))))</f>
        <v/>
      </c>
      <c r="N29" s="12" t="str">
        <f t="array" aca="1" ref="N29" ca="1">IF($O29="","",INDEX(colb,SMALL(IF(cold=$O29,ROW(cold)-1,""),COUNTIF(O$4:O29,O29))))</f>
        <v/>
      </c>
      <c r="O29" s="13" t="str">
        <f t="array" aca="1" ref="O29" ca="1">IFERROR(SMALL(IF((cold&gt;M$1)*(cold&lt;Q$1),cold,""),ROW(B26)),"")</f>
        <v/>
      </c>
      <c r="P29" s="12" t="str">
        <f t="array" aca="1" ref="P29" ca="1">IFERROR(INDEX($B$2:$K$286,MATCH($M29&amp;$N29,cola&amp;colb,0),9),"")</f>
        <v/>
      </c>
      <c r="Q29" s="12" t="str">
        <f t="array" aca="1" ref="Q29" ca="1">IFERROR(INDEX($B$2:$K$286,MATCH($M29&amp;$N29,cola&amp;colb,0),8),"")</f>
        <v/>
      </c>
      <c r="R29" s="25" t="str">
        <f t="array" aca="1" ref="R29" ca="1">IF($T29="","",INDEX(cola,SMALL(IF(Colg=T29,ROW(Colg)-1,""),COUNTIF(T$4:T29,T29))))</f>
        <v/>
      </c>
      <c r="S29" s="25" t="str">
        <f t="array" aca="1" ref="S29" ca="1">IF($T29="","",INDEX(col_prenom_conjoint,SMALL(IF(Colg=$T29,ROW(Colg)-1,""),COUNTIF(T$4:T29,T29))))</f>
        <v/>
      </c>
      <c r="T29" s="69" t="str">
        <f t="array" aca="1" ref="T29" ca="1">IFERROR(SMALL(IF((Colg&gt;M$1)*(Colg&lt;Q$1),Colg,""),ROW(B26)),"")</f>
        <v/>
      </c>
      <c r="U29" s="25" t="str">
        <f t="array" aca="1" ref="U29" ca="1">IFERROR(INDEX($B$2:$K$286,MATCH($R29&amp;$S29,cola&amp;col_prenom_conjoint,0),9),"")</f>
        <v/>
      </c>
      <c r="V29" s="25" t="str">
        <f t="array" aca="1" ref="V29" ca="1">IFERROR(INDEX($B$2:$K$286,MATCH($R29&amp;$S29,cola&amp;col_prenom_conjoint,0),8),"")</f>
        <v/>
      </c>
      <c r="W29" s="60">
        <f t="array" aca="1" ref="W29" ca="1">SMALL(IFERROR(DATE(0,MONTH(cold),DAY(cold)),""),ROW(A28))</f>
        <v>57</v>
      </c>
      <c r="X29" s="60">
        <f t="array" aca="1" ref="X29" ca="1">IF(ROW(A27)&gt;X$2,"",INDEX(colw,MIN(IF(COUNTIF(X$2:X28,colw)=0,ROW(colw)-2))))</f>
        <v>65</v>
      </c>
      <c r="Y29" s="61" t="str">
        <f t="array" aca="1" ref="Y29" ca="1">IF(COLUMN(A:A)&gt;COUNTIF(colw,$X29),"",INDEX(cola,SMALL(IF(IF(ISERROR(DATE(0,MONTH(cold),DAY(cold))),"",DATE(0,MONTH(cold),DAY(cold)))=$X29,ROW(cold)-1,""),COLUMN(A:A))))</f>
        <v>nom145</v>
      </c>
      <c r="Z29" s="61" t="str">
        <f t="array" aca="1" ref="Z29" ca="1">IF(COLUMN(B:B)&gt;COUNTIF(colw,$X29),"",INDEX(cola,SMALL(IF(IF(ISERROR(DATE(0,MONTH(cold),DAY(cold))),"",DATE(0,MONTH(cold),DAY(cold)))=$X29,ROW(cold)-1,""),COLUMN(B:B))))</f>
        <v/>
      </c>
      <c r="AA29" s="61" t="str">
        <f t="array" aca="1" ref="AA29" ca="1">IF(COLUMN(C:C)&gt;COUNTIF(colw,$X29),"",INDEX(cola,SMALL(IF(IF(ISERROR(DATE(0,MONTH(cold),DAY(cold))),"",DATE(0,MONTH(cold),DAY(cold)))=$X29,ROW(cold)-1,""),COLUMN(C:C))))</f>
        <v/>
      </c>
      <c r="AB29" s="61" t="str">
        <f t="array" aca="1" ref="AB29" ca="1">IF(COLUMN(D:D)&gt;COUNTIF(colw,$X29),"",INDEX(cola,SMALL(IF(IF(ISERROR(DATE(0,MONTH(cold),DAY(cold))),"",DATE(0,MONTH(cold),DAY(cold)))=$X29,ROW(cold)-1,""),COLUMN(D:D))))</f>
        <v/>
      </c>
      <c r="AC29" s="61" t="str">
        <f t="array" aca="1" ref="AC29" ca="1">IF(COLUMN(E:E)&gt;COUNTIF(colw,$X29),"",INDEX(cola,SMALL(IF(IF(ISERROR(DATE(0,MONTH(cold),DAY(cold))),"",DATE(0,MONTH(cold),DAY(cold)))=$X29,ROW(cold)-1,""),COLUMN(E:E))))</f>
        <v/>
      </c>
      <c r="AD29" s="61" t="str">
        <f t="array" aca="1" ref="AD29" ca="1">IF(COLUMN(F:F)&gt;COUNTIF(colw,$X29),"",INDEX(cola,SMALL(IF(IF(ISERROR(DATE(0,MONTH(cold),DAY(cold))),"",DATE(0,MONTH(cold),DAY(cold)))=$X29,ROW(cold)-1,""),COLUMN(F:F))))</f>
        <v/>
      </c>
    </row>
    <row r="30" spans="2:30" ht="15.75" thickBot="1" x14ac:dyDescent="0.3">
      <c r="B30" s="41" t="s">
        <v>75</v>
      </c>
      <c r="C30" s="42" t="s">
        <v>76</v>
      </c>
      <c r="D30" s="18">
        <f t="shared" ca="1" si="0"/>
        <v>42219</v>
      </c>
      <c r="E30" s="44">
        <v>17748</v>
      </c>
      <c r="F30" s="42" t="s">
        <v>566</v>
      </c>
      <c r="G30" s="18" t="str">
        <f t="array" ref="G30">IF(H30=0,"   ",DATE(IF(MONTH(H30)&gt;10,YEAR(M$1),YEAR($Q$1)),MONTH(H30),DAY(H30)))</f>
        <v xml:space="preserve">   </v>
      </c>
      <c r="H30" s="44">
        <v>0</v>
      </c>
      <c r="I30" s="42" t="s">
        <v>826</v>
      </c>
      <c r="J30" s="42" t="s">
        <v>1086</v>
      </c>
      <c r="K30" s="24"/>
      <c r="M30" s="66" t="str">
        <f t="array" aca="1" ref="M30" ca="1">IF(O30="","",INDEX(cola,SMALL(IF(cold=O30,ROW(cold)-1,""),COUNTIF(O$4:O30,O30))))</f>
        <v/>
      </c>
      <c r="N30" s="67" t="str">
        <f t="array" aca="1" ref="N30" ca="1">IF($O30="","",INDEX(colb,SMALL(IF(cold=$O30,ROW(cold)-1,""),COUNTIF(O$4:O30,O30))))</f>
        <v/>
      </c>
      <c r="O30" s="68" t="str">
        <f t="array" aca="1" ref="O30" ca="1">IFERROR(SMALL(IF((cold&gt;M$1)*(cold&lt;Q$1),cold,""),ROW(B27)),"")</f>
        <v/>
      </c>
      <c r="P30" s="67" t="str">
        <f t="array" aca="1" ref="P30" ca="1">IFERROR(INDEX($B$2:$K$286,MATCH($M30&amp;$N30,cola&amp;colb,0),9),"")</f>
        <v/>
      </c>
      <c r="Q30" s="67" t="str">
        <f t="array" aca="1" ref="Q30" ca="1">IFERROR(INDEX($B$2:$K$286,MATCH($M30&amp;$N30,cola&amp;colb,0),8),"")</f>
        <v/>
      </c>
      <c r="R30" s="25" t="str">
        <f t="array" aca="1" ref="R30" ca="1">IF($T30="","",INDEX(cola,SMALL(IF(Colg=T30,ROW(Colg)-1,""),COUNTIF(T$4:T30,T30))))</f>
        <v/>
      </c>
      <c r="S30" s="25" t="str">
        <f t="array" aca="1" ref="S30" ca="1">IF($T30="","",INDEX(col_prenom_conjoint,SMALL(IF(Colg=$T30,ROW(Colg)-1,""),COUNTIF(T$4:T30,T30))))</f>
        <v/>
      </c>
      <c r="T30" s="69" t="str">
        <f t="array" aca="1" ref="T30" ca="1">IFERROR(SMALL(IF((Colg&gt;M$1)*(Colg&lt;Q$1),Colg,""),ROW(B27)),"")</f>
        <v/>
      </c>
      <c r="U30" s="25" t="str">
        <f t="array" aca="1" ref="U30" ca="1">IFERROR(INDEX($B$2:$K$286,MATCH($R30&amp;$S30,cola&amp;col_prenom_conjoint,0),9),"")</f>
        <v/>
      </c>
      <c r="V30" s="25" t="str">
        <f t="array" aca="1" ref="V30" ca="1">IFERROR(INDEX($B$2:$K$286,MATCH($R30&amp;$S30,cola&amp;col_prenom_conjoint,0),8),"")</f>
        <v/>
      </c>
      <c r="W30" s="60">
        <f t="array" aca="1" ref="W30" ca="1">SMALL(IFERROR(DATE(0,MONTH(cold),DAY(cold)),""),ROW(A29))</f>
        <v>57</v>
      </c>
      <c r="X30" s="60">
        <f t="array" aca="1" ref="X30" ca="1">IF(ROW(A28)&gt;X$2,"",INDEX(colw,MIN(IF(COUNTIF(X$2:X29,colw)=0,ROW(colw)-2))))</f>
        <v>67</v>
      </c>
      <c r="Y30" s="61" t="str">
        <f t="array" aca="1" ref="Y30" ca="1">IF(COLUMN(A:A)&gt;COUNTIF(colw,$X30),"",INDEX(cola,SMALL(IF(IF(ISERROR(DATE(0,MONTH(cold),DAY(cold))),"",DATE(0,MONTH(cold),DAY(cold)))=$X30,ROW(cold)-1,""),COLUMN(A:A))))</f>
        <v>nom49</v>
      </c>
      <c r="Z30" s="61" t="str">
        <f t="array" aca="1" ref="Z30" ca="1">IF(COLUMN(B:B)&gt;COUNTIF(colw,$X30),"",INDEX(cola,SMALL(IF(IF(ISERROR(DATE(0,MONTH(cold),DAY(cold))),"",DATE(0,MONTH(cold),DAY(cold)))=$X30,ROW(cold)-1,""),COLUMN(B:B))))</f>
        <v>nom133</v>
      </c>
      <c r="AA30" s="61" t="str">
        <f t="array" aca="1" ref="AA30" ca="1">IF(COLUMN(C:C)&gt;COUNTIF(colw,$X30),"",INDEX(cola,SMALL(IF(IF(ISERROR(DATE(0,MONTH(cold),DAY(cold))),"",DATE(0,MONTH(cold),DAY(cold)))=$X30,ROW(cold)-1,""),COLUMN(C:C))))</f>
        <v/>
      </c>
      <c r="AB30" s="61" t="str">
        <f t="array" aca="1" ref="AB30" ca="1">IF(COLUMN(D:D)&gt;COUNTIF(colw,$X30),"",INDEX(cola,SMALL(IF(IF(ISERROR(DATE(0,MONTH(cold),DAY(cold))),"",DATE(0,MONTH(cold),DAY(cold)))=$X30,ROW(cold)-1,""),COLUMN(D:D))))</f>
        <v/>
      </c>
      <c r="AC30" s="61" t="str">
        <f t="array" aca="1" ref="AC30" ca="1">IF(COLUMN(E:E)&gt;COUNTIF(colw,$X30),"",INDEX(cola,SMALL(IF(IF(ISERROR(DATE(0,MONTH(cold),DAY(cold))),"",DATE(0,MONTH(cold),DAY(cold)))=$X30,ROW(cold)-1,""),COLUMN(E:E))))</f>
        <v/>
      </c>
      <c r="AD30" s="61" t="str">
        <f t="array" aca="1" ref="AD30" ca="1">IF(COLUMN(F:F)&gt;COUNTIF(colw,$X30),"",INDEX(cola,SMALL(IF(IF(ISERROR(DATE(0,MONTH(cold),DAY(cold))),"",DATE(0,MONTH(cold),DAY(cold)))=$X30,ROW(cold)-1,""),COLUMN(F:F))))</f>
        <v/>
      </c>
    </row>
    <row r="31" spans="2:30" ht="15.75" thickTop="1" x14ac:dyDescent="0.25">
      <c r="B31" s="41" t="s">
        <v>77</v>
      </c>
      <c r="C31" s="42" t="s">
        <v>78</v>
      </c>
      <c r="D31" s="18">
        <f t="shared" ca="1" si="0"/>
        <v>42347</v>
      </c>
      <c r="E31" s="44">
        <v>17510</v>
      </c>
      <c r="F31" s="42" t="s">
        <v>567</v>
      </c>
      <c r="G31" s="18">
        <f t="array" aca="1" ref="G31" ca="1">IF(H31=0,"   ",DATE(IF(MONTH(H31)&gt;10,YEAR(M$1),YEAR($Q$1)),MONTH(H31),DAY(H31)))</f>
        <v>42013</v>
      </c>
      <c r="H31" s="44">
        <v>18272</v>
      </c>
      <c r="I31" s="42" t="s">
        <v>827</v>
      </c>
      <c r="J31" s="42" t="s">
        <v>1087</v>
      </c>
      <c r="K31" s="24"/>
      <c r="M31" s="11"/>
      <c r="W31" s="60">
        <f t="array" aca="1" ref="W31" ca="1">SMALL(IFERROR(DATE(0,MONTH(cold),DAY(cold)),""),ROW(A30))</f>
        <v>61</v>
      </c>
      <c r="X31" s="60">
        <f t="array" aca="1" ref="X31" ca="1">IF(ROW(A29)&gt;X$2,"",INDEX(colw,MIN(IF(COUNTIF(X$2:X30,colw)=0,ROW(colw)-2))))</f>
        <v>68</v>
      </c>
      <c r="Y31" s="61" t="str">
        <f t="array" aca="1" ref="Y31" ca="1">IF(COLUMN(A:A)&gt;COUNTIF(colw,$X31),"",INDEX(cola,SMALL(IF(IF(ISERROR(DATE(0,MONTH(cold),DAY(cold))),"",DATE(0,MONTH(cold),DAY(cold)))=$X31,ROW(cold)-1,""),COLUMN(A:A))))</f>
        <v>nom114</v>
      </c>
      <c r="Z31" s="61" t="str">
        <f t="array" aca="1" ref="Z31" ca="1">IF(COLUMN(B:B)&gt;COUNTIF(colw,$X31),"",INDEX(cola,SMALL(IF(IF(ISERROR(DATE(0,MONTH(cold),DAY(cold))),"",DATE(0,MONTH(cold),DAY(cold)))=$X31,ROW(cold)-1,""),COLUMN(B:B))))</f>
        <v/>
      </c>
      <c r="AA31" s="61" t="str">
        <f t="array" aca="1" ref="AA31" ca="1">IF(COLUMN(C:C)&gt;COUNTIF(colw,$X31),"",INDEX(cola,SMALL(IF(IF(ISERROR(DATE(0,MONTH(cold),DAY(cold))),"",DATE(0,MONTH(cold),DAY(cold)))=$X31,ROW(cold)-1,""),COLUMN(C:C))))</f>
        <v/>
      </c>
      <c r="AB31" s="61" t="str">
        <f t="array" aca="1" ref="AB31" ca="1">IF(COLUMN(D:D)&gt;COUNTIF(colw,$X31),"",INDEX(cola,SMALL(IF(IF(ISERROR(DATE(0,MONTH(cold),DAY(cold))),"",DATE(0,MONTH(cold),DAY(cold)))=$X31,ROW(cold)-1,""),COLUMN(D:D))))</f>
        <v/>
      </c>
      <c r="AC31" s="61" t="str">
        <f t="array" aca="1" ref="AC31" ca="1">IF(COLUMN(E:E)&gt;COUNTIF(colw,$X31),"",INDEX(cola,SMALL(IF(IF(ISERROR(DATE(0,MONTH(cold),DAY(cold))),"",DATE(0,MONTH(cold),DAY(cold)))=$X31,ROW(cold)-1,""),COLUMN(E:E))))</f>
        <v/>
      </c>
      <c r="AD31" s="61" t="str">
        <f t="array" aca="1" ref="AD31" ca="1">IF(COLUMN(F:F)&gt;COUNTIF(colw,$X31),"",INDEX(cola,SMALL(IF(IF(ISERROR(DATE(0,MONTH(cold),DAY(cold))),"",DATE(0,MONTH(cold),DAY(cold)))=$X31,ROW(cold)-1,""),COLUMN(F:F))))</f>
        <v/>
      </c>
    </row>
    <row r="32" spans="2:30" ht="18.75" x14ac:dyDescent="0.3">
      <c r="B32" s="41" t="s">
        <v>79</v>
      </c>
      <c r="C32" s="42" t="s">
        <v>80</v>
      </c>
      <c r="D32" s="18">
        <f t="shared" ca="1" si="0"/>
        <v>42264</v>
      </c>
      <c r="E32" s="44">
        <v>15236</v>
      </c>
      <c r="F32" s="42" t="s">
        <v>568</v>
      </c>
      <c r="G32" s="18" t="str">
        <f t="array" ref="G32">IF(H32=0,"   ",DATE(IF(MONTH(H32)&gt;10,YEAR(M$1),YEAR($Q$1)),MONTH(H32),DAY(H32)))</f>
        <v xml:space="preserve">   </v>
      </c>
      <c r="H32" s="44">
        <v>0</v>
      </c>
      <c r="I32" s="42" t="s">
        <v>828</v>
      </c>
      <c r="J32" s="42" t="s">
        <v>1088</v>
      </c>
      <c r="K32" s="23"/>
      <c r="M32" s="11"/>
      <c r="N32" s="74"/>
      <c r="R32" s="15"/>
      <c r="W32" s="60">
        <f t="array" aca="1" ref="W32" ca="1">SMALL(IFERROR(DATE(0,MONTH(cold),DAY(cold)),""),ROW(A31))</f>
        <v>64</v>
      </c>
      <c r="X32" s="60">
        <f t="array" aca="1" ref="X32" ca="1">IF(ROW(A30)&gt;X$2,"",INDEX(colw,MIN(IF(COUNTIF(X$2:X31,colw)=0,ROW(colw)-2))))</f>
        <v>69</v>
      </c>
      <c r="Y32" s="61" t="str">
        <f t="array" aca="1" ref="Y32" ca="1">IF(COLUMN(A:A)&gt;COUNTIF(colw,$X32),"",INDEX(cola,SMALL(IF(IF(ISERROR(DATE(0,MONTH(cold),DAY(cold))),"",DATE(0,MONTH(cold),DAY(cold)))=$X32,ROW(cold)-1,""),COLUMN(A:A))))</f>
        <v>nom96</v>
      </c>
      <c r="Z32" s="61" t="str">
        <f t="array" aca="1" ref="Z32" ca="1">IF(COLUMN(B:B)&gt;COUNTIF(colw,$X32),"",INDEX(cola,SMALL(IF(IF(ISERROR(DATE(0,MONTH(cold),DAY(cold))),"",DATE(0,MONTH(cold),DAY(cold)))=$X32,ROW(cold)-1,""),COLUMN(B:B))))</f>
        <v>nom202</v>
      </c>
      <c r="AA32" s="61" t="str">
        <f t="array" aca="1" ref="AA32" ca="1">IF(COLUMN(C:C)&gt;COUNTIF(colw,$X32),"",INDEX(cola,SMALL(IF(IF(ISERROR(DATE(0,MONTH(cold),DAY(cold))),"",DATE(0,MONTH(cold),DAY(cold)))=$X32,ROW(cold)-1,""),COLUMN(C:C))))</f>
        <v>nom208</v>
      </c>
      <c r="AB32" s="61" t="str">
        <f t="array" aca="1" ref="AB32" ca="1">IF(COLUMN(D:D)&gt;COUNTIF(colw,$X32),"",INDEX(cola,SMALL(IF(IF(ISERROR(DATE(0,MONTH(cold),DAY(cold))),"",DATE(0,MONTH(cold),DAY(cold)))=$X32,ROW(cold)-1,""),COLUMN(D:D))))</f>
        <v/>
      </c>
      <c r="AC32" s="61" t="str">
        <f t="array" aca="1" ref="AC32" ca="1">IF(COLUMN(E:E)&gt;COUNTIF(colw,$X32),"",INDEX(cola,SMALL(IF(IF(ISERROR(DATE(0,MONTH(cold),DAY(cold))),"",DATE(0,MONTH(cold),DAY(cold)))=$X32,ROW(cold)-1,""),COLUMN(E:E))))</f>
        <v/>
      </c>
      <c r="AD32" s="61" t="str">
        <f t="array" aca="1" ref="AD32" ca="1">IF(COLUMN(F:F)&gt;COUNTIF(colw,$X32),"",INDEX(cola,SMALL(IF(IF(ISERROR(DATE(0,MONTH(cold),DAY(cold))),"",DATE(0,MONTH(cold),DAY(cold)))=$X32,ROW(cold)-1,""),COLUMN(F:F))))</f>
        <v/>
      </c>
    </row>
    <row r="33" spans="2:31" ht="26.25" x14ac:dyDescent="0.4">
      <c r="B33" s="41" t="s">
        <v>81</v>
      </c>
      <c r="C33" s="42" t="s">
        <v>82</v>
      </c>
      <c r="D33" s="18">
        <f t="shared" ca="1" si="0"/>
        <v>42090</v>
      </c>
      <c r="E33" s="44">
        <v>13601</v>
      </c>
      <c r="F33" s="42" t="s">
        <v>569</v>
      </c>
      <c r="G33" s="18">
        <f t="array" aca="1" ref="G33" ca="1">IF(H33=0,"   ",DATE(IF(MONTH(H33)&gt;10,YEAR(M$1),YEAR($Q$1)),MONTH(H33),DAY(H33)))</f>
        <v>42160</v>
      </c>
      <c r="H33" s="44">
        <v>14401</v>
      </c>
      <c r="I33" s="42" t="s">
        <v>829</v>
      </c>
      <c r="J33" s="42" t="s">
        <v>1089</v>
      </c>
      <c r="K33" s="23"/>
      <c r="M33" s="11"/>
      <c r="N33" s="74"/>
      <c r="O33" s="19"/>
      <c r="W33" s="60">
        <f t="array" aca="1" ref="W33" ca="1">SMALL(IFERROR(DATE(0,MONTH(cold),DAY(cold)),""),ROW(A32))</f>
        <v>64</v>
      </c>
      <c r="X33" s="60">
        <f t="array" aca="1" ref="X33" ca="1">IF(ROW(A31)&gt;X$2,"",INDEX(colw,MIN(IF(COUNTIF(X$2:X32,colw)=0,ROW(colw)-2))))</f>
        <v>71</v>
      </c>
      <c r="Y33" s="61" t="str">
        <f t="array" aca="1" ref="Y33" ca="1">IF(COLUMN(A:A)&gt;COUNTIF(colw,$X33),"",INDEX(cola,SMALL(IF(IF(ISERROR(DATE(0,MONTH(cold),DAY(cold))),"",DATE(0,MONTH(cold),DAY(cold)))=$X33,ROW(cold)-1,""),COLUMN(A:A))))</f>
        <v>nom51</v>
      </c>
      <c r="Z33" s="61" t="str">
        <f t="array" aca="1" ref="Z33" ca="1">IF(COLUMN(B:B)&gt;COUNTIF(colw,$X33),"",INDEX(cola,SMALL(IF(IF(ISERROR(DATE(0,MONTH(cold),DAY(cold))),"",DATE(0,MONTH(cold),DAY(cold)))=$X33,ROW(cold)-1,""),COLUMN(B:B))))</f>
        <v>nom58</v>
      </c>
      <c r="AA33" s="61" t="str">
        <f t="array" aca="1" ref="AA33" ca="1">IF(COLUMN(C:C)&gt;COUNTIF(colw,$X33),"",INDEX(cola,SMALL(IF(IF(ISERROR(DATE(0,MONTH(cold),DAY(cold))),"",DATE(0,MONTH(cold),DAY(cold)))=$X33,ROW(cold)-1,""),COLUMN(C:C))))</f>
        <v>nom156</v>
      </c>
      <c r="AB33" s="61" t="str">
        <f t="array" aca="1" ref="AB33" ca="1">IF(COLUMN(D:D)&gt;COUNTIF(colw,$X33),"",INDEX(cola,SMALL(IF(IF(ISERROR(DATE(0,MONTH(cold),DAY(cold))),"",DATE(0,MONTH(cold),DAY(cold)))=$X33,ROW(cold)-1,""),COLUMN(D:D))))</f>
        <v/>
      </c>
      <c r="AC33" s="61" t="str">
        <f t="array" aca="1" ref="AC33" ca="1">IF(COLUMN(E:E)&gt;COUNTIF(colw,$X33),"",INDEX(cola,SMALL(IF(IF(ISERROR(DATE(0,MONTH(cold),DAY(cold))),"",DATE(0,MONTH(cold),DAY(cold)))=$X33,ROW(cold)-1,""),COLUMN(E:E))))</f>
        <v/>
      </c>
      <c r="AD33" s="61" t="str">
        <f t="array" aca="1" ref="AD33" ca="1">IF(COLUMN(F:F)&gt;COUNTIF(colw,$X33),"",INDEX(cola,SMALL(IF(IF(ISERROR(DATE(0,MONTH(cold),DAY(cold))),"",DATE(0,MONTH(cold),DAY(cold)))=$X33,ROW(cold)-1,""),COLUMN(F:F))))</f>
        <v/>
      </c>
    </row>
    <row r="34" spans="2:31" ht="21" x14ac:dyDescent="0.35">
      <c r="B34" s="41" t="s">
        <v>83</v>
      </c>
      <c r="C34" s="42" t="s">
        <v>84</v>
      </c>
      <c r="D34" s="18">
        <f t="shared" ca="1" si="0"/>
        <v>42243</v>
      </c>
      <c r="E34" s="44">
        <v>10832</v>
      </c>
      <c r="F34" s="42" t="s">
        <v>570</v>
      </c>
      <c r="G34" s="18" t="str">
        <f t="array" ref="G34">IF(H34=0,"   ",DATE(IF(MONTH(H34)&gt;10,YEAR(M$1),YEAR($Q$1)),MONTH(H34),DAY(H34)))</f>
        <v xml:space="preserve">   </v>
      </c>
      <c r="H34" s="44">
        <v>0</v>
      </c>
      <c r="I34" s="42" t="s">
        <v>830</v>
      </c>
      <c r="J34" s="42" t="s">
        <v>1090</v>
      </c>
      <c r="K34" s="24"/>
      <c r="M34" s="40"/>
      <c r="N34" s="73"/>
      <c r="Q34" s="43"/>
      <c r="T34" s="72"/>
      <c r="U34" s="42"/>
      <c r="V34" s="42"/>
      <c r="W34" s="60">
        <f t="array" aca="1" ref="W34" ca="1">SMALL(IFERROR(DATE(0,MONTH(cold),DAY(cold)),""),ROW(A33))</f>
        <v>65</v>
      </c>
      <c r="X34" s="60">
        <f t="array" aca="1" ref="X34" ca="1">IF(ROW(A32)&gt;X$2,"",INDEX(colw,MIN(IF(COUNTIF(X$2:X33,colw)=0,ROW(colw)-2))))</f>
        <v>72</v>
      </c>
      <c r="Y34" s="61" t="str">
        <f t="array" aca="1" ref="Y34" ca="1">IF(COLUMN(A:A)&gt;COUNTIF(colw,$X34),"",INDEX(cola,SMALL(IF(IF(ISERROR(DATE(0,MONTH(cold),DAY(cold))),"",DATE(0,MONTH(cold),DAY(cold)))=$X34,ROW(cold)-1,""),COLUMN(A:A))))</f>
        <v>nom186</v>
      </c>
      <c r="Z34" s="61" t="str">
        <f t="array" aca="1" ref="Z34" ca="1">IF(COLUMN(B:B)&gt;COUNTIF(colw,$X34),"",INDEX(cola,SMALL(IF(IF(ISERROR(DATE(0,MONTH(cold),DAY(cold))),"",DATE(0,MONTH(cold),DAY(cold)))=$X34,ROW(cold)-1,""),COLUMN(B:B))))</f>
        <v/>
      </c>
      <c r="AA34" s="61" t="str">
        <f t="array" aca="1" ref="AA34" ca="1">IF(COLUMN(C:C)&gt;COUNTIF(colw,$X34),"",INDEX(cola,SMALL(IF(IF(ISERROR(DATE(0,MONTH(cold),DAY(cold))),"",DATE(0,MONTH(cold),DAY(cold)))=$X34,ROW(cold)-1,""),COLUMN(C:C))))</f>
        <v/>
      </c>
      <c r="AB34" s="61" t="str">
        <f t="array" aca="1" ref="AB34" ca="1">IF(COLUMN(D:D)&gt;COUNTIF(colw,$X34),"",INDEX(cola,SMALL(IF(IF(ISERROR(DATE(0,MONTH(cold),DAY(cold))),"",DATE(0,MONTH(cold),DAY(cold)))=$X34,ROW(cold)-1,""),COLUMN(D:D))))</f>
        <v/>
      </c>
      <c r="AC34" s="61" t="str">
        <f t="array" aca="1" ref="AC34" ca="1">IF(COLUMN(E:E)&gt;COUNTIF(colw,$X34),"",INDEX(cola,SMALL(IF(IF(ISERROR(DATE(0,MONTH(cold),DAY(cold))),"",DATE(0,MONTH(cold),DAY(cold)))=$X34,ROW(cold)-1,""),COLUMN(E:E))))</f>
        <v/>
      </c>
      <c r="AD34" s="61" t="str">
        <f t="array" aca="1" ref="AD34" ca="1">IF(COLUMN(F:F)&gt;COUNTIF(colw,$X34),"",INDEX(cola,SMALL(IF(IF(ISERROR(DATE(0,MONTH(cold),DAY(cold))),"",DATE(0,MONTH(cold),DAY(cold)))=$X34,ROW(cold)-1,""),COLUMN(F:F))))</f>
        <v/>
      </c>
      <c r="AE34" s="42"/>
    </row>
    <row r="35" spans="2:31" ht="18.75" x14ac:dyDescent="0.3">
      <c r="B35" s="41" t="s">
        <v>85</v>
      </c>
      <c r="C35" s="42" t="s">
        <v>86</v>
      </c>
      <c r="D35" s="18">
        <f t="shared" ca="1" si="0"/>
        <v>42203</v>
      </c>
      <c r="E35" s="44">
        <v>17366</v>
      </c>
      <c r="F35" s="42" t="s">
        <v>571</v>
      </c>
      <c r="G35" s="18" t="str">
        <f t="array" ref="G35">IF(H35=0,"   ",DATE(IF(MONTH(H35)&gt;10,YEAR(M$1),YEAR($Q$1)),MONTH(H35),DAY(H35)))</f>
        <v xml:space="preserve">   </v>
      </c>
      <c r="H35" s="44">
        <v>0</v>
      </c>
      <c r="I35" s="42" t="s">
        <v>831</v>
      </c>
      <c r="J35" s="42" t="s">
        <v>1091</v>
      </c>
      <c r="K35" s="24"/>
      <c r="M35" s="11"/>
      <c r="N35" s="74"/>
      <c r="P35" s="14"/>
      <c r="W35" s="60">
        <f t="array" aca="1" ref="W35" ca="1">SMALL(IFERROR(DATE(0,MONTH(cold),DAY(cold)),""),ROW(A34))</f>
        <v>67</v>
      </c>
      <c r="X35" s="60">
        <f t="array" aca="1" ref="X35" ca="1">IF(ROW(A33)&gt;X$2,"",INDEX(colw,MIN(IF(COUNTIF(X$2:X34,colw)=0,ROW(colw)-2))))</f>
        <v>73</v>
      </c>
      <c r="Y35" s="61" t="str">
        <f t="array" aca="1" ref="Y35" ca="1">IF(COLUMN(A:A)&gt;COUNTIF(colw,$X35),"",INDEX(cola,SMALL(IF(IF(ISERROR(DATE(0,MONTH(cold),DAY(cold))),"",DATE(0,MONTH(cold),DAY(cold)))=$X35,ROW(cold)-1,""),COLUMN(A:A))))</f>
        <v>nom40</v>
      </c>
      <c r="Z35" s="61" t="str">
        <f t="array" aca="1" ref="Z35" ca="1">IF(COLUMN(B:B)&gt;COUNTIF(colw,$X35),"",INDEX(cola,SMALL(IF(IF(ISERROR(DATE(0,MONTH(cold),DAY(cold))),"",DATE(0,MONTH(cold),DAY(cold)))=$X35,ROW(cold)-1,""),COLUMN(B:B))))</f>
        <v>nom100</v>
      </c>
      <c r="AA35" s="61" t="str">
        <f t="array" aca="1" ref="AA35" ca="1">IF(COLUMN(C:C)&gt;COUNTIF(colw,$X35),"",INDEX(cola,SMALL(IF(IF(ISERROR(DATE(0,MONTH(cold),DAY(cold))),"",DATE(0,MONTH(cold),DAY(cold)))=$X35,ROW(cold)-1,""),COLUMN(C:C))))</f>
        <v>nom230</v>
      </c>
      <c r="AB35" s="61" t="str">
        <f t="array" aca="1" ref="AB35" ca="1">IF(COLUMN(D:D)&gt;COUNTIF(colw,$X35),"",INDEX(cola,SMALL(IF(IF(ISERROR(DATE(0,MONTH(cold),DAY(cold))),"",DATE(0,MONTH(cold),DAY(cold)))=$X35,ROW(cold)-1,""),COLUMN(D:D))))</f>
        <v/>
      </c>
      <c r="AC35" s="61" t="str">
        <f t="array" aca="1" ref="AC35" ca="1">IF(COLUMN(E:E)&gt;COUNTIF(colw,$X35),"",INDEX(cola,SMALL(IF(IF(ISERROR(DATE(0,MONTH(cold),DAY(cold))),"",DATE(0,MONTH(cold),DAY(cold)))=$X35,ROW(cold)-1,""),COLUMN(E:E))))</f>
        <v/>
      </c>
      <c r="AD35" s="61" t="str">
        <f t="array" aca="1" ref="AD35" ca="1">IF(COLUMN(F:F)&gt;COUNTIF(colw,$X35),"",INDEX(cola,SMALL(IF(IF(ISERROR(DATE(0,MONTH(cold),DAY(cold))),"",DATE(0,MONTH(cold),DAY(cold)))=$X35,ROW(cold)-1,""),COLUMN(F:F))))</f>
        <v/>
      </c>
    </row>
    <row r="36" spans="2:31" ht="18.75" x14ac:dyDescent="0.3">
      <c r="B36" s="41" t="s">
        <v>87</v>
      </c>
      <c r="C36" s="42" t="s">
        <v>88</v>
      </c>
      <c r="D36" s="18">
        <f t="shared" ca="1" si="0"/>
        <v>42311</v>
      </c>
      <c r="E36" s="44">
        <v>22223</v>
      </c>
      <c r="F36" s="42" t="s">
        <v>572</v>
      </c>
      <c r="G36" s="18">
        <f t="array" aca="1" ref="G36" ca="1">IF(H36=0,"   ",DATE(IF(MONTH(H36)&gt;10,YEAR(M$1),YEAR($Q$1)),MONTH(H36),DAY(H36)))</f>
        <v>42303</v>
      </c>
      <c r="H36" s="44">
        <v>22580</v>
      </c>
      <c r="I36" s="42" t="s">
        <v>832</v>
      </c>
      <c r="J36" s="42" t="s">
        <v>1092</v>
      </c>
      <c r="K36" s="23"/>
      <c r="M36" s="11"/>
      <c r="N36" s="74"/>
      <c r="P36" s="14"/>
      <c r="W36" s="60">
        <f t="array" aca="1" ref="W36" ca="1">SMALL(IFERROR(DATE(0,MONTH(cold),DAY(cold)),""),ROW(A35))</f>
        <v>67</v>
      </c>
      <c r="X36" s="60">
        <f t="array" aca="1" ref="X36" ca="1">IF(ROW(A34)&gt;X$2,"",INDEX(colw,MIN(IF(COUNTIF(X$2:X35,colw)=0,ROW(colw)-2))))</f>
        <v>74</v>
      </c>
      <c r="Y36" s="61" t="str">
        <f t="array" aca="1" ref="Y36" ca="1">IF(COLUMN(A:A)&gt;COUNTIF(colw,$X36),"",INDEX(cola,SMALL(IF(IF(ISERROR(DATE(0,MONTH(cold),DAY(cold))),"",DATE(0,MONTH(cold),DAY(cold)))=$X36,ROW(cold)-1,""),COLUMN(A:A))))</f>
        <v>nom110</v>
      </c>
      <c r="Z36" s="61" t="str">
        <f t="array" aca="1" ref="Z36" ca="1">IF(COLUMN(B:B)&gt;COUNTIF(colw,$X36),"",INDEX(cola,SMALL(IF(IF(ISERROR(DATE(0,MONTH(cold),DAY(cold))),"",DATE(0,MONTH(cold),DAY(cold)))=$X36,ROW(cold)-1,""),COLUMN(B:B))))</f>
        <v/>
      </c>
      <c r="AA36" s="61" t="str">
        <f t="array" aca="1" ref="AA36" ca="1">IF(COLUMN(C:C)&gt;COUNTIF(colw,$X36),"",INDEX(cola,SMALL(IF(IF(ISERROR(DATE(0,MONTH(cold),DAY(cold))),"",DATE(0,MONTH(cold),DAY(cold)))=$X36,ROW(cold)-1,""),COLUMN(C:C))))</f>
        <v/>
      </c>
      <c r="AB36" s="61" t="str">
        <f t="array" aca="1" ref="AB36" ca="1">IF(COLUMN(D:D)&gt;COUNTIF(colw,$X36),"",INDEX(cola,SMALL(IF(IF(ISERROR(DATE(0,MONTH(cold),DAY(cold))),"",DATE(0,MONTH(cold),DAY(cold)))=$X36,ROW(cold)-1,""),COLUMN(D:D))))</f>
        <v/>
      </c>
      <c r="AC36" s="61" t="str">
        <f t="array" aca="1" ref="AC36" ca="1">IF(COLUMN(E:E)&gt;COUNTIF(colw,$X36),"",INDEX(cola,SMALL(IF(IF(ISERROR(DATE(0,MONTH(cold),DAY(cold))),"",DATE(0,MONTH(cold),DAY(cold)))=$X36,ROW(cold)-1,""),COLUMN(E:E))))</f>
        <v/>
      </c>
      <c r="AD36" s="61" t="str">
        <f t="array" aca="1" ref="AD36" ca="1">IF(COLUMN(F:F)&gt;COUNTIF(colw,$X36),"",INDEX(cola,SMALL(IF(IF(ISERROR(DATE(0,MONTH(cold),DAY(cold))),"",DATE(0,MONTH(cold),DAY(cold)))=$X36,ROW(cold)-1,""),COLUMN(F:F))))</f>
        <v/>
      </c>
    </row>
    <row r="37" spans="2:31" x14ac:dyDescent="0.25">
      <c r="B37" s="41" t="s">
        <v>89</v>
      </c>
      <c r="C37" s="42" t="s">
        <v>90</v>
      </c>
      <c r="D37" s="18">
        <f t="shared" ca="1" si="0"/>
        <v>42054</v>
      </c>
      <c r="E37" s="44">
        <v>17217</v>
      </c>
      <c r="F37" s="42" t="s">
        <v>573</v>
      </c>
      <c r="G37" s="18">
        <f t="array" aca="1" ref="G37" ca="1">IF(H37=0,"   ",DATE(IF(MONTH(H37)&gt;10,YEAR(M$1),YEAR($Q$1)),MONTH(H37),DAY(H37)))</f>
        <v>42199</v>
      </c>
      <c r="H37" s="44">
        <v>16997</v>
      </c>
      <c r="I37" s="42" t="s">
        <v>833</v>
      </c>
      <c r="J37" s="42" t="s">
        <v>1093</v>
      </c>
      <c r="K37" s="23"/>
      <c r="M37" s="11"/>
      <c r="N37" s="16"/>
      <c r="W37" s="60">
        <f t="array" aca="1" ref="W37" ca="1">SMALL(IFERROR(DATE(0,MONTH(cold),DAY(cold)),""),ROW(A36))</f>
        <v>68</v>
      </c>
      <c r="X37" s="60">
        <f t="array" aca="1" ref="X37" ca="1">IF(ROW(A35)&gt;X$2,"",INDEX(colw,MIN(IF(COUNTIF(X$2:X36,colw)=0,ROW(colw)-2))))</f>
        <v>76</v>
      </c>
      <c r="Y37" s="61" t="str">
        <f t="array" aca="1" ref="Y37" ca="1">IF(COLUMN(A:A)&gt;COUNTIF(colw,$X37),"",INDEX(cola,SMALL(IF(IF(ISERROR(DATE(0,MONTH(cold),DAY(cold))),"",DATE(0,MONTH(cold),DAY(cold)))=$X37,ROW(cold)-1,""),COLUMN(A:A))))</f>
        <v>nom248</v>
      </c>
      <c r="Z37" s="61" t="str">
        <f t="array" aca="1" ref="Z37" ca="1">IF(COLUMN(B:B)&gt;COUNTIF(colw,$X37),"",INDEX(cola,SMALL(IF(IF(ISERROR(DATE(0,MONTH(cold),DAY(cold))),"",DATE(0,MONTH(cold),DAY(cold)))=$X37,ROW(cold)-1,""),COLUMN(B:B))))</f>
        <v/>
      </c>
      <c r="AA37" s="61" t="str">
        <f t="array" aca="1" ref="AA37" ca="1">IF(COLUMN(C:C)&gt;COUNTIF(colw,$X37),"",INDEX(cola,SMALL(IF(IF(ISERROR(DATE(0,MONTH(cold),DAY(cold))),"",DATE(0,MONTH(cold),DAY(cold)))=$X37,ROW(cold)-1,""),COLUMN(C:C))))</f>
        <v/>
      </c>
      <c r="AB37" s="61" t="str">
        <f t="array" aca="1" ref="AB37" ca="1">IF(COLUMN(D:D)&gt;COUNTIF(colw,$X37),"",INDEX(cola,SMALL(IF(IF(ISERROR(DATE(0,MONTH(cold),DAY(cold))),"",DATE(0,MONTH(cold),DAY(cold)))=$X37,ROW(cold)-1,""),COLUMN(D:D))))</f>
        <v/>
      </c>
      <c r="AC37" s="61" t="str">
        <f t="array" aca="1" ref="AC37" ca="1">IF(COLUMN(E:E)&gt;COUNTIF(colw,$X37),"",INDEX(cola,SMALL(IF(IF(ISERROR(DATE(0,MONTH(cold),DAY(cold))),"",DATE(0,MONTH(cold),DAY(cold)))=$X37,ROW(cold)-1,""),COLUMN(E:E))))</f>
        <v/>
      </c>
      <c r="AD37" s="61" t="str">
        <f t="array" aca="1" ref="AD37" ca="1">IF(COLUMN(F:F)&gt;COUNTIF(colw,$X37),"",INDEX(cola,SMALL(IF(IF(ISERROR(DATE(0,MONTH(cold),DAY(cold))),"",DATE(0,MONTH(cold),DAY(cold)))=$X37,ROW(cold)-1,""),COLUMN(F:F))))</f>
        <v/>
      </c>
    </row>
    <row r="38" spans="2:31" x14ac:dyDescent="0.25">
      <c r="B38" s="41" t="s">
        <v>91</v>
      </c>
      <c r="C38" s="42" t="s">
        <v>92</v>
      </c>
      <c r="D38" s="18">
        <f t="shared" ca="1" si="0"/>
        <v>42364</v>
      </c>
      <c r="E38" s="44">
        <v>10953</v>
      </c>
      <c r="F38" s="42" t="s">
        <v>574</v>
      </c>
      <c r="G38" s="18" t="str">
        <f t="array" ref="G38">IF(H38=0,"   ",DATE(IF(MONTH(H38)&gt;10,YEAR(M$1),YEAR($Q$1)),MONTH(H38),DAY(H38)))</f>
        <v xml:space="preserve">   </v>
      </c>
      <c r="H38" s="44">
        <v>0</v>
      </c>
      <c r="I38" s="42" t="s">
        <v>834</v>
      </c>
      <c r="J38" s="42" t="s">
        <v>1094</v>
      </c>
      <c r="K38" s="24"/>
      <c r="M38" s="11"/>
      <c r="N38" s="16"/>
      <c r="W38" s="60">
        <f t="array" aca="1" ref="W38" ca="1">SMALL(IFERROR(DATE(0,MONTH(cold),DAY(cold)),""),ROW(A37))</f>
        <v>69</v>
      </c>
      <c r="X38" s="60">
        <f t="array" aca="1" ref="X38" ca="1">IF(ROW(A36)&gt;X$2,"",INDEX(colw,MIN(IF(COUNTIF(X$2:X37,colw)=0,ROW(colw)-2))))</f>
        <v>77</v>
      </c>
      <c r="Y38" s="61" t="str">
        <f t="array" aca="1" ref="Y38" ca="1">IF(COLUMN(A:A)&gt;COUNTIF(colw,$X38),"",INDEX(cola,SMALL(IF(IF(ISERROR(DATE(0,MONTH(cold),DAY(cold))),"",DATE(0,MONTH(cold),DAY(cold)))=$X38,ROW(cold)-1,""),COLUMN(A:A))))</f>
        <v>nom177</v>
      </c>
      <c r="Z38" s="61" t="str">
        <f t="array" aca="1" ref="Z38" ca="1">IF(COLUMN(B:B)&gt;COUNTIF(colw,$X38),"",INDEX(cola,SMALL(IF(IF(ISERROR(DATE(0,MONTH(cold),DAY(cold))),"",DATE(0,MONTH(cold),DAY(cold)))=$X38,ROW(cold)-1,""),COLUMN(B:B))))</f>
        <v>nom223</v>
      </c>
      <c r="AA38" s="61" t="str">
        <f t="array" aca="1" ref="AA38" ca="1">IF(COLUMN(C:C)&gt;COUNTIF(colw,$X38),"",INDEX(cola,SMALL(IF(IF(ISERROR(DATE(0,MONTH(cold),DAY(cold))),"",DATE(0,MONTH(cold),DAY(cold)))=$X38,ROW(cold)-1,""),COLUMN(C:C))))</f>
        <v/>
      </c>
      <c r="AB38" s="61" t="str">
        <f t="array" aca="1" ref="AB38" ca="1">IF(COLUMN(D:D)&gt;COUNTIF(colw,$X38),"",INDEX(cola,SMALL(IF(IF(ISERROR(DATE(0,MONTH(cold),DAY(cold))),"",DATE(0,MONTH(cold),DAY(cold)))=$X38,ROW(cold)-1,""),COLUMN(D:D))))</f>
        <v/>
      </c>
      <c r="AC38" s="61" t="str">
        <f t="array" aca="1" ref="AC38" ca="1">IF(COLUMN(E:E)&gt;COUNTIF(colw,$X38),"",INDEX(cola,SMALL(IF(IF(ISERROR(DATE(0,MONTH(cold),DAY(cold))),"",DATE(0,MONTH(cold),DAY(cold)))=$X38,ROW(cold)-1,""),COLUMN(E:E))))</f>
        <v/>
      </c>
      <c r="AD38" s="61" t="str">
        <f t="array" aca="1" ref="AD38" ca="1">IF(COLUMN(F:F)&gt;COUNTIF(colw,$X38),"",INDEX(cola,SMALL(IF(IF(ISERROR(DATE(0,MONTH(cold),DAY(cold))),"",DATE(0,MONTH(cold),DAY(cold)))=$X38,ROW(cold)-1,""),COLUMN(F:F))))</f>
        <v/>
      </c>
    </row>
    <row r="39" spans="2:31" x14ac:dyDescent="0.25">
      <c r="B39" s="41" t="s">
        <v>93</v>
      </c>
      <c r="C39" s="42" t="s">
        <v>94</v>
      </c>
      <c r="D39" s="18">
        <f t="shared" ca="1" si="0"/>
        <v>42270</v>
      </c>
      <c r="E39" s="44">
        <v>18164</v>
      </c>
      <c r="F39" s="42" t="s">
        <v>575</v>
      </c>
      <c r="G39" s="18">
        <f t="array" aca="1" ref="G39" ca="1">IF(H39=0,"   ",DATE(IF(MONTH(H39)&gt;10,YEAR(M$1),YEAR($Q$1)),MONTH(H39),DAY(H39)))</f>
        <v>42022</v>
      </c>
      <c r="H39" s="44">
        <v>18281</v>
      </c>
      <c r="I39" s="42" t="s">
        <v>835</v>
      </c>
      <c r="J39" s="42" t="s">
        <v>1095</v>
      </c>
      <c r="K39" s="24"/>
      <c r="N39" s="16"/>
      <c r="W39" s="60">
        <f t="array" aca="1" ref="W39" ca="1">SMALL(IFERROR(DATE(0,MONTH(cold),DAY(cold)),""),ROW(A38))</f>
        <v>69</v>
      </c>
      <c r="X39" s="60">
        <f t="array" aca="1" ref="X39" ca="1">IF(ROW(A37)&gt;X$2,"",INDEX(colw,MIN(IF(COUNTIF(X$2:X38,colw)=0,ROW(colw)-2))))</f>
        <v>82</v>
      </c>
      <c r="Y39" s="61" t="str">
        <f t="array" aca="1" ref="Y39" ca="1">IF(COLUMN(A:A)&gt;COUNTIF(colw,$X39),"",INDEX(cola,SMALL(IF(IF(ISERROR(DATE(0,MONTH(cold),DAY(cold))),"",DATE(0,MONTH(cold),DAY(cold)))=$X39,ROW(cold)-1,""),COLUMN(A:A))))</f>
        <v>nom107</v>
      </c>
      <c r="Z39" s="61" t="str">
        <f t="array" aca="1" ref="Z39" ca="1">IF(COLUMN(B:B)&gt;COUNTIF(colw,$X39),"",INDEX(cola,SMALL(IF(IF(ISERROR(DATE(0,MONTH(cold),DAY(cold))),"",DATE(0,MONTH(cold),DAY(cold)))=$X39,ROW(cold)-1,""),COLUMN(B:B))))</f>
        <v/>
      </c>
      <c r="AA39" s="61" t="str">
        <f t="array" aca="1" ref="AA39" ca="1">IF(COLUMN(C:C)&gt;COUNTIF(colw,$X39),"",INDEX(cola,SMALL(IF(IF(ISERROR(DATE(0,MONTH(cold),DAY(cold))),"",DATE(0,MONTH(cold),DAY(cold)))=$X39,ROW(cold)-1,""),COLUMN(C:C))))</f>
        <v/>
      </c>
      <c r="AB39" s="61" t="str">
        <f t="array" aca="1" ref="AB39" ca="1">IF(COLUMN(D:D)&gt;COUNTIF(colw,$X39),"",INDEX(cola,SMALL(IF(IF(ISERROR(DATE(0,MONTH(cold),DAY(cold))),"",DATE(0,MONTH(cold),DAY(cold)))=$X39,ROW(cold)-1,""),COLUMN(D:D))))</f>
        <v/>
      </c>
      <c r="AC39" s="61" t="str">
        <f t="array" aca="1" ref="AC39" ca="1">IF(COLUMN(E:E)&gt;COUNTIF(colw,$X39),"",INDEX(cola,SMALL(IF(IF(ISERROR(DATE(0,MONTH(cold),DAY(cold))),"",DATE(0,MONTH(cold),DAY(cold)))=$X39,ROW(cold)-1,""),COLUMN(E:E))))</f>
        <v/>
      </c>
      <c r="AD39" s="61" t="str">
        <f t="array" aca="1" ref="AD39" ca="1">IF(COLUMN(F:F)&gt;COUNTIF(colw,$X39),"",INDEX(cola,SMALL(IF(IF(ISERROR(DATE(0,MONTH(cold),DAY(cold))),"",DATE(0,MONTH(cold),DAY(cold)))=$X39,ROW(cold)-1,""),COLUMN(F:F))))</f>
        <v/>
      </c>
    </row>
    <row r="40" spans="2:31" x14ac:dyDescent="0.25">
      <c r="B40" s="41" t="s">
        <v>95</v>
      </c>
      <c r="C40" s="42" t="s">
        <v>96</v>
      </c>
      <c r="D40" s="18">
        <f t="shared" ca="1" si="0"/>
        <v>42034</v>
      </c>
      <c r="E40" s="44">
        <v>17562</v>
      </c>
      <c r="F40" s="42" t="s">
        <v>576</v>
      </c>
      <c r="G40" s="18" t="str">
        <f t="array" ref="G40">IF(H40=0,"   ",DATE(IF(MONTH(H40)&gt;10,YEAR(M$1),YEAR($Q$1)),MONTH(H40),DAY(H40)))</f>
        <v xml:space="preserve">   </v>
      </c>
      <c r="H40" s="44">
        <v>0</v>
      </c>
      <c r="I40" s="42" t="s">
        <v>836</v>
      </c>
      <c r="J40" s="42" t="s">
        <v>1096</v>
      </c>
      <c r="K40" s="23"/>
      <c r="N40" s="16"/>
      <c r="W40" s="60">
        <f t="array" aca="1" ref="W40" ca="1">SMALL(IFERROR(DATE(0,MONTH(cold),DAY(cold)),""),ROW(A39))</f>
        <v>69</v>
      </c>
      <c r="X40" s="60">
        <f t="array" aca="1" ref="X40" ca="1">IF(ROW(A38)&gt;X$2,"",INDEX(colw,MIN(IF(COUNTIF(X$2:X39,colw)=0,ROW(colw)-2))))</f>
        <v>83</v>
      </c>
      <c r="Y40" s="61" t="str">
        <f t="array" aca="1" ref="Y40" ca="1">IF(COLUMN(A:A)&gt;COUNTIF(colw,$X40),"",INDEX(cola,SMALL(IF(IF(ISERROR(DATE(0,MONTH(cold),DAY(cold))),"",DATE(0,MONTH(cold),DAY(cold)))=$X40,ROW(cold)-1,""),COLUMN(A:A))))</f>
        <v>nom135</v>
      </c>
      <c r="Z40" s="61" t="str">
        <f t="array" aca="1" ref="Z40" ca="1">IF(COLUMN(B:B)&gt;COUNTIF(colw,$X40),"",INDEX(cola,SMALL(IF(IF(ISERROR(DATE(0,MONTH(cold),DAY(cold))),"",DATE(0,MONTH(cold),DAY(cold)))=$X40,ROW(cold)-1,""),COLUMN(B:B))))</f>
        <v/>
      </c>
      <c r="AA40" s="61" t="str">
        <f t="array" aca="1" ref="AA40" ca="1">IF(COLUMN(C:C)&gt;COUNTIF(colw,$X40),"",INDEX(cola,SMALL(IF(IF(ISERROR(DATE(0,MONTH(cold),DAY(cold))),"",DATE(0,MONTH(cold),DAY(cold)))=$X40,ROW(cold)-1,""),COLUMN(C:C))))</f>
        <v/>
      </c>
      <c r="AB40" s="61" t="str">
        <f t="array" aca="1" ref="AB40" ca="1">IF(COLUMN(D:D)&gt;COUNTIF(colw,$X40),"",INDEX(cola,SMALL(IF(IF(ISERROR(DATE(0,MONTH(cold),DAY(cold))),"",DATE(0,MONTH(cold),DAY(cold)))=$X40,ROW(cold)-1,""),COLUMN(D:D))))</f>
        <v/>
      </c>
      <c r="AC40" s="61" t="str">
        <f t="array" aca="1" ref="AC40" ca="1">IF(COLUMN(E:E)&gt;COUNTIF(colw,$X40),"",INDEX(cola,SMALL(IF(IF(ISERROR(DATE(0,MONTH(cold),DAY(cold))),"",DATE(0,MONTH(cold),DAY(cold)))=$X40,ROW(cold)-1,""),COLUMN(E:E))))</f>
        <v/>
      </c>
      <c r="AD40" s="61" t="str">
        <f t="array" aca="1" ref="AD40" ca="1">IF(COLUMN(F:F)&gt;COUNTIF(colw,$X40),"",INDEX(cola,SMALL(IF(IF(ISERROR(DATE(0,MONTH(cold),DAY(cold))),"",DATE(0,MONTH(cold),DAY(cold)))=$X40,ROW(cold)-1,""),COLUMN(F:F))))</f>
        <v/>
      </c>
    </row>
    <row r="41" spans="2:31" x14ac:dyDescent="0.25">
      <c r="B41" s="41" t="s">
        <v>97</v>
      </c>
      <c r="C41" s="42" t="s">
        <v>98</v>
      </c>
      <c r="D41" s="18">
        <f t="shared" ca="1" si="0"/>
        <v>42076</v>
      </c>
      <c r="E41" s="44">
        <v>21257</v>
      </c>
      <c r="F41" s="42" t="s">
        <v>577</v>
      </c>
      <c r="G41" s="18">
        <f t="array" aca="1" ref="G41" ca="1">IF(H41=0,"   ",DATE(IF(MONTH(H41)&gt;10,YEAR(M$1),YEAR($Q$1)),MONTH(H41),DAY(H41)))</f>
        <v>42146</v>
      </c>
      <c r="H41" s="44">
        <v>21692</v>
      </c>
      <c r="I41" s="42" t="s">
        <v>837</v>
      </c>
      <c r="J41" s="42" t="s">
        <v>1097</v>
      </c>
      <c r="K41" s="23"/>
      <c r="N41" s="16"/>
      <c r="W41" s="60">
        <f t="array" aca="1" ref="W41" ca="1">SMALL(IFERROR(DATE(0,MONTH(cold),DAY(cold)),""),ROW(A40))</f>
        <v>71</v>
      </c>
      <c r="X41" s="60">
        <f t="array" aca="1" ref="X41" ca="1">IF(ROW(A39)&gt;X$2,"",INDEX(colw,MIN(IF(COUNTIF(X$2:X40,colw)=0,ROW(colw)-2))))</f>
        <v>84</v>
      </c>
      <c r="Y41" s="61" t="str">
        <f t="array" aca="1" ref="Y41" ca="1">IF(COLUMN(A:A)&gt;COUNTIF(colw,$X41),"",INDEX(cola,SMALL(IF(IF(ISERROR(DATE(0,MONTH(cold),DAY(cold))),"",DATE(0,MONTH(cold),DAY(cold)))=$X41,ROW(cold)-1,""),COLUMN(A:A))))</f>
        <v>nom1</v>
      </c>
      <c r="Z41" s="61" t="str">
        <f t="array" aca="1" ref="Z41" ca="1">IF(COLUMN(B:B)&gt;COUNTIF(colw,$X41),"",INDEX(cola,SMALL(IF(IF(ISERROR(DATE(0,MONTH(cold),DAY(cold))),"",DATE(0,MONTH(cold),DAY(cold)))=$X41,ROW(cold)-1,""),COLUMN(B:B))))</f>
        <v/>
      </c>
      <c r="AA41" s="61" t="str">
        <f t="array" aca="1" ref="AA41" ca="1">IF(COLUMN(C:C)&gt;COUNTIF(colw,$X41),"",INDEX(cola,SMALL(IF(IF(ISERROR(DATE(0,MONTH(cold),DAY(cold))),"",DATE(0,MONTH(cold),DAY(cold)))=$X41,ROW(cold)-1,""),COLUMN(C:C))))</f>
        <v/>
      </c>
      <c r="AB41" s="61" t="str">
        <f t="array" aca="1" ref="AB41" ca="1">IF(COLUMN(D:D)&gt;COUNTIF(colw,$X41),"",INDEX(cola,SMALL(IF(IF(ISERROR(DATE(0,MONTH(cold),DAY(cold))),"",DATE(0,MONTH(cold),DAY(cold)))=$X41,ROW(cold)-1,""),COLUMN(D:D))))</f>
        <v/>
      </c>
      <c r="AC41" s="61" t="str">
        <f t="array" aca="1" ref="AC41" ca="1">IF(COLUMN(E:E)&gt;COUNTIF(colw,$X41),"",INDEX(cola,SMALL(IF(IF(ISERROR(DATE(0,MONTH(cold),DAY(cold))),"",DATE(0,MONTH(cold),DAY(cold)))=$X41,ROW(cold)-1,""),COLUMN(E:E))))</f>
        <v/>
      </c>
      <c r="AD41" s="61" t="str">
        <f t="array" aca="1" ref="AD41" ca="1">IF(COLUMN(F:F)&gt;COUNTIF(colw,$X41),"",INDEX(cola,SMALL(IF(IF(ISERROR(DATE(0,MONTH(cold),DAY(cold))),"",DATE(0,MONTH(cold),DAY(cold)))=$X41,ROW(cold)-1,""),COLUMN(F:F))))</f>
        <v/>
      </c>
    </row>
    <row r="42" spans="2:31" x14ac:dyDescent="0.25">
      <c r="B42" s="41" t="s">
        <v>99</v>
      </c>
      <c r="C42" s="42" t="s">
        <v>100</v>
      </c>
      <c r="D42" s="18">
        <f t="shared" ca="1" si="0"/>
        <v>42118</v>
      </c>
      <c r="E42" s="44">
        <v>14725</v>
      </c>
      <c r="F42" s="42" t="s">
        <v>578</v>
      </c>
      <c r="G42" s="18" t="str">
        <f t="array" ref="G42">IF(H42=0,"   ",DATE(IF(MONTH(H42)&gt;10,YEAR(M$1),YEAR($Q$1)),MONTH(H42),DAY(H42)))</f>
        <v xml:space="preserve">   </v>
      </c>
      <c r="H42" s="44">
        <v>0</v>
      </c>
      <c r="I42" s="42" t="s">
        <v>838</v>
      </c>
      <c r="J42" s="42" t="s">
        <v>1098</v>
      </c>
      <c r="K42" s="24"/>
      <c r="N42" s="16"/>
      <c r="W42" s="60">
        <f t="array" aca="1" ref="W42" ca="1">SMALL(IFERROR(DATE(0,MONTH(cold),DAY(cold)),""),ROW(A41))</f>
        <v>71</v>
      </c>
      <c r="X42" s="60">
        <f t="array" aca="1" ref="X42" ca="1">IF(ROW(A40)&gt;X$2,"",INDEX(colw,MIN(IF(COUNTIF(X$2:X41,colw)=0,ROW(colw)-2))))</f>
        <v>87</v>
      </c>
      <c r="Y42" s="61" t="str">
        <f t="array" aca="1" ref="Y42" ca="1">IF(COLUMN(A:A)&gt;COUNTIF(colw,$X42),"",INDEX(cola,SMALL(IF(IF(ISERROR(DATE(0,MONTH(cold),DAY(cold))),"",DATE(0,MONTH(cold),DAY(cold)))=$X42,ROW(cold)-1,""),COLUMN(A:A))))</f>
        <v>nom32</v>
      </c>
      <c r="Z42" s="61" t="str">
        <f t="array" aca="1" ref="Z42" ca="1">IF(COLUMN(B:B)&gt;COUNTIF(colw,$X42),"",INDEX(cola,SMALL(IF(IF(ISERROR(DATE(0,MONTH(cold),DAY(cold))),"",DATE(0,MONTH(cold),DAY(cold)))=$X42,ROW(cold)-1,""),COLUMN(B:B))))</f>
        <v/>
      </c>
      <c r="AA42" s="61" t="str">
        <f t="array" aca="1" ref="AA42" ca="1">IF(COLUMN(C:C)&gt;COUNTIF(colw,$X42),"",INDEX(cola,SMALL(IF(IF(ISERROR(DATE(0,MONTH(cold),DAY(cold))),"",DATE(0,MONTH(cold),DAY(cold)))=$X42,ROW(cold)-1,""),COLUMN(C:C))))</f>
        <v/>
      </c>
      <c r="AB42" s="61" t="str">
        <f t="array" aca="1" ref="AB42" ca="1">IF(COLUMN(D:D)&gt;COUNTIF(colw,$X42),"",INDEX(cola,SMALL(IF(IF(ISERROR(DATE(0,MONTH(cold),DAY(cold))),"",DATE(0,MONTH(cold),DAY(cold)))=$X42,ROW(cold)-1,""),COLUMN(D:D))))</f>
        <v/>
      </c>
      <c r="AC42" s="61" t="str">
        <f t="array" aca="1" ref="AC42" ca="1">IF(COLUMN(E:E)&gt;COUNTIF(colw,$X42),"",INDEX(cola,SMALL(IF(IF(ISERROR(DATE(0,MONTH(cold),DAY(cold))),"",DATE(0,MONTH(cold),DAY(cold)))=$X42,ROW(cold)-1,""),COLUMN(E:E))))</f>
        <v/>
      </c>
      <c r="AD42" s="61" t="str">
        <f t="array" aca="1" ref="AD42" ca="1">IF(COLUMN(F:F)&gt;COUNTIF(colw,$X42),"",INDEX(cola,SMALL(IF(IF(ISERROR(DATE(0,MONTH(cold),DAY(cold))),"",DATE(0,MONTH(cold),DAY(cold)))=$X42,ROW(cold)-1,""),COLUMN(F:F))))</f>
        <v/>
      </c>
    </row>
    <row r="43" spans="2:31" x14ac:dyDescent="0.25">
      <c r="B43" s="41" t="s">
        <v>101</v>
      </c>
      <c r="C43" s="42" t="s">
        <v>102</v>
      </c>
      <c r="D43" s="18">
        <f t="shared" ca="1" si="0"/>
        <v>42323</v>
      </c>
      <c r="E43" s="44">
        <v>14930</v>
      </c>
      <c r="F43" s="42" t="s">
        <v>579</v>
      </c>
      <c r="G43" s="18" t="str">
        <f t="array" ref="G43">IF(H43=0,"   ",DATE(IF(MONTH(H43)&gt;10,YEAR(M$1),YEAR($Q$1)),MONTH(H43),DAY(H43)))</f>
        <v xml:space="preserve">   </v>
      </c>
      <c r="H43" s="44">
        <v>0</v>
      </c>
      <c r="I43" s="42" t="s">
        <v>839</v>
      </c>
      <c r="J43" s="42" t="s">
        <v>1099</v>
      </c>
      <c r="K43" s="24"/>
      <c r="N43" s="16"/>
      <c r="W43" s="60">
        <f t="array" aca="1" ref="W43" ca="1">SMALL(IFERROR(DATE(0,MONTH(cold),DAY(cold)),""),ROW(A42))</f>
        <v>71</v>
      </c>
      <c r="X43" s="60">
        <f t="array" aca="1" ref="X43" ca="1">IF(ROW(A41)&gt;X$2,"",INDEX(colw,MIN(IF(COUNTIF(X$2:X42,colw)=0,ROW(colw)-2))))</f>
        <v>89</v>
      </c>
      <c r="Y43" s="61" t="str">
        <f t="array" aca="1" ref="Y43" ca="1">IF(COLUMN(A:A)&gt;COUNTIF(colw,$X43),"",INDEX(cola,SMALL(IF(IF(ISERROR(DATE(0,MONTH(cold),DAY(cold))),"",DATE(0,MONTH(cold),DAY(cold)))=$X43,ROW(cold)-1,""),COLUMN(A:A))))</f>
        <v>nom85</v>
      </c>
      <c r="Z43" s="61" t="str">
        <f t="array" aca="1" ref="Z43" ca="1">IF(COLUMN(B:B)&gt;COUNTIF(colw,$X43),"",INDEX(cola,SMALL(IF(IF(ISERROR(DATE(0,MONTH(cold),DAY(cold))),"",DATE(0,MONTH(cold),DAY(cold)))=$X43,ROW(cold)-1,""),COLUMN(B:B))))</f>
        <v/>
      </c>
      <c r="AA43" s="61" t="str">
        <f t="array" aca="1" ref="AA43" ca="1">IF(COLUMN(C:C)&gt;COUNTIF(colw,$X43),"",INDEX(cola,SMALL(IF(IF(ISERROR(DATE(0,MONTH(cold),DAY(cold))),"",DATE(0,MONTH(cold),DAY(cold)))=$X43,ROW(cold)-1,""),COLUMN(C:C))))</f>
        <v/>
      </c>
      <c r="AB43" s="61" t="str">
        <f t="array" aca="1" ref="AB43" ca="1">IF(COLUMN(D:D)&gt;COUNTIF(colw,$X43),"",INDEX(cola,SMALL(IF(IF(ISERROR(DATE(0,MONTH(cold),DAY(cold))),"",DATE(0,MONTH(cold),DAY(cold)))=$X43,ROW(cold)-1,""),COLUMN(D:D))))</f>
        <v/>
      </c>
      <c r="AC43" s="61" t="str">
        <f t="array" aca="1" ref="AC43" ca="1">IF(COLUMN(E:E)&gt;COUNTIF(colw,$X43),"",INDEX(cola,SMALL(IF(IF(ISERROR(DATE(0,MONTH(cold),DAY(cold))),"",DATE(0,MONTH(cold),DAY(cold)))=$X43,ROW(cold)-1,""),COLUMN(E:E))))</f>
        <v/>
      </c>
      <c r="AD43" s="61" t="str">
        <f t="array" aca="1" ref="AD43" ca="1">IF(COLUMN(F:F)&gt;COUNTIF(colw,$X43),"",INDEX(cola,SMALL(IF(IF(ISERROR(DATE(0,MONTH(cold),DAY(cold))),"",DATE(0,MONTH(cold),DAY(cold)))=$X43,ROW(cold)-1,""),COLUMN(F:F))))</f>
        <v/>
      </c>
    </row>
    <row r="44" spans="2:31" x14ac:dyDescent="0.25">
      <c r="B44" s="41" t="s">
        <v>103</v>
      </c>
      <c r="C44" s="42" t="s">
        <v>104</v>
      </c>
      <c r="D44" s="18">
        <f t="shared" ca="1" si="0"/>
        <v>42323</v>
      </c>
      <c r="E44" s="44">
        <v>17121</v>
      </c>
      <c r="F44" s="42" t="s">
        <v>580</v>
      </c>
      <c r="G44" s="18" t="str">
        <f t="array" ref="G44">IF(H44=0,"   ",DATE(IF(MONTH(H44)&gt;10,YEAR(M$1),YEAR($Q$1)),MONTH(H44),DAY(H44)))</f>
        <v xml:space="preserve">   </v>
      </c>
      <c r="H44" s="44">
        <v>0</v>
      </c>
      <c r="I44" s="42" t="s">
        <v>840</v>
      </c>
      <c r="J44" s="42" t="s">
        <v>1100</v>
      </c>
      <c r="K44" s="23"/>
      <c r="N44" s="16"/>
      <c r="W44" s="60">
        <f t="array" aca="1" ref="W44" ca="1">SMALL(IFERROR(DATE(0,MONTH(cold),DAY(cold)),""),ROW(A43))</f>
        <v>72</v>
      </c>
      <c r="X44" s="60">
        <f t="array" aca="1" ref="X44" ca="1">IF(ROW(A42)&gt;X$2,"",INDEX(colw,MIN(IF(COUNTIF(X$2:X43,colw)=0,ROW(colw)-2))))</f>
        <v>91</v>
      </c>
      <c r="Y44" s="61" t="str">
        <f t="array" aca="1" ref="Y44" ca="1">IF(COLUMN(A:A)&gt;COUNTIF(colw,$X44),"",INDEX(cola,SMALL(IF(IF(ISERROR(DATE(0,MONTH(cold),DAY(cold))),"",DATE(0,MONTH(cold),DAY(cold)))=$X44,ROW(cold)-1,""),COLUMN(A:A))))</f>
        <v>nom87</v>
      </c>
      <c r="Z44" s="61" t="str">
        <f t="array" aca="1" ref="Z44" ca="1">IF(COLUMN(B:B)&gt;COUNTIF(colw,$X44),"",INDEX(cola,SMALL(IF(IF(ISERROR(DATE(0,MONTH(cold),DAY(cold))),"",DATE(0,MONTH(cold),DAY(cold)))=$X44,ROW(cold)-1,""),COLUMN(B:B))))</f>
        <v/>
      </c>
      <c r="AA44" s="61" t="str">
        <f t="array" aca="1" ref="AA44" ca="1">IF(COLUMN(C:C)&gt;COUNTIF(colw,$X44),"",INDEX(cola,SMALL(IF(IF(ISERROR(DATE(0,MONTH(cold),DAY(cold))),"",DATE(0,MONTH(cold),DAY(cold)))=$X44,ROW(cold)-1,""),COLUMN(C:C))))</f>
        <v/>
      </c>
      <c r="AB44" s="61" t="str">
        <f t="array" aca="1" ref="AB44" ca="1">IF(COLUMN(D:D)&gt;COUNTIF(colw,$X44),"",INDEX(cola,SMALL(IF(IF(ISERROR(DATE(0,MONTH(cold),DAY(cold))),"",DATE(0,MONTH(cold),DAY(cold)))=$X44,ROW(cold)-1,""),COLUMN(D:D))))</f>
        <v/>
      </c>
      <c r="AC44" s="61" t="str">
        <f t="array" aca="1" ref="AC44" ca="1">IF(COLUMN(E:E)&gt;COUNTIF(colw,$X44),"",INDEX(cola,SMALL(IF(IF(ISERROR(DATE(0,MONTH(cold),DAY(cold))),"",DATE(0,MONTH(cold),DAY(cold)))=$X44,ROW(cold)-1,""),COLUMN(E:E))))</f>
        <v/>
      </c>
      <c r="AD44" s="61" t="str">
        <f t="array" aca="1" ref="AD44" ca="1">IF(COLUMN(F:F)&gt;COUNTIF(colw,$X44),"",INDEX(cola,SMALL(IF(IF(ISERROR(DATE(0,MONTH(cold),DAY(cold))),"",DATE(0,MONTH(cold),DAY(cold)))=$X44,ROW(cold)-1,""),COLUMN(F:F))))</f>
        <v/>
      </c>
    </row>
    <row r="45" spans="2:31" x14ac:dyDescent="0.25">
      <c r="B45" s="41" t="s">
        <v>105</v>
      </c>
      <c r="C45" s="42" t="s">
        <v>106</v>
      </c>
      <c r="D45" s="18">
        <f t="shared" ca="1" si="0"/>
        <v>42121</v>
      </c>
      <c r="E45" s="44">
        <v>15823</v>
      </c>
      <c r="F45" s="42" t="s">
        <v>581</v>
      </c>
      <c r="G45" s="18" t="str">
        <f t="array" ref="G45">IF(H45=0,"   ",DATE(IF(MONTH(H45)&gt;10,YEAR(M$1),YEAR($Q$1)),MONTH(H45),DAY(H45)))</f>
        <v xml:space="preserve">   </v>
      </c>
      <c r="H45" s="44">
        <v>0</v>
      </c>
      <c r="I45" s="42" t="s">
        <v>841</v>
      </c>
      <c r="J45" s="42" t="s">
        <v>1101</v>
      </c>
      <c r="K45" s="23"/>
      <c r="N45" s="16"/>
      <c r="W45" s="60">
        <f t="array" aca="1" ref="W45" ca="1">SMALL(IFERROR(DATE(0,MONTH(cold),DAY(cold)),""),ROW(A44))</f>
        <v>73</v>
      </c>
      <c r="X45" s="60">
        <f t="array" aca="1" ref="X45" ca="1">IF(ROW(A43)&gt;X$2,"",INDEX(colw,MIN(IF(COUNTIF(X$2:X44,colw)=0,ROW(colw)-2))))</f>
        <v>92</v>
      </c>
      <c r="Y45" s="61" t="str">
        <f t="array" aca="1" ref="Y45" ca="1">IF(COLUMN(A:A)&gt;COUNTIF(colw,$X45),"",INDEX(cola,SMALL(IF(IF(ISERROR(DATE(0,MONTH(cold),DAY(cold))),"",DATE(0,MONTH(cold),DAY(cold)))=$X45,ROW(cold)-1,""),COLUMN(A:A))))</f>
        <v>nom89</v>
      </c>
      <c r="Z45" s="61" t="str">
        <f t="array" aca="1" ref="Z45" ca="1">IF(COLUMN(B:B)&gt;COUNTIF(colw,$X45),"",INDEX(cola,SMALL(IF(IF(ISERROR(DATE(0,MONTH(cold),DAY(cold))),"",DATE(0,MONTH(cold),DAY(cold)))=$X45,ROW(cold)-1,""),COLUMN(B:B))))</f>
        <v>nom165</v>
      </c>
      <c r="AA45" s="61" t="str">
        <f t="array" aca="1" ref="AA45" ca="1">IF(COLUMN(C:C)&gt;COUNTIF(colw,$X45),"",INDEX(cola,SMALL(IF(IF(ISERROR(DATE(0,MONTH(cold),DAY(cold))),"",DATE(0,MONTH(cold),DAY(cold)))=$X45,ROW(cold)-1,""),COLUMN(C:C))))</f>
        <v/>
      </c>
      <c r="AB45" s="61" t="str">
        <f t="array" aca="1" ref="AB45" ca="1">IF(COLUMN(D:D)&gt;COUNTIF(colw,$X45),"",INDEX(cola,SMALL(IF(IF(ISERROR(DATE(0,MONTH(cold),DAY(cold))),"",DATE(0,MONTH(cold),DAY(cold)))=$X45,ROW(cold)-1,""),COLUMN(D:D))))</f>
        <v/>
      </c>
      <c r="AC45" s="61" t="str">
        <f t="array" aca="1" ref="AC45" ca="1">IF(COLUMN(E:E)&gt;COUNTIF(colw,$X45),"",INDEX(cola,SMALL(IF(IF(ISERROR(DATE(0,MONTH(cold),DAY(cold))),"",DATE(0,MONTH(cold),DAY(cold)))=$X45,ROW(cold)-1,""),COLUMN(E:E))))</f>
        <v/>
      </c>
      <c r="AD45" s="61" t="str">
        <f t="array" aca="1" ref="AD45" ca="1">IF(COLUMN(F:F)&gt;COUNTIF(colw,$X45),"",INDEX(cola,SMALL(IF(IF(ISERROR(DATE(0,MONTH(cold),DAY(cold))),"",DATE(0,MONTH(cold),DAY(cold)))=$X45,ROW(cold)-1,""),COLUMN(F:F))))</f>
        <v/>
      </c>
    </row>
    <row r="46" spans="2:31" x14ac:dyDescent="0.25">
      <c r="B46" s="41" t="s">
        <v>107</v>
      </c>
      <c r="C46" s="42" t="s">
        <v>108</v>
      </c>
      <c r="D46" s="18">
        <f t="shared" ca="1" si="0"/>
        <v>42157</v>
      </c>
      <c r="E46" s="44">
        <v>10746</v>
      </c>
      <c r="F46" s="42" t="s">
        <v>582</v>
      </c>
      <c r="G46" s="18" t="str">
        <f t="array" ref="G46">IF(H46=0,"   ",DATE(IF(MONTH(H46)&gt;10,YEAR(M$1),YEAR($Q$1)),MONTH(H46),DAY(H46)))</f>
        <v xml:space="preserve">   </v>
      </c>
      <c r="H46" s="44">
        <v>0</v>
      </c>
      <c r="I46" s="42" t="s">
        <v>842</v>
      </c>
      <c r="J46" s="42" t="s">
        <v>1102</v>
      </c>
      <c r="K46" s="24"/>
      <c r="N46" s="16"/>
      <c r="W46" s="60">
        <f t="array" aca="1" ref="W46" ca="1">SMALL(IFERROR(DATE(0,MONTH(cold),DAY(cold)),""),ROW(A45))</f>
        <v>73</v>
      </c>
      <c r="X46" s="60">
        <f t="array" aca="1" ref="X46" ca="1">IF(ROW(A44)&gt;X$2,"",INDEX(colw,MIN(IF(COUNTIF(X$2:X45,colw)=0,ROW(colw)-2))))</f>
        <v>93</v>
      </c>
      <c r="Y46" s="61" t="str">
        <f t="array" aca="1" ref="Y46" ca="1">IF(COLUMN(A:A)&gt;COUNTIF(colw,$X46),"",INDEX(cola,SMALL(IF(IF(ISERROR(DATE(0,MONTH(cold),DAY(cold))),"",DATE(0,MONTH(cold),DAY(cold)))=$X46,ROW(cold)-1,""),COLUMN(A:A))))</f>
        <v>nom72</v>
      </c>
      <c r="Z46" s="61" t="str">
        <f t="array" aca="1" ref="Z46" ca="1">IF(COLUMN(B:B)&gt;COUNTIF(colw,$X46),"",INDEX(cola,SMALL(IF(IF(ISERROR(DATE(0,MONTH(cold),DAY(cold))),"",DATE(0,MONTH(cold),DAY(cold)))=$X46,ROW(cold)-1,""),COLUMN(B:B))))</f>
        <v>nom207</v>
      </c>
      <c r="AA46" s="61" t="str">
        <f t="array" aca="1" ref="AA46" ca="1">IF(COLUMN(C:C)&gt;COUNTIF(colw,$X46),"",INDEX(cola,SMALL(IF(IF(ISERROR(DATE(0,MONTH(cold),DAY(cold))),"",DATE(0,MONTH(cold),DAY(cold)))=$X46,ROW(cold)-1,""),COLUMN(C:C))))</f>
        <v/>
      </c>
      <c r="AB46" s="61" t="str">
        <f t="array" aca="1" ref="AB46" ca="1">IF(COLUMN(D:D)&gt;COUNTIF(colw,$X46),"",INDEX(cola,SMALL(IF(IF(ISERROR(DATE(0,MONTH(cold),DAY(cold))),"",DATE(0,MONTH(cold),DAY(cold)))=$X46,ROW(cold)-1,""),COLUMN(D:D))))</f>
        <v/>
      </c>
      <c r="AC46" s="61" t="str">
        <f t="array" aca="1" ref="AC46" ca="1">IF(COLUMN(E:E)&gt;COUNTIF(colw,$X46),"",INDEX(cola,SMALL(IF(IF(ISERROR(DATE(0,MONTH(cold),DAY(cold))),"",DATE(0,MONTH(cold),DAY(cold)))=$X46,ROW(cold)-1,""),COLUMN(E:E))))</f>
        <v/>
      </c>
      <c r="AD46" s="61" t="str">
        <f t="array" aca="1" ref="AD46" ca="1">IF(COLUMN(F:F)&gt;COUNTIF(colw,$X46),"",INDEX(cola,SMALL(IF(IF(ISERROR(DATE(0,MONTH(cold),DAY(cold))),"",DATE(0,MONTH(cold),DAY(cold)))=$X46,ROW(cold)-1,""),COLUMN(F:F))))</f>
        <v/>
      </c>
    </row>
    <row r="47" spans="2:31" x14ac:dyDescent="0.25">
      <c r="B47" s="41" t="s">
        <v>109</v>
      </c>
      <c r="C47" s="42" t="s">
        <v>110</v>
      </c>
      <c r="D47" s="18">
        <f t="shared" ca="1" si="0"/>
        <v>42043</v>
      </c>
      <c r="E47" s="44">
        <v>14284</v>
      </c>
      <c r="F47" s="42" t="s">
        <v>583</v>
      </c>
      <c r="G47" s="18" t="str">
        <f t="array" ref="G47">IF(H47=0,"   ",DATE(IF(MONTH(H47)&gt;10,YEAR(M$1),YEAR($Q$1)),MONTH(H47),DAY(H47)))</f>
        <v xml:space="preserve">   </v>
      </c>
      <c r="H47" s="44">
        <v>0</v>
      </c>
      <c r="I47" s="42" t="s">
        <v>843</v>
      </c>
      <c r="J47" s="42" t="s">
        <v>1103</v>
      </c>
      <c r="K47" s="24"/>
      <c r="N47" s="16"/>
      <c r="W47" s="60">
        <f t="array" aca="1" ref="W47" ca="1">SMALL(IFERROR(DATE(0,MONTH(cold),DAY(cold)),""),ROW(A46))</f>
        <v>73</v>
      </c>
      <c r="X47" s="60">
        <f t="array" aca="1" ref="X47" ca="1">IF(ROW(A45)&gt;X$2,"",INDEX(colw,MIN(IF(COUNTIF(X$2:X46,colw)=0,ROW(colw)-2))))</f>
        <v>94</v>
      </c>
      <c r="Y47" s="61" t="str">
        <f t="array" aca="1" ref="Y47" ca="1">IF(COLUMN(A:A)&gt;COUNTIF(colw,$X47),"",INDEX(cola,SMALL(IF(IF(ISERROR(DATE(0,MONTH(cold),DAY(cold))),"",DATE(0,MONTH(cold),DAY(cold)))=$X47,ROW(cold)-1,""),COLUMN(A:A))))</f>
        <v>nom245</v>
      </c>
      <c r="Z47" s="61" t="str">
        <f t="array" aca="1" ref="Z47" ca="1">IF(COLUMN(B:B)&gt;COUNTIF(colw,$X47),"",INDEX(cola,SMALL(IF(IF(ISERROR(DATE(0,MONTH(cold),DAY(cold))),"",DATE(0,MONTH(cold),DAY(cold)))=$X47,ROW(cold)-1,""),COLUMN(B:B))))</f>
        <v/>
      </c>
      <c r="AA47" s="61" t="str">
        <f t="array" aca="1" ref="AA47" ca="1">IF(COLUMN(C:C)&gt;COUNTIF(colw,$X47),"",INDEX(cola,SMALL(IF(IF(ISERROR(DATE(0,MONTH(cold),DAY(cold))),"",DATE(0,MONTH(cold),DAY(cold)))=$X47,ROW(cold)-1,""),COLUMN(C:C))))</f>
        <v/>
      </c>
      <c r="AB47" s="61" t="str">
        <f t="array" aca="1" ref="AB47" ca="1">IF(COLUMN(D:D)&gt;COUNTIF(colw,$X47),"",INDEX(cola,SMALL(IF(IF(ISERROR(DATE(0,MONTH(cold),DAY(cold))),"",DATE(0,MONTH(cold),DAY(cold)))=$X47,ROW(cold)-1,""),COLUMN(D:D))))</f>
        <v/>
      </c>
      <c r="AC47" s="61" t="str">
        <f t="array" aca="1" ref="AC47" ca="1">IF(COLUMN(E:E)&gt;COUNTIF(colw,$X47),"",INDEX(cola,SMALL(IF(IF(ISERROR(DATE(0,MONTH(cold),DAY(cold))),"",DATE(0,MONTH(cold),DAY(cold)))=$X47,ROW(cold)-1,""),COLUMN(E:E))))</f>
        <v/>
      </c>
      <c r="AD47" s="61" t="str">
        <f t="array" aca="1" ref="AD47" ca="1">IF(COLUMN(F:F)&gt;COUNTIF(colw,$X47),"",INDEX(cola,SMALL(IF(IF(ISERROR(DATE(0,MONTH(cold),DAY(cold))),"",DATE(0,MONTH(cold),DAY(cold)))=$X47,ROW(cold)-1,""),COLUMN(F:F))))</f>
        <v/>
      </c>
    </row>
    <row r="48" spans="2:31" x14ac:dyDescent="0.25">
      <c r="B48" s="41" t="s">
        <v>111</v>
      </c>
      <c r="C48" s="42" t="s">
        <v>112</v>
      </c>
      <c r="D48" s="18">
        <f t="shared" ca="1" si="0"/>
        <v>42311</v>
      </c>
      <c r="E48" s="44">
        <v>15283</v>
      </c>
      <c r="F48" s="42" t="s">
        <v>584</v>
      </c>
      <c r="G48" s="18" t="str">
        <f t="array" ref="G48">IF(H48=0,"   ",DATE(IF(MONTH(H48)&gt;10,YEAR(M$1),YEAR($Q$1)),MONTH(H48),DAY(H48)))</f>
        <v xml:space="preserve">   </v>
      </c>
      <c r="H48" s="44">
        <v>0</v>
      </c>
      <c r="I48" s="42" t="s">
        <v>844</v>
      </c>
      <c r="J48" s="42" t="s">
        <v>1104</v>
      </c>
      <c r="K48" s="23"/>
      <c r="N48" s="16"/>
      <c r="W48" s="60">
        <f t="array" aca="1" ref="W48" ca="1">SMALL(IFERROR(DATE(0,MONTH(cold),DAY(cold)),""),ROW(A47))</f>
        <v>74</v>
      </c>
      <c r="X48" s="60">
        <f t="array" aca="1" ref="X48" ca="1">IF(ROW(A46)&gt;X$2,"",INDEX(colw,MIN(IF(COUNTIF(X$2:X47,colw)=0,ROW(colw)-2))))</f>
        <v>95</v>
      </c>
      <c r="Y48" s="61" t="str">
        <f t="array" aca="1" ref="Y48" ca="1">IF(COLUMN(A:A)&gt;COUNTIF(colw,$X48),"",INDEX(cola,SMALL(IF(IF(ISERROR(DATE(0,MONTH(cold),DAY(cold))),"",DATE(0,MONTH(cold),DAY(cold)))=$X48,ROW(cold)-1,""),COLUMN(A:A))))</f>
        <v>nom65</v>
      </c>
      <c r="Z48" s="61" t="str">
        <f t="array" aca="1" ref="Z48" ca="1">IF(COLUMN(B:B)&gt;COUNTIF(colw,$X48),"",INDEX(cola,SMALL(IF(IF(ISERROR(DATE(0,MONTH(cold),DAY(cold))),"",DATE(0,MONTH(cold),DAY(cold)))=$X48,ROW(cold)-1,""),COLUMN(B:B))))</f>
        <v/>
      </c>
      <c r="AA48" s="61" t="str">
        <f t="array" aca="1" ref="AA48" ca="1">IF(COLUMN(C:C)&gt;COUNTIF(colw,$X48),"",INDEX(cola,SMALL(IF(IF(ISERROR(DATE(0,MONTH(cold),DAY(cold))),"",DATE(0,MONTH(cold),DAY(cold)))=$X48,ROW(cold)-1,""),COLUMN(C:C))))</f>
        <v/>
      </c>
      <c r="AB48" s="61" t="str">
        <f t="array" aca="1" ref="AB48" ca="1">IF(COLUMN(D:D)&gt;COUNTIF(colw,$X48),"",INDEX(cola,SMALL(IF(IF(ISERROR(DATE(0,MONTH(cold),DAY(cold))),"",DATE(0,MONTH(cold),DAY(cold)))=$X48,ROW(cold)-1,""),COLUMN(D:D))))</f>
        <v/>
      </c>
      <c r="AC48" s="61" t="str">
        <f t="array" aca="1" ref="AC48" ca="1">IF(COLUMN(E:E)&gt;COUNTIF(colw,$X48),"",INDEX(cola,SMALL(IF(IF(ISERROR(DATE(0,MONTH(cold),DAY(cold))),"",DATE(0,MONTH(cold),DAY(cold)))=$X48,ROW(cold)-1,""),COLUMN(E:E))))</f>
        <v/>
      </c>
      <c r="AD48" s="61" t="str">
        <f t="array" aca="1" ref="AD48" ca="1">IF(COLUMN(F:F)&gt;COUNTIF(colw,$X48),"",INDEX(cola,SMALL(IF(IF(ISERROR(DATE(0,MONTH(cold),DAY(cold))),"",DATE(0,MONTH(cold),DAY(cold)))=$X48,ROW(cold)-1,""),COLUMN(F:F))))</f>
        <v/>
      </c>
    </row>
    <row r="49" spans="2:30" x14ac:dyDescent="0.25">
      <c r="B49" s="41" t="s">
        <v>113</v>
      </c>
      <c r="C49" s="42" t="s">
        <v>114</v>
      </c>
      <c r="D49" s="18">
        <f t="shared" ca="1" si="0"/>
        <v>42167</v>
      </c>
      <c r="E49" s="44">
        <v>16600</v>
      </c>
      <c r="F49" s="42" t="s">
        <v>585</v>
      </c>
      <c r="G49" s="18" t="str">
        <f t="array" ref="G49">IF(H49=0,"   ",DATE(IF(MONTH(H49)&gt;10,YEAR(M$1),YEAR($Q$1)),MONTH(H49),DAY(H49)))</f>
        <v xml:space="preserve">   </v>
      </c>
      <c r="H49" s="44">
        <v>0</v>
      </c>
      <c r="I49" s="42" t="s">
        <v>845</v>
      </c>
      <c r="J49" s="42" t="s">
        <v>1105</v>
      </c>
      <c r="K49" s="23"/>
      <c r="N49" s="16"/>
      <c r="W49" s="60">
        <f t="array" aca="1" ref="W49" ca="1">SMALL(IFERROR(DATE(0,MONTH(cold),DAY(cold)),""),ROW(A48))</f>
        <v>76</v>
      </c>
      <c r="X49" s="60">
        <f t="array" aca="1" ref="X49" ca="1">IF(ROW(A47)&gt;X$2,"",INDEX(colw,MIN(IF(COUNTIF(X$2:X48,colw)=0,ROW(colw)-2))))</f>
        <v>97</v>
      </c>
      <c r="Y49" s="61" t="str">
        <f t="array" aca="1" ref="Y49" ca="1">IF(COLUMN(A:A)&gt;COUNTIF(colw,$X49),"",INDEX(cola,SMALL(IF(IF(ISERROR(DATE(0,MONTH(cold),DAY(cold))),"",DATE(0,MONTH(cold),DAY(cold)))=$X49,ROW(cold)-1,""),COLUMN(A:A))))</f>
        <v>nom229</v>
      </c>
      <c r="Z49" s="61" t="str">
        <f t="array" aca="1" ref="Z49" ca="1">IF(COLUMN(B:B)&gt;COUNTIF(colw,$X49),"",INDEX(cola,SMALL(IF(IF(ISERROR(DATE(0,MONTH(cold),DAY(cold))),"",DATE(0,MONTH(cold),DAY(cold)))=$X49,ROW(cold)-1,""),COLUMN(B:B))))</f>
        <v/>
      </c>
      <c r="AA49" s="61" t="str">
        <f t="array" aca="1" ref="AA49" ca="1">IF(COLUMN(C:C)&gt;COUNTIF(colw,$X49),"",INDEX(cola,SMALL(IF(IF(ISERROR(DATE(0,MONTH(cold),DAY(cold))),"",DATE(0,MONTH(cold),DAY(cold)))=$X49,ROW(cold)-1,""),COLUMN(C:C))))</f>
        <v/>
      </c>
      <c r="AB49" s="61" t="str">
        <f t="array" aca="1" ref="AB49" ca="1">IF(COLUMN(D:D)&gt;COUNTIF(colw,$X49),"",INDEX(cola,SMALL(IF(IF(ISERROR(DATE(0,MONTH(cold),DAY(cold))),"",DATE(0,MONTH(cold),DAY(cold)))=$X49,ROW(cold)-1,""),COLUMN(D:D))))</f>
        <v/>
      </c>
      <c r="AC49" s="61" t="str">
        <f t="array" aca="1" ref="AC49" ca="1">IF(COLUMN(E:E)&gt;COUNTIF(colw,$X49),"",INDEX(cola,SMALL(IF(IF(ISERROR(DATE(0,MONTH(cold),DAY(cold))),"",DATE(0,MONTH(cold),DAY(cold)))=$X49,ROW(cold)-1,""),COLUMN(E:E))))</f>
        <v/>
      </c>
      <c r="AD49" s="61" t="str">
        <f t="array" aca="1" ref="AD49" ca="1">IF(COLUMN(F:F)&gt;COUNTIF(colw,$X49),"",INDEX(cola,SMALL(IF(IF(ISERROR(DATE(0,MONTH(cold),DAY(cold))),"",DATE(0,MONTH(cold),DAY(cold)))=$X49,ROW(cold)-1,""),COLUMN(F:F))))</f>
        <v/>
      </c>
    </row>
    <row r="50" spans="2:30" x14ac:dyDescent="0.25">
      <c r="B50" s="41" t="s">
        <v>115</v>
      </c>
      <c r="C50" s="42" t="s">
        <v>116</v>
      </c>
      <c r="D50" s="18">
        <f t="shared" ca="1" si="0"/>
        <v>42070</v>
      </c>
      <c r="E50" s="44">
        <v>7372</v>
      </c>
      <c r="F50" s="42" t="s">
        <v>586</v>
      </c>
      <c r="G50" s="18" t="str">
        <f t="array" ref="G50">IF(H50=0,"   ",DATE(IF(MONTH(H50)&gt;10,YEAR(M$1),YEAR($Q$1)),MONTH(H50),DAY(H50)))</f>
        <v xml:space="preserve">   </v>
      </c>
      <c r="H50" s="44">
        <v>0</v>
      </c>
      <c r="I50" s="42" t="s">
        <v>846</v>
      </c>
      <c r="J50" s="42" t="s">
        <v>1106</v>
      </c>
      <c r="K50" s="24"/>
      <c r="N50" s="16"/>
      <c r="W50" s="60">
        <f t="array" aca="1" ref="W50" ca="1">SMALL(IFERROR(DATE(0,MONTH(cold),DAY(cold)),""),ROW(A49))</f>
        <v>77</v>
      </c>
      <c r="X50" s="60">
        <f t="array" aca="1" ref="X50" ca="1">IF(ROW(A48)&gt;X$2,"",INDEX(colw,MIN(IF(COUNTIF(X$2:X49,colw)=0,ROW(colw)-2))))</f>
        <v>99</v>
      </c>
      <c r="Y50" s="61" t="str">
        <f t="array" aca="1" ref="Y50" ca="1">IF(COLUMN(A:A)&gt;COUNTIF(colw,$X50),"",INDEX(cola,SMALL(IF(IF(ISERROR(DATE(0,MONTH(cold),DAY(cold))),"",DATE(0,MONTH(cold),DAY(cold)))=$X50,ROW(cold)-1,""),COLUMN(A:A))))</f>
        <v>nom70</v>
      </c>
      <c r="Z50" s="61" t="str">
        <f t="array" aca="1" ref="Z50" ca="1">IF(COLUMN(B:B)&gt;COUNTIF(colw,$X50),"",INDEX(cola,SMALL(IF(IF(ISERROR(DATE(0,MONTH(cold),DAY(cold))),"",DATE(0,MONTH(cold),DAY(cold)))=$X50,ROW(cold)-1,""),COLUMN(B:B))))</f>
        <v>nom241</v>
      </c>
      <c r="AA50" s="61" t="str">
        <f t="array" aca="1" ref="AA50" ca="1">IF(COLUMN(C:C)&gt;COUNTIF(colw,$X50),"",INDEX(cola,SMALL(IF(IF(ISERROR(DATE(0,MONTH(cold),DAY(cold))),"",DATE(0,MONTH(cold),DAY(cold)))=$X50,ROW(cold)-1,""),COLUMN(C:C))))</f>
        <v/>
      </c>
      <c r="AB50" s="61" t="str">
        <f t="array" aca="1" ref="AB50" ca="1">IF(COLUMN(D:D)&gt;COUNTIF(colw,$X50),"",INDEX(cola,SMALL(IF(IF(ISERROR(DATE(0,MONTH(cold),DAY(cold))),"",DATE(0,MONTH(cold),DAY(cold)))=$X50,ROW(cold)-1,""),COLUMN(D:D))))</f>
        <v/>
      </c>
      <c r="AC50" s="61" t="str">
        <f t="array" aca="1" ref="AC50" ca="1">IF(COLUMN(E:E)&gt;COUNTIF(colw,$X50),"",INDEX(cola,SMALL(IF(IF(ISERROR(DATE(0,MONTH(cold),DAY(cold))),"",DATE(0,MONTH(cold),DAY(cold)))=$X50,ROW(cold)-1,""),COLUMN(E:E))))</f>
        <v/>
      </c>
      <c r="AD50" s="61" t="str">
        <f t="array" aca="1" ref="AD50" ca="1">IF(COLUMN(F:F)&gt;COUNTIF(colw,$X50),"",INDEX(cola,SMALL(IF(IF(ISERROR(DATE(0,MONTH(cold),DAY(cold))),"",DATE(0,MONTH(cold),DAY(cold)))=$X50,ROW(cold)-1,""),COLUMN(F:F))))</f>
        <v/>
      </c>
    </row>
    <row r="51" spans="2:30" x14ac:dyDescent="0.25">
      <c r="B51" s="41" t="s">
        <v>117</v>
      </c>
      <c r="C51" s="42" t="s">
        <v>118</v>
      </c>
      <c r="D51" s="18">
        <f t="shared" ca="1" si="0"/>
        <v>42267</v>
      </c>
      <c r="E51" s="44">
        <v>17065</v>
      </c>
      <c r="F51" s="42" t="s">
        <v>587</v>
      </c>
      <c r="G51" s="18" t="str">
        <f t="array" ref="G51">IF(H51=0,"   ",DATE(IF(MONTH(H51)&gt;10,YEAR(M$1),YEAR($Q$1)),MONTH(H51),DAY(H51)))</f>
        <v xml:space="preserve">   </v>
      </c>
      <c r="H51" s="44">
        <v>0</v>
      </c>
      <c r="I51" s="42" t="s">
        <v>847</v>
      </c>
      <c r="J51" s="42" t="s">
        <v>1107</v>
      </c>
      <c r="K51" s="24"/>
      <c r="N51" s="16"/>
      <c r="W51" s="60">
        <f t="array" aca="1" ref="W51" ca="1">SMALL(IFERROR(DATE(0,MONTH(cold),DAY(cold)),""),ROW(A50))</f>
        <v>77</v>
      </c>
      <c r="X51" s="60">
        <f t="array" aca="1" ref="X51" ca="1">IF(ROW(A49)&gt;X$2,"",INDEX(colw,MIN(IF(COUNTIF(X$2:X50,colw)=0,ROW(colw)-2))))</f>
        <v>100</v>
      </c>
      <c r="Y51" s="61" t="str">
        <f t="array" aca="1" ref="Y51" ca="1">IF(COLUMN(A:A)&gt;COUNTIF(colw,$X51),"",INDEX(cola,SMALL(IF(IF(ISERROR(DATE(0,MONTH(cold),DAY(cold))),"",DATE(0,MONTH(cold),DAY(cold)))=$X51,ROW(cold)-1,""),COLUMN(A:A))))</f>
        <v>nom252</v>
      </c>
      <c r="Z51" s="61" t="str">
        <f t="array" aca="1" ref="Z51" ca="1">IF(COLUMN(B:B)&gt;COUNTIF(colw,$X51),"",INDEX(cola,SMALL(IF(IF(ISERROR(DATE(0,MONTH(cold),DAY(cold))),"",DATE(0,MONTH(cold),DAY(cold)))=$X51,ROW(cold)-1,""),COLUMN(B:B))))</f>
        <v/>
      </c>
      <c r="AA51" s="61" t="str">
        <f t="array" aca="1" ref="AA51" ca="1">IF(COLUMN(C:C)&gt;COUNTIF(colw,$X51),"",INDEX(cola,SMALL(IF(IF(ISERROR(DATE(0,MONTH(cold),DAY(cold))),"",DATE(0,MONTH(cold),DAY(cold)))=$X51,ROW(cold)-1,""),COLUMN(C:C))))</f>
        <v/>
      </c>
      <c r="AB51" s="61" t="str">
        <f t="array" aca="1" ref="AB51" ca="1">IF(COLUMN(D:D)&gt;COUNTIF(colw,$X51),"",INDEX(cola,SMALL(IF(IF(ISERROR(DATE(0,MONTH(cold),DAY(cold))),"",DATE(0,MONTH(cold),DAY(cold)))=$X51,ROW(cold)-1,""),COLUMN(D:D))))</f>
        <v/>
      </c>
      <c r="AC51" s="61" t="str">
        <f t="array" aca="1" ref="AC51" ca="1">IF(COLUMN(E:E)&gt;COUNTIF(colw,$X51),"",INDEX(cola,SMALL(IF(IF(ISERROR(DATE(0,MONTH(cold),DAY(cold))),"",DATE(0,MONTH(cold),DAY(cold)))=$X51,ROW(cold)-1,""),COLUMN(E:E))))</f>
        <v/>
      </c>
      <c r="AD51" s="61" t="str">
        <f t="array" aca="1" ref="AD51" ca="1">IF(COLUMN(F:F)&gt;COUNTIF(colw,$X51),"",INDEX(cola,SMALL(IF(IF(ISERROR(DATE(0,MONTH(cold),DAY(cold))),"",DATE(0,MONTH(cold),DAY(cold)))=$X51,ROW(cold)-1,""),COLUMN(F:F))))</f>
        <v/>
      </c>
    </row>
    <row r="52" spans="2:30" x14ac:dyDescent="0.25">
      <c r="B52" s="41" t="s">
        <v>119</v>
      </c>
      <c r="C52" s="42" t="s">
        <v>120</v>
      </c>
      <c r="D52" s="18">
        <f t="shared" ca="1" si="0"/>
        <v>42074</v>
      </c>
      <c r="E52" s="44">
        <v>17237</v>
      </c>
      <c r="F52" s="42" t="s">
        <v>588</v>
      </c>
      <c r="G52" s="18">
        <f t="array" aca="1" ref="G52" ca="1">IF(H52=0,"   ",DATE(IF(MONTH(H52)&gt;10,YEAR(M$1),YEAR($Q$1)),MONTH(H52),DAY(H52)))</f>
        <v>42127</v>
      </c>
      <c r="H52" s="44">
        <v>16195</v>
      </c>
      <c r="I52" s="42" t="s">
        <v>848</v>
      </c>
      <c r="J52" s="42" t="s">
        <v>1108</v>
      </c>
      <c r="K52" s="23"/>
      <c r="N52" s="16"/>
      <c r="W52" s="60">
        <f t="array" aca="1" ref="W52" ca="1">SMALL(IFERROR(DATE(0,MONTH(cold),DAY(cold)),""),ROW(A51))</f>
        <v>82</v>
      </c>
      <c r="X52" s="60">
        <f t="array" aca="1" ref="X52" ca="1">IF(ROW(A50)&gt;X$2,"",INDEX(colw,MIN(IF(COUNTIF(X$2:X51,colw)=0,ROW(colw)-2))))</f>
        <v>102</v>
      </c>
      <c r="Y52" s="61" t="str">
        <f t="array" aca="1" ref="Y52" ca="1">IF(COLUMN(A:A)&gt;COUNTIF(colw,$X52),"",INDEX(cola,SMALL(IF(IF(ISERROR(DATE(0,MONTH(cold),DAY(cold))),"",DATE(0,MONTH(cold),DAY(cold)))=$X52,ROW(cold)-1,""),COLUMN(A:A))))</f>
        <v>nom108</v>
      </c>
      <c r="Z52" s="61" t="str">
        <f t="array" aca="1" ref="Z52" ca="1">IF(COLUMN(B:B)&gt;COUNTIF(colw,$X52),"",INDEX(cola,SMALL(IF(IF(ISERROR(DATE(0,MONTH(cold),DAY(cold))),"",DATE(0,MONTH(cold),DAY(cold)))=$X52,ROW(cold)-1,""),COLUMN(B:B))))</f>
        <v/>
      </c>
      <c r="AA52" s="61" t="str">
        <f t="array" aca="1" ref="AA52" ca="1">IF(COLUMN(C:C)&gt;COUNTIF(colw,$X52),"",INDEX(cola,SMALL(IF(IF(ISERROR(DATE(0,MONTH(cold),DAY(cold))),"",DATE(0,MONTH(cold),DAY(cold)))=$X52,ROW(cold)-1,""),COLUMN(C:C))))</f>
        <v/>
      </c>
      <c r="AB52" s="61" t="str">
        <f t="array" aca="1" ref="AB52" ca="1">IF(COLUMN(D:D)&gt;COUNTIF(colw,$X52),"",INDEX(cola,SMALL(IF(IF(ISERROR(DATE(0,MONTH(cold),DAY(cold))),"",DATE(0,MONTH(cold),DAY(cold)))=$X52,ROW(cold)-1,""),COLUMN(D:D))))</f>
        <v/>
      </c>
      <c r="AC52" s="61" t="str">
        <f t="array" aca="1" ref="AC52" ca="1">IF(COLUMN(E:E)&gt;COUNTIF(colw,$X52),"",INDEX(cola,SMALL(IF(IF(ISERROR(DATE(0,MONTH(cold),DAY(cold))),"",DATE(0,MONTH(cold),DAY(cold)))=$X52,ROW(cold)-1,""),COLUMN(E:E))))</f>
        <v/>
      </c>
      <c r="AD52" s="61" t="str">
        <f t="array" aca="1" ref="AD52" ca="1">IF(COLUMN(F:F)&gt;COUNTIF(colw,$X52),"",INDEX(cola,SMALL(IF(IF(ISERROR(DATE(0,MONTH(cold),DAY(cold))),"",DATE(0,MONTH(cold),DAY(cold)))=$X52,ROW(cold)-1,""),COLUMN(F:F))))</f>
        <v/>
      </c>
    </row>
    <row r="53" spans="2:30" x14ac:dyDescent="0.25">
      <c r="B53" s="41" t="s">
        <v>121</v>
      </c>
      <c r="C53" s="42" t="s">
        <v>122</v>
      </c>
      <c r="D53" s="18">
        <f t="shared" ca="1" si="0"/>
        <v>42022</v>
      </c>
      <c r="E53" s="44">
        <v>14994</v>
      </c>
      <c r="F53" s="42" t="s">
        <v>589</v>
      </c>
      <c r="G53" s="18" t="str">
        <f t="array" ref="G53">IF(H53=0,"   ",DATE(IF(MONTH(H53)&gt;10,YEAR(M$1),YEAR($Q$1)),MONTH(H53),DAY(H53)))</f>
        <v xml:space="preserve">   </v>
      </c>
      <c r="H53" s="44">
        <v>0</v>
      </c>
      <c r="I53" s="42" t="s">
        <v>849</v>
      </c>
      <c r="J53" s="42" t="s">
        <v>1109</v>
      </c>
      <c r="K53" s="23"/>
      <c r="N53" s="16"/>
      <c r="W53" s="60">
        <f t="array" aca="1" ref="W53" ca="1">SMALL(IFERROR(DATE(0,MONTH(cold),DAY(cold)),""),ROW(A52))</f>
        <v>83</v>
      </c>
      <c r="X53" s="60">
        <f t="array" aca="1" ref="X53" ca="1">IF(ROW(A51)&gt;X$2,"",INDEX(colw,MIN(IF(COUNTIF(X$2:X52,colw)=0,ROW(colw)-2))))</f>
        <v>107</v>
      </c>
      <c r="Y53" s="61" t="str">
        <f t="array" aca="1" ref="Y53" ca="1">IF(COLUMN(A:A)&gt;COUNTIF(colw,$X53),"",INDEX(cola,SMALL(IF(IF(ISERROR(DATE(0,MONTH(cold),DAY(cold))),"",DATE(0,MONTH(cold),DAY(cold)))=$X53,ROW(cold)-1,""),COLUMN(A:A))))</f>
        <v>nom5</v>
      </c>
      <c r="Z53" s="61" t="str">
        <f t="array" aca="1" ref="Z53" ca="1">IF(COLUMN(B:B)&gt;COUNTIF(colw,$X53),"",INDEX(cola,SMALL(IF(IF(ISERROR(DATE(0,MONTH(cold),DAY(cold))),"",DATE(0,MONTH(cold),DAY(cold)))=$X53,ROW(cold)-1,""),COLUMN(B:B))))</f>
        <v/>
      </c>
      <c r="AA53" s="61" t="str">
        <f t="array" aca="1" ref="AA53" ca="1">IF(COLUMN(C:C)&gt;COUNTIF(colw,$X53),"",INDEX(cola,SMALL(IF(IF(ISERROR(DATE(0,MONTH(cold),DAY(cold))),"",DATE(0,MONTH(cold),DAY(cold)))=$X53,ROW(cold)-1,""),COLUMN(C:C))))</f>
        <v/>
      </c>
      <c r="AB53" s="61" t="str">
        <f t="array" aca="1" ref="AB53" ca="1">IF(COLUMN(D:D)&gt;COUNTIF(colw,$X53),"",INDEX(cola,SMALL(IF(IF(ISERROR(DATE(0,MONTH(cold),DAY(cold))),"",DATE(0,MONTH(cold),DAY(cold)))=$X53,ROW(cold)-1,""),COLUMN(D:D))))</f>
        <v/>
      </c>
      <c r="AC53" s="61" t="str">
        <f t="array" aca="1" ref="AC53" ca="1">IF(COLUMN(E:E)&gt;COUNTIF(colw,$X53),"",INDEX(cola,SMALL(IF(IF(ISERROR(DATE(0,MONTH(cold),DAY(cold))),"",DATE(0,MONTH(cold),DAY(cold)))=$X53,ROW(cold)-1,""),COLUMN(E:E))))</f>
        <v/>
      </c>
      <c r="AD53" s="61" t="str">
        <f t="array" aca="1" ref="AD53" ca="1">IF(COLUMN(F:F)&gt;COUNTIF(colw,$X53),"",INDEX(cola,SMALL(IF(IF(ISERROR(DATE(0,MONTH(cold),DAY(cold))),"",DATE(0,MONTH(cold),DAY(cold)))=$X53,ROW(cold)-1,""),COLUMN(F:F))))</f>
        <v/>
      </c>
    </row>
    <row r="54" spans="2:30" x14ac:dyDescent="0.25">
      <c r="B54" s="41" t="s">
        <v>123</v>
      </c>
      <c r="C54" s="42" t="s">
        <v>124</v>
      </c>
      <c r="D54" s="18">
        <f t="shared" ca="1" si="0"/>
        <v>42195</v>
      </c>
      <c r="E54" s="44">
        <v>13706</v>
      </c>
      <c r="F54" s="42" t="s">
        <v>590</v>
      </c>
      <c r="G54" s="18" t="str">
        <f t="array" ref="G54">IF(H54=0,"   ",DATE(IF(MONTH(H54)&gt;10,YEAR(M$1),YEAR($Q$1)),MONTH(H54),DAY(H54)))</f>
        <v xml:space="preserve">   </v>
      </c>
      <c r="H54" s="44">
        <v>0</v>
      </c>
      <c r="I54" s="42" t="s">
        <v>850</v>
      </c>
      <c r="J54" s="42" t="s">
        <v>1110</v>
      </c>
      <c r="K54" s="24"/>
      <c r="N54" s="16"/>
      <c r="W54" s="60">
        <f t="array" aca="1" ref="W54" ca="1">SMALL(IFERROR(DATE(0,MONTH(cold),DAY(cold)),""),ROW(A53))</f>
        <v>84</v>
      </c>
      <c r="X54" s="60">
        <f t="array" aca="1" ref="X54" ca="1">IF(ROW(A52)&gt;X$2,"",INDEX(colw,MIN(IF(COUNTIF(X$2:X53,colw)=0,ROW(colw)-2))))</f>
        <v>108</v>
      </c>
      <c r="Y54" s="61" t="str">
        <f t="array" aca="1" ref="Y54" ca="1">IF(COLUMN(A:A)&gt;COUNTIF(colw,$X54),"",INDEX(cola,SMALL(IF(IF(ISERROR(DATE(0,MONTH(cold),DAY(cold))),"",DATE(0,MONTH(cold),DAY(cold)))=$X54,ROW(cold)-1,""),COLUMN(A:A))))</f>
        <v>nom19</v>
      </c>
      <c r="Z54" s="61" t="str">
        <f t="array" aca="1" ref="Z54" ca="1">IF(COLUMN(B:B)&gt;COUNTIF(colw,$X54),"",INDEX(cola,SMALL(IF(IF(ISERROR(DATE(0,MONTH(cold),DAY(cold))),"",DATE(0,MONTH(cold),DAY(cold)))=$X54,ROW(cold)-1,""),COLUMN(B:B))))</f>
        <v>nom163</v>
      </c>
      <c r="AA54" s="61" t="str">
        <f t="array" aca="1" ref="AA54" ca="1">IF(COLUMN(C:C)&gt;COUNTIF(colw,$X54),"",INDEX(cola,SMALL(IF(IF(ISERROR(DATE(0,MONTH(cold),DAY(cold))),"",DATE(0,MONTH(cold),DAY(cold)))=$X54,ROW(cold)-1,""),COLUMN(C:C))))</f>
        <v/>
      </c>
      <c r="AB54" s="61" t="str">
        <f t="array" aca="1" ref="AB54" ca="1">IF(COLUMN(D:D)&gt;COUNTIF(colw,$X54),"",INDEX(cola,SMALL(IF(IF(ISERROR(DATE(0,MONTH(cold),DAY(cold))),"",DATE(0,MONTH(cold),DAY(cold)))=$X54,ROW(cold)-1,""),COLUMN(D:D))))</f>
        <v/>
      </c>
      <c r="AC54" s="61" t="str">
        <f t="array" aca="1" ref="AC54" ca="1">IF(COLUMN(E:E)&gt;COUNTIF(colw,$X54),"",INDEX(cola,SMALL(IF(IF(ISERROR(DATE(0,MONTH(cold),DAY(cold))),"",DATE(0,MONTH(cold),DAY(cold)))=$X54,ROW(cold)-1,""),COLUMN(E:E))))</f>
        <v/>
      </c>
      <c r="AD54" s="61" t="str">
        <f t="array" aca="1" ref="AD54" ca="1">IF(COLUMN(F:F)&gt;COUNTIF(colw,$X54),"",INDEX(cola,SMALL(IF(IF(ISERROR(DATE(0,MONTH(cold),DAY(cold))),"",DATE(0,MONTH(cold),DAY(cold)))=$X54,ROW(cold)-1,""),COLUMN(F:F))))</f>
        <v/>
      </c>
    </row>
    <row r="55" spans="2:30" x14ac:dyDescent="0.25">
      <c r="B55" s="41" t="s">
        <v>125</v>
      </c>
      <c r="C55" s="42" t="s">
        <v>126</v>
      </c>
      <c r="D55" s="18">
        <f t="shared" ca="1" si="0"/>
        <v>42188</v>
      </c>
      <c r="E55" s="44">
        <v>19543</v>
      </c>
      <c r="F55" s="42" t="s">
        <v>591</v>
      </c>
      <c r="G55" s="18">
        <f t="array" aca="1" ref="G55" ca="1">IF(H55=0,"   ",DATE(IF(MONTH(H55)&gt;10,YEAR(M$1),YEAR($Q$1)),MONTH(H55),DAY(H55)))</f>
        <v>42085</v>
      </c>
      <c r="H55" s="44">
        <v>16883</v>
      </c>
      <c r="I55" s="42" t="s">
        <v>851</v>
      </c>
      <c r="J55" s="42" t="s">
        <v>1111</v>
      </c>
      <c r="K55" s="24"/>
      <c r="N55" s="16"/>
      <c r="W55" s="60">
        <f t="array" aca="1" ref="W55" ca="1">SMALL(IFERROR(DATE(0,MONTH(cold),DAY(cold)),""),ROW(A54))</f>
        <v>87</v>
      </c>
      <c r="X55" s="60">
        <f t="array" aca="1" ref="X55" ca="1">IF(ROW(A53)&gt;X$2,"",INDEX(colw,MIN(IF(COUNTIF(X$2:X54,colw)=0,ROW(colw)-2))))</f>
        <v>112</v>
      </c>
      <c r="Y55" s="61" t="str">
        <f t="array" aca="1" ref="Y55" ca="1">IF(COLUMN(A:A)&gt;COUNTIF(colw,$X55),"",INDEX(cola,SMALL(IF(IF(ISERROR(DATE(0,MONTH(cold),DAY(cold))),"",DATE(0,MONTH(cold),DAY(cold)))=$X55,ROW(cold)-1,""),COLUMN(A:A))))</f>
        <v>nom22</v>
      </c>
      <c r="Z55" s="61" t="str">
        <f t="array" aca="1" ref="Z55" ca="1">IF(COLUMN(B:B)&gt;COUNTIF(colw,$X55),"",INDEX(cola,SMALL(IF(IF(ISERROR(DATE(0,MONTH(cold),DAY(cold))),"",DATE(0,MONTH(cold),DAY(cold)))=$X55,ROW(cold)-1,""),COLUMN(B:B))))</f>
        <v>nom93</v>
      </c>
      <c r="AA55" s="61" t="str">
        <f t="array" aca="1" ref="AA55" ca="1">IF(COLUMN(C:C)&gt;COUNTIF(colw,$X55),"",INDEX(cola,SMALL(IF(IF(ISERROR(DATE(0,MONTH(cold),DAY(cold))),"",DATE(0,MONTH(cold),DAY(cold)))=$X55,ROW(cold)-1,""),COLUMN(C:C))))</f>
        <v/>
      </c>
      <c r="AB55" s="61" t="str">
        <f t="array" aca="1" ref="AB55" ca="1">IF(COLUMN(D:D)&gt;COUNTIF(colw,$X55),"",INDEX(cola,SMALL(IF(IF(ISERROR(DATE(0,MONTH(cold),DAY(cold))),"",DATE(0,MONTH(cold),DAY(cold)))=$X55,ROW(cold)-1,""),COLUMN(D:D))))</f>
        <v/>
      </c>
      <c r="AC55" s="61" t="str">
        <f t="array" aca="1" ref="AC55" ca="1">IF(COLUMN(E:E)&gt;COUNTIF(colw,$X55),"",INDEX(cola,SMALL(IF(IF(ISERROR(DATE(0,MONTH(cold),DAY(cold))),"",DATE(0,MONTH(cold),DAY(cold)))=$X55,ROW(cold)-1,""),COLUMN(E:E))))</f>
        <v/>
      </c>
      <c r="AD55" s="61" t="str">
        <f t="array" aca="1" ref="AD55" ca="1">IF(COLUMN(F:F)&gt;COUNTIF(colw,$X55),"",INDEX(cola,SMALL(IF(IF(ISERROR(DATE(0,MONTH(cold),DAY(cold))),"",DATE(0,MONTH(cold),DAY(cold)))=$X55,ROW(cold)-1,""),COLUMN(F:F))))</f>
        <v/>
      </c>
    </row>
    <row r="56" spans="2:30" x14ac:dyDescent="0.25">
      <c r="B56" s="41" t="s">
        <v>127</v>
      </c>
      <c r="C56" s="42" t="s">
        <v>128</v>
      </c>
      <c r="D56" s="18">
        <f t="shared" ca="1" si="0"/>
        <v>42158</v>
      </c>
      <c r="E56" s="44">
        <v>26818</v>
      </c>
      <c r="F56" s="42" t="s">
        <v>592</v>
      </c>
      <c r="G56" s="18">
        <f t="array" aca="1" ref="G56" ca="1">IF(H56=0,"   ",DATE(IF(MONTH(H56)&gt;10,YEAR(M$1),YEAR($Q$1)),MONTH(H56),DAY(H56)))</f>
        <v>42005</v>
      </c>
      <c r="H56" s="44">
        <v>26299</v>
      </c>
      <c r="I56" s="42" t="s">
        <v>852</v>
      </c>
      <c r="J56" s="42" t="s">
        <v>1112</v>
      </c>
      <c r="K56" s="23"/>
      <c r="N56" s="16"/>
      <c r="W56" s="60">
        <f t="array" aca="1" ref="W56" ca="1">SMALL(IFERROR(DATE(0,MONTH(cold),DAY(cold)),""),ROW(A55))</f>
        <v>89</v>
      </c>
      <c r="X56" s="60">
        <f t="array" aca="1" ref="X56" ca="1">IF(ROW(A54)&gt;X$2,"",INDEX(colw,MIN(IF(COUNTIF(X$2:X55,colw)=0,ROW(colw)-2))))</f>
        <v>115</v>
      </c>
      <c r="Y56" s="61" t="str">
        <f t="array" aca="1" ref="Y56" ca="1">IF(COLUMN(A:A)&gt;COUNTIF(colw,$X56),"",INDEX(cola,SMALL(IF(IF(ISERROR(DATE(0,MONTH(cold),DAY(cold))),"",DATE(0,MONTH(cold),DAY(cold)))=$X56,ROW(cold)-1,""),COLUMN(A:A))))</f>
        <v>nom41</v>
      </c>
      <c r="Z56" s="61" t="str">
        <f t="array" aca="1" ref="Z56" ca="1">IF(COLUMN(B:B)&gt;COUNTIF(colw,$X56),"",INDEX(cola,SMALL(IF(IF(ISERROR(DATE(0,MONTH(cold),DAY(cold))),"",DATE(0,MONTH(cold),DAY(cold)))=$X56,ROW(cold)-1,""),COLUMN(B:B))))</f>
        <v/>
      </c>
      <c r="AA56" s="61" t="str">
        <f t="array" aca="1" ref="AA56" ca="1">IF(COLUMN(C:C)&gt;COUNTIF(colw,$X56),"",INDEX(cola,SMALL(IF(IF(ISERROR(DATE(0,MONTH(cold),DAY(cold))),"",DATE(0,MONTH(cold),DAY(cold)))=$X56,ROW(cold)-1,""),COLUMN(C:C))))</f>
        <v/>
      </c>
      <c r="AB56" s="61" t="str">
        <f t="array" aca="1" ref="AB56" ca="1">IF(COLUMN(D:D)&gt;COUNTIF(colw,$X56),"",INDEX(cola,SMALL(IF(IF(ISERROR(DATE(0,MONTH(cold),DAY(cold))),"",DATE(0,MONTH(cold),DAY(cold)))=$X56,ROW(cold)-1,""),COLUMN(D:D))))</f>
        <v/>
      </c>
      <c r="AC56" s="61" t="str">
        <f t="array" aca="1" ref="AC56" ca="1">IF(COLUMN(E:E)&gt;COUNTIF(colw,$X56),"",INDEX(cola,SMALL(IF(IF(ISERROR(DATE(0,MONTH(cold),DAY(cold))),"",DATE(0,MONTH(cold),DAY(cold)))=$X56,ROW(cold)-1,""),COLUMN(E:E))))</f>
        <v/>
      </c>
      <c r="AD56" s="61" t="str">
        <f t="array" aca="1" ref="AD56" ca="1">IF(COLUMN(F:F)&gt;COUNTIF(colw,$X56),"",INDEX(cola,SMALL(IF(IF(ISERROR(DATE(0,MONTH(cold),DAY(cold))),"",DATE(0,MONTH(cold),DAY(cold)))=$X56,ROW(cold)-1,""),COLUMN(F:F))))</f>
        <v/>
      </c>
    </row>
    <row r="57" spans="2:30" x14ac:dyDescent="0.25">
      <c r="B57" s="41" t="s">
        <v>129</v>
      </c>
      <c r="C57" s="42" t="s">
        <v>130</v>
      </c>
      <c r="D57" s="18">
        <f t="shared" ca="1" si="0"/>
        <v>42048</v>
      </c>
      <c r="E57" s="44">
        <v>13559</v>
      </c>
      <c r="F57" s="42" t="s">
        <v>593</v>
      </c>
      <c r="G57" s="18" t="str">
        <f t="array" ref="G57">IF(H57=0,"   ",DATE(IF(MONTH(H57)&gt;10,YEAR(M$1),YEAR($Q$1)),MONTH(H57),DAY(H57)))</f>
        <v xml:space="preserve">   </v>
      </c>
      <c r="H57" s="44">
        <v>0</v>
      </c>
      <c r="I57" s="42" t="s">
        <v>853</v>
      </c>
      <c r="J57" s="42" t="s">
        <v>1113</v>
      </c>
      <c r="K57" s="23"/>
      <c r="N57" s="16"/>
      <c r="W57" s="60">
        <f t="array" aca="1" ref="W57" ca="1">SMALL(IFERROR(DATE(0,MONTH(cold),DAY(cold)),""),ROW(A56))</f>
        <v>91</v>
      </c>
      <c r="X57" s="60">
        <f t="array" aca="1" ref="X57" ca="1">IF(ROW(A55)&gt;X$2,"",INDEX(colw,MIN(IF(COUNTIF(X$2:X56,colw)=0,ROW(colw)-2))))</f>
        <v>117</v>
      </c>
      <c r="Y57" s="61" t="str">
        <f t="array" aca="1" ref="Y57" ca="1">IF(COLUMN(A:A)&gt;COUNTIF(colw,$X57),"",INDEX(cola,SMALL(IF(IF(ISERROR(DATE(0,MONTH(cold),DAY(cold))),"",DATE(0,MONTH(cold),DAY(cold)))=$X57,ROW(cold)-1,""),COLUMN(A:A))))</f>
        <v>nom20</v>
      </c>
      <c r="Z57" s="61" t="str">
        <f t="array" aca="1" ref="Z57" ca="1">IF(COLUMN(B:B)&gt;COUNTIF(colw,$X57),"",INDEX(cola,SMALL(IF(IF(ISERROR(DATE(0,MONTH(cold),DAY(cold))),"",DATE(0,MONTH(cold),DAY(cold)))=$X57,ROW(cold)-1,""),COLUMN(B:B))))</f>
        <v>nom217</v>
      </c>
      <c r="AA57" s="61" t="str">
        <f t="array" aca="1" ref="AA57" ca="1">IF(COLUMN(C:C)&gt;COUNTIF(colw,$X57),"",INDEX(cola,SMALL(IF(IF(ISERROR(DATE(0,MONTH(cold),DAY(cold))),"",DATE(0,MONTH(cold),DAY(cold)))=$X57,ROW(cold)-1,""),COLUMN(C:C))))</f>
        <v/>
      </c>
      <c r="AB57" s="61" t="str">
        <f t="array" aca="1" ref="AB57" ca="1">IF(COLUMN(D:D)&gt;COUNTIF(colw,$X57),"",INDEX(cola,SMALL(IF(IF(ISERROR(DATE(0,MONTH(cold),DAY(cold))),"",DATE(0,MONTH(cold),DAY(cold)))=$X57,ROW(cold)-1,""),COLUMN(D:D))))</f>
        <v/>
      </c>
      <c r="AC57" s="61" t="str">
        <f t="array" aca="1" ref="AC57" ca="1">IF(COLUMN(E:E)&gt;COUNTIF(colw,$X57),"",INDEX(cola,SMALL(IF(IF(ISERROR(DATE(0,MONTH(cold),DAY(cold))),"",DATE(0,MONTH(cold),DAY(cold)))=$X57,ROW(cold)-1,""),COLUMN(E:E))))</f>
        <v/>
      </c>
      <c r="AD57" s="61" t="str">
        <f t="array" aca="1" ref="AD57" ca="1">IF(COLUMN(F:F)&gt;COUNTIF(colw,$X57),"",INDEX(cola,SMALL(IF(IF(ISERROR(DATE(0,MONTH(cold),DAY(cold))),"",DATE(0,MONTH(cold),DAY(cold)))=$X57,ROW(cold)-1,""),COLUMN(F:F))))</f>
        <v/>
      </c>
    </row>
    <row r="58" spans="2:30" x14ac:dyDescent="0.25">
      <c r="B58" s="41" t="s">
        <v>131</v>
      </c>
      <c r="C58" s="42" t="s">
        <v>132</v>
      </c>
      <c r="D58" s="18">
        <f t="shared" ca="1" si="0"/>
        <v>42347</v>
      </c>
      <c r="E58" s="44">
        <v>8379</v>
      </c>
      <c r="F58" s="42" t="s">
        <v>594</v>
      </c>
      <c r="G58" s="18" t="str">
        <f t="array" ref="G58">IF(H58=0,"   ",DATE(IF(MONTH(H58)&gt;10,YEAR(M$1),YEAR($Q$1)),MONTH(H58),DAY(H58)))</f>
        <v xml:space="preserve">   </v>
      </c>
      <c r="H58" s="44">
        <v>0</v>
      </c>
      <c r="I58" s="42" t="s">
        <v>854</v>
      </c>
      <c r="J58" s="42" t="s">
        <v>1114</v>
      </c>
      <c r="K58" s="24"/>
      <c r="N58" s="16"/>
      <c r="W58" s="60">
        <f t="array" aca="1" ref="W58" ca="1">SMALL(IFERROR(DATE(0,MONTH(cold),DAY(cold)),""),ROW(A57))</f>
        <v>92</v>
      </c>
      <c r="X58" s="60">
        <f t="array" aca="1" ref="X58" ca="1">IF(ROW(A56)&gt;X$2,"",INDEX(colw,MIN(IF(COUNTIF(X$2:X57,colw)=0,ROW(colw)-2))))</f>
        <v>118</v>
      </c>
      <c r="Y58" s="61" t="str">
        <f t="array" aca="1" ref="Y58" ca="1">IF(COLUMN(A:A)&gt;COUNTIF(colw,$X58),"",INDEX(cola,SMALL(IF(IF(ISERROR(DATE(0,MONTH(cold),DAY(cold))),"",DATE(0,MONTH(cold),DAY(cold)))=$X58,ROW(cold)-1,""),COLUMN(A:A))))</f>
        <v>nom44</v>
      </c>
      <c r="Z58" s="61" t="str">
        <f t="array" aca="1" ref="Z58" ca="1">IF(COLUMN(B:B)&gt;COUNTIF(colw,$X58),"",INDEX(cola,SMALL(IF(IF(ISERROR(DATE(0,MONTH(cold),DAY(cold))),"",DATE(0,MONTH(cold),DAY(cold)))=$X58,ROW(cold)-1,""),COLUMN(B:B))))</f>
        <v>nom62</v>
      </c>
      <c r="AA58" s="61" t="str">
        <f t="array" aca="1" ref="AA58" ca="1">IF(COLUMN(C:C)&gt;COUNTIF(colw,$X58),"",INDEX(cola,SMALL(IF(IF(ISERROR(DATE(0,MONTH(cold),DAY(cold))),"",DATE(0,MONTH(cold),DAY(cold)))=$X58,ROW(cold)-1,""),COLUMN(C:C))))</f>
        <v/>
      </c>
      <c r="AB58" s="61" t="str">
        <f t="array" aca="1" ref="AB58" ca="1">IF(COLUMN(D:D)&gt;COUNTIF(colw,$X58),"",INDEX(cola,SMALL(IF(IF(ISERROR(DATE(0,MONTH(cold),DAY(cold))),"",DATE(0,MONTH(cold),DAY(cold)))=$X58,ROW(cold)-1,""),COLUMN(D:D))))</f>
        <v/>
      </c>
      <c r="AC58" s="61" t="str">
        <f t="array" aca="1" ref="AC58" ca="1">IF(COLUMN(E:E)&gt;COUNTIF(colw,$X58),"",INDEX(cola,SMALL(IF(IF(ISERROR(DATE(0,MONTH(cold),DAY(cold))),"",DATE(0,MONTH(cold),DAY(cold)))=$X58,ROW(cold)-1,""),COLUMN(E:E))))</f>
        <v/>
      </c>
      <c r="AD58" s="61" t="str">
        <f t="array" aca="1" ref="AD58" ca="1">IF(COLUMN(F:F)&gt;COUNTIF(colw,$X58),"",INDEX(cola,SMALL(IF(IF(ISERROR(DATE(0,MONTH(cold),DAY(cold))),"",DATE(0,MONTH(cold),DAY(cold)))=$X58,ROW(cold)-1,""),COLUMN(F:F))))</f>
        <v/>
      </c>
    </row>
    <row r="59" spans="2:30" x14ac:dyDescent="0.25">
      <c r="B59" s="41" t="s">
        <v>133</v>
      </c>
      <c r="C59" s="42" t="s">
        <v>134</v>
      </c>
      <c r="D59" s="18">
        <f t="shared" ca="1" si="0"/>
        <v>42074</v>
      </c>
      <c r="E59" s="44">
        <v>18333</v>
      </c>
      <c r="F59" s="42" t="s">
        <v>595</v>
      </c>
      <c r="G59" s="18" t="str">
        <f t="array" ref="G59">IF(H59=0,"   ",DATE(IF(MONTH(H59)&gt;10,YEAR(M$1),YEAR($Q$1)),MONTH(H59),DAY(H59)))</f>
        <v xml:space="preserve">   </v>
      </c>
      <c r="H59" s="44">
        <v>0</v>
      </c>
      <c r="I59" s="42" t="s">
        <v>855</v>
      </c>
      <c r="J59" s="42" t="s">
        <v>1115</v>
      </c>
      <c r="K59" s="24"/>
      <c r="N59" s="16"/>
      <c r="W59" s="60">
        <f t="array" aca="1" ref="W59" ca="1">SMALL(IFERROR(DATE(0,MONTH(cold),DAY(cold)),""),ROW(A58))</f>
        <v>92</v>
      </c>
      <c r="X59" s="60">
        <f t="array" aca="1" ref="X59" ca="1">IF(ROW(A57)&gt;X$2,"",INDEX(colw,MIN(IF(COUNTIF(X$2:X58,colw)=0,ROW(colw)-2))))</f>
        <v>120</v>
      </c>
      <c r="Y59" s="61" t="str">
        <f t="array" aca="1" ref="Y59" ca="1">IF(COLUMN(A:A)&gt;COUNTIF(colw,$X59),"",INDEX(cola,SMALL(IF(IF(ISERROR(DATE(0,MONTH(cold),DAY(cold))),"",DATE(0,MONTH(cold),DAY(cold)))=$X59,ROW(cold)-1,""),COLUMN(A:A))))</f>
        <v>nom11</v>
      </c>
      <c r="Z59" s="61" t="str">
        <f t="array" aca="1" ref="Z59" ca="1">IF(COLUMN(B:B)&gt;COUNTIF(colw,$X59),"",INDEX(cola,SMALL(IF(IF(ISERROR(DATE(0,MONTH(cold),DAY(cold))),"",DATE(0,MONTH(cold),DAY(cold)))=$X59,ROW(cold)-1,""),COLUMN(B:B))))</f>
        <v/>
      </c>
      <c r="AA59" s="61" t="str">
        <f t="array" aca="1" ref="AA59" ca="1">IF(COLUMN(C:C)&gt;COUNTIF(colw,$X59),"",INDEX(cola,SMALL(IF(IF(ISERROR(DATE(0,MONTH(cold),DAY(cold))),"",DATE(0,MONTH(cold),DAY(cold)))=$X59,ROW(cold)-1,""),COLUMN(C:C))))</f>
        <v/>
      </c>
      <c r="AB59" s="61" t="str">
        <f t="array" aca="1" ref="AB59" ca="1">IF(COLUMN(D:D)&gt;COUNTIF(colw,$X59),"",INDEX(cola,SMALL(IF(IF(ISERROR(DATE(0,MONTH(cold),DAY(cold))),"",DATE(0,MONTH(cold),DAY(cold)))=$X59,ROW(cold)-1,""),COLUMN(D:D))))</f>
        <v/>
      </c>
      <c r="AC59" s="61" t="str">
        <f t="array" aca="1" ref="AC59" ca="1">IF(COLUMN(E:E)&gt;COUNTIF(colw,$X59),"",INDEX(cola,SMALL(IF(IF(ISERROR(DATE(0,MONTH(cold),DAY(cold))),"",DATE(0,MONTH(cold),DAY(cold)))=$X59,ROW(cold)-1,""),COLUMN(E:E))))</f>
        <v/>
      </c>
      <c r="AD59" s="61" t="str">
        <f t="array" aca="1" ref="AD59" ca="1">IF(COLUMN(F:F)&gt;COUNTIF(colw,$X59),"",INDEX(cola,SMALL(IF(IF(ISERROR(DATE(0,MONTH(cold),DAY(cold))),"",DATE(0,MONTH(cold),DAY(cold)))=$X59,ROW(cold)-1,""),COLUMN(F:F))))</f>
        <v/>
      </c>
    </row>
    <row r="60" spans="2:30" x14ac:dyDescent="0.25">
      <c r="B60" s="41" t="s">
        <v>135</v>
      </c>
      <c r="C60" s="42" t="s">
        <v>136</v>
      </c>
      <c r="D60" s="18">
        <f t="shared" ca="1" si="0"/>
        <v>42153</v>
      </c>
      <c r="E60" s="44">
        <v>17316</v>
      </c>
      <c r="F60" s="42" t="s">
        <v>596</v>
      </c>
      <c r="G60" s="18" t="str">
        <f t="array" ref="G60">IF(H60=0,"   ",DATE(IF(MONTH(H60)&gt;10,YEAR(M$1),YEAR($Q$1)),MONTH(H60),DAY(H60)))</f>
        <v xml:space="preserve">   </v>
      </c>
      <c r="H60" s="44">
        <v>0</v>
      </c>
      <c r="I60" s="42" t="s">
        <v>856</v>
      </c>
      <c r="J60" s="42" t="s">
        <v>1116</v>
      </c>
      <c r="K60" s="23"/>
      <c r="N60" s="16"/>
      <c r="W60" s="60">
        <f t="array" aca="1" ref="W60" ca="1">SMALL(IFERROR(DATE(0,MONTH(cold),DAY(cold)),""),ROW(A59))</f>
        <v>93</v>
      </c>
      <c r="X60" s="60">
        <f t="array" aca="1" ref="X60" ca="1">IF(ROW(A58)&gt;X$2,"",INDEX(colw,MIN(IF(COUNTIF(X$2:X59,colw)=0,ROW(colw)-2))))</f>
        <v>121</v>
      </c>
      <c r="Y60" s="61" t="str">
        <f t="array" aca="1" ref="Y60" ca="1">IF(COLUMN(A:A)&gt;COUNTIF(colw,$X60),"",INDEX(cola,SMALL(IF(IF(ISERROR(DATE(0,MONTH(cold),DAY(cold))),"",DATE(0,MONTH(cold),DAY(cold)))=$X60,ROW(cold)-1,""),COLUMN(A:A))))</f>
        <v>nom75</v>
      </c>
      <c r="Z60" s="61" t="str">
        <f t="array" aca="1" ref="Z60" ca="1">IF(COLUMN(B:B)&gt;COUNTIF(colw,$X60),"",INDEX(cola,SMALL(IF(IF(ISERROR(DATE(0,MONTH(cold),DAY(cold))),"",DATE(0,MONTH(cold),DAY(cold)))=$X60,ROW(cold)-1,""),COLUMN(B:B))))</f>
        <v>nom79</v>
      </c>
      <c r="AA60" s="61" t="str">
        <f t="array" aca="1" ref="AA60" ca="1">IF(COLUMN(C:C)&gt;COUNTIF(colw,$X60),"",INDEX(cola,SMALL(IF(IF(ISERROR(DATE(0,MONTH(cold),DAY(cold))),"",DATE(0,MONTH(cold),DAY(cold)))=$X60,ROW(cold)-1,""),COLUMN(C:C))))</f>
        <v/>
      </c>
      <c r="AB60" s="61" t="str">
        <f t="array" aca="1" ref="AB60" ca="1">IF(COLUMN(D:D)&gt;COUNTIF(colw,$X60),"",INDEX(cola,SMALL(IF(IF(ISERROR(DATE(0,MONTH(cold),DAY(cold))),"",DATE(0,MONTH(cold),DAY(cold)))=$X60,ROW(cold)-1,""),COLUMN(D:D))))</f>
        <v/>
      </c>
      <c r="AC60" s="61" t="str">
        <f t="array" aca="1" ref="AC60" ca="1">IF(COLUMN(E:E)&gt;COUNTIF(colw,$X60),"",INDEX(cola,SMALL(IF(IF(ISERROR(DATE(0,MONTH(cold),DAY(cold))),"",DATE(0,MONTH(cold),DAY(cold)))=$X60,ROW(cold)-1,""),COLUMN(E:E))))</f>
        <v/>
      </c>
      <c r="AD60" s="61" t="str">
        <f t="array" aca="1" ref="AD60" ca="1">IF(COLUMN(F:F)&gt;COUNTIF(colw,$X60),"",INDEX(cola,SMALL(IF(IF(ISERROR(DATE(0,MONTH(cold),DAY(cold))),"",DATE(0,MONTH(cold),DAY(cold)))=$X60,ROW(cold)-1,""),COLUMN(F:F))))</f>
        <v/>
      </c>
    </row>
    <row r="61" spans="2:30" x14ac:dyDescent="0.25">
      <c r="B61" s="41" t="s">
        <v>137</v>
      </c>
      <c r="C61" s="42" t="s">
        <v>138</v>
      </c>
      <c r="D61" s="18">
        <f t="shared" ca="1" si="0"/>
        <v>42059</v>
      </c>
      <c r="E61" s="44">
        <v>15031</v>
      </c>
      <c r="F61" s="42" t="s">
        <v>597</v>
      </c>
      <c r="G61" s="18" t="str">
        <f t="array" ref="G61">IF(H61=0,"   ",DATE(IF(MONTH(H61)&gt;10,YEAR(M$1),YEAR($Q$1)),MONTH(H61),DAY(H61)))</f>
        <v xml:space="preserve">   </v>
      </c>
      <c r="H61" s="44">
        <v>0</v>
      </c>
      <c r="I61" s="42" t="s">
        <v>857</v>
      </c>
      <c r="J61" s="42" t="s">
        <v>1117</v>
      </c>
      <c r="K61" s="23"/>
      <c r="N61" s="16"/>
      <c r="W61" s="60">
        <f t="array" aca="1" ref="W61" ca="1">SMALL(IFERROR(DATE(0,MONTH(cold),DAY(cold)),""),ROW(A60))</f>
        <v>93</v>
      </c>
      <c r="X61" s="60">
        <f t="array" aca="1" ref="X61" ca="1">IF(ROW(A59)&gt;X$2,"",INDEX(colw,MIN(IF(COUNTIF(X$2:X60,colw)=0,ROW(colw)-2))))</f>
        <v>123</v>
      </c>
      <c r="Y61" s="61" t="str">
        <f t="array" aca="1" ref="Y61" ca="1">IF(COLUMN(A:A)&gt;COUNTIF(colw,$X61),"",INDEX(cola,SMALL(IF(IF(ISERROR(DATE(0,MONTH(cold),DAY(cold))),"",DATE(0,MONTH(cold),DAY(cold)))=$X61,ROW(cold)-1,""),COLUMN(A:A))))</f>
        <v>nom185</v>
      </c>
      <c r="Z61" s="61" t="str">
        <f t="array" aca="1" ref="Z61" ca="1">IF(COLUMN(B:B)&gt;COUNTIF(colw,$X61),"",INDEX(cola,SMALL(IF(IF(ISERROR(DATE(0,MONTH(cold),DAY(cold))),"",DATE(0,MONTH(cold),DAY(cold)))=$X61,ROW(cold)-1,""),COLUMN(B:B))))</f>
        <v/>
      </c>
      <c r="AA61" s="61" t="str">
        <f t="array" aca="1" ref="AA61" ca="1">IF(COLUMN(C:C)&gt;COUNTIF(colw,$X61),"",INDEX(cola,SMALL(IF(IF(ISERROR(DATE(0,MONTH(cold),DAY(cold))),"",DATE(0,MONTH(cold),DAY(cold)))=$X61,ROW(cold)-1,""),COLUMN(C:C))))</f>
        <v/>
      </c>
      <c r="AB61" s="61" t="str">
        <f t="array" aca="1" ref="AB61" ca="1">IF(COLUMN(D:D)&gt;COUNTIF(colw,$X61),"",INDEX(cola,SMALL(IF(IF(ISERROR(DATE(0,MONTH(cold),DAY(cold))),"",DATE(0,MONTH(cold),DAY(cold)))=$X61,ROW(cold)-1,""),COLUMN(D:D))))</f>
        <v/>
      </c>
      <c r="AC61" s="61" t="str">
        <f t="array" aca="1" ref="AC61" ca="1">IF(COLUMN(E:E)&gt;COUNTIF(colw,$X61),"",INDEX(cola,SMALL(IF(IF(ISERROR(DATE(0,MONTH(cold),DAY(cold))),"",DATE(0,MONTH(cold),DAY(cold)))=$X61,ROW(cold)-1,""),COLUMN(E:E))))</f>
        <v/>
      </c>
      <c r="AD61" s="61" t="str">
        <f t="array" aca="1" ref="AD61" ca="1">IF(COLUMN(F:F)&gt;COUNTIF(colw,$X61),"",INDEX(cola,SMALL(IF(IF(ISERROR(DATE(0,MONTH(cold),DAY(cold))),"",DATE(0,MONTH(cold),DAY(cold)))=$X61,ROW(cold)-1,""),COLUMN(F:F))))</f>
        <v/>
      </c>
    </row>
    <row r="62" spans="2:30" x14ac:dyDescent="0.25">
      <c r="B62" s="41" t="s">
        <v>139</v>
      </c>
      <c r="C62" s="42" t="s">
        <v>140</v>
      </c>
      <c r="D62" s="18">
        <f t="shared" ca="1" si="0"/>
        <v>42263</v>
      </c>
      <c r="E62" s="44">
        <v>18522</v>
      </c>
      <c r="F62" s="42" t="s">
        <v>598</v>
      </c>
      <c r="G62" s="18" t="str">
        <f t="array" ref="G62">IF(H62=0,"   ",DATE(IF(MONTH(H62)&gt;10,YEAR(M$1),YEAR($Q$1)),MONTH(H62),DAY(H62)))</f>
        <v xml:space="preserve">   </v>
      </c>
      <c r="H62" s="44">
        <v>0</v>
      </c>
      <c r="I62" s="42" t="s">
        <v>858</v>
      </c>
      <c r="J62" s="42" t="s">
        <v>1118</v>
      </c>
      <c r="K62" s="24"/>
      <c r="N62" s="16"/>
      <c r="W62" s="60">
        <f t="array" aca="1" ref="W62" ca="1">SMALL(IFERROR(DATE(0,MONTH(cold),DAY(cold)),""),ROW(A61))</f>
        <v>94</v>
      </c>
      <c r="X62" s="60">
        <f t="array" aca="1" ref="X62" ca="1">IF(ROW(A60)&gt;X$2,"",INDEX(colw,MIN(IF(COUNTIF(X$2:X61,colw)=0,ROW(colw)-2))))</f>
        <v>125</v>
      </c>
      <c r="Y62" s="61" t="str">
        <f t="array" aca="1" ref="Y62" ca="1">IF(COLUMN(A:A)&gt;COUNTIF(colw,$X62),"",INDEX(cola,SMALL(IF(IF(ISERROR(DATE(0,MONTH(cold),DAY(cold))),"",DATE(0,MONTH(cold),DAY(cold)))=$X62,ROW(cold)-1,""),COLUMN(A:A))))</f>
        <v>nom103</v>
      </c>
      <c r="Z62" s="61" t="str">
        <f t="array" aca="1" ref="Z62" ca="1">IF(COLUMN(B:B)&gt;COUNTIF(colw,$X62),"",INDEX(cola,SMALL(IF(IF(ISERROR(DATE(0,MONTH(cold),DAY(cold))),"",DATE(0,MONTH(cold),DAY(cold)))=$X62,ROW(cold)-1,""),COLUMN(B:B))))</f>
        <v/>
      </c>
      <c r="AA62" s="61" t="str">
        <f t="array" aca="1" ref="AA62" ca="1">IF(COLUMN(C:C)&gt;COUNTIF(colw,$X62),"",INDEX(cola,SMALL(IF(IF(ISERROR(DATE(0,MONTH(cold),DAY(cold))),"",DATE(0,MONTH(cold),DAY(cold)))=$X62,ROW(cold)-1,""),COLUMN(C:C))))</f>
        <v/>
      </c>
      <c r="AB62" s="61" t="str">
        <f t="array" aca="1" ref="AB62" ca="1">IF(COLUMN(D:D)&gt;COUNTIF(colw,$X62),"",INDEX(cola,SMALL(IF(IF(ISERROR(DATE(0,MONTH(cold),DAY(cold))),"",DATE(0,MONTH(cold),DAY(cold)))=$X62,ROW(cold)-1,""),COLUMN(D:D))))</f>
        <v/>
      </c>
      <c r="AC62" s="61" t="str">
        <f t="array" aca="1" ref="AC62" ca="1">IF(COLUMN(E:E)&gt;COUNTIF(colw,$X62),"",INDEX(cola,SMALL(IF(IF(ISERROR(DATE(0,MONTH(cold),DAY(cold))),"",DATE(0,MONTH(cold),DAY(cold)))=$X62,ROW(cold)-1,""),COLUMN(E:E))))</f>
        <v/>
      </c>
      <c r="AD62" s="61" t="str">
        <f t="array" aca="1" ref="AD62" ca="1">IF(COLUMN(F:F)&gt;COUNTIF(colw,$X62),"",INDEX(cola,SMALL(IF(IF(ISERROR(DATE(0,MONTH(cold),DAY(cold))),"",DATE(0,MONTH(cold),DAY(cold)))=$X62,ROW(cold)-1,""),COLUMN(F:F))))</f>
        <v/>
      </c>
    </row>
    <row r="63" spans="2:30" x14ac:dyDescent="0.25">
      <c r="B63" s="41" t="s">
        <v>141</v>
      </c>
      <c r="C63" s="42" t="s">
        <v>142</v>
      </c>
      <c r="D63" s="18">
        <f t="shared" ca="1" si="0"/>
        <v>42121</v>
      </c>
      <c r="E63" s="44">
        <v>18380</v>
      </c>
      <c r="F63" s="42" t="s">
        <v>599</v>
      </c>
      <c r="G63" s="18">
        <f t="array" aca="1" ref="G63" ca="1">IF(H63=0,"   ",DATE(IF(MONTH(H63)&gt;10,YEAR(M$1),YEAR($Q$1)),MONTH(H63),DAY(H63)))</f>
        <v>42115</v>
      </c>
      <c r="H63" s="44">
        <v>20566</v>
      </c>
      <c r="I63" s="42" t="s">
        <v>859</v>
      </c>
      <c r="J63" s="42" t="s">
        <v>1119</v>
      </c>
      <c r="K63" s="24"/>
      <c r="N63" s="16"/>
      <c r="W63" s="60">
        <f t="array" aca="1" ref="W63" ca="1">SMALL(IFERROR(DATE(0,MONTH(cold),DAY(cold)),""),ROW(A62))</f>
        <v>95</v>
      </c>
      <c r="X63" s="60">
        <f t="array" aca="1" ref="X63" ca="1">IF(ROW(A61)&gt;X$2,"",INDEX(colw,MIN(IF(COUNTIF(X$2:X62,colw)=0,ROW(colw)-2))))</f>
        <v>129</v>
      </c>
      <c r="Y63" s="61" t="str">
        <f t="array" aca="1" ref="Y63" ca="1">IF(COLUMN(A:A)&gt;COUNTIF(colw,$X63),"",INDEX(cola,SMALL(IF(IF(ISERROR(DATE(0,MONTH(cold),DAY(cold))),"",DATE(0,MONTH(cold),DAY(cold)))=$X63,ROW(cold)-1,""),COLUMN(A:A))))</f>
        <v>nom109</v>
      </c>
      <c r="Z63" s="61" t="str">
        <f t="array" aca="1" ref="Z63" ca="1">IF(COLUMN(B:B)&gt;COUNTIF(colw,$X63),"",INDEX(cola,SMALL(IF(IF(ISERROR(DATE(0,MONTH(cold),DAY(cold))),"",DATE(0,MONTH(cold),DAY(cold)))=$X63,ROW(cold)-1,""),COLUMN(B:B))))</f>
        <v/>
      </c>
      <c r="AA63" s="61" t="str">
        <f t="array" aca="1" ref="AA63" ca="1">IF(COLUMN(C:C)&gt;COUNTIF(colw,$X63),"",INDEX(cola,SMALL(IF(IF(ISERROR(DATE(0,MONTH(cold),DAY(cold))),"",DATE(0,MONTH(cold),DAY(cold)))=$X63,ROW(cold)-1,""),COLUMN(C:C))))</f>
        <v/>
      </c>
      <c r="AB63" s="61" t="str">
        <f t="array" aca="1" ref="AB63" ca="1">IF(COLUMN(D:D)&gt;COUNTIF(colw,$X63),"",INDEX(cola,SMALL(IF(IF(ISERROR(DATE(0,MONTH(cold),DAY(cold))),"",DATE(0,MONTH(cold),DAY(cold)))=$X63,ROW(cold)-1,""),COLUMN(D:D))))</f>
        <v/>
      </c>
      <c r="AC63" s="61" t="str">
        <f t="array" aca="1" ref="AC63" ca="1">IF(COLUMN(E:E)&gt;COUNTIF(colw,$X63),"",INDEX(cola,SMALL(IF(IF(ISERROR(DATE(0,MONTH(cold),DAY(cold))),"",DATE(0,MONTH(cold),DAY(cold)))=$X63,ROW(cold)-1,""),COLUMN(E:E))))</f>
        <v/>
      </c>
      <c r="AD63" s="61" t="str">
        <f t="array" aca="1" ref="AD63" ca="1">IF(COLUMN(F:F)&gt;COUNTIF(colw,$X63),"",INDEX(cola,SMALL(IF(IF(ISERROR(DATE(0,MONTH(cold),DAY(cold))),"",DATE(0,MONTH(cold),DAY(cold)))=$X63,ROW(cold)-1,""),COLUMN(F:F))))</f>
        <v/>
      </c>
    </row>
    <row r="64" spans="2:30" x14ac:dyDescent="0.25">
      <c r="B64" s="41" t="s">
        <v>143</v>
      </c>
      <c r="C64" s="42" t="s">
        <v>144</v>
      </c>
      <c r="D64" s="18">
        <f t="shared" ca="1" si="0"/>
        <v>42145</v>
      </c>
      <c r="E64" s="44">
        <v>8177</v>
      </c>
      <c r="F64" s="42" t="s">
        <v>600</v>
      </c>
      <c r="G64" s="18" t="str">
        <f t="array" ref="G64">IF(H64=0,"   ",DATE(IF(MONTH(H64)&gt;10,YEAR(M$1),YEAR($Q$1)),MONTH(H64),DAY(H64)))</f>
        <v xml:space="preserve">   </v>
      </c>
      <c r="H64" s="44">
        <v>0</v>
      </c>
      <c r="I64" s="42" t="s">
        <v>860</v>
      </c>
      <c r="J64" s="42" t="s">
        <v>1120</v>
      </c>
      <c r="K64" s="23"/>
      <c r="N64" s="16"/>
      <c r="W64" s="60">
        <f t="array" aca="1" ref="W64" ca="1">SMALL(IFERROR(DATE(0,MONTH(cold),DAY(cold)),""),ROW(A63))</f>
        <v>97</v>
      </c>
      <c r="X64" s="60">
        <f t="array" aca="1" ref="X64" ca="1">IF(ROW(A62)&gt;X$2,"",INDEX(colw,MIN(IF(COUNTIF(X$2:X63,colw)=0,ROW(colw)-2))))</f>
        <v>130</v>
      </c>
      <c r="Y64" s="61" t="str">
        <f t="array" aca="1" ref="Y64" ca="1">IF(COLUMN(A:A)&gt;COUNTIF(colw,$X64),"",INDEX(cola,SMALL(IF(IF(ISERROR(DATE(0,MONTH(cold),DAY(cold))),"",DATE(0,MONTH(cold),DAY(cold)))=$X64,ROW(cold)-1,""),COLUMN(A:A))))</f>
        <v>nom13</v>
      </c>
      <c r="Z64" s="61" t="str">
        <f t="array" aca="1" ref="Z64" ca="1">IF(COLUMN(B:B)&gt;COUNTIF(colw,$X64),"",INDEX(cola,SMALL(IF(IF(ISERROR(DATE(0,MONTH(cold),DAY(cold))),"",DATE(0,MONTH(cold),DAY(cold)))=$X64,ROW(cold)-1,""),COLUMN(B:B))))</f>
        <v/>
      </c>
      <c r="AA64" s="61" t="str">
        <f t="array" aca="1" ref="AA64" ca="1">IF(COLUMN(C:C)&gt;COUNTIF(colw,$X64),"",INDEX(cola,SMALL(IF(IF(ISERROR(DATE(0,MONTH(cold),DAY(cold))),"",DATE(0,MONTH(cold),DAY(cold)))=$X64,ROW(cold)-1,""),COLUMN(C:C))))</f>
        <v/>
      </c>
      <c r="AB64" s="61" t="str">
        <f t="array" aca="1" ref="AB64" ca="1">IF(COLUMN(D:D)&gt;COUNTIF(colw,$X64),"",INDEX(cola,SMALL(IF(IF(ISERROR(DATE(0,MONTH(cold),DAY(cold))),"",DATE(0,MONTH(cold),DAY(cold)))=$X64,ROW(cold)-1,""),COLUMN(D:D))))</f>
        <v/>
      </c>
      <c r="AC64" s="61" t="str">
        <f t="array" aca="1" ref="AC64" ca="1">IF(COLUMN(E:E)&gt;COUNTIF(colw,$X64),"",INDEX(cola,SMALL(IF(IF(ISERROR(DATE(0,MONTH(cold),DAY(cold))),"",DATE(0,MONTH(cold),DAY(cold)))=$X64,ROW(cold)-1,""),COLUMN(E:E))))</f>
        <v/>
      </c>
      <c r="AD64" s="61" t="str">
        <f t="array" aca="1" ref="AD64" ca="1">IF(COLUMN(F:F)&gt;COUNTIF(colw,$X64),"",INDEX(cola,SMALL(IF(IF(ISERROR(DATE(0,MONTH(cold),DAY(cold))),"",DATE(0,MONTH(cold),DAY(cold)))=$X64,ROW(cold)-1,""),COLUMN(F:F))))</f>
        <v/>
      </c>
    </row>
    <row r="65" spans="2:30" x14ac:dyDescent="0.25">
      <c r="B65" s="41" t="s">
        <v>145</v>
      </c>
      <c r="C65" s="42" t="s">
        <v>146</v>
      </c>
      <c r="D65" s="18">
        <f t="shared" ca="1" si="0"/>
        <v>42294</v>
      </c>
      <c r="E65" s="44">
        <v>10883</v>
      </c>
      <c r="F65" s="42" t="s">
        <v>601</v>
      </c>
      <c r="G65" s="18" t="str">
        <f t="array" ref="G65">IF(H65=0,"   ",DATE(IF(MONTH(H65)&gt;10,YEAR(M$1),YEAR($Q$1)),MONTH(H65),DAY(H65)))</f>
        <v xml:space="preserve">   </v>
      </c>
      <c r="H65" s="44">
        <v>0</v>
      </c>
      <c r="I65" s="42" t="s">
        <v>861</v>
      </c>
      <c r="J65" s="42" t="s">
        <v>1121</v>
      </c>
      <c r="K65" s="23"/>
      <c r="N65" s="16"/>
      <c r="W65" s="60">
        <f t="array" aca="1" ref="W65" ca="1">SMALL(IFERROR(DATE(0,MONTH(cold),DAY(cold)),""),ROW(A64))</f>
        <v>99</v>
      </c>
      <c r="X65" s="60">
        <f t="array" aca="1" ref="X65" ca="1">IF(ROW(A63)&gt;X$2,"",INDEX(colw,MIN(IF(COUNTIF(X$2:X64,colw)=0,ROW(colw)-2))))</f>
        <v>133</v>
      </c>
      <c r="Y65" s="61" t="str">
        <f t="array" aca="1" ref="Y65" ca="1">IF(COLUMN(A:A)&gt;COUNTIF(colw,$X65),"",INDEX(cola,SMALL(IF(IF(ISERROR(DATE(0,MONTH(cold),DAY(cold))),"",DATE(0,MONTH(cold),DAY(cold)))=$X65,ROW(cold)-1,""),COLUMN(A:A))))</f>
        <v>nom213</v>
      </c>
      <c r="Z65" s="61" t="str">
        <f t="array" aca="1" ref="Z65" ca="1">IF(COLUMN(B:B)&gt;COUNTIF(colw,$X65),"",INDEX(cola,SMALL(IF(IF(ISERROR(DATE(0,MONTH(cold),DAY(cold))),"",DATE(0,MONTH(cold),DAY(cold)))=$X65,ROW(cold)-1,""),COLUMN(B:B))))</f>
        <v/>
      </c>
      <c r="AA65" s="61" t="str">
        <f t="array" aca="1" ref="AA65" ca="1">IF(COLUMN(C:C)&gt;COUNTIF(colw,$X65),"",INDEX(cola,SMALL(IF(IF(ISERROR(DATE(0,MONTH(cold),DAY(cold))),"",DATE(0,MONTH(cold),DAY(cold)))=$X65,ROW(cold)-1,""),COLUMN(C:C))))</f>
        <v/>
      </c>
      <c r="AB65" s="61" t="str">
        <f t="array" aca="1" ref="AB65" ca="1">IF(COLUMN(D:D)&gt;COUNTIF(colw,$X65),"",INDEX(cola,SMALL(IF(IF(ISERROR(DATE(0,MONTH(cold),DAY(cold))),"",DATE(0,MONTH(cold),DAY(cold)))=$X65,ROW(cold)-1,""),COLUMN(D:D))))</f>
        <v/>
      </c>
      <c r="AC65" s="61" t="str">
        <f t="array" aca="1" ref="AC65" ca="1">IF(COLUMN(E:E)&gt;COUNTIF(colw,$X65),"",INDEX(cola,SMALL(IF(IF(ISERROR(DATE(0,MONTH(cold),DAY(cold))),"",DATE(0,MONTH(cold),DAY(cold)))=$X65,ROW(cold)-1,""),COLUMN(E:E))))</f>
        <v/>
      </c>
      <c r="AD65" s="61" t="str">
        <f t="array" aca="1" ref="AD65" ca="1">IF(COLUMN(F:F)&gt;COUNTIF(colw,$X65),"",INDEX(cola,SMALL(IF(IF(ISERROR(DATE(0,MONTH(cold),DAY(cold))),"",DATE(0,MONTH(cold),DAY(cold)))=$X65,ROW(cold)-1,""),COLUMN(F:F))))</f>
        <v/>
      </c>
    </row>
    <row r="66" spans="2:30" x14ac:dyDescent="0.25">
      <c r="B66" s="41" t="s">
        <v>147</v>
      </c>
      <c r="C66" s="42" t="s">
        <v>148</v>
      </c>
      <c r="D66" s="18">
        <f t="shared" ca="1" si="0"/>
        <v>42098</v>
      </c>
      <c r="E66" s="44">
        <v>17992</v>
      </c>
      <c r="F66" s="42" t="s">
        <v>602</v>
      </c>
      <c r="G66" s="18">
        <f t="array" aca="1" ref="G66" ca="1">IF(H66=0,"   ",DATE(IF(MONTH(H66)&gt;10,YEAR(M$1),YEAR($Q$1)),MONTH(H66),DAY(H66)))</f>
        <v>42168</v>
      </c>
      <c r="H66" s="44">
        <v>16601</v>
      </c>
      <c r="I66" s="42" t="s">
        <v>862</v>
      </c>
      <c r="J66" s="42" t="s">
        <v>1122</v>
      </c>
      <c r="K66" s="24"/>
      <c r="N66" s="16"/>
      <c r="W66" s="60">
        <f t="array" aca="1" ref="W66" ca="1">SMALL(IFERROR(DATE(0,MONTH(cold),DAY(cold)),""),ROW(A65))</f>
        <v>99</v>
      </c>
      <c r="X66" s="60">
        <f t="array" aca="1" ref="X66" ca="1">IF(ROW(A64)&gt;X$2,"",INDEX(colw,MIN(IF(COUNTIF(X$2:X65,colw)=0,ROW(colw)-2))))</f>
        <v>136</v>
      </c>
      <c r="Y66" s="61" t="str">
        <f t="array" aca="1" ref="Y66" ca="1">IF(COLUMN(A:A)&gt;COUNTIF(colw,$X66),"",INDEX(cola,SMALL(IF(IF(ISERROR(DATE(0,MONTH(cold),DAY(cold))),"",DATE(0,MONTH(cold),DAY(cold)))=$X66,ROW(cold)-1,""),COLUMN(A:A))))</f>
        <v>nom212</v>
      </c>
      <c r="Z66" s="61" t="str">
        <f t="array" aca="1" ref="Z66" ca="1">IF(COLUMN(B:B)&gt;COUNTIF(colw,$X66),"",INDEX(cola,SMALL(IF(IF(ISERROR(DATE(0,MONTH(cold),DAY(cold))),"",DATE(0,MONTH(cold),DAY(cold)))=$X66,ROW(cold)-1,""),COLUMN(B:B))))</f>
        <v/>
      </c>
      <c r="AA66" s="61" t="str">
        <f t="array" aca="1" ref="AA66" ca="1">IF(COLUMN(C:C)&gt;COUNTIF(colw,$X66),"",INDEX(cola,SMALL(IF(IF(ISERROR(DATE(0,MONTH(cold),DAY(cold))),"",DATE(0,MONTH(cold),DAY(cold)))=$X66,ROW(cold)-1,""),COLUMN(C:C))))</f>
        <v/>
      </c>
      <c r="AB66" s="61" t="str">
        <f t="array" aca="1" ref="AB66" ca="1">IF(COLUMN(D:D)&gt;COUNTIF(colw,$X66),"",INDEX(cola,SMALL(IF(IF(ISERROR(DATE(0,MONTH(cold),DAY(cold))),"",DATE(0,MONTH(cold),DAY(cold)))=$X66,ROW(cold)-1,""),COLUMN(D:D))))</f>
        <v/>
      </c>
      <c r="AC66" s="61" t="str">
        <f t="array" aca="1" ref="AC66" ca="1">IF(COLUMN(E:E)&gt;COUNTIF(colw,$X66),"",INDEX(cola,SMALL(IF(IF(ISERROR(DATE(0,MONTH(cold),DAY(cold))),"",DATE(0,MONTH(cold),DAY(cold)))=$X66,ROW(cold)-1,""),COLUMN(E:E))))</f>
        <v/>
      </c>
      <c r="AD66" s="61" t="str">
        <f t="array" aca="1" ref="AD66" ca="1">IF(COLUMN(F:F)&gt;COUNTIF(colw,$X66),"",INDEX(cola,SMALL(IF(IF(ISERROR(DATE(0,MONTH(cold),DAY(cold))),"",DATE(0,MONTH(cold),DAY(cold)))=$X66,ROW(cold)-1,""),COLUMN(F:F))))</f>
        <v/>
      </c>
    </row>
    <row r="67" spans="2:30" x14ac:dyDescent="0.25">
      <c r="B67" s="41" t="s">
        <v>149</v>
      </c>
      <c r="C67" s="42" t="s">
        <v>150</v>
      </c>
      <c r="D67" s="18">
        <f t="shared" ref="D67:D130" ca="1" si="1">IF(E67=0,"   ",DATE(IF(MONTH(E67)&gt;10,YEAR(M$1),YEAR($Q$1)),MONTH(E67),DAY(E67)))</f>
        <v>42184</v>
      </c>
      <c r="E67" s="44">
        <v>21365</v>
      </c>
      <c r="F67" s="42" t="s">
        <v>603</v>
      </c>
      <c r="G67" s="18" t="str">
        <f t="array" ref="G67">IF(H67=0,"   ",DATE(IF(MONTH(H67)&gt;10,YEAR(M$1),YEAR($Q$1)),MONTH(H67),DAY(H67)))</f>
        <v xml:space="preserve">   </v>
      </c>
      <c r="H67" s="44">
        <v>0</v>
      </c>
      <c r="I67" s="42" t="s">
        <v>863</v>
      </c>
      <c r="J67" s="42" t="s">
        <v>1123</v>
      </c>
      <c r="K67" s="24"/>
      <c r="N67" s="16"/>
      <c r="W67" s="60">
        <f t="array" aca="1" ref="W67" ca="1">SMALL(IFERROR(DATE(0,MONTH(cold),DAY(cold)),""),ROW(A66))</f>
        <v>100</v>
      </c>
      <c r="X67" s="60">
        <f t="array" aca="1" ref="X67" ca="1">IF(ROW(A65)&gt;X$2,"",INDEX(colw,MIN(IF(COUNTIF(X$2:X66,colw)=0,ROW(colw)-2))))</f>
        <v>139</v>
      </c>
      <c r="Y67" s="61" t="str">
        <f t="array" aca="1" ref="Y67" ca="1">IF(COLUMN(A:A)&gt;COUNTIF(colw,$X67),"",INDEX(cola,SMALL(IF(IF(ISERROR(DATE(0,MONTH(cold),DAY(cold))),"",DATE(0,MONTH(cold),DAY(cold)))=$X67,ROW(cold)-1,""),COLUMN(A:A))))</f>
        <v>nom162</v>
      </c>
      <c r="Z67" s="61" t="str">
        <f t="array" aca="1" ref="Z67" ca="1">IF(COLUMN(B:B)&gt;COUNTIF(colw,$X67),"",INDEX(cola,SMALL(IF(IF(ISERROR(DATE(0,MONTH(cold),DAY(cold))),"",DATE(0,MONTH(cold),DAY(cold)))=$X67,ROW(cold)-1,""),COLUMN(B:B))))</f>
        <v>nom164</v>
      </c>
      <c r="AA67" s="61" t="str">
        <f t="array" aca="1" ref="AA67" ca="1">IF(COLUMN(C:C)&gt;COUNTIF(colw,$X67),"",INDEX(cola,SMALL(IF(IF(ISERROR(DATE(0,MONTH(cold),DAY(cold))),"",DATE(0,MONTH(cold),DAY(cold)))=$X67,ROW(cold)-1,""),COLUMN(C:C))))</f>
        <v/>
      </c>
      <c r="AB67" s="61" t="str">
        <f t="array" aca="1" ref="AB67" ca="1">IF(COLUMN(D:D)&gt;COUNTIF(colw,$X67),"",INDEX(cola,SMALL(IF(IF(ISERROR(DATE(0,MONTH(cold),DAY(cold))),"",DATE(0,MONTH(cold),DAY(cold)))=$X67,ROW(cold)-1,""),COLUMN(D:D))))</f>
        <v/>
      </c>
      <c r="AC67" s="61" t="str">
        <f t="array" aca="1" ref="AC67" ca="1">IF(COLUMN(E:E)&gt;COUNTIF(colw,$X67),"",INDEX(cola,SMALL(IF(IF(ISERROR(DATE(0,MONTH(cold),DAY(cold))),"",DATE(0,MONTH(cold),DAY(cold)))=$X67,ROW(cold)-1,""),COLUMN(E:E))))</f>
        <v/>
      </c>
      <c r="AD67" s="61" t="str">
        <f t="array" aca="1" ref="AD67" ca="1">IF(COLUMN(F:F)&gt;COUNTIF(colw,$X67),"",INDEX(cola,SMALL(IF(IF(ISERROR(DATE(0,MONTH(cold),DAY(cold))),"",DATE(0,MONTH(cold),DAY(cold)))=$X67,ROW(cold)-1,""),COLUMN(F:F))))</f>
        <v/>
      </c>
    </row>
    <row r="68" spans="2:30" x14ac:dyDescent="0.25">
      <c r="B68" s="41" t="s">
        <v>151</v>
      </c>
      <c r="C68" s="42" t="s">
        <v>152</v>
      </c>
      <c r="D68" s="18">
        <f t="shared" ca="1" si="1"/>
        <v>42363</v>
      </c>
      <c r="E68" s="44">
        <v>16796</v>
      </c>
      <c r="F68" s="42" t="s">
        <v>604</v>
      </c>
      <c r="G68" s="18">
        <f t="array" aca="1" ref="G68" ca="1">IF(H68=0,"   ",DATE(IF(MONTH(H68)&gt;10,YEAR(M$1),YEAR($Q$1)),MONTH(H68),DAY(H68)))</f>
        <v>42204</v>
      </c>
      <c r="H68" s="44">
        <v>17002</v>
      </c>
      <c r="I68" s="42" t="s">
        <v>864</v>
      </c>
      <c r="J68" s="42" t="s">
        <v>1124</v>
      </c>
      <c r="K68" s="23"/>
      <c r="N68" s="16"/>
      <c r="W68" s="60">
        <f t="array" aca="1" ref="W68" ca="1">SMALL(IFERROR(DATE(0,MONTH(cold),DAY(cold)),""),ROW(A67))</f>
        <v>102</v>
      </c>
      <c r="X68" s="60">
        <f t="array" aca="1" ref="X68" ca="1">IF(ROW(A66)&gt;X$2,"",INDEX(colw,MIN(IF(COUNTIF(X$2:X67,colw)=0,ROW(colw)-2))))</f>
        <v>140</v>
      </c>
      <c r="Y68" s="61" t="str">
        <f t="array" aca="1" ref="Y68" ca="1">IF(COLUMN(A:A)&gt;COUNTIF(colw,$X68),"",INDEX(cola,SMALL(IF(IF(ISERROR(DATE(0,MONTH(cold),DAY(cold))),"",DATE(0,MONTH(cold),DAY(cold)))=$X68,ROW(cold)-1,""),COLUMN(A:A))))</f>
        <v>nom220</v>
      </c>
      <c r="Z68" s="61" t="str">
        <f t="array" aca="1" ref="Z68" ca="1">IF(COLUMN(B:B)&gt;COUNTIF(colw,$X68),"",INDEX(cola,SMALL(IF(IF(ISERROR(DATE(0,MONTH(cold),DAY(cold))),"",DATE(0,MONTH(cold),DAY(cold)))=$X68,ROW(cold)-1,""),COLUMN(B:B))))</f>
        <v/>
      </c>
      <c r="AA68" s="61" t="str">
        <f t="array" aca="1" ref="AA68" ca="1">IF(COLUMN(C:C)&gt;COUNTIF(colw,$X68),"",INDEX(cola,SMALL(IF(IF(ISERROR(DATE(0,MONTH(cold),DAY(cold))),"",DATE(0,MONTH(cold),DAY(cold)))=$X68,ROW(cold)-1,""),COLUMN(C:C))))</f>
        <v/>
      </c>
      <c r="AB68" s="61" t="str">
        <f t="array" aca="1" ref="AB68" ca="1">IF(COLUMN(D:D)&gt;COUNTIF(colw,$X68),"",INDEX(cola,SMALL(IF(IF(ISERROR(DATE(0,MONTH(cold),DAY(cold))),"",DATE(0,MONTH(cold),DAY(cold)))=$X68,ROW(cold)-1,""),COLUMN(D:D))))</f>
        <v/>
      </c>
      <c r="AC68" s="61" t="str">
        <f t="array" aca="1" ref="AC68" ca="1">IF(COLUMN(E:E)&gt;COUNTIF(colw,$X68),"",INDEX(cola,SMALL(IF(IF(ISERROR(DATE(0,MONTH(cold),DAY(cold))),"",DATE(0,MONTH(cold),DAY(cold)))=$X68,ROW(cold)-1,""),COLUMN(E:E))))</f>
        <v/>
      </c>
      <c r="AD68" s="61" t="str">
        <f t="array" aca="1" ref="AD68" ca="1">IF(COLUMN(F:F)&gt;COUNTIF(colw,$X68),"",INDEX(cola,SMALL(IF(IF(ISERROR(DATE(0,MONTH(cold),DAY(cold))),"",DATE(0,MONTH(cold),DAY(cold)))=$X68,ROW(cold)-1,""),COLUMN(F:F))))</f>
        <v/>
      </c>
    </row>
    <row r="69" spans="2:30" x14ac:dyDescent="0.25">
      <c r="B69" s="41" t="s">
        <v>153</v>
      </c>
      <c r="C69" s="42" t="s">
        <v>154</v>
      </c>
      <c r="D69" s="18">
        <f t="shared" ca="1" si="1"/>
        <v>42199</v>
      </c>
      <c r="E69" s="44">
        <v>11884</v>
      </c>
      <c r="F69" s="42" t="s">
        <v>605</v>
      </c>
      <c r="G69" s="18" t="str">
        <f t="array" ref="G69">IF(H69=0,"   ",DATE(IF(MONTH(H69)&gt;10,YEAR(M$1),YEAR($Q$1)),MONTH(H69),DAY(H69)))</f>
        <v xml:space="preserve">   </v>
      </c>
      <c r="H69" s="44">
        <v>0</v>
      </c>
      <c r="I69" s="42" t="s">
        <v>865</v>
      </c>
      <c r="J69" s="42" t="s">
        <v>1125</v>
      </c>
      <c r="K69" s="23"/>
      <c r="N69" s="16"/>
      <c r="W69" s="60">
        <f t="array" aca="1" ref="W69" ca="1">SMALL(IFERROR(DATE(0,MONTH(cold),DAY(cold)),""),ROW(A68))</f>
        <v>107</v>
      </c>
      <c r="X69" s="60">
        <f t="array" aca="1" ref="X69" ca="1">IF(ROW(A67)&gt;X$2,"",INDEX(colw,MIN(IF(COUNTIF(X$2:X68,colw)=0,ROW(colw)-2))))</f>
        <v>141</v>
      </c>
      <c r="Y69" s="61" t="str">
        <f t="array" aca="1" ref="Y69" ca="1">IF(COLUMN(A:A)&gt;COUNTIF(colw,$X69),"",INDEX(cola,SMALL(IF(IF(ISERROR(DATE(0,MONTH(cold),DAY(cold))),"",DATE(0,MONTH(cold),DAY(cold)))=$X69,ROW(cold)-1,""),COLUMN(A:A))))</f>
        <v>nom154</v>
      </c>
      <c r="Z69" s="61" t="str">
        <f t="array" aca="1" ref="Z69" ca="1">IF(COLUMN(B:B)&gt;COUNTIF(colw,$X69),"",INDEX(cola,SMALL(IF(IF(ISERROR(DATE(0,MONTH(cold),DAY(cold))),"",DATE(0,MONTH(cold),DAY(cold)))=$X69,ROW(cold)-1,""),COLUMN(B:B))))</f>
        <v/>
      </c>
      <c r="AA69" s="61" t="str">
        <f t="array" aca="1" ref="AA69" ca="1">IF(COLUMN(C:C)&gt;COUNTIF(colw,$X69),"",INDEX(cola,SMALL(IF(IF(ISERROR(DATE(0,MONTH(cold),DAY(cold))),"",DATE(0,MONTH(cold),DAY(cold)))=$X69,ROW(cold)-1,""),COLUMN(C:C))))</f>
        <v/>
      </c>
      <c r="AB69" s="61" t="str">
        <f t="array" aca="1" ref="AB69" ca="1">IF(COLUMN(D:D)&gt;COUNTIF(colw,$X69),"",INDEX(cola,SMALL(IF(IF(ISERROR(DATE(0,MONTH(cold),DAY(cold))),"",DATE(0,MONTH(cold),DAY(cold)))=$X69,ROW(cold)-1,""),COLUMN(D:D))))</f>
        <v/>
      </c>
      <c r="AC69" s="61" t="str">
        <f t="array" aca="1" ref="AC69" ca="1">IF(COLUMN(E:E)&gt;COUNTIF(colw,$X69),"",INDEX(cola,SMALL(IF(IF(ISERROR(DATE(0,MONTH(cold),DAY(cold))),"",DATE(0,MONTH(cold),DAY(cold)))=$X69,ROW(cold)-1,""),COLUMN(E:E))))</f>
        <v/>
      </c>
      <c r="AD69" s="61" t="str">
        <f t="array" aca="1" ref="AD69" ca="1">IF(COLUMN(F:F)&gt;COUNTIF(colw,$X69),"",INDEX(cola,SMALL(IF(IF(ISERROR(DATE(0,MONTH(cold),DAY(cold))),"",DATE(0,MONTH(cold),DAY(cold)))=$X69,ROW(cold)-1,""),COLUMN(F:F))))</f>
        <v/>
      </c>
    </row>
    <row r="70" spans="2:30" x14ac:dyDescent="0.25">
      <c r="B70" s="41" t="s">
        <v>155</v>
      </c>
      <c r="C70" s="42" t="s">
        <v>156</v>
      </c>
      <c r="D70" s="18">
        <f t="shared" ca="1" si="1"/>
        <v>42289</v>
      </c>
      <c r="E70" s="44">
        <v>13435</v>
      </c>
      <c r="F70" s="42" t="s">
        <v>606</v>
      </c>
      <c r="G70" s="18" t="str">
        <f t="array" ref="G70">IF(H70=0,"   ",DATE(IF(MONTH(H70)&gt;10,YEAR(M$1),YEAR($Q$1)),MONTH(H70),DAY(H70)))</f>
        <v xml:space="preserve">   </v>
      </c>
      <c r="H70" s="44">
        <v>0</v>
      </c>
      <c r="I70" s="42" t="s">
        <v>866</v>
      </c>
      <c r="J70" s="42" t="s">
        <v>1126</v>
      </c>
      <c r="K70" s="24"/>
      <c r="N70" s="16"/>
      <c r="W70" s="60">
        <f t="array" aca="1" ref="W70" ca="1">SMALL(IFERROR(DATE(0,MONTH(cold),DAY(cold)),""),ROW(A69))</f>
        <v>108</v>
      </c>
      <c r="X70" s="60">
        <f t="array" aca="1" ref="X70" ca="1">IF(ROW(A68)&gt;X$2,"",INDEX(colw,MIN(IF(COUNTIF(X$2:X69,colw)=0,ROW(colw)-2))))</f>
        <v>142</v>
      </c>
      <c r="Y70" s="61" t="str">
        <f t="array" aca="1" ref="Y70" ca="1">IF(COLUMN(A:A)&gt;COUNTIF(colw,$X70),"",INDEX(cola,SMALL(IF(IF(ISERROR(DATE(0,MONTH(cold),DAY(cold))),"",DATE(0,MONTH(cold),DAY(cold)))=$X70,ROW(cold)-1,""),COLUMN(A:A))))</f>
        <v>nom63</v>
      </c>
      <c r="Z70" s="61" t="str">
        <f t="array" aca="1" ref="Z70" ca="1">IF(COLUMN(B:B)&gt;COUNTIF(colw,$X70),"",INDEX(cola,SMALL(IF(IF(ISERROR(DATE(0,MONTH(cold),DAY(cold))),"",DATE(0,MONTH(cold),DAY(cold)))=$X70,ROW(cold)-1,""),COLUMN(B:B))))</f>
        <v>nom209</v>
      </c>
      <c r="AA70" s="61" t="str">
        <f t="array" aca="1" ref="AA70" ca="1">IF(COLUMN(C:C)&gt;COUNTIF(colw,$X70),"",INDEX(cola,SMALL(IF(IF(ISERROR(DATE(0,MONTH(cold),DAY(cold))),"",DATE(0,MONTH(cold),DAY(cold)))=$X70,ROW(cold)-1,""),COLUMN(C:C))))</f>
        <v/>
      </c>
      <c r="AB70" s="61" t="str">
        <f t="array" aca="1" ref="AB70" ca="1">IF(COLUMN(D:D)&gt;COUNTIF(colw,$X70),"",INDEX(cola,SMALL(IF(IF(ISERROR(DATE(0,MONTH(cold),DAY(cold))),"",DATE(0,MONTH(cold),DAY(cold)))=$X70,ROW(cold)-1,""),COLUMN(D:D))))</f>
        <v/>
      </c>
      <c r="AC70" s="61" t="str">
        <f t="array" aca="1" ref="AC70" ca="1">IF(COLUMN(E:E)&gt;COUNTIF(colw,$X70),"",INDEX(cola,SMALL(IF(IF(ISERROR(DATE(0,MONTH(cold),DAY(cold))),"",DATE(0,MONTH(cold),DAY(cold)))=$X70,ROW(cold)-1,""),COLUMN(E:E))))</f>
        <v/>
      </c>
      <c r="AD70" s="61" t="str">
        <f t="array" aca="1" ref="AD70" ca="1">IF(COLUMN(F:F)&gt;COUNTIF(colw,$X70),"",INDEX(cola,SMALL(IF(IF(ISERROR(DATE(0,MONTH(cold),DAY(cold))),"",DATE(0,MONTH(cold),DAY(cold)))=$X70,ROW(cold)-1,""),COLUMN(F:F))))</f>
        <v/>
      </c>
    </row>
    <row r="71" spans="2:30" x14ac:dyDescent="0.25">
      <c r="B71" s="41" t="s">
        <v>157</v>
      </c>
      <c r="C71" s="42" t="s">
        <v>158</v>
      </c>
      <c r="D71" s="18">
        <f t="shared" ca="1" si="1"/>
        <v>42102</v>
      </c>
      <c r="E71" s="44">
        <v>14343</v>
      </c>
      <c r="F71" s="42" t="s">
        <v>607</v>
      </c>
      <c r="G71" s="18" t="str">
        <f t="array" ref="G71">IF(H71=0,"   ",DATE(IF(MONTH(H71)&gt;10,YEAR(M$1),YEAR($Q$1)),MONTH(H71),DAY(H71)))</f>
        <v xml:space="preserve">   </v>
      </c>
      <c r="H71" s="44">
        <v>0</v>
      </c>
      <c r="I71" s="42" t="s">
        <v>867</v>
      </c>
      <c r="J71" s="42" t="s">
        <v>1127</v>
      </c>
      <c r="K71" s="24"/>
      <c r="N71" s="16"/>
      <c r="W71" s="60">
        <f t="array" aca="1" ref="W71" ca="1">SMALL(IFERROR(DATE(0,MONTH(cold),DAY(cold)),""),ROW(A70))</f>
        <v>108</v>
      </c>
      <c r="X71" s="60">
        <f t="array" aca="1" ref="X71" ca="1">IF(ROW(A69)&gt;X$2,"",INDEX(colw,MIN(IF(COUNTIF(X$2:X70,colw)=0,ROW(colw)-2))))</f>
        <v>144</v>
      </c>
      <c r="Y71" s="61" t="str">
        <f t="array" aca="1" ref="Y71" ca="1">IF(COLUMN(A:A)&gt;COUNTIF(colw,$X71),"",INDEX(cola,SMALL(IF(IF(ISERROR(DATE(0,MONTH(cold),DAY(cold))),"",DATE(0,MONTH(cold),DAY(cold)))=$X71,ROW(cold)-1,""),COLUMN(A:A))))</f>
        <v>nom2</v>
      </c>
      <c r="Z71" s="61" t="str">
        <f t="array" aca="1" ref="Z71" ca="1">IF(COLUMN(B:B)&gt;COUNTIF(colw,$X71),"",INDEX(cola,SMALL(IF(IF(ISERROR(DATE(0,MONTH(cold),DAY(cold))),"",DATE(0,MONTH(cold),DAY(cold)))=$X71,ROW(cold)-1,""),COLUMN(B:B))))</f>
        <v/>
      </c>
      <c r="AA71" s="61" t="str">
        <f t="array" aca="1" ref="AA71" ca="1">IF(COLUMN(C:C)&gt;COUNTIF(colw,$X71),"",INDEX(cola,SMALL(IF(IF(ISERROR(DATE(0,MONTH(cold),DAY(cold))),"",DATE(0,MONTH(cold),DAY(cold)))=$X71,ROW(cold)-1,""),COLUMN(C:C))))</f>
        <v/>
      </c>
      <c r="AB71" s="61" t="str">
        <f t="array" aca="1" ref="AB71" ca="1">IF(COLUMN(D:D)&gt;COUNTIF(colw,$X71),"",INDEX(cola,SMALL(IF(IF(ISERROR(DATE(0,MONTH(cold),DAY(cold))),"",DATE(0,MONTH(cold),DAY(cold)))=$X71,ROW(cold)-1,""),COLUMN(D:D))))</f>
        <v/>
      </c>
      <c r="AC71" s="61" t="str">
        <f t="array" aca="1" ref="AC71" ca="1">IF(COLUMN(E:E)&gt;COUNTIF(colw,$X71),"",INDEX(cola,SMALL(IF(IF(ISERROR(DATE(0,MONTH(cold),DAY(cold))),"",DATE(0,MONTH(cold),DAY(cold)))=$X71,ROW(cold)-1,""),COLUMN(E:E))))</f>
        <v/>
      </c>
      <c r="AD71" s="61" t="str">
        <f t="array" aca="1" ref="AD71" ca="1">IF(COLUMN(F:F)&gt;COUNTIF(colw,$X71),"",INDEX(cola,SMALL(IF(IF(ISERROR(DATE(0,MONTH(cold),DAY(cold))),"",DATE(0,MONTH(cold),DAY(cold)))=$X71,ROW(cold)-1,""),COLUMN(F:F))))</f>
        <v/>
      </c>
    </row>
    <row r="72" spans="2:30" x14ac:dyDescent="0.25">
      <c r="B72" s="41" t="s">
        <v>159</v>
      </c>
      <c r="C72" s="42" t="s">
        <v>160</v>
      </c>
      <c r="D72" s="18">
        <f t="shared" ca="1" si="1"/>
        <v>42349</v>
      </c>
      <c r="E72" s="44">
        <v>10207</v>
      </c>
      <c r="F72" s="42" t="s">
        <v>608</v>
      </c>
      <c r="G72" s="18" t="str">
        <f t="array" ref="G72">IF(H72=0,"   ",DATE(IF(MONTH(H72)&gt;10,YEAR(M$1),YEAR($Q$1)),MONTH(H72),DAY(H72)))</f>
        <v xml:space="preserve">   </v>
      </c>
      <c r="H72" s="44">
        <v>0</v>
      </c>
      <c r="I72" s="42" t="s">
        <v>868</v>
      </c>
      <c r="J72" s="42" t="s">
        <v>1128</v>
      </c>
      <c r="K72" s="23"/>
      <c r="N72" s="16"/>
      <c r="W72" s="60">
        <f t="array" aca="1" ref="W72" ca="1">SMALL(IFERROR(DATE(0,MONTH(cold),DAY(cold)),""),ROW(A71))</f>
        <v>112</v>
      </c>
      <c r="X72" s="60">
        <f t="array" aca="1" ref="X72" ca="1">IF(ROW(A70)&gt;X$2,"",INDEX(colw,MIN(IF(COUNTIF(X$2:X71,colw)=0,ROW(colw)-2))))</f>
        <v>145</v>
      </c>
      <c r="Y72" s="61" t="str">
        <f t="array" aca="1" ref="Y72" ca="1">IF(COLUMN(A:A)&gt;COUNTIF(colw,$X72),"",INDEX(cola,SMALL(IF(IF(ISERROR(DATE(0,MONTH(cold),DAY(cold))),"",DATE(0,MONTH(cold),DAY(cold)))=$X72,ROW(cold)-1,""),COLUMN(A:A))))</f>
        <v>nom137</v>
      </c>
      <c r="Z72" s="61" t="str">
        <f t="array" aca="1" ref="Z72" ca="1">IF(COLUMN(B:B)&gt;COUNTIF(colw,$X72),"",INDEX(cola,SMALL(IF(IF(ISERROR(DATE(0,MONTH(cold),DAY(cold))),"",DATE(0,MONTH(cold),DAY(cold)))=$X72,ROW(cold)-1,""),COLUMN(B:B))))</f>
        <v/>
      </c>
      <c r="AA72" s="61" t="str">
        <f t="array" aca="1" ref="AA72" ca="1">IF(COLUMN(C:C)&gt;COUNTIF(colw,$X72),"",INDEX(cola,SMALL(IF(IF(ISERROR(DATE(0,MONTH(cold),DAY(cold))),"",DATE(0,MONTH(cold),DAY(cold)))=$X72,ROW(cold)-1,""),COLUMN(C:C))))</f>
        <v/>
      </c>
      <c r="AB72" s="61" t="str">
        <f t="array" aca="1" ref="AB72" ca="1">IF(COLUMN(D:D)&gt;COUNTIF(colw,$X72),"",INDEX(cola,SMALL(IF(IF(ISERROR(DATE(0,MONTH(cold),DAY(cold))),"",DATE(0,MONTH(cold),DAY(cold)))=$X72,ROW(cold)-1,""),COLUMN(D:D))))</f>
        <v/>
      </c>
      <c r="AC72" s="61" t="str">
        <f t="array" aca="1" ref="AC72" ca="1">IF(COLUMN(E:E)&gt;COUNTIF(colw,$X72),"",INDEX(cola,SMALL(IF(IF(ISERROR(DATE(0,MONTH(cold),DAY(cold))),"",DATE(0,MONTH(cold),DAY(cold)))=$X72,ROW(cold)-1,""),COLUMN(E:E))))</f>
        <v/>
      </c>
      <c r="AD72" s="61" t="str">
        <f t="array" aca="1" ref="AD72" ca="1">IF(COLUMN(F:F)&gt;COUNTIF(colw,$X72),"",INDEX(cola,SMALL(IF(IF(ISERROR(DATE(0,MONTH(cold),DAY(cold))),"",DATE(0,MONTH(cold),DAY(cold)))=$X72,ROW(cold)-1,""),COLUMN(F:F))))</f>
        <v/>
      </c>
    </row>
    <row r="73" spans="2:30" x14ac:dyDescent="0.25">
      <c r="B73" s="41" t="s">
        <v>161</v>
      </c>
      <c r="C73" s="42" t="s">
        <v>162</v>
      </c>
      <c r="D73" s="18">
        <f t="shared" ca="1" si="1"/>
        <v>42096</v>
      </c>
      <c r="E73" s="44">
        <v>16894</v>
      </c>
      <c r="F73" s="42" t="s">
        <v>609</v>
      </c>
      <c r="G73" s="18" t="str">
        <f t="array" ref="G73">IF(H73=0,"   ",DATE(IF(MONTH(H73)&gt;10,YEAR(M$1),YEAR($Q$1)),MONTH(H73),DAY(H73)))</f>
        <v xml:space="preserve">   </v>
      </c>
      <c r="H73" s="44">
        <v>0</v>
      </c>
      <c r="I73" s="42" t="s">
        <v>869</v>
      </c>
      <c r="J73" s="42" t="s">
        <v>1129</v>
      </c>
      <c r="K73" s="23"/>
      <c r="N73" s="16"/>
      <c r="W73" s="60">
        <f t="array" aca="1" ref="W73" ca="1">SMALL(IFERROR(DATE(0,MONTH(cold),DAY(cold)),""),ROW(A72))</f>
        <v>112</v>
      </c>
      <c r="X73" s="60">
        <f t="array" aca="1" ref="X73" ca="1">IF(ROW(A71)&gt;X$2,"",INDEX(colw,MIN(IF(COUNTIF(X$2:X72,colw)=0,ROW(colw)-2))))</f>
        <v>147</v>
      </c>
      <c r="Y73" s="61" t="str">
        <f t="array" aca="1" ref="Y73" ca="1">IF(COLUMN(A:A)&gt;COUNTIF(colw,$X73),"",INDEX(cola,SMALL(IF(IF(ISERROR(DATE(0,MONTH(cold),DAY(cold))),"",DATE(0,MONTH(cold),DAY(cold)))=$X73,ROW(cold)-1,""),COLUMN(A:A))))</f>
        <v>nom150</v>
      </c>
      <c r="Z73" s="61" t="str">
        <f t="array" aca="1" ref="Z73" ca="1">IF(COLUMN(B:B)&gt;COUNTIF(colw,$X73),"",INDEX(cola,SMALL(IF(IF(ISERROR(DATE(0,MONTH(cold),DAY(cold))),"",DATE(0,MONTH(cold),DAY(cold)))=$X73,ROW(cold)-1,""),COLUMN(B:B))))</f>
        <v/>
      </c>
      <c r="AA73" s="61" t="str">
        <f t="array" aca="1" ref="AA73" ca="1">IF(COLUMN(C:C)&gt;COUNTIF(colw,$X73),"",INDEX(cola,SMALL(IF(IF(ISERROR(DATE(0,MONTH(cold),DAY(cold))),"",DATE(0,MONTH(cold),DAY(cold)))=$X73,ROW(cold)-1,""),COLUMN(C:C))))</f>
        <v/>
      </c>
      <c r="AB73" s="61" t="str">
        <f t="array" aca="1" ref="AB73" ca="1">IF(COLUMN(D:D)&gt;COUNTIF(colw,$X73),"",INDEX(cola,SMALL(IF(IF(ISERROR(DATE(0,MONTH(cold),DAY(cold))),"",DATE(0,MONTH(cold),DAY(cold)))=$X73,ROW(cold)-1,""),COLUMN(D:D))))</f>
        <v/>
      </c>
      <c r="AC73" s="61" t="str">
        <f t="array" aca="1" ref="AC73" ca="1">IF(COLUMN(E:E)&gt;COUNTIF(colw,$X73),"",INDEX(cola,SMALL(IF(IF(ISERROR(DATE(0,MONTH(cold),DAY(cold))),"",DATE(0,MONTH(cold),DAY(cold)))=$X73,ROW(cold)-1,""),COLUMN(E:E))))</f>
        <v/>
      </c>
      <c r="AD73" s="61" t="str">
        <f t="array" aca="1" ref="AD73" ca="1">IF(COLUMN(F:F)&gt;COUNTIF(colw,$X73),"",INDEX(cola,SMALL(IF(IF(ISERROR(DATE(0,MONTH(cold),DAY(cold))),"",DATE(0,MONTH(cold),DAY(cold)))=$X73,ROW(cold)-1,""),COLUMN(F:F))))</f>
        <v/>
      </c>
    </row>
    <row r="74" spans="2:30" x14ac:dyDescent="0.25">
      <c r="B74" s="41" t="s">
        <v>163</v>
      </c>
      <c r="C74" s="42" t="s">
        <v>164</v>
      </c>
      <c r="D74" s="18">
        <f t="shared" ca="1" si="1"/>
        <v>42041</v>
      </c>
      <c r="E74" s="44">
        <v>16839</v>
      </c>
      <c r="F74" s="42" t="s">
        <v>610</v>
      </c>
      <c r="G74" s="18">
        <f t="array" aca="1" ref="G74" ca="1">IF(H74=0,"   ",DATE(IF(MONTH(H74)&gt;10,YEAR(M$1),YEAR($Q$1)),MONTH(H74),DAY(H74)))</f>
        <v>42144</v>
      </c>
      <c r="H74" s="44">
        <v>17673</v>
      </c>
      <c r="I74" s="42" t="s">
        <v>870</v>
      </c>
      <c r="J74" s="42" t="s">
        <v>1130</v>
      </c>
      <c r="K74" s="24"/>
      <c r="N74" s="16"/>
      <c r="W74" s="60">
        <f t="array" aca="1" ref="W74" ca="1">SMALL(IFERROR(DATE(0,MONTH(cold),DAY(cold)),""),ROW(A73))</f>
        <v>115</v>
      </c>
      <c r="X74" s="60">
        <f t="array" aca="1" ref="X74" ca="1">IF(ROW(A72)&gt;X$2,"",INDEX(colw,MIN(IF(COUNTIF(X$2:X73,colw)=0,ROW(colw)-2))))</f>
        <v>150</v>
      </c>
      <c r="Y74" s="61" t="str">
        <f t="array" aca="1" ref="Y74" ca="1">IF(COLUMN(A:A)&gt;COUNTIF(colw,$X74),"",INDEX(cola,SMALL(IF(IF(ISERROR(DATE(0,MONTH(cold),DAY(cold))),"",DATE(0,MONTH(cold),DAY(cold)))=$X74,ROW(cold)-1,""),COLUMN(A:A))))</f>
        <v>nom59</v>
      </c>
      <c r="Z74" s="61" t="str">
        <f t="array" aca="1" ref="Z74" ca="1">IF(COLUMN(B:B)&gt;COUNTIF(colw,$X74),"",INDEX(cola,SMALL(IF(IF(ISERROR(DATE(0,MONTH(cold),DAY(cold))),"",DATE(0,MONTH(cold),DAY(cold)))=$X74,ROW(cold)-1,""),COLUMN(B:B))))</f>
        <v>nom166</v>
      </c>
      <c r="AA74" s="61" t="str">
        <f t="array" aca="1" ref="AA74" ca="1">IF(COLUMN(C:C)&gt;COUNTIF(colw,$X74),"",INDEX(cola,SMALL(IF(IF(ISERROR(DATE(0,MONTH(cold),DAY(cold))),"",DATE(0,MONTH(cold),DAY(cold)))=$X74,ROW(cold)-1,""),COLUMN(C:C))))</f>
        <v/>
      </c>
      <c r="AB74" s="61" t="str">
        <f t="array" aca="1" ref="AB74" ca="1">IF(COLUMN(D:D)&gt;COUNTIF(colw,$X74),"",INDEX(cola,SMALL(IF(IF(ISERROR(DATE(0,MONTH(cold),DAY(cold))),"",DATE(0,MONTH(cold),DAY(cold)))=$X74,ROW(cold)-1,""),COLUMN(D:D))))</f>
        <v/>
      </c>
      <c r="AC74" s="61" t="str">
        <f t="array" aca="1" ref="AC74" ca="1">IF(COLUMN(E:E)&gt;COUNTIF(colw,$X74),"",INDEX(cola,SMALL(IF(IF(ISERROR(DATE(0,MONTH(cold),DAY(cold))),"",DATE(0,MONTH(cold),DAY(cold)))=$X74,ROW(cold)-1,""),COLUMN(E:E))))</f>
        <v/>
      </c>
      <c r="AD74" s="61" t="str">
        <f t="array" aca="1" ref="AD74" ca="1">IF(COLUMN(F:F)&gt;COUNTIF(colw,$X74),"",INDEX(cola,SMALL(IF(IF(ISERROR(DATE(0,MONTH(cold),DAY(cold))),"",DATE(0,MONTH(cold),DAY(cold)))=$X74,ROW(cold)-1,""),COLUMN(F:F))))</f>
        <v/>
      </c>
    </row>
    <row r="75" spans="2:30" x14ac:dyDescent="0.25">
      <c r="B75" s="41" t="s">
        <v>165</v>
      </c>
      <c r="C75" s="42" t="s">
        <v>166</v>
      </c>
      <c r="D75" s="18">
        <f t="shared" ca="1" si="1"/>
        <v>42229</v>
      </c>
      <c r="E75" s="44">
        <v>17027</v>
      </c>
      <c r="F75" s="42" t="s">
        <v>611</v>
      </c>
      <c r="G75" s="18" t="str">
        <f t="array" ref="G75">IF(H75=0,"   ",DATE(IF(MONTH(H75)&gt;10,YEAR(M$1),YEAR($Q$1)),MONTH(H75),DAY(H75)))</f>
        <v xml:space="preserve">   </v>
      </c>
      <c r="H75" s="44">
        <v>0</v>
      </c>
      <c r="I75" s="42" t="s">
        <v>871</v>
      </c>
      <c r="J75" s="42" t="s">
        <v>1131</v>
      </c>
      <c r="K75" s="24"/>
      <c r="N75" s="16"/>
      <c r="W75" s="60">
        <f t="array" aca="1" ref="W75" ca="1">SMALL(IFERROR(DATE(0,MONTH(cold),DAY(cold)),""),ROW(A74))</f>
        <v>117</v>
      </c>
      <c r="X75" s="60">
        <f t="array" aca="1" ref="X75" ca="1">IF(ROW(A73)&gt;X$2,"",INDEX(colw,MIN(IF(COUNTIF(X$2:X74,colw)=0,ROW(colw)-2))))</f>
        <v>151</v>
      </c>
      <c r="Y75" s="61" t="str">
        <f t="array" aca="1" ref="Y75" ca="1">IF(COLUMN(A:A)&gt;COUNTIF(colw,$X75),"",INDEX(cola,SMALL(IF(IF(ISERROR(DATE(0,MONTH(cold),DAY(cold))),"",DATE(0,MONTH(cold),DAY(cold)))=$X75,ROW(cold)-1,""),COLUMN(A:A))))</f>
        <v>nom244</v>
      </c>
      <c r="Z75" s="61" t="str">
        <f t="array" aca="1" ref="Z75" ca="1">IF(COLUMN(B:B)&gt;COUNTIF(colw,$X75),"",INDEX(cola,SMALL(IF(IF(ISERROR(DATE(0,MONTH(cold),DAY(cold))),"",DATE(0,MONTH(cold),DAY(cold)))=$X75,ROW(cold)-1,""),COLUMN(B:B))))</f>
        <v/>
      </c>
      <c r="AA75" s="61" t="str">
        <f t="array" aca="1" ref="AA75" ca="1">IF(COLUMN(C:C)&gt;COUNTIF(colw,$X75),"",INDEX(cola,SMALL(IF(IF(ISERROR(DATE(0,MONTH(cold),DAY(cold))),"",DATE(0,MONTH(cold),DAY(cold)))=$X75,ROW(cold)-1,""),COLUMN(C:C))))</f>
        <v/>
      </c>
      <c r="AB75" s="61" t="str">
        <f t="array" aca="1" ref="AB75" ca="1">IF(COLUMN(D:D)&gt;COUNTIF(colw,$X75),"",INDEX(cola,SMALL(IF(IF(ISERROR(DATE(0,MONTH(cold),DAY(cold))),"",DATE(0,MONTH(cold),DAY(cold)))=$X75,ROW(cold)-1,""),COLUMN(D:D))))</f>
        <v/>
      </c>
      <c r="AC75" s="61" t="str">
        <f t="array" aca="1" ref="AC75" ca="1">IF(COLUMN(E:E)&gt;COUNTIF(colw,$X75),"",INDEX(cola,SMALL(IF(IF(ISERROR(DATE(0,MONTH(cold),DAY(cold))),"",DATE(0,MONTH(cold),DAY(cold)))=$X75,ROW(cold)-1,""),COLUMN(E:E))))</f>
        <v/>
      </c>
      <c r="AD75" s="61" t="str">
        <f t="array" aca="1" ref="AD75" ca="1">IF(COLUMN(F:F)&gt;COUNTIF(colw,$X75),"",INDEX(cola,SMALL(IF(IF(ISERROR(DATE(0,MONTH(cold),DAY(cold))),"",DATE(0,MONTH(cold),DAY(cold)))=$X75,ROW(cold)-1,""),COLUMN(F:F))))</f>
        <v/>
      </c>
    </row>
    <row r="76" spans="2:30" x14ac:dyDescent="0.25">
      <c r="B76" s="41" t="s">
        <v>167</v>
      </c>
      <c r="C76" s="42" t="s">
        <v>168</v>
      </c>
      <c r="D76" s="18">
        <f t="shared" ca="1" si="1"/>
        <v>42124</v>
      </c>
      <c r="E76" s="44">
        <v>17653</v>
      </c>
      <c r="F76" s="42" t="s">
        <v>612</v>
      </c>
      <c r="G76" s="18">
        <f t="array" aca="1" ref="G76" ca="1">IF(H76=0,"   ",DATE(IF(MONTH(H76)&gt;10,YEAR(M$1),YEAR($Q$1)),MONTH(H76),DAY(H76)))</f>
        <v>42056</v>
      </c>
      <c r="H76" s="44">
        <v>17219</v>
      </c>
      <c r="I76" s="42" t="s">
        <v>872</v>
      </c>
      <c r="J76" s="42" t="s">
        <v>1132</v>
      </c>
      <c r="K76" s="23"/>
      <c r="N76" s="16"/>
      <c r="W76" s="60">
        <f t="array" aca="1" ref="W76" ca="1">SMALL(IFERROR(DATE(0,MONTH(cold),DAY(cold)),""),ROW(A75))</f>
        <v>117</v>
      </c>
      <c r="X76" s="60">
        <f t="array" aca="1" ref="X76" ca="1">IF(ROW(A74)&gt;X$2,"",INDEX(colw,MIN(IF(COUNTIF(X$2:X75,colw)=0,ROW(colw)-2))))</f>
        <v>153</v>
      </c>
      <c r="Y76" s="61" t="str">
        <f t="array" aca="1" ref="Y76" ca="1">IF(COLUMN(A:A)&gt;COUNTIF(colw,$X76),"",INDEX(cola,SMALL(IF(IF(ISERROR(DATE(0,MONTH(cold),DAY(cold))),"",DATE(0,MONTH(cold),DAY(cold)))=$X76,ROW(cold)-1,""),COLUMN(A:A))))</f>
        <v>nom194</v>
      </c>
      <c r="Z76" s="61" t="str">
        <f t="array" aca="1" ref="Z76" ca="1">IF(COLUMN(B:B)&gt;COUNTIF(colw,$X76),"",INDEX(cola,SMALL(IF(IF(ISERROR(DATE(0,MONTH(cold),DAY(cold))),"",DATE(0,MONTH(cold),DAY(cold)))=$X76,ROW(cold)-1,""),COLUMN(B:B))))</f>
        <v>nom243</v>
      </c>
      <c r="AA76" s="61" t="str">
        <f t="array" aca="1" ref="AA76" ca="1">IF(COLUMN(C:C)&gt;COUNTIF(colw,$X76),"",INDEX(cola,SMALL(IF(IF(ISERROR(DATE(0,MONTH(cold),DAY(cold))),"",DATE(0,MONTH(cold),DAY(cold)))=$X76,ROW(cold)-1,""),COLUMN(C:C))))</f>
        <v/>
      </c>
      <c r="AB76" s="61" t="str">
        <f t="array" aca="1" ref="AB76" ca="1">IF(COLUMN(D:D)&gt;COUNTIF(colw,$X76),"",INDEX(cola,SMALL(IF(IF(ISERROR(DATE(0,MONTH(cold),DAY(cold))),"",DATE(0,MONTH(cold),DAY(cold)))=$X76,ROW(cold)-1,""),COLUMN(D:D))))</f>
        <v/>
      </c>
      <c r="AC76" s="61" t="str">
        <f t="array" aca="1" ref="AC76" ca="1">IF(COLUMN(E:E)&gt;COUNTIF(colw,$X76),"",INDEX(cola,SMALL(IF(IF(ISERROR(DATE(0,MONTH(cold),DAY(cold))),"",DATE(0,MONTH(cold),DAY(cold)))=$X76,ROW(cold)-1,""),COLUMN(E:E))))</f>
        <v/>
      </c>
      <c r="AD76" s="61" t="str">
        <f t="array" aca="1" ref="AD76" ca="1">IF(COLUMN(F:F)&gt;COUNTIF(colw,$X76),"",INDEX(cola,SMALL(IF(IF(ISERROR(DATE(0,MONTH(cold),DAY(cold))),"",DATE(0,MONTH(cold),DAY(cold)))=$X76,ROW(cold)-1,""),COLUMN(F:F))))</f>
        <v/>
      </c>
    </row>
    <row r="77" spans="2:30" x14ac:dyDescent="0.25">
      <c r="B77" s="41" t="s">
        <v>169</v>
      </c>
      <c r="C77" s="42" t="s">
        <v>170</v>
      </c>
      <c r="D77" s="18">
        <f t="shared" ca="1" si="1"/>
        <v>42361</v>
      </c>
      <c r="E77" s="44">
        <v>16063</v>
      </c>
      <c r="F77" s="42" t="s">
        <v>613</v>
      </c>
      <c r="G77" s="18" t="str">
        <f t="array" ref="G77">IF(H77=0,"   ",DATE(IF(MONTH(H77)&gt;10,YEAR(M$1),YEAR($Q$1)),MONTH(H77),DAY(H77)))</f>
        <v xml:space="preserve">   </v>
      </c>
      <c r="H77" s="44">
        <v>0</v>
      </c>
      <c r="I77" s="42" t="s">
        <v>873</v>
      </c>
      <c r="J77" s="42" t="s">
        <v>1133</v>
      </c>
      <c r="K77" s="23"/>
      <c r="N77" s="16"/>
      <c r="W77" s="60">
        <f t="array" aca="1" ref="W77" ca="1">SMALL(IFERROR(DATE(0,MONTH(cold),DAY(cold)),""),ROW(A76))</f>
        <v>118</v>
      </c>
      <c r="X77" s="60">
        <f t="array" aca="1" ref="X77" ca="1">IF(ROW(A75)&gt;X$2,"",INDEX(colw,MIN(IF(COUNTIF(X$2:X76,colw)=0,ROW(colw)-2))))</f>
        <v>154</v>
      </c>
      <c r="Y77" s="61" t="str">
        <f t="array" aca="1" ref="Y77" ca="1">IF(COLUMN(A:A)&gt;COUNTIF(colw,$X77),"",INDEX(cola,SMALL(IF(IF(ISERROR(DATE(0,MONTH(cold),DAY(cold))),"",DATE(0,MONTH(cold),DAY(cold)))=$X77,ROW(cold)-1,""),COLUMN(A:A))))</f>
        <v>nom45</v>
      </c>
      <c r="Z77" s="61" t="str">
        <f t="array" aca="1" ref="Z77" ca="1">IF(COLUMN(B:B)&gt;COUNTIF(colw,$X77),"",INDEX(cola,SMALL(IF(IF(ISERROR(DATE(0,MONTH(cold),DAY(cold))),"",DATE(0,MONTH(cold),DAY(cold)))=$X77,ROW(cold)-1,""),COLUMN(B:B))))</f>
        <v/>
      </c>
      <c r="AA77" s="61" t="str">
        <f t="array" aca="1" ref="AA77" ca="1">IF(COLUMN(C:C)&gt;COUNTIF(colw,$X77),"",INDEX(cola,SMALL(IF(IF(ISERROR(DATE(0,MONTH(cold),DAY(cold))),"",DATE(0,MONTH(cold),DAY(cold)))=$X77,ROW(cold)-1,""),COLUMN(C:C))))</f>
        <v/>
      </c>
      <c r="AB77" s="61" t="str">
        <f t="array" aca="1" ref="AB77" ca="1">IF(COLUMN(D:D)&gt;COUNTIF(colw,$X77),"",INDEX(cola,SMALL(IF(IF(ISERROR(DATE(0,MONTH(cold),DAY(cold))),"",DATE(0,MONTH(cold),DAY(cold)))=$X77,ROW(cold)-1,""),COLUMN(D:D))))</f>
        <v/>
      </c>
      <c r="AC77" s="61" t="str">
        <f t="array" aca="1" ref="AC77" ca="1">IF(COLUMN(E:E)&gt;COUNTIF(colw,$X77),"",INDEX(cola,SMALL(IF(IF(ISERROR(DATE(0,MONTH(cold),DAY(cold))),"",DATE(0,MONTH(cold),DAY(cold)))=$X77,ROW(cold)-1,""),COLUMN(E:E))))</f>
        <v/>
      </c>
      <c r="AD77" s="61" t="str">
        <f t="array" aca="1" ref="AD77" ca="1">IF(COLUMN(F:F)&gt;COUNTIF(colw,$X77),"",INDEX(cola,SMALL(IF(IF(ISERROR(DATE(0,MONTH(cold),DAY(cold))),"",DATE(0,MONTH(cold),DAY(cold)))=$X77,ROW(cold)-1,""),COLUMN(F:F))))</f>
        <v/>
      </c>
    </row>
    <row r="78" spans="2:30" x14ac:dyDescent="0.25">
      <c r="B78" s="41" t="s">
        <v>171</v>
      </c>
      <c r="C78" s="42" t="s">
        <v>172</v>
      </c>
      <c r="D78" s="18">
        <f t="shared" ca="1" si="1"/>
        <v>42300</v>
      </c>
      <c r="E78" s="44">
        <v>14907</v>
      </c>
      <c r="F78" s="42" t="s">
        <v>614</v>
      </c>
      <c r="G78" s="18" t="str">
        <f t="array" ref="G78">IF(H78=0,"   ",DATE(IF(MONTH(H78)&gt;10,YEAR(M$1),YEAR($Q$1)),MONTH(H78),DAY(H78)))</f>
        <v xml:space="preserve">   </v>
      </c>
      <c r="H78" s="44">
        <v>0</v>
      </c>
      <c r="I78" s="42" t="s">
        <v>874</v>
      </c>
      <c r="J78" s="42" t="s">
        <v>1134</v>
      </c>
      <c r="K78" s="24"/>
      <c r="N78" s="16"/>
      <c r="W78" s="60">
        <f t="array" aca="1" ref="W78" ca="1">SMALL(IFERROR(DATE(0,MONTH(cold),DAY(cold)),""),ROW(A77))</f>
        <v>118</v>
      </c>
      <c r="X78" s="60">
        <f t="array" aca="1" ref="X78" ca="1">IF(ROW(A76)&gt;X$2,"",INDEX(colw,MIN(IF(COUNTIF(X$2:X77,colw)=0,ROW(colw)-2))))</f>
        <v>155</v>
      </c>
      <c r="Y78" s="61" t="str">
        <f t="array" aca="1" ref="Y78" ca="1">IF(COLUMN(A:A)&gt;COUNTIF(colw,$X78),"",INDEX(cola,SMALL(IF(IF(ISERROR(DATE(0,MONTH(cold),DAY(cold))),"",DATE(0,MONTH(cold),DAY(cold)))=$X78,ROW(cold)-1,""),COLUMN(A:A))))</f>
        <v>nom55</v>
      </c>
      <c r="Z78" s="61" t="str">
        <f t="array" aca="1" ref="Z78" ca="1">IF(COLUMN(B:B)&gt;COUNTIF(colw,$X78),"",INDEX(cola,SMALL(IF(IF(ISERROR(DATE(0,MONTH(cold),DAY(cold))),"",DATE(0,MONTH(cold),DAY(cold)))=$X78,ROW(cold)-1,""),COLUMN(B:B))))</f>
        <v>nom136</v>
      </c>
      <c r="AA78" s="61" t="str">
        <f t="array" aca="1" ref="AA78" ca="1">IF(COLUMN(C:C)&gt;COUNTIF(colw,$X78),"",INDEX(cola,SMALL(IF(IF(ISERROR(DATE(0,MONTH(cold),DAY(cold))),"",DATE(0,MONTH(cold),DAY(cold)))=$X78,ROW(cold)-1,""),COLUMN(C:C))))</f>
        <v/>
      </c>
      <c r="AB78" s="61" t="str">
        <f t="array" aca="1" ref="AB78" ca="1">IF(COLUMN(D:D)&gt;COUNTIF(colw,$X78),"",INDEX(cola,SMALL(IF(IF(ISERROR(DATE(0,MONTH(cold),DAY(cold))),"",DATE(0,MONTH(cold),DAY(cold)))=$X78,ROW(cold)-1,""),COLUMN(D:D))))</f>
        <v/>
      </c>
      <c r="AC78" s="61" t="str">
        <f t="array" aca="1" ref="AC78" ca="1">IF(COLUMN(E:E)&gt;COUNTIF(colw,$X78),"",INDEX(cola,SMALL(IF(IF(ISERROR(DATE(0,MONTH(cold),DAY(cold))),"",DATE(0,MONTH(cold),DAY(cold)))=$X78,ROW(cold)-1,""),COLUMN(E:E))))</f>
        <v/>
      </c>
      <c r="AD78" s="61" t="str">
        <f t="array" aca="1" ref="AD78" ca="1">IF(COLUMN(F:F)&gt;COUNTIF(colw,$X78),"",INDEX(cola,SMALL(IF(IF(ISERROR(DATE(0,MONTH(cold),DAY(cold))),"",DATE(0,MONTH(cold),DAY(cold)))=$X78,ROW(cold)-1,""),COLUMN(F:F))))</f>
        <v/>
      </c>
    </row>
    <row r="79" spans="2:30" x14ac:dyDescent="0.25">
      <c r="B79" s="41" t="s">
        <v>173</v>
      </c>
      <c r="C79" s="42" t="s">
        <v>174</v>
      </c>
      <c r="D79" s="18">
        <f t="shared" ca="1" si="1"/>
        <v>42216</v>
      </c>
      <c r="E79" s="44">
        <v>18475</v>
      </c>
      <c r="F79" s="42" t="s">
        <v>615</v>
      </c>
      <c r="G79" s="18" t="str">
        <f t="array" ref="G79">IF(H79=0,"   ",DATE(IF(MONTH(H79)&gt;10,YEAR(M$1),YEAR($Q$1)),MONTH(H79),DAY(H79)))</f>
        <v xml:space="preserve">   </v>
      </c>
      <c r="H79" s="44">
        <v>0</v>
      </c>
      <c r="I79" s="42" t="s">
        <v>875</v>
      </c>
      <c r="J79" s="42" t="s">
        <v>1135</v>
      </c>
      <c r="K79" s="24"/>
      <c r="N79" s="16"/>
      <c r="W79" s="60">
        <f t="array" aca="1" ref="W79" ca="1">SMALL(IFERROR(DATE(0,MONTH(cold),DAY(cold)),""),ROW(A78))</f>
        <v>120</v>
      </c>
      <c r="X79" s="60">
        <f t="array" aca="1" ref="X79" ca="1">IF(ROW(A77)&gt;X$2,"",INDEX(colw,MIN(IF(COUNTIF(X$2:X78,colw)=0,ROW(colw)-2))))</f>
        <v>157</v>
      </c>
      <c r="Y79" s="61" t="str">
        <f t="array" aca="1" ref="Y79" ca="1">IF(COLUMN(A:A)&gt;COUNTIF(colw,$X79),"",INDEX(cola,SMALL(IF(IF(ISERROR(DATE(0,MONTH(cold),DAY(cold))),"",DATE(0,MONTH(cold),DAY(cold)))=$X79,ROW(cold)-1,""),COLUMN(A:A))))</f>
        <v>nom17</v>
      </c>
      <c r="Z79" s="61" t="str">
        <f t="array" aca="1" ref="Z79" ca="1">IF(COLUMN(B:B)&gt;COUNTIF(colw,$X79),"",INDEX(cola,SMALL(IF(IF(ISERROR(DATE(0,MONTH(cold),DAY(cold))),"",DATE(0,MONTH(cold),DAY(cold)))=$X79,ROW(cold)-1,""),COLUMN(B:B))))</f>
        <v/>
      </c>
      <c r="AA79" s="61" t="str">
        <f t="array" aca="1" ref="AA79" ca="1">IF(COLUMN(C:C)&gt;COUNTIF(colw,$X79),"",INDEX(cola,SMALL(IF(IF(ISERROR(DATE(0,MONTH(cold),DAY(cold))),"",DATE(0,MONTH(cold),DAY(cold)))=$X79,ROW(cold)-1,""),COLUMN(C:C))))</f>
        <v/>
      </c>
      <c r="AB79" s="61" t="str">
        <f t="array" aca="1" ref="AB79" ca="1">IF(COLUMN(D:D)&gt;COUNTIF(colw,$X79),"",INDEX(cola,SMALL(IF(IF(ISERROR(DATE(0,MONTH(cold),DAY(cold))),"",DATE(0,MONTH(cold),DAY(cold)))=$X79,ROW(cold)-1,""),COLUMN(D:D))))</f>
        <v/>
      </c>
      <c r="AC79" s="61" t="str">
        <f t="array" aca="1" ref="AC79" ca="1">IF(COLUMN(E:E)&gt;COUNTIF(colw,$X79),"",INDEX(cola,SMALL(IF(IF(ISERROR(DATE(0,MONTH(cold),DAY(cold))),"",DATE(0,MONTH(cold),DAY(cold)))=$X79,ROW(cold)-1,""),COLUMN(E:E))))</f>
        <v/>
      </c>
      <c r="AD79" s="61" t="str">
        <f t="array" aca="1" ref="AD79" ca="1">IF(COLUMN(F:F)&gt;COUNTIF(colw,$X79),"",INDEX(cola,SMALL(IF(IF(ISERROR(DATE(0,MONTH(cold),DAY(cold))),"",DATE(0,MONTH(cold),DAY(cold)))=$X79,ROW(cold)-1,""),COLUMN(F:F))))</f>
        <v/>
      </c>
    </row>
    <row r="80" spans="2:30" x14ac:dyDescent="0.25">
      <c r="B80" s="41" t="s">
        <v>175</v>
      </c>
      <c r="C80" s="42" t="s">
        <v>176</v>
      </c>
      <c r="D80" s="18">
        <f t="shared" ca="1" si="1"/>
        <v>42124</v>
      </c>
      <c r="E80" s="44">
        <v>16192</v>
      </c>
      <c r="F80" s="42" t="s">
        <v>616</v>
      </c>
      <c r="G80" s="18" t="str">
        <f t="array" ref="G80">IF(H80=0,"   ",DATE(IF(MONTH(H80)&gt;10,YEAR(M$1),YEAR($Q$1)),MONTH(H80),DAY(H80)))</f>
        <v xml:space="preserve">   </v>
      </c>
      <c r="H80" s="44">
        <v>0</v>
      </c>
      <c r="I80" s="42" t="s">
        <v>876</v>
      </c>
      <c r="J80" s="42" t="s">
        <v>1136</v>
      </c>
      <c r="K80" s="23"/>
      <c r="N80" s="16"/>
      <c r="W80" s="60">
        <f t="array" aca="1" ref="W80" ca="1">SMALL(IFERROR(DATE(0,MONTH(cold),DAY(cold)),""),ROW(A79))</f>
        <v>121</v>
      </c>
      <c r="X80" s="60">
        <f t="array" aca="1" ref="X80" ca="1">IF(ROW(A78)&gt;X$2,"",INDEX(colw,MIN(IF(COUNTIF(X$2:X79,colw)=0,ROW(colw)-2))))</f>
        <v>159</v>
      </c>
      <c r="Y80" s="61" t="str">
        <f t="array" aca="1" ref="Y80" ca="1">IF(COLUMN(A:A)&gt;COUNTIF(colw,$X80),"",INDEX(cola,SMALL(IF(IF(ISERROR(DATE(0,MONTH(cold),DAY(cold))),"",DATE(0,MONTH(cold),DAY(cold)))=$X80,ROW(cold)-1,""),COLUMN(A:A))))</f>
        <v>nom200</v>
      </c>
      <c r="Z80" s="61" t="str">
        <f t="array" aca="1" ref="Z80" ca="1">IF(COLUMN(B:B)&gt;COUNTIF(colw,$X80),"",INDEX(cola,SMALL(IF(IF(ISERROR(DATE(0,MONTH(cold),DAY(cold))),"",DATE(0,MONTH(cold),DAY(cold)))=$X80,ROW(cold)-1,""),COLUMN(B:B))))</f>
        <v/>
      </c>
      <c r="AA80" s="61" t="str">
        <f t="array" aca="1" ref="AA80" ca="1">IF(COLUMN(C:C)&gt;COUNTIF(colw,$X80),"",INDEX(cola,SMALL(IF(IF(ISERROR(DATE(0,MONTH(cold),DAY(cold))),"",DATE(0,MONTH(cold),DAY(cold)))=$X80,ROW(cold)-1,""),COLUMN(C:C))))</f>
        <v/>
      </c>
      <c r="AB80" s="61" t="str">
        <f t="array" aca="1" ref="AB80" ca="1">IF(COLUMN(D:D)&gt;COUNTIF(colw,$X80),"",INDEX(cola,SMALL(IF(IF(ISERROR(DATE(0,MONTH(cold),DAY(cold))),"",DATE(0,MONTH(cold),DAY(cold)))=$X80,ROW(cold)-1,""),COLUMN(D:D))))</f>
        <v/>
      </c>
      <c r="AC80" s="61" t="str">
        <f t="array" aca="1" ref="AC80" ca="1">IF(COLUMN(E:E)&gt;COUNTIF(colw,$X80),"",INDEX(cola,SMALL(IF(IF(ISERROR(DATE(0,MONTH(cold),DAY(cold))),"",DATE(0,MONTH(cold),DAY(cold)))=$X80,ROW(cold)-1,""),COLUMN(E:E))))</f>
        <v/>
      </c>
      <c r="AD80" s="61" t="str">
        <f t="array" aca="1" ref="AD80" ca="1">IF(COLUMN(F:F)&gt;COUNTIF(colw,$X80),"",INDEX(cola,SMALL(IF(IF(ISERROR(DATE(0,MONTH(cold),DAY(cold))),"",DATE(0,MONTH(cold),DAY(cold)))=$X80,ROW(cold)-1,""),COLUMN(F:F))))</f>
        <v/>
      </c>
    </row>
    <row r="81" spans="2:30" x14ac:dyDescent="0.25">
      <c r="B81" s="41" t="s">
        <v>177</v>
      </c>
      <c r="C81" s="42" t="s">
        <v>178</v>
      </c>
      <c r="D81" s="18">
        <f t="shared" ca="1" si="1"/>
        <v>42067</v>
      </c>
      <c r="E81" s="44">
        <v>18691</v>
      </c>
      <c r="F81" s="42" t="s">
        <v>617</v>
      </c>
      <c r="G81" s="18" t="str">
        <f t="array" ref="G81">IF(H81=0,"   ",DATE(IF(MONTH(H81)&gt;10,YEAR(M$1),YEAR($Q$1)),MONTH(H81),DAY(H81)))</f>
        <v xml:space="preserve">   </v>
      </c>
      <c r="H81" s="44">
        <v>0</v>
      </c>
      <c r="I81" s="42" t="s">
        <v>877</v>
      </c>
      <c r="J81" s="42" t="s">
        <v>1137</v>
      </c>
      <c r="K81" s="23"/>
      <c r="N81" s="16"/>
      <c r="W81" s="60">
        <f t="array" aca="1" ref="W81" ca="1">SMALL(IFERROR(DATE(0,MONTH(cold),DAY(cold)),""),ROW(A80))</f>
        <v>121</v>
      </c>
      <c r="X81" s="60">
        <f t="array" aca="1" ref="X81" ca="1">IF(ROW(A79)&gt;X$2,"",INDEX(colw,MIN(IF(COUNTIF(X$2:X80,colw)=0,ROW(colw)-2))))</f>
        <v>162</v>
      </c>
      <c r="Y81" s="61" t="str">
        <f t="array" aca="1" ref="Y81" ca="1">IF(COLUMN(A:A)&gt;COUNTIF(colw,$X81),"",INDEX(cola,SMALL(IF(IF(ISERROR(DATE(0,MONTH(cold),DAY(cold))),"",DATE(0,MONTH(cold),DAY(cold)))=$X81,ROW(cold)-1,""),COLUMN(A:A))))</f>
        <v>nom131</v>
      </c>
      <c r="Z81" s="61" t="str">
        <f t="array" aca="1" ref="Z81" ca="1">IF(COLUMN(B:B)&gt;COUNTIF(colw,$X81),"",INDEX(cola,SMALL(IF(IF(ISERROR(DATE(0,MONTH(cold),DAY(cold))),"",DATE(0,MONTH(cold),DAY(cold)))=$X81,ROW(cold)-1,""),COLUMN(B:B))))</f>
        <v>nom143</v>
      </c>
      <c r="AA81" s="61" t="str">
        <f t="array" aca="1" ref="AA81" ca="1">IF(COLUMN(C:C)&gt;COUNTIF(colw,$X81),"",INDEX(cola,SMALL(IF(IF(ISERROR(DATE(0,MONTH(cold),DAY(cold))),"",DATE(0,MONTH(cold),DAY(cold)))=$X81,ROW(cold)-1,""),COLUMN(C:C))))</f>
        <v/>
      </c>
      <c r="AB81" s="61" t="str">
        <f t="array" aca="1" ref="AB81" ca="1">IF(COLUMN(D:D)&gt;COUNTIF(colw,$X81),"",INDEX(cola,SMALL(IF(IF(ISERROR(DATE(0,MONTH(cold),DAY(cold))),"",DATE(0,MONTH(cold),DAY(cold)))=$X81,ROW(cold)-1,""),COLUMN(D:D))))</f>
        <v/>
      </c>
      <c r="AC81" s="61" t="str">
        <f t="array" aca="1" ref="AC81" ca="1">IF(COLUMN(E:E)&gt;COUNTIF(colw,$X81),"",INDEX(cola,SMALL(IF(IF(ISERROR(DATE(0,MONTH(cold),DAY(cold))),"",DATE(0,MONTH(cold),DAY(cold)))=$X81,ROW(cold)-1,""),COLUMN(E:E))))</f>
        <v/>
      </c>
      <c r="AD81" s="61" t="str">
        <f t="array" aca="1" ref="AD81" ca="1">IF(COLUMN(F:F)&gt;COUNTIF(colw,$X81),"",INDEX(cola,SMALL(IF(IF(ISERROR(DATE(0,MONTH(cold),DAY(cold))),"",DATE(0,MONTH(cold),DAY(cold)))=$X81,ROW(cold)-1,""),COLUMN(F:F))))</f>
        <v/>
      </c>
    </row>
    <row r="82" spans="2:30" x14ac:dyDescent="0.25">
      <c r="B82" s="41" t="s">
        <v>179</v>
      </c>
      <c r="C82" s="42" t="s">
        <v>180</v>
      </c>
      <c r="D82" s="18">
        <f t="shared" ca="1" si="1"/>
        <v>42167</v>
      </c>
      <c r="E82" s="44">
        <v>16600</v>
      </c>
      <c r="F82" s="42" t="s">
        <v>618</v>
      </c>
      <c r="G82" s="18" t="str">
        <f t="array" ref="G82">IF(H82=0,"   ",DATE(IF(MONTH(H82)&gt;10,YEAR(M$1),YEAR($Q$1)),MONTH(H82),DAY(H82)))</f>
        <v xml:space="preserve">   </v>
      </c>
      <c r="H82" s="44">
        <v>0</v>
      </c>
      <c r="I82" s="42" t="s">
        <v>878</v>
      </c>
      <c r="J82" s="42" t="s">
        <v>1138</v>
      </c>
      <c r="K82" s="24"/>
      <c r="N82" s="16"/>
      <c r="W82" s="60">
        <f t="array" aca="1" ref="W82" ca="1">SMALL(IFERROR(DATE(0,MONTH(cold),DAY(cold)),""),ROW(A81))</f>
        <v>123</v>
      </c>
      <c r="X82" s="60">
        <f t="array" aca="1" ref="X82" ca="1">IF(ROW(A80)&gt;X$2,"",INDEX(colw,MIN(IF(COUNTIF(X$2:X81,colw)=0,ROW(colw)-2))))</f>
        <v>164</v>
      </c>
      <c r="Y82" s="61" t="str">
        <f t="array" aca="1" ref="Y82" ca="1">IF(COLUMN(A:A)&gt;COUNTIF(colw,$X82),"",INDEX(cola,SMALL(IF(IF(ISERROR(DATE(0,MONTH(cold),DAY(cold))),"",DATE(0,MONTH(cold),DAY(cold)))=$X82,ROW(cold)-1,""),COLUMN(A:A))))</f>
        <v>nom48</v>
      </c>
      <c r="Z82" s="61" t="str">
        <f t="array" aca="1" ref="Z82" ca="1">IF(COLUMN(B:B)&gt;COUNTIF(colw,$X82),"",INDEX(cola,SMALL(IF(IF(ISERROR(DATE(0,MONTH(cold),DAY(cold))),"",DATE(0,MONTH(cold),DAY(cold)))=$X82,ROW(cold)-1,""),COLUMN(B:B))))</f>
        <v>nom81</v>
      </c>
      <c r="AA82" s="61" t="str">
        <f t="array" aca="1" ref="AA82" ca="1">IF(COLUMN(C:C)&gt;COUNTIF(colw,$X82),"",INDEX(cola,SMALL(IF(IF(ISERROR(DATE(0,MONTH(cold),DAY(cold))),"",DATE(0,MONTH(cold),DAY(cold)))=$X82,ROW(cold)-1,""),COLUMN(C:C))))</f>
        <v>nom82</v>
      </c>
      <c r="AB82" s="61" t="str">
        <f t="array" aca="1" ref="AB82" ca="1">IF(COLUMN(D:D)&gt;COUNTIF(colw,$X82),"",INDEX(cola,SMALL(IF(IF(ISERROR(DATE(0,MONTH(cold),DAY(cold))),"",DATE(0,MONTH(cold),DAY(cold)))=$X82,ROW(cold)-1,""),COLUMN(D:D))))</f>
        <v/>
      </c>
      <c r="AC82" s="61" t="str">
        <f t="array" aca="1" ref="AC82" ca="1">IF(COLUMN(E:E)&gt;COUNTIF(colw,$X82),"",INDEX(cola,SMALL(IF(IF(ISERROR(DATE(0,MONTH(cold),DAY(cold))),"",DATE(0,MONTH(cold),DAY(cold)))=$X82,ROW(cold)-1,""),COLUMN(E:E))))</f>
        <v/>
      </c>
      <c r="AD82" s="61" t="str">
        <f t="array" aca="1" ref="AD82" ca="1">IF(COLUMN(F:F)&gt;COUNTIF(colw,$X82),"",INDEX(cola,SMALL(IF(IF(ISERROR(DATE(0,MONTH(cold),DAY(cold))),"",DATE(0,MONTH(cold),DAY(cold)))=$X82,ROW(cold)-1,""),COLUMN(F:F))))</f>
        <v/>
      </c>
    </row>
    <row r="83" spans="2:30" x14ac:dyDescent="0.25">
      <c r="B83" s="41" t="s">
        <v>181</v>
      </c>
      <c r="C83" s="42" t="s">
        <v>182</v>
      </c>
      <c r="D83" s="18">
        <f t="shared" ca="1" si="1"/>
        <v>42167</v>
      </c>
      <c r="E83" s="44">
        <v>14408</v>
      </c>
      <c r="F83" s="42" t="s">
        <v>619</v>
      </c>
      <c r="G83" s="18" t="str">
        <f t="array" ref="G83">IF(H83=0,"   ",DATE(IF(MONTH(H83)&gt;10,YEAR(M$1),YEAR($Q$1)),MONTH(H83),DAY(H83)))</f>
        <v xml:space="preserve">   </v>
      </c>
      <c r="H83" s="44">
        <v>0</v>
      </c>
      <c r="I83" s="42" t="s">
        <v>879</v>
      </c>
      <c r="J83" s="42" t="s">
        <v>1139</v>
      </c>
      <c r="K83" s="24"/>
      <c r="N83" s="16"/>
      <c r="W83" s="60">
        <f t="array" aca="1" ref="W83" ca="1">SMALL(IFERROR(DATE(0,MONTH(cold),DAY(cold)),""),ROW(A82))</f>
        <v>125</v>
      </c>
      <c r="X83" s="60">
        <f t="array" aca="1" ref="X83" ca="1">IF(ROW(A81)&gt;X$2,"",INDEX(colw,MIN(IF(COUNTIF(X$2:X82,colw)=0,ROW(colw)-2))))</f>
        <v>165</v>
      </c>
      <c r="Y83" s="61" t="str">
        <f t="array" aca="1" ref="Y83" ca="1">IF(COLUMN(A:A)&gt;COUNTIF(colw,$X83),"",INDEX(cola,SMALL(IF(IF(ISERROR(DATE(0,MONTH(cold),DAY(cold))),"",DATE(0,MONTH(cold),DAY(cold)))=$X83,ROW(cold)-1,""),COLUMN(A:A))))</f>
        <v>nom233</v>
      </c>
      <c r="Z83" s="61" t="str">
        <f t="array" aca="1" ref="Z83" ca="1">IF(COLUMN(B:B)&gt;COUNTIF(colw,$X83),"",INDEX(cola,SMALL(IF(IF(ISERROR(DATE(0,MONTH(cold),DAY(cold))),"",DATE(0,MONTH(cold),DAY(cold)))=$X83,ROW(cold)-1,""),COLUMN(B:B))))</f>
        <v/>
      </c>
      <c r="AA83" s="61" t="str">
        <f t="array" aca="1" ref="AA83" ca="1">IF(COLUMN(C:C)&gt;COUNTIF(colw,$X83),"",INDEX(cola,SMALL(IF(IF(ISERROR(DATE(0,MONTH(cold),DAY(cold))),"",DATE(0,MONTH(cold),DAY(cold)))=$X83,ROW(cold)-1,""),COLUMN(C:C))))</f>
        <v/>
      </c>
      <c r="AB83" s="61" t="str">
        <f t="array" aca="1" ref="AB83" ca="1">IF(COLUMN(D:D)&gt;COUNTIF(colw,$X83),"",INDEX(cola,SMALL(IF(IF(ISERROR(DATE(0,MONTH(cold),DAY(cold))),"",DATE(0,MONTH(cold),DAY(cold)))=$X83,ROW(cold)-1,""),COLUMN(D:D))))</f>
        <v/>
      </c>
      <c r="AC83" s="61" t="str">
        <f t="array" aca="1" ref="AC83" ca="1">IF(COLUMN(E:E)&gt;COUNTIF(colw,$X83),"",INDEX(cola,SMALL(IF(IF(ISERROR(DATE(0,MONTH(cold),DAY(cold))),"",DATE(0,MONTH(cold),DAY(cold)))=$X83,ROW(cold)-1,""),COLUMN(E:E))))</f>
        <v/>
      </c>
      <c r="AD83" s="61" t="str">
        <f t="array" aca="1" ref="AD83" ca="1">IF(COLUMN(F:F)&gt;COUNTIF(colw,$X83),"",INDEX(cola,SMALL(IF(IF(ISERROR(DATE(0,MONTH(cold),DAY(cold))),"",DATE(0,MONTH(cold),DAY(cold)))=$X83,ROW(cold)-1,""),COLUMN(F:F))))</f>
        <v/>
      </c>
    </row>
    <row r="84" spans="2:30" x14ac:dyDescent="0.25">
      <c r="B84" s="41" t="s">
        <v>183</v>
      </c>
      <c r="C84" s="42" t="s">
        <v>184</v>
      </c>
      <c r="D84" s="18">
        <f t="shared" ca="1" si="1"/>
        <v>42325</v>
      </c>
      <c r="E84" s="44">
        <v>12375</v>
      </c>
      <c r="F84" s="42" t="s">
        <v>620</v>
      </c>
      <c r="G84" s="18" t="str">
        <f t="array" ref="G84">IF(H84=0,"   ",DATE(IF(MONTH(H84)&gt;10,YEAR(M$1),YEAR($Q$1)),MONTH(H84),DAY(H84)))</f>
        <v xml:space="preserve">   </v>
      </c>
      <c r="H84" s="44">
        <v>0</v>
      </c>
      <c r="I84" s="42" t="s">
        <v>880</v>
      </c>
      <c r="J84" s="42" t="s">
        <v>1140</v>
      </c>
      <c r="K84" s="23"/>
      <c r="N84" s="16"/>
      <c r="W84" s="60">
        <f t="array" aca="1" ref="W84" ca="1">SMALL(IFERROR(DATE(0,MONTH(cold),DAY(cold)),""),ROW(A83))</f>
        <v>129</v>
      </c>
      <c r="X84" s="60">
        <f t="array" aca="1" ref="X84" ca="1">IF(ROW(A82)&gt;X$2,"",INDEX(colw,MIN(IF(COUNTIF(X$2:X83,colw)=0,ROW(colw)-2))))</f>
        <v>170</v>
      </c>
      <c r="Y84" s="61" t="str">
        <f t="array" aca="1" ref="Y84" ca="1">IF(COLUMN(A:A)&gt;COUNTIF(colw,$X84),"",INDEX(cola,SMALL(IF(IF(ISERROR(DATE(0,MONTH(cold),DAY(cold))),"",DATE(0,MONTH(cold),DAY(cold)))=$X84,ROW(cold)-1,""),COLUMN(A:A))))</f>
        <v>nom27</v>
      </c>
      <c r="Z84" s="61" t="str">
        <f t="array" aca="1" ref="Z84" ca="1">IF(COLUMN(B:B)&gt;COUNTIF(colw,$X84),"",INDEX(cola,SMALL(IF(IF(ISERROR(DATE(0,MONTH(cold),DAY(cold))),"",DATE(0,MONTH(cold),DAY(cold)))=$X84,ROW(cold)-1,""),COLUMN(B:B))))</f>
        <v/>
      </c>
      <c r="AA84" s="61" t="str">
        <f t="array" aca="1" ref="AA84" ca="1">IF(COLUMN(C:C)&gt;COUNTIF(colw,$X84),"",INDEX(cola,SMALL(IF(IF(ISERROR(DATE(0,MONTH(cold),DAY(cold))),"",DATE(0,MONTH(cold),DAY(cold)))=$X84,ROW(cold)-1,""),COLUMN(C:C))))</f>
        <v/>
      </c>
      <c r="AB84" s="61" t="str">
        <f t="array" aca="1" ref="AB84" ca="1">IF(COLUMN(D:D)&gt;COUNTIF(colw,$X84),"",INDEX(cola,SMALL(IF(IF(ISERROR(DATE(0,MONTH(cold),DAY(cold))),"",DATE(0,MONTH(cold),DAY(cold)))=$X84,ROW(cold)-1,""),COLUMN(D:D))))</f>
        <v/>
      </c>
      <c r="AC84" s="61" t="str">
        <f t="array" aca="1" ref="AC84" ca="1">IF(COLUMN(E:E)&gt;COUNTIF(colw,$X84),"",INDEX(cola,SMALL(IF(IF(ISERROR(DATE(0,MONTH(cold),DAY(cold))),"",DATE(0,MONTH(cold),DAY(cold)))=$X84,ROW(cold)-1,""),COLUMN(E:E))))</f>
        <v/>
      </c>
      <c r="AD84" s="61" t="str">
        <f t="array" aca="1" ref="AD84" ca="1">IF(COLUMN(F:F)&gt;COUNTIF(colw,$X84),"",INDEX(cola,SMALL(IF(IF(ISERROR(DATE(0,MONTH(cold),DAY(cold))),"",DATE(0,MONTH(cold),DAY(cold)))=$X84,ROW(cold)-1,""),COLUMN(F:F))))</f>
        <v/>
      </c>
    </row>
    <row r="85" spans="2:30" x14ac:dyDescent="0.25">
      <c r="B85" s="41" t="s">
        <v>185</v>
      </c>
      <c r="C85" s="42" t="s">
        <v>186</v>
      </c>
      <c r="D85" s="18">
        <f t="shared" ca="1" si="1"/>
        <v>42055</v>
      </c>
      <c r="E85" s="44">
        <v>21966</v>
      </c>
      <c r="F85" s="42" t="s">
        <v>621</v>
      </c>
      <c r="G85" s="18" t="str">
        <f t="array" ref="G85">IF(H85=0,"   ",DATE(IF(MONTH(H85)&gt;10,YEAR(M$1),YEAR($Q$1)),MONTH(H85),DAY(H85)))</f>
        <v xml:space="preserve">   </v>
      </c>
      <c r="H85" s="44">
        <v>0</v>
      </c>
      <c r="I85" s="42" t="s">
        <v>881</v>
      </c>
      <c r="J85" s="42" t="s">
        <v>1141</v>
      </c>
      <c r="K85" s="23"/>
      <c r="N85" s="16"/>
      <c r="W85" s="60">
        <f t="array" aca="1" ref="W85" ca="1">SMALL(IFERROR(DATE(0,MONTH(cold),DAY(cold)),""),ROW(A84))</f>
        <v>130</v>
      </c>
      <c r="X85" s="60">
        <f t="array" aca="1" ref="X85" ca="1">IF(ROW(A83)&gt;X$2,"",INDEX(colw,MIN(IF(COUNTIF(X$2:X84,colw)=0,ROW(colw)-2))))</f>
        <v>171</v>
      </c>
      <c r="Y85" s="61" t="str">
        <f t="array" aca="1" ref="Y85" ca="1">IF(COLUMN(A:A)&gt;COUNTIF(colw,$X85),"",INDEX(cola,SMALL(IF(IF(ISERROR(DATE(0,MONTH(cold),DAY(cold))),"",DATE(0,MONTH(cold),DAY(cold)))=$X85,ROW(cold)-1,""),COLUMN(A:A))))</f>
        <v>nom144</v>
      </c>
      <c r="Z85" s="61" t="str">
        <f t="array" aca="1" ref="Z85" ca="1">IF(COLUMN(B:B)&gt;COUNTIF(colw,$X85),"",INDEX(cola,SMALL(IF(IF(ISERROR(DATE(0,MONTH(cold),DAY(cold))),"",DATE(0,MONTH(cold),DAY(cold)))=$X85,ROW(cold)-1,""),COLUMN(B:B))))</f>
        <v>nom160</v>
      </c>
      <c r="AA85" s="61" t="str">
        <f t="array" aca="1" ref="AA85" ca="1">IF(COLUMN(C:C)&gt;COUNTIF(colw,$X85),"",INDEX(cola,SMALL(IF(IF(ISERROR(DATE(0,MONTH(cold),DAY(cold))),"",DATE(0,MONTH(cold),DAY(cold)))=$X85,ROW(cold)-1,""),COLUMN(C:C))))</f>
        <v>nom199</v>
      </c>
      <c r="AB85" s="61" t="str">
        <f t="array" aca="1" ref="AB85" ca="1">IF(COLUMN(D:D)&gt;COUNTIF(colw,$X85),"",INDEX(cola,SMALL(IF(IF(ISERROR(DATE(0,MONTH(cold),DAY(cold))),"",DATE(0,MONTH(cold),DAY(cold)))=$X85,ROW(cold)-1,""),COLUMN(D:D))))</f>
        <v/>
      </c>
      <c r="AC85" s="61" t="str">
        <f t="array" aca="1" ref="AC85" ca="1">IF(COLUMN(E:E)&gt;COUNTIF(colw,$X85),"",INDEX(cola,SMALL(IF(IF(ISERROR(DATE(0,MONTH(cold),DAY(cold))),"",DATE(0,MONTH(cold),DAY(cold)))=$X85,ROW(cold)-1,""),COLUMN(E:E))))</f>
        <v/>
      </c>
      <c r="AD85" s="61" t="str">
        <f t="array" aca="1" ref="AD85" ca="1">IF(COLUMN(F:F)&gt;COUNTIF(colw,$X85),"",INDEX(cola,SMALL(IF(IF(ISERROR(DATE(0,MONTH(cold),DAY(cold))),"",DATE(0,MONTH(cold),DAY(cold)))=$X85,ROW(cold)-1,""),COLUMN(F:F))))</f>
        <v/>
      </c>
    </row>
    <row r="86" spans="2:30" x14ac:dyDescent="0.25">
      <c r="B86" s="41" t="s">
        <v>187</v>
      </c>
      <c r="C86" s="42" t="s">
        <v>188</v>
      </c>
      <c r="D86" s="18">
        <f t="shared" ca="1" si="1"/>
        <v>42092</v>
      </c>
      <c r="E86" s="44">
        <v>20908</v>
      </c>
      <c r="F86" s="42" t="s">
        <v>622</v>
      </c>
      <c r="G86" s="18" t="str">
        <f t="array" ref="G86">IF(H86=0,"   ",DATE(IF(MONTH(H86)&gt;10,YEAR(M$1),YEAR($Q$1)),MONTH(H86),DAY(H86)))</f>
        <v xml:space="preserve">   </v>
      </c>
      <c r="H86" s="44">
        <v>0</v>
      </c>
      <c r="I86" s="42" t="s">
        <v>882</v>
      </c>
      <c r="J86" s="42" t="s">
        <v>1142</v>
      </c>
      <c r="K86" s="24"/>
      <c r="N86" s="16"/>
      <c r="W86" s="60">
        <f t="array" aca="1" ref="W86" ca="1">SMALL(IFERROR(DATE(0,MONTH(cold),DAY(cold)),""),ROW(A85))</f>
        <v>133</v>
      </c>
      <c r="X86" s="60">
        <f t="array" aca="1" ref="X86" ca="1">IF(ROW(A84)&gt;X$2,"",INDEX(colw,MIN(IF(COUNTIF(X$2:X85,colw)=0,ROW(colw)-2))))</f>
        <v>176</v>
      </c>
      <c r="Y86" s="61" t="str">
        <f t="array" aca="1" ref="Y86" ca="1">IF(COLUMN(A:A)&gt;COUNTIF(colw,$X86),"",INDEX(cola,SMALL(IF(IF(ISERROR(DATE(0,MONTH(cold),DAY(cold))),"",DATE(0,MONTH(cold),DAY(cold)))=$X86,ROW(cold)-1,""),COLUMN(A:A))))</f>
        <v>nom171</v>
      </c>
      <c r="Z86" s="61" t="str">
        <f t="array" aca="1" ref="Z86" ca="1">IF(COLUMN(B:B)&gt;COUNTIF(colw,$X86),"",INDEX(cola,SMALL(IF(IF(ISERROR(DATE(0,MONTH(cold),DAY(cold))),"",DATE(0,MONTH(cold),DAY(cold)))=$X86,ROW(cold)-1,""),COLUMN(B:B))))</f>
        <v/>
      </c>
      <c r="AA86" s="61" t="str">
        <f t="array" aca="1" ref="AA86" ca="1">IF(COLUMN(C:C)&gt;COUNTIF(colw,$X86),"",INDEX(cola,SMALL(IF(IF(ISERROR(DATE(0,MONTH(cold),DAY(cold))),"",DATE(0,MONTH(cold),DAY(cold)))=$X86,ROW(cold)-1,""),COLUMN(C:C))))</f>
        <v/>
      </c>
      <c r="AB86" s="61" t="str">
        <f t="array" aca="1" ref="AB86" ca="1">IF(COLUMN(D:D)&gt;COUNTIF(colw,$X86),"",INDEX(cola,SMALL(IF(IF(ISERROR(DATE(0,MONTH(cold),DAY(cold))),"",DATE(0,MONTH(cold),DAY(cold)))=$X86,ROW(cold)-1,""),COLUMN(D:D))))</f>
        <v/>
      </c>
      <c r="AC86" s="61" t="str">
        <f t="array" aca="1" ref="AC86" ca="1">IF(COLUMN(E:E)&gt;COUNTIF(colw,$X86),"",INDEX(cola,SMALL(IF(IF(ISERROR(DATE(0,MONTH(cold),DAY(cold))),"",DATE(0,MONTH(cold),DAY(cold)))=$X86,ROW(cold)-1,""),COLUMN(E:E))))</f>
        <v/>
      </c>
      <c r="AD86" s="61" t="str">
        <f t="array" aca="1" ref="AD86" ca="1">IF(COLUMN(F:F)&gt;COUNTIF(colw,$X86),"",INDEX(cola,SMALL(IF(IF(ISERROR(DATE(0,MONTH(cold),DAY(cold))),"",DATE(0,MONTH(cold),DAY(cold)))=$X86,ROW(cold)-1,""),COLUMN(F:F))))</f>
        <v/>
      </c>
    </row>
    <row r="87" spans="2:30" x14ac:dyDescent="0.25">
      <c r="B87" s="41" t="s">
        <v>189</v>
      </c>
      <c r="C87" s="42" t="s">
        <v>190</v>
      </c>
      <c r="D87" s="18">
        <f t="shared" ca="1" si="1"/>
        <v>42226</v>
      </c>
      <c r="E87" s="44">
        <v>12276</v>
      </c>
      <c r="F87" s="42" t="s">
        <v>623</v>
      </c>
      <c r="G87" s="18" t="str">
        <f t="array" ref="G87">IF(H87=0,"   ",DATE(IF(MONTH(H87)&gt;10,YEAR(M$1),YEAR($Q$1)),MONTH(H87),DAY(H87)))</f>
        <v xml:space="preserve">   </v>
      </c>
      <c r="H87" s="44">
        <v>0</v>
      </c>
      <c r="I87" s="42" t="s">
        <v>883</v>
      </c>
      <c r="J87" s="42" t="s">
        <v>1143</v>
      </c>
      <c r="K87" s="24"/>
      <c r="N87" s="16"/>
      <c r="W87" s="60">
        <f t="array" aca="1" ref="W87" ca="1">SMALL(IFERROR(DATE(0,MONTH(cold),DAY(cold)),""),ROW(A86))</f>
        <v>136</v>
      </c>
      <c r="X87" s="60">
        <f t="array" aca="1" ref="X87" ca="1">IF(ROW(A85)&gt;X$2,"",INDEX(colw,MIN(IF(COUNTIF(X$2:X86,colw)=0,ROW(colw)-2))))</f>
        <v>177</v>
      </c>
      <c r="Y87" s="61" t="str">
        <f t="array" aca="1" ref="Y87" ca="1">IF(COLUMN(A:A)&gt;COUNTIF(colw,$X87),"",INDEX(cola,SMALL(IF(IF(ISERROR(DATE(0,MONTH(cold),DAY(cold))),"",DATE(0,MONTH(cold),DAY(cold)))=$X87,ROW(cold)-1,""),COLUMN(A:A))))</f>
        <v>nom204</v>
      </c>
      <c r="Z87" s="61" t="str">
        <f t="array" aca="1" ref="Z87" ca="1">IF(COLUMN(B:B)&gt;COUNTIF(colw,$X87),"",INDEX(cola,SMALL(IF(IF(ISERROR(DATE(0,MONTH(cold),DAY(cold))),"",DATE(0,MONTH(cold),DAY(cold)))=$X87,ROW(cold)-1,""),COLUMN(B:B))))</f>
        <v>nom256</v>
      </c>
      <c r="AA87" s="61" t="str">
        <f t="array" aca="1" ref="AA87" ca="1">IF(COLUMN(C:C)&gt;COUNTIF(colw,$X87),"",INDEX(cola,SMALL(IF(IF(ISERROR(DATE(0,MONTH(cold),DAY(cold))),"",DATE(0,MONTH(cold),DAY(cold)))=$X87,ROW(cold)-1,""),COLUMN(C:C))))</f>
        <v/>
      </c>
      <c r="AB87" s="61" t="str">
        <f t="array" aca="1" ref="AB87" ca="1">IF(COLUMN(D:D)&gt;COUNTIF(colw,$X87),"",INDEX(cola,SMALL(IF(IF(ISERROR(DATE(0,MONTH(cold),DAY(cold))),"",DATE(0,MONTH(cold),DAY(cold)))=$X87,ROW(cold)-1,""),COLUMN(D:D))))</f>
        <v/>
      </c>
      <c r="AC87" s="61" t="str">
        <f t="array" aca="1" ref="AC87" ca="1">IF(COLUMN(E:E)&gt;COUNTIF(colw,$X87),"",INDEX(cola,SMALL(IF(IF(ISERROR(DATE(0,MONTH(cold),DAY(cold))),"",DATE(0,MONTH(cold),DAY(cold)))=$X87,ROW(cold)-1,""),COLUMN(E:E))))</f>
        <v/>
      </c>
      <c r="AD87" s="61" t="str">
        <f t="array" aca="1" ref="AD87" ca="1">IF(COLUMN(F:F)&gt;COUNTIF(colw,$X87),"",INDEX(cola,SMALL(IF(IF(ISERROR(DATE(0,MONTH(cold),DAY(cold))),"",DATE(0,MONTH(cold),DAY(cold)))=$X87,ROW(cold)-1,""),COLUMN(F:F))))</f>
        <v/>
      </c>
    </row>
    <row r="88" spans="2:30" x14ac:dyDescent="0.25">
      <c r="B88" s="41" t="s">
        <v>191</v>
      </c>
      <c r="C88" s="42" t="s">
        <v>192</v>
      </c>
      <c r="D88" s="18">
        <f t="shared" ca="1" si="1"/>
        <v>42094</v>
      </c>
      <c r="E88" s="44">
        <v>12144</v>
      </c>
      <c r="F88" s="42" t="s">
        <v>624</v>
      </c>
      <c r="G88" s="18" t="str">
        <f t="array" ref="G88">IF(H88=0,"   ",DATE(IF(MONTH(H88)&gt;10,YEAR(M$1),YEAR($Q$1)),MONTH(H88),DAY(H88)))</f>
        <v xml:space="preserve">   </v>
      </c>
      <c r="H88" s="44">
        <v>0</v>
      </c>
      <c r="I88" s="42" t="s">
        <v>884</v>
      </c>
      <c r="J88" s="42" t="s">
        <v>1144</v>
      </c>
      <c r="K88" s="23"/>
      <c r="N88" s="16"/>
      <c r="W88" s="60">
        <f t="array" aca="1" ref="W88" ca="1">SMALL(IFERROR(DATE(0,MONTH(cold),DAY(cold)),""),ROW(A87))</f>
        <v>139</v>
      </c>
      <c r="X88" s="60">
        <f t="array" aca="1" ref="X88" ca="1">IF(ROW(A86)&gt;X$2,"",INDEX(colw,MIN(IF(COUNTIF(X$2:X87,colw)=0,ROW(colw)-2))))</f>
        <v>178</v>
      </c>
      <c r="Y88" s="61" t="str">
        <f t="array" aca="1" ref="Y88" ca="1">IF(COLUMN(A:A)&gt;COUNTIF(colw,$X88),"",INDEX(cola,SMALL(IF(IF(ISERROR(DATE(0,MONTH(cold),DAY(cold))),"",DATE(0,MONTH(cold),DAY(cold)))=$X88,ROW(cold)-1,""),COLUMN(A:A))))</f>
        <v>nom188</v>
      </c>
      <c r="Z88" s="61" t="str">
        <f t="array" aca="1" ref="Z88" ca="1">IF(COLUMN(B:B)&gt;COUNTIF(colw,$X88),"",INDEX(cola,SMALL(IF(IF(ISERROR(DATE(0,MONTH(cold),DAY(cold))),"",DATE(0,MONTH(cold),DAY(cold)))=$X88,ROW(cold)-1,""),COLUMN(B:B))))</f>
        <v/>
      </c>
      <c r="AA88" s="61" t="str">
        <f t="array" aca="1" ref="AA88" ca="1">IF(COLUMN(C:C)&gt;COUNTIF(colw,$X88),"",INDEX(cola,SMALL(IF(IF(ISERROR(DATE(0,MONTH(cold),DAY(cold))),"",DATE(0,MONTH(cold),DAY(cold)))=$X88,ROW(cold)-1,""),COLUMN(C:C))))</f>
        <v/>
      </c>
      <c r="AB88" s="61" t="str">
        <f t="array" aca="1" ref="AB88" ca="1">IF(COLUMN(D:D)&gt;COUNTIF(colw,$X88),"",INDEX(cola,SMALL(IF(IF(ISERROR(DATE(0,MONTH(cold),DAY(cold))),"",DATE(0,MONTH(cold),DAY(cold)))=$X88,ROW(cold)-1,""),COLUMN(D:D))))</f>
        <v/>
      </c>
      <c r="AC88" s="61" t="str">
        <f t="array" aca="1" ref="AC88" ca="1">IF(COLUMN(E:E)&gt;COUNTIF(colw,$X88),"",INDEX(cola,SMALL(IF(IF(ISERROR(DATE(0,MONTH(cold),DAY(cold))),"",DATE(0,MONTH(cold),DAY(cold)))=$X88,ROW(cold)-1,""),COLUMN(E:E))))</f>
        <v/>
      </c>
      <c r="AD88" s="61" t="str">
        <f t="array" aca="1" ref="AD88" ca="1">IF(COLUMN(F:F)&gt;COUNTIF(colw,$X88),"",INDEX(cola,SMALL(IF(IF(ISERROR(DATE(0,MONTH(cold),DAY(cold))),"",DATE(0,MONTH(cold),DAY(cold)))=$X88,ROW(cold)-1,""),COLUMN(F:F))))</f>
        <v/>
      </c>
    </row>
    <row r="89" spans="2:30" x14ac:dyDescent="0.25">
      <c r="B89" s="41" t="s">
        <v>193</v>
      </c>
      <c r="C89" s="42" t="s">
        <v>194</v>
      </c>
      <c r="D89" s="18">
        <f t="shared" ca="1" si="1"/>
        <v>42302</v>
      </c>
      <c r="E89" s="44">
        <v>22944</v>
      </c>
      <c r="F89" s="42" t="s">
        <v>625</v>
      </c>
      <c r="G89" s="18">
        <f t="array" aca="1" ref="G89" ca="1">IF(H89=0,"   ",DATE(IF(MONTH(H89)&gt;10,YEAR(M$1),YEAR($Q$1)),MONTH(H89),DAY(H89)))</f>
        <v>42144</v>
      </c>
      <c r="H89" s="44">
        <v>24978</v>
      </c>
      <c r="I89" s="42" t="s">
        <v>885</v>
      </c>
      <c r="J89" s="42" t="s">
        <v>1145</v>
      </c>
      <c r="K89" s="23"/>
      <c r="N89" s="16"/>
      <c r="W89" s="60">
        <f t="array" aca="1" ref="W89" ca="1">SMALL(IFERROR(DATE(0,MONTH(cold),DAY(cold)),""),ROW(A88))</f>
        <v>139</v>
      </c>
      <c r="X89" s="60">
        <f t="array" aca="1" ref="X89" ca="1">IF(ROW(A87)&gt;X$2,"",INDEX(colw,MIN(IF(COUNTIF(X$2:X88,colw)=0,ROW(colw)-2))))</f>
        <v>181</v>
      </c>
      <c r="Y89" s="61" t="str">
        <f t="array" aca="1" ref="Y89" ca="1">IF(COLUMN(A:A)&gt;COUNTIF(colw,$X89),"",INDEX(cola,SMALL(IF(IF(ISERROR(DATE(0,MONTH(cold),DAY(cold))),"",DATE(0,MONTH(cold),DAY(cold)))=$X89,ROW(cold)-1,""),COLUMN(A:A))))</f>
        <v>nom66</v>
      </c>
      <c r="Z89" s="61" t="str">
        <f t="array" aca="1" ref="Z89" ca="1">IF(COLUMN(B:B)&gt;COUNTIF(colw,$X89),"",INDEX(cola,SMALL(IF(IF(ISERROR(DATE(0,MONTH(cold),DAY(cold))),"",DATE(0,MONTH(cold),DAY(cold)))=$X89,ROW(cold)-1,""),COLUMN(B:B))))</f>
        <v/>
      </c>
      <c r="AA89" s="61" t="str">
        <f t="array" aca="1" ref="AA89" ca="1">IF(COLUMN(C:C)&gt;COUNTIF(colw,$X89),"",INDEX(cola,SMALL(IF(IF(ISERROR(DATE(0,MONTH(cold),DAY(cold))),"",DATE(0,MONTH(cold),DAY(cold)))=$X89,ROW(cold)-1,""),COLUMN(C:C))))</f>
        <v/>
      </c>
      <c r="AB89" s="61" t="str">
        <f t="array" aca="1" ref="AB89" ca="1">IF(COLUMN(D:D)&gt;COUNTIF(colw,$X89),"",INDEX(cola,SMALL(IF(IF(ISERROR(DATE(0,MONTH(cold),DAY(cold))),"",DATE(0,MONTH(cold),DAY(cold)))=$X89,ROW(cold)-1,""),COLUMN(D:D))))</f>
        <v/>
      </c>
      <c r="AC89" s="61" t="str">
        <f t="array" aca="1" ref="AC89" ca="1">IF(COLUMN(E:E)&gt;COUNTIF(colw,$X89),"",INDEX(cola,SMALL(IF(IF(ISERROR(DATE(0,MONTH(cold),DAY(cold))),"",DATE(0,MONTH(cold),DAY(cold)))=$X89,ROW(cold)-1,""),COLUMN(E:E))))</f>
        <v/>
      </c>
      <c r="AD89" s="61" t="str">
        <f t="array" aca="1" ref="AD89" ca="1">IF(COLUMN(F:F)&gt;COUNTIF(colw,$X89),"",INDEX(cola,SMALL(IF(IF(ISERROR(DATE(0,MONTH(cold),DAY(cold))),"",DATE(0,MONTH(cold),DAY(cold)))=$X89,ROW(cold)-1,""),COLUMN(F:F))))</f>
        <v/>
      </c>
    </row>
    <row r="90" spans="2:30" x14ac:dyDescent="0.25">
      <c r="B90" s="41" t="s">
        <v>195</v>
      </c>
      <c r="C90" s="42" t="s">
        <v>196</v>
      </c>
      <c r="D90" s="18">
        <f t="shared" ca="1" si="1"/>
        <v>42095</v>
      </c>
      <c r="E90" s="44">
        <v>17624</v>
      </c>
      <c r="F90" s="42" t="s">
        <v>626</v>
      </c>
      <c r="G90" s="18" t="str">
        <f t="array" ref="G90">IF(H90=0,"   ",DATE(IF(MONTH(H90)&gt;10,YEAR(M$1),YEAR($Q$1)),MONTH(H90),DAY(H90)))</f>
        <v xml:space="preserve">   </v>
      </c>
      <c r="H90" s="44">
        <v>0</v>
      </c>
      <c r="I90" s="42" t="s">
        <v>886</v>
      </c>
      <c r="J90" s="42" t="s">
        <v>1146</v>
      </c>
      <c r="K90" s="24"/>
      <c r="N90" s="16"/>
      <c r="W90" s="60">
        <f t="array" aca="1" ref="W90" ca="1">SMALL(IFERROR(DATE(0,MONTH(cold),DAY(cold)),""),ROW(A89))</f>
        <v>140</v>
      </c>
      <c r="X90" s="60">
        <f t="array" aca="1" ref="X90" ca="1">IF(ROW(A88)&gt;X$2,"",INDEX(colw,MIN(IF(COUNTIF(X$2:X89,colw)=0,ROW(colw)-2))))</f>
        <v>182</v>
      </c>
      <c r="Y90" s="61" t="str">
        <f t="array" aca="1" ref="Y90" ca="1">IF(COLUMN(A:A)&gt;COUNTIF(colw,$X90),"",INDEX(cola,SMALL(IF(IF(ISERROR(DATE(0,MONTH(cold),DAY(cold))),"",DATE(0,MONTH(cold),DAY(cold)))=$X90,ROW(cold)-1,""),COLUMN(A:A))))</f>
        <v>nom120</v>
      </c>
      <c r="Z90" s="61" t="str">
        <f t="array" aca="1" ref="Z90" ca="1">IF(COLUMN(B:B)&gt;COUNTIF(colw,$X90),"",INDEX(cola,SMALL(IF(IF(ISERROR(DATE(0,MONTH(cold),DAY(cold))),"",DATE(0,MONTH(cold),DAY(cold)))=$X90,ROW(cold)-1,""),COLUMN(B:B))))</f>
        <v>nom152</v>
      </c>
      <c r="AA90" s="61" t="str">
        <f t="array" aca="1" ref="AA90" ca="1">IF(COLUMN(C:C)&gt;COUNTIF(colw,$X90),"",INDEX(cola,SMALL(IF(IF(ISERROR(DATE(0,MONTH(cold),DAY(cold))),"",DATE(0,MONTH(cold),DAY(cold)))=$X90,ROW(cold)-1,""),COLUMN(C:C))))</f>
        <v>nom227</v>
      </c>
      <c r="AB90" s="61" t="str">
        <f t="array" aca="1" ref="AB90" ca="1">IF(COLUMN(D:D)&gt;COUNTIF(colw,$X90),"",INDEX(cola,SMALL(IF(IF(ISERROR(DATE(0,MONTH(cold),DAY(cold))),"",DATE(0,MONTH(cold),DAY(cold)))=$X90,ROW(cold)-1,""),COLUMN(D:D))))</f>
        <v/>
      </c>
      <c r="AC90" s="61" t="str">
        <f t="array" aca="1" ref="AC90" ca="1">IF(COLUMN(E:E)&gt;COUNTIF(colw,$X90),"",INDEX(cola,SMALL(IF(IF(ISERROR(DATE(0,MONTH(cold),DAY(cold))),"",DATE(0,MONTH(cold),DAY(cold)))=$X90,ROW(cold)-1,""),COLUMN(E:E))))</f>
        <v/>
      </c>
      <c r="AD90" s="61" t="str">
        <f t="array" aca="1" ref="AD90" ca="1">IF(COLUMN(F:F)&gt;COUNTIF(colw,$X90),"",INDEX(cola,SMALL(IF(IF(ISERROR(DATE(0,MONTH(cold),DAY(cold))),"",DATE(0,MONTH(cold),DAY(cold)))=$X90,ROW(cold)-1,""),COLUMN(F:F))))</f>
        <v/>
      </c>
    </row>
    <row r="91" spans="2:30" x14ac:dyDescent="0.25">
      <c r="B91" s="41" t="s">
        <v>197</v>
      </c>
      <c r="C91" s="42" t="s">
        <v>198</v>
      </c>
      <c r="D91" s="18">
        <f t="shared" ca="1" si="1"/>
        <v>42202</v>
      </c>
      <c r="E91" s="44">
        <v>19557</v>
      </c>
      <c r="F91" s="42" t="s">
        <v>627</v>
      </c>
      <c r="G91" s="18" t="str">
        <f t="array" ref="G91">IF(H91=0,"   ",DATE(IF(MONTH(H91)&gt;10,YEAR(M$1),YEAR($Q$1)),MONTH(H91),DAY(H91)))</f>
        <v xml:space="preserve">   </v>
      </c>
      <c r="H91" s="44">
        <v>0</v>
      </c>
      <c r="I91" s="42" t="s">
        <v>887</v>
      </c>
      <c r="J91" s="42" t="s">
        <v>1147</v>
      </c>
      <c r="K91" s="24"/>
      <c r="N91" s="16"/>
      <c r="W91" s="60">
        <f t="array" aca="1" ref="W91" ca="1">SMALL(IFERROR(DATE(0,MONTH(cold),DAY(cold)),""),ROW(A90))</f>
        <v>141</v>
      </c>
      <c r="X91" s="60">
        <f t="array" aca="1" ref="X91" ca="1">IF(ROW(A89)&gt;X$2,"",INDEX(colw,MIN(IF(COUNTIF(X$2:X90,colw)=0,ROW(colw)-2))))</f>
        <v>183</v>
      </c>
      <c r="Y91" s="61" t="str">
        <f t="array" aca="1" ref="Y91" ca="1">IF(COLUMN(A:A)&gt;COUNTIF(colw,$X91),"",INDEX(cola,SMALL(IF(IF(ISERROR(DATE(0,MONTH(cold),DAY(cold))),"",DATE(0,MONTH(cold),DAY(cold)))=$X91,ROW(cold)-1,""),COLUMN(A:A))))</f>
        <v>nom123</v>
      </c>
      <c r="Z91" s="61" t="str">
        <f t="array" aca="1" ref="Z91" ca="1">IF(COLUMN(B:B)&gt;COUNTIF(colw,$X91),"",INDEX(cola,SMALL(IF(IF(ISERROR(DATE(0,MONTH(cold),DAY(cold))),"",DATE(0,MONTH(cold),DAY(cold)))=$X91,ROW(cold)-1,""),COLUMN(B:B))))</f>
        <v/>
      </c>
      <c r="AA91" s="61" t="str">
        <f t="array" aca="1" ref="AA91" ca="1">IF(COLUMN(C:C)&gt;COUNTIF(colw,$X91),"",INDEX(cola,SMALL(IF(IF(ISERROR(DATE(0,MONTH(cold),DAY(cold))),"",DATE(0,MONTH(cold),DAY(cold)))=$X91,ROW(cold)-1,""),COLUMN(C:C))))</f>
        <v/>
      </c>
      <c r="AB91" s="61" t="str">
        <f t="array" aca="1" ref="AB91" ca="1">IF(COLUMN(D:D)&gt;COUNTIF(colw,$X91),"",INDEX(cola,SMALL(IF(IF(ISERROR(DATE(0,MONTH(cold),DAY(cold))),"",DATE(0,MONTH(cold),DAY(cold)))=$X91,ROW(cold)-1,""),COLUMN(D:D))))</f>
        <v/>
      </c>
      <c r="AC91" s="61" t="str">
        <f t="array" aca="1" ref="AC91" ca="1">IF(COLUMN(E:E)&gt;COUNTIF(colw,$X91),"",INDEX(cola,SMALL(IF(IF(ISERROR(DATE(0,MONTH(cold),DAY(cold))),"",DATE(0,MONTH(cold),DAY(cold)))=$X91,ROW(cold)-1,""),COLUMN(E:E))))</f>
        <v/>
      </c>
      <c r="AD91" s="61" t="str">
        <f t="array" aca="1" ref="AD91" ca="1">IF(COLUMN(F:F)&gt;COUNTIF(colw,$X91),"",INDEX(cola,SMALL(IF(IF(ISERROR(DATE(0,MONTH(cold),DAY(cold))),"",DATE(0,MONTH(cold),DAY(cold)))=$X91,ROW(cold)-1,""),COLUMN(F:F))))</f>
        <v/>
      </c>
    </row>
    <row r="92" spans="2:30" x14ac:dyDescent="0.25">
      <c r="B92" s="41" t="s">
        <v>199</v>
      </c>
      <c r="C92" s="42" t="s">
        <v>200</v>
      </c>
      <c r="D92" s="18">
        <f t="shared" ca="1" si="1"/>
        <v>42030</v>
      </c>
      <c r="E92" s="44">
        <v>17193</v>
      </c>
      <c r="F92" s="42" t="s">
        <v>628</v>
      </c>
      <c r="G92" s="18">
        <f t="array" aca="1" ref="G92" ca="1">IF(H92=0,"   ",DATE(IF(MONTH(H92)&gt;10,YEAR(M$1),YEAR($Q$1)),MONTH(H92),DAY(H92)))</f>
        <v>42174</v>
      </c>
      <c r="H92" s="44">
        <v>18068</v>
      </c>
      <c r="I92" s="42" t="s">
        <v>888</v>
      </c>
      <c r="J92" s="42" t="s">
        <v>1148</v>
      </c>
      <c r="K92" s="23"/>
      <c r="N92" s="16"/>
      <c r="W92" s="60">
        <f t="array" aca="1" ref="W92" ca="1">SMALL(IFERROR(DATE(0,MONTH(cold),DAY(cold)),""),ROW(A91))</f>
        <v>142</v>
      </c>
      <c r="X92" s="60">
        <f t="array" aca="1" ref="X92" ca="1">IF(ROW(A90)&gt;X$2,"",INDEX(colw,MIN(IF(COUNTIF(X$2:X91,colw)=0,ROW(colw)-2))))</f>
        <v>184</v>
      </c>
      <c r="Y92" s="61" t="str">
        <f t="array" aca="1" ref="Y92" ca="1">IF(COLUMN(A:A)&gt;COUNTIF(colw,$X92),"",INDEX(cola,SMALL(IF(IF(ISERROR(DATE(0,MONTH(cold),DAY(cold))),"",DATE(0,MONTH(cold),DAY(cold)))=$X92,ROW(cold)-1,""),COLUMN(A:A))))</f>
        <v>nom117</v>
      </c>
      <c r="Z92" s="61" t="str">
        <f t="array" aca="1" ref="Z92" ca="1">IF(COLUMN(B:B)&gt;COUNTIF(colw,$X92),"",INDEX(cola,SMALL(IF(IF(ISERROR(DATE(0,MONTH(cold),DAY(cold))),"",DATE(0,MONTH(cold),DAY(cold)))=$X92,ROW(cold)-1,""),COLUMN(B:B))))</f>
        <v/>
      </c>
      <c r="AA92" s="61" t="str">
        <f t="array" aca="1" ref="AA92" ca="1">IF(COLUMN(C:C)&gt;COUNTIF(colw,$X92),"",INDEX(cola,SMALL(IF(IF(ISERROR(DATE(0,MONTH(cold),DAY(cold))),"",DATE(0,MONTH(cold),DAY(cold)))=$X92,ROW(cold)-1,""),COLUMN(C:C))))</f>
        <v/>
      </c>
      <c r="AB92" s="61" t="str">
        <f t="array" aca="1" ref="AB92" ca="1">IF(COLUMN(D:D)&gt;COUNTIF(colw,$X92),"",INDEX(cola,SMALL(IF(IF(ISERROR(DATE(0,MONTH(cold),DAY(cold))),"",DATE(0,MONTH(cold),DAY(cold)))=$X92,ROW(cold)-1,""),COLUMN(D:D))))</f>
        <v/>
      </c>
      <c r="AC92" s="61" t="str">
        <f t="array" aca="1" ref="AC92" ca="1">IF(COLUMN(E:E)&gt;COUNTIF(colw,$X92),"",INDEX(cola,SMALL(IF(IF(ISERROR(DATE(0,MONTH(cold),DAY(cold))),"",DATE(0,MONTH(cold),DAY(cold)))=$X92,ROW(cold)-1,""),COLUMN(E:E))))</f>
        <v/>
      </c>
      <c r="AD92" s="61" t="str">
        <f t="array" aca="1" ref="AD92" ca="1">IF(COLUMN(F:F)&gt;COUNTIF(colw,$X92),"",INDEX(cola,SMALL(IF(IF(ISERROR(DATE(0,MONTH(cold),DAY(cold))),"",DATE(0,MONTH(cold),DAY(cold)))=$X92,ROW(cold)-1,""),COLUMN(F:F))))</f>
        <v/>
      </c>
    </row>
    <row r="93" spans="2:30" x14ac:dyDescent="0.25">
      <c r="B93" s="41" t="s">
        <v>201</v>
      </c>
      <c r="C93" s="42" t="s">
        <v>202</v>
      </c>
      <c r="D93" s="18">
        <f t="shared" ca="1" si="1"/>
        <v>42197</v>
      </c>
      <c r="E93" s="44">
        <v>17360</v>
      </c>
      <c r="F93" s="42" t="s">
        <v>629</v>
      </c>
      <c r="G93" s="18" t="str">
        <f t="array" ref="G93">IF(H93=0,"   ",DATE(IF(MONTH(H93)&gt;10,YEAR(M$1),YEAR($Q$1)),MONTH(H93),DAY(H93)))</f>
        <v xml:space="preserve">   </v>
      </c>
      <c r="H93" s="44">
        <v>0</v>
      </c>
      <c r="I93" s="42" t="s">
        <v>889</v>
      </c>
      <c r="J93" s="42" t="s">
        <v>1149</v>
      </c>
      <c r="K93" s="23"/>
      <c r="N93" s="16"/>
      <c r="W93" s="60">
        <f t="array" aca="1" ref="W93" ca="1">SMALL(IFERROR(DATE(0,MONTH(cold),DAY(cold)),""),ROW(A92))</f>
        <v>142</v>
      </c>
      <c r="X93" s="60">
        <f t="array" aca="1" ref="X93" ca="1">IF(ROW(A91)&gt;X$2,"",INDEX(colw,MIN(IF(COUNTIF(X$2:X92,colw)=0,ROW(colw)-2))))</f>
        <v>185</v>
      </c>
      <c r="Y93" s="61" t="str">
        <f t="array" aca="1" ref="Y93" ca="1">IF(COLUMN(A:A)&gt;COUNTIF(colw,$X93),"",INDEX(cola,SMALL(IF(IF(ISERROR(DATE(0,MONTH(cold),DAY(cold))),"",DATE(0,MONTH(cold),DAY(cold)))=$X93,ROW(cold)-1,""),COLUMN(A:A))))</f>
        <v>nom54</v>
      </c>
      <c r="Z93" s="61" t="str">
        <f t="array" aca="1" ref="Z93" ca="1">IF(COLUMN(B:B)&gt;COUNTIF(colw,$X93),"",INDEX(cola,SMALL(IF(IF(ISERROR(DATE(0,MONTH(cold),DAY(cold))),"",DATE(0,MONTH(cold),DAY(cold)))=$X93,ROW(cold)-1,""),COLUMN(B:B))))</f>
        <v/>
      </c>
      <c r="AA93" s="61" t="str">
        <f t="array" aca="1" ref="AA93" ca="1">IF(COLUMN(C:C)&gt;COUNTIF(colw,$X93),"",INDEX(cola,SMALL(IF(IF(ISERROR(DATE(0,MONTH(cold),DAY(cold))),"",DATE(0,MONTH(cold),DAY(cold)))=$X93,ROW(cold)-1,""),COLUMN(C:C))))</f>
        <v/>
      </c>
      <c r="AB93" s="61" t="str">
        <f t="array" aca="1" ref="AB93" ca="1">IF(COLUMN(D:D)&gt;COUNTIF(colw,$X93),"",INDEX(cola,SMALL(IF(IF(ISERROR(DATE(0,MONTH(cold),DAY(cold))),"",DATE(0,MONTH(cold),DAY(cold)))=$X93,ROW(cold)-1,""),COLUMN(D:D))))</f>
        <v/>
      </c>
      <c r="AC93" s="61" t="str">
        <f t="array" aca="1" ref="AC93" ca="1">IF(COLUMN(E:E)&gt;COUNTIF(colw,$X93),"",INDEX(cola,SMALL(IF(IF(ISERROR(DATE(0,MONTH(cold),DAY(cold))),"",DATE(0,MONTH(cold),DAY(cold)))=$X93,ROW(cold)-1,""),COLUMN(E:E))))</f>
        <v/>
      </c>
      <c r="AD93" s="61" t="str">
        <f t="array" aca="1" ref="AD93" ca="1">IF(COLUMN(F:F)&gt;COUNTIF(colw,$X93),"",INDEX(cola,SMALL(IF(IF(ISERROR(DATE(0,MONTH(cold),DAY(cold))),"",DATE(0,MONTH(cold),DAY(cold)))=$X93,ROW(cold)-1,""),COLUMN(F:F))))</f>
        <v/>
      </c>
    </row>
    <row r="94" spans="2:30" x14ac:dyDescent="0.25">
      <c r="B94" s="41" t="s">
        <v>203</v>
      </c>
      <c r="C94" s="42" t="s">
        <v>204</v>
      </c>
      <c r="D94" s="18">
        <f t="shared" ca="1" si="1"/>
        <v>42115</v>
      </c>
      <c r="E94" s="44">
        <v>20200</v>
      </c>
      <c r="F94" s="42" t="s">
        <v>630</v>
      </c>
      <c r="G94" s="18">
        <f t="array" aca="1" ref="G94" ca="1">IF(H94=0,"   ",DATE(IF(MONTH(H94)&gt;10,YEAR(M$1),YEAR($Q$1)),MONTH(H94),DAY(H94)))</f>
        <v>42342</v>
      </c>
      <c r="H94" s="44">
        <v>24810</v>
      </c>
      <c r="I94" s="42" t="s">
        <v>890</v>
      </c>
      <c r="J94" s="42" t="s">
        <v>1150</v>
      </c>
      <c r="K94" s="24"/>
      <c r="N94" s="16"/>
      <c r="W94" s="60">
        <f t="array" aca="1" ref="W94" ca="1">SMALL(IFERROR(DATE(0,MONTH(cold),DAY(cold)),""),ROW(A93))</f>
        <v>144</v>
      </c>
      <c r="X94" s="60">
        <f t="array" aca="1" ref="X94" ca="1">IF(ROW(A92)&gt;X$2,"",INDEX(colw,MIN(IF(COUNTIF(X$2:X93,colw)=0,ROW(colw)-2))))</f>
        <v>186</v>
      </c>
      <c r="Y94" s="61" t="str">
        <f t="array" aca="1" ref="Y94" ca="1">IF(COLUMN(A:A)&gt;COUNTIF(colw,$X94),"",INDEX(cola,SMALL(IF(IF(ISERROR(DATE(0,MONTH(cold),DAY(cold))),"",DATE(0,MONTH(cold),DAY(cold)))=$X94,ROW(cold)-1,""),COLUMN(A:A))))</f>
        <v>nom124</v>
      </c>
      <c r="Z94" s="61" t="str">
        <f t="array" aca="1" ref="Z94" ca="1">IF(COLUMN(B:B)&gt;COUNTIF(colw,$X94),"",INDEX(cola,SMALL(IF(IF(ISERROR(DATE(0,MONTH(cold),DAY(cold))),"",DATE(0,MONTH(cold),DAY(cold)))=$X94,ROW(cold)-1,""),COLUMN(B:B))))</f>
        <v/>
      </c>
      <c r="AA94" s="61" t="str">
        <f t="array" aca="1" ref="AA94" ca="1">IF(COLUMN(C:C)&gt;COUNTIF(colw,$X94),"",INDEX(cola,SMALL(IF(IF(ISERROR(DATE(0,MONTH(cold),DAY(cold))),"",DATE(0,MONTH(cold),DAY(cold)))=$X94,ROW(cold)-1,""),COLUMN(C:C))))</f>
        <v/>
      </c>
      <c r="AB94" s="61" t="str">
        <f t="array" aca="1" ref="AB94" ca="1">IF(COLUMN(D:D)&gt;COUNTIF(colw,$X94),"",INDEX(cola,SMALL(IF(IF(ISERROR(DATE(0,MONTH(cold),DAY(cold))),"",DATE(0,MONTH(cold),DAY(cold)))=$X94,ROW(cold)-1,""),COLUMN(D:D))))</f>
        <v/>
      </c>
      <c r="AC94" s="61" t="str">
        <f t="array" aca="1" ref="AC94" ca="1">IF(COLUMN(E:E)&gt;COUNTIF(colw,$X94),"",INDEX(cola,SMALL(IF(IF(ISERROR(DATE(0,MONTH(cold),DAY(cold))),"",DATE(0,MONTH(cold),DAY(cold)))=$X94,ROW(cold)-1,""),COLUMN(E:E))))</f>
        <v/>
      </c>
      <c r="AD94" s="61" t="str">
        <f t="array" aca="1" ref="AD94" ca="1">IF(COLUMN(F:F)&gt;COUNTIF(colw,$X94),"",INDEX(cola,SMALL(IF(IF(ISERROR(DATE(0,MONTH(cold),DAY(cold))),"",DATE(0,MONTH(cold),DAY(cold)))=$X94,ROW(cold)-1,""),COLUMN(F:F))))</f>
        <v/>
      </c>
    </row>
    <row r="95" spans="2:30" x14ac:dyDescent="0.25">
      <c r="B95" s="41" t="s">
        <v>205</v>
      </c>
      <c r="C95" s="42" t="s">
        <v>206</v>
      </c>
      <c r="D95" s="18">
        <f t="shared" ca="1" si="1"/>
        <v>42285</v>
      </c>
      <c r="E95" s="44">
        <v>11604</v>
      </c>
      <c r="F95" s="42" t="s">
        <v>631</v>
      </c>
      <c r="G95" s="18" t="str">
        <f t="array" ref="G95">IF(H95=0,"   ",DATE(IF(MONTH(H95)&gt;10,YEAR(M$1),YEAR($Q$1)),MONTH(H95),DAY(H95)))</f>
        <v xml:space="preserve">   </v>
      </c>
      <c r="H95" s="44">
        <v>0</v>
      </c>
      <c r="I95" s="42" t="s">
        <v>891</v>
      </c>
      <c r="J95" s="42" t="s">
        <v>1151</v>
      </c>
      <c r="K95" s="24"/>
      <c r="N95" s="16"/>
      <c r="W95" s="60">
        <f t="array" aca="1" ref="W95" ca="1">SMALL(IFERROR(DATE(0,MONTH(cold),DAY(cold)),""),ROW(A94))</f>
        <v>145</v>
      </c>
      <c r="X95" s="60">
        <f t="array" aca="1" ref="X95" ca="1">IF(ROW(A93)&gt;X$2,"",INDEX(colw,MIN(IF(COUNTIF(X$2:X94,colw)=0,ROW(colw)-2))))</f>
        <v>187</v>
      </c>
      <c r="Y95" s="61" t="str">
        <f t="array" aca="1" ref="Y95" ca="1">IF(COLUMN(A:A)&gt;COUNTIF(colw,$X95),"",INDEX(cola,SMALL(IF(IF(ISERROR(DATE(0,MONTH(cold),DAY(cold))),"",DATE(0,MONTH(cold),DAY(cold)))=$X95,ROW(cold)-1,""),COLUMN(A:A))))</f>
        <v>nom15</v>
      </c>
      <c r="Z95" s="61" t="str">
        <f t="array" aca="1" ref="Z95" ca="1">IF(COLUMN(B:B)&gt;COUNTIF(colw,$X95),"",INDEX(cola,SMALL(IF(IF(ISERROR(DATE(0,MONTH(cold),DAY(cold))),"",DATE(0,MONTH(cold),DAY(cold)))=$X95,ROW(cold)-1,""),COLUMN(B:B))))</f>
        <v/>
      </c>
      <c r="AA95" s="61" t="str">
        <f t="array" aca="1" ref="AA95" ca="1">IF(COLUMN(C:C)&gt;COUNTIF(colw,$X95),"",INDEX(cola,SMALL(IF(IF(ISERROR(DATE(0,MONTH(cold),DAY(cold))),"",DATE(0,MONTH(cold),DAY(cold)))=$X95,ROW(cold)-1,""),COLUMN(C:C))))</f>
        <v/>
      </c>
      <c r="AB95" s="61" t="str">
        <f t="array" aca="1" ref="AB95" ca="1">IF(COLUMN(D:D)&gt;COUNTIF(colw,$X95),"",INDEX(cola,SMALL(IF(IF(ISERROR(DATE(0,MONTH(cold),DAY(cold))),"",DATE(0,MONTH(cold),DAY(cold)))=$X95,ROW(cold)-1,""),COLUMN(D:D))))</f>
        <v/>
      </c>
      <c r="AC95" s="61" t="str">
        <f t="array" aca="1" ref="AC95" ca="1">IF(COLUMN(E:E)&gt;COUNTIF(colw,$X95),"",INDEX(cola,SMALL(IF(IF(ISERROR(DATE(0,MONTH(cold),DAY(cold))),"",DATE(0,MONTH(cold),DAY(cold)))=$X95,ROW(cold)-1,""),COLUMN(E:E))))</f>
        <v/>
      </c>
      <c r="AD95" s="61" t="str">
        <f t="array" aca="1" ref="AD95" ca="1">IF(COLUMN(F:F)&gt;COUNTIF(colw,$X95),"",INDEX(cola,SMALL(IF(IF(ISERROR(DATE(0,MONTH(cold),DAY(cold))),"",DATE(0,MONTH(cold),DAY(cold)))=$X95,ROW(cold)-1,""),COLUMN(F:F))))</f>
        <v/>
      </c>
    </row>
    <row r="96" spans="2:30" x14ac:dyDescent="0.25">
      <c r="B96" s="41" t="s">
        <v>207</v>
      </c>
      <c r="C96" s="42" t="s">
        <v>208</v>
      </c>
      <c r="D96" s="18">
        <f t="shared" ca="1" si="1"/>
        <v>42240</v>
      </c>
      <c r="E96" s="44">
        <v>17403</v>
      </c>
      <c r="F96" s="42" t="s">
        <v>632</v>
      </c>
      <c r="G96" s="18" t="str">
        <f t="array" ref="G96">IF(H96=0,"   ",DATE(IF(MONTH(H96)&gt;10,YEAR(M$1),YEAR($Q$1)),MONTH(H96),DAY(H96)))</f>
        <v xml:space="preserve">   </v>
      </c>
      <c r="H96" s="44">
        <v>0</v>
      </c>
      <c r="I96" s="42" t="s">
        <v>892</v>
      </c>
      <c r="J96" s="42" t="s">
        <v>1152</v>
      </c>
      <c r="K96" s="23"/>
      <c r="N96" s="16"/>
      <c r="W96" s="60">
        <f t="array" aca="1" ref="W96" ca="1">SMALL(IFERROR(DATE(0,MONTH(cold),DAY(cold)),""),ROW(A95))</f>
        <v>147</v>
      </c>
      <c r="X96" s="60">
        <f t="array" aca="1" ref="X96" ca="1">IF(ROW(A94)&gt;X$2,"",INDEX(colw,MIN(IF(COUNTIF(X$2:X95,colw)=0,ROW(colw)-2))))</f>
        <v>188</v>
      </c>
      <c r="Y96" s="61" t="str">
        <f t="array" aca="1" ref="Y96" ca="1">IF(COLUMN(A:A)&gt;COUNTIF(colw,$X96),"",INDEX(cola,SMALL(IF(IF(ISERROR(DATE(0,MONTH(cold),DAY(cold))),"",DATE(0,MONTH(cold),DAY(cold)))=$X96,ROW(cold)-1,""),COLUMN(A:A))))</f>
        <v>nom251</v>
      </c>
      <c r="Z96" s="61" t="str">
        <f t="array" aca="1" ref="Z96" ca="1">IF(COLUMN(B:B)&gt;COUNTIF(colw,$X96),"",INDEX(cola,SMALL(IF(IF(ISERROR(DATE(0,MONTH(cold),DAY(cold))),"",DATE(0,MONTH(cold),DAY(cold)))=$X96,ROW(cold)-1,""),COLUMN(B:B))))</f>
        <v/>
      </c>
      <c r="AA96" s="61" t="str">
        <f t="array" aca="1" ref="AA96" ca="1">IF(COLUMN(C:C)&gt;COUNTIF(colw,$X96),"",INDEX(cola,SMALL(IF(IF(ISERROR(DATE(0,MONTH(cold),DAY(cold))),"",DATE(0,MONTH(cold),DAY(cold)))=$X96,ROW(cold)-1,""),COLUMN(C:C))))</f>
        <v/>
      </c>
      <c r="AB96" s="61" t="str">
        <f t="array" aca="1" ref="AB96" ca="1">IF(COLUMN(D:D)&gt;COUNTIF(colw,$X96),"",INDEX(cola,SMALL(IF(IF(ISERROR(DATE(0,MONTH(cold),DAY(cold))),"",DATE(0,MONTH(cold),DAY(cold)))=$X96,ROW(cold)-1,""),COLUMN(D:D))))</f>
        <v/>
      </c>
      <c r="AC96" s="61" t="str">
        <f t="array" aca="1" ref="AC96" ca="1">IF(COLUMN(E:E)&gt;COUNTIF(colw,$X96),"",INDEX(cola,SMALL(IF(IF(ISERROR(DATE(0,MONTH(cold),DAY(cold))),"",DATE(0,MONTH(cold),DAY(cold)))=$X96,ROW(cold)-1,""),COLUMN(E:E))))</f>
        <v/>
      </c>
      <c r="AD96" s="61" t="str">
        <f t="array" aca="1" ref="AD96" ca="1">IF(COLUMN(F:F)&gt;COUNTIF(colw,$X96),"",INDEX(cola,SMALL(IF(IF(ISERROR(DATE(0,MONTH(cold),DAY(cold))),"",DATE(0,MONTH(cold),DAY(cold)))=$X96,ROW(cold)-1,""),COLUMN(F:F))))</f>
        <v/>
      </c>
    </row>
    <row r="97" spans="2:30" x14ac:dyDescent="0.25">
      <c r="B97" s="41" t="s">
        <v>209</v>
      </c>
      <c r="C97" s="42" t="s">
        <v>210</v>
      </c>
      <c r="D97" s="18">
        <f t="shared" ca="1" si="1"/>
        <v>42072</v>
      </c>
      <c r="E97" s="44">
        <v>17601</v>
      </c>
      <c r="F97" s="42" t="s">
        <v>633</v>
      </c>
      <c r="G97" s="18">
        <f t="array" aca="1" ref="G97" ca="1">IF(H97=0,"   ",DATE(IF(MONTH(H97)&gt;10,YEAR(M$1),YEAR($Q$1)),MONTH(H97),DAY(H97)))</f>
        <v>42189</v>
      </c>
      <c r="H97" s="44">
        <v>18083</v>
      </c>
      <c r="I97" s="42" t="s">
        <v>893</v>
      </c>
      <c r="J97" s="42" t="s">
        <v>1153</v>
      </c>
      <c r="K97" s="23"/>
      <c r="N97" s="16"/>
      <c r="W97" s="60">
        <f t="array" aca="1" ref="W97" ca="1">SMALL(IFERROR(DATE(0,MONTH(cold),DAY(cold)),""),ROW(A96))</f>
        <v>150</v>
      </c>
      <c r="X97" s="60">
        <f t="array" aca="1" ref="X97" ca="1">IF(ROW(A95)&gt;X$2,"",INDEX(colw,MIN(IF(COUNTIF(X$2:X96,colw)=0,ROW(colw)-2))))</f>
        <v>192</v>
      </c>
      <c r="Y97" s="61" t="str">
        <f t="array" aca="1" ref="Y97" ca="1">IF(COLUMN(A:A)&gt;COUNTIF(colw,$X97),"",INDEX(cola,SMALL(IF(IF(ISERROR(DATE(0,MONTH(cold),DAY(cold))),"",DATE(0,MONTH(cold),DAY(cold)))=$X97,ROW(cold)-1,""),COLUMN(A:A))))</f>
        <v>nom53</v>
      </c>
      <c r="Z97" s="61" t="str">
        <f t="array" aca="1" ref="Z97" ca="1">IF(COLUMN(B:B)&gt;COUNTIF(colw,$X97),"",INDEX(cola,SMALL(IF(IF(ISERROR(DATE(0,MONTH(cold),DAY(cold))),"",DATE(0,MONTH(cold),DAY(cold)))=$X97,ROW(cold)-1,""),COLUMN(B:B))))</f>
        <v>nom140</v>
      </c>
      <c r="AA97" s="61" t="str">
        <f t="array" aca="1" ref="AA97" ca="1">IF(COLUMN(C:C)&gt;COUNTIF(colw,$X97),"",INDEX(cola,SMALL(IF(IF(ISERROR(DATE(0,MONTH(cold),DAY(cold))),"",DATE(0,MONTH(cold),DAY(cold)))=$X97,ROW(cold)-1,""),COLUMN(C:C))))</f>
        <v/>
      </c>
      <c r="AB97" s="61" t="str">
        <f t="array" aca="1" ref="AB97" ca="1">IF(COLUMN(D:D)&gt;COUNTIF(colw,$X97),"",INDEX(cola,SMALL(IF(IF(ISERROR(DATE(0,MONTH(cold),DAY(cold))),"",DATE(0,MONTH(cold),DAY(cold)))=$X97,ROW(cold)-1,""),COLUMN(D:D))))</f>
        <v/>
      </c>
      <c r="AC97" s="61" t="str">
        <f t="array" aca="1" ref="AC97" ca="1">IF(COLUMN(E:E)&gt;COUNTIF(colw,$X97),"",INDEX(cola,SMALL(IF(IF(ISERROR(DATE(0,MONTH(cold),DAY(cold))),"",DATE(0,MONTH(cold),DAY(cold)))=$X97,ROW(cold)-1,""),COLUMN(E:E))))</f>
        <v/>
      </c>
      <c r="AD97" s="61" t="str">
        <f t="array" aca="1" ref="AD97" ca="1">IF(COLUMN(F:F)&gt;COUNTIF(colw,$X97),"",INDEX(cola,SMALL(IF(IF(ISERROR(DATE(0,MONTH(cold),DAY(cold))),"",DATE(0,MONTH(cold),DAY(cold)))=$X97,ROW(cold)-1,""),COLUMN(F:F))))</f>
        <v/>
      </c>
    </row>
    <row r="98" spans="2:30" x14ac:dyDescent="0.25">
      <c r="B98" s="41" t="s">
        <v>211</v>
      </c>
      <c r="C98" s="42" t="s">
        <v>212</v>
      </c>
      <c r="D98" s="18">
        <f t="shared" ca="1" si="1"/>
        <v>42304</v>
      </c>
      <c r="E98" s="44">
        <v>15276</v>
      </c>
      <c r="F98" s="42" t="s">
        <v>634</v>
      </c>
      <c r="G98" s="18" t="str">
        <f t="array" ref="G98">IF(H98=0,"   ",DATE(IF(MONTH(H98)&gt;10,YEAR(M$1),YEAR($Q$1)),MONTH(H98),DAY(H98)))</f>
        <v xml:space="preserve">   </v>
      </c>
      <c r="H98" s="44">
        <v>0</v>
      </c>
      <c r="I98" s="42" t="s">
        <v>894</v>
      </c>
      <c r="J98" s="42" t="s">
        <v>1154</v>
      </c>
      <c r="K98" s="24"/>
      <c r="N98" s="16"/>
      <c r="W98" s="60">
        <f t="array" aca="1" ref="W98" ca="1">SMALL(IFERROR(DATE(0,MONTH(cold),DAY(cold)),""),ROW(A97))</f>
        <v>150</v>
      </c>
      <c r="X98" s="60">
        <f t="array" aca="1" ref="X98" ca="1">IF(ROW(A96)&gt;X$2,"",INDEX(colw,MIN(IF(COUNTIF(X$2:X97,colw)=0,ROW(colw)-2))))</f>
        <v>194</v>
      </c>
      <c r="Y98" s="61" t="str">
        <f t="array" aca="1" ref="Y98" ca="1">IF(COLUMN(A:A)&gt;COUNTIF(colw,$X98),"",INDEX(cola,SMALL(IF(IF(ISERROR(DATE(0,MONTH(cold),DAY(cold))),"",DATE(0,MONTH(cold),DAY(cold)))=$X98,ROW(cold)-1,""),COLUMN(A:A))))</f>
        <v>nom92</v>
      </c>
      <c r="Z98" s="61" t="str">
        <f t="array" aca="1" ref="Z98" ca="1">IF(COLUMN(B:B)&gt;COUNTIF(colw,$X98),"",INDEX(cola,SMALL(IF(IF(ISERROR(DATE(0,MONTH(cold),DAY(cold))),"",DATE(0,MONTH(cold),DAY(cold)))=$X98,ROW(cold)-1,""),COLUMN(B:B))))</f>
        <v/>
      </c>
      <c r="AA98" s="61" t="str">
        <f t="array" aca="1" ref="AA98" ca="1">IF(COLUMN(C:C)&gt;COUNTIF(colw,$X98),"",INDEX(cola,SMALL(IF(IF(ISERROR(DATE(0,MONTH(cold),DAY(cold))),"",DATE(0,MONTH(cold),DAY(cold)))=$X98,ROW(cold)-1,""),COLUMN(C:C))))</f>
        <v/>
      </c>
      <c r="AB98" s="61" t="str">
        <f t="array" aca="1" ref="AB98" ca="1">IF(COLUMN(D:D)&gt;COUNTIF(colw,$X98),"",INDEX(cola,SMALL(IF(IF(ISERROR(DATE(0,MONTH(cold),DAY(cold))),"",DATE(0,MONTH(cold),DAY(cold)))=$X98,ROW(cold)-1,""),COLUMN(D:D))))</f>
        <v/>
      </c>
      <c r="AC98" s="61" t="str">
        <f t="array" aca="1" ref="AC98" ca="1">IF(COLUMN(E:E)&gt;COUNTIF(colw,$X98),"",INDEX(cola,SMALL(IF(IF(ISERROR(DATE(0,MONTH(cold),DAY(cold))),"",DATE(0,MONTH(cold),DAY(cold)))=$X98,ROW(cold)-1,""),COLUMN(E:E))))</f>
        <v/>
      </c>
      <c r="AD98" s="61" t="str">
        <f t="array" aca="1" ref="AD98" ca="1">IF(COLUMN(F:F)&gt;COUNTIF(colw,$X98),"",INDEX(cola,SMALL(IF(IF(ISERROR(DATE(0,MONTH(cold),DAY(cold))),"",DATE(0,MONTH(cold),DAY(cold)))=$X98,ROW(cold)-1,""),COLUMN(F:F))))</f>
        <v/>
      </c>
    </row>
    <row r="99" spans="2:30" x14ac:dyDescent="0.25">
      <c r="B99" s="41" t="s">
        <v>213</v>
      </c>
      <c r="C99" s="42" t="s">
        <v>214</v>
      </c>
      <c r="D99" s="18">
        <f t="shared" ca="1" si="1"/>
        <v>42057</v>
      </c>
      <c r="E99" s="44">
        <v>11741</v>
      </c>
      <c r="F99" s="42" t="s">
        <v>635</v>
      </c>
      <c r="G99" s="18" t="str">
        <f t="array" ref="G99">IF(H99=0,"   ",DATE(IF(MONTH(H99)&gt;10,YEAR(M$1),YEAR($Q$1)),MONTH(H99),DAY(H99)))</f>
        <v xml:space="preserve">   </v>
      </c>
      <c r="H99" s="44">
        <v>0</v>
      </c>
      <c r="I99" s="42" t="s">
        <v>895</v>
      </c>
      <c r="J99" s="42" t="s">
        <v>1155</v>
      </c>
      <c r="K99" s="24"/>
      <c r="N99" s="16"/>
      <c r="W99" s="60">
        <f t="array" aca="1" ref="W99" ca="1">SMALL(IFERROR(DATE(0,MONTH(cold),DAY(cold)),""),ROW(A98))</f>
        <v>151</v>
      </c>
      <c r="X99" s="60">
        <f t="array" aca="1" ref="X99" ca="1">IF(ROW(A97)&gt;X$2,"",INDEX(colw,MIN(IF(COUNTIF(X$2:X98,colw)=0,ROW(colw)-2))))</f>
        <v>196</v>
      </c>
      <c r="Y99" s="61" t="str">
        <f t="array" aca="1" ref="Y99" ca="1">IF(COLUMN(A:A)&gt;COUNTIF(colw,$X99),"",INDEX(cola,SMALL(IF(IF(ISERROR(DATE(0,MONTH(cold),DAY(cold))),"",DATE(0,MONTH(cold),DAY(cold)))=$X99,ROW(cold)-1,""),COLUMN(A:A))))</f>
        <v>nom68</v>
      </c>
      <c r="Z99" s="61" t="str">
        <f t="array" aca="1" ref="Z99" ca="1">IF(COLUMN(B:B)&gt;COUNTIF(colw,$X99),"",INDEX(cola,SMALL(IF(IF(ISERROR(DATE(0,MONTH(cold),DAY(cold))),"",DATE(0,MONTH(cold),DAY(cold)))=$X99,ROW(cold)-1,""),COLUMN(B:B))))</f>
        <v/>
      </c>
      <c r="AA99" s="61" t="str">
        <f t="array" aca="1" ref="AA99" ca="1">IF(COLUMN(C:C)&gt;COUNTIF(colw,$X99),"",INDEX(cola,SMALL(IF(IF(ISERROR(DATE(0,MONTH(cold),DAY(cold))),"",DATE(0,MONTH(cold),DAY(cold)))=$X99,ROW(cold)-1,""),COLUMN(C:C))))</f>
        <v/>
      </c>
      <c r="AB99" s="61" t="str">
        <f t="array" aca="1" ref="AB99" ca="1">IF(COLUMN(D:D)&gt;COUNTIF(colw,$X99),"",INDEX(cola,SMALL(IF(IF(ISERROR(DATE(0,MONTH(cold),DAY(cold))),"",DATE(0,MONTH(cold),DAY(cold)))=$X99,ROW(cold)-1,""),COLUMN(D:D))))</f>
        <v/>
      </c>
      <c r="AC99" s="61" t="str">
        <f t="array" aca="1" ref="AC99" ca="1">IF(COLUMN(E:E)&gt;COUNTIF(colw,$X99),"",INDEX(cola,SMALL(IF(IF(ISERROR(DATE(0,MONTH(cold),DAY(cold))),"",DATE(0,MONTH(cold),DAY(cold)))=$X99,ROW(cold)-1,""),COLUMN(E:E))))</f>
        <v/>
      </c>
      <c r="AD99" s="61" t="str">
        <f t="array" aca="1" ref="AD99" ca="1">IF(COLUMN(F:F)&gt;COUNTIF(colw,$X99),"",INDEX(cola,SMALL(IF(IF(ISERROR(DATE(0,MONTH(cold),DAY(cold))),"",DATE(0,MONTH(cold),DAY(cold)))=$X99,ROW(cold)-1,""),COLUMN(F:F))))</f>
        <v/>
      </c>
    </row>
    <row r="100" spans="2:30" x14ac:dyDescent="0.25">
      <c r="B100" s="41" t="s">
        <v>215</v>
      </c>
      <c r="C100" s="42" t="s">
        <v>216</v>
      </c>
      <c r="D100" s="18">
        <f t="shared" ca="1" si="1"/>
        <v>42243</v>
      </c>
      <c r="E100" s="44">
        <v>18502</v>
      </c>
      <c r="F100" s="42" t="s">
        <v>636</v>
      </c>
      <c r="G100" s="18" t="str">
        <f t="array" ref="G100">IF(H100=0,"   ",DATE(IF(MONTH(H100)&gt;10,YEAR(M$1),YEAR($Q$1)),MONTH(H100),DAY(H100)))</f>
        <v xml:space="preserve">   </v>
      </c>
      <c r="H100" s="44">
        <v>0</v>
      </c>
      <c r="I100" s="42" t="s">
        <v>896</v>
      </c>
      <c r="J100" s="42" t="s">
        <v>1156</v>
      </c>
      <c r="K100" s="23"/>
      <c r="N100" s="16"/>
      <c r="W100" s="60">
        <f t="array" aca="1" ref="W100" ca="1">SMALL(IFERROR(DATE(0,MONTH(cold),DAY(cold)),""),ROW(A99))</f>
        <v>153</v>
      </c>
      <c r="X100" s="60">
        <f t="array" aca="1" ref="X100" ca="1">IF(ROW(A98)&gt;X$2,"",INDEX(colw,MIN(IF(COUNTIF(X$2:X99,colw)=0,ROW(colw)-2))))</f>
        <v>197</v>
      </c>
      <c r="Y100" s="61" t="str">
        <f t="array" aca="1" ref="Y100" ca="1">IF(COLUMN(A:A)&gt;COUNTIF(colw,$X100),"",INDEX(cola,SMALL(IF(IF(ISERROR(DATE(0,MONTH(cold),DAY(cold))),"",DATE(0,MONTH(cold),DAY(cold)))=$X100,ROW(cold)-1,""),COLUMN(A:A))))</f>
        <v>nom151</v>
      </c>
      <c r="Z100" s="61" t="str">
        <f t="array" aca="1" ref="Z100" ca="1">IF(COLUMN(B:B)&gt;COUNTIF(colw,$X100),"",INDEX(cola,SMALL(IF(IF(ISERROR(DATE(0,MONTH(cold),DAY(cold))),"",DATE(0,MONTH(cold),DAY(cold)))=$X100,ROW(cold)-1,""),COLUMN(B:B))))</f>
        <v/>
      </c>
      <c r="AA100" s="61" t="str">
        <f t="array" aca="1" ref="AA100" ca="1">IF(COLUMN(C:C)&gt;COUNTIF(colw,$X100),"",INDEX(cola,SMALL(IF(IF(ISERROR(DATE(0,MONTH(cold),DAY(cold))),"",DATE(0,MONTH(cold),DAY(cold)))=$X100,ROW(cold)-1,""),COLUMN(C:C))))</f>
        <v/>
      </c>
      <c r="AB100" s="61" t="str">
        <f t="array" aca="1" ref="AB100" ca="1">IF(COLUMN(D:D)&gt;COUNTIF(colw,$X100),"",INDEX(cola,SMALL(IF(IF(ISERROR(DATE(0,MONTH(cold),DAY(cold))),"",DATE(0,MONTH(cold),DAY(cold)))=$X100,ROW(cold)-1,""),COLUMN(D:D))))</f>
        <v/>
      </c>
      <c r="AC100" s="61" t="str">
        <f t="array" aca="1" ref="AC100" ca="1">IF(COLUMN(E:E)&gt;COUNTIF(colw,$X100),"",INDEX(cola,SMALL(IF(IF(ISERROR(DATE(0,MONTH(cold),DAY(cold))),"",DATE(0,MONTH(cold),DAY(cold)))=$X100,ROW(cold)-1,""),COLUMN(E:E))))</f>
        <v/>
      </c>
      <c r="AD100" s="61" t="str">
        <f t="array" aca="1" ref="AD100" ca="1">IF(COLUMN(F:F)&gt;COUNTIF(colw,$X100),"",INDEX(cola,SMALL(IF(IF(ISERROR(DATE(0,MONTH(cold),DAY(cold))),"",DATE(0,MONTH(cold),DAY(cold)))=$X100,ROW(cold)-1,""),COLUMN(F:F))))</f>
        <v/>
      </c>
    </row>
    <row r="101" spans="2:30" x14ac:dyDescent="0.25">
      <c r="B101" s="41" t="s">
        <v>217</v>
      </c>
      <c r="C101" s="42" t="s">
        <v>218</v>
      </c>
      <c r="D101" s="18">
        <f t="shared" ca="1" si="1"/>
        <v>42076</v>
      </c>
      <c r="E101" s="44">
        <v>10665</v>
      </c>
      <c r="F101" s="42" t="s">
        <v>637</v>
      </c>
      <c r="G101" s="18">
        <f t="array" aca="1" ref="G101" ca="1">IF(H101=0,"   ",DATE(IF(MONTH(H101)&gt;10,YEAR(M$1),YEAR($Q$1)),MONTH(H101),DAY(H101)))</f>
        <v>42228</v>
      </c>
      <c r="H101" s="44">
        <v>12643</v>
      </c>
      <c r="I101" s="42" t="s">
        <v>897</v>
      </c>
      <c r="J101" s="42" t="s">
        <v>1157</v>
      </c>
      <c r="K101" s="23"/>
      <c r="N101" s="16"/>
      <c r="W101" s="60">
        <f t="array" aca="1" ref="W101" ca="1">SMALL(IFERROR(DATE(0,MONTH(cold),DAY(cold)),""),ROW(A100))</f>
        <v>153</v>
      </c>
      <c r="X101" s="60">
        <f t="array" aca="1" ref="X101" ca="1">IF(ROW(A99)&gt;X$2,"",INDEX(colw,MIN(IF(COUNTIF(X$2:X100,colw)=0,ROW(colw)-2))))</f>
        <v>199</v>
      </c>
      <c r="Y101" s="61" t="str">
        <f t="array" aca="1" ref="Y101" ca="1">IF(COLUMN(A:A)&gt;COUNTIF(colw,$X101),"",INDEX(cola,SMALL(IF(IF(ISERROR(DATE(0,MONTH(cold),DAY(cold))),"",DATE(0,MONTH(cold),DAY(cold)))=$X101,ROW(cold)-1,""),COLUMN(A:A))))</f>
        <v>nom90</v>
      </c>
      <c r="Z101" s="61" t="str">
        <f t="array" aca="1" ref="Z101" ca="1">IF(COLUMN(B:B)&gt;COUNTIF(colw,$X101),"",INDEX(cola,SMALL(IF(IF(ISERROR(DATE(0,MONTH(cold),DAY(cold))),"",DATE(0,MONTH(cold),DAY(cold)))=$X101,ROW(cold)-1,""),COLUMN(B:B))))</f>
        <v/>
      </c>
      <c r="AA101" s="61" t="str">
        <f t="array" aca="1" ref="AA101" ca="1">IF(COLUMN(C:C)&gt;COUNTIF(colw,$X101),"",INDEX(cola,SMALL(IF(IF(ISERROR(DATE(0,MONTH(cold),DAY(cold))),"",DATE(0,MONTH(cold),DAY(cold)))=$X101,ROW(cold)-1,""),COLUMN(C:C))))</f>
        <v/>
      </c>
      <c r="AB101" s="61" t="str">
        <f t="array" aca="1" ref="AB101" ca="1">IF(COLUMN(D:D)&gt;COUNTIF(colw,$X101),"",INDEX(cola,SMALL(IF(IF(ISERROR(DATE(0,MONTH(cold),DAY(cold))),"",DATE(0,MONTH(cold),DAY(cold)))=$X101,ROW(cold)-1,""),COLUMN(D:D))))</f>
        <v/>
      </c>
      <c r="AC101" s="61" t="str">
        <f t="array" aca="1" ref="AC101" ca="1">IF(COLUMN(E:E)&gt;COUNTIF(colw,$X101),"",INDEX(cola,SMALL(IF(IF(ISERROR(DATE(0,MONTH(cold),DAY(cold))),"",DATE(0,MONTH(cold),DAY(cold)))=$X101,ROW(cold)-1,""),COLUMN(E:E))))</f>
        <v/>
      </c>
      <c r="AD101" s="61" t="str">
        <f t="array" aca="1" ref="AD101" ca="1">IF(COLUMN(F:F)&gt;COUNTIF(colw,$X101),"",INDEX(cola,SMALL(IF(IF(ISERROR(DATE(0,MONTH(cold),DAY(cold))),"",DATE(0,MONTH(cold),DAY(cold)))=$X101,ROW(cold)-1,""),COLUMN(F:F))))</f>
        <v/>
      </c>
    </row>
    <row r="102" spans="2:30" x14ac:dyDescent="0.25">
      <c r="B102" s="41" t="s">
        <v>219</v>
      </c>
      <c r="C102" s="42" t="s">
        <v>220</v>
      </c>
      <c r="D102" s="18">
        <f t="shared" ca="1" si="1"/>
        <v>42009</v>
      </c>
      <c r="E102" s="44">
        <v>12059</v>
      </c>
      <c r="F102" s="42" t="s">
        <v>638</v>
      </c>
      <c r="G102" s="18" t="str">
        <f t="array" ref="G102">IF(H102=0,"   ",DATE(IF(MONTH(H102)&gt;10,YEAR(M$1),YEAR($Q$1)),MONTH(H102),DAY(H102)))</f>
        <v xml:space="preserve">   </v>
      </c>
      <c r="H102" s="44">
        <v>0</v>
      </c>
      <c r="I102" s="42" t="s">
        <v>898</v>
      </c>
      <c r="J102" s="42" t="s">
        <v>1158</v>
      </c>
      <c r="K102" s="24"/>
      <c r="N102" s="16"/>
      <c r="W102" s="60">
        <f t="array" aca="1" ref="W102" ca="1">SMALL(IFERROR(DATE(0,MONTH(cold),DAY(cold)),""),ROW(A101))</f>
        <v>154</v>
      </c>
      <c r="X102" s="60">
        <f t="array" aca="1" ref="X102" ca="1">IF(ROW(A100)&gt;X$2,"",INDEX(colw,MIN(IF(COUNTIF(X$2:X101,colw)=0,ROW(colw)-2))))</f>
        <v>200</v>
      </c>
      <c r="Y102" s="61" t="str">
        <f t="array" aca="1" ref="Y102" ca="1">IF(COLUMN(A:A)&gt;COUNTIF(colw,$X102),"",INDEX(cola,SMALL(IF(IF(ISERROR(DATE(0,MONTH(cold),DAY(cold))),"",DATE(0,MONTH(cold),DAY(cold)))=$X102,ROW(cold)-1,""),COLUMN(A:A))))</f>
        <v>nom34</v>
      </c>
      <c r="Z102" s="61" t="str">
        <f t="array" aca="1" ref="Z102" ca="1">IF(COLUMN(B:B)&gt;COUNTIF(colw,$X102),"",INDEX(cola,SMALL(IF(IF(ISERROR(DATE(0,MONTH(cold),DAY(cold))),"",DATE(0,MONTH(cold),DAY(cold)))=$X102,ROW(cold)-1,""),COLUMN(B:B))))</f>
        <v>nom161</v>
      </c>
      <c r="AA102" s="61" t="str">
        <f t="array" aca="1" ref="AA102" ca="1">IF(COLUMN(C:C)&gt;COUNTIF(colw,$X102),"",INDEX(cola,SMALL(IF(IF(ISERROR(DATE(0,MONTH(cold),DAY(cold))),"",DATE(0,MONTH(cold),DAY(cold)))=$X102,ROW(cold)-1,""),COLUMN(C:C))))</f>
        <v/>
      </c>
      <c r="AB102" s="61" t="str">
        <f t="array" aca="1" ref="AB102" ca="1">IF(COLUMN(D:D)&gt;COUNTIF(colw,$X102),"",INDEX(cola,SMALL(IF(IF(ISERROR(DATE(0,MONTH(cold),DAY(cold))),"",DATE(0,MONTH(cold),DAY(cold)))=$X102,ROW(cold)-1,""),COLUMN(D:D))))</f>
        <v/>
      </c>
      <c r="AC102" s="61" t="str">
        <f t="array" aca="1" ref="AC102" ca="1">IF(COLUMN(E:E)&gt;COUNTIF(colw,$X102),"",INDEX(cola,SMALL(IF(IF(ISERROR(DATE(0,MONTH(cold),DAY(cold))),"",DATE(0,MONTH(cold),DAY(cold)))=$X102,ROW(cold)-1,""),COLUMN(E:E))))</f>
        <v/>
      </c>
      <c r="AD102" s="61" t="str">
        <f t="array" aca="1" ref="AD102" ca="1">IF(COLUMN(F:F)&gt;COUNTIF(colw,$X102),"",INDEX(cola,SMALL(IF(IF(ISERROR(DATE(0,MONTH(cold),DAY(cold))),"",DATE(0,MONTH(cold),DAY(cold)))=$X102,ROW(cold)-1,""),COLUMN(F:F))))</f>
        <v/>
      </c>
    </row>
    <row r="103" spans="2:30" x14ac:dyDescent="0.25">
      <c r="B103" s="41" t="s">
        <v>221</v>
      </c>
      <c r="C103" s="42" t="s">
        <v>222</v>
      </c>
      <c r="D103" s="18">
        <f t="shared" ca="1" si="1"/>
        <v>42359</v>
      </c>
      <c r="E103" s="44">
        <v>13139</v>
      </c>
      <c r="F103" s="42" t="s">
        <v>639</v>
      </c>
      <c r="G103" s="18" t="str">
        <f t="array" ref="G103">IF(H103=0,"   ",DATE(IF(MONTH(H103)&gt;10,YEAR(M$1),YEAR($Q$1)),MONTH(H103),DAY(H103)))</f>
        <v xml:space="preserve">   </v>
      </c>
      <c r="H103" s="44">
        <v>0</v>
      </c>
      <c r="I103" s="42" t="s">
        <v>899</v>
      </c>
      <c r="J103" s="42" t="s">
        <v>1159</v>
      </c>
      <c r="K103" s="24"/>
      <c r="N103" s="16"/>
      <c r="W103" s="60">
        <f t="array" aca="1" ref="W103" ca="1">SMALL(IFERROR(DATE(0,MONTH(cold),DAY(cold)),""),ROW(A102))</f>
        <v>155</v>
      </c>
      <c r="X103" s="60">
        <f t="array" aca="1" ref="X103" ca="1">IF(ROW(A101)&gt;X$2,"",INDEX(colw,MIN(IF(COUNTIF(X$2:X102,colw)=0,ROW(colw)-2))))</f>
        <v>201</v>
      </c>
      <c r="Y103" s="61" t="str">
        <f t="array" aca="1" ref="Y103" ca="1">IF(COLUMN(A:A)&gt;COUNTIF(colw,$X103),"",INDEX(cola,SMALL(IF(IF(ISERROR(DATE(0,MONTH(cold),DAY(cold))),"",DATE(0,MONTH(cold),DAY(cold)))=$X103,ROW(cold)-1,""),COLUMN(A:A))))</f>
        <v>nom172</v>
      </c>
      <c r="Z103" s="61" t="str">
        <f t="array" aca="1" ref="Z103" ca="1">IF(COLUMN(B:B)&gt;COUNTIF(colw,$X103),"",INDEX(cola,SMALL(IF(IF(ISERROR(DATE(0,MONTH(cold),DAY(cold))),"",DATE(0,MONTH(cold),DAY(cold)))=$X103,ROW(cold)-1,""),COLUMN(B:B))))</f>
        <v/>
      </c>
      <c r="AA103" s="61" t="str">
        <f t="array" aca="1" ref="AA103" ca="1">IF(COLUMN(C:C)&gt;COUNTIF(colw,$X103),"",INDEX(cola,SMALL(IF(IF(ISERROR(DATE(0,MONTH(cold),DAY(cold))),"",DATE(0,MONTH(cold),DAY(cold)))=$X103,ROW(cold)-1,""),COLUMN(C:C))))</f>
        <v/>
      </c>
      <c r="AB103" s="61" t="str">
        <f t="array" aca="1" ref="AB103" ca="1">IF(COLUMN(D:D)&gt;COUNTIF(colw,$X103),"",INDEX(cola,SMALL(IF(IF(ISERROR(DATE(0,MONTH(cold),DAY(cold))),"",DATE(0,MONTH(cold),DAY(cold)))=$X103,ROW(cold)-1,""),COLUMN(D:D))))</f>
        <v/>
      </c>
      <c r="AC103" s="61" t="str">
        <f t="array" aca="1" ref="AC103" ca="1">IF(COLUMN(E:E)&gt;COUNTIF(colw,$X103),"",INDEX(cola,SMALL(IF(IF(ISERROR(DATE(0,MONTH(cold),DAY(cold))),"",DATE(0,MONTH(cold),DAY(cold)))=$X103,ROW(cold)-1,""),COLUMN(E:E))))</f>
        <v/>
      </c>
      <c r="AD103" s="61" t="str">
        <f t="array" aca="1" ref="AD103" ca="1">IF(COLUMN(F:F)&gt;COUNTIF(colw,$X103),"",INDEX(cola,SMALL(IF(IF(ISERROR(DATE(0,MONTH(cold),DAY(cold))),"",DATE(0,MONTH(cold),DAY(cold)))=$X103,ROW(cold)-1,""),COLUMN(F:F))))</f>
        <v/>
      </c>
    </row>
    <row r="104" spans="2:30" x14ac:dyDescent="0.25">
      <c r="B104" s="41" t="s">
        <v>223</v>
      </c>
      <c r="C104" s="42" t="s">
        <v>224</v>
      </c>
      <c r="D104" s="18">
        <f t="shared" ca="1" si="1"/>
        <v>42128</v>
      </c>
      <c r="E104" s="44">
        <v>9621</v>
      </c>
      <c r="F104" s="42" t="s">
        <v>640</v>
      </c>
      <c r="G104" s="18" t="str">
        <f t="array" ref="G104">IF(H104=0,"   ",DATE(IF(MONTH(H104)&gt;10,YEAR(M$1),YEAR($Q$1)),MONTH(H104),DAY(H104)))</f>
        <v xml:space="preserve">   </v>
      </c>
      <c r="H104" s="44">
        <v>0</v>
      </c>
      <c r="I104" s="42" t="s">
        <v>900</v>
      </c>
      <c r="J104" s="42" t="s">
        <v>1160</v>
      </c>
      <c r="K104" s="23"/>
      <c r="N104" s="16"/>
      <c r="W104" s="60">
        <f t="array" aca="1" ref="W104" ca="1">SMALL(IFERROR(DATE(0,MONTH(cold),DAY(cold)),""),ROW(A103))</f>
        <v>155</v>
      </c>
      <c r="X104" s="60">
        <f t="array" aca="1" ref="X104" ca="1">IF(ROW(A102)&gt;X$2,"",INDEX(colw,MIN(IF(COUNTIF(X$2:X103,colw)=0,ROW(colw)-2))))</f>
        <v>210</v>
      </c>
      <c r="Y104" s="61" t="str">
        <f t="array" aca="1" ref="Y104" ca="1">IF(COLUMN(A:A)&gt;COUNTIF(colw,$X104),"",INDEX(cola,SMALL(IF(IF(ISERROR(DATE(0,MONTH(cold),DAY(cold))),"",DATE(0,MONTH(cold),DAY(cold)))=$X104,ROW(cold)-1,""),COLUMN(A:A))))</f>
        <v>nom4</v>
      </c>
      <c r="Z104" s="61" t="str">
        <f t="array" aca="1" ref="Z104" ca="1">IF(COLUMN(B:B)&gt;COUNTIF(colw,$X104),"",INDEX(cola,SMALL(IF(IF(ISERROR(DATE(0,MONTH(cold),DAY(cold))),"",DATE(0,MONTH(cold),DAY(cold)))=$X104,ROW(cold)-1,""),COLUMN(B:B))))</f>
        <v/>
      </c>
      <c r="AA104" s="61" t="str">
        <f t="array" aca="1" ref="AA104" ca="1">IF(COLUMN(C:C)&gt;COUNTIF(colw,$X104),"",INDEX(cola,SMALL(IF(IF(ISERROR(DATE(0,MONTH(cold),DAY(cold))),"",DATE(0,MONTH(cold),DAY(cold)))=$X104,ROW(cold)-1,""),COLUMN(C:C))))</f>
        <v/>
      </c>
      <c r="AB104" s="61" t="str">
        <f t="array" aca="1" ref="AB104" ca="1">IF(COLUMN(D:D)&gt;COUNTIF(colw,$X104),"",INDEX(cola,SMALL(IF(IF(ISERROR(DATE(0,MONTH(cold),DAY(cold))),"",DATE(0,MONTH(cold),DAY(cold)))=$X104,ROW(cold)-1,""),COLUMN(D:D))))</f>
        <v/>
      </c>
      <c r="AC104" s="61" t="str">
        <f t="array" aca="1" ref="AC104" ca="1">IF(COLUMN(E:E)&gt;COUNTIF(colw,$X104),"",INDEX(cola,SMALL(IF(IF(ISERROR(DATE(0,MONTH(cold),DAY(cold))),"",DATE(0,MONTH(cold),DAY(cold)))=$X104,ROW(cold)-1,""),COLUMN(E:E))))</f>
        <v/>
      </c>
      <c r="AD104" s="61" t="str">
        <f t="array" aca="1" ref="AD104" ca="1">IF(COLUMN(F:F)&gt;COUNTIF(colw,$X104),"",INDEX(cola,SMALL(IF(IF(ISERROR(DATE(0,MONTH(cold),DAY(cold))),"",DATE(0,MONTH(cold),DAY(cold)))=$X104,ROW(cold)-1,""),COLUMN(F:F))))</f>
        <v/>
      </c>
    </row>
    <row r="105" spans="2:30" x14ac:dyDescent="0.25">
      <c r="B105" s="41" t="s">
        <v>225</v>
      </c>
      <c r="C105" s="42" t="s">
        <v>226</v>
      </c>
      <c r="D105" s="18">
        <f t="shared" ca="1" si="1"/>
        <v>42051</v>
      </c>
      <c r="E105" s="44">
        <v>14292</v>
      </c>
      <c r="F105" s="42" t="s">
        <v>641</v>
      </c>
      <c r="G105" s="18" t="str">
        <f t="array" ref="G105">IF(H105=0,"   ",DATE(IF(MONTH(H105)&gt;10,YEAR(M$1),YEAR($Q$1)),MONTH(H105),DAY(H105)))</f>
        <v xml:space="preserve">   </v>
      </c>
      <c r="H105" s="44">
        <v>0</v>
      </c>
      <c r="I105" s="42" t="s">
        <v>901</v>
      </c>
      <c r="J105" s="42" t="s">
        <v>1161</v>
      </c>
      <c r="K105" s="23"/>
      <c r="N105" s="16"/>
      <c r="W105" s="60">
        <f t="array" aca="1" ref="W105" ca="1">SMALL(IFERROR(DATE(0,MONTH(cold),DAY(cold)),""),ROW(A104))</f>
        <v>157</v>
      </c>
      <c r="X105" s="60">
        <f t="array" aca="1" ref="X105" ca="1">IF(ROW(A103)&gt;X$2,"",INDEX(colw,MIN(IF(COUNTIF(X$2:X104,colw)=0,ROW(colw)-2))))</f>
        <v>213</v>
      </c>
      <c r="Y105" s="61" t="str">
        <f t="array" aca="1" ref="Y105" ca="1">IF(COLUMN(A:A)&gt;COUNTIF(colw,$X105),"",INDEX(cola,SMALL(IF(IF(ISERROR(DATE(0,MONTH(cold),DAY(cold))),"",DATE(0,MONTH(cold),DAY(cold)))=$X105,ROW(cold)-1,""),COLUMN(A:A))))</f>
        <v>nom78</v>
      </c>
      <c r="Z105" s="61" t="str">
        <f t="array" aca="1" ref="Z105" ca="1">IF(COLUMN(B:B)&gt;COUNTIF(colw,$X105),"",INDEX(cola,SMALL(IF(IF(ISERROR(DATE(0,MONTH(cold),DAY(cold))),"",DATE(0,MONTH(cold),DAY(cold)))=$X105,ROW(cold)-1,""),COLUMN(B:B))))</f>
        <v>nom183</v>
      </c>
      <c r="AA105" s="61" t="str">
        <f t="array" aca="1" ref="AA105" ca="1">IF(COLUMN(C:C)&gt;COUNTIF(colw,$X105),"",INDEX(cola,SMALL(IF(IF(ISERROR(DATE(0,MONTH(cold),DAY(cold))),"",DATE(0,MONTH(cold),DAY(cold)))=$X105,ROW(cold)-1,""),COLUMN(C:C))))</f>
        <v/>
      </c>
      <c r="AB105" s="61" t="str">
        <f t="array" aca="1" ref="AB105" ca="1">IF(COLUMN(D:D)&gt;COUNTIF(colw,$X105),"",INDEX(cola,SMALL(IF(IF(ISERROR(DATE(0,MONTH(cold),DAY(cold))),"",DATE(0,MONTH(cold),DAY(cold)))=$X105,ROW(cold)-1,""),COLUMN(D:D))))</f>
        <v/>
      </c>
      <c r="AC105" s="61" t="str">
        <f t="array" aca="1" ref="AC105" ca="1">IF(COLUMN(E:E)&gt;COUNTIF(colw,$X105),"",INDEX(cola,SMALL(IF(IF(ISERROR(DATE(0,MONTH(cold),DAY(cold))),"",DATE(0,MONTH(cold),DAY(cold)))=$X105,ROW(cold)-1,""),COLUMN(E:E))))</f>
        <v/>
      </c>
      <c r="AD105" s="61" t="str">
        <f t="array" aca="1" ref="AD105" ca="1">IF(COLUMN(F:F)&gt;COUNTIF(colw,$X105),"",INDEX(cola,SMALL(IF(IF(ISERROR(DATE(0,MONTH(cold),DAY(cold))),"",DATE(0,MONTH(cold),DAY(cold)))=$X105,ROW(cold)-1,""),COLUMN(F:F))))</f>
        <v/>
      </c>
    </row>
    <row r="106" spans="2:30" x14ac:dyDescent="0.25">
      <c r="B106" s="41" t="s">
        <v>227</v>
      </c>
      <c r="C106" s="42" t="s">
        <v>228</v>
      </c>
      <c r="D106" s="18">
        <f t="shared" ca="1" si="1"/>
        <v>42058</v>
      </c>
      <c r="E106" s="44">
        <v>15760</v>
      </c>
      <c r="F106" s="42" t="s">
        <v>642</v>
      </c>
      <c r="G106" s="18">
        <f t="array" aca="1" ref="G106" ca="1">IF(H106=0,"   ",DATE(IF(MONTH(H106)&gt;10,YEAR(M$1),YEAR($Q$1)),MONTH(H106),DAY(H106)))</f>
        <v>42177</v>
      </c>
      <c r="H106" s="44">
        <v>17706</v>
      </c>
      <c r="I106" s="42" t="s">
        <v>902</v>
      </c>
      <c r="J106" s="42" t="s">
        <v>1162</v>
      </c>
      <c r="K106" s="24"/>
      <c r="N106" s="16"/>
      <c r="W106" s="60">
        <f t="array" aca="1" ref="W106" ca="1">SMALL(IFERROR(DATE(0,MONTH(cold),DAY(cold)),""),ROW(A105))</f>
        <v>159</v>
      </c>
      <c r="X106" s="60">
        <f t="array" aca="1" ref="X106" ca="1">IF(ROW(A104)&gt;X$2,"",INDEX(colw,MIN(IF(COUNTIF(X$2:X105,colw)=0,ROW(colw)-2))))</f>
        <v>216</v>
      </c>
      <c r="Y106" s="61" t="str">
        <f t="array" aca="1" ref="Y106" ca="1">IF(COLUMN(A:A)&gt;COUNTIF(colw,$X106),"",INDEX(cola,SMALL(IF(IF(ISERROR(DATE(0,MONTH(cold),DAY(cold))),"",DATE(0,MONTH(cold),DAY(cold)))=$X106,ROW(cold)-1,""),COLUMN(A:A))))</f>
        <v>nom29</v>
      </c>
      <c r="Z106" s="61" t="str">
        <f t="array" aca="1" ref="Z106" ca="1">IF(COLUMN(B:B)&gt;COUNTIF(colw,$X106),"",INDEX(cola,SMALL(IF(IF(ISERROR(DATE(0,MONTH(cold),DAY(cold))),"",DATE(0,MONTH(cold),DAY(cold)))=$X106,ROW(cold)-1,""),COLUMN(B:B))))</f>
        <v>nom138</v>
      </c>
      <c r="AA106" s="61" t="str">
        <f t="array" aca="1" ref="AA106" ca="1">IF(COLUMN(C:C)&gt;COUNTIF(colw,$X106),"",INDEX(cola,SMALL(IF(IF(ISERROR(DATE(0,MONTH(cold),DAY(cold))),"",DATE(0,MONTH(cold),DAY(cold)))=$X106,ROW(cold)-1,""),COLUMN(C:C))))</f>
        <v/>
      </c>
      <c r="AB106" s="61" t="str">
        <f t="array" aca="1" ref="AB106" ca="1">IF(COLUMN(D:D)&gt;COUNTIF(colw,$X106),"",INDEX(cola,SMALL(IF(IF(ISERROR(DATE(0,MONTH(cold),DAY(cold))),"",DATE(0,MONTH(cold),DAY(cold)))=$X106,ROW(cold)-1,""),COLUMN(D:D))))</f>
        <v/>
      </c>
      <c r="AC106" s="61" t="str">
        <f t="array" aca="1" ref="AC106" ca="1">IF(COLUMN(E:E)&gt;COUNTIF(colw,$X106),"",INDEX(cola,SMALL(IF(IF(ISERROR(DATE(0,MONTH(cold),DAY(cold))),"",DATE(0,MONTH(cold),DAY(cold)))=$X106,ROW(cold)-1,""),COLUMN(E:E))))</f>
        <v/>
      </c>
      <c r="AD106" s="61" t="str">
        <f t="array" aca="1" ref="AD106" ca="1">IF(COLUMN(F:F)&gt;COUNTIF(colw,$X106),"",INDEX(cola,SMALL(IF(IF(ISERROR(DATE(0,MONTH(cold),DAY(cold))),"",DATE(0,MONTH(cold),DAY(cold)))=$X106,ROW(cold)-1,""),COLUMN(F:F))))</f>
        <v/>
      </c>
    </row>
    <row r="107" spans="2:30" x14ac:dyDescent="0.25">
      <c r="B107" s="41" t="s">
        <v>229</v>
      </c>
      <c r="C107" s="42" t="s">
        <v>230</v>
      </c>
      <c r="D107" s="18">
        <f t="shared" ca="1" si="1"/>
        <v>42032</v>
      </c>
      <c r="E107" s="44">
        <v>15734</v>
      </c>
      <c r="F107" s="42" t="s">
        <v>643</v>
      </c>
      <c r="G107" s="18" t="str">
        <f t="array" ref="G107">IF(H107=0,"   ",DATE(IF(MONTH(H107)&gt;10,YEAR(M$1),YEAR($Q$1)),MONTH(H107),DAY(H107)))</f>
        <v xml:space="preserve">   </v>
      </c>
      <c r="H107" s="44">
        <v>0</v>
      </c>
      <c r="I107" s="42" t="s">
        <v>903</v>
      </c>
      <c r="J107" s="42" t="s">
        <v>1163</v>
      </c>
      <c r="K107" s="24"/>
      <c r="N107" s="16"/>
      <c r="W107" s="60">
        <f t="array" aca="1" ref="W107" ca="1">SMALL(IFERROR(DATE(0,MONTH(cold),DAY(cold)),""),ROW(A106))</f>
        <v>162</v>
      </c>
      <c r="X107" s="60">
        <f t="array" aca="1" ref="X107" ca="1">IF(ROW(A105)&gt;X$2,"",INDEX(colw,MIN(IF(COUNTIF(X$2:X106,colw)=0,ROW(colw)-2))))</f>
        <v>218</v>
      </c>
      <c r="Y107" s="61" t="str">
        <f t="array" aca="1" ref="Y107" ca="1">IF(COLUMN(A:A)&gt;COUNTIF(colw,$X107),"",INDEX(cola,SMALL(IF(IF(ISERROR(DATE(0,MONTH(cold),DAY(cold))),"",DATE(0,MONTH(cold),DAY(cold)))=$X107,ROW(cold)-1,""),COLUMN(A:A))))</f>
        <v>nom189</v>
      </c>
      <c r="Z107" s="61" t="str">
        <f t="array" aca="1" ref="Z107" ca="1">IF(COLUMN(B:B)&gt;COUNTIF(colw,$X107),"",INDEX(cola,SMALL(IF(IF(ISERROR(DATE(0,MONTH(cold),DAY(cold))),"",DATE(0,MONTH(cold),DAY(cold)))=$X107,ROW(cold)-1,""),COLUMN(B:B))))</f>
        <v/>
      </c>
      <c r="AA107" s="61" t="str">
        <f t="array" aca="1" ref="AA107" ca="1">IF(COLUMN(C:C)&gt;COUNTIF(colw,$X107),"",INDEX(cola,SMALL(IF(IF(ISERROR(DATE(0,MONTH(cold),DAY(cold))),"",DATE(0,MONTH(cold),DAY(cold)))=$X107,ROW(cold)-1,""),COLUMN(C:C))))</f>
        <v/>
      </c>
      <c r="AB107" s="61" t="str">
        <f t="array" aca="1" ref="AB107" ca="1">IF(COLUMN(D:D)&gt;COUNTIF(colw,$X107),"",INDEX(cola,SMALL(IF(IF(ISERROR(DATE(0,MONTH(cold),DAY(cold))),"",DATE(0,MONTH(cold),DAY(cold)))=$X107,ROW(cold)-1,""),COLUMN(D:D))))</f>
        <v/>
      </c>
      <c r="AC107" s="61" t="str">
        <f t="array" aca="1" ref="AC107" ca="1">IF(COLUMN(E:E)&gt;COUNTIF(colw,$X107),"",INDEX(cola,SMALL(IF(IF(ISERROR(DATE(0,MONTH(cold),DAY(cold))),"",DATE(0,MONTH(cold),DAY(cold)))=$X107,ROW(cold)-1,""),COLUMN(E:E))))</f>
        <v/>
      </c>
      <c r="AD107" s="61" t="str">
        <f t="array" aca="1" ref="AD107" ca="1">IF(COLUMN(F:F)&gt;COUNTIF(colw,$X107),"",INDEX(cola,SMALL(IF(IF(ISERROR(DATE(0,MONTH(cold),DAY(cold))),"",DATE(0,MONTH(cold),DAY(cold)))=$X107,ROW(cold)-1,""),COLUMN(F:F))))</f>
        <v/>
      </c>
    </row>
    <row r="108" spans="2:30" x14ac:dyDescent="0.25">
      <c r="B108" s="41" t="s">
        <v>231</v>
      </c>
      <c r="C108" s="42" t="s">
        <v>232</v>
      </c>
      <c r="D108" s="18">
        <f t="shared" ca="1" si="1"/>
        <v>42085</v>
      </c>
      <c r="E108" s="44">
        <v>12500</v>
      </c>
      <c r="F108" s="42" t="s">
        <v>644</v>
      </c>
      <c r="G108" s="18" t="str">
        <f t="array" ref="G108">IF(H108=0,"   ",DATE(IF(MONTH(H108)&gt;10,YEAR(M$1),YEAR($Q$1)),MONTH(H108),DAY(H108)))</f>
        <v xml:space="preserve">   </v>
      </c>
      <c r="H108" s="44">
        <v>0</v>
      </c>
      <c r="I108" s="42" t="s">
        <v>904</v>
      </c>
      <c r="J108" s="42" t="s">
        <v>1164</v>
      </c>
      <c r="K108" s="23"/>
      <c r="N108" s="16"/>
      <c r="W108" s="60">
        <f t="array" aca="1" ref="W108" ca="1">SMALL(IFERROR(DATE(0,MONTH(cold),DAY(cold)),""),ROW(A107))</f>
        <v>162</v>
      </c>
      <c r="X108" s="60">
        <f t="array" aca="1" ref="X108" ca="1">IF(ROW(A106)&gt;X$2,"",INDEX(colw,MIN(IF(COUNTIF(X$2:X107,colw)=0,ROW(colw)-2))))</f>
        <v>220</v>
      </c>
      <c r="Y108" s="61" t="str">
        <f t="array" aca="1" ref="Y108" ca="1">IF(COLUMN(A:A)&gt;COUNTIF(colw,$X108),"",INDEX(cola,SMALL(IF(IF(ISERROR(DATE(0,MONTH(cold),DAY(cold))),"",DATE(0,MONTH(cold),DAY(cold)))=$X108,ROW(cold)-1,""),COLUMN(A:A))))</f>
        <v>nom16</v>
      </c>
      <c r="Z108" s="61" t="str">
        <f t="array" aca="1" ref="Z108" ca="1">IF(COLUMN(B:B)&gt;COUNTIF(colw,$X108),"",INDEX(cola,SMALL(IF(IF(ISERROR(DATE(0,MONTH(cold),DAY(cold))),"",DATE(0,MONTH(cold),DAY(cold)))=$X108,ROW(cold)-1,""),COLUMN(B:B))))</f>
        <v/>
      </c>
      <c r="AA108" s="61" t="str">
        <f t="array" aca="1" ref="AA108" ca="1">IF(COLUMN(C:C)&gt;COUNTIF(colw,$X108),"",INDEX(cola,SMALL(IF(IF(ISERROR(DATE(0,MONTH(cold),DAY(cold))),"",DATE(0,MONTH(cold),DAY(cold)))=$X108,ROW(cold)-1,""),COLUMN(C:C))))</f>
        <v/>
      </c>
      <c r="AB108" s="61" t="str">
        <f t="array" aca="1" ref="AB108" ca="1">IF(COLUMN(D:D)&gt;COUNTIF(colw,$X108),"",INDEX(cola,SMALL(IF(IF(ISERROR(DATE(0,MONTH(cold),DAY(cold))),"",DATE(0,MONTH(cold),DAY(cold)))=$X108,ROW(cold)-1,""),COLUMN(D:D))))</f>
        <v/>
      </c>
      <c r="AC108" s="61" t="str">
        <f t="array" aca="1" ref="AC108" ca="1">IF(COLUMN(E:E)&gt;COUNTIF(colw,$X108),"",INDEX(cola,SMALL(IF(IF(ISERROR(DATE(0,MONTH(cold),DAY(cold))),"",DATE(0,MONTH(cold),DAY(cold)))=$X108,ROW(cold)-1,""),COLUMN(E:E))))</f>
        <v/>
      </c>
      <c r="AD108" s="61" t="str">
        <f t="array" aca="1" ref="AD108" ca="1">IF(COLUMN(F:F)&gt;COUNTIF(colw,$X108),"",INDEX(cola,SMALL(IF(IF(ISERROR(DATE(0,MONTH(cold),DAY(cold))),"",DATE(0,MONTH(cold),DAY(cold)))=$X108,ROW(cold)-1,""),COLUMN(F:F))))</f>
        <v/>
      </c>
    </row>
    <row r="109" spans="2:30" x14ac:dyDescent="0.25">
      <c r="B109" s="41" t="s">
        <v>233</v>
      </c>
      <c r="C109" s="42" t="s">
        <v>234</v>
      </c>
      <c r="D109" s="18">
        <f t="shared" ca="1" si="1"/>
        <v>42105</v>
      </c>
      <c r="E109" s="44">
        <v>13251</v>
      </c>
      <c r="F109" s="42" t="s">
        <v>645</v>
      </c>
      <c r="G109" s="18">
        <f t="array" aca="1" ref="G109" ca="1">IF(H109=0,"   ",DATE(IF(MONTH(H109)&gt;10,YEAR(M$1),YEAR($Q$1)),MONTH(H109),DAY(H109)))</f>
        <v>42181</v>
      </c>
      <c r="H109" s="44">
        <v>16979</v>
      </c>
      <c r="I109" s="42" t="s">
        <v>905</v>
      </c>
      <c r="J109" s="42" t="s">
        <v>1165</v>
      </c>
      <c r="K109" s="23"/>
      <c r="N109" s="16"/>
      <c r="W109" s="60">
        <f t="array" aca="1" ref="W109" ca="1">SMALL(IFERROR(DATE(0,MONTH(cold),DAY(cold)),""),ROW(A108))</f>
        <v>164</v>
      </c>
      <c r="X109" s="60">
        <f t="array" aca="1" ref="X109" ca="1">IF(ROW(A107)&gt;X$2,"",INDEX(colw,MIN(IF(COUNTIF(X$2:X108,colw)=0,ROW(colw)-2))))</f>
        <v>223</v>
      </c>
      <c r="Y109" s="61" t="str">
        <f t="array" aca="1" ref="Y109" ca="1">IF(COLUMN(A:A)&gt;COUNTIF(colw,$X109),"",INDEX(cola,SMALL(IF(IF(ISERROR(DATE(0,MONTH(cold),DAY(cold))),"",DATE(0,MONTH(cold),DAY(cold)))=$X109,ROW(cold)-1,""),COLUMN(A:A))))</f>
        <v>nom86</v>
      </c>
      <c r="Z109" s="61" t="str">
        <f t="array" aca="1" ref="Z109" ca="1">IF(COLUMN(B:B)&gt;COUNTIF(colw,$X109),"",INDEX(cola,SMALL(IF(IF(ISERROR(DATE(0,MONTH(cold),DAY(cold))),"",DATE(0,MONTH(cold),DAY(cold)))=$X109,ROW(cold)-1,""),COLUMN(B:B))))</f>
        <v/>
      </c>
      <c r="AA109" s="61" t="str">
        <f t="array" aca="1" ref="AA109" ca="1">IF(COLUMN(C:C)&gt;COUNTIF(colw,$X109),"",INDEX(cola,SMALL(IF(IF(ISERROR(DATE(0,MONTH(cold),DAY(cold))),"",DATE(0,MONTH(cold),DAY(cold)))=$X109,ROW(cold)-1,""),COLUMN(C:C))))</f>
        <v/>
      </c>
      <c r="AB109" s="61" t="str">
        <f t="array" aca="1" ref="AB109" ca="1">IF(COLUMN(D:D)&gt;COUNTIF(colw,$X109),"",INDEX(cola,SMALL(IF(IF(ISERROR(DATE(0,MONTH(cold),DAY(cold))),"",DATE(0,MONTH(cold),DAY(cold)))=$X109,ROW(cold)-1,""),COLUMN(D:D))))</f>
        <v/>
      </c>
      <c r="AC109" s="61" t="str">
        <f t="array" aca="1" ref="AC109" ca="1">IF(COLUMN(E:E)&gt;COUNTIF(colw,$X109),"",INDEX(cola,SMALL(IF(IF(ISERROR(DATE(0,MONTH(cold),DAY(cold))),"",DATE(0,MONTH(cold),DAY(cold)))=$X109,ROW(cold)-1,""),COLUMN(E:E))))</f>
        <v/>
      </c>
      <c r="AD109" s="61" t="str">
        <f t="array" aca="1" ref="AD109" ca="1">IF(COLUMN(F:F)&gt;COUNTIF(colw,$X109),"",INDEX(cola,SMALL(IF(IF(ISERROR(DATE(0,MONTH(cold),DAY(cold))),"",DATE(0,MONTH(cold),DAY(cold)))=$X109,ROW(cold)-1,""),COLUMN(F:F))))</f>
        <v/>
      </c>
    </row>
    <row r="110" spans="2:30" x14ac:dyDescent="0.25">
      <c r="B110" s="41" t="s">
        <v>235</v>
      </c>
      <c r="C110" s="42" t="s">
        <v>236</v>
      </c>
      <c r="D110" s="18">
        <f t="shared" ca="1" si="1"/>
        <v>42132</v>
      </c>
      <c r="E110" s="44">
        <v>15104</v>
      </c>
      <c r="F110" s="42" t="s">
        <v>646</v>
      </c>
      <c r="G110" s="18" t="str">
        <f t="array" ref="G110">IF(H110=0,"   ",DATE(IF(MONTH(H110)&gt;10,YEAR(M$1),YEAR($Q$1)),MONTH(H110),DAY(H110)))</f>
        <v xml:space="preserve">   </v>
      </c>
      <c r="H110" s="44">
        <v>0</v>
      </c>
      <c r="I110" s="42" t="s">
        <v>906</v>
      </c>
      <c r="J110" s="42" t="s">
        <v>1166</v>
      </c>
      <c r="K110" s="24"/>
      <c r="N110" s="16"/>
      <c r="W110" s="60">
        <f t="array" aca="1" ref="W110" ca="1">SMALL(IFERROR(DATE(0,MONTH(cold),DAY(cold)),""),ROW(A109))</f>
        <v>164</v>
      </c>
      <c r="X110" s="60">
        <f t="array" aca="1" ref="X110" ca="1">IF(ROW(A108)&gt;X$2,"",INDEX(colw,MIN(IF(COUNTIF(X$2:X109,colw)=0,ROW(colw)-2))))</f>
        <v>224</v>
      </c>
      <c r="Y110" s="61" t="str">
        <f t="array" aca="1" ref="Y110" ca="1">IF(COLUMN(A:A)&gt;COUNTIF(colw,$X110),"",INDEX(cola,SMALL(IF(IF(ISERROR(DATE(0,MONTH(cold),DAY(cold))),"",DATE(0,MONTH(cold),DAY(cold)))=$X110,ROW(cold)-1,""),COLUMN(A:A))))</f>
        <v>nom142</v>
      </c>
      <c r="Z110" s="61" t="str">
        <f t="array" aca="1" ref="Z110" ca="1">IF(COLUMN(B:B)&gt;COUNTIF(colw,$X110),"",INDEX(cola,SMALL(IF(IF(ISERROR(DATE(0,MONTH(cold),DAY(cold))),"",DATE(0,MONTH(cold),DAY(cold)))=$X110,ROW(cold)-1,""),COLUMN(B:B))))</f>
        <v/>
      </c>
      <c r="AA110" s="61" t="str">
        <f t="array" aca="1" ref="AA110" ca="1">IF(COLUMN(C:C)&gt;COUNTIF(colw,$X110),"",INDEX(cola,SMALL(IF(IF(ISERROR(DATE(0,MONTH(cold),DAY(cold))),"",DATE(0,MONTH(cold),DAY(cold)))=$X110,ROW(cold)-1,""),COLUMN(C:C))))</f>
        <v/>
      </c>
      <c r="AB110" s="61" t="str">
        <f t="array" aca="1" ref="AB110" ca="1">IF(COLUMN(D:D)&gt;COUNTIF(colw,$X110),"",INDEX(cola,SMALL(IF(IF(ISERROR(DATE(0,MONTH(cold),DAY(cold))),"",DATE(0,MONTH(cold),DAY(cold)))=$X110,ROW(cold)-1,""),COLUMN(D:D))))</f>
        <v/>
      </c>
      <c r="AC110" s="61" t="str">
        <f t="array" aca="1" ref="AC110" ca="1">IF(COLUMN(E:E)&gt;COUNTIF(colw,$X110),"",INDEX(cola,SMALL(IF(IF(ISERROR(DATE(0,MONTH(cold),DAY(cold))),"",DATE(0,MONTH(cold),DAY(cold)))=$X110,ROW(cold)-1,""),COLUMN(E:E))))</f>
        <v/>
      </c>
      <c r="AD110" s="61" t="str">
        <f t="array" aca="1" ref="AD110" ca="1">IF(COLUMN(F:F)&gt;COUNTIF(colw,$X110),"",INDEX(cola,SMALL(IF(IF(ISERROR(DATE(0,MONTH(cold),DAY(cold))),"",DATE(0,MONTH(cold),DAY(cold)))=$X110,ROW(cold)-1,""),COLUMN(F:F))))</f>
        <v/>
      </c>
    </row>
    <row r="111" spans="2:30" x14ac:dyDescent="0.25">
      <c r="B111" s="41" t="s">
        <v>237</v>
      </c>
      <c r="C111" s="42" t="s">
        <v>238</v>
      </c>
      <c r="D111" s="18">
        <f t="shared" ca="1" si="1"/>
        <v>42077</v>
      </c>
      <c r="E111" s="44">
        <v>16510</v>
      </c>
      <c r="F111" s="42" t="s">
        <v>647</v>
      </c>
      <c r="G111" s="18">
        <f t="array" aca="1" ref="G111" ca="1">IF(H111=0,"   ",DATE(IF(MONTH(H111)&gt;10,YEAR(M$1),YEAR($Q$1)),MONTH(H111),DAY(H111)))</f>
        <v>42215</v>
      </c>
      <c r="H111" s="44">
        <v>15917</v>
      </c>
      <c r="I111" s="42" t="s">
        <v>907</v>
      </c>
      <c r="J111" s="42" t="s">
        <v>1167</v>
      </c>
      <c r="K111" s="24"/>
      <c r="N111" s="16"/>
      <c r="W111" s="60">
        <f t="array" aca="1" ref="W111" ca="1">SMALL(IFERROR(DATE(0,MONTH(cold),DAY(cold)),""),ROW(A110))</f>
        <v>164</v>
      </c>
      <c r="X111" s="60">
        <f t="array" aca="1" ref="X111" ca="1">IF(ROW(A109)&gt;X$2,"",INDEX(colw,MIN(IF(COUNTIF(X$2:X110,colw)=0,ROW(colw)-2))))</f>
        <v>225</v>
      </c>
      <c r="Y111" s="61" t="str">
        <f t="array" aca="1" ref="Y111" ca="1">IF(COLUMN(A:A)&gt;COUNTIF(colw,$X111),"",INDEX(cola,SMALL(IF(IF(ISERROR(DATE(0,MONTH(cold),DAY(cold))),"",DATE(0,MONTH(cold),DAY(cold)))=$X111,ROW(cold)-1,""),COLUMN(A:A))))</f>
        <v>nom126</v>
      </c>
      <c r="Z111" s="61" t="str">
        <f t="array" aca="1" ref="Z111" ca="1">IF(COLUMN(B:B)&gt;COUNTIF(colw,$X111),"",INDEX(cola,SMALL(IF(IF(ISERROR(DATE(0,MONTH(cold),DAY(cold))),"",DATE(0,MONTH(cold),DAY(cold)))=$X111,ROW(cold)-1,""),COLUMN(B:B))))</f>
        <v>nom184</v>
      </c>
      <c r="AA111" s="61" t="str">
        <f t="array" aca="1" ref="AA111" ca="1">IF(COLUMN(C:C)&gt;COUNTIF(colw,$X111),"",INDEX(cola,SMALL(IF(IF(ISERROR(DATE(0,MONTH(cold),DAY(cold))),"",DATE(0,MONTH(cold),DAY(cold)))=$X111,ROW(cold)-1,""),COLUMN(C:C))))</f>
        <v/>
      </c>
      <c r="AB111" s="61" t="str">
        <f t="array" aca="1" ref="AB111" ca="1">IF(COLUMN(D:D)&gt;COUNTIF(colw,$X111),"",INDEX(cola,SMALL(IF(IF(ISERROR(DATE(0,MONTH(cold),DAY(cold))),"",DATE(0,MONTH(cold),DAY(cold)))=$X111,ROW(cold)-1,""),COLUMN(D:D))))</f>
        <v/>
      </c>
      <c r="AC111" s="61" t="str">
        <f t="array" aca="1" ref="AC111" ca="1">IF(COLUMN(E:E)&gt;COUNTIF(colw,$X111),"",INDEX(cola,SMALL(IF(IF(ISERROR(DATE(0,MONTH(cold),DAY(cold))),"",DATE(0,MONTH(cold),DAY(cold)))=$X111,ROW(cold)-1,""),COLUMN(E:E))))</f>
        <v/>
      </c>
      <c r="AD111" s="61" t="str">
        <f t="array" aca="1" ref="AD111" ca="1">IF(COLUMN(F:F)&gt;COUNTIF(colw,$X111),"",INDEX(cola,SMALL(IF(IF(ISERROR(DATE(0,MONTH(cold),DAY(cold))),"",DATE(0,MONTH(cold),DAY(cold)))=$X111,ROW(cold)-1,""),COLUMN(F:F))))</f>
        <v/>
      </c>
    </row>
    <row r="112" spans="2:30" x14ac:dyDescent="0.25">
      <c r="B112" s="41" t="s">
        <v>239</v>
      </c>
      <c r="C112" s="42" t="s">
        <v>240</v>
      </c>
      <c r="D112" s="18">
        <f t="shared" ca="1" si="1"/>
        <v>42311</v>
      </c>
      <c r="E112" s="44">
        <v>13091</v>
      </c>
      <c r="F112" s="42" t="s">
        <v>648</v>
      </c>
      <c r="G112" s="18" t="str">
        <f t="array" ref="G112">IF(H112=0,"   ",DATE(IF(MONTH(H112)&gt;10,YEAR(M$1),YEAR($Q$1)),MONTH(H112),DAY(H112)))</f>
        <v xml:space="preserve">   </v>
      </c>
      <c r="H112" s="44">
        <v>0</v>
      </c>
      <c r="I112" s="42" t="s">
        <v>908</v>
      </c>
      <c r="J112" s="42" t="s">
        <v>1168</v>
      </c>
      <c r="K112" s="23"/>
      <c r="N112" s="16"/>
      <c r="W112" s="60">
        <f t="array" aca="1" ref="W112" ca="1">SMALL(IFERROR(DATE(0,MONTH(cold),DAY(cold)),""),ROW(A111))</f>
        <v>165</v>
      </c>
      <c r="X112" s="60">
        <f t="array" aca="1" ref="X112" ca="1">IF(ROW(A110)&gt;X$2,"",INDEX(colw,MIN(IF(COUNTIF(X$2:X111,colw)=0,ROW(colw)-2))))</f>
        <v>226</v>
      </c>
      <c r="Y112" s="61" t="str">
        <f t="array" aca="1" ref="Y112" ca="1">IF(COLUMN(A:A)&gt;COUNTIF(colw,$X112),"",INDEX(cola,SMALL(IF(IF(ISERROR(DATE(0,MONTH(cold),DAY(cold))),"",DATE(0,MONTH(cold),DAY(cold)))=$X112,ROW(cold)-1,""),COLUMN(A:A))))</f>
        <v>nom74</v>
      </c>
      <c r="Z112" s="61" t="str">
        <f t="array" aca="1" ref="Z112" ca="1">IF(COLUMN(B:B)&gt;COUNTIF(colw,$X112),"",INDEX(cola,SMALL(IF(IF(ISERROR(DATE(0,MONTH(cold),DAY(cold))),"",DATE(0,MONTH(cold),DAY(cold)))=$X112,ROW(cold)-1,""),COLUMN(B:B))))</f>
        <v/>
      </c>
      <c r="AA112" s="61" t="str">
        <f t="array" aca="1" ref="AA112" ca="1">IF(COLUMN(C:C)&gt;COUNTIF(colw,$X112),"",INDEX(cola,SMALL(IF(IF(ISERROR(DATE(0,MONTH(cold),DAY(cold))),"",DATE(0,MONTH(cold),DAY(cold)))=$X112,ROW(cold)-1,""),COLUMN(C:C))))</f>
        <v/>
      </c>
      <c r="AB112" s="61" t="str">
        <f t="array" aca="1" ref="AB112" ca="1">IF(COLUMN(D:D)&gt;COUNTIF(colw,$X112),"",INDEX(cola,SMALL(IF(IF(ISERROR(DATE(0,MONTH(cold),DAY(cold))),"",DATE(0,MONTH(cold),DAY(cold)))=$X112,ROW(cold)-1,""),COLUMN(D:D))))</f>
        <v/>
      </c>
      <c r="AC112" s="61" t="str">
        <f t="array" aca="1" ref="AC112" ca="1">IF(COLUMN(E:E)&gt;COUNTIF(colw,$X112),"",INDEX(cola,SMALL(IF(IF(ISERROR(DATE(0,MONTH(cold),DAY(cold))),"",DATE(0,MONTH(cold),DAY(cold)))=$X112,ROW(cold)-1,""),COLUMN(E:E))))</f>
        <v/>
      </c>
      <c r="AD112" s="61" t="str">
        <f t="array" aca="1" ref="AD112" ca="1">IF(COLUMN(F:F)&gt;COUNTIF(colw,$X112),"",INDEX(cola,SMALL(IF(IF(ISERROR(DATE(0,MONTH(cold),DAY(cold))),"",DATE(0,MONTH(cold),DAY(cold)))=$X112,ROW(cold)-1,""),COLUMN(F:F))))</f>
        <v/>
      </c>
    </row>
    <row r="113" spans="2:30" x14ac:dyDescent="0.25">
      <c r="B113" s="41" t="s">
        <v>241</v>
      </c>
      <c r="C113" s="42" t="s">
        <v>242</v>
      </c>
      <c r="D113" s="18">
        <f t="shared" ca="1" si="1"/>
        <v>42258</v>
      </c>
      <c r="E113" s="44">
        <v>19248</v>
      </c>
      <c r="F113" s="42" t="s">
        <v>649</v>
      </c>
      <c r="G113" s="18" t="str">
        <f t="array" ref="G113">IF(H113=0,"   ",DATE(IF(MONTH(H113)&gt;10,YEAR(M$1),YEAR($Q$1)),MONTH(H113),DAY(H113)))</f>
        <v xml:space="preserve">   </v>
      </c>
      <c r="H113" s="44">
        <v>0</v>
      </c>
      <c r="I113" s="42" t="s">
        <v>909</v>
      </c>
      <c r="J113" s="42" t="s">
        <v>1169</v>
      </c>
      <c r="K113" s="23"/>
      <c r="N113" s="16"/>
      <c r="W113" s="60">
        <f t="array" aca="1" ref="W113" ca="1">SMALL(IFERROR(DATE(0,MONTH(cold),DAY(cold)),""),ROW(A112))</f>
        <v>170</v>
      </c>
      <c r="X113" s="60">
        <f t="array" aca="1" ref="X113" ca="1">IF(ROW(A111)&gt;X$2,"",INDEX(colw,MIN(IF(COUNTIF(X$2:X112,colw)=0,ROW(colw)-2))))</f>
        <v>227</v>
      </c>
      <c r="Y113" s="61" t="str">
        <f t="array" aca="1" ref="Y113" ca="1">IF(COLUMN(A:A)&gt;COUNTIF(colw,$X113),"",INDEX(cola,SMALL(IF(IF(ISERROR(DATE(0,MONTH(cold),DAY(cold))),"",DATE(0,MONTH(cold),DAY(cold)))=$X113,ROW(cold)-1,""),COLUMN(A:A))))</f>
        <v>nom235</v>
      </c>
      <c r="Z113" s="61" t="str">
        <f t="array" aca="1" ref="Z113" ca="1">IF(COLUMN(B:B)&gt;COUNTIF(colw,$X113),"",INDEX(cola,SMALL(IF(IF(ISERROR(DATE(0,MONTH(cold),DAY(cold))),"",DATE(0,MONTH(cold),DAY(cold)))=$X113,ROW(cold)-1,""),COLUMN(B:B))))</f>
        <v/>
      </c>
      <c r="AA113" s="61" t="str">
        <f t="array" aca="1" ref="AA113" ca="1">IF(COLUMN(C:C)&gt;COUNTIF(colw,$X113),"",INDEX(cola,SMALL(IF(IF(ISERROR(DATE(0,MONTH(cold),DAY(cold))),"",DATE(0,MONTH(cold),DAY(cold)))=$X113,ROW(cold)-1,""),COLUMN(C:C))))</f>
        <v/>
      </c>
      <c r="AB113" s="61" t="str">
        <f t="array" aca="1" ref="AB113" ca="1">IF(COLUMN(D:D)&gt;COUNTIF(colw,$X113),"",INDEX(cola,SMALL(IF(IF(ISERROR(DATE(0,MONTH(cold),DAY(cold))),"",DATE(0,MONTH(cold),DAY(cold)))=$X113,ROW(cold)-1,""),COLUMN(D:D))))</f>
        <v/>
      </c>
      <c r="AC113" s="61" t="str">
        <f t="array" aca="1" ref="AC113" ca="1">IF(COLUMN(E:E)&gt;COUNTIF(colw,$X113),"",INDEX(cola,SMALL(IF(IF(ISERROR(DATE(0,MONTH(cold),DAY(cold))),"",DATE(0,MONTH(cold),DAY(cold)))=$X113,ROW(cold)-1,""),COLUMN(E:E))))</f>
        <v/>
      </c>
      <c r="AD113" s="61" t="str">
        <f t="array" aca="1" ref="AD113" ca="1">IF(COLUMN(F:F)&gt;COUNTIF(colw,$X113),"",INDEX(cola,SMALL(IF(IF(ISERROR(DATE(0,MONTH(cold),DAY(cold))),"",DATE(0,MONTH(cold),DAY(cold)))=$X113,ROW(cold)-1,""),COLUMN(F:F))))</f>
        <v/>
      </c>
    </row>
    <row r="114" spans="2:30" x14ac:dyDescent="0.25">
      <c r="B114" s="41" t="s">
        <v>243</v>
      </c>
      <c r="C114" s="42" t="s">
        <v>244</v>
      </c>
      <c r="D114" s="18">
        <f t="shared" ca="1" si="1"/>
        <v>42260</v>
      </c>
      <c r="E114" s="44">
        <v>12310</v>
      </c>
      <c r="F114" s="42" t="s">
        <v>650</v>
      </c>
      <c r="G114" s="18" t="str">
        <f t="array" ref="G114">IF(H114=0,"   ",DATE(IF(MONTH(H114)&gt;10,YEAR(M$1),YEAR($Q$1)),MONTH(H114),DAY(H114)))</f>
        <v xml:space="preserve">   </v>
      </c>
      <c r="H114" s="44">
        <v>0</v>
      </c>
      <c r="I114" s="42" t="s">
        <v>910</v>
      </c>
      <c r="J114" s="42" t="s">
        <v>1170</v>
      </c>
      <c r="K114" s="24"/>
      <c r="N114" s="16"/>
      <c r="W114" s="60">
        <f t="array" aca="1" ref="W114" ca="1">SMALL(IFERROR(DATE(0,MONTH(cold),DAY(cold)),""),ROW(A113))</f>
        <v>171</v>
      </c>
      <c r="X114" s="60">
        <f t="array" aca="1" ref="X114" ca="1">IF(ROW(A112)&gt;X$2,"",INDEX(colw,MIN(IF(COUNTIF(X$2:X113,colw)=0,ROW(colw)-2))))</f>
        <v>228</v>
      </c>
      <c r="Y114" s="61" t="str">
        <f t="array" aca="1" ref="Y114" ca="1">IF(COLUMN(A:A)&gt;COUNTIF(colw,$X114),"",INDEX(cola,SMALL(IF(IF(ISERROR(DATE(0,MONTH(cold),DAY(cold))),"",DATE(0,MONTH(cold),DAY(cold)))=$X114,ROW(cold)-1,""),COLUMN(A:A))))</f>
        <v>nom167</v>
      </c>
      <c r="Z114" s="61" t="str">
        <f t="array" aca="1" ref="Z114" ca="1">IF(COLUMN(B:B)&gt;COUNTIF(colw,$X114),"",INDEX(cola,SMALL(IF(IF(ISERROR(DATE(0,MONTH(cold),DAY(cold))),"",DATE(0,MONTH(cold),DAY(cold)))=$X114,ROW(cold)-1,""),COLUMN(B:B))))</f>
        <v/>
      </c>
      <c r="AA114" s="61" t="str">
        <f t="array" aca="1" ref="AA114" ca="1">IF(COLUMN(C:C)&gt;COUNTIF(colw,$X114),"",INDEX(cola,SMALL(IF(IF(ISERROR(DATE(0,MONTH(cold),DAY(cold))),"",DATE(0,MONTH(cold),DAY(cold)))=$X114,ROW(cold)-1,""),COLUMN(C:C))))</f>
        <v/>
      </c>
      <c r="AB114" s="61" t="str">
        <f t="array" aca="1" ref="AB114" ca="1">IF(COLUMN(D:D)&gt;COUNTIF(colw,$X114),"",INDEX(cola,SMALL(IF(IF(ISERROR(DATE(0,MONTH(cold),DAY(cold))),"",DATE(0,MONTH(cold),DAY(cold)))=$X114,ROW(cold)-1,""),COLUMN(D:D))))</f>
        <v/>
      </c>
      <c r="AC114" s="61" t="str">
        <f t="array" aca="1" ref="AC114" ca="1">IF(COLUMN(E:E)&gt;COUNTIF(colw,$X114),"",INDEX(cola,SMALL(IF(IF(ISERROR(DATE(0,MONTH(cold),DAY(cold))),"",DATE(0,MONTH(cold),DAY(cold)))=$X114,ROW(cold)-1,""),COLUMN(E:E))))</f>
        <v/>
      </c>
      <c r="AD114" s="61" t="str">
        <f t="array" aca="1" ref="AD114" ca="1">IF(COLUMN(F:F)&gt;COUNTIF(colw,$X114),"",INDEX(cola,SMALL(IF(IF(ISERROR(DATE(0,MONTH(cold),DAY(cold))),"",DATE(0,MONTH(cold),DAY(cold)))=$X114,ROW(cold)-1,""),COLUMN(F:F))))</f>
        <v/>
      </c>
    </row>
    <row r="115" spans="2:30" x14ac:dyDescent="0.25">
      <c r="B115" s="41" t="s">
        <v>245</v>
      </c>
      <c r="C115" s="42" t="s">
        <v>246</v>
      </c>
      <c r="D115" s="18">
        <f t="shared" ca="1" si="1"/>
        <v>42071</v>
      </c>
      <c r="E115" s="44">
        <v>13217</v>
      </c>
      <c r="F115" s="42" t="s">
        <v>651</v>
      </c>
      <c r="G115" s="18">
        <f t="array" aca="1" ref="G115" ca="1">IF(H115=0,"   ",DATE(IF(MONTH(H115)&gt;10,YEAR(M$1),YEAR($Q$1)),MONTH(H115),DAY(H115)))</f>
        <v>42323</v>
      </c>
      <c r="H115" s="44">
        <v>13834</v>
      </c>
      <c r="I115" s="42" t="s">
        <v>911</v>
      </c>
      <c r="J115" s="42" t="s">
        <v>1171</v>
      </c>
      <c r="K115" s="24"/>
      <c r="N115" s="16"/>
      <c r="W115" s="60">
        <f t="array" aca="1" ref="W115" ca="1">SMALL(IFERROR(DATE(0,MONTH(cold),DAY(cold)),""),ROW(A114))</f>
        <v>171</v>
      </c>
      <c r="X115" s="60">
        <f t="array" aca="1" ref="X115" ca="1">IF(ROW(A113)&gt;X$2,"",INDEX(colw,MIN(IF(COUNTIF(X$2:X114,colw)=0,ROW(colw)-2))))</f>
        <v>230</v>
      </c>
      <c r="Y115" s="61" t="str">
        <f t="array" aca="1" ref="Y115" ca="1">IF(COLUMN(A:A)&gt;COUNTIF(colw,$X115),"",INDEX(cola,SMALL(IF(IF(ISERROR(DATE(0,MONTH(cold),DAY(cold))),"",DATE(0,MONTH(cold),DAY(cold)))=$X115,ROW(cold)-1,""),COLUMN(A:A))))</f>
        <v>nom130</v>
      </c>
      <c r="Z115" s="61" t="str">
        <f t="array" aca="1" ref="Z115" ca="1">IF(COLUMN(B:B)&gt;COUNTIF(colw,$X115),"",INDEX(cola,SMALL(IF(IF(ISERROR(DATE(0,MONTH(cold),DAY(cold))),"",DATE(0,MONTH(cold),DAY(cold)))=$X115,ROW(cold)-1,""),COLUMN(B:B))))</f>
        <v/>
      </c>
      <c r="AA115" s="61" t="str">
        <f t="array" aca="1" ref="AA115" ca="1">IF(COLUMN(C:C)&gt;COUNTIF(colw,$X115),"",INDEX(cola,SMALL(IF(IF(ISERROR(DATE(0,MONTH(cold),DAY(cold))),"",DATE(0,MONTH(cold),DAY(cold)))=$X115,ROW(cold)-1,""),COLUMN(C:C))))</f>
        <v/>
      </c>
      <c r="AB115" s="61" t="str">
        <f t="array" aca="1" ref="AB115" ca="1">IF(COLUMN(D:D)&gt;COUNTIF(colw,$X115),"",INDEX(cola,SMALL(IF(IF(ISERROR(DATE(0,MONTH(cold),DAY(cold))),"",DATE(0,MONTH(cold),DAY(cold)))=$X115,ROW(cold)-1,""),COLUMN(D:D))))</f>
        <v/>
      </c>
      <c r="AC115" s="61" t="str">
        <f t="array" aca="1" ref="AC115" ca="1">IF(COLUMN(E:E)&gt;COUNTIF(colw,$X115),"",INDEX(cola,SMALL(IF(IF(ISERROR(DATE(0,MONTH(cold),DAY(cold))),"",DATE(0,MONTH(cold),DAY(cold)))=$X115,ROW(cold)-1,""),COLUMN(E:E))))</f>
        <v/>
      </c>
      <c r="AD115" s="61" t="str">
        <f t="array" aca="1" ref="AD115" ca="1">IF(COLUMN(F:F)&gt;COUNTIF(colw,$X115),"",INDEX(cola,SMALL(IF(IF(ISERROR(DATE(0,MONTH(cold),DAY(cold))),"",DATE(0,MONTH(cold),DAY(cold)))=$X115,ROW(cold)-1,""),COLUMN(F:F))))</f>
        <v/>
      </c>
    </row>
    <row r="116" spans="2:30" x14ac:dyDescent="0.25">
      <c r="B116" s="41" t="s">
        <v>247</v>
      </c>
      <c r="C116" s="42" t="s">
        <v>248</v>
      </c>
      <c r="D116" s="18">
        <f t="shared" ca="1" si="1"/>
        <v>42276</v>
      </c>
      <c r="E116" s="44">
        <v>12691</v>
      </c>
      <c r="F116" s="42" t="s">
        <v>652</v>
      </c>
      <c r="G116" s="18" t="str">
        <f t="array" ref="G116">IF(H116=0,"   ",DATE(IF(MONTH(H116)&gt;10,YEAR(M$1),YEAR($Q$1)),MONTH(H116),DAY(H116)))</f>
        <v xml:space="preserve">   </v>
      </c>
      <c r="H116" s="44">
        <v>0</v>
      </c>
      <c r="I116" s="42" t="s">
        <v>912</v>
      </c>
      <c r="J116" s="42" t="s">
        <v>1172</v>
      </c>
      <c r="K116" s="23"/>
      <c r="N116" s="16"/>
      <c r="W116" s="60">
        <f t="array" aca="1" ref="W116" ca="1">SMALL(IFERROR(DATE(0,MONTH(cold),DAY(cold)),""),ROW(A115))</f>
        <v>171</v>
      </c>
      <c r="X116" s="60">
        <f t="array" aca="1" ref="X116" ca="1">IF(ROW(A114)&gt;X$2,"",INDEX(colw,MIN(IF(COUNTIF(X$2:X115,colw)=0,ROW(colw)-2))))</f>
        <v>236</v>
      </c>
      <c r="Y116" s="61" t="str">
        <f t="array" aca="1" ref="Y116" ca="1">IF(COLUMN(A:A)&gt;COUNTIF(colw,$X116),"",INDEX(cola,SMALL(IF(IF(ISERROR(DATE(0,MONTH(cold),DAY(cold))),"",DATE(0,MONTH(cold),DAY(cold)))=$X116,ROW(cold)-1,""),COLUMN(A:A))))</f>
        <v>nom225</v>
      </c>
      <c r="Z116" s="61" t="str">
        <f t="array" aca="1" ref="Z116" ca="1">IF(COLUMN(B:B)&gt;COUNTIF(colw,$X116),"",INDEX(cola,SMALL(IF(IF(ISERROR(DATE(0,MONTH(cold),DAY(cold))),"",DATE(0,MONTH(cold),DAY(cold)))=$X116,ROW(cold)-1,""),COLUMN(B:B))))</f>
        <v/>
      </c>
      <c r="AA116" s="61" t="str">
        <f t="array" aca="1" ref="AA116" ca="1">IF(COLUMN(C:C)&gt;COUNTIF(colw,$X116),"",INDEX(cola,SMALL(IF(IF(ISERROR(DATE(0,MONTH(cold),DAY(cold))),"",DATE(0,MONTH(cold),DAY(cold)))=$X116,ROW(cold)-1,""),COLUMN(C:C))))</f>
        <v/>
      </c>
      <c r="AB116" s="61" t="str">
        <f t="array" aca="1" ref="AB116" ca="1">IF(COLUMN(D:D)&gt;COUNTIF(colw,$X116),"",INDEX(cola,SMALL(IF(IF(ISERROR(DATE(0,MONTH(cold),DAY(cold))),"",DATE(0,MONTH(cold),DAY(cold)))=$X116,ROW(cold)-1,""),COLUMN(D:D))))</f>
        <v/>
      </c>
      <c r="AC116" s="61" t="str">
        <f t="array" aca="1" ref="AC116" ca="1">IF(COLUMN(E:E)&gt;COUNTIF(colw,$X116),"",INDEX(cola,SMALL(IF(IF(ISERROR(DATE(0,MONTH(cold),DAY(cold))),"",DATE(0,MONTH(cold),DAY(cold)))=$X116,ROW(cold)-1,""),COLUMN(E:E))))</f>
        <v/>
      </c>
      <c r="AD116" s="61" t="str">
        <f t="array" aca="1" ref="AD116" ca="1">IF(COLUMN(F:F)&gt;COUNTIF(colw,$X116),"",INDEX(cola,SMALL(IF(IF(ISERROR(DATE(0,MONTH(cold),DAY(cold))),"",DATE(0,MONTH(cold),DAY(cold)))=$X116,ROW(cold)-1,""),COLUMN(F:F))))</f>
        <v/>
      </c>
    </row>
    <row r="117" spans="2:30" x14ac:dyDescent="0.25">
      <c r="B117" s="41" t="s">
        <v>249</v>
      </c>
      <c r="C117" s="42" t="s">
        <v>250</v>
      </c>
      <c r="D117" s="18" t="str">
        <f t="shared" si="1"/>
        <v xml:space="preserve">   </v>
      </c>
      <c r="E117" s="44">
        <v>0</v>
      </c>
      <c r="F117" s="42" t="s">
        <v>653</v>
      </c>
      <c r="G117" s="18" t="str">
        <f t="array" ref="G117">IF(H117=0,"   ",DATE(IF(MONTH(H117)&gt;10,YEAR(M$1),YEAR($Q$1)),MONTH(H117),DAY(H117)))</f>
        <v xml:space="preserve">   </v>
      </c>
      <c r="H117" s="44">
        <v>0</v>
      </c>
      <c r="I117" s="42" t="s">
        <v>913</v>
      </c>
      <c r="J117" s="42" t="s">
        <v>1173</v>
      </c>
      <c r="K117" s="23"/>
      <c r="N117" s="16"/>
      <c r="W117" s="60">
        <f t="array" aca="1" ref="W117" ca="1">SMALL(IFERROR(DATE(0,MONTH(cold),DAY(cold)),""),ROW(A116))</f>
        <v>176</v>
      </c>
      <c r="X117" s="60">
        <f t="array" aca="1" ref="X117" ca="1">IF(ROW(A115)&gt;X$2,"",INDEX(colw,MIN(IF(COUNTIF(X$2:X116,colw)=0,ROW(colw)-2))))</f>
        <v>237</v>
      </c>
      <c r="Y117" s="61" t="str">
        <f t="array" aca="1" ref="Y117" ca="1">IF(COLUMN(A:A)&gt;COUNTIF(colw,$X117),"",INDEX(cola,SMALL(IF(IF(ISERROR(DATE(0,MONTH(cold),DAY(cold))),"",DATE(0,MONTH(cold),DAY(cold)))=$X117,ROW(cold)-1,""),COLUMN(A:A))))</f>
        <v>nom95</v>
      </c>
      <c r="Z117" s="61" t="str">
        <f t="array" aca="1" ref="Z117" ca="1">IF(COLUMN(B:B)&gt;COUNTIF(colw,$X117),"",INDEX(cola,SMALL(IF(IF(ISERROR(DATE(0,MONTH(cold),DAY(cold))),"",DATE(0,MONTH(cold),DAY(cold)))=$X117,ROW(cold)-1,""),COLUMN(B:B))))</f>
        <v/>
      </c>
      <c r="AA117" s="61" t="str">
        <f t="array" aca="1" ref="AA117" ca="1">IF(COLUMN(C:C)&gt;COUNTIF(colw,$X117),"",INDEX(cola,SMALL(IF(IF(ISERROR(DATE(0,MONTH(cold),DAY(cold))),"",DATE(0,MONTH(cold),DAY(cold)))=$X117,ROW(cold)-1,""),COLUMN(C:C))))</f>
        <v/>
      </c>
      <c r="AB117" s="61" t="str">
        <f t="array" aca="1" ref="AB117" ca="1">IF(COLUMN(D:D)&gt;COUNTIF(colw,$X117),"",INDEX(cola,SMALL(IF(IF(ISERROR(DATE(0,MONTH(cold),DAY(cold))),"",DATE(0,MONTH(cold),DAY(cold)))=$X117,ROW(cold)-1,""),COLUMN(D:D))))</f>
        <v/>
      </c>
      <c r="AC117" s="61" t="str">
        <f t="array" aca="1" ref="AC117" ca="1">IF(COLUMN(E:E)&gt;COUNTIF(colw,$X117),"",INDEX(cola,SMALL(IF(IF(ISERROR(DATE(0,MONTH(cold),DAY(cold))),"",DATE(0,MONTH(cold),DAY(cold)))=$X117,ROW(cold)-1,""),COLUMN(E:E))))</f>
        <v/>
      </c>
      <c r="AD117" s="61" t="str">
        <f t="array" aca="1" ref="AD117" ca="1">IF(COLUMN(F:F)&gt;COUNTIF(colw,$X117),"",INDEX(cola,SMALL(IF(IF(ISERROR(DATE(0,MONTH(cold),DAY(cold))),"",DATE(0,MONTH(cold),DAY(cold)))=$X117,ROW(cold)-1,""),COLUMN(F:F))))</f>
        <v/>
      </c>
    </row>
    <row r="118" spans="2:30" x14ac:dyDescent="0.25">
      <c r="B118" s="41" t="s">
        <v>251</v>
      </c>
      <c r="C118" s="42" t="s">
        <v>252</v>
      </c>
      <c r="D118" s="18">
        <f t="shared" ca="1" si="1"/>
        <v>42187</v>
      </c>
      <c r="E118" s="44">
        <v>13698</v>
      </c>
      <c r="F118" s="42" t="s">
        <v>654</v>
      </c>
      <c r="G118" s="18" t="str">
        <f t="array" ref="G118">IF(H118=0,"   ",DATE(IF(MONTH(H118)&gt;10,YEAR(M$1),YEAR($Q$1)),MONTH(H118),DAY(H118)))</f>
        <v xml:space="preserve">   </v>
      </c>
      <c r="H118" s="44">
        <v>0</v>
      </c>
      <c r="I118" s="42" t="s">
        <v>914</v>
      </c>
      <c r="J118" s="42" t="s">
        <v>1174</v>
      </c>
      <c r="K118" s="24"/>
      <c r="N118" s="16"/>
      <c r="W118" s="60">
        <f t="array" aca="1" ref="W118" ca="1">SMALL(IFERROR(DATE(0,MONTH(cold),DAY(cold)),""),ROW(A117))</f>
        <v>177</v>
      </c>
      <c r="X118" s="60">
        <f t="array" aca="1" ref="X118" ca="1">IF(ROW(A116)&gt;X$2,"",INDEX(colw,MIN(IF(COUNTIF(X$2:X117,colw)=0,ROW(colw)-2))))</f>
        <v>239</v>
      </c>
      <c r="Y118" s="61" t="str">
        <f t="array" aca="1" ref="Y118" ca="1">IF(COLUMN(A:A)&gt;COUNTIF(colw,$X118),"",INDEX(cola,SMALL(IF(IF(ISERROR(DATE(0,MONTH(cold),DAY(cold))),"",DATE(0,MONTH(cold),DAY(cold)))=$X118,ROW(cold)-1,""),COLUMN(A:A))))</f>
        <v>nom157</v>
      </c>
      <c r="Z118" s="61" t="str">
        <f t="array" aca="1" ref="Z118" ca="1">IF(COLUMN(B:B)&gt;COUNTIF(colw,$X118),"",INDEX(cola,SMALL(IF(IF(ISERROR(DATE(0,MONTH(cold),DAY(cold))),"",DATE(0,MONTH(cold),DAY(cold)))=$X118,ROW(cold)-1,""),COLUMN(B:B))))</f>
        <v/>
      </c>
      <c r="AA118" s="61" t="str">
        <f t="array" aca="1" ref="AA118" ca="1">IF(COLUMN(C:C)&gt;COUNTIF(colw,$X118),"",INDEX(cola,SMALL(IF(IF(ISERROR(DATE(0,MONTH(cold),DAY(cold))),"",DATE(0,MONTH(cold),DAY(cold)))=$X118,ROW(cold)-1,""),COLUMN(C:C))))</f>
        <v/>
      </c>
      <c r="AB118" s="61" t="str">
        <f t="array" aca="1" ref="AB118" ca="1">IF(COLUMN(D:D)&gt;COUNTIF(colw,$X118),"",INDEX(cola,SMALL(IF(IF(ISERROR(DATE(0,MONTH(cold),DAY(cold))),"",DATE(0,MONTH(cold),DAY(cold)))=$X118,ROW(cold)-1,""),COLUMN(D:D))))</f>
        <v/>
      </c>
      <c r="AC118" s="61" t="str">
        <f t="array" aca="1" ref="AC118" ca="1">IF(COLUMN(E:E)&gt;COUNTIF(colw,$X118),"",INDEX(cola,SMALL(IF(IF(ISERROR(DATE(0,MONTH(cold),DAY(cold))),"",DATE(0,MONTH(cold),DAY(cold)))=$X118,ROW(cold)-1,""),COLUMN(E:E))))</f>
        <v/>
      </c>
      <c r="AD118" s="61" t="str">
        <f t="array" aca="1" ref="AD118" ca="1">IF(COLUMN(F:F)&gt;COUNTIF(colw,$X118),"",INDEX(cola,SMALL(IF(IF(ISERROR(DATE(0,MONTH(cold),DAY(cold))),"",DATE(0,MONTH(cold),DAY(cold)))=$X118,ROW(cold)-1,""),COLUMN(F:F))))</f>
        <v/>
      </c>
    </row>
    <row r="119" spans="2:30" x14ac:dyDescent="0.25">
      <c r="B119" s="41" t="s">
        <v>253</v>
      </c>
      <c r="C119" s="42" t="s">
        <v>254</v>
      </c>
      <c r="D119" s="18">
        <f t="shared" ca="1" si="1"/>
        <v>42290</v>
      </c>
      <c r="E119" s="44">
        <v>24393</v>
      </c>
      <c r="F119" s="42" t="s">
        <v>655</v>
      </c>
      <c r="G119" s="18" t="str">
        <f t="array" ref="G119">IF(H119=0,"   ",DATE(IF(MONTH(H119)&gt;10,YEAR(M$1),YEAR($Q$1)),MONTH(H119),DAY(H119)))</f>
        <v xml:space="preserve">   </v>
      </c>
      <c r="H119" s="44">
        <v>0</v>
      </c>
      <c r="I119" s="42" t="s">
        <v>915</v>
      </c>
      <c r="J119" s="42" t="s">
        <v>1175</v>
      </c>
      <c r="K119" s="24"/>
      <c r="N119" s="16"/>
      <c r="W119" s="60">
        <f t="array" aca="1" ref="W119" ca="1">SMALL(IFERROR(DATE(0,MONTH(cold),DAY(cold)),""),ROW(A118))</f>
        <v>177</v>
      </c>
      <c r="X119" s="60">
        <f t="array" aca="1" ref="X119" ca="1">IF(ROW(A117)&gt;X$2,"",INDEX(colw,MIN(IF(COUNTIF(X$2:X118,colw)=0,ROW(colw)-2))))</f>
        <v>240</v>
      </c>
      <c r="Y119" s="61" t="str">
        <f t="array" aca="1" ref="Y119" ca="1">IF(COLUMN(A:A)&gt;COUNTIF(colw,$X119),"",INDEX(cola,SMALL(IF(IF(ISERROR(DATE(0,MONTH(cold),DAY(cold))),"",DATE(0,MONTH(cold),DAY(cold)))=$X119,ROW(cold)-1,""),COLUMN(A:A))))</f>
        <v>nom33</v>
      </c>
      <c r="Z119" s="61" t="str">
        <f t="array" aca="1" ref="Z119" ca="1">IF(COLUMN(B:B)&gt;COUNTIF(colw,$X119),"",INDEX(cola,SMALL(IF(IF(ISERROR(DATE(0,MONTH(cold),DAY(cold))),"",DATE(0,MONTH(cold),DAY(cold)))=$X119,ROW(cold)-1,""),COLUMN(B:B))))</f>
        <v>nom99</v>
      </c>
      <c r="AA119" s="61" t="str">
        <f t="array" aca="1" ref="AA119" ca="1">IF(COLUMN(C:C)&gt;COUNTIF(colw,$X119),"",INDEX(cola,SMALL(IF(IF(ISERROR(DATE(0,MONTH(cold),DAY(cold))),"",DATE(0,MONTH(cold),DAY(cold)))=$X119,ROW(cold)-1,""),COLUMN(C:C))))</f>
        <v>nom128</v>
      </c>
      <c r="AB119" s="61" t="str">
        <f t="array" aca="1" ref="AB119" ca="1">IF(COLUMN(D:D)&gt;COUNTIF(colw,$X119),"",INDEX(cola,SMALL(IF(IF(ISERROR(DATE(0,MONTH(cold),DAY(cold))),"",DATE(0,MONTH(cold),DAY(cold)))=$X119,ROW(cold)-1,""),COLUMN(D:D))))</f>
        <v>nom201</v>
      </c>
      <c r="AC119" s="61" t="str">
        <f t="array" aca="1" ref="AC119" ca="1">IF(COLUMN(E:E)&gt;COUNTIF(colw,$X119),"",INDEX(cola,SMALL(IF(IF(ISERROR(DATE(0,MONTH(cold),DAY(cold))),"",DATE(0,MONTH(cold),DAY(cold)))=$X119,ROW(cold)-1,""),COLUMN(E:E))))</f>
        <v/>
      </c>
      <c r="AD119" s="61" t="str">
        <f t="array" aca="1" ref="AD119" ca="1">IF(COLUMN(F:F)&gt;COUNTIF(colw,$X119),"",INDEX(cola,SMALL(IF(IF(ISERROR(DATE(0,MONTH(cold),DAY(cold))),"",DATE(0,MONTH(cold),DAY(cold)))=$X119,ROW(cold)-1,""),COLUMN(F:F))))</f>
        <v/>
      </c>
    </row>
    <row r="120" spans="2:30" x14ac:dyDescent="0.25">
      <c r="B120" s="41" t="s">
        <v>255</v>
      </c>
      <c r="C120" s="42" t="s">
        <v>256</v>
      </c>
      <c r="D120" s="18">
        <f t="shared" ca="1" si="1"/>
        <v>42258</v>
      </c>
      <c r="E120" s="44">
        <v>13769</v>
      </c>
      <c r="F120" s="42" t="s">
        <v>656</v>
      </c>
      <c r="G120" s="18" t="str">
        <f t="array" ref="G120">IF(H120=0,"   ",DATE(IF(MONTH(H120)&gt;10,YEAR(M$1),YEAR($Q$1)),MONTH(H120),DAY(H120)))</f>
        <v xml:space="preserve">   </v>
      </c>
      <c r="H120" s="44">
        <v>0</v>
      </c>
      <c r="I120" s="42" t="s">
        <v>916</v>
      </c>
      <c r="J120" s="42" t="s">
        <v>1176</v>
      </c>
      <c r="K120" s="23"/>
      <c r="N120" s="16"/>
      <c r="W120" s="60">
        <f t="array" aca="1" ref="W120" ca="1">SMALL(IFERROR(DATE(0,MONTH(cold),DAY(cold)),""),ROW(A119))</f>
        <v>178</v>
      </c>
      <c r="X120" s="60">
        <f t="array" aca="1" ref="X120" ca="1">IF(ROW(A118)&gt;X$2,"",INDEX(colw,MIN(IF(COUNTIF(X$2:X119,colw)=0,ROW(colw)-2))))</f>
        <v>242</v>
      </c>
      <c r="Y120" s="61" t="str">
        <f t="array" aca="1" ref="Y120" ca="1">IF(COLUMN(A:A)&gt;COUNTIF(colw,$X120),"",INDEX(cola,SMALL(IF(IF(ISERROR(DATE(0,MONTH(cold),DAY(cold))),"",DATE(0,MONTH(cold),DAY(cold)))=$X120,ROW(cold)-1,""),COLUMN(A:A))))</f>
        <v>nom197</v>
      </c>
      <c r="Z120" s="61" t="str">
        <f t="array" aca="1" ref="Z120" ca="1">IF(COLUMN(B:B)&gt;COUNTIF(colw,$X120),"",INDEX(cola,SMALL(IF(IF(ISERROR(DATE(0,MONTH(cold),DAY(cold))),"",DATE(0,MONTH(cold),DAY(cold)))=$X120,ROW(cold)-1,""),COLUMN(B:B))))</f>
        <v/>
      </c>
      <c r="AA120" s="61" t="str">
        <f t="array" aca="1" ref="AA120" ca="1">IF(COLUMN(C:C)&gt;COUNTIF(colw,$X120),"",INDEX(cola,SMALL(IF(IF(ISERROR(DATE(0,MONTH(cold),DAY(cold))),"",DATE(0,MONTH(cold),DAY(cold)))=$X120,ROW(cold)-1,""),COLUMN(C:C))))</f>
        <v/>
      </c>
      <c r="AB120" s="61" t="str">
        <f t="array" aca="1" ref="AB120" ca="1">IF(COLUMN(D:D)&gt;COUNTIF(colw,$X120),"",INDEX(cola,SMALL(IF(IF(ISERROR(DATE(0,MONTH(cold),DAY(cold))),"",DATE(0,MONTH(cold),DAY(cold)))=$X120,ROW(cold)-1,""),COLUMN(D:D))))</f>
        <v/>
      </c>
      <c r="AC120" s="61" t="str">
        <f t="array" aca="1" ref="AC120" ca="1">IF(COLUMN(E:E)&gt;COUNTIF(colw,$X120),"",INDEX(cola,SMALL(IF(IF(ISERROR(DATE(0,MONTH(cold),DAY(cold))),"",DATE(0,MONTH(cold),DAY(cold)))=$X120,ROW(cold)-1,""),COLUMN(E:E))))</f>
        <v/>
      </c>
      <c r="AD120" s="61" t="str">
        <f t="array" aca="1" ref="AD120" ca="1">IF(COLUMN(F:F)&gt;COUNTIF(colw,$X120),"",INDEX(cola,SMALL(IF(IF(ISERROR(DATE(0,MONTH(cold),DAY(cold))),"",DATE(0,MONTH(cold),DAY(cold)))=$X120,ROW(cold)-1,""),COLUMN(F:F))))</f>
        <v/>
      </c>
    </row>
    <row r="121" spans="2:30" x14ac:dyDescent="0.25">
      <c r="B121" s="41" t="s">
        <v>257</v>
      </c>
      <c r="C121" s="42" t="s">
        <v>258</v>
      </c>
      <c r="D121" s="18">
        <f t="shared" ca="1" si="1"/>
        <v>42185</v>
      </c>
      <c r="E121" s="44">
        <v>22462</v>
      </c>
      <c r="F121" s="42" t="s">
        <v>657</v>
      </c>
      <c r="G121" s="18">
        <f t="array" aca="1" ref="G121" ca="1">IF(H121=0,"   ",DATE(IF(MONTH(H121)&gt;10,YEAR(M$1),YEAR($Q$1)),MONTH(H121),DAY(H121)))</f>
        <v>42127</v>
      </c>
      <c r="H121" s="44">
        <v>22769</v>
      </c>
      <c r="I121" s="42" t="s">
        <v>917</v>
      </c>
      <c r="J121" s="42" t="s">
        <v>1177</v>
      </c>
      <c r="K121" s="23"/>
      <c r="N121" s="16"/>
      <c r="W121" s="60">
        <f t="array" aca="1" ref="W121" ca="1">SMALL(IFERROR(DATE(0,MONTH(cold),DAY(cold)),""),ROW(A120))</f>
        <v>181</v>
      </c>
      <c r="X121" s="60">
        <f t="array" aca="1" ref="X121" ca="1">IF(ROW(A119)&gt;X$2,"",INDEX(colw,MIN(IF(COUNTIF(X$2:X120,colw)=0,ROW(colw)-2))))</f>
        <v>244</v>
      </c>
      <c r="Y121" s="61" t="str">
        <f t="array" aca="1" ref="Y121" ca="1">IF(COLUMN(A:A)&gt;COUNTIF(colw,$X121),"",INDEX(cola,SMALL(IF(IF(ISERROR(DATE(0,MONTH(cold),DAY(cold))),"",DATE(0,MONTH(cold),DAY(cold)))=$X121,ROW(cold)-1,""),COLUMN(A:A))))</f>
        <v>nom146</v>
      </c>
      <c r="Z121" s="61" t="str">
        <f t="array" aca="1" ref="Z121" ca="1">IF(COLUMN(B:B)&gt;COUNTIF(colw,$X121),"",INDEX(cola,SMALL(IF(IF(ISERROR(DATE(0,MONTH(cold),DAY(cold))),"",DATE(0,MONTH(cold),DAY(cold)))=$X121,ROW(cold)-1,""),COLUMN(B:B))))</f>
        <v>nom190</v>
      </c>
      <c r="AA121" s="61" t="str">
        <f t="array" aca="1" ref="AA121" ca="1">IF(COLUMN(C:C)&gt;COUNTIF(colw,$X121),"",INDEX(cola,SMALL(IF(IF(ISERROR(DATE(0,MONTH(cold),DAY(cold))),"",DATE(0,MONTH(cold),DAY(cold)))=$X121,ROW(cold)-1,""),COLUMN(C:C))))</f>
        <v/>
      </c>
      <c r="AB121" s="61" t="str">
        <f t="array" aca="1" ref="AB121" ca="1">IF(COLUMN(D:D)&gt;COUNTIF(colw,$X121),"",INDEX(cola,SMALL(IF(IF(ISERROR(DATE(0,MONTH(cold),DAY(cold))),"",DATE(0,MONTH(cold),DAY(cold)))=$X121,ROW(cold)-1,""),COLUMN(D:D))))</f>
        <v/>
      </c>
      <c r="AC121" s="61" t="str">
        <f t="array" aca="1" ref="AC121" ca="1">IF(COLUMN(E:E)&gt;COUNTIF(colw,$X121),"",INDEX(cola,SMALL(IF(IF(ISERROR(DATE(0,MONTH(cold),DAY(cold))),"",DATE(0,MONTH(cold),DAY(cold)))=$X121,ROW(cold)-1,""),COLUMN(E:E))))</f>
        <v/>
      </c>
      <c r="AD121" s="61" t="str">
        <f t="array" aca="1" ref="AD121" ca="1">IF(COLUMN(F:F)&gt;COUNTIF(colw,$X121),"",INDEX(cola,SMALL(IF(IF(ISERROR(DATE(0,MONTH(cold),DAY(cold))),"",DATE(0,MONTH(cold),DAY(cold)))=$X121,ROW(cold)-1,""),COLUMN(F:F))))</f>
        <v/>
      </c>
    </row>
    <row r="122" spans="2:30" x14ac:dyDescent="0.25">
      <c r="B122" s="41" t="s">
        <v>259</v>
      </c>
      <c r="C122" s="42" t="s">
        <v>260</v>
      </c>
      <c r="D122" s="18" t="str">
        <f t="shared" si="1"/>
        <v xml:space="preserve">   </v>
      </c>
      <c r="E122" s="44">
        <v>0</v>
      </c>
      <c r="F122" s="42" t="s">
        <v>658</v>
      </c>
      <c r="G122" s="18" t="str">
        <f t="array" ref="G122">IF(H122=0,"   ",DATE(IF(MONTH(H122)&gt;10,YEAR(M$1),YEAR($Q$1)),MONTH(H122),DAY(H122)))</f>
        <v xml:space="preserve">   </v>
      </c>
      <c r="H122" s="44">
        <v>0</v>
      </c>
      <c r="I122" s="42" t="s">
        <v>918</v>
      </c>
      <c r="J122" s="42" t="s">
        <v>1178</v>
      </c>
      <c r="K122" s="24"/>
      <c r="N122" s="16"/>
      <c r="W122" s="60">
        <f t="array" aca="1" ref="W122" ca="1">SMALL(IFERROR(DATE(0,MONTH(cold),DAY(cold)),""),ROW(A121))</f>
        <v>182</v>
      </c>
      <c r="X122" s="60">
        <f t="array" aca="1" ref="X122" ca="1">IF(ROW(A120)&gt;X$2,"",INDEX(colw,MIN(IF(COUNTIF(X$2:X121,colw)=0,ROW(colw)-2))))</f>
        <v>245</v>
      </c>
      <c r="Y122" s="61" t="str">
        <f t="array" aca="1" ref="Y122" ca="1">IF(COLUMN(A:A)&gt;COUNTIF(colw,$X122),"",INDEX(cola,SMALL(IF(IF(ISERROR(DATE(0,MONTH(cold),DAY(cold))),"",DATE(0,MONTH(cold),DAY(cold)))=$X122,ROW(cold)-1,""),COLUMN(A:A))))</f>
        <v>nom141</v>
      </c>
      <c r="Z122" s="61" t="str">
        <f t="array" aca="1" ref="Z122" ca="1">IF(COLUMN(B:B)&gt;COUNTIF(colw,$X122),"",INDEX(cola,SMALL(IF(IF(ISERROR(DATE(0,MONTH(cold),DAY(cold))),"",DATE(0,MONTH(cold),DAY(cold)))=$X122,ROW(cold)-1,""),COLUMN(B:B))))</f>
        <v/>
      </c>
      <c r="AA122" s="61" t="str">
        <f t="array" aca="1" ref="AA122" ca="1">IF(COLUMN(C:C)&gt;COUNTIF(colw,$X122),"",INDEX(cola,SMALL(IF(IF(ISERROR(DATE(0,MONTH(cold),DAY(cold))),"",DATE(0,MONTH(cold),DAY(cold)))=$X122,ROW(cold)-1,""),COLUMN(C:C))))</f>
        <v/>
      </c>
      <c r="AB122" s="61" t="str">
        <f t="array" aca="1" ref="AB122" ca="1">IF(COLUMN(D:D)&gt;COUNTIF(colw,$X122),"",INDEX(cola,SMALL(IF(IF(ISERROR(DATE(0,MONTH(cold),DAY(cold))),"",DATE(0,MONTH(cold),DAY(cold)))=$X122,ROW(cold)-1,""),COLUMN(D:D))))</f>
        <v/>
      </c>
      <c r="AC122" s="61" t="str">
        <f t="array" aca="1" ref="AC122" ca="1">IF(COLUMN(E:E)&gt;COUNTIF(colw,$X122),"",INDEX(cola,SMALL(IF(IF(ISERROR(DATE(0,MONTH(cold),DAY(cold))),"",DATE(0,MONTH(cold),DAY(cold)))=$X122,ROW(cold)-1,""),COLUMN(E:E))))</f>
        <v/>
      </c>
      <c r="AD122" s="61" t="str">
        <f t="array" aca="1" ref="AD122" ca="1">IF(COLUMN(F:F)&gt;COUNTIF(colw,$X122),"",INDEX(cola,SMALL(IF(IF(ISERROR(DATE(0,MONTH(cold),DAY(cold))),"",DATE(0,MONTH(cold),DAY(cold)))=$X122,ROW(cold)-1,""),COLUMN(F:F))))</f>
        <v/>
      </c>
    </row>
    <row r="123" spans="2:30" x14ac:dyDescent="0.25">
      <c r="B123" s="41" t="s">
        <v>261</v>
      </c>
      <c r="C123" s="42" t="s">
        <v>262</v>
      </c>
      <c r="D123" s="18">
        <f t="shared" ca="1" si="1"/>
        <v>42270</v>
      </c>
      <c r="E123" s="44">
        <v>17799</v>
      </c>
      <c r="F123" s="42" t="s">
        <v>659</v>
      </c>
      <c r="G123" s="18">
        <f t="array" aca="1" ref="G123" ca="1">IF(H123=0,"   ",DATE(IF(MONTH(H123)&gt;10,YEAR(M$1),YEAR($Q$1)),MONTH(H123),DAY(H123)))</f>
        <v>42247</v>
      </c>
      <c r="H123" s="44">
        <v>17410</v>
      </c>
      <c r="I123" s="42" t="s">
        <v>919</v>
      </c>
      <c r="J123" s="42" t="s">
        <v>1179</v>
      </c>
      <c r="K123" s="24"/>
      <c r="N123" s="16"/>
      <c r="W123" s="60">
        <f t="array" aca="1" ref="W123" ca="1">SMALL(IFERROR(DATE(0,MONTH(cold),DAY(cold)),""),ROW(A122))</f>
        <v>182</v>
      </c>
      <c r="X123" s="60">
        <f t="array" aca="1" ref="X123" ca="1">IF(ROW(A121)&gt;X$2,"",INDEX(colw,MIN(IF(COUNTIF(X$2:X122,colw)=0,ROW(colw)-2))))</f>
        <v>250</v>
      </c>
      <c r="Y123" s="61" t="str">
        <f t="array" aca="1" ref="Y123" ca="1">IF(COLUMN(A:A)&gt;COUNTIF(colw,$X123),"",INDEX(cola,SMALL(IF(IF(ISERROR(DATE(0,MONTH(cold),DAY(cold))),"",DATE(0,MONTH(cold),DAY(cold)))=$X123,ROW(cold)-1,""),COLUMN(A:A))))</f>
        <v>nom134</v>
      </c>
      <c r="Z123" s="61" t="str">
        <f t="array" aca="1" ref="Z123" ca="1">IF(COLUMN(B:B)&gt;COUNTIF(colw,$X123),"",INDEX(cola,SMALL(IF(IF(ISERROR(DATE(0,MONTH(cold),DAY(cold))),"",DATE(0,MONTH(cold),DAY(cold)))=$X123,ROW(cold)-1,""),COLUMN(B:B))))</f>
        <v/>
      </c>
      <c r="AA123" s="61" t="str">
        <f t="array" aca="1" ref="AA123" ca="1">IF(COLUMN(C:C)&gt;COUNTIF(colw,$X123),"",INDEX(cola,SMALL(IF(IF(ISERROR(DATE(0,MONTH(cold),DAY(cold))),"",DATE(0,MONTH(cold),DAY(cold)))=$X123,ROW(cold)-1,""),COLUMN(C:C))))</f>
        <v/>
      </c>
      <c r="AB123" s="61" t="str">
        <f t="array" aca="1" ref="AB123" ca="1">IF(COLUMN(D:D)&gt;COUNTIF(colw,$X123),"",INDEX(cola,SMALL(IF(IF(ISERROR(DATE(0,MONTH(cold),DAY(cold))),"",DATE(0,MONTH(cold),DAY(cold)))=$X123,ROW(cold)-1,""),COLUMN(D:D))))</f>
        <v/>
      </c>
      <c r="AC123" s="61" t="str">
        <f t="array" aca="1" ref="AC123" ca="1">IF(COLUMN(E:E)&gt;COUNTIF(colw,$X123),"",INDEX(cola,SMALL(IF(IF(ISERROR(DATE(0,MONTH(cold),DAY(cold))),"",DATE(0,MONTH(cold),DAY(cold)))=$X123,ROW(cold)-1,""),COLUMN(E:E))))</f>
        <v/>
      </c>
      <c r="AD123" s="61" t="str">
        <f t="array" aca="1" ref="AD123" ca="1">IF(COLUMN(F:F)&gt;COUNTIF(colw,$X123),"",INDEX(cola,SMALL(IF(IF(ISERROR(DATE(0,MONTH(cold),DAY(cold))),"",DATE(0,MONTH(cold),DAY(cold)))=$X123,ROW(cold)-1,""),COLUMN(F:F))))</f>
        <v/>
      </c>
    </row>
    <row r="124" spans="2:30" x14ac:dyDescent="0.25">
      <c r="B124" s="41" t="s">
        <v>263</v>
      </c>
      <c r="C124" s="42" t="s">
        <v>264</v>
      </c>
      <c r="D124" s="18">
        <f t="shared" ca="1" si="1"/>
        <v>42186</v>
      </c>
      <c r="E124" s="44">
        <v>14427</v>
      </c>
      <c r="F124" s="42" t="s">
        <v>660</v>
      </c>
      <c r="G124" s="18" t="str">
        <f t="array" ref="G124">IF(H124=0,"   ",DATE(IF(MONTH(H124)&gt;10,YEAR(M$1),YEAR($Q$1)),MONTH(H124),DAY(H124)))</f>
        <v xml:space="preserve">   </v>
      </c>
      <c r="H124" s="44">
        <v>0</v>
      </c>
      <c r="I124" s="42" t="s">
        <v>920</v>
      </c>
      <c r="J124" s="42" t="s">
        <v>1180</v>
      </c>
      <c r="K124" s="23"/>
      <c r="N124" s="16"/>
      <c r="W124" s="60">
        <f t="array" aca="1" ref="W124" ca="1">SMALL(IFERROR(DATE(0,MONTH(cold),DAY(cold)),""),ROW(A123))</f>
        <v>182</v>
      </c>
      <c r="X124" s="60">
        <f t="array" aca="1" ref="X124" ca="1">IF(ROW(A122)&gt;X$2,"",INDEX(colw,MIN(IF(COUNTIF(X$2:X123,colw)=0,ROW(colw)-2))))</f>
        <v>251</v>
      </c>
      <c r="Y124" s="61" t="str">
        <f t="array" aca="1" ref="Y124" ca="1">IF(COLUMN(A:A)&gt;COUNTIF(colw,$X124),"",INDEX(cola,SMALL(IF(IF(ISERROR(DATE(0,MONTH(cold),DAY(cold))),"",DATE(0,MONTH(cold),DAY(cold)))=$X124,ROW(cold)-1,""),COLUMN(A:A))))</f>
        <v>nom10</v>
      </c>
      <c r="Z124" s="61" t="str">
        <f t="array" aca="1" ref="Z124" ca="1">IF(COLUMN(B:B)&gt;COUNTIF(colw,$X124),"",INDEX(cola,SMALL(IF(IF(ISERROR(DATE(0,MONTH(cold),DAY(cold))),"",DATE(0,MONTH(cold),DAY(cold)))=$X124,ROW(cold)-1,""),COLUMN(B:B))))</f>
        <v>nom173</v>
      </c>
      <c r="AA124" s="61" t="str">
        <f t="array" aca="1" ref="AA124" ca="1">IF(COLUMN(C:C)&gt;COUNTIF(colw,$X124),"",INDEX(cola,SMALL(IF(IF(ISERROR(DATE(0,MONTH(cold),DAY(cold))),"",DATE(0,MONTH(cold),DAY(cold)))=$X124,ROW(cold)-1,""),COLUMN(C:C))))</f>
        <v/>
      </c>
      <c r="AB124" s="61" t="str">
        <f t="array" aca="1" ref="AB124" ca="1">IF(COLUMN(D:D)&gt;COUNTIF(colw,$X124),"",INDEX(cola,SMALL(IF(IF(ISERROR(DATE(0,MONTH(cold),DAY(cold))),"",DATE(0,MONTH(cold),DAY(cold)))=$X124,ROW(cold)-1,""),COLUMN(D:D))))</f>
        <v/>
      </c>
      <c r="AC124" s="61" t="str">
        <f t="array" aca="1" ref="AC124" ca="1">IF(COLUMN(E:E)&gt;COUNTIF(colw,$X124),"",INDEX(cola,SMALL(IF(IF(ISERROR(DATE(0,MONTH(cold),DAY(cold))),"",DATE(0,MONTH(cold),DAY(cold)))=$X124,ROW(cold)-1,""),COLUMN(E:E))))</f>
        <v/>
      </c>
      <c r="AD124" s="61" t="str">
        <f t="array" aca="1" ref="AD124" ca="1">IF(COLUMN(F:F)&gt;COUNTIF(colw,$X124),"",INDEX(cola,SMALL(IF(IF(ISERROR(DATE(0,MONTH(cold),DAY(cold))),"",DATE(0,MONTH(cold),DAY(cold)))=$X124,ROW(cold)-1,""),COLUMN(F:F))))</f>
        <v/>
      </c>
    </row>
    <row r="125" spans="2:30" x14ac:dyDescent="0.25">
      <c r="B125" s="41" t="s">
        <v>265</v>
      </c>
      <c r="C125" s="42" t="s">
        <v>266</v>
      </c>
      <c r="D125" s="18">
        <f t="shared" ca="1" si="1"/>
        <v>42189</v>
      </c>
      <c r="E125" s="44">
        <v>14796</v>
      </c>
      <c r="F125" s="42" t="s">
        <v>661</v>
      </c>
      <c r="G125" s="18" t="str">
        <f t="array" ref="G125">IF(H125=0,"   ",DATE(IF(MONTH(H125)&gt;10,YEAR(M$1),YEAR($Q$1)),MONTH(H125),DAY(H125)))</f>
        <v xml:space="preserve">   </v>
      </c>
      <c r="H125" s="44">
        <v>0</v>
      </c>
      <c r="I125" s="42" t="s">
        <v>921</v>
      </c>
      <c r="J125" s="42" t="s">
        <v>1181</v>
      </c>
      <c r="K125" s="23"/>
      <c r="N125" s="16"/>
      <c r="W125" s="60">
        <f t="array" aca="1" ref="W125" ca="1">SMALL(IFERROR(DATE(0,MONTH(cold),DAY(cold)),""),ROW(A124))</f>
        <v>183</v>
      </c>
      <c r="X125" s="60">
        <f t="array" aca="1" ref="X125" ca="1">IF(ROW(A123)&gt;X$2,"",INDEX(colw,MIN(IF(COUNTIF(X$2:X124,colw)=0,ROW(colw)-2))))</f>
        <v>253</v>
      </c>
      <c r="Y125" s="61" t="str">
        <f t="array" aca="1" ref="Y125" ca="1">IF(COLUMN(A:A)&gt;COUNTIF(colw,$X125),"",INDEX(cola,SMALL(IF(IF(ISERROR(DATE(0,MONTH(cold),DAY(cold))),"",DATE(0,MONTH(cold),DAY(cold)))=$X125,ROW(cold)-1,""),COLUMN(A:A))))</f>
        <v>nom129</v>
      </c>
      <c r="Z125" s="61" t="str">
        <f t="array" aca="1" ref="Z125" ca="1">IF(COLUMN(B:B)&gt;COUNTIF(colw,$X125),"",INDEX(cola,SMALL(IF(IF(ISERROR(DATE(0,MONTH(cold),DAY(cold))),"",DATE(0,MONTH(cold),DAY(cold)))=$X125,ROW(cold)-1,""),COLUMN(B:B))))</f>
        <v>nom179</v>
      </c>
      <c r="AA125" s="61" t="str">
        <f t="array" aca="1" ref="AA125" ca="1">IF(COLUMN(C:C)&gt;COUNTIF(colw,$X125),"",INDEX(cola,SMALL(IF(IF(ISERROR(DATE(0,MONTH(cold),DAY(cold))),"",DATE(0,MONTH(cold),DAY(cold)))=$X125,ROW(cold)-1,""),COLUMN(C:C))))</f>
        <v/>
      </c>
      <c r="AB125" s="61" t="str">
        <f t="array" aca="1" ref="AB125" ca="1">IF(COLUMN(D:D)&gt;COUNTIF(colw,$X125),"",INDEX(cola,SMALL(IF(IF(ISERROR(DATE(0,MONTH(cold),DAY(cold))),"",DATE(0,MONTH(cold),DAY(cold)))=$X125,ROW(cold)-1,""),COLUMN(D:D))))</f>
        <v/>
      </c>
      <c r="AC125" s="61" t="str">
        <f t="array" aca="1" ref="AC125" ca="1">IF(COLUMN(E:E)&gt;COUNTIF(colw,$X125),"",INDEX(cola,SMALL(IF(IF(ISERROR(DATE(0,MONTH(cold),DAY(cold))),"",DATE(0,MONTH(cold),DAY(cold)))=$X125,ROW(cold)-1,""),COLUMN(E:E))))</f>
        <v/>
      </c>
      <c r="AD125" s="61" t="str">
        <f t="array" aca="1" ref="AD125" ca="1">IF(COLUMN(F:F)&gt;COUNTIF(colw,$X125),"",INDEX(cola,SMALL(IF(IF(ISERROR(DATE(0,MONTH(cold),DAY(cold))),"",DATE(0,MONTH(cold),DAY(cold)))=$X125,ROW(cold)-1,""),COLUMN(F:F))))</f>
        <v/>
      </c>
    </row>
    <row r="126" spans="2:30" x14ac:dyDescent="0.25">
      <c r="B126" s="41" t="s">
        <v>267</v>
      </c>
      <c r="C126" s="42" t="s">
        <v>268</v>
      </c>
      <c r="D126" s="18">
        <f t="shared" ca="1" si="1"/>
        <v>42328</v>
      </c>
      <c r="E126" s="44">
        <v>18587</v>
      </c>
      <c r="F126" s="42" t="s">
        <v>662</v>
      </c>
      <c r="G126" s="18">
        <f t="array" aca="1" ref="G126" ca="1">IF(H126=0,"   ",DATE(IF(MONTH(H126)&gt;10,YEAR(M$1),YEAR($Q$1)),MONTH(H126),DAY(H126)))</f>
        <v>42219</v>
      </c>
      <c r="H126" s="44">
        <v>17382</v>
      </c>
      <c r="I126" s="42" t="s">
        <v>922</v>
      </c>
      <c r="J126" s="42" t="s">
        <v>1182</v>
      </c>
      <c r="K126" s="24"/>
      <c r="N126" s="16"/>
      <c r="W126" s="60">
        <f t="array" aca="1" ref="W126" ca="1">SMALL(IFERROR(DATE(0,MONTH(cold),DAY(cold)),""),ROW(A125))</f>
        <v>184</v>
      </c>
      <c r="X126" s="60">
        <f t="array" aca="1" ref="X126" ca="1">IF(ROW(A124)&gt;X$2,"",INDEX(colw,MIN(IF(COUNTIF(X$2:X125,colw)=0,ROW(colw)-2))))</f>
        <v>255</v>
      </c>
      <c r="Y126" s="61" t="str">
        <f t="array" aca="1" ref="Y126" ca="1">IF(COLUMN(A:A)&gt;COUNTIF(colw,$X126),"",INDEX(cola,SMALL(IF(IF(ISERROR(DATE(0,MONTH(cold),DAY(cold))),"",DATE(0,MONTH(cold),DAY(cold)))=$X126,ROW(cold)-1,""),COLUMN(A:A))))</f>
        <v>nom112</v>
      </c>
      <c r="Z126" s="61" t="str">
        <f t="array" aca="1" ref="Z126" ca="1">IF(COLUMN(B:B)&gt;COUNTIF(colw,$X126),"",INDEX(cola,SMALL(IF(IF(ISERROR(DATE(0,MONTH(cold),DAY(cold))),"",DATE(0,MONTH(cold),DAY(cold)))=$X126,ROW(cold)-1,""),COLUMN(B:B))))</f>
        <v>nom119</v>
      </c>
      <c r="AA126" s="61" t="str">
        <f t="array" aca="1" ref="AA126" ca="1">IF(COLUMN(C:C)&gt;COUNTIF(colw,$X126),"",INDEX(cola,SMALL(IF(IF(ISERROR(DATE(0,MONTH(cold),DAY(cold))),"",DATE(0,MONTH(cold),DAY(cold)))=$X126,ROW(cold)-1,""),COLUMN(C:C))))</f>
        <v/>
      </c>
      <c r="AB126" s="61" t="str">
        <f t="array" aca="1" ref="AB126" ca="1">IF(COLUMN(D:D)&gt;COUNTIF(colw,$X126),"",INDEX(cola,SMALL(IF(IF(ISERROR(DATE(0,MONTH(cold),DAY(cold))),"",DATE(0,MONTH(cold),DAY(cold)))=$X126,ROW(cold)-1,""),COLUMN(D:D))))</f>
        <v/>
      </c>
      <c r="AC126" s="61" t="str">
        <f t="array" aca="1" ref="AC126" ca="1">IF(COLUMN(E:E)&gt;COUNTIF(colw,$X126),"",INDEX(cola,SMALL(IF(IF(ISERROR(DATE(0,MONTH(cold),DAY(cold))),"",DATE(0,MONTH(cold),DAY(cold)))=$X126,ROW(cold)-1,""),COLUMN(E:E))))</f>
        <v/>
      </c>
      <c r="AD126" s="61" t="str">
        <f t="array" aca="1" ref="AD126" ca="1">IF(COLUMN(F:F)&gt;COUNTIF(colw,$X126),"",INDEX(cola,SMALL(IF(IF(ISERROR(DATE(0,MONTH(cold),DAY(cold))),"",DATE(0,MONTH(cold),DAY(cold)))=$X126,ROW(cold)-1,""),COLUMN(F:F))))</f>
        <v/>
      </c>
    </row>
    <row r="127" spans="2:30" x14ac:dyDescent="0.25">
      <c r="B127" s="41" t="s">
        <v>269</v>
      </c>
      <c r="C127" s="42" t="s">
        <v>270</v>
      </c>
      <c r="D127" s="18">
        <f t="shared" ca="1" si="1"/>
        <v>42228</v>
      </c>
      <c r="E127" s="44">
        <v>18122</v>
      </c>
      <c r="F127" s="42" t="s">
        <v>663</v>
      </c>
      <c r="G127" s="18">
        <f t="array" aca="1" ref="G127" ca="1">IF(H127=0,"   ",DATE(IF(MONTH(H127)&gt;10,YEAR(M$1),YEAR($Q$1)),MONTH(H127),DAY(H127)))</f>
        <v>42030</v>
      </c>
      <c r="H127" s="44">
        <v>19019</v>
      </c>
      <c r="I127" s="42" t="s">
        <v>923</v>
      </c>
      <c r="J127" s="42" t="s">
        <v>1183</v>
      </c>
      <c r="K127" s="24"/>
      <c r="N127" s="16"/>
      <c r="W127" s="60">
        <f t="array" aca="1" ref="W127" ca="1">SMALL(IFERROR(DATE(0,MONTH(cold),DAY(cold)),""),ROW(A126))</f>
        <v>185</v>
      </c>
      <c r="X127" s="60">
        <f t="array" aca="1" ref="X127" ca="1">IF(ROW(A125)&gt;X$2,"",INDEX(colw,MIN(IF(COUNTIF(X$2:X126,colw)=0,ROW(colw)-2))))</f>
        <v>257</v>
      </c>
      <c r="Y127" s="61" t="str">
        <f t="array" aca="1" ref="Y127" ca="1">IF(COLUMN(A:A)&gt;COUNTIF(colw,$X127),"",INDEX(cola,SMALL(IF(IF(ISERROR(DATE(0,MONTH(cold),DAY(cold))),"",DATE(0,MONTH(cold),DAY(cold)))=$X127,ROW(cold)-1,""),COLUMN(A:A))))</f>
        <v>nom113</v>
      </c>
      <c r="Z127" s="61" t="str">
        <f t="array" aca="1" ref="Z127" ca="1">IF(COLUMN(B:B)&gt;COUNTIF(colw,$X127),"",INDEX(cola,SMALL(IF(IF(ISERROR(DATE(0,MONTH(cold),DAY(cold))),"",DATE(0,MONTH(cold),DAY(cold)))=$X127,ROW(cold)-1,""),COLUMN(B:B))))</f>
        <v/>
      </c>
      <c r="AA127" s="61" t="str">
        <f t="array" aca="1" ref="AA127" ca="1">IF(COLUMN(C:C)&gt;COUNTIF(colw,$X127),"",INDEX(cola,SMALL(IF(IF(ISERROR(DATE(0,MONTH(cold),DAY(cold))),"",DATE(0,MONTH(cold),DAY(cold)))=$X127,ROW(cold)-1,""),COLUMN(C:C))))</f>
        <v/>
      </c>
      <c r="AB127" s="61" t="str">
        <f t="array" aca="1" ref="AB127" ca="1">IF(COLUMN(D:D)&gt;COUNTIF(colw,$X127),"",INDEX(cola,SMALL(IF(IF(ISERROR(DATE(0,MONTH(cold),DAY(cold))),"",DATE(0,MONTH(cold),DAY(cold)))=$X127,ROW(cold)-1,""),COLUMN(D:D))))</f>
        <v/>
      </c>
      <c r="AC127" s="61" t="str">
        <f t="array" aca="1" ref="AC127" ca="1">IF(COLUMN(E:E)&gt;COUNTIF(colw,$X127),"",INDEX(cola,SMALL(IF(IF(ISERROR(DATE(0,MONTH(cold),DAY(cold))),"",DATE(0,MONTH(cold),DAY(cold)))=$X127,ROW(cold)-1,""),COLUMN(E:E))))</f>
        <v/>
      </c>
      <c r="AD127" s="61" t="str">
        <f t="array" aca="1" ref="AD127" ca="1">IF(COLUMN(F:F)&gt;COUNTIF(colw,$X127),"",INDEX(cola,SMALL(IF(IF(ISERROR(DATE(0,MONTH(cold),DAY(cold))),"",DATE(0,MONTH(cold),DAY(cold)))=$X127,ROW(cold)-1,""),COLUMN(F:F))))</f>
        <v/>
      </c>
    </row>
    <row r="128" spans="2:30" x14ac:dyDescent="0.25">
      <c r="B128" s="41" t="s">
        <v>271</v>
      </c>
      <c r="C128" s="42" t="s">
        <v>272</v>
      </c>
      <c r="D128" s="18">
        <f t="shared" ca="1" si="1"/>
        <v>42033</v>
      </c>
      <c r="E128" s="44">
        <v>16100</v>
      </c>
      <c r="F128" s="42" t="s">
        <v>664</v>
      </c>
      <c r="G128" s="18">
        <f t="array" aca="1" ref="G128" ca="1">IF(H128=0,"   ",DATE(IF(MONTH(H128)&gt;10,YEAR(M$1),YEAR($Q$1)),MONTH(H128),DAY(H128)))</f>
        <v>42210</v>
      </c>
      <c r="H128" s="44">
        <v>17739</v>
      </c>
      <c r="I128" s="42" t="s">
        <v>924</v>
      </c>
      <c r="J128" s="42" t="s">
        <v>1184</v>
      </c>
      <c r="K128" s="23"/>
      <c r="N128" s="16"/>
      <c r="W128" s="60">
        <f t="array" aca="1" ref="W128" ca="1">SMALL(IFERROR(DATE(0,MONTH(cold),DAY(cold)),""),ROW(A127))</f>
        <v>186</v>
      </c>
      <c r="X128" s="60">
        <f t="array" aca="1" ref="X128" ca="1">IF(ROW(A126)&gt;X$2,"",INDEX(colw,MIN(IF(COUNTIF(X$2:X127,colw)=0,ROW(colw)-2))))</f>
        <v>260</v>
      </c>
      <c r="Y128" s="61" t="str">
        <f t="array" aca="1" ref="Y128" ca="1">IF(COLUMN(A:A)&gt;COUNTIF(colw,$X128),"",INDEX(cola,SMALL(IF(IF(ISERROR(DATE(0,MONTH(cold),DAY(cold))),"",DATE(0,MONTH(cold),DAY(cold)))=$X128,ROW(cold)-1,""),COLUMN(A:A))))</f>
        <v>nom61</v>
      </c>
      <c r="Z128" s="61" t="str">
        <f t="array" aca="1" ref="Z128" ca="1">IF(COLUMN(B:B)&gt;COUNTIF(colw,$X128),"",INDEX(cola,SMALL(IF(IF(ISERROR(DATE(0,MONTH(cold),DAY(cold))),"",DATE(0,MONTH(cold),DAY(cold)))=$X128,ROW(cold)-1,""),COLUMN(B:B))))</f>
        <v/>
      </c>
      <c r="AA128" s="61" t="str">
        <f t="array" aca="1" ref="AA128" ca="1">IF(COLUMN(C:C)&gt;COUNTIF(colw,$X128),"",INDEX(cola,SMALL(IF(IF(ISERROR(DATE(0,MONTH(cold),DAY(cold))),"",DATE(0,MONTH(cold),DAY(cold)))=$X128,ROW(cold)-1,""),COLUMN(C:C))))</f>
        <v/>
      </c>
      <c r="AB128" s="61" t="str">
        <f t="array" aca="1" ref="AB128" ca="1">IF(COLUMN(D:D)&gt;COUNTIF(colw,$X128),"",INDEX(cola,SMALL(IF(IF(ISERROR(DATE(0,MONTH(cold),DAY(cold))),"",DATE(0,MONTH(cold),DAY(cold)))=$X128,ROW(cold)-1,""),COLUMN(D:D))))</f>
        <v/>
      </c>
      <c r="AC128" s="61" t="str">
        <f t="array" aca="1" ref="AC128" ca="1">IF(COLUMN(E:E)&gt;COUNTIF(colw,$X128),"",INDEX(cola,SMALL(IF(IF(ISERROR(DATE(0,MONTH(cold),DAY(cold))),"",DATE(0,MONTH(cold),DAY(cold)))=$X128,ROW(cold)-1,""),COLUMN(E:E))))</f>
        <v/>
      </c>
      <c r="AD128" s="61" t="str">
        <f t="array" aca="1" ref="AD128" ca="1">IF(COLUMN(F:F)&gt;COUNTIF(colw,$X128),"",INDEX(cola,SMALL(IF(IF(ISERROR(DATE(0,MONTH(cold),DAY(cold))),"",DATE(0,MONTH(cold),DAY(cold)))=$X128,ROW(cold)-1,""),COLUMN(F:F))))</f>
        <v/>
      </c>
    </row>
    <row r="129" spans="2:30" x14ac:dyDescent="0.25">
      <c r="B129" s="41" t="s">
        <v>273</v>
      </c>
      <c r="C129" s="42" t="s">
        <v>274</v>
      </c>
      <c r="D129" s="18">
        <f t="shared" ca="1" si="1"/>
        <v>42243</v>
      </c>
      <c r="E129" s="44">
        <v>12658</v>
      </c>
      <c r="F129" s="42" t="s">
        <v>665</v>
      </c>
      <c r="G129" s="18" t="str">
        <f t="array" ref="G129">IF(H129=0,"   ",DATE(IF(MONTH(H129)&gt;10,YEAR(M$1),YEAR($Q$1)),MONTH(H129),DAY(H129)))</f>
        <v xml:space="preserve">   </v>
      </c>
      <c r="H129" s="44">
        <v>0</v>
      </c>
      <c r="I129" s="42" t="s">
        <v>925</v>
      </c>
      <c r="J129" s="42" t="s">
        <v>1185</v>
      </c>
      <c r="K129" s="23"/>
      <c r="N129" s="16"/>
      <c r="W129" s="60">
        <f t="array" aca="1" ref="W129" ca="1">SMALL(IFERROR(DATE(0,MONTH(cold),DAY(cold)),""),ROW(A128))</f>
        <v>187</v>
      </c>
      <c r="X129" s="60">
        <f t="array" aca="1" ref="X129" ca="1">IF(ROW(A127)&gt;X$2,"",INDEX(colw,MIN(IF(COUNTIF(X$2:X128,colw)=0,ROW(colw)-2))))</f>
        <v>261</v>
      </c>
      <c r="Y129" s="61" t="str">
        <f t="array" aca="1" ref="Y129" ca="1">IF(COLUMN(A:A)&gt;COUNTIF(colw,$X129),"",INDEX(cola,SMALL(IF(IF(ISERROR(DATE(0,MONTH(cold),DAY(cold))),"",DATE(0,MONTH(cold),DAY(cold)))=$X129,ROW(cold)-1,""),COLUMN(A:A))))</f>
        <v>nom31</v>
      </c>
      <c r="Z129" s="61" t="str">
        <f t="array" aca="1" ref="Z129" ca="1">IF(COLUMN(B:B)&gt;COUNTIF(colw,$X129),"",INDEX(cola,SMALL(IF(IF(ISERROR(DATE(0,MONTH(cold),DAY(cold))),"",DATE(0,MONTH(cold),DAY(cold)))=$X129,ROW(cold)-1,""),COLUMN(B:B))))</f>
        <v/>
      </c>
      <c r="AA129" s="61" t="str">
        <f t="array" aca="1" ref="AA129" ca="1">IF(COLUMN(C:C)&gt;COUNTIF(colw,$X129),"",INDEX(cola,SMALL(IF(IF(ISERROR(DATE(0,MONTH(cold),DAY(cold))),"",DATE(0,MONTH(cold),DAY(cold)))=$X129,ROW(cold)-1,""),COLUMN(C:C))))</f>
        <v/>
      </c>
      <c r="AB129" s="61" t="str">
        <f t="array" aca="1" ref="AB129" ca="1">IF(COLUMN(D:D)&gt;COUNTIF(colw,$X129),"",INDEX(cola,SMALL(IF(IF(ISERROR(DATE(0,MONTH(cold),DAY(cold))),"",DATE(0,MONTH(cold),DAY(cold)))=$X129,ROW(cold)-1,""),COLUMN(D:D))))</f>
        <v/>
      </c>
      <c r="AC129" s="61" t="str">
        <f t="array" aca="1" ref="AC129" ca="1">IF(COLUMN(E:E)&gt;COUNTIF(colw,$X129),"",INDEX(cola,SMALL(IF(IF(ISERROR(DATE(0,MONTH(cold),DAY(cold))),"",DATE(0,MONTH(cold),DAY(cold)))=$X129,ROW(cold)-1,""),COLUMN(E:E))))</f>
        <v/>
      </c>
      <c r="AD129" s="61" t="str">
        <f t="array" aca="1" ref="AD129" ca="1">IF(COLUMN(F:F)&gt;COUNTIF(colw,$X129),"",INDEX(cola,SMALL(IF(IF(ISERROR(DATE(0,MONTH(cold),DAY(cold))),"",DATE(0,MONTH(cold),DAY(cold)))=$X129,ROW(cold)-1,""),COLUMN(F:F))))</f>
        <v/>
      </c>
    </row>
    <row r="130" spans="2:30" x14ac:dyDescent="0.25">
      <c r="B130" s="41" t="s">
        <v>275</v>
      </c>
      <c r="C130" s="42" t="s">
        <v>276</v>
      </c>
      <c r="D130" s="18">
        <f t="shared" ca="1" si="1"/>
        <v>42256</v>
      </c>
      <c r="E130" s="44">
        <v>19611</v>
      </c>
      <c r="F130" s="42" t="s">
        <v>666</v>
      </c>
      <c r="G130" s="18">
        <f t="array" aca="1" ref="G130" ca="1">IF(H130=0,"   ",DATE(IF(MONTH(H130)&gt;10,YEAR(M$1),YEAR($Q$1)),MONTH(H130),DAY(H130)))</f>
        <v>42076</v>
      </c>
      <c r="H130" s="44">
        <v>18700</v>
      </c>
      <c r="I130" s="42" t="s">
        <v>926</v>
      </c>
      <c r="J130" s="42" t="s">
        <v>1186</v>
      </c>
      <c r="K130" s="24"/>
      <c r="N130" s="16"/>
      <c r="W130" s="60">
        <f t="array" aca="1" ref="W130" ca="1">SMALL(IFERROR(DATE(0,MONTH(cold),DAY(cold)),""),ROW(A129))</f>
        <v>188</v>
      </c>
      <c r="X130" s="60">
        <f t="array" aca="1" ref="X130" ca="1">IF(ROW(A128)&gt;X$2,"",INDEX(colw,MIN(IF(COUNTIF(X$2:X129,colw)=0,ROW(colw)-2))))</f>
        <v>264</v>
      </c>
      <c r="Y130" s="61" t="str">
        <f t="array" aca="1" ref="Y130" ca="1">IF(COLUMN(A:A)&gt;COUNTIF(colw,$X130),"",INDEX(cola,SMALL(IF(IF(ISERROR(DATE(0,MONTH(cold),DAY(cold))),"",DATE(0,MONTH(cold),DAY(cold)))=$X130,ROW(cold)-1,""),COLUMN(A:A))))</f>
        <v>nom50</v>
      </c>
      <c r="Z130" s="61" t="str">
        <f t="array" aca="1" ref="Z130" ca="1">IF(COLUMN(B:B)&gt;COUNTIF(colw,$X130),"",INDEX(cola,SMALL(IF(IF(ISERROR(DATE(0,MONTH(cold),DAY(cold))),"",DATE(0,MONTH(cold),DAY(cold)))=$X130,ROW(cold)-1,""),COLUMN(B:B))))</f>
        <v/>
      </c>
      <c r="AA130" s="61" t="str">
        <f t="array" aca="1" ref="AA130" ca="1">IF(COLUMN(C:C)&gt;COUNTIF(colw,$X130),"",INDEX(cola,SMALL(IF(IF(ISERROR(DATE(0,MONTH(cold),DAY(cold))),"",DATE(0,MONTH(cold),DAY(cold)))=$X130,ROW(cold)-1,""),COLUMN(C:C))))</f>
        <v/>
      </c>
      <c r="AB130" s="61" t="str">
        <f t="array" aca="1" ref="AB130" ca="1">IF(COLUMN(D:D)&gt;COUNTIF(colw,$X130),"",INDEX(cola,SMALL(IF(IF(ISERROR(DATE(0,MONTH(cold),DAY(cold))),"",DATE(0,MONTH(cold),DAY(cold)))=$X130,ROW(cold)-1,""),COLUMN(D:D))))</f>
        <v/>
      </c>
      <c r="AC130" s="61" t="str">
        <f t="array" aca="1" ref="AC130" ca="1">IF(COLUMN(E:E)&gt;COUNTIF(colw,$X130),"",INDEX(cola,SMALL(IF(IF(ISERROR(DATE(0,MONTH(cold),DAY(cold))),"",DATE(0,MONTH(cold),DAY(cold)))=$X130,ROW(cold)-1,""),COLUMN(E:E))))</f>
        <v/>
      </c>
      <c r="AD130" s="61" t="str">
        <f t="array" aca="1" ref="AD130" ca="1">IF(COLUMN(F:F)&gt;COUNTIF(colw,$X130),"",INDEX(cola,SMALL(IF(IF(ISERROR(DATE(0,MONTH(cold),DAY(cold))),"",DATE(0,MONTH(cold),DAY(cold)))=$X130,ROW(cold)-1,""),COLUMN(F:F))))</f>
        <v/>
      </c>
    </row>
    <row r="131" spans="2:30" x14ac:dyDescent="0.25">
      <c r="B131" s="41" t="s">
        <v>277</v>
      </c>
      <c r="C131" s="42" t="s">
        <v>278</v>
      </c>
      <c r="D131" s="18">
        <f t="shared" ref="D131:D194" ca="1" si="2">IF(E131=0,"   ",DATE(IF(MONTH(E131)&gt;10,YEAR(M$1),YEAR($Q$1)),MONTH(E131),DAY(E131)))</f>
        <v>42233</v>
      </c>
      <c r="E131" s="44">
        <v>13013</v>
      </c>
      <c r="F131" s="42" t="s">
        <v>667</v>
      </c>
      <c r="G131" s="18" t="str">
        <f t="array" ref="G131">IF(H131=0,"   ",DATE(IF(MONTH(H131)&gt;10,YEAR(M$1),YEAR($Q$1)),MONTH(H131),DAY(H131)))</f>
        <v xml:space="preserve">   </v>
      </c>
      <c r="H131" s="44">
        <v>0</v>
      </c>
      <c r="I131" s="42" t="s">
        <v>927</v>
      </c>
      <c r="J131" s="42" t="s">
        <v>1187</v>
      </c>
      <c r="K131" s="24"/>
      <c r="N131" s="16"/>
      <c r="W131" s="60">
        <f t="array" aca="1" ref="W131" ca="1">SMALL(IFERROR(DATE(0,MONTH(cold),DAY(cold)),""),ROW(A130))</f>
        <v>192</v>
      </c>
      <c r="X131" s="60">
        <f t="array" aca="1" ref="X131" ca="1">IF(ROW(A129)&gt;X$2,"",INDEX(colw,MIN(IF(COUNTIF(X$2:X130,colw)=0,ROW(colw)-2))))</f>
        <v>266</v>
      </c>
      <c r="Y131" s="61" t="str">
        <f t="array" aca="1" ref="Y131" ca="1">IF(COLUMN(A:A)&gt;COUNTIF(colw,$X131),"",INDEX(cola,SMALL(IF(IF(ISERROR(DATE(0,MONTH(cold),DAY(cold))),"",DATE(0,MONTH(cold),DAY(cold)))=$X131,ROW(cold)-1,""),COLUMN(A:A))))</f>
        <v>nom9</v>
      </c>
      <c r="Z131" s="61" t="str">
        <f t="array" aca="1" ref="Z131" ca="1">IF(COLUMN(B:B)&gt;COUNTIF(colw,$X131),"",INDEX(cola,SMALL(IF(IF(ISERROR(DATE(0,MONTH(cold),DAY(cold))),"",DATE(0,MONTH(cold),DAY(cold)))=$X131,ROW(cold)-1,""),COLUMN(B:B))))</f>
        <v/>
      </c>
      <c r="AA131" s="61" t="str">
        <f t="array" aca="1" ref="AA131" ca="1">IF(COLUMN(C:C)&gt;COUNTIF(colw,$X131),"",INDEX(cola,SMALL(IF(IF(ISERROR(DATE(0,MONTH(cold),DAY(cold))),"",DATE(0,MONTH(cold),DAY(cold)))=$X131,ROW(cold)-1,""),COLUMN(C:C))))</f>
        <v/>
      </c>
      <c r="AB131" s="61" t="str">
        <f t="array" aca="1" ref="AB131" ca="1">IF(COLUMN(D:D)&gt;COUNTIF(colw,$X131),"",INDEX(cola,SMALL(IF(IF(ISERROR(DATE(0,MONTH(cold),DAY(cold))),"",DATE(0,MONTH(cold),DAY(cold)))=$X131,ROW(cold)-1,""),COLUMN(D:D))))</f>
        <v/>
      </c>
      <c r="AC131" s="61" t="str">
        <f t="array" aca="1" ref="AC131" ca="1">IF(COLUMN(E:E)&gt;COUNTIF(colw,$X131),"",INDEX(cola,SMALL(IF(IF(ISERROR(DATE(0,MONTH(cold),DAY(cold))),"",DATE(0,MONTH(cold),DAY(cold)))=$X131,ROW(cold)-1,""),COLUMN(E:E))))</f>
        <v/>
      </c>
      <c r="AD131" s="61" t="str">
        <f t="array" aca="1" ref="AD131" ca="1">IF(COLUMN(F:F)&gt;COUNTIF(colw,$X131),"",INDEX(cola,SMALL(IF(IF(ISERROR(DATE(0,MONTH(cold),DAY(cold))),"",DATE(0,MONTH(cold),DAY(cold)))=$X131,ROW(cold)-1,""),COLUMN(F:F))))</f>
        <v/>
      </c>
    </row>
    <row r="132" spans="2:30" x14ac:dyDescent="0.25">
      <c r="B132" s="41" t="s">
        <v>279</v>
      </c>
      <c r="C132" s="42" t="s">
        <v>280</v>
      </c>
      <c r="D132" s="18">
        <f t="shared" ca="1" si="2"/>
        <v>42165</v>
      </c>
      <c r="E132" s="44">
        <v>11484</v>
      </c>
      <c r="F132" s="42" t="s">
        <v>668</v>
      </c>
      <c r="G132" s="18" t="str">
        <f t="array" ref="G132">IF(H132=0,"   ",DATE(IF(MONTH(H132)&gt;10,YEAR(M$1),YEAR($Q$1)),MONTH(H132),DAY(H132)))</f>
        <v xml:space="preserve">   </v>
      </c>
      <c r="H132" s="44">
        <v>0</v>
      </c>
      <c r="I132" s="42" t="s">
        <v>928</v>
      </c>
      <c r="J132" s="42" t="s">
        <v>1188</v>
      </c>
      <c r="K132" s="23"/>
      <c r="N132" s="16"/>
      <c r="W132" s="60">
        <f t="array" aca="1" ref="W132" ca="1">SMALL(IFERROR(DATE(0,MONTH(cold),DAY(cold)),""),ROW(A131))</f>
        <v>192</v>
      </c>
      <c r="X132" s="60">
        <f t="array" aca="1" ref="X132" ca="1">IF(ROW(A130)&gt;X$2,"",INDEX(colw,MIN(IF(COUNTIF(X$2:X131,colw)=0,ROW(colw)-2))))</f>
        <v>267</v>
      </c>
      <c r="Y132" s="61" t="str">
        <f t="array" aca="1" ref="Y132" ca="1">IF(COLUMN(A:A)&gt;COUNTIF(colw,$X132),"",INDEX(cola,SMALL(IF(IF(ISERROR(DATE(0,MONTH(cold),DAY(cold))),"",DATE(0,MONTH(cold),DAY(cold)))=$X132,ROW(cold)-1,""),COLUMN(A:A))))</f>
        <v>nom38</v>
      </c>
      <c r="Z132" s="61" t="str">
        <f t="array" aca="1" ref="Z132" ca="1">IF(COLUMN(B:B)&gt;COUNTIF(colw,$X132),"",INDEX(cola,SMALL(IF(IF(ISERROR(DATE(0,MONTH(cold),DAY(cold))),"",DATE(0,MONTH(cold),DAY(cold)))=$X132,ROW(cold)-1,""),COLUMN(B:B))))</f>
        <v>nom122</v>
      </c>
      <c r="AA132" s="61" t="str">
        <f t="array" aca="1" ref="AA132" ca="1">IF(COLUMN(C:C)&gt;COUNTIF(colw,$X132),"",INDEX(cola,SMALL(IF(IF(ISERROR(DATE(0,MONTH(cold),DAY(cold))),"",DATE(0,MONTH(cold),DAY(cold)))=$X132,ROW(cold)-1,""),COLUMN(C:C))))</f>
        <v/>
      </c>
      <c r="AB132" s="61" t="str">
        <f t="array" aca="1" ref="AB132" ca="1">IF(COLUMN(D:D)&gt;COUNTIF(colw,$X132),"",INDEX(cola,SMALL(IF(IF(ISERROR(DATE(0,MONTH(cold),DAY(cold))),"",DATE(0,MONTH(cold),DAY(cold)))=$X132,ROW(cold)-1,""),COLUMN(D:D))))</f>
        <v/>
      </c>
      <c r="AC132" s="61" t="str">
        <f t="array" aca="1" ref="AC132" ca="1">IF(COLUMN(E:E)&gt;COUNTIF(colw,$X132),"",INDEX(cola,SMALL(IF(IF(ISERROR(DATE(0,MONTH(cold),DAY(cold))),"",DATE(0,MONTH(cold),DAY(cold)))=$X132,ROW(cold)-1,""),COLUMN(E:E))))</f>
        <v/>
      </c>
      <c r="AD132" s="61" t="str">
        <f t="array" aca="1" ref="AD132" ca="1">IF(COLUMN(F:F)&gt;COUNTIF(colw,$X132),"",INDEX(cola,SMALL(IF(IF(ISERROR(DATE(0,MONTH(cold),DAY(cold))),"",DATE(0,MONTH(cold),DAY(cold)))=$X132,ROW(cold)-1,""),COLUMN(F:F))))</f>
        <v/>
      </c>
    </row>
    <row r="133" spans="2:30" x14ac:dyDescent="0.25">
      <c r="B133" s="41" t="s">
        <v>281</v>
      </c>
      <c r="C133" s="42" t="s">
        <v>282</v>
      </c>
      <c r="D133" s="18">
        <f t="shared" ca="1" si="2"/>
        <v>42046</v>
      </c>
      <c r="E133" s="44">
        <v>20496</v>
      </c>
      <c r="F133" s="42" t="s">
        <v>669</v>
      </c>
      <c r="G133" s="18">
        <f t="array" aca="1" ref="G133" ca="1">IF(H133=0,"   ",DATE(IF(MONTH(H133)&gt;10,YEAR(M$1),YEAR($Q$1)),MONTH(H133),DAY(H133)))</f>
        <v>42269</v>
      </c>
      <c r="H133" s="44">
        <v>21085</v>
      </c>
      <c r="I133" s="42" t="s">
        <v>929</v>
      </c>
      <c r="J133" s="42" t="s">
        <v>1189</v>
      </c>
      <c r="K133" s="23"/>
      <c r="N133" s="16"/>
      <c r="W133" s="60">
        <f t="array" aca="1" ref="W133" ca="1">SMALL(IFERROR(DATE(0,MONTH(cold),DAY(cold)),""),ROW(A132))</f>
        <v>194</v>
      </c>
      <c r="X133" s="60">
        <f t="array" aca="1" ref="X133" ca="1">IF(ROW(A131)&gt;X$2,"",INDEX(colw,MIN(IF(COUNTIF(X$2:X132,colw)=0,ROW(colw)-2))))</f>
        <v>270</v>
      </c>
      <c r="Y133" s="61" t="str">
        <f t="array" aca="1" ref="Y133" ca="1">IF(COLUMN(A:A)&gt;COUNTIF(colw,$X133),"",INDEX(cola,SMALL(IF(IF(ISERROR(DATE(0,MONTH(cold),DAY(cold))),"",DATE(0,MONTH(cold),DAY(cold)))=$X133,ROW(cold)-1,""),COLUMN(A:A))))</f>
        <v>nom193</v>
      </c>
      <c r="Z133" s="61" t="str">
        <f t="array" aca="1" ref="Z133" ca="1">IF(COLUMN(B:B)&gt;COUNTIF(colw,$X133),"",INDEX(cola,SMALL(IF(IF(ISERROR(DATE(0,MONTH(cold),DAY(cold))),"",DATE(0,MONTH(cold),DAY(cold)))=$X133,ROW(cold)-1,""),COLUMN(B:B))))</f>
        <v/>
      </c>
      <c r="AA133" s="61" t="str">
        <f t="array" aca="1" ref="AA133" ca="1">IF(COLUMN(C:C)&gt;COUNTIF(colw,$X133),"",INDEX(cola,SMALL(IF(IF(ISERROR(DATE(0,MONTH(cold),DAY(cold))),"",DATE(0,MONTH(cold),DAY(cold)))=$X133,ROW(cold)-1,""),COLUMN(C:C))))</f>
        <v/>
      </c>
      <c r="AB133" s="61" t="str">
        <f t="array" aca="1" ref="AB133" ca="1">IF(COLUMN(D:D)&gt;COUNTIF(colw,$X133),"",INDEX(cola,SMALL(IF(IF(ISERROR(DATE(0,MONTH(cold),DAY(cold))),"",DATE(0,MONTH(cold),DAY(cold)))=$X133,ROW(cold)-1,""),COLUMN(D:D))))</f>
        <v/>
      </c>
      <c r="AC133" s="61" t="str">
        <f t="array" aca="1" ref="AC133" ca="1">IF(COLUMN(E:E)&gt;COUNTIF(colw,$X133),"",INDEX(cola,SMALL(IF(IF(ISERROR(DATE(0,MONTH(cold),DAY(cold))),"",DATE(0,MONTH(cold),DAY(cold)))=$X133,ROW(cold)-1,""),COLUMN(E:E))))</f>
        <v/>
      </c>
      <c r="AD133" s="61" t="str">
        <f t="array" aca="1" ref="AD133" ca="1">IF(COLUMN(F:F)&gt;COUNTIF(colw,$X133),"",INDEX(cola,SMALL(IF(IF(ISERROR(DATE(0,MONTH(cold),DAY(cold))),"",DATE(0,MONTH(cold),DAY(cold)))=$X133,ROW(cold)-1,""),COLUMN(F:F))))</f>
        <v/>
      </c>
    </row>
    <row r="134" spans="2:30" x14ac:dyDescent="0.25">
      <c r="B134" s="41" t="s">
        <v>283</v>
      </c>
      <c r="C134" s="42" t="s">
        <v>284</v>
      </c>
      <c r="D134" s="18">
        <f t="shared" ca="1" si="2"/>
        <v>42070</v>
      </c>
      <c r="E134" s="44">
        <v>19060</v>
      </c>
      <c r="F134" s="42" t="s">
        <v>670</v>
      </c>
      <c r="G134" s="18">
        <f t="array" aca="1" ref="G134" ca="1">IF(H134=0,"   ",DATE(IF(MONTH(H134)&gt;10,YEAR(M$1),YEAR($Q$1)),MONTH(H134),DAY(H134)))</f>
        <v>42123</v>
      </c>
      <c r="H134" s="44">
        <v>21304</v>
      </c>
      <c r="I134" s="42" t="s">
        <v>930</v>
      </c>
      <c r="J134" s="42" t="s">
        <v>1190</v>
      </c>
      <c r="K134" s="24"/>
      <c r="N134" s="16"/>
      <c r="W134" s="60">
        <f t="array" aca="1" ref="W134" ca="1">SMALL(IFERROR(DATE(0,MONTH(cold),DAY(cold)),""),ROW(A133))</f>
        <v>196</v>
      </c>
      <c r="X134" s="60">
        <f t="array" aca="1" ref="X134" ca="1">IF(ROW(A132)&gt;X$2,"",INDEX(colw,MIN(IF(COUNTIF(X$2:X133,colw)=0,ROW(colw)-2))))</f>
        <v>271</v>
      </c>
      <c r="Y134" s="61" t="str">
        <f t="array" aca="1" ref="Y134" ca="1">IF(COLUMN(A:A)&gt;COUNTIF(colw,$X134),"",INDEX(cola,SMALL(IF(IF(ISERROR(DATE(0,MONTH(cold),DAY(cold))),"",DATE(0,MONTH(cold),DAY(cold)))=$X134,ROW(cold)-1,""),COLUMN(A:A))))</f>
        <v>nom260</v>
      </c>
      <c r="Z134" s="61" t="str">
        <f t="array" aca="1" ref="Z134" ca="1">IF(COLUMN(B:B)&gt;COUNTIF(colw,$X134),"",INDEX(cola,SMALL(IF(IF(ISERROR(DATE(0,MONTH(cold),DAY(cold))),"",DATE(0,MONTH(cold),DAY(cold)))=$X134,ROW(cold)-1,""),COLUMN(B:B))))</f>
        <v/>
      </c>
      <c r="AA134" s="61" t="str">
        <f t="array" aca="1" ref="AA134" ca="1">IF(COLUMN(C:C)&gt;COUNTIF(colw,$X134),"",INDEX(cola,SMALL(IF(IF(ISERROR(DATE(0,MONTH(cold),DAY(cold))),"",DATE(0,MONTH(cold),DAY(cold)))=$X134,ROW(cold)-1,""),COLUMN(C:C))))</f>
        <v/>
      </c>
      <c r="AB134" s="61" t="str">
        <f t="array" aca="1" ref="AB134" ca="1">IF(COLUMN(D:D)&gt;COUNTIF(colw,$X134),"",INDEX(cola,SMALL(IF(IF(ISERROR(DATE(0,MONTH(cold),DAY(cold))),"",DATE(0,MONTH(cold),DAY(cold)))=$X134,ROW(cold)-1,""),COLUMN(D:D))))</f>
        <v/>
      </c>
      <c r="AC134" s="61" t="str">
        <f t="array" aca="1" ref="AC134" ca="1">IF(COLUMN(E:E)&gt;COUNTIF(colw,$X134),"",INDEX(cola,SMALL(IF(IF(ISERROR(DATE(0,MONTH(cold),DAY(cold))),"",DATE(0,MONTH(cold),DAY(cold)))=$X134,ROW(cold)-1,""),COLUMN(E:E))))</f>
        <v/>
      </c>
      <c r="AD134" s="61" t="str">
        <f t="array" aca="1" ref="AD134" ca="1">IF(COLUMN(F:F)&gt;COUNTIF(colw,$X134),"",INDEX(cola,SMALL(IF(IF(ISERROR(DATE(0,MONTH(cold),DAY(cold))),"",DATE(0,MONTH(cold),DAY(cold)))=$X134,ROW(cold)-1,""),COLUMN(F:F))))</f>
        <v/>
      </c>
    </row>
    <row r="135" spans="2:30" x14ac:dyDescent="0.25">
      <c r="B135" s="41" t="s">
        <v>285</v>
      </c>
      <c r="C135" s="42" t="s">
        <v>286</v>
      </c>
      <c r="D135" s="18">
        <f t="shared" ca="1" si="2"/>
        <v>42253</v>
      </c>
      <c r="E135" s="44">
        <v>14860</v>
      </c>
      <c r="F135" s="42" t="s">
        <v>671</v>
      </c>
      <c r="G135" s="18" t="str">
        <f t="array" ref="G135">IF(H135=0,"   ",DATE(IF(MONTH(H135)&gt;10,YEAR(M$1),YEAR($Q$1)),MONTH(H135),DAY(H135)))</f>
        <v xml:space="preserve">   </v>
      </c>
      <c r="H135" s="44">
        <v>0</v>
      </c>
      <c r="I135" s="42" t="s">
        <v>931</v>
      </c>
      <c r="J135" s="42" t="s">
        <v>1191</v>
      </c>
      <c r="K135" s="24"/>
      <c r="N135" s="16"/>
      <c r="W135" s="60">
        <f t="array" aca="1" ref="W135" ca="1">SMALL(IFERROR(DATE(0,MONTH(cold),DAY(cold)),""),ROW(A134))</f>
        <v>197</v>
      </c>
      <c r="X135" s="60">
        <f t="array" aca="1" ref="X135" ca="1">IF(ROW(A133)&gt;X$2,"",INDEX(colw,MIN(IF(COUNTIF(X$2:X134,colw)=0,ROW(colw)-2))))</f>
        <v>273</v>
      </c>
      <c r="Y135" s="61" t="str">
        <f t="array" aca="1" ref="Y135" ca="1">IF(COLUMN(A:A)&gt;COUNTIF(colw,$X135),"",INDEX(cola,SMALL(IF(IF(ISERROR(DATE(0,MONTH(cold),DAY(cold))),"",DATE(0,MONTH(cold),DAY(cold)))=$X135,ROW(cold)-1,""),COLUMN(A:A))))</f>
        <v>nom115</v>
      </c>
      <c r="Z135" s="61" t="str">
        <f t="array" aca="1" ref="Z135" ca="1">IF(COLUMN(B:B)&gt;COUNTIF(colw,$X135),"",INDEX(cola,SMALL(IF(IF(ISERROR(DATE(0,MONTH(cold),DAY(cold))),"",DATE(0,MONTH(cold),DAY(cold)))=$X135,ROW(cold)-1,""),COLUMN(B:B))))</f>
        <v/>
      </c>
      <c r="AA135" s="61" t="str">
        <f t="array" aca="1" ref="AA135" ca="1">IF(COLUMN(C:C)&gt;COUNTIF(colw,$X135),"",INDEX(cola,SMALL(IF(IF(ISERROR(DATE(0,MONTH(cold),DAY(cold))),"",DATE(0,MONTH(cold),DAY(cold)))=$X135,ROW(cold)-1,""),COLUMN(C:C))))</f>
        <v/>
      </c>
      <c r="AB135" s="61" t="str">
        <f t="array" aca="1" ref="AB135" ca="1">IF(COLUMN(D:D)&gt;COUNTIF(colw,$X135),"",INDEX(cola,SMALL(IF(IF(ISERROR(DATE(0,MONTH(cold),DAY(cold))),"",DATE(0,MONTH(cold),DAY(cold)))=$X135,ROW(cold)-1,""),COLUMN(D:D))))</f>
        <v/>
      </c>
      <c r="AC135" s="61" t="str">
        <f t="array" aca="1" ref="AC135" ca="1">IF(COLUMN(E:E)&gt;COUNTIF(colw,$X135),"",INDEX(cola,SMALL(IF(IF(ISERROR(DATE(0,MONTH(cold),DAY(cold))),"",DATE(0,MONTH(cold),DAY(cold)))=$X135,ROW(cold)-1,""),COLUMN(E:E))))</f>
        <v/>
      </c>
      <c r="AD135" s="61" t="str">
        <f t="array" aca="1" ref="AD135" ca="1">IF(COLUMN(F:F)&gt;COUNTIF(colw,$X135),"",INDEX(cola,SMALL(IF(IF(ISERROR(DATE(0,MONTH(cold),DAY(cold))),"",DATE(0,MONTH(cold),DAY(cold)))=$X135,ROW(cold)-1,""),COLUMN(F:F))))</f>
        <v/>
      </c>
    </row>
    <row r="136" spans="2:30" x14ac:dyDescent="0.25">
      <c r="B136" s="41" t="s">
        <v>287</v>
      </c>
      <c r="C136" s="42" t="s">
        <v>288</v>
      </c>
      <c r="D136" s="18">
        <f t="shared" ca="1" si="2"/>
        <v>42086</v>
      </c>
      <c r="E136" s="44">
        <v>13232</v>
      </c>
      <c r="F136" s="42" t="s">
        <v>672</v>
      </c>
      <c r="G136" s="18" t="str">
        <f t="array" ref="G136">IF(H136=0,"   ",DATE(IF(MONTH(H136)&gt;10,YEAR(M$1),YEAR($Q$1)),MONTH(H136),DAY(H136)))</f>
        <v xml:space="preserve">   </v>
      </c>
      <c r="H136" s="44">
        <v>0</v>
      </c>
      <c r="I136" s="42" t="s">
        <v>932</v>
      </c>
      <c r="J136" s="42" t="s">
        <v>1192</v>
      </c>
      <c r="K136" s="23"/>
      <c r="N136" s="16"/>
      <c r="W136" s="60">
        <f t="array" aca="1" ref="W136" ca="1">SMALL(IFERROR(DATE(0,MONTH(cold),DAY(cold)),""),ROW(A135))</f>
        <v>199</v>
      </c>
      <c r="X136" s="60">
        <f t="array" aca="1" ref="X136" ca="1">IF(ROW(A134)&gt;X$2,"",INDEX(colw,MIN(IF(COUNTIF(X$2:X135,colw)=0,ROW(colw)-2))))</f>
        <v>274</v>
      </c>
      <c r="Y136" s="61" t="str">
        <f t="array" aca="1" ref="Y136" ca="1">IF(COLUMN(A:A)&gt;COUNTIF(colw,$X136),"",INDEX(cola,SMALL(IF(IF(ISERROR(DATE(0,MONTH(cold),DAY(cold))),"",DATE(0,MONTH(cold),DAY(cold)))=$X136,ROW(cold)-1,""),COLUMN(A:A))))</f>
        <v>nom216</v>
      </c>
      <c r="Z136" s="61" t="str">
        <f t="array" aca="1" ref="Z136" ca="1">IF(COLUMN(B:B)&gt;COUNTIF(colw,$X136),"",INDEX(cola,SMALL(IF(IF(ISERROR(DATE(0,MONTH(cold),DAY(cold))),"",DATE(0,MONTH(cold),DAY(cold)))=$X136,ROW(cold)-1,""),COLUMN(B:B))))</f>
        <v>nom240</v>
      </c>
      <c r="AA136" s="61" t="str">
        <f t="array" aca="1" ref="AA136" ca="1">IF(COLUMN(C:C)&gt;COUNTIF(colw,$X136),"",INDEX(cola,SMALL(IF(IF(ISERROR(DATE(0,MONTH(cold),DAY(cold))),"",DATE(0,MONTH(cold),DAY(cold)))=$X136,ROW(cold)-1,""),COLUMN(C:C))))</f>
        <v/>
      </c>
      <c r="AB136" s="61" t="str">
        <f t="array" aca="1" ref="AB136" ca="1">IF(COLUMN(D:D)&gt;COUNTIF(colw,$X136),"",INDEX(cola,SMALL(IF(IF(ISERROR(DATE(0,MONTH(cold),DAY(cold))),"",DATE(0,MONTH(cold),DAY(cold)))=$X136,ROW(cold)-1,""),COLUMN(D:D))))</f>
        <v/>
      </c>
      <c r="AC136" s="61" t="str">
        <f t="array" aca="1" ref="AC136" ca="1">IF(COLUMN(E:E)&gt;COUNTIF(colw,$X136),"",INDEX(cola,SMALL(IF(IF(ISERROR(DATE(0,MONTH(cold),DAY(cold))),"",DATE(0,MONTH(cold),DAY(cold)))=$X136,ROW(cold)-1,""),COLUMN(E:E))))</f>
        <v/>
      </c>
      <c r="AD136" s="61" t="str">
        <f t="array" aca="1" ref="AD136" ca="1">IF(COLUMN(F:F)&gt;COUNTIF(colw,$X136),"",INDEX(cola,SMALL(IF(IF(ISERROR(DATE(0,MONTH(cold),DAY(cold))),"",DATE(0,MONTH(cold),DAY(cold)))=$X136,ROW(cold)-1,""),COLUMN(F:F))))</f>
        <v/>
      </c>
    </row>
    <row r="137" spans="2:30" x14ac:dyDescent="0.25">
      <c r="B137" s="41" t="s">
        <v>289</v>
      </c>
      <c r="C137" s="42" t="s">
        <v>290</v>
      </c>
      <c r="D137" s="18">
        <f t="shared" ca="1" si="2"/>
        <v>42158</v>
      </c>
      <c r="E137" s="44">
        <v>16226</v>
      </c>
      <c r="F137" s="42" t="s">
        <v>673</v>
      </c>
      <c r="G137" s="18">
        <f t="array" aca="1" ref="G137" ca="1">IF(H137=0,"   ",DATE(IF(MONTH(H137)&gt;10,YEAR(M$1),YEAR($Q$1)),MONTH(H137),DAY(H137)))</f>
        <v>42277</v>
      </c>
      <c r="H137" s="44">
        <v>17075</v>
      </c>
      <c r="I137" s="42" t="s">
        <v>933</v>
      </c>
      <c r="J137" s="42" t="s">
        <v>1193</v>
      </c>
      <c r="K137" s="23"/>
      <c r="N137" s="16"/>
      <c r="W137" s="60">
        <f t="array" aca="1" ref="W137" ca="1">SMALL(IFERROR(DATE(0,MONTH(cold),DAY(cold)),""),ROW(A136))</f>
        <v>200</v>
      </c>
      <c r="X137" s="60">
        <f t="array" aca="1" ref="X137" ca="1">IF(ROW(A135)&gt;X$2,"",INDEX(colw,MIN(IF(COUNTIF(X$2:X136,colw)=0,ROW(colw)-2))))</f>
        <v>276</v>
      </c>
      <c r="Y137" s="61" t="str">
        <f t="array" aca="1" ref="Y137" ca="1">IF(COLUMN(A:A)&gt;COUNTIF(colw,$X137),"",INDEX(cola,SMALL(IF(IF(ISERROR(DATE(0,MONTH(cold),DAY(cold))),"",DATE(0,MONTH(cold),DAY(cold)))=$X137,ROW(cold)-1,""),COLUMN(A:A))))</f>
        <v>nom158</v>
      </c>
      <c r="Z137" s="61" t="str">
        <f t="array" aca="1" ref="Z137" ca="1">IF(COLUMN(B:B)&gt;COUNTIF(colw,$X137),"",INDEX(cola,SMALL(IF(IF(ISERROR(DATE(0,MONTH(cold),DAY(cold))),"",DATE(0,MONTH(cold),DAY(cold)))=$X137,ROW(cold)-1,""),COLUMN(B:B))))</f>
        <v>nom222</v>
      </c>
      <c r="AA137" s="61" t="str">
        <f t="array" aca="1" ref="AA137" ca="1">IF(COLUMN(C:C)&gt;COUNTIF(colw,$X137),"",INDEX(cola,SMALL(IF(IF(ISERROR(DATE(0,MONTH(cold),DAY(cold))),"",DATE(0,MONTH(cold),DAY(cold)))=$X137,ROW(cold)-1,""),COLUMN(C:C))))</f>
        <v/>
      </c>
      <c r="AB137" s="61" t="str">
        <f t="array" aca="1" ref="AB137" ca="1">IF(COLUMN(D:D)&gt;COUNTIF(colw,$X137),"",INDEX(cola,SMALL(IF(IF(ISERROR(DATE(0,MONTH(cold),DAY(cold))),"",DATE(0,MONTH(cold),DAY(cold)))=$X137,ROW(cold)-1,""),COLUMN(D:D))))</f>
        <v/>
      </c>
      <c r="AC137" s="61" t="str">
        <f t="array" aca="1" ref="AC137" ca="1">IF(COLUMN(E:E)&gt;COUNTIF(colw,$X137),"",INDEX(cola,SMALL(IF(IF(ISERROR(DATE(0,MONTH(cold),DAY(cold))),"",DATE(0,MONTH(cold),DAY(cold)))=$X137,ROW(cold)-1,""),COLUMN(E:E))))</f>
        <v/>
      </c>
      <c r="AD137" s="61" t="str">
        <f t="array" aca="1" ref="AD137" ca="1">IF(COLUMN(F:F)&gt;COUNTIF(colw,$X137),"",INDEX(cola,SMALL(IF(IF(ISERROR(DATE(0,MONTH(cold),DAY(cold))),"",DATE(0,MONTH(cold),DAY(cold)))=$X137,ROW(cold)-1,""),COLUMN(F:F))))</f>
        <v/>
      </c>
    </row>
    <row r="138" spans="2:30" x14ac:dyDescent="0.25">
      <c r="B138" s="41" t="s">
        <v>291</v>
      </c>
      <c r="C138" s="42" t="s">
        <v>292</v>
      </c>
      <c r="D138" s="18">
        <f t="shared" ca="1" si="2"/>
        <v>42148</v>
      </c>
      <c r="E138" s="44">
        <v>22425</v>
      </c>
      <c r="F138" s="42" t="s">
        <v>674</v>
      </c>
      <c r="G138" s="18" t="str">
        <f t="array" ref="G138">IF(H138=0,"   ",DATE(IF(MONTH(H138)&gt;10,YEAR(M$1),YEAR($Q$1)),MONTH(H138),DAY(H138)))</f>
        <v xml:space="preserve">   </v>
      </c>
      <c r="H138" s="44">
        <v>0</v>
      </c>
      <c r="I138" s="42" t="s">
        <v>934</v>
      </c>
      <c r="J138" s="42" t="s">
        <v>1194</v>
      </c>
      <c r="K138" s="24"/>
      <c r="N138" s="16"/>
      <c r="W138" s="60">
        <f t="array" aca="1" ref="W138" ca="1">SMALL(IFERROR(DATE(0,MONTH(cold),DAY(cold)),""),ROW(A137))</f>
        <v>200</v>
      </c>
      <c r="X138" s="60">
        <f t="array" aca="1" ref="X138" ca="1">IF(ROW(A136)&gt;X$2,"",INDEX(colw,MIN(IF(COUNTIF(X$2:X137,colw)=0,ROW(colw)-2))))</f>
        <v>278</v>
      </c>
      <c r="Y138" s="61" t="str">
        <f t="array" aca="1" ref="Y138" ca="1">IF(COLUMN(A:A)&gt;COUNTIF(colw,$X138),"",INDEX(cola,SMALL(IF(IF(ISERROR(DATE(0,MONTH(cold),DAY(cold))),"",DATE(0,MONTH(cold),DAY(cold)))=$X138,ROW(cold)-1,""),COLUMN(A:A))))</f>
        <v>nom259</v>
      </c>
      <c r="Z138" s="61" t="str">
        <f t="array" aca="1" ref="Z138" ca="1">IF(COLUMN(B:B)&gt;COUNTIF(colw,$X138),"",INDEX(cola,SMALL(IF(IF(ISERROR(DATE(0,MONTH(cold),DAY(cold))),"",DATE(0,MONTH(cold),DAY(cold)))=$X138,ROW(cold)-1,""),COLUMN(B:B))))</f>
        <v/>
      </c>
      <c r="AA138" s="61" t="str">
        <f t="array" aca="1" ref="AA138" ca="1">IF(COLUMN(C:C)&gt;COUNTIF(colw,$X138),"",INDEX(cola,SMALL(IF(IF(ISERROR(DATE(0,MONTH(cold),DAY(cold))),"",DATE(0,MONTH(cold),DAY(cold)))=$X138,ROW(cold)-1,""),COLUMN(C:C))))</f>
        <v/>
      </c>
      <c r="AB138" s="61" t="str">
        <f t="array" aca="1" ref="AB138" ca="1">IF(COLUMN(D:D)&gt;COUNTIF(colw,$X138),"",INDEX(cola,SMALL(IF(IF(ISERROR(DATE(0,MONTH(cold),DAY(cold))),"",DATE(0,MONTH(cold),DAY(cold)))=$X138,ROW(cold)-1,""),COLUMN(D:D))))</f>
        <v/>
      </c>
      <c r="AC138" s="61" t="str">
        <f t="array" aca="1" ref="AC138" ca="1">IF(COLUMN(E:E)&gt;COUNTIF(colw,$X138),"",INDEX(cola,SMALL(IF(IF(ISERROR(DATE(0,MONTH(cold),DAY(cold))),"",DATE(0,MONTH(cold),DAY(cold)))=$X138,ROW(cold)-1,""),COLUMN(E:E))))</f>
        <v/>
      </c>
      <c r="AD138" s="61" t="str">
        <f t="array" aca="1" ref="AD138" ca="1">IF(COLUMN(F:F)&gt;COUNTIF(colw,$X138),"",INDEX(cola,SMALL(IF(IF(ISERROR(DATE(0,MONTH(cold),DAY(cold))),"",DATE(0,MONTH(cold),DAY(cold)))=$X138,ROW(cold)-1,""),COLUMN(F:F))))</f>
        <v/>
      </c>
    </row>
    <row r="139" spans="2:30" x14ac:dyDescent="0.25">
      <c r="B139" s="41" t="s">
        <v>293</v>
      </c>
      <c r="C139" s="42" t="s">
        <v>294</v>
      </c>
      <c r="D139" s="18">
        <f t="shared" ca="1" si="2"/>
        <v>42219</v>
      </c>
      <c r="E139" s="44">
        <v>22861</v>
      </c>
      <c r="F139" s="42" t="s">
        <v>675</v>
      </c>
      <c r="G139" s="18">
        <f t="array" aca="1" ref="G139" ca="1">IF(H139=0,"   ",DATE(IF(MONTH(H139)&gt;10,YEAR(M$1),YEAR($Q$1)),MONTH(H139),DAY(H139)))</f>
        <v>42097</v>
      </c>
      <c r="H139" s="44">
        <v>22739</v>
      </c>
      <c r="I139" s="42" t="s">
        <v>935</v>
      </c>
      <c r="J139" s="42" t="s">
        <v>1195</v>
      </c>
      <c r="K139" s="24"/>
      <c r="N139" s="16"/>
      <c r="W139" s="60">
        <f t="array" aca="1" ref="W139" ca="1">SMALL(IFERROR(DATE(0,MONTH(cold),DAY(cold)),""),ROW(A138))</f>
        <v>201</v>
      </c>
      <c r="X139" s="60">
        <f t="array" aca="1" ref="X139" ca="1">IF(ROW(A137)&gt;X$2,"",INDEX(colw,MIN(IF(COUNTIF(X$2:X138,colw)=0,ROW(colw)-2))))</f>
        <v>279</v>
      </c>
      <c r="Y139" s="61" t="str">
        <f t="array" aca="1" ref="Y139" ca="1">IF(COLUMN(A:A)&gt;COUNTIF(colw,$X139),"",INDEX(cola,SMALL(IF(IF(ISERROR(DATE(0,MONTH(cold),DAY(cold))),"",DATE(0,MONTH(cold),DAY(cold)))=$X139,ROW(cold)-1,""),COLUMN(A:A))))</f>
        <v>nom12</v>
      </c>
      <c r="Z139" s="61" t="str">
        <f t="array" aca="1" ref="Z139" ca="1">IF(COLUMN(B:B)&gt;COUNTIF(colw,$X139),"",INDEX(cola,SMALL(IF(IF(ISERROR(DATE(0,MONTH(cold),DAY(cold))),"",DATE(0,MONTH(cold),DAY(cold)))=$X139,ROW(cold)-1,""),COLUMN(B:B))))</f>
        <v>nom214</v>
      </c>
      <c r="AA139" s="61" t="str">
        <f t="array" aca="1" ref="AA139" ca="1">IF(COLUMN(C:C)&gt;COUNTIF(colw,$X139),"",INDEX(cola,SMALL(IF(IF(ISERROR(DATE(0,MONTH(cold),DAY(cold))),"",DATE(0,MONTH(cold),DAY(cold)))=$X139,ROW(cold)-1,""),COLUMN(C:C))))</f>
        <v/>
      </c>
      <c r="AB139" s="61" t="str">
        <f t="array" aca="1" ref="AB139" ca="1">IF(COLUMN(D:D)&gt;COUNTIF(colw,$X139),"",INDEX(cola,SMALL(IF(IF(ISERROR(DATE(0,MONTH(cold),DAY(cold))),"",DATE(0,MONTH(cold),DAY(cold)))=$X139,ROW(cold)-1,""),COLUMN(D:D))))</f>
        <v/>
      </c>
      <c r="AC139" s="61" t="str">
        <f t="array" aca="1" ref="AC139" ca="1">IF(COLUMN(E:E)&gt;COUNTIF(colw,$X139),"",INDEX(cola,SMALL(IF(IF(ISERROR(DATE(0,MONTH(cold),DAY(cold))),"",DATE(0,MONTH(cold),DAY(cold)))=$X139,ROW(cold)-1,""),COLUMN(E:E))))</f>
        <v/>
      </c>
      <c r="AD139" s="61" t="str">
        <f t="array" aca="1" ref="AD139" ca="1">IF(COLUMN(F:F)&gt;COUNTIF(colw,$X139),"",INDEX(cola,SMALL(IF(IF(ISERROR(DATE(0,MONTH(cold),DAY(cold))),"",DATE(0,MONTH(cold),DAY(cold)))=$X139,ROW(cold)-1,""),COLUMN(F:F))))</f>
        <v/>
      </c>
    </row>
    <row r="140" spans="2:30" x14ac:dyDescent="0.25">
      <c r="B140" s="41" t="s">
        <v>295</v>
      </c>
      <c r="C140" s="42" t="s">
        <v>296</v>
      </c>
      <c r="D140" s="18">
        <f t="shared" ca="1" si="2"/>
        <v>42047</v>
      </c>
      <c r="E140" s="44">
        <v>16114</v>
      </c>
      <c r="F140" s="42" t="s">
        <v>676</v>
      </c>
      <c r="G140" s="18" t="str">
        <f t="array" ref="G140">IF(H140=0,"   ",DATE(IF(MONTH(H140)&gt;10,YEAR(M$1),YEAR($Q$1)),MONTH(H140),DAY(H140)))</f>
        <v xml:space="preserve">   </v>
      </c>
      <c r="H140" s="44">
        <v>0</v>
      </c>
      <c r="I140" s="42" t="s">
        <v>936</v>
      </c>
      <c r="J140" s="42" t="s">
        <v>1196</v>
      </c>
      <c r="K140" s="23"/>
      <c r="N140" s="16"/>
      <c r="W140" s="60">
        <f t="array" aca="1" ref="W140" ca="1">SMALL(IFERROR(DATE(0,MONTH(cold),DAY(cold)),""),ROW(A139))</f>
        <v>210</v>
      </c>
      <c r="X140" s="60">
        <f t="array" aca="1" ref="X140" ca="1">IF(ROW(A138)&gt;X$2,"",INDEX(colw,MIN(IF(COUNTIF(X$2:X139,colw)=0,ROW(colw)-2))))</f>
        <v>281</v>
      </c>
      <c r="Y140" s="61" t="str">
        <f t="array" aca="1" ref="Y140" ca="1">IF(COLUMN(A:A)&gt;COUNTIF(colw,$X140),"",INDEX(cola,SMALL(IF(IF(ISERROR(DATE(0,MONTH(cold),DAY(cold))),"",DATE(0,MONTH(cold),DAY(cold)))=$X140,ROW(cold)-1,""),COLUMN(A:A))))</f>
        <v>nom187</v>
      </c>
      <c r="Z140" s="61" t="str">
        <f t="array" aca="1" ref="Z140" ca="1">IF(COLUMN(B:B)&gt;COUNTIF(colw,$X140),"",INDEX(cola,SMALL(IF(IF(ISERROR(DATE(0,MONTH(cold),DAY(cold))),"",DATE(0,MONTH(cold),DAY(cold)))=$X140,ROW(cold)-1,""),COLUMN(B:B))))</f>
        <v/>
      </c>
      <c r="AA140" s="61" t="str">
        <f t="array" aca="1" ref="AA140" ca="1">IF(COLUMN(C:C)&gt;COUNTIF(colw,$X140),"",INDEX(cola,SMALL(IF(IF(ISERROR(DATE(0,MONTH(cold),DAY(cold))),"",DATE(0,MONTH(cold),DAY(cold)))=$X140,ROW(cold)-1,""),COLUMN(C:C))))</f>
        <v/>
      </c>
      <c r="AB140" s="61" t="str">
        <f t="array" aca="1" ref="AB140" ca="1">IF(COLUMN(D:D)&gt;COUNTIF(colw,$X140),"",INDEX(cola,SMALL(IF(IF(ISERROR(DATE(0,MONTH(cold),DAY(cold))),"",DATE(0,MONTH(cold),DAY(cold)))=$X140,ROW(cold)-1,""),COLUMN(D:D))))</f>
        <v/>
      </c>
      <c r="AC140" s="61" t="str">
        <f t="array" aca="1" ref="AC140" ca="1">IF(COLUMN(E:E)&gt;COUNTIF(colw,$X140),"",INDEX(cola,SMALL(IF(IF(ISERROR(DATE(0,MONTH(cold),DAY(cold))),"",DATE(0,MONTH(cold),DAY(cold)))=$X140,ROW(cold)-1,""),COLUMN(E:E))))</f>
        <v/>
      </c>
      <c r="AD140" s="61" t="str">
        <f t="array" aca="1" ref="AD140" ca="1">IF(COLUMN(F:F)&gt;COUNTIF(colw,$X140),"",INDEX(cola,SMALL(IF(IF(ISERROR(DATE(0,MONTH(cold),DAY(cold))),"",DATE(0,MONTH(cold),DAY(cold)))=$X140,ROW(cold)-1,""),COLUMN(F:F))))</f>
        <v/>
      </c>
    </row>
    <row r="141" spans="2:30" x14ac:dyDescent="0.25">
      <c r="B141" s="41" t="s">
        <v>297</v>
      </c>
      <c r="C141" s="42" t="s">
        <v>298</v>
      </c>
      <c r="D141" s="18">
        <f t="shared" ca="1" si="2"/>
        <v>42195</v>
      </c>
      <c r="E141" s="44">
        <v>14802</v>
      </c>
      <c r="F141" s="42" t="s">
        <v>677</v>
      </c>
      <c r="G141" s="18" t="str">
        <f t="array" ref="G141">IF(H141=0,"   ",DATE(IF(MONTH(H141)&gt;10,YEAR(M$1),YEAR($Q$1)),MONTH(H141),DAY(H141)))</f>
        <v xml:space="preserve">   </v>
      </c>
      <c r="H141" s="44">
        <v>0</v>
      </c>
      <c r="I141" s="42" t="s">
        <v>937</v>
      </c>
      <c r="J141" s="42" t="s">
        <v>1197</v>
      </c>
      <c r="K141" s="23"/>
      <c r="N141" s="16"/>
      <c r="W141" s="60">
        <f t="array" aca="1" ref="W141" ca="1">SMALL(IFERROR(DATE(0,MONTH(cold),DAY(cold)),""),ROW(A140))</f>
        <v>213</v>
      </c>
      <c r="X141" s="60">
        <f t="array" aca="1" ref="X141" ca="1">IF(ROW(A139)&gt;X$2,"",INDEX(colw,MIN(IF(COUNTIF(X$2:X140,colw)=0,ROW(colw)-2))))</f>
        <v>282</v>
      </c>
      <c r="Y141" s="61" t="str">
        <f t="array" aca="1" ref="Y141" ca="1">IF(COLUMN(A:A)&gt;COUNTIF(colw,$X141),"",INDEX(cola,SMALL(IF(IF(ISERROR(DATE(0,MONTH(cold),DAY(cold))),"",DATE(0,MONTH(cold),DAY(cold)))=$X141,ROW(cold)-1,""),COLUMN(A:A))))</f>
        <v>nom94</v>
      </c>
      <c r="Z141" s="61" t="str">
        <f t="array" aca="1" ref="Z141" ca="1">IF(COLUMN(B:B)&gt;COUNTIF(colw,$X141),"",INDEX(cola,SMALL(IF(IF(ISERROR(DATE(0,MONTH(cold),DAY(cold))),"",DATE(0,MONTH(cold),DAY(cold)))=$X141,ROW(cold)-1,""),COLUMN(B:B))))</f>
        <v>nom218</v>
      </c>
      <c r="AA141" s="61" t="str">
        <f t="array" aca="1" ref="AA141" ca="1">IF(COLUMN(C:C)&gt;COUNTIF(colw,$X141),"",INDEX(cola,SMALL(IF(IF(ISERROR(DATE(0,MONTH(cold),DAY(cold))),"",DATE(0,MONTH(cold),DAY(cold)))=$X141,ROW(cold)-1,""),COLUMN(C:C))))</f>
        <v/>
      </c>
      <c r="AB141" s="61" t="str">
        <f t="array" aca="1" ref="AB141" ca="1">IF(COLUMN(D:D)&gt;COUNTIF(colw,$X141),"",INDEX(cola,SMALL(IF(IF(ISERROR(DATE(0,MONTH(cold),DAY(cold))),"",DATE(0,MONTH(cold),DAY(cold)))=$X141,ROW(cold)-1,""),COLUMN(D:D))))</f>
        <v/>
      </c>
      <c r="AC141" s="61" t="str">
        <f t="array" aca="1" ref="AC141" ca="1">IF(COLUMN(E:E)&gt;COUNTIF(colw,$X141),"",INDEX(cola,SMALL(IF(IF(ISERROR(DATE(0,MONTH(cold),DAY(cold))),"",DATE(0,MONTH(cold),DAY(cold)))=$X141,ROW(cold)-1,""),COLUMN(E:E))))</f>
        <v/>
      </c>
      <c r="AD141" s="61" t="str">
        <f t="array" aca="1" ref="AD141" ca="1">IF(COLUMN(F:F)&gt;COUNTIF(colw,$X141),"",INDEX(cola,SMALL(IF(IF(ISERROR(DATE(0,MONTH(cold),DAY(cold))),"",DATE(0,MONTH(cold),DAY(cold)))=$X141,ROW(cold)-1,""),COLUMN(F:F))))</f>
        <v/>
      </c>
    </row>
    <row r="142" spans="2:30" x14ac:dyDescent="0.25">
      <c r="B142" s="41" t="s">
        <v>299</v>
      </c>
      <c r="C142" s="42" t="s">
        <v>300</v>
      </c>
      <c r="D142" s="18">
        <f t="shared" ca="1" si="2"/>
        <v>42248</v>
      </c>
      <c r="E142" s="44">
        <v>14124</v>
      </c>
      <c r="F142" s="42" t="s">
        <v>678</v>
      </c>
      <c r="G142" s="18" t="str">
        <f t="array" ref="G142">IF(H142=0,"   ",DATE(IF(MONTH(H142)&gt;10,YEAR(M$1),YEAR($Q$1)),MONTH(H142),DAY(H142)))</f>
        <v xml:space="preserve">   </v>
      </c>
      <c r="H142" s="44">
        <v>0</v>
      </c>
      <c r="I142" s="42" t="s">
        <v>938</v>
      </c>
      <c r="J142" s="42" t="s">
        <v>1198</v>
      </c>
      <c r="K142" s="24"/>
      <c r="N142" s="16"/>
      <c r="W142" s="60">
        <f t="array" aca="1" ref="W142" ca="1">SMALL(IFERROR(DATE(0,MONTH(cold),DAY(cold)),""),ROW(A141))</f>
        <v>213</v>
      </c>
      <c r="X142" s="60">
        <f t="array" aca="1" ref="X142" ca="1">IF(ROW(A140)&gt;X$2,"",INDEX(colw,MIN(IF(COUNTIF(X$2:X141,colw)=0,ROW(colw)-2))))</f>
        <v>283</v>
      </c>
      <c r="Y142" s="61" t="str">
        <f t="array" aca="1" ref="Y142" ca="1">IF(COLUMN(A:A)&gt;COUNTIF(colw,$X142),"",INDEX(cola,SMALL(IF(IF(ISERROR(DATE(0,MONTH(cold),DAY(cold))),"",DATE(0,MONTH(cold),DAY(cold)))=$X142,ROW(cold)-1,""),COLUMN(A:A))))</f>
        <v>nom234</v>
      </c>
      <c r="Z142" s="61" t="str">
        <f t="array" aca="1" ref="Z142" ca="1">IF(COLUMN(B:B)&gt;COUNTIF(colw,$X142),"",INDEX(cola,SMALL(IF(IF(ISERROR(DATE(0,MONTH(cold),DAY(cold))),"",DATE(0,MONTH(cold),DAY(cold)))=$X142,ROW(cold)-1,""),COLUMN(B:B))))</f>
        <v>nom255</v>
      </c>
      <c r="AA142" s="61" t="str">
        <f t="array" aca="1" ref="AA142" ca="1">IF(COLUMN(C:C)&gt;COUNTIF(colw,$X142),"",INDEX(cola,SMALL(IF(IF(ISERROR(DATE(0,MONTH(cold),DAY(cold))),"",DATE(0,MONTH(cold),DAY(cold)))=$X142,ROW(cold)-1,""),COLUMN(C:C))))</f>
        <v/>
      </c>
      <c r="AB142" s="61" t="str">
        <f t="array" aca="1" ref="AB142" ca="1">IF(COLUMN(D:D)&gt;COUNTIF(colw,$X142),"",INDEX(cola,SMALL(IF(IF(ISERROR(DATE(0,MONTH(cold),DAY(cold))),"",DATE(0,MONTH(cold),DAY(cold)))=$X142,ROW(cold)-1,""),COLUMN(D:D))))</f>
        <v/>
      </c>
      <c r="AC142" s="61" t="str">
        <f t="array" aca="1" ref="AC142" ca="1">IF(COLUMN(E:E)&gt;COUNTIF(colw,$X142),"",INDEX(cola,SMALL(IF(IF(ISERROR(DATE(0,MONTH(cold),DAY(cold))),"",DATE(0,MONTH(cold),DAY(cold)))=$X142,ROW(cold)-1,""),COLUMN(E:E))))</f>
        <v/>
      </c>
      <c r="AD142" s="61" t="str">
        <f t="array" aca="1" ref="AD142" ca="1">IF(COLUMN(F:F)&gt;COUNTIF(colw,$X142),"",INDEX(cola,SMALL(IF(IF(ISERROR(DATE(0,MONTH(cold),DAY(cold))),"",DATE(0,MONTH(cold),DAY(cold)))=$X142,ROW(cold)-1,""),COLUMN(F:F))))</f>
        <v/>
      </c>
    </row>
    <row r="143" spans="2:30" x14ac:dyDescent="0.25">
      <c r="B143" s="41" t="s">
        <v>301</v>
      </c>
      <c r="C143" s="42" t="s">
        <v>302</v>
      </c>
      <c r="D143" s="18">
        <f t="shared" ca="1" si="2"/>
        <v>42227</v>
      </c>
      <c r="E143" s="44">
        <v>10816</v>
      </c>
      <c r="F143" s="42" t="s">
        <v>679</v>
      </c>
      <c r="G143" s="18" t="str">
        <f t="array" ref="G143">IF(H143=0,"   ",DATE(IF(MONTH(H143)&gt;10,YEAR(M$1),YEAR($Q$1)),MONTH(H143),DAY(H143)))</f>
        <v xml:space="preserve">   </v>
      </c>
      <c r="H143" s="44">
        <v>0</v>
      </c>
      <c r="I143" s="42" t="s">
        <v>939</v>
      </c>
      <c r="J143" s="42" t="s">
        <v>1199</v>
      </c>
      <c r="K143" s="24"/>
      <c r="N143" s="16"/>
      <c r="W143" s="60">
        <f t="array" aca="1" ref="W143" ca="1">SMALL(IFERROR(DATE(0,MONTH(cold),DAY(cold)),""),ROW(A142))</f>
        <v>216</v>
      </c>
      <c r="X143" s="60">
        <f t="array" aca="1" ref="X143" ca="1">IF(ROW(A141)&gt;X$2,"",INDEX(colw,MIN(IF(COUNTIF(X$2:X142,colw)=0,ROW(colw)-2))))</f>
        <v>286</v>
      </c>
      <c r="Y143" s="61" t="str">
        <f t="array" aca="1" ref="Y143" ca="1">IF(COLUMN(A:A)&gt;COUNTIF(colw,$X143),"",INDEX(cola,SMALL(IF(IF(ISERROR(DATE(0,MONTH(cold),DAY(cold))),"",DATE(0,MONTH(cold),DAY(cold)))=$X143,ROW(cold)-1,""),COLUMN(A:A))))</f>
        <v>nom69</v>
      </c>
      <c r="Z143" s="61" t="str">
        <f t="array" aca="1" ref="Z143" ca="1">IF(COLUMN(B:B)&gt;COUNTIF(colw,$X143),"",INDEX(cola,SMALL(IF(IF(ISERROR(DATE(0,MONTH(cold),DAY(cold))),"",DATE(0,MONTH(cold),DAY(cold)))=$X143,ROW(cold)-1,""),COLUMN(B:B))))</f>
        <v/>
      </c>
      <c r="AA143" s="61" t="str">
        <f t="array" aca="1" ref="AA143" ca="1">IF(COLUMN(C:C)&gt;COUNTIF(colw,$X143),"",INDEX(cola,SMALL(IF(IF(ISERROR(DATE(0,MONTH(cold),DAY(cold))),"",DATE(0,MONTH(cold),DAY(cold)))=$X143,ROW(cold)-1,""),COLUMN(C:C))))</f>
        <v/>
      </c>
      <c r="AB143" s="61" t="str">
        <f t="array" aca="1" ref="AB143" ca="1">IF(COLUMN(D:D)&gt;COUNTIF(colw,$X143),"",INDEX(cola,SMALL(IF(IF(ISERROR(DATE(0,MONTH(cold),DAY(cold))),"",DATE(0,MONTH(cold),DAY(cold)))=$X143,ROW(cold)-1,""),COLUMN(D:D))))</f>
        <v/>
      </c>
      <c r="AC143" s="61" t="str">
        <f t="array" aca="1" ref="AC143" ca="1">IF(COLUMN(E:E)&gt;COUNTIF(colw,$X143),"",INDEX(cola,SMALL(IF(IF(ISERROR(DATE(0,MONTH(cold),DAY(cold))),"",DATE(0,MONTH(cold),DAY(cold)))=$X143,ROW(cold)-1,""),COLUMN(E:E))))</f>
        <v/>
      </c>
      <c r="AD143" s="61" t="str">
        <f t="array" aca="1" ref="AD143" ca="1">IF(COLUMN(F:F)&gt;COUNTIF(colw,$X143),"",INDEX(cola,SMALL(IF(IF(ISERROR(DATE(0,MONTH(cold),DAY(cold))),"",DATE(0,MONTH(cold),DAY(cold)))=$X143,ROW(cold)-1,""),COLUMN(F:F))))</f>
        <v/>
      </c>
    </row>
    <row r="144" spans="2:30" x14ac:dyDescent="0.25">
      <c r="B144" s="41" t="s">
        <v>303</v>
      </c>
      <c r="C144" s="42" t="s">
        <v>304</v>
      </c>
      <c r="D144" s="18">
        <f t="shared" ca="1" si="2"/>
        <v>42165</v>
      </c>
      <c r="E144" s="44">
        <v>10754</v>
      </c>
      <c r="F144" s="42" t="s">
        <v>680</v>
      </c>
      <c r="G144" s="18" t="str">
        <f t="array" ref="G144">IF(H144=0,"   ",DATE(IF(MONTH(H144)&gt;10,YEAR(M$1),YEAR($Q$1)),MONTH(H144),DAY(H144)))</f>
        <v xml:space="preserve">   </v>
      </c>
      <c r="H144" s="44">
        <v>0</v>
      </c>
      <c r="I144" s="42" t="s">
        <v>940</v>
      </c>
      <c r="J144" s="42" t="s">
        <v>1200</v>
      </c>
      <c r="K144" s="23"/>
      <c r="N144" s="16"/>
      <c r="W144" s="60">
        <f t="array" aca="1" ref="W144" ca="1">SMALL(IFERROR(DATE(0,MONTH(cold),DAY(cold)),""),ROW(A143))</f>
        <v>216</v>
      </c>
      <c r="X144" s="60">
        <f t="array" aca="1" ref="X144" ca="1">IF(ROW(A142)&gt;X$2,"",INDEX(colw,MIN(IF(COUNTIF(X$2:X143,colw)=0,ROW(colw)-2))))</f>
        <v>287</v>
      </c>
      <c r="Y144" s="61" t="str">
        <f t="array" aca="1" ref="Y144" ca="1">IF(COLUMN(A:A)&gt;COUNTIF(colw,$X144),"",INDEX(cola,SMALL(IF(IF(ISERROR(DATE(0,MONTH(cold),DAY(cold))),"",DATE(0,MONTH(cold),DAY(cold)))=$X144,ROW(cold)-1,""),COLUMN(A:A))))</f>
        <v>nom118</v>
      </c>
      <c r="Z144" s="61" t="str">
        <f t="array" aca="1" ref="Z144" ca="1">IF(COLUMN(B:B)&gt;COUNTIF(colw,$X144),"",INDEX(cola,SMALL(IF(IF(ISERROR(DATE(0,MONTH(cold),DAY(cold))),"",DATE(0,MONTH(cold),DAY(cold)))=$X144,ROW(cold)-1,""),COLUMN(B:B))))</f>
        <v/>
      </c>
      <c r="AA144" s="61" t="str">
        <f t="array" aca="1" ref="AA144" ca="1">IF(COLUMN(C:C)&gt;COUNTIF(colw,$X144),"",INDEX(cola,SMALL(IF(IF(ISERROR(DATE(0,MONTH(cold),DAY(cold))),"",DATE(0,MONTH(cold),DAY(cold)))=$X144,ROW(cold)-1,""),COLUMN(C:C))))</f>
        <v/>
      </c>
      <c r="AB144" s="61" t="str">
        <f t="array" aca="1" ref="AB144" ca="1">IF(COLUMN(D:D)&gt;COUNTIF(colw,$X144),"",INDEX(cola,SMALL(IF(IF(ISERROR(DATE(0,MONTH(cold),DAY(cold))),"",DATE(0,MONTH(cold),DAY(cold)))=$X144,ROW(cold)-1,""),COLUMN(D:D))))</f>
        <v/>
      </c>
      <c r="AC144" s="61" t="str">
        <f t="array" aca="1" ref="AC144" ca="1">IF(COLUMN(E:E)&gt;COUNTIF(colw,$X144),"",INDEX(cola,SMALL(IF(IF(ISERROR(DATE(0,MONTH(cold),DAY(cold))),"",DATE(0,MONTH(cold),DAY(cold)))=$X144,ROW(cold)-1,""),COLUMN(E:E))))</f>
        <v/>
      </c>
      <c r="AD144" s="61" t="str">
        <f t="array" aca="1" ref="AD144" ca="1">IF(COLUMN(F:F)&gt;COUNTIF(colw,$X144),"",INDEX(cola,SMALL(IF(IF(ISERROR(DATE(0,MONTH(cold),DAY(cold))),"",DATE(0,MONTH(cold),DAY(cold)))=$X144,ROW(cold)-1,""),COLUMN(F:F))))</f>
        <v/>
      </c>
    </row>
    <row r="145" spans="2:30" x14ac:dyDescent="0.25">
      <c r="B145" s="41" t="s">
        <v>305</v>
      </c>
      <c r="C145" s="42" t="s">
        <v>306</v>
      </c>
      <c r="D145" s="18">
        <f t="shared" ca="1" si="2"/>
        <v>42174</v>
      </c>
      <c r="E145" s="44">
        <v>21355</v>
      </c>
      <c r="F145" s="42" t="s">
        <v>681</v>
      </c>
      <c r="G145" s="18">
        <f t="array" aca="1" ref="G145" ca="1">IF(H145=0,"   ",DATE(IF(MONTH(H145)&gt;10,YEAR(M$1),YEAR($Q$1)),MONTH(H145),DAY(H145)))</f>
        <v>42107</v>
      </c>
      <c r="H145" s="44">
        <v>20558</v>
      </c>
      <c r="I145" s="42" t="s">
        <v>941</v>
      </c>
      <c r="J145" s="42" t="s">
        <v>1201</v>
      </c>
      <c r="K145" s="23"/>
      <c r="N145" s="16"/>
      <c r="W145" s="60">
        <f t="array" aca="1" ref="W145" ca="1">SMALL(IFERROR(DATE(0,MONTH(cold),DAY(cold)),""),ROW(A144))</f>
        <v>218</v>
      </c>
      <c r="X145" s="60">
        <f t="array" aca="1" ref="X145" ca="1">IF(ROW(A143)&gt;X$2,"",INDEX(colw,MIN(IF(COUNTIF(X$2:X144,colw)=0,ROW(colw)-2))))</f>
        <v>290</v>
      </c>
      <c r="Y145" s="61" t="str">
        <f t="array" aca="1" ref="Y145" ca="1">IF(COLUMN(A:A)&gt;COUNTIF(colw,$X145),"",INDEX(cola,SMALL(IF(IF(ISERROR(DATE(0,MONTH(cold),DAY(cold))),"",DATE(0,MONTH(cold),DAY(cold)))=$X145,ROW(cold)-1,""),COLUMN(A:A))))</f>
        <v>nom28</v>
      </c>
      <c r="Z145" s="61" t="str">
        <f t="array" aca="1" ref="Z145" ca="1">IF(COLUMN(B:B)&gt;COUNTIF(colw,$X145),"",INDEX(cola,SMALL(IF(IF(ISERROR(DATE(0,MONTH(cold),DAY(cold))),"",DATE(0,MONTH(cold),DAY(cold)))=$X145,ROW(cold)-1,""),COLUMN(B:B))))</f>
        <v/>
      </c>
      <c r="AA145" s="61" t="str">
        <f t="array" aca="1" ref="AA145" ca="1">IF(COLUMN(C:C)&gt;COUNTIF(colw,$X145),"",INDEX(cola,SMALL(IF(IF(ISERROR(DATE(0,MONTH(cold),DAY(cold))),"",DATE(0,MONTH(cold),DAY(cold)))=$X145,ROW(cold)-1,""),COLUMN(C:C))))</f>
        <v/>
      </c>
      <c r="AB145" s="61" t="str">
        <f t="array" aca="1" ref="AB145" ca="1">IF(COLUMN(D:D)&gt;COUNTIF(colw,$X145),"",INDEX(cola,SMALL(IF(IF(ISERROR(DATE(0,MONTH(cold),DAY(cold))),"",DATE(0,MONTH(cold),DAY(cold)))=$X145,ROW(cold)-1,""),COLUMN(D:D))))</f>
        <v/>
      </c>
      <c r="AC145" s="61" t="str">
        <f t="array" aca="1" ref="AC145" ca="1">IF(COLUMN(E:E)&gt;COUNTIF(colw,$X145),"",INDEX(cola,SMALL(IF(IF(ISERROR(DATE(0,MONTH(cold),DAY(cold))),"",DATE(0,MONTH(cold),DAY(cold)))=$X145,ROW(cold)-1,""),COLUMN(E:E))))</f>
        <v/>
      </c>
      <c r="AD145" s="61" t="str">
        <f t="array" aca="1" ref="AD145" ca="1">IF(COLUMN(F:F)&gt;COUNTIF(colw,$X145),"",INDEX(cola,SMALL(IF(IF(ISERROR(DATE(0,MONTH(cold),DAY(cold))),"",DATE(0,MONTH(cold),DAY(cold)))=$X145,ROW(cold)-1,""),COLUMN(F:F))))</f>
        <v/>
      </c>
    </row>
    <row r="146" spans="2:30" x14ac:dyDescent="0.25">
      <c r="B146" s="41" t="s">
        <v>307</v>
      </c>
      <c r="C146" s="42" t="s">
        <v>308</v>
      </c>
      <c r="D146" s="18">
        <f t="shared" ca="1" si="2"/>
        <v>42068</v>
      </c>
      <c r="E146" s="44">
        <v>17597</v>
      </c>
      <c r="F146" s="42" t="s">
        <v>682</v>
      </c>
      <c r="G146" s="18">
        <f t="array" aca="1" ref="G146" ca="1">IF(H146=0,"   ",DATE(IF(MONTH(H146)&gt;10,YEAR(M$1),YEAR($Q$1)),MONTH(H146),DAY(H146)))</f>
        <v>42189</v>
      </c>
      <c r="H146" s="44">
        <v>19179</v>
      </c>
      <c r="I146" s="42" t="s">
        <v>942</v>
      </c>
      <c r="J146" s="42" t="s">
        <v>1202</v>
      </c>
      <c r="K146" s="24"/>
      <c r="N146" s="16"/>
      <c r="W146" s="60">
        <f t="array" aca="1" ref="W146" ca="1">SMALL(IFERROR(DATE(0,MONTH(cold),DAY(cold)),""),ROW(A145))</f>
        <v>220</v>
      </c>
      <c r="X146" s="60">
        <f t="array" aca="1" ref="X146" ca="1">IF(ROW(A144)&gt;X$2,"",INDEX(colw,MIN(IF(COUNTIF(X$2:X145,colw)=0,ROW(colw)-2))))</f>
        <v>291</v>
      </c>
      <c r="Y146" s="61" t="str">
        <f t="array" aca="1" ref="Y146" ca="1">IF(COLUMN(A:A)&gt;COUNTIF(colw,$X146),"",INDEX(cola,SMALL(IF(IF(ISERROR(DATE(0,MONTH(cold),DAY(cold))),"",DATE(0,MONTH(cold),DAY(cold)))=$X146,ROW(cold)-1,""),COLUMN(A:A))))</f>
        <v>nom64</v>
      </c>
      <c r="Z146" s="61" t="str">
        <f t="array" aca="1" ref="Z146" ca="1">IF(COLUMN(B:B)&gt;COUNTIF(colw,$X146),"",INDEX(cola,SMALL(IF(IF(ISERROR(DATE(0,MONTH(cold),DAY(cold))),"",DATE(0,MONTH(cold),DAY(cold)))=$X146,ROW(cold)-1,""),COLUMN(B:B))))</f>
        <v/>
      </c>
      <c r="AA146" s="61" t="str">
        <f t="array" aca="1" ref="AA146" ca="1">IF(COLUMN(C:C)&gt;COUNTIF(colw,$X146),"",INDEX(cola,SMALL(IF(IF(ISERROR(DATE(0,MONTH(cold),DAY(cold))),"",DATE(0,MONTH(cold),DAY(cold)))=$X146,ROW(cold)-1,""),COLUMN(C:C))))</f>
        <v/>
      </c>
      <c r="AB146" s="61" t="str">
        <f t="array" aca="1" ref="AB146" ca="1">IF(COLUMN(D:D)&gt;COUNTIF(colw,$X146),"",INDEX(cola,SMALL(IF(IF(ISERROR(DATE(0,MONTH(cold),DAY(cold))),"",DATE(0,MONTH(cold),DAY(cold)))=$X146,ROW(cold)-1,""),COLUMN(D:D))))</f>
        <v/>
      </c>
      <c r="AC146" s="61" t="str">
        <f t="array" aca="1" ref="AC146" ca="1">IF(COLUMN(E:E)&gt;COUNTIF(colw,$X146),"",INDEX(cola,SMALL(IF(IF(ISERROR(DATE(0,MONTH(cold),DAY(cold))),"",DATE(0,MONTH(cold),DAY(cold)))=$X146,ROW(cold)-1,""),COLUMN(E:E))))</f>
        <v/>
      </c>
      <c r="AD146" s="61" t="str">
        <f t="array" aca="1" ref="AD146" ca="1">IF(COLUMN(F:F)&gt;COUNTIF(colw,$X146),"",INDEX(cola,SMALL(IF(IF(ISERROR(DATE(0,MONTH(cold),DAY(cold))),"",DATE(0,MONTH(cold),DAY(cold)))=$X146,ROW(cold)-1,""),COLUMN(F:F))))</f>
        <v/>
      </c>
    </row>
    <row r="147" spans="2:30" x14ac:dyDescent="0.25">
      <c r="B147" s="41" t="s">
        <v>309</v>
      </c>
      <c r="C147" s="42" t="s">
        <v>310</v>
      </c>
      <c r="D147" s="18">
        <f t="shared" ca="1" si="2"/>
        <v>42247</v>
      </c>
      <c r="E147" s="44">
        <v>17410</v>
      </c>
      <c r="F147" s="42" t="s">
        <v>683</v>
      </c>
      <c r="G147" s="18">
        <f t="array" aca="1" ref="G147" ca="1">IF(H147=0,"   ",DATE(IF(MONTH(H147)&gt;10,YEAR(M$1),YEAR($Q$1)),MONTH(H147),DAY(H147)))</f>
        <v>42227</v>
      </c>
      <c r="H147" s="44">
        <v>18486</v>
      </c>
      <c r="I147" s="42" t="s">
        <v>943</v>
      </c>
      <c r="J147" s="42" t="s">
        <v>1203</v>
      </c>
      <c r="K147" s="24"/>
      <c r="N147" s="16"/>
      <c r="W147" s="60">
        <f t="array" aca="1" ref="W147" ca="1">SMALL(IFERROR(DATE(0,MONTH(cold),DAY(cold)),""),ROW(A146))</f>
        <v>223</v>
      </c>
      <c r="X147" s="60">
        <f t="array" aca="1" ref="X147" ca="1">IF(ROW(A145)&gt;X$2,"",INDEX(colw,MIN(IF(COUNTIF(X$2:X146,colw)=0,ROW(colw)-2))))</f>
        <v>293</v>
      </c>
      <c r="Y147" s="61" t="str">
        <f t="array" aca="1" ref="Y147" ca="1">IF(COLUMN(A:A)&gt;COUNTIF(colw,$X147),"",INDEX(cola,SMALL(IF(IF(ISERROR(DATE(0,MONTH(cold),DAY(cold))),"",DATE(0,MONTH(cold),DAY(cold)))=$X147,ROW(cold)-1,""),COLUMN(A:A))))</f>
        <v>nom14</v>
      </c>
      <c r="Z147" s="61" t="str">
        <f t="array" aca="1" ref="Z147" ca="1">IF(COLUMN(B:B)&gt;COUNTIF(colw,$X147),"",INDEX(cola,SMALL(IF(IF(ISERROR(DATE(0,MONTH(cold),DAY(cold))),"",DATE(0,MONTH(cold),DAY(cold)))=$X147,ROW(cold)-1,""),COLUMN(B:B))))</f>
        <v/>
      </c>
      <c r="AA147" s="61" t="str">
        <f t="array" aca="1" ref="AA147" ca="1">IF(COLUMN(C:C)&gt;COUNTIF(colw,$X147),"",INDEX(cola,SMALL(IF(IF(ISERROR(DATE(0,MONTH(cold),DAY(cold))),"",DATE(0,MONTH(cold),DAY(cold)))=$X147,ROW(cold)-1,""),COLUMN(C:C))))</f>
        <v/>
      </c>
      <c r="AB147" s="61" t="str">
        <f t="array" aca="1" ref="AB147" ca="1">IF(COLUMN(D:D)&gt;COUNTIF(colw,$X147),"",INDEX(cola,SMALL(IF(IF(ISERROR(DATE(0,MONTH(cold),DAY(cold))),"",DATE(0,MONTH(cold),DAY(cold)))=$X147,ROW(cold)-1,""),COLUMN(D:D))))</f>
        <v/>
      </c>
      <c r="AC147" s="61" t="str">
        <f t="array" aca="1" ref="AC147" ca="1">IF(COLUMN(E:E)&gt;COUNTIF(colw,$X147),"",INDEX(cola,SMALL(IF(IF(ISERROR(DATE(0,MONTH(cold),DAY(cold))),"",DATE(0,MONTH(cold),DAY(cold)))=$X147,ROW(cold)-1,""),COLUMN(E:E))))</f>
        <v/>
      </c>
      <c r="AD147" s="61" t="str">
        <f t="array" aca="1" ref="AD147" ca="1">IF(COLUMN(F:F)&gt;COUNTIF(colw,$X147),"",INDEX(cola,SMALL(IF(IF(ISERROR(DATE(0,MONTH(cold),DAY(cold))),"",DATE(0,MONTH(cold),DAY(cold)))=$X147,ROW(cold)-1,""),COLUMN(F:F))))</f>
        <v/>
      </c>
    </row>
    <row r="148" spans="2:30" x14ac:dyDescent="0.25">
      <c r="B148" s="41" t="s">
        <v>311</v>
      </c>
      <c r="C148" s="42" t="s">
        <v>312</v>
      </c>
      <c r="D148" s="18">
        <f t="shared" ca="1" si="2"/>
        <v>42023</v>
      </c>
      <c r="E148" s="44">
        <v>16456</v>
      </c>
      <c r="F148" s="42" t="s">
        <v>684</v>
      </c>
      <c r="G148" s="18" t="str">
        <f t="array" ref="G148">IF(H148=0,"   ",DATE(IF(MONTH(H148)&gt;10,YEAR(M$1),YEAR($Q$1)),MONTH(H148),DAY(H148)))</f>
        <v xml:space="preserve">   </v>
      </c>
      <c r="H148" s="44">
        <v>0</v>
      </c>
      <c r="I148" s="42" t="s">
        <v>944</v>
      </c>
      <c r="J148" s="42" t="s">
        <v>1204</v>
      </c>
      <c r="K148" s="23"/>
      <c r="N148" s="16"/>
      <c r="W148" s="60">
        <f t="array" aca="1" ref="W148" ca="1">SMALL(IFERROR(DATE(0,MONTH(cold),DAY(cold)),""),ROW(A147))</f>
        <v>224</v>
      </c>
      <c r="X148" s="60">
        <f t="array" aca="1" ref="X148" ca="1">IF(ROW(A146)&gt;X$2,"",INDEX(colw,MIN(IF(COUNTIF(X$2:X147,colw)=0,ROW(colw)-2))))</f>
        <v>295</v>
      </c>
      <c r="Y148" s="61" t="str">
        <f t="array" aca="1" ref="Y148" ca="1">IF(COLUMN(A:A)&gt;COUNTIF(colw,$X148),"",INDEX(cola,SMALL(IF(IF(ISERROR(DATE(0,MONTH(cold),DAY(cold))),"",DATE(0,MONTH(cold),DAY(cold)))=$X148,ROW(cold)-1,""),COLUMN(A:A))))</f>
        <v>nom226</v>
      </c>
      <c r="Z148" s="61" t="str">
        <f t="array" aca="1" ref="Z148" ca="1">IF(COLUMN(B:B)&gt;COUNTIF(colw,$X148),"",INDEX(cola,SMALL(IF(IF(ISERROR(DATE(0,MONTH(cold),DAY(cold))),"",DATE(0,MONTH(cold),DAY(cold)))=$X148,ROW(cold)-1,""),COLUMN(B:B))))</f>
        <v/>
      </c>
      <c r="AA148" s="61" t="str">
        <f t="array" aca="1" ref="AA148" ca="1">IF(COLUMN(C:C)&gt;COUNTIF(colw,$X148),"",INDEX(cola,SMALL(IF(IF(ISERROR(DATE(0,MONTH(cold),DAY(cold))),"",DATE(0,MONTH(cold),DAY(cold)))=$X148,ROW(cold)-1,""),COLUMN(C:C))))</f>
        <v/>
      </c>
      <c r="AB148" s="61" t="str">
        <f t="array" aca="1" ref="AB148" ca="1">IF(COLUMN(D:D)&gt;COUNTIF(colw,$X148),"",INDEX(cola,SMALL(IF(IF(ISERROR(DATE(0,MONTH(cold),DAY(cold))),"",DATE(0,MONTH(cold),DAY(cold)))=$X148,ROW(cold)-1,""),COLUMN(D:D))))</f>
        <v/>
      </c>
      <c r="AC148" s="61" t="str">
        <f t="array" aca="1" ref="AC148" ca="1">IF(COLUMN(E:E)&gt;COUNTIF(colw,$X148),"",INDEX(cola,SMALL(IF(IF(ISERROR(DATE(0,MONTH(cold),DAY(cold))),"",DATE(0,MONTH(cold),DAY(cold)))=$X148,ROW(cold)-1,""),COLUMN(E:E))))</f>
        <v/>
      </c>
      <c r="AD148" s="61" t="str">
        <f t="array" aca="1" ref="AD148" ca="1">IF(COLUMN(F:F)&gt;COUNTIF(colw,$X148),"",INDEX(cola,SMALL(IF(IF(ISERROR(DATE(0,MONTH(cold),DAY(cold))),"",DATE(0,MONTH(cold),DAY(cold)))=$X148,ROW(cold)-1,""),COLUMN(F:F))))</f>
        <v/>
      </c>
    </row>
    <row r="149" spans="2:30" x14ac:dyDescent="0.25">
      <c r="B149" s="41" t="s">
        <v>313</v>
      </c>
      <c r="C149" s="42" t="s">
        <v>314</v>
      </c>
      <c r="D149" s="18" t="str">
        <f t="shared" si="2"/>
        <v xml:space="preserve">   </v>
      </c>
      <c r="E149" s="44">
        <v>0</v>
      </c>
      <c r="F149" s="42" t="s">
        <v>685</v>
      </c>
      <c r="G149" s="18" t="str">
        <f t="array" ref="G149">IF(H149=0,"   ",DATE(IF(MONTH(H149)&gt;10,YEAR(M$1),YEAR($Q$1)),MONTH(H149),DAY(H149)))</f>
        <v xml:space="preserve">   </v>
      </c>
      <c r="H149" s="44">
        <v>0</v>
      </c>
      <c r="I149" s="42" t="s">
        <v>945</v>
      </c>
      <c r="J149" s="42" t="s">
        <v>1205</v>
      </c>
      <c r="K149" s="23"/>
      <c r="N149" s="16"/>
      <c r="W149" s="60">
        <f t="array" aca="1" ref="W149" ca="1">SMALL(IFERROR(DATE(0,MONTH(cold),DAY(cold)),""),ROW(A148))</f>
        <v>225</v>
      </c>
      <c r="X149" s="60">
        <f t="array" aca="1" ref="X149" ca="1">IF(ROW(A147)&gt;X$2,"",INDEX(colw,MIN(IF(COUNTIF(X$2:X148,colw)=0,ROW(colw)-2))))</f>
        <v>296</v>
      </c>
      <c r="Y149" s="61" t="str">
        <f t="array" aca="1" ref="Y149" ca="1">IF(COLUMN(A:A)&gt;COUNTIF(colw,$X149),"",INDEX(cola,SMALL(IF(IF(ISERROR(DATE(0,MONTH(cold),DAY(cold))),"",DATE(0,MONTH(cold),DAY(cold)))=$X149,ROW(cold)-1,""),COLUMN(A:A))))</f>
        <v>nom195</v>
      </c>
      <c r="Z149" s="61" t="str">
        <f t="array" aca="1" ref="Z149" ca="1">IF(COLUMN(B:B)&gt;COUNTIF(colw,$X149),"",INDEX(cola,SMALL(IF(IF(ISERROR(DATE(0,MONTH(cold),DAY(cold))),"",DATE(0,MONTH(cold),DAY(cold)))=$X149,ROW(cold)-1,""),COLUMN(B:B))))</f>
        <v>nom203</v>
      </c>
      <c r="AA149" s="61" t="str">
        <f t="array" aca="1" ref="AA149" ca="1">IF(COLUMN(C:C)&gt;COUNTIF(colw,$X149),"",INDEX(cola,SMALL(IF(IF(ISERROR(DATE(0,MONTH(cold),DAY(cold))),"",DATE(0,MONTH(cold),DAY(cold)))=$X149,ROW(cold)-1,""),COLUMN(C:C))))</f>
        <v/>
      </c>
      <c r="AB149" s="61" t="str">
        <f t="array" aca="1" ref="AB149" ca="1">IF(COLUMN(D:D)&gt;COUNTIF(colw,$X149),"",INDEX(cola,SMALL(IF(IF(ISERROR(DATE(0,MONTH(cold),DAY(cold))),"",DATE(0,MONTH(cold),DAY(cold)))=$X149,ROW(cold)-1,""),COLUMN(D:D))))</f>
        <v/>
      </c>
      <c r="AC149" s="61" t="str">
        <f t="array" aca="1" ref="AC149" ca="1">IF(COLUMN(E:E)&gt;COUNTIF(colw,$X149),"",INDEX(cola,SMALL(IF(IF(ISERROR(DATE(0,MONTH(cold),DAY(cold))),"",DATE(0,MONTH(cold),DAY(cold)))=$X149,ROW(cold)-1,""),COLUMN(E:E))))</f>
        <v/>
      </c>
      <c r="AD149" s="61" t="str">
        <f t="array" aca="1" ref="AD149" ca="1">IF(COLUMN(F:F)&gt;COUNTIF(colw,$X149),"",INDEX(cola,SMALL(IF(IF(ISERROR(DATE(0,MONTH(cold),DAY(cold))),"",DATE(0,MONTH(cold),DAY(cold)))=$X149,ROW(cold)-1,""),COLUMN(F:F))))</f>
        <v/>
      </c>
    </row>
    <row r="150" spans="2:30" x14ac:dyDescent="0.25">
      <c r="B150" s="41" t="s">
        <v>315</v>
      </c>
      <c r="C150" s="42" t="s">
        <v>316</v>
      </c>
      <c r="D150" s="18" t="str">
        <f t="shared" si="2"/>
        <v xml:space="preserve">   </v>
      </c>
      <c r="E150" s="44">
        <v>0</v>
      </c>
      <c r="F150" s="42" t="s">
        <v>686</v>
      </c>
      <c r="G150" s="18" t="str">
        <f t="array" ref="G150">IF(H150=0,"   ",DATE(IF(MONTH(H150)&gt;10,YEAR(M$1),YEAR($Q$1)),MONTH(H150),DAY(H150)))</f>
        <v xml:space="preserve">   </v>
      </c>
      <c r="H150" s="44">
        <v>0</v>
      </c>
      <c r="I150" s="42" t="s">
        <v>946</v>
      </c>
      <c r="J150" s="42" t="s">
        <v>1206</v>
      </c>
      <c r="K150" s="24"/>
      <c r="N150" s="16"/>
      <c r="W150" s="60">
        <f t="array" aca="1" ref="W150" ca="1">SMALL(IFERROR(DATE(0,MONTH(cold),DAY(cold)),""),ROW(A149))</f>
        <v>225</v>
      </c>
      <c r="X150" s="60">
        <f t="array" aca="1" ref="X150" ca="1">IF(ROW(A148)&gt;X$2,"",INDEX(colw,MIN(IF(COUNTIF(X$2:X149,colw)=0,ROW(colw)-2))))</f>
        <v>297</v>
      </c>
      <c r="Y150" s="61" t="str">
        <f t="array" aca="1" ref="Y150" ca="1">IF(COLUMN(A:A)&gt;COUNTIF(colw,$X150),"",INDEX(cola,SMALL(IF(IF(ISERROR(DATE(0,MONTH(cold),DAY(cold))),"",DATE(0,MONTH(cold),DAY(cold)))=$X150,ROW(cold)-1,""),COLUMN(A:A))))</f>
        <v>nom6</v>
      </c>
      <c r="Z150" s="61" t="str">
        <f t="array" aca="1" ref="Z150" ca="1">IF(COLUMN(B:B)&gt;COUNTIF(colw,$X150),"",INDEX(cola,SMALL(IF(IF(ISERROR(DATE(0,MONTH(cold),DAY(cold))),"",DATE(0,MONTH(cold),DAY(cold)))=$X150,ROW(cold)-1,""),COLUMN(B:B))))</f>
        <v>nom77</v>
      </c>
      <c r="AA150" s="61" t="str">
        <f t="array" aca="1" ref="AA150" ca="1">IF(COLUMN(C:C)&gt;COUNTIF(colw,$X150),"",INDEX(cola,SMALL(IF(IF(ISERROR(DATE(0,MONTH(cold),DAY(cold))),"",DATE(0,MONTH(cold),DAY(cold)))=$X150,ROW(cold)-1,""),COLUMN(C:C))))</f>
        <v/>
      </c>
      <c r="AB150" s="61" t="str">
        <f t="array" aca="1" ref="AB150" ca="1">IF(COLUMN(D:D)&gt;COUNTIF(colw,$X150),"",INDEX(cola,SMALL(IF(IF(ISERROR(DATE(0,MONTH(cold),DAY(cold))),"",DATE(0,MONTH(cold),DAY(cold)))=$X150,ROW(cold)-1,""),COLUMN(D:D))))</f>
        <v/>
      </c>
      <c r="AC150" s="61" t="str">
        <f t="array" aca="1" ref="AC150" ca="1">IF(COLUMN(E:E)&gt;COUNTIF(colw,$X150),"",INDEX(cola,SMALL(IF(IF(ISERROR(DATE(0,MONTH(cold),DAY(cold))),"",DATE(0,MONTH(cold),DAY(cold)))=$X150,ROW(cold)-1,""),COLUMN(E:E))))</f>
        <v/>
      </c>
      <c r="AD150" s="61" t="str">
        <f t="array" aca="1" ref="AD150" ca="1">IF(COLUMN(F:F)&gt;COUNTIF(colw,$X150),"",INDEX(cola,SMALL(IF(IF(ISERROR(DATE(0,MONTH(cold),DAY(cold))),"",DATE(0,MONTH(cold),DAY(cold)))=$X150,ROW(cold)-1,""),COLUMN(F:F))))</f>
        <v/>
      </c>
    </row>
    <row r="151" spans="2:30" x14ac:dyDescent="0.25">
      <c r="B151" s="41" t="s">
        <v>317</v>
      </c>
      <c r="C151" s="42" t="s">
        <v>318</v>
      </c>
      <c r="D151" s="18">
        <f t="shared" ca="1" si="2"/>
        <v>42150</v>
      </c>
      <c r="E151" s="44">
        <v>12565</v>
      </c>
      <c r="F151" s="42" t="s">
        <v>687</v>
      </c>
      <c r="G151" s="18" t="str">
        <f t="array" ref="G151">IF(H151=0,"   ",DATE(IF(MONTH(H151)&gt;10,YEAR(M$1),YEAR($Q$1)),MONTH(H151),DAY(H151)))</f>
        <v xml:space="preserve">   </v>
      </c>
      <c r="H151" s="44">
        <v>0</v>
      </c>
      <c r="I151" s="42" t="s">
        <v>947</v>
      </c>
      <c r="J151" s="42" t="s">
        <v>1207</v>
      </c>
      <c r="K151" s="24"/>
      <c r="N151" s="16"/>
      <c r="W151" s="60">
        <f t="array" aca="1" ref="W151" ca="1">SMALL(IFERROR(DATE(0,MONTH(cold),DAY(cold)),""),ROW(A150))</f>
        <v>226</v>
      </c>
      <c r="X151" s="60">
        <f t="array" aca="1" ref="X151" ca="1">IF(ROW(A149)&gt;X$2,"",INDEX(colw,MIN(IF(COUNTIF(X$2:X150,colw)=0,ROW(colw)-2))))</f>
        <v>299</v>
      </c>
      <c r="Y151" s="61" t="str">
        <f t="array" aca="1" ref="Y151" ca="1">IF(COLUMN(A:A)&gt;COUNTIF(colw,$X151),"",INDEX(cola,SMALL(IF(IF(ISERROR(DATE(0,MONTH(cold),DAY(cold))),"",DATE(0,MONTH(cold),DAY(cold)))=$X151,ROW(cold)-1,""),COLUMN(A:A))))</f>
        <v>nom88</v>
      </c>
      <c r="Z151" s="61" t="str">
        <f t="array" aca="1" ref="Z151" ca="1">IF(COLUMN(B:B)&gt;COUNTIF(colw,$X151),"",INDEX(cola,SMALL(IF(IF(ISERROR(DATE(0,MONTH(cold),DAY(cold))),"",DATE(0,MONTH(cold),DAY(cold)))=$X151,ROW(cold)-1,""),COLUMN(B:B))))</f>
        <v/>
      </c>
      <c r="AA151" s="61" t="str">
        <f t="array" aca="1" ref="AA151" ca="1">IF(COLUMN(C:C)&gt;COUNTIF(colw,$X151),"",INDEX(cola,SMALL(IF(IF(ISERROR(DATE(0,MONTH(cold),DAY(cold))),"",DATE(0,MONTH(cold),DAY(cold)))=$X151,ROW(cold)-1,""),COLUMN(C:C))))</f>
        <v/>
      </c>
      <c r="AB151" s="61" t="str">
        <f t="array" aca="1" ref="AB151" ca="1">IF(COLUMN(D:D)&gt;COUNTIF(colw,$X151),"",INDEX(cola,SMALL(IF(IF(ISERROR(DATE(0,MONTH(cold),DAY(cold))),"",DATE(0,MONTH(cold),DAY(cold)))=$X151,ROW(cold)-1,""),COLUMN(D:D))))</f>
        <v/>
      </c>
      <c r="AC151" s="61" t="str">
        <f t="array" aca="1" ref="AC151" ca="1">IF(COLUMN(E:E)&gt;COUNTIF(colw,$X151),"",INDEX(cola,SMALL(IF(IF(ISERROR(DATE(0,MONTH(cold),DAY(cold))),"",DATE(0,MONTH(cold),DAY(cold)))=$X151,ROW(cold)-1,""),COLUMN(E:E))))</f>
        <v/>
      </c>
      <c r="AD151" s="61" t="str">
        <f t="array" aca="1" ref="AD151" ca="1">IF(COLUMN(F:F)&gt;COUNTIF(colw,$X151),"",INDEX(cola,SMALL(IF(IF(ISERROR(DATE(0,MONTH(cold),DAY(cold))),"",DATE(0,MONTH(cold),DAY(cold)))=$X151,ROW(cold)-1,""),COLUMN(F:F))))</f>
        <v/>
      </c>
    </row>
    <row r="152" spans="2:30" x14ac:dyDescent="0.25">
      <c r="B152" s="41" t="s">
        <v>319</v>
      </c>
      <c r="C152" s="42" t="s">
        <v>320</v>
      </c>
      <c r="D152" s="18">
        <f t="shared" ca="1" si="2"/>
        <v>42200</v>
      </c>
      <c r="E152" s="44">
        <v>18459</v>
      </c>
      <c r="F152" s="42" t="s">
        <v>688</v>
      </c>
      <c r="G152" s="18" t="str">
        <f t="array" ref="G152">IF(H152=0,"   ",DATE(IF(MONTH(H152)&gt;10,YEAR(M$1),YEAR($Q$1)),MONTH(H152),DAY(H152)))</f>
        <v xml:space="preserve">   </v>
      </c>
      <c r="H152" s="44">
        <v>0</v>
      </c>
      <c r="I152" s="42" t="s">
        <v>948</v>
      </c>
      <c r="J152" s="42" t="s">
        <v>1208</v>
      </c>
      <c r="K152" s="23"/>
      <c r="N152" s="16"/>
      <c r="W152" s="60">
        <f t="array" aca="1" ref="W152" ca="1">SMALL(IFERROR(DATE(0,MONTH(cold),DAY(cold)),""),ROW(A151))</f>
        <v>227</v>
      </c>
      <c r="X152" s="60">
        <f t="array" aca="1" ref="X152" ca="1">IF(ROW(A150)&gt;X$2,"",INDEX(colw,MIN(IF(COUNTIF(X$2:X151,colw)=0,ROW(colw)-2))))</f>
        <v>301</v>
      </c>
      <c r="Y152" s="61" t="str">
        <f t="array" aca="1" ref="Y152" ca="1">IF(COLUMN(A:A)&gt;COUNTIF(colw,$X152),"",INDEX(cola,SMALL(IF(IF(ISERROR(DATE(0,MONTH(cold),DAY(cold))),"",DATE(0,MONTH(cold),DAY(cold)))=$X152,ROW(cold)-1,""),COLUMN(A:A))))</f>
        <v>nom97</v>
      </c>
      <c r="Z152" s="61" t="str">
        <f t="array" aca="1" ref="Z152" ca="1">IF(COLUMN(B:B)&gt;COUNTIF(colw,$X152),"",INDEX(cola,SMALL(IF(IF(ISERROR(DATE(0,MONTH(cold),DAY(cold))),"",DATE(0,MONTH(cold),DAY(cold)))=$X152,ROW(cold)-1,""),COLUMN(B:B))))</f>
        <v/>
      </c>
      <c r="AA152" s="61" t="str">
        <f t="array" aca="1" ref="AA152" ca="1">IF(COLUMN(C:C)&gt;COUNTIF(colw,$X152),"",INDEX(cola,SMALL(IF(IF(ISERROR(DATE(0,MONTH(cold),DAY(cold))),"",DATE(0,MONTH(cold),DAY(cold)))=$X152,ROW(cold)-1,""),COLUMN(C:C))))</f>
        <v/>
      </c>
      <c r="AB152" s="61" t="str">
        <f t="array" aca="1" ref="AB152" ca="1">IF(COLUMN(D:D)&gt;COUNTIF(colw,$X152),"",INDEX(cola,SMALL(IF(IF(ISERROR(DATE(0,MONTH(cold),DAY(cold))),"",DATE(0,MONTH(cold),DAY(cold)))=$X152,ROW(cold)-1,""),COLUMN(D:D))))</f>
        <v/>
      </c>
      <c r="AC152" s="61" t="str">
        <f t="array" aca="1" ref="AC152" ca="1">IF(COLUMN(E:E)&gt;COUNTIF(colw,$X152),"",INDEX(cola,SMALL(IF(IF(ISERROR(DATE(0,MONTH(cold),DAY(cold))),"",DATE(0,MONTH(cold),DAY(cold)))=$X152,ROW(cold)-1,""),COLUMN(E:E))))</f>
        <v/>
      </c>
      <c r="AD152" s="61" t="str">
        <f t="array" aca="1" ref="AD152" ca="1">IF(COLUMN(F:F)&gt;COUNTIF(colw,$X152),"",INDEX(cola,SMALL(IF(IF(ISERROR(DATE(0,MONTH(cold),DAY(cold))),"",DATE(0,MONTH(cold),DAY(cold)))=$X152,ROW(cold)-1,""),COLUMN(F:F))))</f>
        <v/>
      </c>
    </row>
    <row r="153" spans="2:30" x14ac:dyDescent="0.25">
      <c r="B153" s="41" t="s">
        <v>321</v>
      </c>
      <c r="C153" s="42" t="s">
        <v>322</v>
      </c>
      <c r="D153" s="18">
        <f t="shared" ca="1" si="2"/>
        <v>42185</v>
      </c>
      <c r="E153" s="44">
        <v>15887</v>
      </c>
      <c r="F153" s="42" t="s">
        <v>689</v>
      </c>
      <c r="G153" s="18">
        <f t="array" aca="1" ref="G153" ca="1">IF(H153=0,"   ",DATE(IF(MONTH(H153)&gt;10,YEAR(M$1),YEAR($Q$1)),MONTH(H153),DAY(H153)))</f>
        <v>42167</v>
      </c>
      <c r="H153" s="44">
        <v>17330</v>
      </c>
      <c r="I153" s="42" t="s">
        <v>949</v>
      </c>
      <c r="J153" s="42" t="s">
        <v>1209</v>
      </c>
      <c r="K153" s="23"/>
      <c r="N153" s="16"/>
      <c r="W153" s="60">
        <f t="array" aca="1" ref="W153" ca="1">SMALL(IFERROR(DATE(0,MONTH(cold),DAY(cold)),""),ROW(A152))</f>
        <v>228</v>
      </c>
      <c r="X153" s="60">
        <f t="array" aca="1" ref="X153" ca="1">IF(ROW(A151)&gt;X$2,"",INDEX(colw,MIN(IF(COUNTIF(X$2:X152,colw)=0,ROW(colw)-2))))</f>
        <v>302</v>
      </c>
      <c r="Y153" s="61" t="str">
        <f t="array" aca="1" ref="Y153" ca="1">IF(COLUMN(A:A)&gt;COUNTIF(colw,$X153),"",INDEX(cola,SMALL(IF(IF(ISERROR(DATE(0,MONTH(cold),DAY(cold))),"",DATE(0,MONTH(cold),DAY(cold)))=$X153,ROW(cold)-1,""),COLUMN(A:A))))</f>
        <v>nom18</v>
      </c>
      <c r="Z153" s="61" t="str">
        <f t="array" aca="1" ref="Z153" ca="1">IF(COLUMN(B:B)&gt;COUNTIF(colw,$X153),"",INDEX(cola,SMALL(IF(IF(ISERROR(DATE(0,MONTH(cold),DAY(cold))),"",DATE(0,MONTH(cold),DAY(cold)))=$X153,ROW(cold)-1,""),COLUMN(B:B))))</f>
        <v>nom168</v>
      </c>
      <c r="AA153" s="61" t="str">
        <f t="array" aca="1" ref="AA153" ca="1">IF(COLUMN(C:C)&gt;COUNTIF(colw,$X153),"",INDEX(cola,SMALL(IF(IF(ISERROR(DATE(0,MONTH(cold),DAY(cold))),"",DATE(0,MONTH(cold),DAY(cold)))=$X153,ROW(cold)-1,""),COLUMN(C:C))))</f>
        <v/>
      </c>
      <c r="AB153" s="61" t="str">
        <f t="array" aca="1" ref="AB153" ca="1">IF(COLUMN(D:D)&gt;COUNTIF(colw,$X153),"",INDEX(cola,SMALL(IF(IF(ISERROR(DATE(0,MONTH(cold),DAY(cold))),"",DATE(0,MONTH(cold),DAY(cold)))=$X153,ROW(cold)-1,""),COLUMN(D:D))))</f>
        <v/>
      </c>
      <c r="AC153" s="61" t="str">
        <f t="array" aca="1" ref="AC153" ca="1">IF(COLUMN(E:E)&gt;COUNTIF(colw,$X153),"",INDEX(cola,SMALL(IF(IF(ISERROR(DATE(0,MONTH(cold),DAY(cold))),"",DATE(0,MONTH(cold),DAY(cold)))=$X153,ROW(cold)-1,""),COLUMN(E:E))))</f>
        <v/>
      </c>
      <c r="AD153" s="61" t="str">
        <f t="array" aca="1" ref="AD153" ca="1">IF(COLUMN(F:F)&gt;COUNTIF(colw,$X153),"",INDEX(cola,SMALL(IF(IF(ISERROR(DATE(0,MONTH(cold),DAY(cold))),"",DATE(0,MONTH(cold),DAY(cold)))=$X153,ROW(cold)-1,""),COLUMN(F:F))))</f>
        <v/>
      </c>
    </row>
    <row r="154" spans="2:30" x14ac:dyDescent="0.25">
      <c r="B154" s="41" t="s">
        <v>323</v>
      </c>
      <c r="C154" s="42" t="s">
        <v>324</v>
      </c>
      <c r="D154" s="18">
        <f t="shared" ca="1" si="2"/>
        <v>42010</v>
      </c>
      <c r="E154" s="44">
        <v>14251</v>
      </c>
      <c r="F154" s="42" t="s">
        <v>690</v>
      </c>
      <c r="G154" s="18" t="str">
        <f t="array" ref="G154">IF(H154=0,"   ",DATE(IF(MONTH(H154)&gt;10,YEAR(M$1),YEAR($Q$1)),MONTH(H154),DAY(H154)))</f>
        <v xml:space="preserve">   </v>
      </c>
      <c r="H154" s="44">
        <v>0</v>
      </c>
      <c r="I154" s="42" t="s">
        <v>950</v>
      </c>
      <c r="J154" s="42" t="s">
        <v>1210</v>
      </c>
      <c r="K154" s="24"/>
      <c r="N154" s="16"/>
      <c r="W154" s="60">
        <f t="array" aca="1" ref="W154" ca="1">SMALL(IFERROR(DATE(0,MONTH(cold),DAY(cold)),""),ROW(A153))</f>
        <v>230</v>
      </c>
      <c r="X154" s="60">
        <f t="array" aca="1" ref="X154" ca="1">IF(ROW(A152)&gt;X$2,"",INDEX(colw,MIN(IF(COUNTIF(X$2:X153,colw)=0,ROW(colw)-2))))</f>
        <v>304</v>
      </c>
      <c r="Y154" s="61" t="str">
        <f t="array" aca="1" ref="Y154" ca="1">IF(COLUMN(A:A)&gt;COUNTIF(colw,$X154),"",INDEX(cola,SMALL(IF(IF(ISERROR(DATE(0,MONTH(cold),DAY(cold))),"",DATE(0,MONTH(cold),DAY(cold)))=$X154,ROW(cold)-1,""),COLUMN(A:A))))</f>
        <v>nom249</v>
      </c>
      <c r="Z154" s="61" t="str">
        <f t="array" aca="1" ref="Z154" ca="1">IF(COLUMN(B:B)&gt;COUNTIF(colw,$X154),"",INDEX(cola,SMALL(IF(IF(ISERROR(DATE(0,MONTH(cold),DAY(cold))),"",DATE(0,MONTH(cold),DAY(cold)))=$X154,ROW(cold)-1,""),COLUMN(B:B))))</f>
        <v>nom250</v>
      </c>
      <c r="AA154" s="61" t="str">
        <f t="array" aca="1" ref="AA154" ca="1">IF(COLUMN(C:C)&gt;COUNTIF(colw,$X154),"",INDEX(cola,SMALL(IF(IF(ISERROR(DATE(0,MONTH(cold),DAY(cold))),"",DATE(0,MONTH(cold),DAY(cold)))=$X154,ROW(cold)-1,""),COLUMN(C:C))))</f>
        <v/>
      </c>
      <c r="AB154" s="61" t="str">
        <f t="array" aca="1" ref="AB154" ca="1">IF(COLUMN(D:D)&gt;COUNTIF(colw,$X154),"",INDEX(cola,SMALL(IF(IF(ISERROR(DATE(0,MONTH(cold),DAY(cold))),"",DATE(0,MONTH(cold),DAY(cold)))=$X154,ROW(cold)-1,""),COLUMN(D:D))))</f>
        <v/>
      </c>
      <c r="AC154" s="61" t="str">
        <f t="array" aca="1" ref="AC154" ca="1">IF(COLUMN(E:E)&gt;COUNTIF(colw,$X154),"",INDEX(cola,SMALL(IF(IF(ISERROR(DATE(0,MONTH(cold),DAY(cold))),"",DATE(0,MONTH(cold),DAY(cold)))=$X154,ROW(cold)-1,""),COLUMN(E:E))))</f>
        <v/>
      </c>
      <c r="AD154" s="61" t="str">
        <f t="array" aca="1" ref="AD154" ca="1">IF(COLUMN(F:F)&gt;COUNTIF(colw,$X154),"",INDEX(cola,SMALL(IF(IF(ISERROR(DATE(0,MONTH(cold),DAY(cold))),"",DATE(0,MONTH(cold),DAY(cold)))=$X154,ROW(cold)-1,""),COLUMN(F:F))))</f>
        <v/>
      </c>
    </row>
    <row r="155" spans="2:30" x14ac:dyDescent="0.25">
      <c r="B155" s="41" t="s">
        <v>325</v>
      </c>
      <c r="C155" s="42" t="s">
        <v>326</v>
      </c>
      <c r="D155" s="18">
        <f t="shared" ca="1" si="2"/>
        <v>42144</v>
      </c>
      <c r="E155" s="44">
        <v>15116</v>
      </c>
      <c r="F155" s="42" t="s">
        <v>691</v>
      </c>
      <c r="G155" s="18" t="str">
        <f t="array" ref="G155">IF(H155=0,"   ",DATE(IF(MONTH(H155)&gt;10,YEAR(M$1),YEAR($Q$1)),MONTH(H155),DAY(H155)))</f>
        <v xml:space="preserve">   </v>
      </c>
      <c r="H155" s="44">
        <v>0</v>
      </c>
      <c r="I155" s="42" t="s">
        <v>951</v>
      </c>
      <c r="J155" s="42" t="s">
        <v>1211</v>
      </c>
      <c r="K155" s="24"/>
      <c r="N155" s="16"/>
      <c r="W155" s="60">
        <f t="array" aca="1" ref="W155" ca="1">SMALL(IFERROR(DATE(0,MONTH(cold),DAY(cold)),""),ROW(A154))</f>
        <v>236</v>
      </c>
      <c r="X155" s="60">
        <f t="array" aca="1" ref="X155" ca="1">IF(ROW(A153)&gt;X$2,"",INDEX(colw,MIN(IF(COUNTIF(X$2:X154,colw)=0,ROW(colw)-2))))</f>
        <v>305</v>
      </c>
      <c r="Y155" s="61" t="str">
        <f t="array" aca="1" ref="Y155" ca="1">IF(COLUMN(A:A)&gt;COUNTIF(colw,$X155),"",INDEX(cola,SMALL(IF(IF(ISERROR(DATE(0,MONTH(cold),DAY(cold))),"",DATE(0,MONTH(cold),DAY(cold)))=$X155,ROW(cold)-1,""),COLUMN(A:A))))</f>
        <v>nom258</v>
      </c>
      <c r="Z155" s="61" t="str">
        <f t="array" aca="1" ref="Z155" ca="1">IF(COLUMN(B:B)&gt;COUNTIF(colw,$X155),"",INDEX(cola,SMALL(IF(IF(ISERROR(DATE(0,MONTH(cold),DAY(cold))),"",DATE(0,MONTH(cold),DAY(cold)))=$X155,ROW(cold)-1,""),COLUMN(B:B))))</f>
        <v/>
      </c>
      <c r="AA155" s="61" t="str">
        <f t="array" aca="1" ref="AA155" ca="1">IF(COLUMN(C:C)&gt;COUNTIF(colw,$X155),"",INDEX(cola,SMALL(IF(IF(ISERROR(DATE(0,MONTH(cold),DAY(cold))),"",DATE(0,MONTH(cold),DAY(cold)))=$X155,ROW(cold)-1,""),COLUMN(C:C))))</f>
        <v/>
      </c>
      <c r="AB155" s="61" t="str">
        <f t="array" aca="1" ref="AB155" ca="1">IF(COLUMN(D:D)&gt;COUNTIF(colw,$X155),"",INDEX(cola,SMALL(IF(IF(ISERROR(DATE(0,MONTH(cold),DAY(cold))),"",DATE(0,MONTH(cold),DAY(cold)))=$X155,ROW(cold)-1,""),COLUMN(D:D))))</f>
        <v/>
      </c>
      <c r="AC155" s="61" t="str">
        <f t="array" aca="1" ref="AC155" ca="1">IF(COLUMN(E:E)&gt;COUNTIF(colw,$X155),"",INDEX(cola,SMALL(IF(IF(ISERROR(DATE(0,MONTH(cold),DAY(cold))),"",DATE(0,MONTH(cold),DAY(cold)))=$X155,ROW(cold)-1,""),COLUMN(E:E))))</f>
        <v/>
      </c>
      <c r="AD155" s="61" t="str">
        <f t="array" aca="1" ref="AD155" ca="1">IF(COLUMN(F:F)&gt;COUNTIF(colw,$X155),"",INDEX(cola,SMALL(IF(IF(ISERROR(DATE(0,MONTH(cold),DAY(cold))),"",DATE(0,MONTH(cold),DAY(cold)))=$X155,ROW(cold)-1,""),COLUMN(F:F))))</f>
        <v/>
      </c>
    </row>
    <row r="156" spans="2:30" x14ac:dyDescent="0.25">
      <c r="B156" s="41" t="s">
        <v>327</v>
      </c>
      <c r="C156" s="42" t="s">
        <v>328</v>
      </c>
      <c r="D156" s="18">
        <f t="shared" ca="1" si="2"/>
        <v>42325</v>
      </c>
      <c r="E156" s="44">
        <v>9453</v>
      </c>
      <c r="F156" s="42" t="s">
        <v>692</v>
      </c>
      <c r="G156" s="18" t="str">
        <f t="array" ref="G156">IF(H156=0,"   ",DATE(IF(MONTH(H156)&gt;10,YEAR(M$1),YEAR($Q$1)),MONTH(H156),DAY(H156)))</f>
        <v xml:space="preserve">   </v>
      </c>
      <c r="H156" s="44">
        <v>0</v>
      </c>
      <c r="I156" s="42" t="s">
        <v>952</v>
      </c>
      <c r="J156" s="42" t="s">
        <v>1212</v>
      </c>
      <c r="K156" s="23"/>
      <c r="N156" s="16"/>
      <c r="W156" s="60">
        <f t="array" aca="1" ref="W156" ca="1">SMALL(IFERROR(DATE(0,MONTH(cold),DAY(cold)),""),ROW(A155))</f>
        <v>237</v>
      </c>
      <c r="X156" s="60">
        <f t="array" aca="1" ref="X156" ca="1">IF(ROW(A154)&gt;X$2,"",INDEX(colw,MIN(IF(COUNTIF(X$2:X155,colw)=0,ROW(colw)-2))))</f>
        <v>308</v>
      </c>
      <c r="Y156" s="61" t="str">
        <f t="array" aca="1" ref="Y156" ca="1">IF(COLUMN(A:A)&gt;COUNTIF(colw,$X156),"",INDEX(cola,SMALL(IF(IF(ISERROR(DATE(0,MONTH(cold),DAY(cold))),"",DATE(0,MONTH(cold),DAY(cold)))=$X156,ROW(cold)-1,""),COLUMN(A:A))))</f>
        <v>nom35</v>
      </c>
      <c r="Z156" s="61" t="str">
        <f t="array" aca="1" ref="Z156" ca="1">IF(COLUMN(B:B)&gt;COUNTIF(colw,$X156),"",INDEX(cola,SMALL(IF(IF(ISERROR(DATE(0,MONTH(cold),DAY(cold))),"",DATE(0,MONTH(cold),DAY(cold)))=$X156,ROW(cold)-1,""),COLUMN(B:B))))</f>
        <v>nom47</v>
      </c>
      <c r="AA156" s="61" t="str">
        <f t="array" aca="1" ref="AA156" ca="1">IF(COLUMN(C:C)&gt;COUNTIF(colw,$X156),"",INDEX(cola,SMALL(IF(IF(ISERROR(DATE(0,MONTH(cold),DAY(cold))),"",DATE(0,MONTH(cold),DAY(cold)))=$X156,ROW(cold)-1,""),COLUMN(C:C))))</f>
        <v>nom111</v>
      </c>
      <c r="AB156" s="61" t="str">
        <f t="array" aca="1" ref="AB156" ca="1">IF(COLUMN(D:D)&gt;COUNTIF(colw,$X156),"",INDEX(cola,SMALL(IF(IF(ISERROR(DATE(0,MONTH(cold),DAY(cold))),"",DATE(0,MONTH(cold),DAY(cold)))=$X156,ROW(cold)-1,""),COLUMN(D:D))))</f>
        <v>nom191</v>
      </c>
      <c r="AC156" s="61" t="str">
        <f t="array" aca="1" ref="AC156" ca="1">IF(COLUMN(E:E)&gt;COUNTIF(colw,$X156),"",INDEX(cola,SMALL(IF(IF(ISERROR(DATE(0,MONTH(cold),DAY(cold))),"",DATE(0,MONTH(cold),DAY(cold)))=$X156,ROW(cold)-1,""),COLUMN(E:E))))</f>
        <v/>
      </c>
      <c r="AD156" s="61" t="str">
        <f t="array" aca="1" ref="AD156" ca="1">IF(COLUMN(F:F)&gt;COUNTIF(colw,$X156),"",INDEX(cola,SMALL(IF(IF(ISERROR(DATE(0,MONTH(cold),DAY(cold))),"",DATE(0,MONTH(cold),DAY(cold)))=$X156,ROW(cold)-1,""),COLUMN(F:F))))</f>
        <v/>
      </c>
    </row>
    <row r="157" spans="2:30" x14ac:dyDescent="0.25">
      <c r="B157" s="41" t="s">
        <v>329</v>
      </c>
      <c r="C157" s="42" t="s">
        <v>330</v>
      </c>
      <c r="D157" s="18">
        <f t="shared" ca="1" si="2"/>
        <v>42074</v>
      </c>
      <c r="E157" s="44">
        <v>19794</v>
      </c>
      <c r="F157" s="42" t="s">
        <v>693</v>
      </c>
      <c r="G157" s="18" t="str">
        <f t="array" ref="G157">IF(H157=0,"   ",DATE(IF(MONTH(H157)&gt;10,YEAR(M$1),YEAR($Q$1)),MONTH(H157),DAY(H157)))</f>
        <v xml:space="preserve">   </v>
      </c>
      <c r="H157" s="44">
        <v>0</v>
      </c>
      <c r="I157" s="42" t="s">
        <v>953</v>
      </c>
      <c r="J157" s="42" t="s">
        <v>1213</v>
      </c>
      <c r="K157" s="23"/>
      <c r="N157" s="16"/>
      <c r="W157" s="60">
        <f t="array" aca="1" ref="W157" ca="1">SMALL(IFERROR(DATE(0,MONTH(cold),DAY(cold)),""),ROW(A156))</f>
        <v>239</v>
      </c>
      <c r="X157" s="60">
        <f t="array" aca="1" ref="X157" ca="1">IF(ROW(A155)&gt;X$2,"",INDEX(colw,MIN(IF(COUNTIF(X$2:X156,colw)=0,ROW(colw)-2))))</f>
        <v>313</v>
      </c>
      <c r="Y157" s="61" t="str">
        <f t="array" aca="1" ref="Y157" ca="1">IF(COLUMN(A:A)&gt;COUNTIF(colw,$X157),"",INDEX(cola,SMALL(IF(IF(ISERROR(DATE(0,MONTH(cold),DAY(cold))),"",DATE(0,MONTH(cold),DAY(cold)))=$X157,ROW(cold)-1,""),COLUMN(A:A))))</f>
        <v>nom239</v>
      </c>
      <c r="Z157" s="61" t="str">
        <f t="array" aca="1" ref="Z157" ca="1">IF(COLUMN(B:B)&gt;COUNTIF(colw,$X157),"",INDEX(cola,SMALL(IF(IF(ISERROR(DATE(0,MONTH(cold),DAY(cold))),"",DATE(0,MONTH(cold),DAY(cold)))=$X157,ROW(cold)-1,""),COLUMN(B:B))))</f>
        <v/>
      </c>
      <c r="AA157" s="61" t="str">
        <f t="array" aca="1" ref="AA157" ca="1">IF(COLUMN(C:C)&gt;COUNTIF(colw,$X157),"",INDEX(cola,SMALL(IF(IF(ISERROR(DATE(0,MONTH(cold),DAY(cold))),"",DATE(0,MONTH(cold),DAY(cold)))=$X157,ROW(cold)-1,""),COLUMN(C:C))))</f>
        <v/>
      </c>
      <c r="AB157" s="61" t="str">
        <f t="array" aca="1" ref="AB157" ca="1">IF(COLUMN(D:D)&gt;COUNTIF(colw,$X157),"",INDEX(cola,SMALL(IF(IF(ISERROR(DATE(0,MONTH(cold),DAY(cold))),"",DATE(0,MONTH(cold),DAY(cold)))=$X157,ROW(cold)-1,""),COLUMN(D:D))))</f>
        <v/>
      </c>
      <c r="AC157" s="61" t="str">
        <f t="array" aca="1" ref="AC157" ca="1">IF(COLUMN(E:E)&gt;COUNTIF(colw,$X157),"",INDEX(cola,SMALL(IF(IF(ISERROR(DATE(0,MONTH(cold),DAY(cold))),"",DATE(0,MONTH(cold),DAY(cold)))=$X157,ROW(cold)-1,""),COLUMN(E:E))))</f>
        <v/>
      </c>
      <c r="AD157" s="61" t="str">
        <f t="array" aca="1" ref="AD157" ca="1">IF(COLUMN(F:F)&gt;COUNTIF(colw,$X157),"",INDEX(cola,SMALL(IF(IF(ISERROR(DATE(0,MONTH(cold),DAY(cold))),"",DATE(0,MONTH(cold),DAY(cold)))=$X157,ROW(cold)-1,""),COLUMN(F:F))))</f>
        <v/>
      </c>
    </row>
    <row r="158" spans="2:30" x14ac:dyDescent="0.25">
      <c r="B158" s="41" t="s">
        <v>331</v>
      </c>
      <c r="C158" s="42" t="s">
        <v>332</v>
      </c>
      <c r="D158" s="18">
        <f t="shared" ca="1" si="2"/>
        <v>42242</v>
      </c>
      <c r="E158" s="44">
        <v>17405</v>
      </c>
      <c r="F158" s="42" t="s">
        <v>694</v>
      </c>
      <c r="G158" s="18">
        <f t="array" aca="1" ref="G158" ca="1">IF(H158=0,"   ",DATE(IF(MONTH(H158)&gt;10,YEAR(M$1),YEAR($Q$1)),MONTH(H158),DAY(H158)))</f>
        <v>42172</v>
      </c>
      <c r="H158" s="44">
        <v>16240</v>
      </c>
      <c r="I158" s="42" t="s">
        <v>954</v>
      </c>
      <c r="J158" s="42" t="s">
        <v>1214</v>
      </c>
      <c r="K158" s="24"/>
      <c r="N158" s="16"/>
      <c r="W158" s="60">
        <f t="array" aca="1" ref="W158" ca="1">SMALL(IFERROR(DATE(0,MONTH(cold),DAY(cold)),""),ROW(A157))</f>
        <v>240</v>
      </c>
      <c r="X158" s="60">
        <f t="array" aca="1" ref="X158" ca="1">IF(ROW(A156)&gt;X$2,"",INDEX(colw,MIN(IF(COUNTIF(X$2:X157,colw)=0,ROW(colw)-2))))</f>
        <v>320</v>
      </c>
      <c r="Y158" s="61" t="str">
        <f t="array" aca="1" ref="Y158" ca="1">IF(COLUMN(A:A)&gt;COUNTIF(colw,$X158),"",INDEX(cola,SMALL(IF(IF(ISERROR(DATE(0,MONTH(cold),DAY(cold))),"",DATE(0,MONTH(cold),DAY(cold)))=$X158,ROW(cold)-1,""),COLUMN(A:A))))</f>
        <v>nom42</v>
      </c>
      <c r="Z158" s="61" t="str">
        <f t="array" aca="1" ref="Z158" ca="1">IF(COLUMN(B:B)&gt;COUNTIF(colw,$X158),"",INDEX(cola,SMALL(IF(IF(ISERROR(DATE(0,MONTH(cold),DAY(cold))),"",DATE(0,MONTH(cold),DAY(cold)))=$X158,ROW(cold)-1,""),COLUMN(B:B))))</f>
        <v>nom43</v>
      </c>
      <c r="AA158" s="61" t="str">
        <f t="array" aca="1" ref="AA158" ca="1">IF(COLUMN(C:C)&gt;COUNTIF(colw,$X158),"",INDEX(cola,SMALL(IF(IF(ISERROR(DATE(0,MONTH(cold),DAY(cold))),"",DATE(0,MONTH(cold),DAY(cold)))=$X158,ROW(cold)-1,""),COLUMN(C:C))))</f>
        <v/>
      </c>
      <c r="AB158" s="61" t="str">
        <f t="array" aca="1" ref="AB158" ca="1">IF(COLUMN(D:D)&gt;COUNTIF(colw,$X158),"",INDEX(cola,SMALL(IF(IF(ISERROR(DATE(0,MONTH(cold),DAY(cold))),"",DATE(0,MONTH(cold),DAY(cold)))=$X158,ROW(cold)-1,""),COLUMN(D:D))))</f>
        <v/>
      </c>
      <c r="AC158" s="61" t="str">
        <f t="array" aca="1" ref="AC158" ca="1">IF(COLUMN(E:E)&gt;COUNTIF(colw,$X158),"",INDEX(cola,SMALL(IF(IF(ISERROR(DATE(0,MONTH(cold),DAY(cold))),"",DATE(0,MONTH(cold),DAY(cold)))=$X158,ROW(cold)-1,""),COLUMN(E:E))))</f>
        <v/>
      </c>
      <c r="AD158" s="61" t="str">
        <f t="array" aca="1" ref="AD158" ca="1">IF(COLUMN(F:F)&gt;COUNTIF(colw,$X158),"",INDEX(cola,SMALL(IF(IF(ISERROR(DATE(0,MONTH(cold),DAY(cold))),"",DATE(0,MONTH(cold),DAY(cold)))=$X158,ROW(cold)-1,""),COLUMN(F:F))))</f>
        <v/>
      </c>
    </row>
    <row r="159" spans="2:30" x14ac:dyDescent="0.25">
      <c r="B159" s="41" t="s">
        <v>333</v>
      </c>
      <c r="C159" s="42" t="s">
        <v>334</v>
      </c>
      <c r="D159" s="18">
        <f t="shared" ca="1" si="2"/>
        <v>42279</v>
      </c>
      <c r="E159" s="44">
        <v>15616</v>
      </c>
      <c r="F159" s="42" t="s">
        <v>695</v>
      </c>
      <c r="G159" s="18" t="str">
        <f t="array" ref="G159">IF(H159=0,"   ",DATE(IF(MONTH(H159)&gt;10,YEAR(M$1),YEAR($Q$1)),MONTH(H159),DAY(H159)))</f>
        <v xml:space="preserve">   </v>
      </c>
      <c r="H159" s="44">
        <v>0</v>
      </c>
      <c r="I159" s="42" t="s">
        <v>955</v>
      </c>
      <c r="J159" s="42" t="s">
        <v>1215</v>
      </c>
      <c r="K159" s="24"/>
      <c r="N159" s="16"/>
      <c r="W159" s="60">
        <f t="array" aca="1" ref="W159" ca="1">SMALL(IFERROR(DATE(0,MONTH(cold),DAY(cold)),""),ROW(A158))</f>
        <v>240</v>
      </c>
      <c r="X159" s="60">
        <f t="array" aca="1" ref="X159" ca="1">IF(ROW(A157)&gt;X$2,"",INDEX(colw,MIN(IF(COUNTIF(X$2:X158,colw)=0,ROW(colw)-2))))</f>
        <v>322</v>
      </c>
      <c r="Y159" s="61" t="str">
        <f t="array" aca="1" ref="Y159" ca="1">IF(COLUMN(A:A)&gt;COUNTIF(colw,$X159),"",INDEX(cola,SMALL(IF(IF(ISERROR(DATE(0,MONTH(cold),DAY(cold))),"",DATE(0,MONTH(cold),DAY(cold)))=$X159,ROW(cold)-1,""),COLUMN(A:A))))</f>
        <v>nom83</v>
      </c>
      <c r="Z159" s="61" t="str">
        <f t="array" aca="1" ref="Z159" ca="1">IF(COLUMN(B:B)&gt;COUNTIF(colw,$X159),"",INDEX(cola,SMALL(IF(IF(ISERROR(DATE(0,MONTH(cold),DAY(cold))),"",DATE(0,MONTH(cold),DAY(cold)))=$X159,ROW(cold)-1,""),COLUMN(B:B))))</f>
        <v>nom155</v>
      </c>
      <c r="AA159" s="61" t="str">
        <f t="array" aca="1" ref="AA159" ca="1">IF(COLUMN(C:C)&gt;COUNTIF(colw,$X159),"",INDEX(cola,SMALL(IF(IF(ISERROR(DATE(0,MONTH(cold),DAY(cold))),"",DATE(0,MONTH(cold),DAY(cold)))=$X159,ROW(cold)-1,""),COLUMN(C:C))))</f>
        <v>nom178</v>
      </c>
      <c r="AB159" s="61" t="str">
        <f t="array" aca="1" ref="AB159" ca="1">IF(COLUMN(D:D)&gt;COUNTIF(colw,$X159),"",INDEX(cola,SMALL(IF(IF(ISERROR(DATE(0,MONTH(cold),DAY(cold))),"",DATE(0,MONTH(cold),DAY(cold)))=$X159,ROW(cold)-1,""),COLUMN(D:D))))</f>
        <v>nom228</v>
      </c>
      <c r="AC159" s="61" t="str">
        <f t="array" aca="1" ref="AC159" ca="1">IF(COLUMN(E:E)&gt;COUNTIF(colw,$X159),"",INDEX(cola,SMALL(IF(IF(ISERROR(DATE(0,MONTH(cold),DAY(cold))),"",DATE(0,MONTH(cold),DAY(cold)))=$X159,ROW(cold)-1,""),COLUMN(E:E))))</f>
        <v/>
      </c>
      <c r="AD159" s="61" t="str">
        <f t="array" aca="1" ref="AD159" ca="1">IF(COLUMN(F:F)&gt;COUNTIF(colw,$X159),"",INDEX(cola,SMALL(IF(IF(ISERROR(DATE(0,MONTH(cold),DAY(cold))),"",DATE(0,MONTH(cold),DAY(cold)))=$X159,ROW(cold)-1,""),COLUMN(F:F))))</f>
        <v/>
      </c>
    </row>
    <row r="160" spans="2:30" x14ac:dyDescent="0.25">
      <c r="B160" s="41" t="s">
        <v>335</v>
      </c>
      <c r="C160" s="42" t="s">
        <v>336</v>
      </c>
      <c r="D160" s="18" t="str">
        <f t="shared" si="2"/>
        <v xml:space="preserve">   </v>
      </c>
      <c r="E160" s="44">
        <v>0</v>
      </c>
      <c r="F160" s="42" t="s">
        <v>696</v>
      </c>
      <c r="G160" s="18" t="str">
        <f t="array" ref="G160">IF(H160=0,"   ",DATE(IF(MONTH(H160)&gt;10,YEAR(M$1),YEAR($Q$1)),MONTH(H160),DAY(H160)))</f>
        <v xml:space="preserve">   </v>
      </c>
      <c r="H160" s="44">
        <v>0</v>
      </c>
      <c r="I160" s="42" t="s">
        <v>956</v>
      </c>
      <c r="J160" s="42" t="s">
        <v>1216</v>
      </c>
      <c r="K160" s="23"/>
      <c r="N160" s="16"/>
      <c r="W160" s="60">
        <f t="array" aca="1" ref="W160" ca="1">SMALL(IFERROR(DATE(0,MONTH(cold),DAY(cold)),""),ROW(A159))</f>
        <v>240</v>
      </c>
      <c r="X160" s="60">
        <f t="array" aca="1" ref="X160" ca="1">IF(ROW(A158)&gt;X$2,"",INDEX(colw,MIN(IF(COUNTIF(X$2:X159,colw)=0,ROW(colw)-2))))</f>
        <v>325</v>
      </c>
      <c r="Y160" s="61" t="str">
        <f t="array" aca="1" ref="Y160" ca="1">IF(COLUMN(A:A)&gt;COUNTIF(colw,$X160),"",INDEX(cola,SMALL(IF(IF(ISERROR(DATE(0,MONTH(cold),DAY(cold))),"",DATE(0,MONTH(cold),DAY(cold)))=$X160,ROW(cold)-1,""),COLUMN(A:A))))</f>
        <v>nom125</v>
      </c>
      <c r="Z160" s="61" t="str">
        <f t="array" aca="1" ref="Z160" ca="1">IF(COLUMN(B:B)&gt;COUNTIF(colw,$X160),"",INDEX(cola,SMALL(IF(IF(ISERROR(DATE(0,MONTH(cold),DAY(cold))),"",DATE(0,MONTH(cold),DAY(cold)))=$X160,ROW(cold)-1,""),COLUMN(B:B))))</f>
        <v/>
      </c>
      <c r="AA160" s="61" t="str">
        <f t="array" aca="1" ref="AA160" ca="1">IF(COLUMN(C:C)&gt;COUNTIF(colw,$X160),"",INDEX(cola,SMALL(IF(IF(ISERROR(DATE(0,MONTH(cold),DAY(cold))),"",DATE(0,MONTH(cold),DAY(cold)))=$X160,ROW(cold)-1,""),COLUMN(C:C))))</f>
        <v/>
      </c>
      <c r="AB160" s="61" t="str">
        <f t="array" aca="1" ref="AB160" ca="1">IF(COLUMN(D:D)&gt;COUNTIF(colw,$X160),"",INDEX(cola,SMALL(IF(IF(ISERROR(DATE(0,MONTH(cold),DAY(cold))),"",DATE(0,MONTH(cold),DAY(cold)))=$X160,ROW(cold)-1,""),COLUMN(D:D))))</f>
        <v/>
      </c>
      <c r="AC160" s="61" t="str">
        <f t="array" aca="1" ref="AC160" ca="1">IF(COLUMN(E:E)&gt;COUNTIF(colw,$X160),"",INDEX(cola,SMALL(IF(IF(ISERROR(DATE(0,MONTH(cold),DAY(cold))),"",DATE(0,MONTH(cold),DAY(cold)))=$X160,ROW(cold)-1,""),COLUMN(E:E))))</f>
        <v/>
      </c>
      <c r="AD160" s="61" t="str">
        <f t="array" aca="1" ref="AD160" ca="1">IF(COLUMN(F:F)&gt;COUNTIF(colw,$X160),"",INDEX(cola,SMALL(IF(IF(ISERROR(DATE(0,MONTH(cold),DAY(cold))),"",DATE(0,MONTH(cold),DAY(cold)))=$X160,ROW(cold)-1,""),COLUMN(F:F))))</f>
        <v/>
      </c>
    </row>
    <row r="161" spans="2:31" x14ac:dyDescent="0.25">
      <c r="B161" s="41" t="s">
        <v>337</v>
      </c>
      <c r="C161" s="42" t="s">
        <v>338</v>
      </c>
      <c r="D161" s="18">
        <f t="shared" ca="1" si="2"/>
        <v>42174</v>
      </c>
      <c r="E161" s="44">
        <v>13685</v>
      </c>
      <c r="F161" s="42" t="s">
        <v>697</v>
      </c>
      <c r="G161" s="18" t="str">
        <f t="array" ref="G161">IF(H161=0,"   ",DATE(IF(MONTH(H161)&gt;10,YEAR(M$1),YEAR($Q$1)),MONTH(H161),DAY(H161)))</f>
        <v xml:space="preserve">   </v>
      </c>
      <c r="H161" s="44">
        <v>0</v>
      </c>
      <c r="I161" s="42" t="s">
        <v>957</v>
      </c>
      <c r="J161" s="42" t="s">
        <v>1217</v>
      </c>
      <c r="K161" s="23"/>
      <c r="N161" s="16"/>
      <c r="W161" s="60">
        <f t="array" aca="1" ref="W161" ca="1">SMALL(IFERROR(DATE(0,MONTH(cold),DAY(cold)),""),ROW(A160))</f>
        <v>240</v>
      </c>
      <c r="X161" s="60">
        <f t="array" aca="1" ref="X161" ca="1">IF(ROW(A159)&gt;X$2,"",INDEX(colw,MIN(IF(COUNTIF(X$2:X160,colw)=0,ROW(colw)-2))))</f>
        <v>326</v>
      </c>
      <c r="Y161" s="61" t="str">
        <f t="array" aca="1" ref="Y161" ca="1">IF(COLUMN(A:A)&gt;COUNTIF(colw,$X161),"",INDEX(cola,SMALL(IF(IF(ISERROR(DATE(0,MONTH(cold),DAY(cold))),"",DATE(0,MONTH(cold),DAY(cold)))=$X161,ROW(cold)-1,""),COLUMN(A:A))))</f>
        <v>nom253</v>
      </c>
      <c r="Z161" s="61" t="str">
        <f t="array" aca="1" ref="Z161" ca="1">IF(COLUMN(B:B)&gt;COUNTIF(colw,$X161),"",INDEX(cola,SMALL(IF(IF(ISERROR(DATE(0,MONTH(cold),DAY(cold))),"",DATE(0,MONTH(cold),DAY(cold)))=$X161,ROW(cold)-1,""),COLUMN(B:B))))</f>
        <v/>
      </c>
      <c r="AA161" s="61" t="str">
        <f t="array" aca="1" ref="AA161" ca="1">IF(COLUMN(C:C)&gt;COUNTIF(colw,$X161),"",INDEX(cola,SMALL(IF(IF(ISERROR(DATE(0,MONTH(cold),DAY(cold))),"",DATE(0,MONTH(cold),DAY(cold)))=$X161,ROW(cold)-1,""),COLUMN(C:C))))</f>
        <v/>
      </c>
      <c r="AB161" s="61" t="str">
        <f t="array" aca="1" ref="AB161" ca="1">IF(COLUMN(D:D)&gt;COUNTIF(colw,$X161),"",INDEX(cola,SMALL(IF(IF(ISERROR(DATE(0,MONTH(cold),DAY(cold))),"",DATE(0,MONTH(cold),DAY(cold)))=$X161,ROW(cold)-1,""),COLUMN(D:D))))</f>
        <v/>
      </c>
      <c r="AC161" s="61" t="str">
        <f t="array" aca="1" ref="AC161" ca="1">IF(COLUMN(E:E)&gt;COUNTIF(colw,$X161),"",INDEX(cola,SMALL(IF(IF(ISERROR(DATE(0,MONTH(cold),DAY(cold))),"",DATE(0,MONTH(cold),DAY(cold)))=$X161,ROW(cold)-1,""),COLUMN(E:E))))</f>
        <v/>
      </c>
      <c r="AD161" s="61" t="str">
        <f t="array" aca="1" ref="AD161" ca="1">IF(COLUMN(F:F)&gt;COUNTIF(colw,$X161),"",INDEX(cola,SMALL(IF(IF(ISERROR(DATE(0,MONTH(cold),DAY(cold))),"",DATE(0,MONTH(cold),DAY(cold)))=$X161,ROW(cold)-1,""),COLUMN(F:F))))</f>
        <v/>
      </c>
    </row>
    <row r="162" spans="2:31" x14ac:dyDescent="0.25">
      <c r="B162" s="41" t="s">
        <v>339</v>
      </c>
      <c r="C162" s="42" t="s">
        <v>340</v>
      </c>
      <c r="D162" s="18">
        <f t="shared" ca="1" si="2"/>
        <v>42203</v>
      </c>
      <c r="E162" s="44">
        <v>13349</v>
      </c>
      <c r="F162" s="42" t="s">
        <v>698</v>
      </c>
      <c r="G162" s="18" t="str">
        <f t="array" ref="G162">IF(H162=0,"   ",DATE(IF(MONTH(H162)&gt;10,YEAR(M$1),YEAR($Q$1)),MONTH(H162),DAY(H162)))</f>
        <v xml:space="preserve">   </v>
      </c>
      <c r="H162" s="44">
        <v>0</v>
      </c>
      <c r="I162" s="42" t="s">
        <v>958</v>
      </c>
      <c r="J162" s="42" t="s">
        <v>1218</v>
      </c>
      <c r="K162" s="24"/>
      <c r="N162" s="16"/>
      <c r="W162" s="60">
        <f t="array" aca="1" ref="W162" ca="1">SMALL(IFERROR(DATE(0,MONTH(cold),DAY(cold)),""),ROW(A161))</f>
        <v>242</v>
      </c>
      <c r="X162" s="60">
        <f t="array" aca="1" ref="X162" ca="1">IF(ROW(A160)&gt;X$2,"",INDEX(colw,MIN(IF(COUNTIF(X$2:X161,colw)=0,ROW(colw)-2))))</f>
        <v>330</v>
      </c>
      <c r="Y162" s="61" t="str">
        <f t="array" aca="1" ref="Y162" ca="1">IF(COLUMN(A:A)&gt;COUNTIF(colw,$X162),"",INDEX(cola,SMALL(IF(IF(ISERROR(DATE(0,MONTH(cold),DAY(cold))),"",DATE(0,MONTH(cold),DAY(cold)))=$X162,ROW(cold)-1,""),COLUMN(A:A))))</f>
        <v>nom7</v>
      </c>
      <c r="Z162" s="61" t="str">
        <f t="array" aca="1" ref="Z162" ca="1">IF(COLUMN(B:B)&gt;COUNTIF(colw,$X162),"",INDEX(cola,SMALL(IF(IF(ISERROR(DATE(0,MONTH(cold),DAY(cold))),"",DATE(0,MONTH(cold),DAY(cold)))=$X162,ROW(cold)-1,""),COLUMN(B:B))))</f>
        <v>nom236</v>
      </c>
      <c r="AA162" s="61" t="str">
        <f t="array" aca="1" ref="AA162" ca="1">IF(COLUMN(C:C)&gt;COUNTIF(colw,$X162),"",INDEX(cola,SMALL(IF(IF(ISERROR(DATE(0,MONTH(cold),DAY(cold))),"",DATE(0,MONTH(cold),DAY(cold)))=$X162,ROW(cold)-1,""),COLUMN(C:C))))</f>
        <v/>
      </c>
      <c r="AB162" s="61" t="str">
        <f t="array" aca="1" ref="AB162" ca="1">IF(COLUMN(D:D)&gt;COUNTIF(colw,$X162),"",INDEX(cola,SMALL(IF(IF(ISERROR(DATE(0,MONTH(cold),DAY(cold))),"",DATE(0,MONTH(cold),DAY(cold)))=$X162,ROW(cold)-1,""),COLUMN(D:D))))</f>
        <v/>
      </c>
      <c r="AC162" s="61" t="str">
        <f t="array" aca="1" ref="AC162" ca="1">IF(COLUMN(E:E)&gt;COUNTIF(colw,$X162),"",INDEX(cola,SMALL(IF(IF(ISERROR(DATE(0,MONTH(cold),DAY(cold))),"",DATE(0,MONTH(cold),DAY(cold)))=$X162,ROW(cold)-1,""),COLUMN(E:E))))</f>
        <v/>
      </c>
      <c r="AD162" s="61" t="str">
        <f t="array" aca="1" ref="AD162" ca="1">IF(COLUMN(F:F)&gt;COUNTIF(colw,$X162),"",INDEX(cola,SMALL(IF(IF(ISERROR(DATE(0,MONTH(cold),DAY(cold))),"",DATE(0,MONTH(cold),DAY(cold)))=$X162,ROW(cold)-1,""),COLUMN(F:F))))</f>
        <v/>
      </c>
    </row>
    <row r="163" spans="2:31" x14ac:dyDescent="0.25">
      <c r="B163" s="41" t="s">
        <v>341</v>
      </c>
      <c r="C163" s="42" t="s">
        <v>342</v>
      </c>
      <c r="D163" s="18">
        <f t="shared" ca="1" si="2"/>
        <v>42142</v>
      </c>
      <c r="E163" s="44">
        <v>22784</v>
      </c>
      <c r="F163" s="42" t="s">
        <v>699</v>
      </c>
      <c r="G163" s="18">
        <f t="array" aca="1" ref="G163" ca="1">IF(H163=0,"   ",DATE(IF(MONTH(H163)&gt;10,YEAR(M$1),YEAR($Q$1)),MONTH(H163),DAY(H163)))</f>
        <v>42065</v>
      </c>
      <c r="H163" s="44">
        <v>24899</v>
      </c>
      <c r="I163" s="42" t="s">
        <v>959</v>
      </c>
      <c r="J163" s="42" t="s">
        <v>1219</v>
      </c>
      <c r="K163" s="24"/>
      <c r="N163" s="16"/>
      <c r="W163" s="60">
        <f t="array" aca="1" ref="W163" ca="1">SMALL(IFERROR(DATE(0,MONTH(cold),DAY(cold)),""),ROW(A162))</f>
        <v>244</v>
      </c>
      <c r="X163" s="60">
        <f t="array" aca="1" ref="X163" ca="1">IF(ROW(A161)&gt;X$2,"",INDEX(colw,MIN(IF(COUNTIF(X$2:X162,colw)=0,ROW(colw)-2))))</f>
        <v>339</v>
      </c>
      <c r="Y163" s="61" t="str">
        <f t="array" aca="1" ref="Y163" ca="1">IF(COLUMN(A:A)&gt;COUNTIF(colw,$X163),"",INDEX(cola,SMALL(IF(IF(ISERROR(DATE(0,MONTH(cold),DAY(cold))),"",DATE(0,MONTH(cold),DAY(cold)))=$X163,ROW(cold)-1,""),COLUMN(A:A))))</f>
        <v>nom198</v>
      </c>
      <c r="Z163" s="61" t="str">
        <f t="array" aca="1" ref="Z163" ca="1">IF(COLUMN(B:B)&gt;COUNTIF(colw,$X163),"",INDEX(cola,SMALL(IF(IF(ISERROR(DATE(0,MONTH(cold),DAY(cold))),"",DATE(0,MONTH(cold),DAY(cold)))=$X163,ROW(cold)-1,""),COLUMN(B:B))))</f>
        <v/>
      </c>
      <c r="AA163" s="61" t="str">
        <f t="array" aca="1" ref="AA163" ca="1">IF(COLUMN(C:C)&gt;COUNTIF(colw,$X163),"",INDEX(cola,SMALL(IF(IF(ISERROR(DATE(0,MONTH(cold),DAY(cold))),"",DATE(0,MONTH(cold),DAY(cold)))=$X163,ROW(cold)-1,""),COLUMN(C:C))))</f>
        <v/>
      </c>
      <c r="AB163" s="61" t="str">
        <f t="array" aca="1" ref="AB163" ca="1">IF(COLUMN(D:D)&gt;COUNTIF(colw,$X163),"",INDEX(cola,SMALL(IF(IF(ISERROR(DATE(0,MONTH(cold),DAY(cold))),"",DATE(0,MONTH(cold),DAY(cold)))=$X163,ROW(cold)-1,""),COLUMN(D:D))))</f>
        <v/>
      </c>
      <c r="AC163" s="61" t="str">
        <f t="array" aca="1" ref="AC163" ca="1">IF(COLUMN(E:E)&gt;COUNTIF(colw,$X163),"",INDEX(cola,SMALL(IF(IF(ISERROR(DATE(0,MONTH(cold),DAY(cold))),"",DATE(0,MONTH(cold),DAY(cold)))=$X163,ROW(cold)-1,""),COLUMN(E:E))))</f>
        <v/>
      </c>
      <c r="AD163" s="61" t="str">
        <f t="array" aca="1" ref="AD163" ca="1">IF(COLUMN(F:F)&gt;COUNTIF(colw,$X163),"",INDEX(cola,SMALL(IF(IF(ISERROR(DATE(0,MONTH(cold),DAY(cold))),"",DATE(0,MONTH(cold),DAY(cold)))=$X163,ROW(cold)-1,""),COLUMN(F:F))))</f>
        <v/>
      </c>
    </row>
    <row r="164" spans="2:31" x14ac:dyDescent="0.25">
      <c r="B164" s="41" t="s">
        <v>343</v>
      </c>
      <c r="C164" s="42" t="s">
        <v>344</v>
      </c>
      <c r="D164" s="18">
        <f t="shared" ca="1" si="2"/>
        <v>42111</v>
      </c>
      <c r="E164" s="44">
        <v>13622</v>
      </c>
      <c r="F164" s="42" t="s">
        <v>700</v>
      </c>
      <c r="G164" s="18">
        <f t="array" aca="1" ref="G164" ca="1">IF(H164=0,"   ",DATE(IF(MONTH(H164)&gt;10,YEAR(M$1),YEAR($Q$1)),MONTH(H164),DAY(H164)))</f>
        <v>42271</v>
      </c>
      <c r="H164" s="44">
        <v>11956</v>
      </c>
      <c r="I164" s="42" t="s">
        <v>960</v>
      </c>
      <c r="J164" s="42" t="s">
        <v>1220</v>
      </c>
      <c r="K164" s="23"/>
      <c r="N164" s="16"/>
      <c r="W164" s="60">
        <f t="array" aca="1" ref="W164" ca="1">SMALL(IFERROR(DATE(0,MONTH(cold),DAY(cold)),""),ROW(A163))</f>
        <v>244</v>
      </c>
      <c r="X164" s="60">
        <f t="array" aca="1" ref="X164" ca="1">IF(ROW(A162)&gt;X$2,"",INDEX(colw,MIN(IF(COUNTIF(X$2:X163,colw)=0,ROW(colw)-2))))</f>
        <v>341</v>
      </c>
      <c r="Y164" s="61" t="str">
        <f t="array" aca="1" ref="Y164" ca="1">IF(COLUMN(A:A)&gt;COUNTIF(colw,$X164),"",INDEX(cola,SMALL(IF(IF(ISERROR(DATE(0,MONTH(cold),DAY(cold))),"",DATE(0,MONTH(cold),DAY(cold)))=$X164,ROW(cold)-1,""),COLUMN(A:A))))</f>
        <v>nom211</v>
      </c>
      <c r="Z164" s="61" t="str">
        <f t="array" aca="1" ref="Z164" ca="1">IF(COLUMN(B:B)&gt;COUNTIF(colw,$X164),"",INDEX(cola,SMALL(IF(IF(ISERROR(DATE(0,MONTH(cold),DAY(cold))),"",DATE(0,MONTH(cold),DAY(cold)))=$X164,ROW(cold)-1,""),COLUMN(B:B))))</f>
        <v/>
      </c>
      <c r="AA164" s="61" t="str">
        <f t="array" aca="1" ref="AA164" ca="1">IF(COLUMN(C:C)&gt;COUNTIF(colw,$X164),"",INDEX(cola,SMALL(IF(IF(ISERROR(DATE(0,MONTH(cold),DAY(cold))),"",DATE(0,MONTH(cold),DAY(cold)))=$X164,ROW(cold)-1,""),COLUMN(C:C))))</f>
        <v/>
      </c>
      <c r="AB164" s="61" t="str">
        <f t="array" aca="1" ref="AB164" ca="1">IF(COLUMN(D:D)&gt;COUNTIF(colw,$X164),"",INDEX(cola,SMALL(IF(IF(ISERROR(DATE(0,MONTH(cold),DAY(cold))),"",DATE(0,MONTH(cold),DAY(cold)))=$X164,ROW(cold)-1,""),COLUMN(D:D))))</f>
        <v/>
      </c>
      <c r="AC164" s="61" t="str">
        <f t="array" aca="1" ref="AC164" ca="1">IF(COLUMN(E:E)&gt;COUNTIF(colw,$X164),"",INDEX(cola,SMALL(IF(IF(ISERROR(DATE(0,MONTH(cold),DAY(cold))),"",DATE(0,MONTH(cold),DAY(cold)))=$X164,ROW(cold)-1,""),COLUMN(E:E))))</f>
        <v/>
      </c>
      <c r="AD164" s="61" t="str">
        <f t="array" aca="1" ref="AD164" ca="1">IF(COLUMN(F:F)&gt;COUNTIF(colw,$X164),"",INDEX(cola,SMALL(IF(IF(ISERROR(DATE(0,MONTH(cold),DAY(cold))),"",DATE(0,MONTH(cold),DAY(cold)))=$X164,ROW(cold)-1,""),COLUMN(F:F))))</f>
        <v/>
      </c>
    </row>
    <row r="165" spans="2:31" x14ac:dyDescent="0.25">
      <c r="B165" s="41" t="s">
        <v>345</v>
      </c>
      <c r="C165" s="42" t="s">
        <v>346</v>
      </c>
      <c r="D165" s="18">
        <f t="shared" ca="1" si="2"/>
        <v>42142</v>
      </c>
      <c r="E165" s="44">
        <v>14383</v>
      </c>
      <c r="F165" s="42" t="s">
        <v>701</v>
      </c>
      <c r="G165" s="18" t="str">
        <f t="array" ref="G165">IF(H165=0,"   ",DATE(IF(MONTH(H165)&gt;10,YEAR(M$1),YEAR($Q$1)),MONTH(H165),DAY(H165)))</f>
        <v xml:space="preserve">   </v>
      </c>
      <c r="H165" s="44">
        <v>0</v>
      </c>
      <c r="I165" s="42" t="s">
        <v>961</v>
      </c>
      <c r="J165" s="42" t="s">
        <v>1221</v>
      </c>
      <c r="K165" s="23"/>
      <c r="N165" s="16"/>
      <c r="W165" s="60">
        <f t="array" aca="1" ref="W165" ca="1">SMALL(IFERROR(DATE(0,MONTH(cold),DAY(cold)),""),ROW(A164))</f>
        <v>245</v>
      </c>
      <c r="X165" s="60">
        <f t="array" aca="1" ref="X165" ca="1">IF(ROW(A163)&gt;X$2,"",INDEX(colw,MIN(IF(COUNTIF(X$2:X164,colw)=0,ROW(colw)-2))))</f>
        <v>342</v>
      </c>
      <c r="Y165" s="61" t="str">
        <f t="array" aca="1" ref="Y165" ca="1">IF(COLUMN(A:A)&gt;COUNTIF(colw,$X165),"",INDEX(cola,SMALL(IF(IF(ISERROR(DATE(0,MONTH(cold),DAY(cold))),"",DATE(0,MONTH(cold),DAY(cold)))=$X165,ROW(cold)-1,""),COLUMN(A:A))))</f>
        <v>nom242</v>
      </c>
      <c r="Z165" s="61" t="str">
        <f t="array" aca="1" ref="Z165" ca="1">IF(COLUMN(B:B)&gt;COUNTIF(colw,$X165),"",INDEX(cola,SMALL(IF(IF(ISERROR(DATE(0,MONTH(cold),DAY(cold))),"",DATE(0,MONTH(cold),DAY(cold)))=$X165,ROW(cold)-1,""),COLUMN(B:B))))</f>
        <v/>
      </c>
      <c r="AA165" s="61" t="str">
        <f t="array" aca="1" ref="AA165" ca="1">IF(COLUMN(C:C)&gt;COUNTIF(colw,$X165),"",INDEX(cola,SMALL(IF(IF(ISERROR(DATE(0,MONTH(cold),DAY(cold))),"",DATE(0,MONTH(cold),DAY(cold)))=$X165,ROW(cold)-1,""),COLUMN(C:C))))</f>
        <v/>
      </c>
      <c r="AB165" s="61" t="str">
        <f t="array" aca="1" ref="AB165" ca="1">IF(COLUMN(D:D)&gt;COUNTIF(colw,$X165),"",INDEX(cola,SMALL(IF(IF(ISERROR(DATE(0,MONTH(cold),DAY(cold))),"",DATE(0,MONTH(cold),DAY(cold)))=$X165,ROW(cold)-1,""),COLUMN(D:D))))</f>
        <v/>
      </c>
      <c r="AC165" s="61" t="str">
        <f t="array" aca="1" ref="AC165" ca="1">IF(COLUMN(E:E)&gt;COUNTIF(colw,$X165),"",INDEX(cola,SMALL(IF(IF(ISERROR(DATE(0,MONTH(cold),DAY(cold))),"",DATE(0,MONTH(cold),DAY(cold)))=$X165,ROW(cold)-1,""),COLUMN(E:E))))</f>
        <v/>
      </c>
      <c r="AD165" s="61" t="str">
        <f t="array" aca="1" ref="AD165" ca="1">IF(COLUMN(F:F)&gt;COUNTIF(colw,$X165),"",INDEX(cola,SMALL(IF(IF(ISERROR(DATE(0,MONTH(cold),DAY(cold))),"",DATE(0,MONTH(cold),DAY(cold)))=$X165,ROW(cold)-1,""),COLUMN(F:F))))</f>
        <v/>
      </c>
    </row>
    <row r="166" spans="2:31" x14ac:dyDescent="0.25">
      <c r="B166" s="41" t="s">
        <v>347</v>
      </c>
      <c r="C166" s="42" t="s">
        <v>348</v>
      </c>
      <c r="D166" s="18">
        <f t="shared" ca="1" si="2"/>
        <v>42095</v>
      </c>
      <c r="E166" s="44">
        <v>8858</v>
      </c>
      <c r="F166" s="42" t="s">
        <v>702</v>
      </c>
      <c r="G166" s="18" t="str">
        <f t="array" ref="G166">IF(H166=0,"   ",DATE(IF(MONTH(H166)&gt;10,YEAR(M$1),YEAR($Q$1)),MONTH(H166),DAY(H166)))</f>
        <v xml:space="preserve">   </v>
      </c>
      <c r="H166" s="44">
        <v>0</v>
      </c>
      <c r="I166" s="42" t="s">
        <v>962</v>
      </c>
      <c r="J166" s="42" t="s">
        <v>1222</v>
      </c>
      <c r="K166" s="24"/>
      <c r="N166" s="16"/>
      <c r="W166" s="60">
        <f t="array" aca="1" ref="W166" ca="1">SMALL(IFERROR(DATE(0,MONTH(cold),DAY(cold)),""),ROW(A165))</f>
        <v>250</v>
      </c>
      <c r="X166" s="60">
        <f t="array" aca="1" ref="X166" ca="1">IF(ROW(A164)&gt;X$2,"",INDEX(colw,MIN(IF(COUNTIF(X$2:X165,colw)=0,ROW(colw)-2))))</f>
        <v>343</v>
      </c>
      <c r="Y166" s="61" t="str">
        <f t="array" aca="1" ref="Y166" ca="1">IF(COLUMN(A:A)&gt;COUNTIF(colw,$X166),"",INDEX(cola,SMALL(IF(IF(ISERROR(DATE(0,MONTH(cold),DAY(cold))),"",DATE(0,MONTH(cold),DAY(cold)))=$X166,ROW(cold)-1,""),COLUMN(A:A))))</f>
        <v>nom182</v>
      </c>
      <c r="Z166" s="61" t="str">
        <f t="array" aca="1" ref="Z166" ca="1">IF(COLUMN(B:B)&gt;COUNTIF(colw,$X166),"",INDEX(cola,SMALL(IF(IF(ISERROR(DATE(0,MONTH(cold),DAY(cold))),"",DATE(0,MONTH(cold),DAY(cold)))=$X166,ROW(cold)-1,""),COLUMN(B:B))))</f>
        <v/>
      </c>
      <c r="AA166" s="61" t="str">
        <f t="array" aca="1" ref="AA166" ca="1">IF(COLUMN(C:C)&gt;COUNTIF(colw,$X166),"",INDEX(cola,SMALL(IF(IF(ISERROR(DATE(0,MONTH(cold),DAY(cold))),"",DATE(0,MONTH(cold),DAY(cold)))=$X166,ROW(cold)-1,""),COLUMN(C:C))))</f>
        <v/>
      </c>
      <c r="AB166" s="61" t="str">
        <f t="array" aca="1" ref="AB166" ca="1">IF(COLUMN(D:D)&gt;COUNTIF(colw,$X166),"",INDEX(cola,SMALL(IF(IF(ISERROR(DATE(0,MONTH(cold),DAY(cold))),"",DATE(0,MONTH(cold),DAY(cold)))=$X166,ROW(cold)-1,""),COLUMN(D:D))))</f>
        <v/>
      </c>
      <c r="AC166" s="61" t="str">
        <f t="array" aca="1" ref="AC166" ca="1">IF(COLUMN(E:E)&gt;COUNTIF(colw,$X166),"",INDEX(cola,SMALL(IF(IF(ISERROR(DATE(0,MONTH(cold),DAY(cold))),"",DATE(0,MONTH(cold),DAY(cold)))=$X166,ROW(cold)-1,""),COLUMN(E:E))))</f>
        <v/>
      </c>
      <c r="AD166" s="61" t="str">
        <f t="array" aca="1" ref="AD166" ca="1">IF(COLUMN(F:F)&gt;COUNTIF(colw,$X166),"",INDEX(cola,SMALL(IF(IF(ISERROR(DATE(0,MONTH(cold),DAY(cold))),"",DATE(0,MONTH(cold),DAY(cold)))=$X166,ROW(cold)-1,""),COLUMN(F:F))))</f>
        <v/>
      </c>
    </row>
    <row r="167" spans="2:31" x14ac:dyDescent="0.25">
      <c r="B167" s="41" t="s">
        <v>349</v>
      </c>
      <c r="C167" s="42" t="s">
        <v>350</v>
      </c>
      <c r="D167" s="18">
        <f t="shared" ca="1" si="2"/>
        <v>42153</v>
      </c>
      <c r="E167" s="44">
        <v>16951</v>
      </c>
      <c r="F167" s="42" t="s">
        <v>703</v>
      </c>
      <c r="G167" s="18">
        <f t="array" aca="1" ref="G167" ca="1">IF(H167=0,"   ",DATE(IF(MONTH(H167)&gt;10,YEAR(M$1),YEAR($Q$1)),MONTH(H167),DAY(H167)))</f>
        <v>42338</v>
      </c>
      <c r="H167" s="44">
        <v>17136</v>
      </c>
      <c r="I167" s="42" t="s">
        <v>963</v>
      </c>
      <c r="J167" s="42" t="s">
        <v>1223</v>
      </c>
      <c r="K167" s="24"/>
      <c r="N167" s="16"/>
      <c r="W167" s="60">
        <f t="array" aca="1" ref="W167" ca="1">SMALL(IFERROR(DATE(0,MONTH(cold),DAY(cold)),""),ROW(A166))</f>
        <v>251</v>
      </c>
      <c r="X167" s="60">
        <f t="array" aca="1" ref="X167" ca="1">IF(ROW(A165)&gt;X$2,"",INDEX(colw,MIN(IF(COUNTIF(X$2:X166,colw)=0,ROW(colw)-2))))</f>
        <v>344</v>
      </c>
      <c r="Y167" s="61" t="str">
        <f t="array" aca="1" ref="Y167" ca="1">IF(COLUMN(A:A)&gt;COUNTIF(colw,$X167),"",INDEX(cola,SMALL(IF(IF(ISERROR(DATE(0,MONTH(cold),DAY(cold))),"",DATE(0,MONTH(cold),DAY(cold)))=$X167,ROW(cold)-1,""),COLUMN(A:A))))</f>
        <v>nom30</v>
      </c>
      <c r="Z167" s="61" t="str">
        <f t="array" aca="1" ref="Z167" ca="1">IF(COLUMN(B:B)&gt;COUNTIF(colw,$X167),"",INDEX(cola,SMALL(IF(IF(ISERROR(DATE(0,MONTH(cold),DAY(cold))),"",DATE(0,MONTH(cold),DAY(cold)))=$X167,ROW(cold)-1,""),COLUMN(B:B))))</f>
        <v>nom57</v>
      </c>
      <c r="AA167" s="61" t="str">
        <f t="array" aca="1" ref="AA167" ca="1">IF(COLUMN(C:C)&gt;COUNTIF(colw,$X167),"",INDEX(cola,SMALL(IF(IF(ISERROR(DATE(0,MONTH(cold),DAY(cold))),"",DATE(0,MONTH(cold),DAY(cold)))=$X167,ROW(cold)-1,""),COLUMN(C:C))))</f>
        <v>nom196</v>
      </c>
      <c r="AB167" s="61" t="str">
        <f t="array" aca="1" ref="AB167" ca="1">IF(COLUMN(D:D)&gt;COUNTIF(colw,$X167),"",INDEX(cola,SMALL(IF(IF(ISERROR(DATE(0,MONTH(cold),DAY(cold))),"",DATE(0,MONTH(cold),DAY(cold)))=$X167,ROW(cold)-1,""),COLUMN(D:D))))</f>
        <v/>
      </c>
      <c r="AC167" s="61" t="str">
        <f t="array" aca="1" ref="AC167" ca="1">IF(COLUMN(E:E)&gt;COUNTIF(colw,$X167),"",INDEX(cola,SMALL(IF(IF(ISERROR(DATE(0,MONTH(cold),DAY(cold))),"",DATE(0,MONTH(cold),DAY(cold)))=$X167,ROW(cold)-1,""),COLUMN(E:E))))</f>
        <v/>
      </c>
      <c r="AD167" s="61" t="str">
        <f t="array" aca="1" ref="AD167" ca="1">IF(COLUMN(F:F)&gt;COUNTIF(colw,$X167),"",INDEX(cola,SMALL(IF(IF(ISERROR(DATE(0,MONTH(cold),DAY(cold))),"",DATE(0,MONTH(cold),DAY(cold)))=$X167,ROW(cold)-1,""),COLUMN(F:F))))</f>
        <v/>
      </c>
    </row>
    <row r="168" spans="2:31" x14ac:dyDescent="0.25">
      <c r="B168" s="41" t="s">
        <v>351</v>
      </c>
      <c r="C168" s="42" t="s">
        <v>352</v>
      </c>
      <c r="D168" s="18">
        <f t="shared" ca="1" si="2"/>
        <v>42231</v>
      </c>
      <c r="E168" s="44">
        <v>12281</v>
      </c>
      <c r="F168" s="42" t="s">
        <v>704</v>
      </c>
      <c r="G168" s="18" t="str">
        <f t="array" ref="G168">IF(H168=0,"   ",DATE(IF(MONTH(H168)&gt;10,YEAR(M$1),YEAR($Q$1)),MONTH(H168),DAY(H168)))</f>
        <v xml:space="preserve">   </v>
      </c>
      <c r="H168" s="44">
        <v>0</v>
      </c>
      <c r="I168" s="42" t="s">
        <v>964</v>
      </c>
      <c r="J168" s="42" t="s">
        <v>1224</v>
      </c>
      <c r="K168" s="23"/>
      <c r="N168" s="16"/>
      <c r="W168" s="60">
        <f t="array" aca="1" ref="W168" ca="1">SMALL(IFERROR(DATE(0,MONTH(cold),DAY(cold)),""),ROW(A167))</f>
        <v>251</v>
      </c>
      <c r="X168" s="60">
        <f t="array" aca="1" ref="X168" ca="1">IF(ROW(A166)&gt;X$2,"",INDEX(colw,MIN(IF(COUNTIF(X$2:X167,colw)=0,ROW(colw)-2))))</f>
        <v>346</v>
      </c>
      <c r="Y168" s="61" t="str">
        <f t="array" aca="1" ref="Y168" ca="1">IF(COLUMN(A:A)&gt;COUNTIF(colw,$X168),"",INDEX(cola,SMALL(IF(IF(ISERROR(DATE(0,MONTH(cold),DAY(cold))),"",DATE(0,MONTH(cold),DAY(cold)))=$X168,ROW(cold)-1,""),COLUMN(A:A))))</f>
        <v>nom71</v>
      </c>
      <c r="Z168" s="61" t="str">
        <f t="array" aca="1" ref="Z168" ca="1">IF(COLUMN(B:B)&gt;COUNTIF(colw,$X168),"",INDEX(cola,SMALL(IF(IF(ISERROR(DATE(0,MONTH(cold),DAY(cold))),"",DATE(0,MONTH(cold),DAY(cold)))=$X168,ROW(cold)-1,""),COLUMN(B:B))))</f>
        <v>nom254</v>
      </c>
      <c r="AA168" s="61" t="str">
        <f t="array" aca="1" ref="AA168" ca="1">IF(COLUMN(C:C)&gt;COUNTIF(colw,$X168),"",INDEX(cola,SMALL(IF(IF(ISERROR(DATE(0,MONTH(cold),DAY(cold))),"",DATE(0,MONTH(cold),DAY(cold)))=$X168,ROW(cold)-1,""),COLUMN(C:C))))</f>
        <v/>
      </c>
      <c r="AB168" s="61" t="str">
        <f t="array" aca="1" ref="AB168" ca="1">IF(COLUMN(D:D)&gt;COUNTIF(colw,$X168),"",INDEX(cola,SMALL(IF(IF(ISERROR(DATE(0,MONTH(cold),DAY(cold))),"",DATE(0,MONTH(cold),DAY(cold)))=$X168,ROW(cold)-1,""),COLUMN(D:D))))</f>
        <v/>
      </c>
      <c r="AC168" s="61" t="str">
        <f t="array" aca="1" ref="AC168" ca="1">IF(COLUMN(E:E)&gt;COUNTIF(colw,$X168),"",INDEX(cola,SMALL(IF(IF(ISERROR(DATE(0,MONTH(cold),DAY(cold))),"",DATE(0,MONTH(cold),DAY(cold)))=$X168,ROW(cold)-1,""),COLUMN(E:E))))</f>
        <v/>
      </c>
      <c r="AD168" s="61" t="str">
        <f t="array" aca="1" ref="AD168" ca="1">IF(COLUMN(F:F)&gt;COUNTIF(colw,$X168),"",INDEX(cola,SMALL(IF(IF(ISERROR(DATE(0,MONTH(cold),DAY(cold))),"",DATE(0,MONTH(cold),DAY(cold)))=$X168,ROW(cold)-1,""),COLUMN(F:F))))</f>
        <v/>
      </c>
    </row>
    <row r="169" spans="2:31" x14ac:dyDescent="0.25">
      <c r="B169" s="41" t="s">
        <v>353</v>
      </c>
      <c r="C169" s="42" t="s">
        <v>354</v>
      </c>
      <c r="D169" s="18">
        <f t="shared" ca="1" si="2"/>
        <v>42305</v>
      </c>
      <c r="E169" s="44">
        <v>16373</v>
      </c>
      <c r="F169" s="42" t="s">
        <v>705</v>
      </c>
      <c r="G169" s="18" t="str">
        <f t="array" ref="G169">IF(H169=0,"   ",DATE(IF(MONTH(H169)&gt;10,YEAR(M$1),YEAR($Q$1)),MONTH(H169),DAY(H169)))</f>
        <v xml:space="preserve">   </v>
      </c>
      <c r="H169" s="44">
        <v>0</v>
      </c>
      <c r="I169" s="42" t="s">
        <v>965</v>
      </c>
      <c r="J169" s="42" t="s">
        <v>1225</v>
      </c>
      <c r="K169" s="23"/>
      <c r="N169" s="16"/>
      <c r="W169" s="60">
        <f t="array" aca="1" ref="W169" ca="1">SMALL(IFERROR(DATE(0,MONTH(cold),DAY(cold)),""),ROW(A168))</f>
        <v>253</v>
      </c>
      <c r="X169" s="60">
        <f t="array" aca="1" ref="X169" ca="1">IF(ROW(A167)&gt;X$2,"",INDEX(colw,MIN(IF(COUNTIF(X$2:X168,colw)=0,ROW(colw)-2))))</f>
        <v>347</v>
      </c>
      <c r="Y169" s="61" t="str">
        <f t="array" aca="1" ref="Y169" ca="1">IF(COLUMN(A:A)&gt;COUNTIF(colw,$X169),"",INDEX(cola,SMALL(IF(IF(ISERROR(DATE(0,MONTH(cold),DAY(cold))),"",DATE(0,MONTH(cold),DAY(cold)))=$X169,ROW(cold)-1,""),COLUMN(A:A))))</f>
        <v>nom221</v>
      </c>
      <c r="Z169" s="61" t="str">
        <f t="array" aca="1" ref="Z169" ca="1">IF(COLUMN(B:B)&gt;COUNTIF(colw,$X169),"",INDEX(cola,SMALL(IF(IF(ISERROR(DATE(0,MONTH(cold),DAY(cold))),"",DATE(0,MONTH(cold),DAY(cold)))=$X169,ROW(cold)-1,""),COLUMN(B:B))))</f>
        <v/>
      </c>
      <c r="AA169" s="61" t="str">
        <f t="array" aca="1" ref="AA169" ca="1">IF(COLUMN(C:C)&gt;COUNTIF(colw,$X169),"",INDEX(cola,SMALL(IF(IF(ISERROR(DATE(0,MONTH(cold),DAY(cold))),"",DATE(0,MONTH(cold),DAY(cold)))=$X169,ROW(cold)-1,""),COLUMN(C:C))))</f>
        <v/>
      </c>
      <c r="AB169" s="61" t="str">
        <f t="array" aca="1" ref="AB169" ca="1">IF(COLUMN(D:D)&gt;COUNTIF(colw,$X169),"",INDEX(cola,SMALL(IF(IF(ISERROR(DATE(0,MONTH(cold),DAY(cold))),"",DATE(0,MONTH(cold),DAY(cold)))=$X169,ROW(cold)-1,""),COLUMN(D:D))))</f>
        <v/>
      </c>
      <c r="AC169" s="61" t="str">
        <f t="array" aca="1" ref="AC169" ca="1">IF(COLUMN(E:E)&gt;COUNTIF(colw,$X169),"",INDEX(cola,SMALL(IF(IF(ISERROR(DATE(0,MONTH(cold),DAY(cold))),"",DATE(0,MONTH(cold),DAY(cold)))=$X169,ROW(cold)-1,""),COLUMN(E:E))))</f>
        <v/>
      </c>
      <c r="AD169" s="61" t="str">
        <f t="array" aca="1" ref="AD169" ca="1">IF(COLUMN(F:F)&gt;COUNTIF(colw,$X169),"",INDEX(cola,SMALL(IF(IF(ISERROR(DATE(0,MONTH(cold),DAY(cold))),"",DATE(0,MONTH(cold),DAY(cold)))=$X169,ROW(cold)-1,""),COLUMN(F:F))))</f>
        <v/>
      </c>
    </row>
    <row r="170" spans="2:31" x14ac:dyDescent="0.25">
      <c r="B170" s="41" t="s">
        <v>355</v>
      </c>
      <c r="C170" s="42" t="s">
        <v>356</v>
      </c>
      <c r="D170" s="18" t="str">
        <f t="shared" si="2"/>
        <v xml:space="preserve">   </v>
      </c>
      <c r="E170" s="44">
        <v>0</v>
      </c>
      <c r="F170" s="42" t="s">
        <v>706</v>
      </c>
      <c r="G170" s="18" t="str">
        <f t="array" ref="G170">IF(H170=0,"   ",DATE(IF(MONTH(H170)&gt;10,YEAR(M$1),YEAR($Q$1)),MONTH(H170),DAY(H170)))</f>
        <v xml:space="preserve">   </v>
      </c>
      <c r="H170" s="44">
        <v>0</v>
      </c>
      <c r="I170" s="42" t="s">
        <v>966</v>
      </c>
      <c r="J170" s="42" t="s">
        <v>1226</v>
      </c>
      <c r="K170" s="24"/>
      <c r="N170" s="16"/>
      <c r="W170" s="60">
        <f t="array" aca="1" ref="W170" ca="1">SMALL(IFERROR(DATE(0,MONTH(cold),DAY(cold)),""),ROW(A169))</f>
        <v>253</v>
      </c>
      <c r="X170" s="60">
        <f t="array" aca="1" ref="X170" ca="1">IF(ROW(A168)&gt;X$2,"",INDEX(colw,MIN(IF(COUNTIF(X$2:X169,colw)=0,ROW(colw)-2))))</f>
        <v>348</v>
      </c>
      <c r="Y170" s="61" t="str">
        <f t="array" aca="1" ref="Y170" ca="1">IF(COLUMN(A:A)&gt;COUNTIF(colw,$X170),"",INDEX(cola,SMALL(IF(IF(ISERROR(DATE(0,MONTH(cold),DAY(cold))),"",DATE(0,MONTH(cold),DAY(cold)))=$X170,ROW(cold)-1,""),COLUMN(A:A))))</f>
        <v>nom232</v>
      </c>
      <c r="Z170" s="61" t="str">
        <f t="array" aca="1" ref="Z170" ca="1">IF(COLUMN(B:B)&gt;COUNTIF(colw,$X170),"",INDEX(cola,SMALL(IF(IF(ISERROR(DATE(0,MONTH(cold),DAY(cold))),"",DATE(0,MONTH(cold),DAY(cold)))=$X170,ROW(cold)-1,""),COLUMN(B:B))))</f>
        <v/>
      </c>
      <c r="AA170" s="61" t="str">
        <f t="array" aca="1" ref="AA170" ca="1">IF(COLUMN(C:C)&gt;COUNTIF(colw,$X170),"",INDEX(cola,SMALL(IF(IF(ISERROR(DATE(0,MONTH(cold),DAY(cold))),"",DATE(0,MONTH(cold),DAY(cold)))=$X170,ROW(cold)-1,""),COLUMN(C:C))))</f>
        <v/>
      </c>
      <c r="AB170" s="61" t="str">
        <f t="array" aca="1" ref="AB170" ca="1">IF(COLUMN(D:D)&gt;COUNTIF(colw,$X170),"",INDEX(cola,SMALL(IF(IF(ISERROR(DATE(0,MONTH(cold),DAY(cold))),"",DATE(0,MONTH(cold),DAY(cold)))=$X170,ROW(cold)-1,""),COLUMN(D:D))))</f>
        <v/>
      </c>
      <c r="AC170" s="61" t="str">
        <f t="array" aca="1" ref="AC170" ca="1">IF(COLUMN(E:E)&gt;COUNTIF(colw,$X170),"",INDEX(cola,SMALL(IF(IF(ISERROR(DATE(0,MONTH(cold),DAY(cold))),"",DATE(0,MONTH(cold),DAY(cold)))=$X170,ROW(cold)-1,""),COLUMN(E:E))))</f>
        <v/>
      </c>
      <c r="AD170" s="61" t="str">
        <f t="array" aca="1" ref="AD170" ca="1">IF(COLUMN(F:F)&gt;COUNTIF(colw,$X170),"",INDEX(cola,SMALL(IF(IF(ISERROR(DATE(0,MONTH(cold),DAY(cold))),"",DATE(0,MONTH(cold),DAY(cold)))=$X170,ROW(cold)-1,""),COLUMN(F:F))))</f>
        <v/>
      </c>
    </row>
    <row r="171" spans="2:31" x14ac:dyDescent="0.25">
      <c r="B171" s="41" t="s">
        <v>357</v>
      </c>
      <c r="C171" s="42" t="s">
        <v>358</v>
      </c>
      <c r="D171" s="18">
        <f t="shared" ca="1" si="2"/>
        <v>42067</v>
      </c>
      <c r="E171" s="44">
        <v>16500</v>
      </c>
      <c r="F171" s="42" t="s">
        <v>707</v>
      </c>
      <c r="G171" s="18" t="str">
        <f t="array" ref="G171">IF(H171=0,"   ",DATE(IF(MONTH(H171)&gt;10,YEAR(M$1),YEAR($Q$1)),MONTH(H171),DAY(H171)))</f>
        <v xml:space="preserve">   </v>
      </c>
      <c r="H171" s="44">
        <v>0</v>
      </c>
      <c r="I171" s="42" t="s">
        <v>967</v>
      </c>
      <c r="J171" s="42" t="s">
        <v>1227</v>
      </c>
      <c r="K171" s="24"/>
      <c r="N171" s="16"/>
      <c r="W171" s="60">
        <f t="array" aca="1" ref="W171" ca="1">SMALL(IFERROR(DATE(0,MONTH(cold),DAY(cold)),""),ROW(A170))</f>
        <v>255</v>
      </c>
      <c r="X171" s="60">
        <f t="array" aca="1" ref="X171" ca="1">IF(ROW(A169)&gt;X$2,"",INDEX(colw,MIN(IF(COUNTIF(X$2:X170,colw)=0,ROW(colw)-2))))</f>
        <v>351</v>
      </c>
      <c r="Y171" s="61" t="str">
        <f t="array" aca="1" ref="Y171" ca="1">IF(COLUMN(A:A)&gt;COUNTIF(colw,$X171),"",INDEX(cola,SMALL(IF(IF(ISERROR(DATE(0,MONTH(cold),DAY(cold))),"",DATE(0,MONTH(cold),DAY(cold)))=$X171,ROW(cold)-1,""),COLUMN(A:A))))</f>
        <v>nom176</v>
      </c>
      <c r="Z171" s="61" t="str">
        <f t="array" aca="1" ref="Z171" ca="1">IF(COLUMN(B:B)&gt;COUNTIF(colw,$X171),"",INDEX(cola,SMALL(IF(IF(ISERROR(DATE(0,MONTH(cold),DAY(cold))),"",DATE(0,MONTH(cold),DAY(cold)))=$X171,ROW(cold)-1,""),COLUMN(B:B))))</f>
        <v/>
      </c>
      <c r="AA171" s="61" t="str">
        <f t="array" aca="1" ref="AA171" ca="1">IF(COLUMN(C:C)&gt;COUNTIF(colw,$X171),"",INDEX(cola,SMALL(IF(IF(ISERROR(DATE(0,MONTH(cold),DAY(cold))),"",DATE(0,MONTH(cold),DAY(cold)))=$X171,ROW(cold)-1,""),COLUMN(C:C))))</f>
        <v/>
      </c>
      <c r="AB171" s="61" t="str">
        <f t="array" aca="1" ref="AB171" ca="1">IF(COLUMN(D:D)&gt;COUNTIF(colw,$X171),"",INDEX(cola,SMALL(IF(IF(ISERROR(DATE(0,MONTH(cold),DAY(cold))),"",DATE(0,MONTH(cold),DAY(cold)))=$X171,ROW(cold)-1,""),COLUMN(D:D))))</f>
        <v/>
      </c>
      <c r="AC171" s="61" t="str">
        <f t="array" aca="1" ref="AC171" ca="1">IF(COLUMN(E:E)&gt;COUNTIF(colw,$X171),"",INDEX(cola,SMALL(IF(IF(ISERROR(DATE(0,MONTH(cold),DAY(cold))),"",DATE(0,MONTH(cold),DAY(cold)))=$X171,ROW(cold)-1,""),COLUMN(E:E))))</f>
        <v/>
      </c>
      <c r="AD171" s="61" t="str">
        <f t="array" aca="1" ref="AD171" ca="1">IF(COLUMN(F:F)&gt;COUNTIF(colw,$X171),"",INDEX(cola,SMALL(IF(IF(ISERROR(DATE(0,MONTH(cold),DAY(cold))),"",DATE(0,MONTH(cold),DAY(cold)))=$X171,ROW(cold)-1,""),COLUMN(F:F))))</f>
        <v/>
      </c>
    </row>
    <row r="172" spans="2:31" x14ac:dyDescent="0.25">
      <c r="B172" s="41" t="s">
        <v>359</v>
      </c>
      <c r="C172" s="42" t="s">
        <v>360</v>
      </c>
      <c r="D172" s="18">
        <f t="shared" ca="1" si="2"/>
        <v>42179</v>
      </c>
      <c r="E172" s="44">
        <v>13690</v>
      </c>
      <c r="F172" s="42" t="s">
        <v>708</v>
      </c>
      <c r="G172" s="18" t="str">
        <f t="array" ref="G172">IF(H172=0,"   ",DATE(IF(MONTH(H172)&gt;10,YEAR(M$1),YEAR($Q$1)),MONTH(H172),DAY(H172)))</f>
        <v xml:space="preserve">   </v>
      </c>
      <c r="H172" s="44">
        <v>0</v>
      </c>
      <c r="I172" s="42" t="s">
        <v>968</v>
      </c>
      <c r="J172" s="42" t="s">
        <v>1228</v>
      </c>
      <c r="K172" s="23"/>
      <c r="N172" s="16"/>
      <c r="W172" s="60">
        <f t="array" aca="1" ref="W172" ca="1">SMALL(IFERROR(DATE(0,MONTH(cold),DAY(cold)),""),ROW(A171))</f>
        <v>255</v>
      </c>
      <c r="X172" s="60">
        <f t="array" aca="1" ref="X172" ca="1">IF(ROW(A170)&gt;X$2,"",INDEX(colw,MIN(IF(COUNTIF(X$2:X171,colw)=0,ROW(colw)-2))))</f>
        <v>355</v>
      </c>
      <c r="Y172" s="61" t="str">
        <f t="array" aca="1" ref="Y172" ca="1">IF(COLUMN(A:A)&gt;COUNTIF(colw,$X172),"",INDEX(cola,SMALL(IF(IF(ISERROR(DATE(0,MONTH(cold),DAY(cold))),"",DATE(0,MONTH(cold),DAY(cold)))=$X172,ROW(cold)-1,""),COLUMN(A:A))))</f>
        <v>nom231</v>
      </c>
      <c r="Z172" s="61" t="str">
        <f t="array" aca="1" ref="Z172" ca="1">IF(COLUMN(B:B)&gt;COUNTIF(colw,$X172),"",INDEX(cola,SMALL(IF(IF(ISERROR(DATE(0,MONTH(cold),DAY(cold))),"",DATE(0,MONTH(cold),DAY(cold)))=$X172,ROW(cold)-1,""),COLUMN(B:B))))</f>
        <v/>
      </c>
      <c r="AA172" s="61" t="str">
        <f t="array" aca="1" ref="AA172" ca="1">IF(COLUMN(C:C)&gt;COUNTIF(colw,$X172),"",INDEX(cola,SMALL(IF(IF(ISERROR(DATE(0,MONTH(cold),DAY(cold))),"",DATE(0,MONTH(cold),DAY(cold)))=$X172,ROW(cold)-1,""),COLUMN(C:C))))</f>
        <v/>
      </c>
      <c r="AB172" s="61" t="str">
        <f t="array" aca="1" ref="AB172" ca="1">IF(COLUMN(D:D)&gt;COUNTIF(colw,$X172),"",INDEX(cola,SMALL(IF(IF(ISERROR(DATE(0,MONTH(cold),DAY(cold))),"",DATE(0,MONTH(cold),DAY(cold)))=$X172,ROW(cold)-1,""),COLUMN(D:D))))</f>
        <v/>
      </c>
      <c r="AC172" s="61" t="str">
        <f t="array" aca="1" ref="AC172" ca="1">IF(COLUMN(E:E)&gt;COUNTIF(colw,$X172),"",INDEX(cola,SMALL(IF(IF(ISERROR(DATE(0,MONTH(cold),DAY(cold))),"",DATE(0,MONTH(cold),DAY(cold)))=$X172,ROW(cold)-1,""),COLUMN(E:E))))</f>
        <v/>
      </c>
      <c r="AD172" s="61" t="str">
        <f t="array" aca="1" ref="AD172" ca="1">IF(COLUMN(F:F)&gt;COUNTIF(colw,$X172),"",INDEX(cola,SMALL(IF(IF(ISERROR(DATE(0,MONTH(cold),DAY(cold))),"",DATE(0,MONTH(cold),DAY(cold)))=$X172,ROW(cold)-1,""),COLUMN(F:F))))</f>
        <v/>
      </c>
    </row>
    <row r="173" spans="2:31" x14ac:dyDescent="0.25">
      <c r="B173" s="41" t="s">
        <v>361</v>
      </c>
      <c r="C173" s="42" t="s">
        <v>362</v>
      </c>
      <c r="D173" s="18">
        <f t="shared" ca="1" si="2"/>
        <v>42204</v>
      </c>
      <c r="E173" s="44">
        <v>18098</v>
      </c>
      <c r="F173" s="42" t="s">
        <v>709</v>
      </c>
      <c r="G173" s="18">
        <f t="array" aca="1" ref="G173" ca="1">IF(H173=0,"   ",DATE(IF(MONTH(H173)&gt;10,YEAR(M$1),YEAR($Q$1)),MONTH(H173),DAY(H173)))</f>
        <v>42163</v>
      </c>
      <c r="H173" s="44">
        <v>28284</v>
      </c>
      <c r="I173" s="42" t="s">
        <v>969</v>
      </c>
      <c r="J173" s="42" t="s">
        <v>1229</v>
      </c>
      <c r="K173" s="23"/>
      <c r="N173" s="16"/>
      <c r="W173" s="60">
        <f t="array" aca="1" ref="W173" ca="1">SMALL(IFERROR(DATE(0,MONTH(cold),DAY(cold)),""),ROW(A172))</f>
        <v>257</v>
      </c>
      <c r="X173" s="60">
        <f t="array" aca="1" ref="X173" ca="1">IF(ROW(A171)&gt;X$2,"",INDEX(colw,MIN(IF(COUNTIF(X$2:X172,colw)=0,ROW(colw)-2))))</f>
        <v>356</v>
      </c>
      <c r="Y173" s="61" t="str">
        <f t="array" aca="1" ref="Y173" ca="1">IF(COLUMN(A:A)&gt;COUNTIF(colw,$X173),"",INDEX(cola,SMALL(IF(IF(ISERROR(DATE(0,MONTH(cold),DAY(cold))),"",DATE(0,MONTH(cold),DAY(cold)))=$X173,ROW(cold)-1,""),COLUMN(A:A))))</f>
        <v>nom102</v>
      </c>
      <c r="Z173" s="61" t="str">
        <f t="array" aca="1" ref="Z173" ca="1">IF(COLUMN(B:B)&gt;COUNTIF(colw,$X173),"",INDEX(cola,SMALL(IF(IF(ISERROR(DATE(0,MONTH(cold),DAY(cold))),"",DATE(0,MONTH(cold),DAY(cold)))=$X173,ROW(cold)-1,""),COLUMN(B:B))))</f>
        <v/>
      </c>
      <c r="AA173" s="61" t="str">
        <f t="array" aca="1" ref="AA173" ca="1">IF(COLUMN(C:C)&gt;COUNTIF(colw,$X173),"",INDEX(cola,SMALL(IF(IF(ISERROR(DATE(0,MONTH(cold),DAY(cold))),"",DATE(0,MONTH(cold),DAY(cold)))=$X173,ROW(cold)-1,""),COLUMN(C:C))))</f>
        <v/>
      </c>
      <c r="AB173" s="61" t="str">
        <f t="array" aca="1" ref="AB173" ca="1">IF(COLUMN(D:D)&gt;COUNTIF(colw,$X173),"",INDEX(cola,SMALL(IF(IF(ISERROR(DATE(0,MONTH(cold),DAY(cold))),"",DATE(0,MONTH(cold),DAY(cold)))=$X173,ROW(cold)-1,""),COLUMN(D:D))))</f>
        <v/>
      </c>
      <c r="AC173" s="61" t="str">
        <f t="array" aca="1" ref="AC173" ca="1">IF(COLUMN(E:E)&gt;COUNTIF(colw,$X173),"",INDEX(cola,SMALL(IF(IF(ISERROR(DATE(0,MONTH(cold),DAY(cold))),"",DATE(0,MONTH(cold),DAY(cold)))=$X173,ROW(cold)-1,""),COLUMN(E:E))))</f>
        <v/>
      </c>
      <c r="AD173" s="61" t="str">
        <f t="array" aca="1" ref="AD173" ca="1">IF(COLUMN(F:F)&gt;COUNTIF(colw,$X173),"",INDEX(cola,SMALL(IF(IF(ISERROR(DATE(0,MONTH(cold),DAY(cold))),"",DATE(0,MONTH(cold),DAY(cold)))=$X173,ROW(cold)-1,""),COLUMN(F:F))))</f>
        <v/>
      </c>
    </row>
    <row r="174" spans="2:31" x14ac:dyDescent="0.25">
      <c r="B174" s="41" t="s">
        <v>363</v>
      </c>
      <c r="C174" s="42" t="s">
        <v>364</v>
      </c>
      <c r="D174" s="18">
        <f t="shared" ca="1" si="2"/>
        <v>42254</v>
      </c>
      <c r="E174" s="44">
        <v>18148</v>
      </c>
      <c r="F174" s="42" t="s">
        <v>710</v>
      </c>
      <c r="G174" s="18">
        <f t="array" aca="1" ref="G174" ca="1">IF(H174=0,"   ",DATE(IF(MONTH(H174)&gt;10,YEAR(M$1),YEAR($Q$1)),MONTH(H174),DAY(H174)))</f>
        <v>42245</v>
      </c>
      <c r="H174" s="44">
        <v>19965</v>
      </c>
      <c r="I174" s="42" t="s">
        <v>970</v>
      </c>
      <c r="J174" s="42" t="s">
        <v>1230</v>
      </c>
      <c r="K174" s="24"/>
      <c r="N174" s="16"/>
      <c r="W174" s="60">
        <f t="array" aca="1" ref="W174" ca="1">SMALL(IFERROR(DATE(0,MONTH(cold),DAY(cold)),""),ROW(A173))</f>
        <v>260</v>
      </c>
      <c r="X174" s="60">
        <f t="array" aca="1" ref="X174" ca="1">IF(ROW(A172)&gt;X$2,"",INDEX(colw,MIN(IF(COUNTIF(X$2:X173,colw)=0,ROW(colw)-2))))</f>
        <v>358</v>
      </c>
      <c r="Y174" s="61" t="str">
        <f t="array" aca="1" ref="Y174" ca="1">IF(COLUMN(A:A)&gt;COUNTIF(colw,$X174),"",INDEX(cola,SMALL(IF(IF(ISERROR(DATE(0,MONTH(cold),DAY(cold))),"",DATE(0,MONTH(cold),DAY(cold)))=$X174,ROW(cold)-1,""),COLUMN(A:A))))</f>
        <v>nom76</v>
      </c>
      <c r="Z174" s="61" t="str">
        <f t="array" aca="1" ref="Z174" ca="1">IF(COLUMN(B:B)&gt;COUNTIF(colw,$X174),"",INDEX(cola,SMALL(IF(IF(ISERROR(DATE(0,MONTH(cold),DAY(cold))),"",DATE(0,MONTH(cold),DAY(cold)))=$X174,ROW(cold)-1,""),COLUMN(B:B))))</f>
        <v/>
      </c>
      <c r="AA174" s="61" t="str">
        <f t="array" aca="1" ref="AA174" ca="1">IF(COLUMN(C:C)&gt;COUNTIF(colw,$X174),"",INDEX(cola,SMALL(IF(IF(ISERROR(DATE(0,MONTH(cold),DAY(cold))),"",DATE(0,MONTH(cold),DAY(cold)))=$X174,ROW(cold)-1,""),COLUMN(C:C))))</f>
        <v/>
      </c>
      <c r="AB174" s="61" t="str">
        <f t="array" aca="1" ref="AB174" ca="1">IF(COLUMN(D:D)&gt;COUNTIF(colw,$X174),"",INDEX(cola,SMALL(IF(IF(ISERROR(DATE(0,MONTH(cold),DAY(cold))),"",DATE(0,MONTH(cold),DAY(cold)))=$X174,ROW(cold)-1,""),COLUMN(D:D))))</f>
        <v/>
      </c>
      <c r="AC174" s="61" t="str">
        <f t="array" aca="1" ref="AC174" ca="1">IF(COLUMN(E:E)&gt;COUNTIF(colw,$X174),"",INDEX(cola,SMALL(IF(IF(ISERROR(DATE(0,MONTH(cold),DAY(cold))),"",DATE(0,MONTH(cold),DAY(cold)))=$X174,ROW(cold)-1,""),COLUMN(E:E))))</f>
        <v/>
      </c>
      <c r="AD174" s="61" t="str">
        <f t="array" aca="1" ref="AD174" ca="1">IF(COLUMN(F:F)&gt;COUNTIF(colw,$X174),"",INDEX(cola,SMALL(IF(IF(ISERROR(DATE(0,MONTH(cold),DAY(cold))),"",DATE(0,MONTH(cold),DAY(cold)))=$X174,ROW(cold)-1,""),COLUMN(F:F))))</f>
        <v/>
      </c>
    </row>
    <row r="175" spans="2:31" x14ac:dyDescent="0.25">
      <c r="B175" s="41" t="s">
        <v>365</v>
      </c>
      <c r="C175" s="42" t="s">
        <v>366</v>
      </c>
      <c r="D175" s="18" t="str">
        <f t="shared" si="2"/>
        <v xml:space="preserve">   </v>
      </c>
      <c r="E175" s="44">
        <v>0</v>
      </c>
      <c r="F175" s="42" t="s">
        <v>711</v>
      </c>
      <c r="G175" s="18" t="str">
        <f t="array" ref="G175">IF(H175=0,"   ",DATE(IF(MONTH(H175)&gt;10,YEAR(M$1),YEAR($Q$1)),MONTH(H175),DAY(H175)))</f>
        <v xml:space="preserve">   </v>
      </c>
      <c r="H175" s="44">
        <v>0</v>
      </c>
      <c r="I175" s="42" t="s">
        <v>971</v>
      </c>
      <c r="J175" s="42" t="s">
        <v>1231</v>
      </c>
      <c r="K175" s="24"/>
      <c r="N175" s="16"/>
      <c r="W175" s="60">
        <f t="array" aca="1" ref="W175" ca="1">SMALL(IFERROR(DATE(0,MONTH(cold),DAY(cold)),""),ROW(A174))</f>
        <v>261</v>
      </c>
      <c r="X175" s="60">
        <f t="array" aca="1" ref="X175" ca="1">IF(ROW(A173)&gt;X$2,"",INDEX(colw,MIN(IF(COUNTIF(X$2:X174,colw)=0,ROW(colw)-2))))</f>
        <v>360</v>
      </c>
      <c r="Y175" s="61" t="str">
        <f t="array" aca="1" ref="Y175" ca="1">IF(COLUMN(A:A)&gt;COUNTIF(colw,$X175),"",INDEX(cola,SMALL(IF(IF(ISERROR(DATE(0,MONTH(cold),DAY(cold))),"",DATE(0,MONTH(cold),DAY(cold)))=$X175,ROW(cold)-1,""),COLUMN(A:A))))</f>
        <v>nom67</v>
      </c>
      <c r="Z175" s="61" t="str">
        <f t="array" aca="1" ref="Z175" ca="1">IF(COLUMN(B:B)&gt;COUNTIF(colw,$X175),"",INDEX(cola,SMALL(IF(IF(ISERROR(DATE(0,MONTH(cold),DAY(cold))),"",DATE(0,MONTH(cold),DAY(cold)))=$X175,ROW(cold)-1,""),COLUMN(B:B))))</f>
        <v/>
      </c>
      <c r="AA175" s="61" t="str">
        <f t="array" aca="1" ref="AA175" ca="1">IF(COLUMN(C:C)&gt;COUNTIF(colw,$X175),"",INDEX(cola,SMALL(IF(IF(ISERROR(DATE(0,MONTH(cold),DAY(cold))),"",DATE(0,MONTH(cold),DAY(cold)))=$X175,ROW(cold)-1,""),COLUMN(C:C))))</f>
        <v/>
      </c>
      <c r="AB175" s="61" t="str">
        <f t="array" aca="1" ref="AB175" ca="1">IF(COLUMN(D:D)&gt;COUNTIF(colw,$X175),"",INDEX(cola,SMALL(IF(IF(ISERROR(DATE(0,MONTH(cold),DAY(cold))),"",DATE(0,MONTH(cold),DAY(cold)))=$X175,ROW(cold)-1,""),COLUMN(D:D))))</f>
        <v/>
      </c>
      <c r="AC175" s="61" t="str">
        <f t="array" aca="1" ref="AC175" ca="1">IF(COLUMN(E:E)&gt;COUNTIF(colw,$X175),"",INDEX(cola,SMALL(IF(IF(ISERROR(DATE(0,MONTH(cold),DAY(cold))),"",DATE(0,MONTH(cold),DAY(cold)))=$X175,ROW(cold)-1,""),COLUMN(E:E))))</f>
        <v/>
      </c>
      <c r="AD175" s="61" t="str">
        <f t="array" aca="1" ref="AD175" ca="1">IF(COLUMN(F:F)&gt;COUNTIF(colw,$X175),"",INDEX(cola,SMALL(IF(IF(ISERROR(DATE(0,MONTH(cold),DAY(cold))),"",DATE(0,MONTH(cold),DAY(cold)))=$X175,ROW(cold)-1,""),COLUMN(F:F))))</f>
        <v/>
      </c>
      <c r="AE175" s="3">
        <f ca="1">INT(TODAY()-(114*365.235))</f>
        <v>368</v>
      </c>
    </row>
    <row r="176" spans="2:31" x14ac:dyDescent="0.25">
      <c r="B176" s="41" t="s">
        <v>367</v>
      </c>
      <c r="C176" s="42" t="s">
        <v>368</v>
      </c>
      <c r="D176" s="18">
        <f t="shared" ca="1" si="2"/>
        <v>42010</v>
      </c>
      <c r="E176" s="44">
        <v>15712</v>
      </c>
      <c r="F176" s="42" t="s">
        <v>712</v>
      </c>
      <c r="G176" s="18" t="str">
        <f t="array" ref="G176">IF(H176=0,"   ",DATE(IF(MONTH(H176)&gt;10,YEAR(M$1),YEAR($Q$1)),MONTH(H176),DAY(H176)))</f>
        <v xml:space="preserve">   </v>
      </c>
      <c r="H176" s="44">
        <v>0</v>
      </c>
      <c r="I176" s="42" t="s">
        <v>972</v>
      </c>
      <c r="J176" s="42" t="s">
        <v>1232</v>
      </c>
      <c r="K176" s="23"/>
      <c r="N176" s="16"/>
      <c r="W176" s="60">
        <f t="array" aca="1" ref="W176" ca="1">SMALL(IFERROR(DATE(0,MONTH(cold),DAY(cold)),""),ROW(A175))</f>
        <v>264</v>
      </c>
      <c r="X176" s="60">
        <f t="array" aca="1" ref="X176" ca="1">IF(ROW(A174)&gt;X$2,"",INDEX(colw,MIN(IF(COUNTIF(X$2:X175,colw)=0,ROW(colw)-2))))</f>
        <v>361</v>
      </c>
      <c r="Y176" s="61" t="str">
        <f t="array" aca="1" ref="Y176" ca="1">IF(COLUMN(A:A)&gt;COUNTIF(colw,$X176),"",INDEX(cola,SMALL(IF(IF(ISERROR(DATE(0,MONTH(cold),DAY(cold))),"",DATE(0,MONTH(cold),DAY(cold)))=$X176,ROW(cold)-1,""),COLUMN(A:A))))</f>
        <v>nom37</v>
      </c>
      <c r="Z176" s="61" t="str">
        <f t="array" aca="1" ref="Z176" ca="1">IF(COLUMN(B:B)&gt;COUNTIF(colw,$X176),"",INDEX(cola,SMALL(IF(IF(ISERROR(DATE(0,MONTH(cold),DAY(cold))),"",DATE(0,MONTH(cold),DAY(cold)))=$X176,ROW(cold)-1,""),COLUMN(B:B))))</f>
        <v/>
      </c>
      <c r="AA176" s="61" t="str">
        <f t="array" aca="1" ref="AA176" ca="1">IF(COLUMN(C:C)&gt;COUNTIF(colw,$X176),"",INDEX(cola,SMALL(IF(IF(ISERROR(DATE(0,MONTH(cold),DAY(cold))),"",DATE(0,MONTH(cold),DAY(cold)))=$X176,ROW(cold)-1,""),COLUMN(C:C))))</f>
        <v/>
      </c>
      <c r="AB176" s="61" t="str">
        <f t="array" aca="1" ref="AB176" ca="1">IF(COLUMN(D:D)&gt;COUNTIF(colw,$X176),"",INDEX(cola,SMALL(IF(IF(ISERROR(DATE(0,MONTH(cold),DAY(cold))),"",DATE(0,MONTH(cold),DAY(cold)))=$X176,ROW(cold)-1,""),COLUMN(D:D))))</f>
        <v/>
      </c>
      <c r="AC176" s="61" t="str">
        <f t="array" aca="1" ref="AC176" ca="1">IF(COLUMN(E:E)&gt;COUNTIF(colw,$X176),"",INDEX(cola,SMALL(IF(IF(ISERROR(DATE(0,MONTH(cold),DAY(cold))),"",DATE(0,MONTH(cold),DAY(cold)))=$X176,ROW(cold)-1,""),COLUMN(E:E))))</f>
        <v/>
      </c>
      <c r="AD176" s="61" t="str">
        <f t="array" aca="1" ref="AD176" ca="1">IF(COLUMN(F:F)&gt;COUNTIF(colw,$X176),"",INDEX(cola,SMALL(IF(IF(ISERROR(DATE(0,MONTH(cold),DAY(cold))),"",DATE(0,MONTH(cold),DAY(cold)))=$X176,ROW(cold)-1,""),COLUMN(F:F))))</f>
        <v/>
      </c>
      <c r="AE176" s="3">
        <f ca="1">INT(TODAY()-(114*365.235))</f>
        <v>368</v>
      </c>
    </row>
    <row r="177" spans="2:30" x14ac:dyDescent="0.25">
      <c r="B177" s="41" t="s">
        <v>369</v>
      </c>
      <c r="C177" s="42" t="s">
        <v>370</v>
      </c>
      <c r="D177" s="18">
        <f t="shared" ca="1" si="2"/>
        <v>42354</v>
      </c>
      <c r="E177" s="44">
        <v>24457</v>
      </c>
      <c r="F177" s="42" t="s">
        <v>713</v>
      </c>
      <c r="G177" s="18" t="str">
        <f t="array" ref="G177">IF(H177=0,"   ",DATE(IF(MONTH(H177)&gt;10,YEAR(M$1),YEAR($Q$1)),MONTH(H177),DAY(H177)))</f>
        <v xml:space="preserve">   </v>
      </c>
      <c r="H177" s="44">
        <v>0</v>
      </c>
      <c r="I177" s="42" t="s">
        <v>973</v>
      </c>
      <c r="J177" s="42" t="s">
        <v>1233</v>
      </c>
      <c r="K177" s="23"/>
      <c r="N177" s="16"/>
      <c r="W177" s="60">
        <f t="array" aca="1" ref="W177" ca="1">SMALL(IFERROR(DATE(0,MONTH(cold),DAY(cold)),""),ROW(A176))</f>
        <v>266</v>
      </c>
      <c r="X177" s="60">
        <f t="array" aca="1" ref="X177" ca="1">IF(ROW(A175)&gt;X$2,"",INDEX(colw,MIN(IF(COUNTIF(X$2:X176,colw)=0,ROW(colw)-2))))</f>
        <v>364</v>
      </c>
      <c r="Y177" s="61" t="str">
        <f t="array" aca="1" ref="Y177" ca="1">IF(COLUMN(A:A)&gt;COUNTIF(colw,$X177),"",INDEX(cola,SMALL(IF(IF(ISERROR(DATE(0,MONTH(cold),DAY(cold))),"",DATE(0,MONTH(cold),DAY(cold)))=$X177,ROW(cold)-1,""),COLUMN(A:A))))</f>
        <v>nom21</v>
      </c>
      <c r="Z177" s="61" t="str">
        <f t="array" aca="1" ref="Z177" ca="1">IF(COLUMN(B:B)&gt;COUNTIF(colw,$X177),"",INDEX(cola,SMALL(IF(IF(ISERROR(DATE(0,MONTH(cold),DAY(cold))),"",DATE(0,MONTH(cold),DAY(cold)))=$X177,ROW(cold)-1,""),COLUMN(B:B))))</f>
        <v/>
      </c>
      <c r="AA177" s="61" t="str">
        <f t="array" aca="1" ref="AA177" ca="1">IF(COLUMN(C:C)&gt;COUNTIF(colw,$X177),"",INDEX(cola,SMALL(IF(IF(ISERROR(DATE(0,MONTH(cold),DAY(cold))),"",DATE(0,MONTH(cold),DAY(cold)))=$X177,ROW(cold)-1,""),COLUMN(C:C))))</f>
        <v/>
      </c>
      <c r="AB177" s="61" t="str">
        <f t="array" aca="1" ref="AB177" ca="1">IF(COLUMN(D:D)&gt;COUNTIF(colw,$X177),"",INDEX(cola,SMALL(IF(IF(ISERROR(DATE(0,MONTH(cold),DAY(cold))),"",DATE(0,MONTH(cold),DAY(cold)))=$X177,ROW(cold)-1,""),COLUMN(D:D))))</f>
        <v/>
      </c>
      <c r="AC177" s="61" t="str">
        <f t="array" aca="1" ref="AC177" ca="1">IF(COLUMN(E:E)&gt;COUNTIF(colw,$X177),"",INDEX(cola,SMALL(IF(IF(ISERROR(DATE(0,MONTH(cold),DAY(cold))),"",DATE(0,MONTH(cold),DAY(cold)))=$X177,ROW(cold)-1,""),COLUMN(E:E))))</f>
        <v/>
      </c>
      <c r="AD177" s="61" t="str">
        <f t="array" aca="1" ref="AD177" ca="1">IF(COLUMN(F:F)&gt;COUNTIF(colw,$X177),"",INDEX(cola,SMALL(IF(IF(ISERROR(DATE(0,MONTH(cold),DAY(cold))),"",DATE(0,MONTH(cold),DAY(cold)))=$X177,ROW(cold)-1,""),COLUMN(F:F))))</f>
        <v/>
      </c>
    </row>
    <row r="178" spans="2:30" x14ac:dyDescent="0.25">
      <c r="B178" s="41" t="s">
        <v>371</v>
      </c>
      <c r="C178" s="42" t="s">
        <v>372</v>
      </c>
      <c r="D178" s="18">
        <f t="shared" ca="1" si="2"/>
        <v>42080</v>
      </c>
      <c r="E178" s="44">
        <v>12130</v>
      </c>
      <c r="F178" s="42" t="s">
        <v>714</v>
      </c>
      <c r="G178" s="18" t="str">
        <f t="array" ref="G178">IF(H178=0,"   ",DATE(IF(MONTH(H178)&gt;10,YEAR(M$1),YEAR($Q$1)),MONTH(H178),DAY(H178)))</f>
        <v xml:space="preserve">   </v>
      </c>
      <c r="H178" s="44">
        <v>0</v>
      </c>
      <c r="I178" s="42" t="s">
        <v>974</v>
      </c>
      <c r="J178" s="42" t="s">
        <v>1234</v>
      </c>
      <c r="K178" s="24"/>
      <c r="N178" s="16"/>
      <c r="W178" s="60">
        <f t="array" aca="1" ref="W178" ca="1">SMALL(IFERROR(DATE(0,MONTH(cold),DAY(cold)),""),ROW(A177))</f>
        <v>267</v>
      </c>
      <c r="X178" s="60" t="str">
        <f t="array" aca="1" ref="X178" ca="1">IF(ROW(A176)&gt;X$2,"",INDEX(colw,MIN(IF(COUNTIF(X$2:X177,colw)=0,ROW(colw)-2))))</f>
        <v/>
      </c>
      <c r="Y178" s="61" t="str">
        <f t="array" aca="1" ref="Y178" ca="1">IF(COLUMN(A:A)&gt;COUNTIF(colw,$X178),"",INDEX(cola,SMALL(IF(IF(ISERROR(DATE(0,MONTH(cold),DAY(cold))),"",DATE(0,MONTH(cold),DAY(cold)))=$X178,ROW(cold)-1,""),COLUMN(A:A))))</f>
        <v/>
      </c>
      <c r="Z178" s="61" t="str">
        <f t="array" aca="1" ref="Z178" ca="1">IF(COLUMN(B:B)&gt;COUNTIF(colw,$X178),"",INDEX(cola,SMALL(IF(IF(ISERROR(DATE(0,MONTH(cold),DAY(cold))),"",DATE(0,MONTH(cold),DAY(cold)))=$X178,ROW(cold)-1,""),COLUMN(B:B))))</f>
        <v/>
      </c>
      <c r="AA178" s="61" t="str">
        <f t="array" aca="1" ref="AA178" ca="1">IF(COLUMN(C:C)&gt;COUNTIF(colw,$X178),"",INDEX(cola,SMALL(IF(IF(ISERROR(DATE(0,MONTH(cold),DAY(cold))),"",DATE(0,MONTH(cold),DAY(cold)))=$X178,ROW(cold)-1,""),COLUMN(C:C))))</f>
        <v/>
      </c>
      <c r="AB178" s="61" t="str">
        <f t="array" aca="1" ref="AB178" ca="1">IF(COLUMN(D:D)&gt;COUNTIF(colw,$X178),"",INDEX(cola,SMALL(IF(IF(ISERROR(DATE(0,MONTH(cold),DAY(cold))),"",DATE(0,MONTH(cold),DAY(cold)))=$X178,ROW(cold)-1,""),COLUMN(D:D))))</f>
        <v/>
      </c>
      <c r="AC178" s="61" t="str">
        <f t="array" aca="1" ref="AC178" ca="1">IF(COLUMN(E:E)&gt;COUNTIF(colw,$X178),"",INDEX(cola,SMALL(IF(IF(ISERROR(DATE(0,MONTH(cold),DAY(cold))),"",DATE(0,MONTH(cold),DAY(cold)))=$X178,ROW(cold)-1,""),COLUMN(E:E))))</f>
        <v/>
      </c>
      <c r="AD178" s="61" t="str">
        <f t="array" aca="1" ref="AD178" ca="1">IF(COLUMN(F:F)&gt;COUNTIF(colw,$X178),"",INDEX(cola,SMALL(IF(IF(ISERROR(DATE(0,MONTH(cold),DAY(cold))),"",DATE(0,MONTH(cold),DAY(cold)))=$X178,ROW(cold)-1,""),COLUMN(F:F))))</f>
        <v/>
      </c>
    </row>
    <row r="179" spans="2:30" x14ac:dyDescent="0.25">
      <c r="B179" s="41" t="s">
        <v>373</v>
      </c>
      <c r="C179" s="42" t="s">
        <v>374</v>
      </c>
      <c r="D179" s="18">
        <f t="shared" ca="1" si="2"/>
        <v>42325</v>
      </c>
      <c r="E179" s="44">
        <v>18584</v>
      </c>
      <c r="F179" s="42" t="s">
        <v>715</v>
      </c>
      <c r="G179" s="18">
        <f t="array" aca="1" ref="G179" ca="1">IF(H179=0,"   ",DATE(IF(MONTH(H179)&gt;10,YEAR(M$1),YEAR($Q$1)),MONTH(H179),DAY(H179)))</f>
        <v>42148</v>
      </c>
      <c r="H179" s="44">
        <v>19868</v>
      </c>
      <c r="I179" s="42" t="s">
        <v>975</v>
      </c>
      <c r="J179" s="42" t="s">
        <v>1235</v>
      </c>
      <c r="K179" s="24"/>
      <c r="N179" s="16"/>
      <c r="W179" s="60">
        <f t="array" aca="1" ref="W179" ca="1">SMALL(IFERROR(DATE(0,MONTH(cold),DAY(cold)),""),ROW(A178))</f>
        <v>267</v>
      </c>
      <c r="X179" s="60" t="str">
        <f t="array" aca="1" ref="X179" ca="1">IF(ROW(A177)&gt;X$2,"",INDEX(colw,MIN(IF(COUNTIF(X$2:X178,colw)=0,ROW(colw)-2))))</f>
        <v/>
      </c>
      <c r="Y179" s="61" t="str">
        <f t="array" aca="1" ref="Y179" ca="1">IF(COLUMN(A:A)&gt;COUNTIF(colw,$X179),"",INDEX(cola,SMALL(IF(IF(ISERROR(DATE(0,MONTH(cold),DAY(cold))),"",DATE(0,MONTH(cold),DAY(cold)))=$X179,ROW(cold)-1,""),COLUMN(A:A))))</f>
        <v/>
      </c>
      <c r="Z179" s="61" t="str">
        <f t="array" aca="1" ref="Z179" ca="1">IF(COLUMN(B:B)&gt;COUNTIF(colw,$X179),"",INDEX(cola,SMALL(IF(IF(ISERROR(DATE(0,MONTH(cold),DAY(cold))),"",DATE(0,MONTH(cold),DAY(cold)))=$X179,ROW(cold)-1,""),COLUMN(B:B))))</f>
        <v/>
      </c>
      <c r="AA179" s="61" t="str">
        <f t="array" aca="1" ref="AA179" ca="1">IF(COLUMN(C:C)&gt;COUNTIF(colw,$X179),"",INDEX(cola,SMALL(IF(IF(ISERROR(DATE(0,MONTH(cold),DAY(cold))),"",DATE(0,MONTH(cold),DAY(cold)))=$X179,ROW(cold)-1,""),COLUMN(C:C))))</f>
        <v/>
      </c>
      <c r="AB179" s="61" t="str">
        <f t="array" aca="1" ref="AB179" ca="1">IF(COLUMN(D:D)&gt;COUNTIF(colw,$X179),"",INDEX(cola,SMALL(IF(IF(ISERROR(DATE(0,MONTH(cold),DAY(cold))),"",DATE(0,MONTH(cold),DAY(cold)))=$X179,ROW(cold)-1,""),COLUMN(D:D))))</f>
        <v/>
      </c>
      <c r="AC179" s="61" t="str">
        <f t="array" aca="1" ref="AC179" ca="1">IF(COLUMN(E:E)&gt;COUNTIF(colw,$X179),"",INDEX(cola,SMALL(IF(IF(ISERROR(DATE(0,MONTH(cold),DAY(cold))),"",DATE(0,MONTH(cold),DAY(cold)))=$X179,ROW(cold)-1,""),COLUMN(E:E))))</f>
        <v/>
      </c>
      <c r="AD179" s="61" t="str">
        <f t="array" aca="1" ref="AD179" ca="1">IF(COLUMN(F:F)&gt;COUNTIF(colw,$X179),"",INDEX(cola,SMALL(IF(IF(ISERROR(DATE(0,MONTH(cold),DAY(cold))),"",DATE(0,MONTH(cold),DAY(cold)))=$X179,ROW(cold)-1,""),COLUMN(F:F))))</f>
        <v/>
      </c>
    </row>
    <row r="180" spans="2:30" x14ac:dyDescent="0.25">
      <c r="B180" s="41" t="s">
        <v>375</v>
      </c>
      <c r="C180" s="42" t="s">
        <v>376</v>
      </c>
      <c r="D180" s="18">
        <f t="shared" ca="1" si="2"/>
        <v>42256</v>
      </c>
      <c r="E180" s="44">
        <v>17054</v>
      </c>
      <c r="F180" s="42" t="s">
        <v>716</v>
      </c>
      <c r="G180" s="18" t="str">
        <f t="array" ref="G180">IF(H180=0,"   ",DATE(IF(MONTH(H180)&gt;10,YEAR(M$1),YEAR($Q$1)),MONTH(H180),DAY(H180)))</f>
        <v xml:space="preserve">   </v>
      </c>
      <c r="H180" s="44">
        <v>0</v>
      </c>
      <c r="I180" s="42" t="s">
        <v>976</v>
      </c>
      <c r="J180" s="42" t="s">
        <v>1236</v>
      </c>
      <c r="K180" s="23"/>
      <c r="N180" s="16"/>
      <c r="W180" s="60">
        <f t="array" aca="1" ref="W180" ca="1">SMALL(IFERROR(DATE(0,MONTH(cold),DAY(cold)),""),ROW(A179))</f>
        <v>270</v>
      </c>
      <c r="X180" s="60" t="str">
        <f t="array" aca="1" ref="X180" ca="1">IF(ROW(A178)&gt;X$2,"",INDEX(colw,MIN(IF(COUNTIF(X$2:X179,colw)=0,ROW(colw)-2))))</f>
        <v/>
      </c>
      <c r="Y180" s="61" t="str">
        <f t="array" aca="1" ref="Y180" ca="1">IF(COLUMN(A:A)&gt;COUNTIF(colw,$X180),"",INDEX(cola,SMALL(IF(IF(ISERROR(DATE(0,MONTH(cold),DAY(cold))),"",DATE(0,MONTH(cold),DAY(cold)))=$X180,ROW(cold)-1,""),COLUMN(A:A))))</f>
        <v/>
      </c>
      <c r="Z180" s="61" t="str">
        <f t="array" aca="1" ref="Z180" ca="1">IF(COLUMN(B:B)&gt;COUNTIF(colw,$X180),"",INDEX(cola,SMALL(IF(IF(ISERROR(DATE(0,MONTH(cold),DAY(cold))),"",DATE(0,MONTH(cold),DAY(cold)))=$X180,ROW(cold)-1,""),COLUMN(B:B))))</f>
        <v/>
      </c>
      <c r="AA180" s="61" t="str">
        <f t="array" aca="1" ref="AA180" ca="1">IF(COLUMN(C:C)&gt;COUNTIF(colw,$X180),"",INDEX(cola,SMALL(IF(IF(ISERROR(DATE(0,MONTH(cold),DAY(cold))),"",DATE(0,MONTH(cold),DAY(cold)))=$X180,ROW(cold)-1,""),COLUMN(C:C))))</f>
        <v/>
      </c>
      <c r="AB180" s="61" t="str">
        <f t="array" aca="1" ref="AB180" ca="1">IF(COLUMN(D:D)&gt;COUNTIF(colw,$X180),"",INDEX(cola,SMALL(IF(IF(ISERROR(DATE(0,MONTH(cold),DAY(cold))),"",DATE(0,MONTH(cold),DAY(cold)))=$X180,ROW(cold)-1,""),COLUMN(D:D))))</f>
        <v/>
      </c>
      <c r="AC180" s="61" t="str">
        <f t="array" aca="1" ref="AC180" ca="1">IF(COLUMN(E:E)&gt;COUNTIF(colw,$X180),"",INDEX(cola,SMALL(IF(IF(ISERROR(DATE(0,MONTH(cold),DAY(cold))),"",DATE(0,MONTH(cold),DAY(cold)))=$X180,ROW(cold)-1,""),COLUMN(E:E))))</f>
        <v/>
      </c>
      <c r="AD180" s="61" t="str">
        <f t="array" aca="1" ref="AD180" ca="1">IF(COLUMN(F:F)&gt;COUNTIF(colw,$X180),"",INDEX(cola,SMALL(IF(IF(ISERROR(DATE(0,MONTH(cold),DAY(cold))),"",DATE(0,MONTH(cold),DAY(cold)))=$X180,ROW(cold)-1,""),COLUMN(F:F))))</f>
        <v/>
      </c>
    </row>
    <row r="181" spans="2:30" x14ac:dyDescent="0.25">
      <c r="B181" s="41" t="s">
        <v>377</v>
      </c>
      <c r="C181" s="42" t="s">
        <v>378</v>
      </c>
      <c r="D181" s="18">
        <f t="shared" ca="1" si="2"/>
        <v>42008</v>
      </c>
      <c r="E181" s="44">
        <v>15345</v>
      </c>
      <c r="F181" s="42" t="s">
        <v>717</v>
      </c>
      <c r="G181" s="18" t="str">
        <f t="array" ref="G181">IF(H181=0,"   ",DATE(IF(MONTH(H181)&gt;10,YEAR(M$1),YEAR($Q$1)),MONTH(H181),DAY(H181)))</f>
        <v xml:space="preserve">   </v>
      </c>
      <c r="H181" s="44">
        <v>0</v>
      </c>
      <c r="I181" s="42" t="s">
        <v>977</v>
      </c>
      <c r="J181" s="42" t="s">
        <v>1237</v>
      </c>
      <c r="K181" s="23"/>
      <c r="N181" s="16"/>
      <c r="W181" s="60">
        <f t="array" aca="1" ref="W181" ca="1">SMALL(IFERROR(DATE(0,MONTH(cold),DAY(cold)),""),ROW(A180))</f>
        <v>271</v>
      </c>
      <c r="X181" s="60" t="str">
        <f t="array" aca="1" ref="X181" ca="1">IF(ROW(A179)&gt;X$2,"",INDEX(colw,MIN(IF(COUNTIF(X$2:X180,colw)=0,ROW(colw)-2))))</f>
        <v/>
      </c>
      <c r="Y181" s="61" t="str">
        <f t="array" aca="1" ref="Y181" ca="1">IF(COLUMN(A:A)&gt;COUNTIF(colw,$X181),"",INDEX(cola,SMALL(IF(IF(ISERROR(DATE(0,MONTH(cold),DAY(cold))),"",DATE(0,MONTH(cold),DAY(cold)))=$X181,ROW(cold)-1,""),COLUMN(A:A))))</f>
        <v/>
      </c>
      <c r="Z181" s="61" t="str">
        <f t="array" aca="1" ref="Z181" ca="1">IF(COLUMN(B:B)&gt;COUNTIF(colw,$X181),"",INDEX(cola,SMALL(IF(IF(ISERROR(DATE(0,MONTH(cold),DAY(cold))),"",DATE(0,MONTH(cold),DAY(cold)))=$X181,ROW(cold)-1,""),COLUMN(B:B))))</f>
        <v/>
      </c>
      <c r="AA181" s="61" t="str">
        <f t="array" aca="1" ref="AA181" ca="1">IF(COLUMN(C:C)&gt;COUNTIF(colw,$X181),"",INDEX(cola,SMALL(IF(IF(ISERROR(DATE(0,MONTH(cold),DAY(cold))),"",DATE(0,MONTH(cold),DAY(cold)))=$X181,ROW(cold)-1,""),COLUMN(C:C))))</f>
        <v/>
      </c>
      <c r="AB181" s="61" t="str">
        <f t="array" aca="1" ref="AB181" ca="1">IF(COLUMN(D:D)&gt;COUNTIF(colw,$X181),"",INDEX(cola,SMALL(IF(IF(ISERROR(DATE(0,MONTH(cold),DAY(cold))),"",DATE(0,MONTH(cold),DAY(cold)))=$X181,ROW(cold)-1,""),COLUMN(D:D))))</f>
        <v/>
      </c>
      <c r="AC181" s="61" t="str">
        <f t="array" aca="1" ref="AC181" ca="1">IF(COLUMN(E:E)&gt;COUNTIF(colw,$X181),"",INDEX(cola,SMALL(IF(IF(ISERROR(DATE(0,MONTH(cold),DAY(cold))),"",DATE(0,MONTH(cold),DAY(cold)))=$X181,ROW(cold)-1,""),COLUMN(E:E))))</f>
        <v/>
      </c>
      <c r="AD181" s="61" t="str">
        <f t="array" aca="1" ref="AD181" ca="1">IF(COLUMN(F:F)&gt;COUNTIF(colw,$X181),"",INDEX(cola,SMALL(IF(IF(ISERROR(DATE(0,MONTH(cold),DAY(cold))),"",DATE(0,MONTH(cold),DAY(cold)))=$X181,ROW(cold)-1,""),COLUMN(F:F))))</f>
        <v/>
      </c>
    </row>
    <row r="182" spans="2:30" x14ac:dyDescent="0.25">
      <c r="B182" s="41" t="s">
        <v>379</v>
      </c>
      <c r="C182" s="42" t="s">
        <v>380</v>
      </c>
      <c r="D182" s="18">
        <f t="shared" ca="1" si="2"/>
        <v>42049</v>
      </c>
      <c r="E182" s="44">
        <v>17212</v>
      </c>
      <c r="F182" s="42" t="s">
        <v>718</v>
      </c>
      <c r="G182" s="18" t="str">
        <f t="array" ref="G182">IF(H182=0,"   ",DATE(IF(MONTH(H182)&gt;10,YEAR(M$1),YEAR($Q$1)),MONTH(H182),DAY(H182)))</f>
        <v xml:space="preserve">   </v>
      </c>
      <c r="H182" s="44">
        <v>0</v>
      </c>
      <c r="I182" s="42" t="s">
        <v>978</v>
      </c>
      <c r="J182" s="42" t="s">
        <v>1238</v>
      </c>
      <c r="K182" s="24"/>
      <c r="N182" s="16"/>
      <c r="W182" s="60">
        <f t="array" aca="1" ref="W182" ca="1">SMALL(IFERROR(DATE(0,MONTH(cold),DAY(cold)),""),ROW(A181))</f>
        <v>273</v>
      </c>
      <c r="X182" s="60" t="str">
        <f t="array" aca="1" ref="X182" ca="1">IF(ROW(A180)&gt;X$2,"",INDEX(colw,MIN(IF(COUNTIF(X$2:X181,colw)=0,ROW(colw)-2))))</f>
        <v/>
      </c>
      <c r="Y182" s="61" t="str">
        <f t="array" aca="1" ref="Y182" ca="1">IF(COLUMN(A:A)&gt;COUNTIF(colw,$X182),"",INDEX(cola,SMALL(IF(IF(ISERROR(DATE(0,MONTH(cold),DAY(cold))),"",DATE(0,MONTH(cold),DAY(cold)))=$X182,ROW(cold)-1,""),COLUMN(A:A))))</f>
        <v/>
      </c>
      <c r="Z182" s="61" t="str">
        <f t="array" aca="1" ref="Z182" ca="1">IF(COLUMN(B:B)&gt;COUNTIF(colw,$X182),"",INDEX(cola,SMALL(IF(IF(ISERROR(DATE(0,MONTH(cold),DAY(cold))),"",DATE(0,MONTH(cold),DAY(cold)))=$X182,ROW(cold)-1,""),COLUMN(B:B))))</f>
        <v/>
      </c>
      <c r="AA182" s="61" t="str">
        <f t="array" aca="1" ref="AA182" ca="1">IF(COLUMN(C:C)&gt;COUNTIF(colw,$X182),"",INDEX(cola,SMALL(IF(IF(ISERROR(DATE(0,MONTH(cold),DAY(cold))),"",DATE(0,MONTH(cold),DAY(cold)))=$X182,ROW(cold)-1,""),COLUMN(C:C))))</f>
        <v/>
      </c>
      <c r="AB182" s="61" t="str">
        <f t="array" aca="1" ref="AB182" ca="1">IF(COLUMN(D:D)&gt;COUNTIF(colw,$X182),"",INDEX(cola,SMALL(IF(IF(ISERROR(DATE(0,MONTH(cold),DAY(cold))),"",DATE(0,MONTH(cold),DAY(cold)))=$X182,ROW(cold)-1,""),COLUMN(D:D))))</f>
        <v/>
      </c>
      <c r="AC182" s="61" t="str">
        <f t="array" aca="1" ref="AC182" ca="1">IF(COLUMN(E:E)&gt;COUNTIF(colw,$X182),"",INDEX(cola,SMALL(IF(IF(ISERROR(DATE(0,MONTH(cold),DAY(cold))),"",DATE(0,MONTH(cold),DAY(cold)))=$X182,ROW(cold)-1,""),COLUMN(E:E))))</f>
        <v/>
      </c>
      <c r="AD182" s="61" t="str">
        <f t="array" aca="1" ref="AD182" ca="1">IF(COLUMN(F:F)&gt;COUNTIF(colw,$X182),"",INDEX(cola,SMALL(IF(IF(ISERROR(DATE(0,MONTH(cold),DAY(cold))),"",DATE(0,MONTH(cold),DAY(cold)))=$X182,ROW(cold)-1,""),COLUMN(F:F))))</f>
        <v/>
      </c>
    </row>
    <row r="183" spans="2:30" x14ac:dyDescent="0.25">
      <c r="B183" s="41" t="s">
        <v>381</v>
      </c>
      <c r="C183" s="42" t="s">
        <v>382</v>
      </c>
      <c r="D183" s="18">
        <f t="shared" ca="1" si="2"/>
        <v>42346</v>
      </c>
      <c r="E183" s="44">
        <v>17144</v>
      </c>
      <c r="F183" s="42" t="s">
        <v>719</v>
      </c>
      <c r="G183" s="18" t="str">
        <f t="array" ref="G183">IF(H183=0,"   ",DATE(IF(MONTH(H183)&gt;10,YEAR(M$1),YEAR($Q$1)),MONTH(H183),DAY(H183)))</f>
        <v xml:space="preserve">   </v>
      </c>
      <c r="H183" s="44">
        <v>0</v>
      </c>
      <c r="I183" s="42" t="s">
        <v>979</v>
      </c>
      <c r="J183" s="42" t="s">
        <v>1239</v>
      </c>
      <c r="K183" s="24"/>
      <c r="N183" s="16"/>
      <c r="W183" s="60">
        <f t="array" aca="1" ref="W183" ca="1">SMALL(IFERROR(DATE(0,MONTH(cold),DAY(cold)),""),ROW(A182))</f>
        <v>274</v>
      </c>
      <c r="X183" s="60" t="str">
        <f t="array" aca="1" ref="X183" ca="1">IF(ROW(A181)&gt;X$2,"",INDEX(colw,MIN(IF(COUNTIF(X$2:X182,colw)=0,ROW(colw)-2))))</f>
        <v/>
      </c>
      <c r="Y183" s="61" t="str">
        <f t="array" aca="1" ref="Y183" ca="1">IF(COLUMN(A:A)&gt;COUNTIF(colw,$X183),"",INDEX(cola,SMALL(IF(IF(ISERROR(DATE(0,MONTH(cold),DAY(cold))),"",DATE(0,MONTH(cold),DAY(cold)))=$X183,ROW(cold)-1,""),COLUMN(A:A))))</f>
        <v/>
      </c>
      <c r="Z183" s="61" t="str">
        <f t="array" aca="1" ref="Z183" ca="1">IF(COLUMN(B:B)&gt;COUNTIF(colw,$X183),"",INDEX(cola,SMALL(IF(IF(ISERROR(DATE(0,MONTH(cold),DAY(cold))),"",DATE(0,MONTH(cold),DAY(cold)))=$X183,ROW(cold)-1,""),COLUMN(B:B))))</f>
        <v/>
      </c>
      <c r="AA183" s="61" t="str">
        <f t="array" aca="1" ref="AA183" ca="1">IF(COLUMN(C:C)&gt;COUNTIF(colw,$X183),"",INDEX(cola,SMALL(IF(IF(ISERROR(DATE(0,MONTH(cold),DAY(cold))),"",DATE(0,MONTH(cold),DAY(cold)))=$X183,ROW(cold)-1,""),COLUMN(C:C))))</f>
        <v/>
      </c>
      <c r="AB183" s="61" t="str">
        <f t="array" aca="1" ref="AB183" ca="1">IF(COLUMN(D:D)&gt;COUNTIF(colw,$X183),"",INDEX(cola,SMALL(IF(IF(ISERROR(DATE(0,MONTH(cold),DAY(cold))),"",DATE(0,MONTH(cold),DAY(cold)))=$X183,ROW(cold)-1,""),COLUMN(D:D))))</f>
        <v/>
      </c>
      <c r="AC183" s="61" t="str">
        <f t="array" aca="1" ref="AC183" ca="1">IF(COLUMN(E:E)&gt;COUNTIF(colw,$X183),"",INDEX(cola,SMALL(IF(IF(ISERROR(DATE(0,MONTH(cold),DAY(cold))),"",DATE(0,MONTH(cold),DAY(cold)))=$X183,ROW(cold)-1,""),COLUMN(E:E))))</f>
        <v/>
      </c>
      <c r="AD183" s="61" t="str">
        <f t="array" aca="1" ref="AD183" ca="1">IF(COLUMN(F:F)&gt;COUNTIF(colw,$X183),"",INDEX(cola,SMALL(IF(IF(ISERROR(DATE(0,MONTH(cold),DAY(cold))),"",DATE(0,MONTH(cold),DAY(cold)))=$X183,ROW(cold)-1,""),COLUMN(F:F))))</f>
        <v/>
      </c>
    </row>
    <row r="184" spans="2:30" x14ac:dyDescent="0.25">
      <c r="B184" s="41" t="s">
        <v>383</v>
      </c>
      <c r="C184" s="42" t="s">
        <v>384</v>
      </c>
      <c r="D184" s="18">
        <f t="shared" ca="1" si="2"/>
        <v>42216</v>
      </c>
      <c r="E184" s="44">
        <v>21032</v>
      </c>
      <c r="F184" s="42" t="s">
        <v>720</v>
      </c>
      <c r="G184" s="18">
        <f t="array" aca="1" ref="G184" ca="1">IF(H184=0,"   ",DATE(IF(MONTH(H184)&gt;10,YEAR(M$1),YEAR($Q$1)),MONTH(H184),DAY(H184)))</f>
        <v>42315</v>
      </c>
      <c r="H184" s="44">
        <v>22592</v>
      </c>
      <c r="I184" s="42" t="s">
        <v>980</v>
      </c>
      <c r="J184" s="42" t="s">
        <v>1240</v>
      </c>
      <c r="K184" s="23"/>
      <c r="N184" s="16"/>
      <c r="W184" s="60">
        <f t="array" aca="1" ref="W184" ca="1">SMALL(IFERROR(DATE(0,MONTH(cold),DAY(cold)),""),ROW(A183))</f>
        <v>274</v>
      </c>
      <c r="X184" s="60" t="str">
        <f t="array" aca="1" ref="X184" ca="1">IF(ROW(A182)&gt;X$2,"",INDEX(colw,MIN(IF(COUNTIF(X$2:X183,colw)=0,ROW(colw)-2))))</f>
        <v/>
      </c>
      <c r="Y184" s="61" t="str">
        <f t="array" aca="1" ref="Y184" ca="1">IF(COLUMN(A:A)&gt;COUNTIF(colw,$X184),"",INDEX(cola,SMALL(IF(IF(ISERROR(DATE(0,MONTH(cold),DAY(cold))),"",DATE(0,MONTH(cold),DAY(cold)))=$X184,ROW(cold)-1,""),COLUMN(A:A))))</f>
        <v/>
      </c>
      <c r="Z184" s="61" t="str">
        <f t="array" aca="1" ref="Z184" ca="1">IF(COLUMN(B:B)&gt;COUNTIF(colw,$X184),"",INDEX(cola,SMALL(IF(IF(ISERROR(DATE(0,MONTH(cold),DAY(cold))),"",DATE(0,MONTH(cold),DAY(cold)))=$X184,ROW(cold)-1,""),COLUMN(B:B))))</f>
        <v/>
      </c>
      <c r="AA184" s="61" t="str">
        <f t="array" aca="1" ref="AA184" ca="1">IF(COLUMN(C:C)&gt;COUNTIF(colw,$X184),"",INDEX(cola,SMALL(IF(IF(ISERROR(DATE(0,MONTH(cold),DAY(cold))),"",DATE(0,MONTH(cold),DAY(cold)))=$X184,ROW(cold)-1,""),COLUMN(C:C))))</f>
        <v/>
      </c>
      <c r="AB184" s="61" t="str">
        <f t="array" aca="1" ref="AB184" ca="1">IF(COLUMN(D:D)&gt;COUNTIF(colw,$X184),"",INDEX(cola,SMALL(IF(IF(ISERROR(DATE(0,MONTH(cold),DAY(cold))),"",DATE(0,MONTH(cold),DAY(cold)))=$X184,ROW(cold)-1,""),COLUMN(D:D))))</f>
        <v/>
      </c>
      <c r="AC184" s="61" t="str">
        <f t="array" aca="1" ref="AC184" ca="1">IF(COLUMN(E:E)&gt;COUNTIF(colw,$X184),"",INDEX(cola,SMALL(IF(IF(ISERROR(DATE(0,MONTH(cold),DAY(cold))),"",DATE(0,MONTH(cold),DAY(cold)))=$X184,ROW(cold)-1,""),COLUMN(E:E))))</f>
        <v/>
      </c>
      <c r="AD184" s="61" t="str">
        <f t="array" aca="1" ref="AD184" ca="1">IF(COLUMN(F:F)&gt;COUNTIF(colw,$X184),"",INDEX(cola,SMALL(IF(IF(ISERROR(DATE(0,MONTH(cold),DAY(cold))),"",DATE(0,MONTH(cold),DAY(cold)))=$X184,ROW(cold)-1,""),COLUMN(F:F))))</f>
        <v/>
      </c>
    </row>
    <row r="185" spans="2:30" x14ac:dyDescent="0.25">
      <c r="B185" s="41" t="s">
        <v>385</v>
      </c>
      <c r="C185" s="42" t="s">
        <v>386</v>
      </c>
      <c r="D185" s="18">
        <f t="shared" ca="1" si="2"/>
        <v>42228</v>
      </c>
      <c r="E185" s="44">
        <v>17757</v>
      </c>
      <c r="F185" s="42" t="s">
        <v>721</v>
      </c>
      <c r="G185" s="18" t="str">
        <f t="array" ref="G185">IF(H185=0,"   ",DATE(IF(MONTH(H185)&gt;10,YEAR(M$1),YEAR($Q$1)),MONTH(H185),DAY(H185)))</f>
        <v xml:space="preserve">   </v>
      </c>
      <c r="H185" s="44">
        <v>0</v>
      </c>
      <c r="I185" s="42" t="s">
        <v>981</v>
      </c>
      <c r="J185" s="42" t="s">
        <v>1241</v>
      </c>
      <c r="K185" s="23"/>
      <c r="N185" s="16"/>
      <c r="W185" s="60">
        <f t="array" aca="1" ref="W185" ca="1">SMALL(IFERROR(DATE(0,MONTH(cold),DAY(cold)),""),ROW(A184))</f>
        <v>276</v>
      </c>
      <c r="X185" s="60" t="str">
        <f t="array" aca="1" ref="X185" ca="1">IF(ROW(A183)&gt;X$2,"",INDEX(colw,MIN(IF(COUNTIF(X$2:X184,colw)=0,ROW(colw)-2))))</f>
        <v/>
      </c>
      <c r="Y185" s="62"/>
      <c r="Z185" s="62"/>
      <c r="AA185" s="62"/>
      <c r="AB185" s="62"/>
      <c r="AC185" s="62"/>
      <c r="AD185" s="62"/>
    </row>
    <row r="186" spans="2:30" x14ac:dyDescent="0.25">
      <c r="B186" s="41" t="s">
        <v>387</v>
      </c>
      <c r="C186" s="42" t="s">
        <v>388</v>
      </c>
      <c r="D186" s="18">
        <f t="shared" ca="1" si="2"/>
        <v>42126</v>
      </c>
      <c r="E186" s="44">
        <v>15098</v>
      </c>
      <c r="F186" s="42" t="s">
        <v>722</v>
      </c>
      <c r="G186" s="18">
        <f t="array" aca="1" ref="G186" ca="1">IF(H186=0,"   ",DATE(IF(MONTH(H186)&gt;10,YEAR(M$1),YEAR($Q$1)),MONTH(H186),DAY(H186)))</f>
        <v>42209</v>
      </c>
      <c r="H186" s="44">
        <v>18468</v>
      </c>
      <c r="I186" s="42" t="s">
        <v>982</v>
      </c>
      <c r="J186" s="42" t="s">
        <v>1242</v>
      </c>
      <c r="K186" s="24"/>
      <c r="N186" s="16"/>
      <c r="W186" s="60">
        <f t="array" aca="1" ref="W186" ca="1">SMALL(IFERROR(DATE(0,MONTH(cold),DAY(cold)),""),ROW(A185))</f>
        <v>276</v>
      </c>
      <c r="X186" s="60" t="str">
        <f t="array" aca="1" ref="X186" ca="1">IF(ROW(A184)&gt;X$2,"",INDEX(colw,MIN(IF(COUNTIF(X$2:X185,colw)=0,ROW(colw)-2))))</f>
        <v/>
      </c>
      <c r="Y186" s="62"/>
      <c r="Z186" s="62"/>
      <c r="AA186" s="62"/>
      <c r="AB186" s="62"/>
      <c r="AC186" s="62"/>
      <c r="AD186" s="62"/>
    </row>
    <row r="187" spans="2:30" x14ac:dyDescent="0.25">
      <c r="B187" s="41" t="s">
        <v>389</v>
      </c>
      <c r="C187" s="42" t="s">
        <v>390</v>
      </c>
      <c r="D187" s="18">
        <f t="shared" ca="1" si="2"/>
        <v>42075</v>
      </c>
      <c r="E187" s="44">
        <v>14316</v>
      </c>
      <c r="F187" s="42" t="s">
        <v>723</v>
      </c>
      <c r="G187" s="18" t="str">
        <f t="array" ref="G187">IF(H187=0,"   ",DATE(IF(MONTH(H187)&gt;10,YEAR(M$1),YEAR($Q$1)),MONTH(H187),DAY(H187)))</f>
        <v xml:space="preserve">   </v>
      </c>
      <c r="H187" s="44">
        <v>0</v>
      </c>
      <c r="I187" s="42" t="s">
        <v>983</v>
      </c>
      <c r="J187" s="42" t="s">
        <v>1243</v>
      </c>
      <c r="K187" s="24"/>
      <c r="N187" s="16"/>
      <c r="W187" s="60">
        <f t="array" aca="1" ref="W187" ca="1">SMALL(IFERROR(DATE(0,MONTH(cold),DAY(cold)),""),ROW(A186))</f>
        <v>278</v>
      </c>
      <c r="X187" s="60" t="str">
        <f t="array" aca="1" ref="X187" ca="1">IF(ROW(A185)&gt;X$2,"",INDEX(colw,MIN(IF(COUNTIF(X$2:X186,colw)=0,ROW(colw)-2))))</f>
        <v/>
      </c>
    </row>
    <row r="188" spans="2:30" x14ac:dyDescent="0.25">
      <c r="B188" s="41" t="s">
        <v>391</v>
      </c>
      <c r="C188" s="42" t="s">
        <v>392</v>
      </c>
      <c r="D188" s="18">
        <f t="shared" ca="1" si="2"/>
        <v>42284</v>
      </c>
      <c r="E188" s="44">
        <v>17082</v>
      </c>
      <c r="F188" s="42" t="s">
        <v>724</v>
      </c>
      <c r="G188" s="18" t="str">
        <f t="array" ref="G188">IF(H188=0,"   ",DATE(IF(MONTH(H188)&gt;10,YEAR(M$1),YEAR($Q$1)),MONTH(H188),DAY(H188)))</f>
        <v xml:space="preserve">   </v>
      </c>
      <c r="H188" s="44">
        <v>0</v>
      </c>
      <c r="I188" s="42" t="s">
        <v>984</v>
      </c>
      <c r="J188" s="42" t="s">
        <v>1244</v>
      </c>
      <c r="K188" s="23"/>
      <c r="N188" s="16"/>
      <c r="W188" s="60">
        <f t="array" aca="1" ref="W188" ca="1">SMALL(IFERROR(DATE(0,MONTH(cold),DAY(cold)),""),ROW(A187))</f>
        <v>279</v>
      </c>
      <c r="X188" s="60" t="str">
        <f t="array" aca="1" ref="X188" ca="1">IF(ROW(A186)&gt;X$2,"",INDEX(colw,MIN(IF(COUNTIF(X$2:X187,colw)=0,ROW(colw)-2))))</f>
        <v/>
      </c>
    </row>
    <row r="189" spans="2:30" x14ac:dyDescent="0.25">
      <c r="B189" s="41" t="s">
        <v>393</v>
      </c>
      <c r="C189" s="42" t="s">
        <v>394</v>
      </c>
      <c r="D189" s="18">
        <f t="shared" ca="1" si="2"/>
        <v>42181</v>
      </c>
      <c r="E189" s="44">
        <v>14422</v>
      </c>
      <c r="F189" s="42" t="s">
        <v>725</v>
      </c>
      <c r="G189" s="18" t="str">
        <f t="array" ref="G189">IF(H189=0,"   ",DATE(IF(MONTH(H189)&gt;10,YEAR(M$1),YEAR($Q$1)),MONTH(H189),DAY(H189)))</f>
        <v xml:space="preserve">   </v>
      </c>
      <c r="H189" s="44">
        <v>0</v>
      </c>
      <c r="I189" s="42" t="s">
        <v>985</v>
      </c>
      <c r="J189" s="42" t="s">
        <v>1245</v>
      </c>
      <c r="K189" s="23"/>
      <c r="N189" s="16"/>
      <c r="W189" s="60">
        <f t="array" aca="1" ref="W189" ca="1">SMALL(IFERROR(DATE(0,MONTH(cold),DAY(cold)),""),ROW(A188))</f>
        <v>279</v>
      </c>
      <c r="X189" s="60" t="str">
        <f t="array" aca="1" ref="X189" ca="1">IF(ROW(A187)&gt;X$2,"",INDEX(colw,MIN(IF(COUNTIF(X$2:X188,colw)=0,ROW(colw)-2))))</f>
        <v/>
      </c>
    </row>
    <row r="190" spans="2:30" x14ac:dyDescent="0.25">
      <c r="B190" s="41" t="s">
        <v>395</v>
      </c>
      <c r="C190" s="42" t="s">
        <v>396</v>
      </c>
      <c r="D190" s="18">
        <f t="shared" ca="1" si="2"/>
        <v>42221</v>
      </c>
      <c r="E190" s="44">
        <v>19211</v>
      </c>
      <c r="F190" s="42" t="s">
        <v>726</v>
      </c>
      <c r="G190" s="18">
        <f t="array" aca="1" ref="G190" ca="1">IF(H190=0,"   ",DATE(IF(MONTH(H190)&gt;10,YEAR(M$1),YEAR($Q$1)),MONTH(H190),DAY(H190)))</f>
        <v>42226</v>
      </c>
      <c r="H190" s="44">
        <v>18485</v>
      </c>
      <c r="I190" s="42" t="s">
        <v>986</v>
      </c>
      <c r="J190" s="42" t="s">
        <v>1246</v>
      </c>
      <c r="K190" s="24"/>
      <c r="N190" s="16"/>
      <c r="W190" s="60">
        <f t="array" aca="1" ref="W190" ca="1">SMALL(IFERROR(DATE(0,MONTH(cold),DAY(cold)),""),ROW(A189))</f>
        <v>281</v>
      </c>
      <c r="X190" s="60" t="str">
        <f t="array" aca="1" ref="X190" ca="1">IF(ROW(A188)&gt;X$2,"",INDEX(colw,MIN(IF(COUNTIF(X$2:X189,colw)=0,ROW(colw)-2))))</f>
        <v/>
      </c>
    </row>
    <row r="191" spans="2:30" x14ac:dyDescent="0.25">
      <c r="B191" s="41" t="s">
        <v>397</v>
      </c>
      <c r="C191" s="42" t="s">
        <v>398</v>
      </c>
      <c r="D191" s="18">
        <f t="shared" ca="1" si="2"/>
        <v>42247</v>
      </c>
      <c r="E191" s="44">
        <v>16315</v>
      </c>
      <c r="F191" s="42" t="s">
        <v>727</v>
      </c>
      <c r="G191" s="18" t="str">
        <f t="array" ref="G191">IF(H191=0,"   ",DATE(IF(MONTH(H191)&gt;10,YEAR(M$1),YEAR($Q$1)),MONTH(H191),DAY(H191)))</f>
        <v xml:space="preserve">   </v>
      </c>
      <c r="H191" s="44">
        <v>0</v>
      </c>
      <c r="I191" s="42" t="s">
        <v>987</v>
      </c>
      <c r="J191" s="42" t="s">
        <v>1247</v>
      </c>
      <c r="K191" s="24"/>
      <c r="N191" s="16"/>
      <c r="W191" s="60">
        <f t="array" aca="1" ref="W191" ca="1">SMALL(IFERROR(DATE(0,MONTH(cold),DAY(cold)),""),ROW(A190))</f>
        <v>282</v>
      </c>
      <c r="X191" s="60" t="str">
        <f t="array" aca="1" ref="X191" ca="1">IF(ROW(A189)&gt;X$2,"",INDEX(colw,MIN(IF(COUNTIF(X$2:X190,colw)=0,ROW(colw)-2))))</f>
        <v/>
      </c>
    </row>
    <row r="192" spans="2:30" x14ac:dyDescent="0.25">
      <c r="B192" s="41" t="s">
        <v>399</v>
      </c>
      <c r="C192" s="42" t="s">
        <v>400</v>
      </c>
      <c r="D192" s="18">
        <f t="shared" ca="1" si="2"/>
        <v>42311</v>
      </c>
      <c r="E192" s="44">
        <v>18205</v>
      </c>
      <c r="F192" s="42" t="s">
        <v>728</v>
      </c>
      <c r="G192" s="18" t="str">
        <f t="array" ref="G192">IF(H192=0,"   ",DATE(IF(MONTH(H192)&gt;10,YEAR(M$1),YEAR($Q$1)),MONTH(H192),DAY(H192)))</f>
        <v xml:space="preserve">   </v>
      </c>
      <c r="H192" s="44">
        <v>0</v>
      </c>
      <c r="I192" s="42" t="s">
        <v>988</v>
      </c>
      <c r="J192" s="42" t="s">
        <v>1248</v>
      </c>
      <c r="K192" s="23"/>
      <c r="N192" s="16"/>
      <c r="W192" s="60">
        <f t="array" aca="1" ref="W192" ca="1">SMALL(IFERROR(DATE(0,MONTH(cold),DAY(cold)),""),ROW(A191))</f>
        <v>282</v>
      </c>
      <c r="X192" s="60" t="str">
        <f t="array" aca="1" ref="X192" ca="1">IF(ROW(A190)&gt;X$2,"",INDEX(colw,MIN(IF(COUNTIF(X$2:X191,colw)=0,ROW(colw)-2))))</f>
        <v/>
      </c>
    </row>
    <row r="193" spans="2:24" x14ac:dyDescent="0.25">
      <c r="B193" s="41" t="s">
        <v>401</v>
      </c>
      <c r="C193" s="42" t="s">
        <v>402</v>
      </c>
      <c r="D193" s="18" t="str">
        <f t="shared" si="2"/>
        <v xml:space="preserve">   </v>
      </c>
      <c r="E193" s="44">
        <v>0</v>
      </c>
      <c r="F193" s="42" t="s">
        <v>729</v>
      </c>
      <c r="G193" s="18" t="str">
        <f t="array" ref="G193">IF(H193=0,"   ",DATE(IF(MONTH(H193)&gt;10,YEAR(M$1),YEAR($Q$1)),MONTH(H193),DAY(H193)))</f>
        <v xml:space="preserve">   </v>
      </c>
      <c r="H193" s="44">
        <v>0</v>
      </c>
      <c r="I193" s="42" t="s">
        <v>989</v>
      </c>
      <c r="J193" s="42" t="s">
        <v>1249</v>
      </c>
      <c r="K193" s="23"/>
      <c r="N193" s="16"/>
      <c r="W193" s="60">
        <f t="array" aca="1" ref="W193" ca="1">SMALL(IFERROR(DATE(0,MONTH(cold),DAY(cold)),""),ROW(A192))</f>
        <v>283</v>
      </c>
      <c r="X193" s="60" t="str">
        <f t="array" aca="1" ref="X193" ca="1">IF(ROW(A191)&gt;X$2,"",INDEX(colw,MIN(IF(COUNTIF(X$2:X192,colw)=0,ROW(colw)-2))))</f>
        <v/>
      </c>
    </row>
    <row r="194" spans="2:24" x14ac:dyDescent="0.25">
      <c r="B194" s="41" t="s">
        <v>403</v>
      </c>
      <c r="C194" s="42" t="s">
        <v>404</v>
      </c>
      <c r="D194" s="18">
        <f t="shared" ca="1" si="2"/>
        <v>42273</v>
      </c>
      <c r="E194" s="44">
        <v>14514</v>
      </c>
      <c r="F194" s="42" t="s">
        <v>730</v>
      </c>
      <c r="G194" s="18" t="str">
        <f t="array" ref="G194">IF(H194=0,"   ",DATE(IF(MONTH(H194)&gt;10,YEAR(M$1),YEAR($Q$1)),MONTH(H194),DAY(H194)))</f>
        <v xml:space="preserve">   </v>
      </c>
      <c r="H194" s="44">
        <v>0</v>
      </c>
      <c r="I194" s="42" t="s">
        <v>990</v>
      </c>
      <c r="J194" s="42" t="s">
        <v>1250</v>
      </c>
      <c r="K194" s="24"/>
      <c r="N194" s="16"/>
      <c r="W194" s="60">
        <f t="array" aca="1" ref="W194" ca="1">SMALL(IFERROR(DATE(0,MONTH(cold),DAY(cold)),""),ROW(A193))</f>
        <v>283</v>
      </c>
      <c r="X194" s="60" t="str">
        <f t="array" aca="1" ref="X194" ca="1">IF(ROW(A192)&gt;X$2,"",INDEX(colw,MIN(IF(COUNTIF(X$2:X193,colw)=0,ROW(colw)-2))))</f>
        <v/>
      </c>
    </row>
    <row r="195" spans="2:24" x14ac:dyDescent="0.25">
      <c r="B195" s="41" t="s">
        <v>405</v>
      </c>
      <c r="C195" s="42" t="s">
        <v>406</v>
      </c>
      <c r="D195" s="18">
        <f t="shared" ref="D195:D258" ca="1" si="3">IF(E195=0,"   ",DATE(IF(MONTH(E195)&gt;10,YEAR(M$1),YEAR($Q$1)),MONTH(E195),DAY(E195)))</f>
        <v>42156</v>
      </c>
      <c r="E195" s="44">
        <v>16954</v>
      </c>
      <c r="F195" s="42" t="s">
        <v>731</v>
      </c>
      <c r="G195" s="18">
        <f t="array" aca="1" ref="G195" ca="1">IF(H195=0,"   ",DATE(IF(MONTH(H195)&gt;10,YEAR(M$1),YEAR($Q$1)),MONTH(H195),DAY(H195)))</f>
        <v>42114</v>
      </c>
      <c r="H195" s="44">
        <v>18738</v>
      </c>
      <c r="I195" s="42" t="s">
        <v>991</v>
      </c>
      <c r="J195" s="42" t="s">
        <v>1251</v>
      </c>
      <c r="K195" s="24"/>
      <c r="N195" s="16"/>
      <c r="W195" s="60">
        <f t="array" aca="1" ref="W195" ca="1">SMALL(IFERROR(DATE(0,MONTH(cold),DAY(cold)),""),ROW(A194))</f>
        <v>286</v>
      </c>
      <c r="X195" s="60" t="str">
        <f t="array" aca="1" ref="X195" ca="1">IF(ROW(A193)&gt;X$2,"",INDEX(colw,MIN(IF(COUNTIF(X$2:X194,colw)=0,ROW(colw)-2))))</f>
        <v/>
      </c>
    </row>
    <row r="196" spans="2:24" x14ac:dyDescent="0.25">
      <c r="B196" s="41" t="s">
        <v>407</v>
      </c>
      <c r="C196" s="42" t="s">
        <v>408</v>
      </c>
      <c r="D196" s="18">
        <f t="shared" ca="1" si="3"/>
        <v>42299</v>
      </c>
      <c r="E196" s="44">
        <v>18193</v>
      </c>
      <c r="F196" s="42" t="s">
        <v>732</v>
      </c>
      <c r="G196" s="18">
        <f t="array" aca="1" ref="G196" ca="1">IF(H196=0,"   ",DATE(IF(MONTH(H196)&gt;10,YEAR(M$1),YEAR($Q$1)),MONTH(H196),DAY(H196)))</f>
        <v>42005</v>
      </c>
      <c r="H196" s="44">
        <v>17899</v>
      </c>
      <c r="I196" s="42" t="s">
        <v>992</v>
      </c>
      <c r="J196" s="42" t="s">
        <v>1252</v>
      </c>
      <c r="K196" s="23"/>
      <c r="N196" s="16"/>
      <c r="W196" s="60">
        <f t="array" aca="1" ref="W196" ca="1">SMALL(IFERROR(DATE(0,MONTH(cold),DAY(cold)),""),ROW(A195))</f>
        <v>287</v>
      </c>
      <c r="X196" s="60" t="str">
        <f t="array" aca="1" ref="X196" ca="1">IF(ROW(A194)&gt;X$2,"",INDEX(colw,MIN(IF(COUNTIF(X$2:X195,colw)=0,ROW(colw)-2))))</f>
        <v/>
      </c>
    </row>
    <row r="197" spans="2:24" x14ac:dyDescent="0.25">
      <c r="B197" s="41" t="s">
        <v>409</v>
      </c>
      <c r="C197" s="42" t="s">
        <v>410</v>
      </c>
      <c r="D197" s="18">
        <f t="shared" ca="1" si="3"/>
        <v>42347</v>
      </c>
      <c r="E197" s="44">
        <v>18241</v>
      </c>
      <c r="F197" s="42" t="s">
        <v>733</v>
      </c>
      <c r="G197" s="18">
        <f t="array" aca="1" ref="G197" ca="1">IF(H197=0,"   ",DATE(IF(MONTH(H197)&gt;10,YEAR(M$1),YEAR($Q$1)),MONTH(H197),DAY(H197)))</f>
        <v>42271</v>
      </c>
      <c r="H197" s="44">
        <v>17800</v>
      </c>
      <c r="I197" s="42" t="s">
        <v>993</v>
      </c>
      <c r="J197" s="42" t="s">
        <v>1253</v>
      </c>
      <c r="K197" s="23"/>
      <c r="N197" s="16"/>
      <c r="W197" s="60">
        <f t="array" aca="1" ref="W197" ca="1">SMALL(IFERROR(DATE(0,MONTH(cold),DAY(cold)),""),ROW(A196))</f>
        <v>290</v>
      </c>
      <c r="X197" s="60" t="str">
        <f t="array" aca="1" ref="X197" ca="1">IF(ROW(A195)&gt;X$2,"",INDEX(colw,MIN(IF(COUNTIF(X$2:X196,colw)=0,ROW(colw)-2))))</f>
        <v/>
      </c>
    </row>
    <row r="198" spans="2:24" x14ac:dyDescent="0.25">
      <c r="B198" s="41" t="s">
        <v>411</v>
      </c>
      <c r="C198" s="42" t="s">
        <v>412</v>
      </c>
      <c r="D198" s="18">
        <f t="shared" ca="1" si="3"/>
        <v>42245</v>
      </c>
      <c r="E198" s="44">
        <v>15947</v>
      </c>
      <c r="F198" s="42" t="s">
        <v>734</v>
      </c>
      <c r="G198" s="18">
        <f t="array" aca="1" ref="G198" ca="1">IF(H198=0,"   ",DATE(IF(MONTH(H198)&gt;10,YEAR(M$1),YEAR($Q$1)),MONTH(H198),DAY(H198)))</f>
        <v>42139</v>
      </c>
      <c r="H198" s="44">
        <v>16937</v>
      </c>
      <c r="I198" s="42" t="s">
        <v>994</v>
      </c>
      <c r="J198" s="42" t="s">
        <v>1254</v>
      </c>
      <c r="K198" s="24"/>
      <c r="N198" s="16"/>
      <c r="W198" s="60">
        <f t="array" aca="1" ref="W198" ca="1">SMALL(IFERROR(DATE(0,MONTH(cold),DAY(cold)),""),ROW(A197))</f>
        <v>291</v>
      </c>
      <c r="X198" s="60" t="str">
        <f t="array" aca="1" ref="X198" ca="1">IF(ROW(A196)&gt;X$2,"",INDEX(colw,MIN(IF(COUNTIF(X$2:X197,colw)=0,ROW(colw)-2))))</f>
        <v/>
      </c>
    </row>
    <row r="199" spans="2:24" x14ac:dyDescent="0.25">
      <c r="B199" s="41" t="s">
        <v>413</v>
      </c>
      <c r="C199" s="42" t="s">
        <v>414</v>
      </c>
      <c r="D199" s="18">
        <f t="shared" ca="1" si="3"/>
        <v>42342</v>
      </c>
      <c r="E199" s="44">
        <v>14583</v>
      </c>
      <c r="F199" s="42" t="s">
        <v>735</v>
      </c>
      <c r="G199" s="18">
        <f t="array" aca="1" ref="G199" ca="1">IF(H199=0,"   ",DATE(IF(MONTH(H199)&gt;10,YEAR(M$1),YEAR($Q$1)),MONTH(H199),DAY(H199)))</f>
        <v>42135</v>
      </c>
      <c r="H199" s="44">
        <v>14742</v>
      </c>
      <c r="I199" s="42" t="s">
        <v>995</v>
      </c>
      <c r="J199" s="42" t="s">
        <v>1255</v>
      </c>
      <c r="K199" s="24"/>
      <c r="N199" s="16"/>
      <c r="W199" s="60">
        <f t="array" aca="1" ref="W199" ca="1">SMALL(IFERROR(DATE(0,MONTH(cold),DAY(cold)),""),ROW(A198))</f>
        <v>293</v>
      </c>
      <c r="X199" s="60" t="str">
        <f t="array" aca="1" ref="X199" ca="1">IF(ROW(A197)&gt;X$2,"",INDEX(colw,MIN(IF(COUNTIF(X$2:X198,colw)=0,ROW(colw)-2))))</f>
        <v/>
      </c>
    </row>
    <row r="200" spans="2:24" x14ac:dyDescent="0.25">
      <c r="B200" s="41" t="s">
        <v>415</v>
      </c>
      <c r="C200" s="42" t="s">
        <v>416</v>
      </c>
      <c r="D200" s="18">
        <f t="shared" ca="1" si="3"/>
        <v>42174</v>
      </c>
      <c r="E200" s="44">
        <v>12224</v>
      </c>
      <c r="F200" s="42" t="s">
        <v>736</v>
      </c>
      <c r="G200" s="18" t="str">
        <f t="array" ref="G200">IF(H200=0,"   ",DATE(IF(MONTH(H200)&gt;10,YEAR(M$1),YEAR($Q$1)),MONTH(H200),DAY(H200)))</f>
        <v xml:space="preserve">   </v>
      </c>
      <c r="H200" s="44">
        <v>0</v>
      </c>
      <c r="I200" s="42" t="s">
        <v>996</v>
      </c>
      <c r="J200" s="42" t="s">
        <v>1256</v>
      </c>
      <c r="K200" s="23"/>
      <c r="N200" s="16"/>
      <c r="W200" s="60">
        <f t="array" aca="1" ref="W200" ca="1">SMALL(IFERROR(DATE(0,MONTH(cold),DAY(cold)),""),ROW(A199))</f>
        <v>295</v>
      </c>
      <c r="X200" s="60" t="str">
        <f t="array" aca="1" ref="X200" ca="1">IF(ROW(A198)&gt;X$2,"",INDEX(colw,MIN(IF(COUNTIF(X$2:X199,colw)=0,ROW(colw)-2))))</f>
        <v/>
      </c>
    </row>
    <row r="201" spans="2:24" x14ac:dyDescent="0.25">
      <c r="B201" s="41" t="s">
        <v>417</v>
      </c>
      <c r="C201" s="42" t="s">
        <v>418</v>
      </c>
      <c r="D201" s="18">
        <f t="shared" ca="1" si="3"/>
        <v>42162</v>
      </c>
      <c r="E201" s="44">
        <v>17691</v>
      </c>
      <c r="F201" s="42" t="s">
        <v>737</v>
      </c>
      <c r="G201" s="18">
        <f t="array" aca="1" ref="G201" ca="1">IF(H201=0,"   ",DATE(IF(MONTH(H201)&gt;10,YEAR(M$1),YEAR($Q$1)),MONTH(H201),DAY(H201)))</f>
        <v>42104</v>
      </c>
      <c r="H201" s="44">
        <v>18728</v>
      </c>
      <c r="I201" s="42" t="s">
        <v>997</v>
      </c>
      <c r="J201" s="42" t="s">
        <v>1257</v>
      </c>
      <c r="K201" s="23"/>
      <c r="N201" s="16"/>
      <c r="W201" s="60">
        <f t="array" aca="1" ref="W201" ca="1">SMALL(IFERROR(DATE(0,MONTH(cold),DAY(cold)),""),ROW(A200))</f>
        <v>296</v>
      </c>
      <c r="X201" s="60" t="str">
        <f t="array" aca="1" ref="X201" ca="1">IF(ROW(A199)&gt;X$2,"",INDEX(colw,MIN(IF(COUNTIF(X$2:X200,colw)=0,ROW(colw)-2))))</f>
        <v/>
      </c>
    </row>
    <row r="202" spans="2:24" x14ac:dyDescent="0.25">
      <c r="B202" s="41" t="s">
        <v>419</v>
      </c>
      <c r="C202" s="42" t="s">
        <v>420</v>
      </c>
      <c r="D202" s="18">
        <f t="shared" ca="1" si="3"/>
        <v>42243</v>
      </c>
      <c r="E202" s="44">
        <v>14850</v>
      </c>
      <c r="F202" s="42" t="s">
        <v>738</v>
      </c>
      <c r="G202" s="18" t="str">
        <f t="array" ref="G202">IF(H202=0,"   ",DATE(IF(MONTH(H202)&gt;10,YEAR(M$1),YEAR($Q$1)),MONTH(H202),DAY(H202)))</f>
        <v xml:space="preserve">   </v>
      </c>
      <c r="H202" s="44">
        <v>0</v>
      </c>
      <c r="I202" s="42" t="s">
        <v>998</v>
      </c>
      <c r="J202" s="42" t="s">
        <v>1258</v>
      </c>
      <c r="K202" s="24"/>
      <c r="N202" s="16"/>
      <c r="W202" s="60">
        <f t="array" aca="1" ref="W202" ca="1">SMALL(IFERROR(DATE(0,MONTH(cold),DAY(cold)),""),ROW(A201))</f>
        <v>296</v>
      </c>
      <c r="X202" s="60" t="str">
        <f t="array" aca="1" ref="X202" ca="1">IF(ROW(A200)&gt;X$2,"",INDEX(colw,MIN(IF(COUNTIF(X$2:X201,colw)=0,ROW(colw)-2))))</f>
        <v/>
      </c>
    </row>
    <row r="203" spans="2:24" x14ac:dyDescent="0.25">
      <c r="B203" s="41" t="s">
        <v>421</v>
      </c>
      <c r="C203" s="42" t="s">
        <v>422</v>
      </c>
      <c r="D203" s="18">
        <f t="shared" ca="1" si="3"/>
        <v>42072</v>
      </c>
      <c r="E203" s="44">
        <v>13583</v>
      </c>
      <c r="F203" s="42" t="s">
        <v>739</v>
      </c>
      <c r="G203" s="18" t="str">
        <f t="array" ref="G203">IF(H203=0,"   ",DATE(IF(MONTH(H203)&gt;10,YEAR(M$1),YEAR($Q$1)),MONTH(H203),DAY(H203)))</f>
        <v xml:space="preserve">   </v>
      </c>
      <c r="H203" s="44">
        <v>0</v>
      </c>
      <c r="I203" s="42" t="s">
        <v>999</v>
      </c>
      <c r="J203" s="42" t="s">
        <v>1259</v>
      </c>
      <c r="K203" s="24"/>
      <c r="N203" s="16"/>
      <c r="W203" s="60">
        <f t="array" aca="1" ref="W203" ca="1">SMALL(IFERROR(DATE(0,MONTH(cold),DAY(cold)),""),ROW(A202))</f>
        <v>297</v>
      </c>
      <c r="X203" s="60" t="str">
        <f t="array" aca="1" ref="X203" ca="1">IF(ROW(A201)&gt;X$2,"",INDEX(colw,MIN(IF(COUNTIF(X$2:X202,colw)=0,ROW(colw)-2))))</f>
        <v/>
      </c>
    </row>
    <row r="204" spans="2:24" x14ac:dyDescent="0.25">
      <c r="B204" s="41" t="s">
        <v>423</v>
      </c>
      <c r="C204" s="42" t="s">
        <v>424</v>
      </c>
      <c r="D204" s="18">
        <f t="shared" ca="1" si="3"/>
        <v>42299</v>
      </c>
      <c r="E204" s="44">
        <v>18193</v>
      </c>
      <c r="F204" s="42" t="s">
        <v>740</v>
      </c>
      <c r="G204" s="18">
        <f t="array" aca="1" ref="G204" ca="1">IF(H204=0,"   ",DATE(IF(MONTH(H204)&gt;10,YEAR(M$1),YEAR($Q$1)),MONTH(H204),DAY(H204)))</f>
        <v>42269</v>
      </c>
      <c r="H204" s="44">
        <v>18163</v>
      </c>
      <c r="I204" s="42" t="s">
        <v>1000</v>
      </c>
      <c r="J204" s="42" t="s">
        <v>1260</v>
      </c>
      <c r="K204" s="23"/>
      <c r="N204" s="16"/>
      <c r="W204" s="60">
        <f t="array" aca="1" ref="W204" ca="1">SMALL(IFERROR(DATE(0,MONTH(cold),DAY(cold)),""),ROW(A203))</f>
        <v>297</v>
      </c>
      <c r="X204" s="60" t="str">
        <f t="array" aca="1" ref="X204" ca="1">IF(ROW(A202)&gt;X$2,"",INDEX(colw,MIN(IF(COUNTIF(X$2:X203,colw)=0,ROW(colw)-2))))</f>
        <v/>
      </c>
    </row>
    <row r="205" spans="2:24" x14ac:dyDescent="0.25">
      <c r="B205" s="41" t="s">
        <v>425</v>
      </c>
      <c r="C205" s="42" t="s">
        <v>426</v>
      </c>
      <c r="D205" s="18">
        <f t="shared" ca="1" si="3"/>
        <v>42180</v>
      </c>
      <c r="E205" s="44">
        <v>12230</v>
      </c>
      <c r="F205" s="42" t="s">
        <v>741</v>
      </c>
      <c r="G205" s="18">
        <f t="array" aca="1" ref="G205" ca="1">IF(H205=0,"   ",DATE(IF(MONTH(H205)&gt;10,YEAR(M$1),YEAR($Q$1)),MONTH(H205),DAY(H205)))</f>
        <v>42171</v>
      </c>
      <c r="H205" s="44">
        <v>18430</v>
      </c>
      <c r="I205" s="42" t="s">
        <v>1001</v>
      </c>
      <c r="J205" s="42" t="s">
        <v>1261</v>
      </c>
      <c r="K205" s="23"/>
      <c r="N205" s="16"/>
      <c r="W205" s="60">
        <f t="array" aca="1" ref="W205" ca="1">SMALL(IFERROR(DATE(0,MONTH(cold),DAY(cold)),""),ROW(A204))</f>
        <v>299</v>
      </c>
      <c r="X205" s="60" t="str">
        <f t="array" aca="1" ref="X205" ca="1">IF(ROW(A203)&gt;X$2,"",INDEX(colw,MIN(IF(COUNTIF(X$2:X204,colw)=0,ROW(colw)-2))))</f>
        <v/>
      </c>
    </row>
    <row r="206" spans="2:24" x14ac:dyDescent="0.25">
      <c r="B206" s="41" t="s">
        <v>427</v>
      </c>
      <c r="C206" s="42" t="s">
        <v>428</v>
      </c>
      <c r="D206" s="18">
        <f t="shared" ca="1" si="3"/>
        <v>42061</v>
      </c>
      <c r="E206" s="44">
        <v>12476</v>
      </c>
      <c r="F206" s="42" t="s">
        <v>742</v>
      </c>
      <c r="G206" s="18" t="str">
        <f t="array" ref="G206">IF(H206=0,"   ",DATE(IF(MONTH(H206)&gt;10,YEAR(M$1),YEAR($Q$1)),MONTH(H206),DAY(H206)))</f>
        <v xml:space="preserve">   </v>
      </c>
      <c r="H206" s="44">
        <v>0</v>
      </c>
      <c r="I206" s="42" t="s">
        <v>1002</v>
      </c>
      <c r="J206" s="42" t="s">
        <v>1262</v>
      </c>
      <c r="K206" s="24"/>
      <c r="N206" s="16"/>
      <c r="W206" s="60">
        <f t="array" aca="1" ref="W206" ca="1">SMALL(IFERROR(DATE(0,MONTH(cold),DAY(cold)),""),ROW(A205))</f>
        <v>301</v>
      </c>
      <c r="X206" s="60" t="str">
        <f t="array" aca="1" ref="X206" ca="1">IF(ROW(A204)&gt;X$2,"",INDEX(colw,MIN(IF(COUNTIF(X$2:X205,colw)=0,ROW(colw)-2))))</f>
        <v/>
      </c>
    </row>
    <row r="207" spans="2:24" x14ac:dyDescent="0.25">
      <c r="B207" s="41" t="s">
        <v>429</v>
      </c>
      <c r="C207" s="42" t="s">
        <v>430</v>
      </c>
      <c r="D207" s="18" t="str">
        <f t="shared" si="3"/>
        <v xml:space="preserve">   </v>
      </c>
      <c r="E207" s="44">
        <v>0</v>
      </c>
      <c r="F207" s="42" t="s">
        <v>743</v>
      </c>
      <c r="G207" s="18" t="str">
        <f t="array" ref="G207">IF(H207=0,"   ",DATE(IF(MONTH(H207)&gt;10,YEAR(M$1),YEAR($Q$1)),MONTH(H207),DAY(H207)))</f>
        <v xml:space="preserve">   </v>
      </c>
      <c r="H207" s="44">
        <v>0</v>
      </c>
      <c r="I207" s="42" t="s">
        <v>1003</v>
      </c>
      <c r="J207" s="42" t="s">
        <v>1263</v>
      </c>
      <c r="K207" s="24"/>
      <c r="N207" s="16"/>
      <c r="W207" s="60">
        <f t="array" aca="1" ref="W207" ca="1">SMALL(IFERROR(DATE(0,MONTH(cold),DAY(cold)),""),ROW(A206))</f>
        <v>302</v>
      </c>
      <c r="X207" s="60" t="str">
        <f t="array" aca="1" ref="X207" ca="1">IF(ROW(A205)&gt;X$2,"",INDEX(colw,MIN(IF(COUNTIF(X$2:X206,colw)=0,ROW(colw)-2))))</f>
        <v/>
      </c>
    </row>
    <row r="208" spans="2:24" x14ac:dyDescent="0.25">
      <c r="B208" s="41" t="s">
        <v>431</v>
      </c>
      <c r="C208" s="42" t="s">
        <v>432</v>
      </c>
      <c r="D208" s="18">
        <f t="shared" ca="1" si="3"/>
        <v>42096</v>
      </c>
      <c r="E208" s="44">
        <v>15068</v>
      </c>
      <c r="F208" s="42" t="s">
        <v>744</v>
      </c>
      <c r="G208" s="18" t="str">
        <f t="array" ref="G208">IF(H208=0,"   ",DATE(IF(MONTH(H208)&gt;10,YEAR(M$1),YEAR($Q$1)),MONTH(H208),DAY(H208)))</f>
        <v xml:space="preserve">   </v>
      </c>
      <c r="H208" s="44">
        <v>0</v>
      </c>
      <c r="I208" s="42" t="s">
        <v>1004</v>
      </c>
      <c r="J208" s="42" t="s">
        <v>1264</v>
      </c>
      <c r="K208" s="23"/>
      <c r="N208" s="16"/>
      <c r="W208" s="60">
        <f t="array" aca="1" ref="W208" ca="1">SMALL(IFERROR(DATE(0,MONTH(cold),DAY(cold)),""),ROW(A207))</f>
        <v>302</v>
      </c>
      <c r="X208" s="60" t="str">
        <f t="array" aca="1" ref="X208" ca="1">IF(ROW(A206)&gt;X$2,"",INDEX(colw,MIN(IF(COUNTIF(X$2:X207,colw)=0,ROW(colw)-2))))</f>
        <v/>
      </c>
    </row>
    <row r="209" spans="2:24" x14ac:dyDescent="0.25">
      <c r="B209" s="41" t="s">
        <v>433</v>
      </c>
      <c r="C209" s="42" t="s">
        <v>434</v>
      </c>
      <c r="D209" s="18">
        <f t="shared" ca="1" si="3"/>
        <v>42072</v>
      </c>
      <c r="E209" s="44">
        <v>17601</v>
      </c>
      <c r="F209" s="42" t="s">
        <v>745</v>
      </c>
      <c r="G209" s="18">
        <f t="array" aca="1" ref="G209" ca="1">IF(H209=0,"   ",DATE(IF(MONTH(H209)&gt;10,YEAR(M$1),YEAR($Q$1)),MONTH(H209),DAY(H209)))</f>
        <v>42329</v>
      </c>
      <c r="H209" s="44">
        <v>19319</v>
      </c>
      <c r="I209" s="42" t="s">
        <v>1005</v>
      </c>
      <c r="J209" s="42" t="s">
        <v>1265</v>
      </c>
      <c r="K209" s="23"/>
      <c r="N209" s="16"/>
      <c r="W209" s="60">
        <f t="array" aca="1" ref="W209" ca="1">SMALL(IFERROR(DATE(0,MONTH(cold),DAY(cold)),""),ROW(A208))</f>
        <v>304</v>
      </c>
      <c r="X209" s="60" t="str">
        <f t="array" aca="1" ref="X209" ca="1">IF(ROW(A207)&gt;X$2,"",INDEX(colw,MIN(IF(COUNTIF(X$2:X208,colw)=0,ROW(colw)-2))))</f>
        <v/>
      </c>
    </row>
    <row r="210" spans="2:24" x14ac:dyDescent="0.25">
      <c r="B210" s="41" t="s">
        <v>435</v>
      </c>
      <c r="C210" s="42" t="s">
        <v>436</v>
      </c>
      <c r="D210" s="18">
        <f t="shared" ca="1" si="3"/>
        <v>42145</v>
      </c>
      <c r="E210" s="44">
        <v>7812</v>
      </c>
      <c r="F210" s="42" t="s">
        <v>746</v>
      </c>
      <c r="G210" s="18" t="str">
        <f t="array" ref="G210">IF(H210=0,"   ",DATE(IF(MONTH(H210)&gt;10,YEAR(M$1),YEAR($Q$1)),MONTH(H210),DAY(H210)))</f>
        <v xml:space="preserve">   </v>
      </c>
      <c r="H210" s="44">
        <v>0</v>
      </c>
      <c r="I210" s="42" t="s">
        <v>1006</v>
      </c>
      <c r="J210" s="42" t="s">
        <v>1266</v>
      </c>
      <c r="K210" s="24"/>
      <c r="N210" s="16"/>
      <c r="W210" s="60">
        <f t="array" aca="1" ref="W210" ca="1">SMALL(IFERROR(DATE(0,MONTH(cold),DAY(cold)),""),ROW(A209))</f>
        <v>304</v>
      </c>
      <c r="X210" s="60" t="str">
        <f t="array" aca="1" ref="X210" ca="1">IF(ROW(A208)&gt;X$2,"",INDEX(colw,MIN(IF(COUNTIF(X$2:X209,colw)=0,ROW(colw)-2))))</f>
        <v/>
      </c>
    </row>
    <row r="211" spans="2:24" x14ac:dyDescent="0.25">
      <c r="B211" s="41" t="s">
        <v>437</v>
      </c>
      <c r="C211" s="42" t="s">
        <v>438</v>
      </c>
      <c r="D211" s="18" t="str">
        <f t="shared" si="3"/>
        <v xml:space="preserve">   </v>
      </c>
      <c r="E211" s="44">
        <v>0</v>
      </c>
      <c r="F211" s="42" t="s">
        <v>747</v>
      </c>
      <c r="G211" s="18" t="str">
        <f t="array" ref="G211">IF(H211=0,"   ",DATE(IF(MONTH(H211)&gt;10,YEAR(M$1),YEAR($Q$1)),MONTH(H211),DAY(H211)))</f>
        <v xml:space="preserve">   </v>
      </c>
      <c r="H211" s="44">
        <v>0</v>
      </c>
      <c r="I211" s="42" t="s">
        <v>1007</v>
      </c>
      <c r="J211" s="42" t="s">
        <v>1267</v>
      </c>
      <c r="K211" s="24"/>
      <c r="N211" s="16"/>
      <c r="W211" s="60">
        <f t="array" aca="1" ref="W211" ca="1">SMALL(IFERROR(DATE(0,MONTH(cold),DAY(cold)),""),ROW(A210))</f>
        <v>305</v>
      </c>
      <c r="X211" s="60" t="str">
        <f t="array" aca="1" ref="X211" ca="1">IF(ROW(A209)&gt;X$2,"",INDEX(colw,MIN(IF(COUNTIF(X$2:X210,colw)=0,ROW(colw)-2))))</f>
        <v/>
      </c>
    </row>
    <row r="212" spans="2:24" x14ac:dyDescent="0.25">
      <c r="B212" s="41" t="s">
        <v>439</v>
      </c>
      <c r="C212" s="42" t="s">
        <v>440</v>
      </c>
      <c r="D212" s="18">
        <f t="shared" ca="1" si="3"/>
        <v>42344</v>
      </c>
      <c r="E212" s="44">
        <v>18238</v>
      </c>
      <c r="F212" s="42" t="s">
        <v>748</v>
      </c>
      <c r="G212" s="18" t="str">
        <f t="array" ref="G212">IF(H212=0,"   ",DATE(IF(MONTH(H212)&gt;10,YEAR(M$1),YEAR($Q$1)),MONTH(H212),DAY(H212)))</f>
        <v xml:space="preserve">   </v>
      </c>
      <c r="H212" s="44">
        <v>0</v>
      </c>
      <c r="I212" s="42" t="s">
        <v>1008</v>
      </c>
      <c r="J212" s="42" t="s">
        <v>1268</v>
      </c>
      <c r="K212" s="23"/>
      <c r="N212" s="16"/>
      <c r="W212" s="60">
        <f t="array" aca="1" ref="W212" ca="1">SMALL(IFERROR(DATE(0,MONTH(cold),DAY(cold)),""),ROW(A211))</f>
        <v>308</v>
      </c>
      <c r="X212" s="60" t="str">
        <f t="array" aca="1" ref="X212" ca="1">IF(ROW(A210)&gt;X$2,"",INDEX(colw,MIN(IF(COUNTIF(X$2:X211,colw)=0,ROW(colw)-2))))</f>
        <v/>
      </c>
    </row>
    <row r="213" spans="2:24" x14ac:dyDescent="0.25">
      <c r="B213" s="41" t="s">
        <v>441</v>
      </c>
      <c r="C213" s="42" t="s">
        <v>442</v>
      </c>
      <c r="D213" s="18">
        <f t="shared" ca="1" si="3"/>
        <v>42139</v>
      </c>
      <c r="E213" s="44">
        <v>12554</v>
      </c>
      <c r="F213" s="42" t="s">
        <v>749</v>
      </c>
      <c r="G213" s="18" t="str">
        <f t="array" ref="G213">IF(H213=0,"   ",DATE(IF(MONTH(H213)&gt;10,YEAR(M$1),YEAR($Q$1)),MONTH(H213),DAY(H213)))</f>
        <v xml:space="preserve">   </v>
      </c>
      <c r="H213" s="44">
        <v>0</v>
      </c>
      <c r="I213" s="42" t="s">
        <v>1009</v>
      </c>
      <c r="J213" s="42" t="s">
        <v>1269</v>
      </c>
      <c r="K213" s="23"/>
      <c r="N213" s="16"/>
      <c r="W213" s="60">
        <f t="array" aca="1" ref="W213" ca="1">SMALL(IFERROR(DATE(0,MONTH(cold),DAY(cold)),""),ROW(A212))</f>
        <v>308</v>
      </c>
      <c r="X213" s="60" t="str">
        <f t="array" aca="1" ref="X213" ca="1">IF(ROW(A211)&gt;X$2,"",INDEX(colw,MIN(IF(COUNTIF(X$2:X212,colw)=0,ROW(colw)-2))))</f>
        <v/>
      </c>
    </row>
    <row r="214" spans="2:24" x14ac:dyDescent="0.25">
      <c r="B214" s="41" t="s">
        <v>443</v>
      </c>
      <c r="C214" s="42" t="s">
        <v>444</v>
      </c>
      <c r="D214" s="18">
        <f t="shared" ca="1" si="3"/>
        <v>42136</v>
      </c>
      <c r="E214" s="44">
        <v>14012</v>
      </c>
      <c r="F214" s="42" t="s">
        <v>750</v>
      </c>
      <c r="G214" s="18" t="str">
        <f t="array" ref="G214">IF(H214=0,"   ",DATE(IF(MONTH(H214)&gt;10,YEAR(M$1),YEAR($Q$1)),MONTH(H214),DAY(H214)))</f>
        <v xml:space="preserve">   </v>
      </c>
      <c r="H214" s="44">
        <v>0</v>
      </c>
      <c r="I214" s="42" t="s">
        <v>1010</v>
      </c>
      <c r="J214" s="42" t="s">
        <v>1270</v>
      </c>
      <c r="K214" s="24"/>
      <c r="N214" s="16"/>
      <c r="W214" s="60">
        <f t="array" aca="1" ref="W214" ca="1">SMALL(IFERROR(DATE(0,MONTH(cold),DAY(cold)),""),ROW(A213))</f>
        <v>308</v>
      </c>
      <c r="X214" s="60" t="str">
        <f t="array" aca="1" ref="X214" ca="1">IF(ROW(A212)&gt;X$2,"",INDEX(colw,MIN(IF(COUNTIF(X$2:X213,colw)=0,ROW(colw)-2))))</f>
        <v/>
      </c>
    </row>
    <row r="215" spans="2:24" x14ac:dyDescent="0.25">
      <c r="B215" s="41" t="s">
        <v>445</v>
      </c>
      <c r="C215" s="42" t="s">
        <v>446</v>
      </c>
      <c r="D215" s="18">
        <f t="shared" ca="1" si="3"/>
        <v>42282</v>
      </c>
      <c r="E215" s="44">
        <v>11967</v>
      </c>
      <c r="F215" s="42" t="s">
        <v>751</v>
      </c>
      <c r="G215" s="18" t="str">
        <f t="array" ref="G215">IF(H215=0,"   ",DATE(IF(MONTH(H215)&gt;10,YEAR(M$1),YEAR($Q$1)),MONTH(H215),DAY(H215)))</f>
        <v xml:space="preserve">   </v>
      </c>
      <c r="H215" s="44">
        <v>0</v>
      </c>
      <c r="I215" s="42" t="s">
        <v>1011</v>
      </c>
      <c r="J215" s="42" t="s">
        <v>1271</v>
      </c>
      <c r="K215" s="24"/>
      <c r="N215" s="16"/>
      <c r="W215" s="60">
        <f t="array" aca="1" ref="W215" ca="1">SMALL(IFERROR(DATE(0,MONTH(cold),DAY(cold)),""),ROW(A214))</f>
        <v>308</v>
      </c>
      <c r="X215" s="60" t="str">
        <f t="array" aca="1" ref="X215" ca="1">IF(ROW(A213)&gt;X$2,"",INDEX(colw,MIN(IF(COUNTIF(X$2:X214,colw)=0,ROW(colw)-2))))</f>
        <v/>
      </c>
    </row>
    <row r="216" spans="2:24" x14ac:dyDescent="0.25">
      <c r="B216" s="41" t="s">
        <v>447</v>
      </c>
      <c r="C216" s="42" t="s">
        <v>448</v>
      </c>
      <c r="D216" s="18" t="str">
        <f t="shared" si="3"/>
        <v xml:space="preserve">   </v>
      </c>
      <c r="E216" s="44">
        <v>0</v>
      </c>
      <c r="F216" s="42" t="s">
        <v>752</v>
      </c>
      <c r="G216" s="18" t="str">
        <f t="array" ref="G216">IF(H216=0,"   ",DATE(IF(MONTH(H216)&gt;10,YEAR(M$1),YEAR($Q$1)),MONTH(H216),DAY(H216)))</f>
        <v xml:space="preserve">   </v>
      </c>
      <c r="H216" s="44">
        <v>0</v>
      </c>
      <c r="I216" s="42" t="s">
        <v>1012</v>
      </c>
      <c r="J216" s="42" t="s">
        <v>1272</v>
      </c>
      <c r="K216" s="23"/>
      <c r="N216" s="16"/>
      <c r="W216" s="60">
        <f t="array" aca="1" ref="W216" ca="1">SMALL(IFERROR(DATE(0,MONTH(cold),DAY(cold)),""),ROW(A215))</f>
        <v>313</v>
      </c>
      <c r="X216" s="60" t="str">
        <f t="array" aca="1" ref="X216" ca="1">IF(ROW(A214)&gt;X$2,"",INDEX(colw,MIN(IF(COUNTIF(X$2:X215,colw)=0,ROW(colw)-2))))</f>
        <v/>
      </c>
    </row>
    <row r="217" spans="2:24" x14ac:dyDescent="0.25">
      <c r="B217" s="41" t="s">
        <v>449</v>
      </c>
      <c r="C217" s="42" t="s">
        <v>450</v>
      </c>
      <c r="D217" s="18">
        <f t="shared" ca="1" si="3"/>
        <v>42277</v>
      </c>
      <c r="E217" s="44">
        <v>18901</v>
      </c>
      <c r="F217" s="42" t="s">
        <v>753</v>
      </c>
      <c r="G217" s="18">
        <f t="array" aca="1" ref="G217" ca="1">IF(H217=0,"   ",DATE(IF(MONTH(H217)&gt;10,YEAR(M$1),YEAR($Q$1)),MONTH(H217),DAY(H217)))</f>
        <v>42340</v>
      </c>
      <c r="H217" s="44">
        <v>17503</v>
      </c>
      <c r="I217" s="42" t="s">
        <v>1013</v>
      </c>
      <c r="J217" s="42" t="s">
        <v>1273</v>
      </c>
      <c r="K217" s="23"/>
      <c r="N217" s="16"/>
      <c r="W217" s="60">
        <f t="array" aca="1" ref="W217" ca="1">SMALL(IFERROR(DATE(0,MONTH(cold),DAY(cold)),""),ROW(A216))</f>
        <v>320</v>
      </c>
      <c r="X217" s="60" t="str">
        <f t="array" aca="1" ref="X217" ca="1">IF(ROW(A215)&gt;X$2,"",INDEX(colw,MIN(IF(COUNTIF(X$2:X216,colw)=0,ROW(colw)-2))))</f>
        <v/>
      </c>
    </row>
    <row r="218" spans="2:24" x14ac:dyDescent="0.25">
      <c r="B218" s="41" t="s">
        <v>451</v>
      </c>
      <c r="C218" s="42" t="s">
        <v>452</v>
      </c>
      <c r="D218" s="18">
        <f t="shared" ca="1" si="3"/>
        <v>42120</v>
      </c>
      <c r="E218" s="44">
        <v>12170</v>
      </c>
      <c r="F218" s="42" t="s">
        <v>754</v>
      </c>
      <c r="G218" s="18" t="str">
        <f t="array" ref="G218">IF(H218=0,"   ",DATE(IF(MONTH(H218)&gt;10,YEAR(M$1),YEAR($Q$1)),MONTH(H218),DAY(H218)))</f>
        <v xml:space="preserve">   </v>
      </c>
      <c r="H218" s="44">
        <v>0</v>
      </c>
      <c r="I218" s="42" t="s">
        <v>1014</v>
      </c>
      <c r="J218" s="42" t="s">
        <v>1274</v>
      </c>
      <c r="K218" s="24"/>
      <c r="N218" s="16"/>
      <c r="W218" s="60">
        <f t="array" aca="1" ref="W218" ca="1">SMALL(IFERROR(DATE(0,MONTH(cold),DAY(cold)),""),ROW(A217))</f>
        <v>320</v>
      </c>
      <c r="X218" s="60" t="str">
        <f t="array" aca="1" ref="X218" ca="1">IF(ROW(A216)&gt;X$2,"",INDEX(colw,MIN(IF(COUNTIF(X$2:X217,colw)=0,ROW(colw)-2))))</f>
        <v/>
      </c>
    </row>
    <row r="219" spans="2:24" x14ac:dyDescent="0.25">
      <c r="B219" s="41" t="s">
        <v>453</v>
      </c>
      <c r="C219" s="42" t="s">
        <v>454</v>
      </c>
      <c r="D219" s="18">
        <f t="shared" ca="1" si="3"/>
        <v>42285</v>
      </c>
      <c r="E219" s="44">
        <v>14526</v>
      </c>
      <c r="F219" s="42" t="s">
        <v>755</v>
      </c>
      <c r="G219" s="18" t="str">
        <f t="array" ref="G219">IF(H219=0,"   ",DATE(IF(MONTH(H219)&gt;10,YEAR(M$1),YEAR($Q$1)),MONTH(H219),DAY(H219)))</f>
        <v xml:space="preserve">   </v>
      </c>
      <c r="H219" s="44">
        <v>0</v>
      </c>
      <c r="I219" s="42" t="s">
        <v>1015</v>
      </c>
      <c r="J219" s="42" t="s">
        <v>1275</v>
      </c>
      <c r="K219" s="24"/>
      <c r="N219" s="16"/>
      <c r="W219" s="60">
        <f t="array" aca="1" ref="W219" ca="1">SMALL(IFERROR(DATE(0,MONTH(cold),DAY(cold)),""),ROW(A218))</f>
        <v>322</v>
      </c>
      <c r="X219" s="60" t="str">
        <f t="array" aca="1" ref="X219" ca="1">IF(ROW(A217)&gt;X$2,"",INDEX(colw,MIN(IF(COUNTIF(X$2:X218,colw)=0,ROW(colw)-2))))</f>
        <v/>
      </c>
    </row>
    <row r="220" spans="2:24" x14ac:dyDescent="0.25">
      <c r="B220" s="41" t="s">
        <v>455</v>
      </c>
      <c r="C220" s="42" t="s">
        <v>456</v>
      </c>
      <c r="D220" s="18" t="str">
        <f t="shared" si="3"/>
        <v xml:space="preserve">   </v>
      </c>
      <c r="E220" s="44">
        <v>0</v>
      </c>
      <c r="F220" s="42" t="s">
        <v>756</v>
      </c>
      <c r="G220" s="18" t="str">
        <f t="array" ref="G220">IF(H220=0,"   ",DATE(IF(MONTH(H220)&gt;10,YEAR(M$1),YEAR($Q$1)),MONTH(H220),DAY(H220)))</f>
        <v xml:space="preserve">   </v>
      </c>
      <c r="H220" s="44">
        <v>0</v>
      </c>
      <c r="I220" s="42" t="s">
        <v>1016</v>
      </c>
      <c r="J220" s="42" t="s">
        <v>1276</v>
      </c>
      <c r="K220" s="23"/>
      <c r="N220" s="16"/>
      <c r="W220" s="60">
        <f t="array" aca="1" ref="W220" ca="1">SMALL(IFERROR(DATE(0,MONTH(cold),DAY(cold)),""),ROW(A219))</f>
        <v>322</v>
      </c>
      <c r="X220" s="60" t="str">
        <f t="array" aca="1" ref="X220" ca="1">IF(ROW(A218)&gt;X$2,"",INDEX(colw,MIN(IF(COUNTIF(X$2:X219,colw)=0,ROW(colw)-2))))</f>
        <v/>
      </c>
    </row>
    <row r="221" spans="2:24" x14ac:dyDescent="0.25">
      <c r="B221" s="41" t="s">
        <v>457</v>
      </c>
      <c r="C221" s="42" t="s">
        <v>458</v>
      </c>
      <c r="D221" s="18">
        <f t="shared" ca="1" si="3"/>
        <v>42143</v>
      </c>
      <c r="E221" s="44">
        <v>11097</v>
      </c>
      <c r="F221" s="42" t="s">
        <v>757</v>
      </c>
      <c r="G221" s="18" t="str">
        <f t="array" ref="G221">IF(H221=0,"   ",DATE(IF(MONTH(H221)&gt;10,YEAR(M$1),YEAR($Q$1)),MONTH(H221),DAY(H221)))</f>
        <v xml:space="preserve">   </v>
      </c>
      <c r="H221" s="44">
        <v>0</v>
      </c>
      <c r="I221" s="42" t="s">
        <v>1017</v>
      </c>
      <c r="J221" s="42" t="s">
        <v>1277</v>
      </c>
      <c r="K221" s="23"/>
      <c r="N221" s="16"/>
      <c r="W221" s="60">
        <f t="array" aca="1" ref="W221" ca="1">SMALL(IFERROR(DATE(0,MONTH(cold),DAY(cold)),""),ROW(A220))</f>
        <v>322</v>
      </c>
      <c r="X221" s="60" t="str">
        <f t="array" aca="1" ref="X221" ca="1">IF(ROW(A219)&gt;X$2,"",INDEX(colw,MIN(IF(COUNTIF(X$2:X220,colw)=0,ROW(colw)-2))))</f>
        <v/>
      </c>
    </row>
    <row r="222" spans="2:24" x14ac:dyDescent="0.25">
      <c r="B222" s="41" t="s">
        <v>459</v>
      </c>
      <c r="C222" s="42" t="s">
        <v>460</v>
      </c>
      <c r="D222" s="18">
        <f t="shared" ca="1" si="3"/>
        <v>42350</v>
      </c>
      <c r="E222" s="44">
        <v>17148</v>
      </c>
      <c r="F222" s="42" t="s">
        <v>758</v>
      </c>
      <c r="G222" s="18" t="str">
        <f t="array" ref="G222">IF(H222=0,"   ",DATE(IF(MONTH(H222)&gt;10,YEAR(M$1),YEAR($Q$1)),MONTH(H222),DAY(H222)))</f>
        <v xml:space="preserve">   </v>
      </c>
      <c r="H222" s="44">
        <v>0</v>
      </c>
      <c r="I222" s="42" t="s">
        <v>1018</v>
      </c>
      <c r="J222" s="42" t="s">
        <v>1278</v>
      </c>
      <c r="K222" s="24"/>
      <c r="N222" s="16"/>
      <c r="W222" s="60">
        <f t="array" aca="1" ref="W222" ca="1">SMALL(IFERROR(DATE(0,MONTH(cold),DAY(cold)),""),ROW(A221))</f>
        <v>322</v>
      </c>
      <c r="X222" s="60" t="str">
        <f t="array" aca="1" ref="X222" ca="1">IF(ROW(A220)&gt;X$2,"",INDEX(colw,MIN(IF(COUNTIF(X$2:X221,colw)=0,ROW(colw)-2))))</f>
        <v/>
      </c>
    </row>
    <row r="223" spans="2:24" x14ac:dyDescent="0.25">
      <c r="B223" s="41" t="s">
        <v>461</v>
      </c>
      <c r="C223" s="42" t="s">
        <v>462</v>
      </c>
      <c r="D223" s="18">
        <f t="shared" ca="1" si="3"/>
        <v>42279</v>
      </c>
      <c r="E223" s="44">
        <v>16347</v>
      </c>
      <c r="F223" s="42" t="s">
        <v>759</v>
      </c>
      <c r="G223" s="18" t="str">
        <f t="array" ref="G223">IF(H223=0,"   ",DATE(IF(MONTH(H223)&gt;10,YEAR(M$1),YEAR($Q$1)),MONTH(H223),DAY(H223)))</f>
        <v xml:space="preserve">   </v>
      </c>
      <c r="H223" s="44">
        <v>0</v>
      </c>
      <c r="I223" s="42" t="s">
        <v>1019</v>
      </c>
      <c r="J223" s="42" t="s">
        <v>1279</v>
      </c>
      <c r="K223" s="24"/>
      <c r="N223" s="16"/>
      <c r="W223" s="60">
        <f t="array" aca="1" ref="W223" ca="1">SMALL(IFERROR(DATE(0,MONTH(cold),DAY(cold)),""),ROW(A222))</f>
        <v>325</v>
      </c>
      <c r="X223" s="60" t="str">
        <f t="array" aca="1" ref="X223" ca="1">IF(ROW(A221)&gt;X$2,"",INDEX(colw,MIN(IF(COUNTIF(X$2:X222,colw)=0,ROW(colw)-2))))</f>
        <v/>
      </c>
    </row>
    <row r="224" spans="2:24" x14ac:dyDescent="0.25">
      <c r="B224" s="41" t="s">
        <v>463</v>
      </c>
      <c r="C224" s="42" t="s">
        <v>464</v>
      </c>
      <c r="D224" s="18">
        <f t="shared" ca="1" si="3"/>
        <v>42080</v>
      </c>
      <c r="E224" s="44">
        <v>23818</v>
      </c>
      <c r="F224" s="42" t="s">
        <v>760</v>
      </c>
      <c r="G224" s="18">
        <f t="array" aca="1" ref="G224" ca="1">IF(H224=0,"   ",DATE(IF(MONTH(H224)&gt;10,YEAR(M$1),YEAR($Q$1)),MONTH(H224),DAY(H224)))</f>
        <v>42308</v>
      </c>
      <c r="H224" s="44">
        <v>24046</v>
      </c>
      <c r="I224" s="42" t="s">
        <v>1020</v>
      </c>
      <c r="J224" s="42" t="s">
        <v>1280</v>
      </c>
      <c r="K224" s="23"/>
      <c r="N224" s="16"/>
      <c r="W224" s="60">
        <f t="array" aca="1" ref="W224" ca="1">SMALL(IFERROR(DATE(0,MONTH(cold),DAY(cold)),""),ROW(A223))</f>
        <v>326</v>
      </c>
      <c r="X224" s="60" t="str">
        <f t="array" aca="1" ref="X224" ca="1">IF(ROW(A222)&gt;X$2,"",INDEX(colw,MIN(IF(COUNTIF(X$2:X223,colw)=0,ROW(colw)-2))))</f>
        <v/>
      </c>
    </row>
    <row r="225" spans="2:24" x14ac:dyDescent="0.25">
      <c r="B225" s="41" t="s">
        <v>465</v>
      </c>
      <c r="C225" s="42" t="s">
        <v>466</v>
      </c>
      <c r="D225" s="18" t="str">
        <f t="shared" si="3"/>
        <v xml:space="preserve">   </v>
      </c>
      <c r="E225" s="44">
        <v>0</v>
      </c>
      <c r="F225" s="42" t="s">
        <v>761</v>
      </c>
      <c r="G225" s="18" t="str">
        <f t="array" ref="G225">IF(H225=0,"   ",DATE(IF(MONTH(H225)&gt;10,YEAR(M$1),YEAR($Q$1)),MONTH(H225),DAY(H225)))</f>
        <v xml:space="preserve">   </v>
      </c>
      <c r="H225" s="44">
        <v>0</v>
      </c>
      <c r="I225" s="42" t="s">
        <v>1021</v>
      </c>
      <c r="J225" s="42" t="s">
        <v>1281</v>
      </c>
      <c r="K225" s="23"/>
      <c r="N225" s="16"/>
      <c r="W225" s="60">
        <f t="array" aca="1" ref="W225" ca="1">SMALL(IFERROR(DATE(0,MONTH(cold),DAY(cold)),""),ROW(A224))</f>
        <v>330</v>
      </c>
      <c r="X225" s="60" t="str">
        <f t="array" aca="1" ref="X225" ca="1">IF(ROW(A223)&gt;X$2,"",INDEX(colw,MIN(IF(COUNTIF(X$2:X224,colw)=0,ROW(colw)-2))))</f>
        <v/>
      </c>
    </row>
    <row r="226" spans="2:24" x14ac:dyDescent="0.25">
      <c r="B226" s="41" t="s">
        <v>467</v>
      </c>
      <c r="C226" s="42" t="s">
        <v>468</v>
      </c>
      <c r="D226" s="18">
        <f t="shared" ca="1" si="3"/>
        <v>42239</v>
      </c>
      <c r="E226" s="44">
        <v>20324</v>
      </c>
      <c r="F226" s="42" t="s">
        <v>762</v>
      </c>
      <c r="G226" s="18" t="str">
        <f t="array" ref="G226">IF(H226=0,"   ",DATE(IF(MONTH(H226)&gt;10,YEAR(M$1),YEAR($Q$1)),MONTH(H226),DAY(H226)))</f>
        <v xml:space="preserve">   </v>
      </c>
      <c r="H226" s="44">
        <v>0</v>
      </c>
      <c r="I226" s="42" t="s">
        <v>1022</v>
      </c>
      <c r="J226" s="42" t="s">
        <v>1282</v>
      </c>
      <c r="K226" s="24"/>
      <c r="N226" s="16"/>
      <c r="W226" s="60">
        <f t="array" aca="1" ref="W226" ca="1">SMALL(IFERROR(DATE(0,MONTH(cold),DAY(cold)),""),ROW(A225))</f>
        <v>330</v>
      </c>
      <c r="X226" s="60" t="str">
        <f t="array" aca="1" ref="X226" ca="1">IF(ROW(A224)&gt;X$2,"",INDEX(colw,MIN(IF(COUNTIF(X$2:X225,colw)=0,ROW(colw)-2))))</f>
        <v/>
      </c>
    </row>
    <row r="227" spans="2:24" x14ac:dyDescent="0.25">
      <c r="B227" s="41" t="s">
        <v>469</v>
      </c>
      <c r="C227" s="42" t="s">
        <v>470</v>
      </c>
      <c r="D227" s="18">
        <f t="shared" ca="1" si="3"/>
        <v>42298</v>
      </c>
      <c r="E227" s="44">
        <v>13809</v>
      </c>
      <c r="F227" s="42" t="s">
        <v>763</v>
      </c>
      <c r="G227" s="18" t="str">
        <f t="array" ref="G227">IF(H227=0,"   ",DATE(IF(MONTH(H227)&gt;10,YEAR(M$1),YEAR($Q$1)),MONTH(H227),DAY(H227)))</f>
        <v xml:space="preserve">   </v>
      </c>
      <c r="H227" s="44">
        <v>0</v>
      </c>
      <c r="I227" s="42" t="s">
        <v>1023</v>
      </c>
      <c r="J227" s="42" t="s">
        <v>1283</v>
      </c>
      <c r="K227" s="24"/>
      <c r="N227" s="16"/>
      <c r="W227" s="60">
        <f t="array" aca="1" ref="W227" ca="1">SMALL(IFERROR(DATE(0,MONTH(cold),DAY(cold)),""),ROW(A226))</f>
        <v>339</v>
      </c>
      <c r="X227" s="60" t="str">
        <f t="array" aca="1" ref="X227" ca="1">IF(ROW(A225)&gt;X$2,"",INDEX(colw,MIN(IF(COUNTIF(X$2:X226,colw)=0,ROW(colw)-2))))</f>
        <v/>
      </c>
    </row>
    <row r="228" spans="2:24" x14ac:dyDescent="0.25">
      <c r="B228" s="41" t="s">
        <v>471</v>
      </c>
      <c r="C228" s="42" t="s">
        <v>472</v>
      </c>
      <c r="D228" s="18">
        <f t="shared" ca="1" si="3"/>
        <v>42185</v>
      </c>
      <c r="E228" s="44">
        <v>10774</v>
      </c>
      <c r="F228" s="42" t="s">
        <v>764</v>
      </c>
      <c r="G228" s="18" t="str">
        <f t="array" ref="G228">IF(H228=0,"   ",DATE(IF(MONTH(H228)&gt;10,YEAR(M$1),YEAR($Q$1)),MONTH(H228),DAY(H228)))</f>
        <v xml:space="preserve">   </v>
      </c>
      <c r="H228" s="44">
        <v>0</v>
      </c>
      <c r="I228" s="42" t="s">
        <v>1024</v>
      </c>
      <c r="J228" s="42" t="s">
        <v>1284</v>
      </c>
      <c r="K228" s="23"/>
      <c r="N228" s="16"/>
      <c r="W228" s="60">
        <f t="array" aca="1" ref="W228" ca="1">SMALL(IFERROR(DATE(0,MONTH(cold),DAY(cold)),""),ROW(A227))</f>
        <v>341</v>
      </c>
      <c r="X228" s="60" t="str">
        <f t="array" aca="1" ref="X228" ca="1">IF(ROW(A226)&gt;X$2,"",INDEX(colw,MIN(IF(COUNTIF(X$2:X227,colw)=0,ROW(colw)-2))))</f>
        <v/>
      </c>
    </row>
    <row r="229" spans="2:24" x14ac:dyDescent="0.25">
      <c r="B229" s="41" t="s">
        <v>473</v>
      </c>
      <c r="C229" s="42" t="s">
        <v>474</v>
      </c>
      <c r="D229" s="18">
        <f t="shared" ca="1" si="3"/>
        <v>42325</v>
      </c>
      <c r="E229" s="44">
        <v>16758</v>
      </c>
      <c r="F229" s="42" t="s">
        <v>765</v>
      </c>
      <c r="G229" s="18" t="str">
        <f t="array" ref="G229">IF(H229=0,"   ",DATE(IF(MONTH(H229)&gt;10,YEAR(M$1),YEAR($Q$1)),MONTH(H229),DAY(H229)))</f>
        <v xml:space="preserve">   </v>
      </c>
      <c r="H229" s="44">
        <v>0</v>
      </c>
      <c r="I229" s="42" t="s">
        <v>1025</v>
      </c>
      <c r="J229" s="42" t="s">
        <v>1285</v>
      </c>
      <c r="K229" s="23"/>
      <c r="N229" s="16"/>
      <c r="W229" s="60">
        <f t="array" aca="1" ref="W229" ca="1">SMALL(IFERROR(DATE(0,MONTH(cold),DAY(cold)),""),ROW(A228))</f>
        <v>342</v>
      </c>
      <c r="X229" s="60" t="str">
        <f t="array" aca="1" ref="X229" ca="1">IF(ROW(A227)&gt;X$2,"",INDEX(colw,MIN(IF(COUNTIF(X$2:X228,colw)=0,ROW(colw)-2))))</f>
        <v/>
      </c>
    </row>
    <row r="230" spans="2:24" x14ac:dyDescent="0.25">
      <c r="B230" s="41" t="s">
        <v>475</v>
      </c>
      <c r="C230" s="42" t="s">
        <v>476</v>
      </c>
      <c r="D230" s="18">
        <f t="shared" ca="1" si="3"/>
        <v>42100</v>
      </c>
      <c r="E230" s="44">
        <v>7036</v>
      </c>
      <c r="F230" s="42" t="s">
        <v>766</v>
      </c>
      <c r="G230" s="18" t="str">
        <f t="array" ref="G230">IF(H230=0,"   ",DATE(IF(MONTH(H230)&gt;10,YEAR(M$1),YEAR($Q$1)),MONTH(H230),DAY(H230)))</f>
        <v xml:space="preserve">   </v>
      </c>
      <c r="H230" s="44">
        <v>0</v>
      </c>
      <c r="I230" s="42" t="s">
        <v>1026</v>
      </c>
      <c r="J230" s="42" t="s">
        <v>1286</v>
      </c>
      <c r="K230" s="24"/>
      <c r="N230" s="16"/>
      <c r="W230" s="60">
        <f t="array" aca="1" ref="W230" ca="1">SMALL(IFERROR(DATE(0,MONTH(cold),DAY(cold)),""),ROW(A229))</f>
        <v>343</v>
      </c>
      <c r="X230" s="60" t="str">
        <f t="array" aca="1" ref="X230" ca="1">IF(ROW(A228)&gt;X$2,"",INDEX(colw,MIN(IF(COUNTIF(X$2:X229,colw)=0,ROW(colw)-2))))</f>
        <v/>
      </c>
    </row>
    <row r="231" spans="2:24" x14ac:dyDescent="0.25">
      <c r="B231" s="41" t="s">
        <v>477</v>
      </c>
      <c r="C231" s="42" t="s">
        <v>478</v>
      </c>
      <c r="D231" s="18">
        <f t="shared" ca="1" si="3"/>
        <v>42076</v>
      </c>
      <c r="E231" s="44">
        <v>16509</v>
      </c>
      <c r="F231" s="42" t="s">
        <v>767</v>
      </c>
      <c r="G231" s="18" t="str">
        <f t="array" ref="G231">IF(H231=0,"   ",DATE(IF(MONTH(H231)&gt;10,YEAR(M$1),YEAR($Q$1)),MONTH(H231),DAY(H231)))</f>
        <v xml:space="preserve">   </v>
      </c>
      <c r="H231" s="44">
        <v>0</v>
      </c>
      <c r="I231" s="42" t="s">
        <v>1027</v>
      </c>
      <c r="J231" s="42" t="s">
        <v>1287</v>
      </c>
      <c r="K231" s="24"/>
      <c r="N231" s="16"/>
      <c r="W231" s="60">
        <f t="array" aca="1" ref="W231" ca="1">SMALL(IFERROR(DATE(0,MONTH(cold),DAY(cold)),""),ROW(A230))</f>
        <v>344</v>
      </c>
      <c r="X231" s="60" t="str">
        <f t="array" aca="1" ref="X231" ca="1">IF(ROW(A229)&gt;X$2,"",INDEX(colw,MIN(IF(COUNTIF(X$2:X230,colw)=0,ROW(colw)-2))))</f>
        <v/>
      </c>
    </row>
    <row r="232" spans="2:24" x14ac:dyDescent="0.25">
      <c r="B232" s="41" t="s">
        <v>479</v>
      </c>
      <c r="C232" s="42" t="s">
        <v>480</v>
      </c>
      <c r="D232" s="18">
        <f t="shared" ca="1" si="3"/>
        <v>42358</v>
      </c>
      <c r="E232" s="44">
        <v>12043</v>
      </c>
      <c r="F232" s="42" t="s">
        <v>768</v>
      </c>
      <c r="G232" s="18" t="str">
        <f t="array" ref="G232">IF(H232=0,"   ",DATE(IF(MONTH(H232)&gt;10,YEAR(M$1),YEAR($Q$1)),MONTH(H232),DAY(H232)))</f>
        <v xml:space="preserve">   </v>
      </c>
      <c r="H232" s="44">
        <v>0</v>
      </c>
      <c r="I232" s="42" t="s">
        <v>1028</v>
      </c>
      <c r="J232" s="42" t="s">
        <v>1288</v>
      </c>
      <c r="K232" s="23"/>
      <c r="N232" s="16"/>
      <c r="W232" s="60">
        <f t="array" aca="1" ref="W232" ca="1">SMALL(IFERROR(DATE(0,MONTH(cold),DAY(cold)),""),ROW(A231))</f>
        <v>344</v>
      </c>
      <c r="X232" s="60" t="str">
        <f t="array" aca="1" ref="X232" ca="1">IF(ROW(A230)&gt;X$2,"",INDEX(colw,MIN(IF(COUNTIF(X$2:X231,colw)=0,ROW(colw)-2))))</f>
        <v/>
      </c>
    </row>
    <row r="233" spans="2:24" x14ac:dyDescent="0.25">
      <c r="B233" s="41" t="s">
        <v>481</v>
      </c>
      <c r="C233" s="42" t="s">
        <v>482</v>
      </c>
      <c r="D233" s="18">
        <f t="shared" ca="1" si="3"/>
        <v>42351</v>
      </c>
      <c r="E233" s="44">
        <v>15688</v>
      </c>
      <c r="F233" s="42" t="s">
        <v>769</v>
      </c>
      <c r="G233" s="18" t="str">
        <f t="array" ref="G233">IF(H233=0,"   ",DATE(IF(MONTH(H233)&gt;10,YEAR(M$1),YEAR($Q$1)),MONTH(H233),DAY(H233)))</f>
        <v xml:space="preserve">   </v>
      </c>
      <c r="H233" s="44">
        <v>0</v>
      </c>
      <c r="I233" s="42" t="s">
        <v>1029</v>
      </c>
      <c r="J233" s="42" t="s">
        <v>1289</v>
      </c>
      <c r="K233" s="23"/>
      <c r="N233" s="16"/>
      <c r="W233" s="60">
        <f t="array" aca="1" ref="W233" ca="1">SMALL(IFERROR(DATE(0,MONTH(cold),DAY(cold)),""),ROW(A232))</f>
        <v>344</v>
      </c>
      <c r="X233" s="60" t="str">
        <f t="array" aca="1" ref="X233" ca="1">IF(ROW(A231)&gt;X$2,"",INDEX(colw,MIN(IF(COUNTIF(X$2:X232,colw)=0,ROW(colw)-2))))</f>
        <v/>
      </c>
    </row>
    <row r="234" spans="2:24" x14ac:dyDescent="0.25">
      <c r="B234" s="41" t="s">
        <v>483</v>
      </c>
      <c r="C234" s="42" t="s">
        <v>484</v>
      </c>
      <c r="D234" s="18">
        <f t="shared" ca="1" si="3"/>
        <v>42168</v>
      </c>
      <c r="E234" s="44">
        <v>16236</v>
      </c>
      <c r="F234" s="42" t="s">
        <v>770</v>
      </c>
      <c r="G234" s="18" t="str">
        <f t="array" ref="G234">IF(H234=0,"   ",DATE(IF(MONTH(H234)&gt;10,YEAR(M$1),YEAR($Q$1)),MONTH(H234),DAY(H234)))</f>
        <v xml:space="preserve">   </v>
      </c>
      <c r="H234" s="44">
        <v>0</v>
      </c>
      <c r="I234" s="42" t="s">
        <v>1030</v>
      </c>
      <c r="J234" s="42" t="s">
        <v>1290</v>
      </c>
      <c r="K234" s="24"/>
      <c r="N234" s="16"/>
      <c r="W234" s="60">
        <f t="array" aca="1" ref="W234" ca="1">SMALL(IFERROR(DATE(0,MONTH(cold),DAY(cold)),""),ROW(A233))</f>
        <v>346</v>
      </c>
      <c r="X234" s="60" t="str">
        <f t="array" aca="1" ref="X234" ca="1">IF(ROW(A232)&gt;X$2,"",INDEX(colw,MIN(IF(COUNTIF(X$2:X233,colw)=0,ROW(colw)-2))))</f>
        <v/>
      </c>
    </row>
    <row r="235" spans="2:24" x14ac:dyDescent="0.25">
      <c r="B235" s="41" t="s">
        <v>485</v>
      </c>
      <c r="C235" s="42" t="s">
        <v>486</v>
      </c>
      <c r="D235" s="18">
        <f t="shared" ca="1" si="3"/>
        <v>42286</v>
      </c>
      <c r="E235" s="44">
        <v>14893</v>
      </c>
      <c r="F235" s="42" t="s">
        <v>771</v>
      </c>
      <c r="G235" s="18" t="str">
        <f t="array" ref="G235">IF(H235=0,"   ",DATE(IF(MONTH(H235)&gt;10,YEAR(M$1),YEAR($Q$1)),MONTH(H235),DAY(H235)))</f>
        <v xml:space="preserve">   </v>
      </c>
      <c r="H235" s="44">
        <v>0</v>
      </c>
      <c r="I235" s="42" t="s">
        <v>1031</v>
      </c>
      <c r="J235" s="42" t="s">
        <v>1291</v>
      </c>
      <c r="K235" s="24"/>
      <c r="N235" s="16"/>
      <c r="W235" s="60">
        <f t="array" aca="1" ref="W235" ca="1">SMALL(IFERROR(DATE(0,MONTH(cold),DAY(cold)),""),ROW(A234))</f>
        <v>346</v>
      </c>
      <c r="X235" s="60" t="str">
        <f t="array" aca="1" ref="X235" ca="1">IF(ROW(A233)&gt;X$2,"",INDEX(colw,MIN(IF(COUNTIF(X$2:X234,colw)=0,ROW(colw)-2))))</f>
        <v/>
      </c>
    </row>
    <row r="236" spans="2:24" x14ac:dyDescent="0.25">
      <c r="B236" s="41" t="s">
        <v>487</v>
      </c>
      <c r="C236" s="42" t="s">
        <v>488</v>
      </c>
      <c r="D236" s="18">
        <f t="shared" ca="1" si="3"/>
        <v>42230</v>
      </c>
      <c r="E236" s="44">
        <v>15567</v>
      </c>
      <c r="F236" s="42" t="s">
        <v>772</v>
      </c>
      <c r="G236" s="18" t="str">
        <f t="array" ref="G236">IF(H236=0,"   ",DATE(IF(MONTH(H236)&gt;10,YEAR(M$1),YEAR($Q$1)),MONTH(H236),DAY(H236)))</f>
        <v xml:space="preserve">   </v>
      </c>
      <c r="H236" s="44">
        <v>0</v>
      </c>
      <c r="I236" s="42" t="s">
        <v>1032</v>
      </c>
      <c r="J236" s="42" t="s">
        <v>1292</v>
      </c>
      <c r="K236" s="23"/>
      <c r="N236" s="16"/>
      <c r="W236" s="60">
        <f t="array" aca="1" ref="W236" ca="1">SMALL(IFERROR(DATE(0,MONTH(cold),DAY(cold)),""),ROW(A235))</f>
        <v>347</v>
      </c>
      <c r="X236" s="60" t="str">
        <f t="array" aca="1" ref="X236" ca="1">IF(ROW(A234)&gt;X$2,"",INDEX(colw,MIN(IF(COUNTIF(X$2:X235,colw)=0,ROW(colw)-2))))</f>
        <v/>
      </c>
    </row>
    <row r="237" spans="2:24" x14ac:dyDescent="0.25">
      <c r="B237" s="41" t="s">
        <v>489</v>
      </c>
      <c r="C237" s="42" t="s">
        <v>490</v>
      </c>
      <c r="D237" s="18">
        <f t="shared" ca="1" si="3"/>
        <v>42333</v>
      </c>
      <c r="E237" s="44">
        <v>18227</v>
      </c>
      <c r="F237" s="42" t="s">
        <v>773</v>
      </c>
      <c r="G237" s="18">
        <f t="array" aca="1" ref="G237" ca="1">IF(H237=0,"   ",DATE(IF(MONTH(H237)&gt;10,YEAR(M$1),YEAR($Q$1)),MONTH(H237),DAY(H237)))</f>
        <v>42287</v>
      </c>
      <c r="H237" s="44">
        <v>20372</v>
      </c>
      <c r="I237" s="42" t="s">
        <v>1033</v>
      </c>
      <c r="J237" s="42" t="s">
        <v>1293</v>
      </c>
      <c r="K237" s="23"/>
      <c r="N237" s="16"/>
      <c r="W237" s="60">
        <f t="array" aca="1" ref="W237" ca="1">SMALL(IFERROR(DATE(0,MONTH(cold),DAY(cold)),""),ROW(A236))</f>
        <v>348</v>
      </c>
      <c r="X237" s="60" t="str">
        <f t="array" aca="1" ref="X237" ca="1">IF(ROW(A235)&gt;X$2,"",INDEX(colw,MIN(IF(COUNTIF(X$2:X236,colw)=0,ROW(colw)-2))))</f>
        <v/>
      </c>
    </row>
    <row r="238" spans="2:24" x14ac:dyDescent="0.25">
      <c r="B238" s="41" t="s">
        <v>491</v>
      </c>
      <c r="C238" s="42" t="s">
        <v>492</v>
      </c>
      <c r="D238" s="18">
        <f t="shared" ca="1" si="3"/>
        <v>42051</v>
      </c>
      <c r="E238" s="44">
        <v>16118</v>
      </c>
      <c r="F238" s="42" t="s">
        <v>774</v>
      </c>
      <c r="G238" s="18">
        <f t="array" aca="1" ref="G238" ca="1">IF(H238=0,"   ",DATE(IF(MONTH(H238)&gt;10,YEAR(M$1),YEAR($Q$1)),MONTH(H238),DAY(H238)))</f>
        <v>42137</v>
      </c>
      <c r="H238" s="44">
        <v>17666</v>
      </c>
      <c r="I238" s="42" t="s">
        <v>1034</v>
      </c>
      <c r="J238" s="42" t="s">
        <v>1294</v>
      </c>
      <c r="K238" s="24"/>
      <c r="N238" s="16"/>
      <c r="W238" s="60">
        <f t="array" aca="1" ref="W238" ca="1">SMALL(IFERROR(DATE(0,MONTH(cold),DAY(cold)),""),ROW(A237))</f>
        <v>351</v>
      </c>
      <c r="X238" s="60" t="str">
        <f t="array" aca="1" ref="X238" ca="1">IF(ROW(A236)&gt;X$2,"",INDEX(colw,MIN(IF(COUNTIF(X$2:X237,colw)=0,ROW(colw)-2))))</f>
        <v/>
      </c>
    </row>
    <row r="239" spans="2:24" x14ac:dyDescent="0.25">
      <c r="B239" s="41" t="s">
        <v>493</v>
      </c>
      <c r="C239" s="42" t="s">
        <v>494</v>
      </c>
      <c r="D239" s="18" t="str">
        <f t="shared" si="3"/>
        <v xml:space="preserve">   </v>
      </c>
      <c r="E239" s="44">
        <v>0</v>
      </c>
      <c r="F239" s="42" t="s">
        <v>775</v>
      </c>
      <c r="G239" s="18" t="str">
        <f t="array" ref="G239">IF(H239=0,"   ",DATE(IF(MONTH(H239)&gt;10,YEAR(M$1),YEAR($Q$1)),MONTH(H239),DAY(H239)))</f>
        <v xml:space="preserve">   </v>
      </c>
      <c r="H239" s="44">
        <v>0</v>
      </c>
      <c r="I239" s="42" t="s">
        <v>1035</v>
      </c>
      <c r="J239" s="42" t="s">
        <v>1295</v>
      </c>
      <c r="K239" s="24"/>
      <c r="N239" s="16"/>
      <c r="W239" s="60">
        <f t="array" aca="1" ref="W239" ca="1">SMALL(IFERROR(DATE(0,MONTH(cold),DAY(cold)),""),ROW(A238))</f>
        <v>355</v>
      </c>
      <c r="X239" s="60" t="str">
        <f t="array" aca="1" ref="X239" ca="1">IF(ROW(A237)&gt;X$2,"",INDEX(colw,MIN(IF(COUNTIF(X$2:X238,colw)=0,ROW(colw)-2))))</f>
        <v/>
      </c>
    </row>
    <row r="240" spans="2:24" x14ac:dyDescent="0.25">
      <c r="B240" s="41" t="s">
        <v>495</v>
      </c>
      <c r="C240" s="42" t="s">
        <v>496</v>
      </c>
      <c r="D240" s="18">
        <f t="shared" ca="1" si="3"/>
        <v>42316</v>
      </c>
      <c r="E240" s="44">
        <v>16018</v>
      </c>
      <c r="F240" s="42" t="s">
        <v>776</v>
      </c>
      <c r="G240" s="18" t="str">
        <f t="array" ref="G240">IF(H240=0,"   ",DATE(IF(MONTH(H240)&gt;10,YEAR(M$1),YEAR($Q$1)),MONTH(H240),DAY(H240)))</f>
        <v xml:space="preserve">   </v>
      </c>
      <c r="H240" s="44">
        <v>0</v>
      </c>
      <c r="I240" s="42" t="s">
        <v>1036</v>
      </c>
      <c r="J240" s="42" t="s">
        <v>1296</v>
      </c>
      <c r="K240" s="23"/>
      <c r="N240" s="16"/>
      <c r="W240" s="60">
        <f t="array" aca="1" ref="W240" ca="1">SMALL(IFERROR(DATE(0,MONTH(cold),DAY(cold)),""),ROW(A239))</f>
        <v>356</v>
      </c>
      <c r="X240" s="60" t="str">
        <f t="array" aca="1" ref="X240" ca="1">IF(ROW(A238)&gt;X$2,"",INDEX(colw,MIN(IF(COUNTIF(X$2:X239,colw)=0,ROW(colw)-2))))</f>
        <v/>
      </c>
    </row>
    <row r="241" spans="2:24" x14ac:dyDescent="0.25">
      <c r="B241" s="41" t="s">
        <v>497</v>
      </c>
      <c r="C241" s="42" t="s">
        <v>498</v>
      </c>
      <c r="D241" s="18">
        <f t="shared" ca="1" si="3"/>
        <v>42277</v>
      </c>
      <c r="E241" s="44">
        <v>15249</v>
      </c>
      <c r="F241" s="42" t="s">
        <v>777</v>
      </c>
      <c r="G241" s="18">
        <f t="array" aca="1" ref="G241" ca="1">IF(H241=0,"   ",DATE(IF(MONTH(H241)&gt;10,YEAR(M$1),YEAR($Q$1)),MONTH(H241),DAY(H241)))</f>
        <v>42225</v>
      </c>
      <c r="H241" s="44">
        <v>15562</v>
      </c>
      <c r="I241" s="42" t="s">
        <v>1037</v>
      </c>
      <c r="J241" s="42" t="s">
        <v>1297</v>
      </c>
      <c r="K241" s="23"/>
      <c r="N241" s="16"/>
      <c r="W241" s="60">
        <f t="array" aca="1" ref="W241" ca="1">SMALL(IFERROR(DATE(0,MONTH(cold),DAY(cold)),""),ROW(A240))</f>
        <v>358</v>
      </c>
      <c r="X241" s="60" t="str">
        <f t="array" aca="1" ref="X241" ca="1">IF(ROW(A239)&gt;X$2,"",INDEX(colw,MIN(IF(COUNTIF(X$2:X240,colw)=0,ROW(colw)-2))))</f>
        <v/>
      </c>
    </row>
    <row r="242" spans="2:24" x14ac:dyDescent="0.25">
      <c r="B242" s="41" t="s">
        <v>499</v>
      </c>
      <c r="C242" s="42" t="s">
        <v>500</v>
      </c>
      <c r="D242" s="18">
        <f t="shared" ca="1" si="3"/>
        <v>42102</v>
      </c>
      <c r="E242" s="44">
        <v>11787</v>
      </c>
      <c r="F242" s="42" t="s">
        <v>778</v>
      </c>
      <c r="G242" s="18">
        <f t="array" aca="1" ref="G242" ca="1">IF(H242=0,"   ",DATE(IF(MONTH(H242)&gt;10,YEAR(M$1),YEAR($Q$1)),MONTH(H242),DAY(H242)))</f>
        <v>42198</v>
      </c>
      <c r="H242" s="44">
        <v>12978</v>
      </c>
      <c r="I242" s="42" t="s">
        <v>1038</v>
      </c>
      <c r="J242" s="42" t="s">
        <v>1298</v>
      </c>
      <c r="K242" s="24"/>
      <c r="W242" s="60">
        <f t="array" aca="1" ref="W242" ca="1">SMALL(IFERROR(DATE(0,MONTH(cold),DAY(cold)),""),ROW(A241))</f>
        <v>360</v>
      </c>
      <c r="X242" s="60" t="str">
        <f t="array" aca="1" ref="X242" ca="1">IF(ROW(A240)&gt;X$2,"",INDEX(colw,MIN(IF(COUNTIF(X$2:X241,colw)=0,ROW(colw)-2))))</f>
        <v/>
      </c>
    </row>
    <row r="243" spans="2:24" x14ac:dyDescent="0.25">
      <c r="B243" s="41" t="s">
        <v>501</v>
      </c>
      <c r="C243" s="42" t="s">
        <v>502</v>
      </c>
      <c r="D243" s="18">
        <f t="shared" ca="1" si="3"/>
        <v>42345</v>
      </c>
      <c r="E243" s="44">
        <v>13491</v>
      </c>
      <c r="F243" s="42" t="s">
        <v>779</v>
      </c>
      <c r="G243" s="18" t="str">
        <f t="array" ref="G243">IF(H243=0,"   ",DATE(IF(MONTH(H243)&gt;10,YEAR(M$1),YEAR($Q$1)),MONTH(H243),DAY(H243)))</f>
        <v xml:space="preserve">   </v>
      </c>
      <c r="H243" s="44">
        <v>0</v>
      </c>
      <c r="I243" s="42" t="s">
        <v>1039</v>
      </c>
      <c r="J243" s="42" t="s">
        <v>1299</v>
      </c>
      <c r="K243" s="24"/>
      <c r="W243" s="60">
        <f t="array" aca="1" ref="W243" ca="1">SMALL(IFERROR(DATE(0,MONTH(cold),DAY(cold)),""),ROW(A242))</f>
        <v>361</v>
      </c>
      <c r="X243" s="60" t="str">
        <f t="array" aca="1" ref="X243" ca="1">IF(ROW(A241)&gt;X$2,"",INDEX(colw,MIN(IF(COUNTIF(X$2:X242,colw)=0,ROW(colw)-2))))</f>
        <v/>
      </c>
    </row>
    <row r="244" spans="2:24" x14ac:dyDescent="0.25">
      <c r="B244" s="41" t="s">
        <v>503</v>
      </c>
      <c r="C244" s="42" t="s">
        <v>504</v>
      </c>
      <c r="D244" s="18">
        <f t="shared" ca="1" si="3"/>
        <v>42156</v>
      </c>
      <c r="E244" s="44">
        <v>12571</v>
      </c>
      <c r="F244" s="42" t="s">
        <v>780</v>
      </c>
      <c r="G244" s="18" t="str">
        <f t="array" ref="G244">IF(H244=0,"   ",DATE(IF(MONTH(H244)&gt;10,YEAR(M$1),YEAR($Q$1)),MONTH(H244),DAY(H244)))</f>
        <v xml:space="preserve">   </v>
      </c>
      <c r="H244" s="44">
        <v>0</v>
      </c>
      <c r="I244" s="42" t="s">
        <v>1040</v>
      </c>
      <c r="J244" s="42" t="s">
        <v>1300</v>
      </c>
      <c r="K244" s="23"/>
      <c r="W244" s="60">
        <f t="array" aca="1" ref="W244" ca="1">SMALL(IFERROR(DATE(0,MONTH(cold),DAY(cold)),""),ROW(A243))</f>
        <v>364</v>
      </c>
      <c r="X244" s="60" t="str">
        <f t="array" aca="1" ref="X244" ca="1">IF(ROW(A242)&gt;X$2,"",INDEX(colw,MIN(IF(COUNTIF(X$2:X243,colw)=0,ROW(colw)-2))))</f>
        <v/>
      </c>
    </row>
    <row r="245" spans="2:24" x14ac:dyDescent="0.25">
      <c r="B245" s="41" t="s">
        <v>505</v>
      </c>
      <c r="C245" s="42" t="s">
        <v>506</v>
      </c>
      <c r="D245" s="18">
        <f t="shared" ca="1" si="3"/>
        <v>42154</v>
      </c>
      <c r="E245" s="44">
        <v>11108</v>
      </c>
      <c r="F245" s="42" t="s">
        <v>781</v>
      </c>
      <c r="G245" s="18" t="str">
        <f t="array" ref="G245">IF(H245=0,"   ",DATE(IF(MONTH(H245)&gt;10,YEAR(M$1),YEAR($Q$1)),MONTH(H245),DAY(H245)))</f>
        <v xml:space="preserve">   </v>
      </c>
      <c r="H245" s="44">
        <v>0</v>
      </c>
      <c r="I245" s="42" t="s">
        <v>1041</v>
      </c>
      <c r="J245" s="42" t="s">
        <v>1301</v>
      </c>
      <c r="K245" s="23"/>
      <c r="W245" s="60" t="e">
        <f t="array" aca="1" ref="W245" ca="1">SMALL(IFERROR(DATE(0,MONTH(cold),DAY(cold)),""),ROW(A244))</f>
        <v>#NUM!</v>
      </c>
      <c r="X245" s="60" t="str">
        <f t="array" aca="1" ref="X245" ca="1">IF(ROW(A243)&gt;X$2,"",INDEX(colw,MIN(IF(COUNTIF(X$2:X244,colw)=0,ROW(colw)-2))))</f>
        <v/>
      </c>
    </row>
    <row r="246" spans="2:24" x14ac:dyDescent="0.25">
      <c r="B246" s="41" t="s">
        <v>507</v>
      </c>
      <c r="C246" s="42" t="s">
        <v>508</v>
      </c>
      <c r="D246" s="18">
        <f t="shared" ca="1" si="3"/>
        <v>42097</v>
      </c>
      <c r="E246" s="44">
        <v>11782</v>
      </c>
      <c r="F246" s="42" t="s">
        <v>782</v>
      </c>
      <c r="G246" s="18" t="str">
        <f t="array" ref="G246">IF(H246=0,"   ",DATE(IF(MONTH(H246)&gt;10,YEAR(M$1),YEAR($Q$1)),MONTH(H246),DAY(H246)))</f>
        <v xml:space="preserve">   </v>
      </c>
      <c r="H246" s="44">
        <v>0</v>
      </c>
      <c r="I246" s="42" t="s">
        <v>1042</v>
      </c>
      <c r="J246" s="42" t="s">
        <v>1302</v>
      </c>
      <c r="K246" s="24"/>
      <c r="W246" s="60" t="e">
        <f t="array" aca="1" ref="W246" ca="1">SMALL(IFERROR(DATE(0,MONTH(cold),DAY(cold)),""),ROW(A245))</f>
        <v>#NUM!</v>
      </c>
      <c r="X246" s="60" t="str">
        <f t="array" aca="1" ref="X246" ca="1">IF(ROW(A244)&gt;X$2,"",INDEX(colw,MIN(IF(COUNTIF(X$2:X245,colw)=0,ROW(colw)-2))))</f>
        <v/>
      </c>
    </row>
    <row r="247" spans="2:24" x14ac:dyDescent="0.25">
      <c r="B247" s="41" t="s">
        <v>509</v>
      </c>
      <c r="C247" s="42" t="s">
        <v>510</v>
      </c>
      <c r="D247" s="18" t="str">
        <f t="shared" si="3"/>
        <v xml:space="preserve">   </v>
      </c>
      <c r="E247" s="44">
        <v>0</v>
      </c>
      <c r="F247" s="42" t="s">
        <v>783</v>
      </c>
      <c r="G247" s="18" t="str">
        <f t="array" ref="G247">IF(H247=0,"   ",DATE(IF(MONTH(H247)&gt;10,YEAR(M$1),YEAR($Q$1)),MONTH(H247),DAY(H247)))</f>
        <v xml:space="preserve">   </v>
      </c>
      <c r="H247" s="44">
        <v>0</v>
      </c>
      <c r="I247" s="42" t="s">
        <v>1043</v>
      </c>
      <c r="J247" s="42" t="s">
        <v>1303</v>
      </c>
      <c r="K247" s="24"/>
      <c r="W247" s="60" t="e">
        <f t="array" aca="1" ref="W247" ca="1">SMALL(IFERROR(DATE(0,MONTH(cold),DAY(cold)),""),ROW(A246))</f>
        <v>#NUM!</v>
      </c>
      <c r="X247" s="60" t="str">
        <f t="array" aca="1" ref="X247" ca="1">IF(ROW(A245)&gt;X$2,"",INDEX(colw,MIN(IF(COUNTIF(X$2:X246,colw)=0,ROW(colw)-2))))</f>
        <v/>
      </c>
    </row>
    <row r="248" spans="2:24" x14ac:dyDescent="0.25">
      <c r="B248" s="41" t="s">
        <v>511</v>
      </c>
      <c r="C248" s="42" t="s">
        <v>512</v>
      </c>
      <c r="D248" s="18">
        <f t="shared" ca="1" si="3"/>
        <v>42064</v>
      </c>
      <c r="E248" s="44">
        <v>12479</v>
      </c>
      <c r="F248" s="42" t="s">
        <v>784</v>
      </c>
      <c r="G248" s="18" t="str">
        <f t="array" ref="G248">IF(H248=0,"   ",DATE(IF(MONTH(H248)&gt;10,YEAR(M$1),YEAR($Q$1)),MONTH(H248),DAY(H248)))</f>
        <v xml:space="preserve">   </v>
      </c>
      <c r="H248" s="44">
        <v>0</v>
      </c>
      <c r="I248" s="42" t="s">
        <v>1044</v>
      </c>
      <c r="J248" s="42" t="s">
        <v>1304</v>
      </c>
      <c r="K248" s="23"/>
      <c r="W248" s="60" t="e">
        <f t="array" aca="1" ref="W248" ca="1">SMALL(IFERROR(DATE(0,MONTH(cold),DAY(cold)),""),ROW(A247))</f>
        <v>#NUM!</v>
      </c>
      <c r="X248" s="60" t="str">
        <f t="array" aca="1" ref="X248" ca="1">IF(ROW(A246)&gt;X$2,"",INDEX(colw,MIN(IF(COUNTIF(X$2:X247,colw)=0,ROW(colw)-2))))</f>
        <v/>
      </c>
    </row>
    <row r="249" spans="2:24" x14ac:dyDescent="0.25">
      <c r="B249" s="41" t="s">
        <v>513</v>
      </c>
      <c r="C249" s="42" t="s">
        <v>514</v>
      </c>
      <c r="D249" s="18">
        <f t="shared" ca="1" si="3"/>
        <v>42079</v>
      </c>
      <c r="E249" s="44">
        <v>16877</v>
      </c>
      <c r="F249" s="42" t="s">
        <v>785</v>
      </c>
      <c r="G249" s="18" t="str">
        <f t="array" ref="G249">IF(H249=0,"   ",DATE(IF(MONTH(H249)&gt;10,YEAR(M$1),YEAR($Q$1)),MONTH(H249),DAY(H249)))</f>
        <v xml:space="preserve">   </v>
      </c>
      <c r="H249" s="44">
        <v>0</v>
      </c>
      <c r="I249" s="42" t="s">
        <v>1045</v>
      </c>
      <c r="J249" s="42" t="s">
        <v>1305</v>
      </c>
      <c r="K249" s="23"/>
      <c r="W249" s="60" t="e">
        <f t="array" aca="1" ref="W249" ca="1">SMALL(IFERROR(DATE(0,MONTH(cold),DAY(cold)),""),ROW(A248))</f>
        <v>#NUM!</v>
      </c>
      <c r="X249" s="60" t="str">
        <f t="array" aca="1" ref="X249" ca="1">IF(ROW(A247)&gt;X$2,"",INDEX(colw,MIN(IF(COUNTIF(X$2:X248,colw)=0,ROW(colw)-2))))</f>
        <v/>
      </c>
    </row>
    <row r="250" spans="2:24" x14ac:dyDescent="0.25">
      <c r="B250" s="41" t="s">
        <v>515</v>
      </c>
      <c r="C250" s="42" t="s">
        <v>516</v>
      </c>
      <c r="D250" s="18">
        <f t="shared" ca="1" si="3"/>
        <v>42307</v>
      </c>
      <c r="E250" s="44">
        <v>16375</v>
      </c>
      <c r="F250" s="42" t="s">
        <v>786</v>
      </c>
      <c r="G250" s="18">
        <f t="array" aca="1" ref="G250" ca="1">IF(H250=0,"   ",DATE(IF(MONTH(H250)&gt;10,YEAR(M$1),YEAR($Q$1)),MONTH(H250),DAY(H250)))</f>
        <v>42028</v>
      </c>
      <c r="H250" s="44">
        <v>16461</v>
      </c>
      <c r="I250" s="42" t="s">
        <v>1046</v>
      </c>
      <c r="J250" s="42" t="s">
        <v>1306</v>
      </c>
      <c r="K250" s="24"/>
      <c r="W250" s="60" t="e">
        <f t="array" aca="1" ref="W250" ca="1">SMALL(IFERROR(DATE(0,MONTH(cold),DAY(cold)),""),ROW(A249))</f>
        <v>#NUM!</v>
      </c>
      <c r="X250" s="60" t="str">
        <f t="array" aca="1" ref="X250" ca="1">IF(ROW(A248)&gt;X$2,"",INDEX(colw,MIN(IF(COUNTIF(X$2:X249,colw)=0,ROW(colw)-2))))</f>
        <v/>
      </c>
    </row>
    <row r="251" spans="2:24" x14ac:dyDescent="0.25">
      <c r="B251" s="41" t="s">
        <v>517</v>
      </c>
      <c r="C251" s="42" t="s">
        <v>518</v>
      </c>
      <c r="D251" s="18">
        <f t="shared" ca="1" si="3"/>
        <v>42307</v>
      </c>
      <c r="E251" s="44">
        <v>13453</v>
      </c>
      <c r="F251" s="42" t="s">
        <v>787</v>
      </c>
      <c r="G251" s="18" t="str">
        <f t="array" ref="G251">IF(H251=0,"   ",DATE(IF(MONTH(H251)&gt;10,YEAR(M$1),YEAR($Q$1)),MONTH(H251),DAY(H251)))</f>
        <v xml:space="preserve">   </v>
      </c>
      <c r="H251" s="44">
        <v>0</v>
      </c>
      <c r="I251" s="42" t="s">
        <v>1047</v>
      </c>
      <c r="J251" s="42" t="s">
        <v>1307</v>
      </c>
      <c r="K251" s="24"/>
      <c r="W251" s="60" t="e">
        <f t="array" aca="1" ref="W251" ca="1">SMALL(IFERROR(DATE(0,MONTH(cold),DAY(cold)),""),ROW(A250))</f>
        <v>#NUM!</v>
      </c>
      <c r="X251" s="60" t="str">
        <f t="array" aca="1" ref="X251" ca="1">IF(ROW(A249)&gt;X$2,"",INDEX(colw,MIN(IF(COUNTIF(X$2:X250,colw)=0,ROW(colw)-2))))</f>
        <v/>
      </c>
    </row>
    <row r="252" spans="2:24" x14ac:dyDescent="0.25">
      <c r="B252" s="41" t="s">
        <v>519</v>
      </c>
      <c r="C252" s="42" t="s">
        <v>520</v>
      </c>
      <c r="D252" s="18">
        <f t="shared" ca="1" si="3"/>
        <v>42191</v>
      </c>
      <c r="E252" s="44">
        <v>12971</v>
      </c>
      <c r="F252" s="42" t="s">
        <v>788</v>
      </c>
      <c r="G252" s="18" t="str">
        <f t="array" ref="G252">IF(H252=0,"   ",DATE(IF(MONTH(H252)&gt;10,YEAR(M$1),YEAR($Q$1)),MONTH(H252),DAY(H252)))</f>
        <v xml:space="preserve">   </v>
      </c>
      <c r="H252" s="44">
        <v>0</v>
      </c>
      <c r="I252" s="42" t="s">
        <v>1048</v>
      </c>
      <c r="J252" s="42" t="s">
        <v>1308</v>
      </c>
      <c r="K252" s="23"/>
      <c r="W252" s="60" t="e">
        <f t="array" aca="1" ref="W252" ca="1">SMALL(IFERROR(DATE(0,MONTH(cold),DAY(cold)),""),ROW(A251))</f>
        <v>#NUM!</v>
      </c>
      <c r="X252" s="60" t="str">
        <f t="array" aca="1" ref="X252" ca="1">IF(ROW(A250)&gt;X$2,"",INDEX(colw,MIN(IF(COUNTIF(X$2:X251,colw)=0,ROW(colw)-2))))</f>
        <v/>
      </c>
    </row>
    <row r="253" spans="2:24" x14ac:dyDescent="0.25">
      <c r="B253" s="41" t="s">
        <v>521</v>
      </c>
      <c r="C253" s="42" t="s">
        <v>522</v>
      </c>
      <c r="D253" s="18">
        <f t="shared" ca="1" si="3"/>
        <v>42103</v>
      </c>
      <c r="E253" s="44">
        <v>18362</v>
      </c>
      <c r="F253" s="42" t="s">
        <v>789</v>
      </c>
      <c r="G253" s="18">
        <f t="array" aca="1" ref="G253" ca="1">IF(H253=0,"   ",DATE(IF(MONTH(H253)&gt;10,YEAR(M$1),YEAR($Q$1)),MONTH(H253),DAY(H253)))</f>
        <v>42133</v>
      </c>
      <c r="H253" s="44">
        <v>18392</v>
      </c>
      <c r="I253" s="42" t="s">
        <v>1049</v>
      </c>
      <c r="J253" s="42" t="s">
        <v>1309</v>
      </c>
      <c r="K253" s="23"/>
    </row>
    <row r="254" spans="2:24" x14ac:dyDescent="0.25">
      <c r="B254" s="41" t="s">
        <v>523</v>
      </c>
      <c r="C254" s="42" t="s">
        <v>524</v>
      </c>
      <c r="D254" s="18">
        <f t="shared" ca="1" si="3"/>
        <v>42329</v>
      </c>
      <c r="E254" s="44">
        <v>17858</v>
      </c>
      <c r="F254" s="42" t="s">
        <v>790</v>
      </c>
      <c r="G254" s="18" t="str">
        <f t="array" ref="G254">IF(H254=0,"   ",DATE(IF(MONTH(H254)&gt;10,YEAR(M$1),YEAR($Q$1)),MONTH(H254),DAY(H254)))</f>
        <v xml:space="preserve">   </v>
      </c>
      <c r="H254" s="44">
        <v>0</v>
      </c>
      <c r="I254" s="42" t="s">
        <v>1050</v>
      </c>
      <c r="J254" s="42" t="s">
        <v>1310</v>
      </c>
      <c r="K254" s="24"/>
    </row>
    <row r="255" spans="2:24" x14ac:dyDescent="0.25">
      <c r="B255" s="41" t="s">
        <v>525</v>
      </c>
      <c r="C255" s="42" t="s">
        <v>526</v>
      </c>
      <c r="D255" s="18">
        <f t="shared" ca="1" si="3"/>
        <v>42349</v>
      </c>
      <c r="E255" s="44">
        <v>14590</v>
      </c>
      <c r="F255" s="42" t="s">
        <v>791</v>
      </c>
      <c r="G255" s="18">
        <f t="array" aca="1" ref="G255" ca="1">IF(H255=0,"   ",DATE(IF(MONTH(H255)&gt;10,YEAR(M$1),YEAR($Q$1)),MONTH(H255),DAY(H255)))</f>
        <v>42266</v>
      </c>
      <c r="H255" s="44">
        <v>15238</v>
      </c>
      <c r="I255" s="42" t="s">
        <v>1051</v>
      </c>
      <c r="J255" s="42" t="s">
        <v>1311</v>
      </c>
      <c r="K255" s="24"/>
    </row>
    <row r="256" spans="2:24" x14ac:dyDescent="0.25">
      <c r="B256" s="41" t="s">
        <v>527</v>
      </c>
      <c r="C256" s="42" t="s">
        <v>528</v>
      </c>
      <c r="D256" s="18">
        <f t="shared" ca="1" si="3"/>
        <v>42286</v>
      </c>
      <c r="E256" s="44">
        <v>12336</v>
      </c>
      <c r="F256" s="42" t="s">
        <v>792</v>
      </c>
      <c r="G256" s="18" t="str">
        <f t="array" ref="G256">IF(H256=0,"   ",DATE(IF(MONTH(H256)&gt;10,YEAR(M$1),YEAR($Q$1)),MONTH(H256),DAY(H256)))</f>
        <v xml:space="preserve">   </v>
      </c>
      <c r="H256" s="44">
        <v>0</v>
      </c>
      <c r="I256" s="42" t="s">
        <v>1052</v>
      </c>
      <c r="J256" s="42" t="s">
        <v>1312</v>
      </c>
      <c r="K256" s="23"/>
    </row>
    <row r="257" spans="2:11" x14ac:dyDescent="0.25">
      <c r="B257" s="41" t="s">
        <v>529</v>
      </c>
      <c r="C257" s="42" t="s">
        <v>530</v>
      </c>
      <c r="D257" s="18">
        <f t="shared" ca="1" si="3"/>
        <v>42180</v>
      </c>
      <c r="E257" s="44">
        <v>18074</v>
      </c>
      <c r="F257" s="42" t="s">
        <v>793</v>
      </c>
      <c r="G257" s="18" t="str">
        <f t="array" ref="G257">IF(H257=0,"   ",DATE(IF(MONTH(H257)&gt;10,YEAR(M$1),YEAR($Q$1)),MONTH(H257),DAY(H257)))</f>
        <v xml:space="preserve">   </v>
      </c>
      <c r="H257" s="44">
        <v>0</v>
      </c>
      <c r="I257" s="42" t="s">
        <v>1053</v>
      </c>
      <c r="J257" s="42" t="s">
        <v>1313</v>
      </c>
      <c r="K257" s="23"/>
    </row>
    <row r="258" spans="2:11" x14ac:dyDescent="0.25">
      <c r="B258" s="41" t="s">
        <v>531</v>
      </c>
      <c r="C258" s="42" t="s">
        <v>532</v>
      </c>
      <c r="D258" s="18">
        <f t="shared" ca="1" si="3"/>
        <v>42045</v>
      </c>
      <c r="E258" s="44">
        <v>10999</v>
      </c>
      <c r="F258" s="42" t="s">
        <v>794</v>
      </c>
      <c r="G258" s="18" t="str">
        <f t="array" ref="G258">IF(H258=0,"   ",DATE(IF(MONTH(H258)&gt;10,YEAR(M$1),YEAR($Q$1)),MONTH(H258),DAY(H258)))</f>
        <v xml:space="preserve">   </v>
      </c>
      <c r="H258" s="44">
        <v>0</v>
      </c>
      <c r="I258" s="42" t="s">
        <v>1054</v>
      </c>
      <c r="J258" s="42" t="s">
        <v>1314</v>
      </c>
      <c r="K258" s="24"/>
    </row>
    <row r="259" spans="2:11" x14ac:dyDescent="0.25">
      <c r="B259" s="41" t="s">
        <v>533</v>
      </c>
      <c r="C259" s="42" t="s">
        <v>534</v>
      </c>
      <c r="D259" s="18">
        <f t="shared" ref="D259:D299" ca="1" si="4">IF(E259=0,"   ",DATE(IF(MONTH(E259)&gt;10,YEAR(M$1),YEAR($Q$1)),MONTH(E259),DAY(E259)))</f>
        <v>42308</v>
      </c>
      <c r="E259" s="44">
        <v>14549</v>
      </c>
      <c r="F259" s="42" t="s">
        <v>795</v>
      </c>
      <c r="G259" s="18" t="str">
        <f t="array" ref="G259">IF(H259=0,"   ",DATE(IF(MONTH(H259)&gt;10,YEAR(M$1),YEAR($Q$1)),MONTH(H259),DAY(H259)))</f>
        <v xml:space="preserve">   </v>
      </c>
      <c r="H259" s="44">
        <v>0</v>
      </c>
      <c r="I259" s="42" t="s">
        <v>1055</v>
      </c>
      <c r="J259" s="42" t="s">
        <v>1315</v>
      </c>
      <c r="K259" s="24"/>
    </row>
    <row r="260" spans="2:11" x14ac:dyDescent="0.25">
      <c r="B260" s="41" t="s">
        <v>535</v>
      </c>
      <c r="C260" s="42" t="s">
        <v>536</v>
      </c>
      <c r="D260" s="18">
        <f t="shared" ca="1" si="4"/>
        <v>42281</v>
      </c>
      <c r="E260" s="44">
        <v>15983</v>
      </c>
      <c r="F260" s="42" t="s">
        <v>796</v>
      </c>
      <c r="G260" s="18" t="str">
        <f t="array" ref="G260">IF(H260=0,"   ",DATE(IF(MONTH(H260)&gt;10,YEAR(M$1),YEAR($Q$1)),MONTH(H260),DAY(H260)))</f>
        <v xml:space="preserve">   </v>
      </c>
      <c r="H260" s="44">
        <v>0</v>
      </c>
      <c r="I260" s="42" t="s">
        <v>1056</v>
      </c>
      <c r="J260" s="42" t="s">
        <v>1316</v>
      </c>
      <c r="K260" s="23"/>
    </row>
    <row r="261" spans="2:11" x14ac:dyDescent="0.25">
      <c r="B261" s="41" t="s">
        <v>537</v>
      </c>
      <c r="C261" s="42" t="s">
        <v>538</v>
      </c>
      <c r="D261" s="18">
        <f t="shared" ca="1" si="4"/>
        <v>42274</v>
      </c>
      <c r="E261" s="44">
        <v>14515</v>
      </c>
      <c r="F261" s="42" t="s">
        <v>797</v>
      </c>
      <c r="G261" s="18" t="str">
        <f t="array" ref="G261">IF(H261=0,"   ",DATE(IF(MONTH(H261)&gt;10,YEAR(M$1),YEAR($Q$1)),MONTH(H261),DAY(H261)))</f>
        <v xml:space="preserve">   </v>
      </c>
      <c r="H261" s="44">
        <v>0</v>
      </c>
      <c r="I261" s="42" t="s">
        <v>1057</v>
      </c>
      <c r="J261" s="42" t="s">
        <v>1317</v>
      </c>
      <c r="K261" s="23"/>
    </row>
    <row r="262" spans="2:11" x14ac:dyDescent="0.25">
      <c r="B262" s="41">
        <f>'[1]Liste Adhérents AGAR AZUR'!C272</f>
        <v>0</v>
      </c>
      <c r="C262" s="42">
        <f>'[1]Liste Adhérents AGAR AZUR'!D272</f>
        <v>0</v>
      </c>
      <c r="D262" s="18" t="str">
        <f t="shared" si="4"/>
        <v xml:space="preserve">   </v>
      </c>
      <c r="E262" s="44">
        <v>0</v>
      </c>
      <c r="F262" s="42">
        <f>'[1]Liste Adhérents AGAR AZUR'!G272</f>
        <v>0</v>
      </c>
      <c r="G262" s="18" t="str">
        <f t="array" ref="G262">IF(H262=0,"   ",DATE(IF(MONTH(H262)&gt;10,YEAR(M$1),YEAR($Q$1)),MONTH(H262),DAY(H262)))</f>
        <v xml:space="preserve">   </v>
      </c>
      <c r="H262" s="44">
        <v>0</v>
      </c>
      <c r="I262" s="42">
        <f>'[1]Liste Adhérents AGAR AZUR'!L272</f>
        <v>0</v>
      </c>
      <c r="J262" s="42">
        <f>'[1]Liste Adhérents AGAR AZUR'!N272</f>
        <v>0</v>
      </c>
      <c r="K262" s="24"/>
    </row>
    <row r="263" spans="2:11" x14ac:dyDescent="0.25">
      <c r="B263" s="41">
        <f>'[1]Liste Adhérents AGAR AZUR'!C273</f>
        <v>0</v>
      </c>
      <c r="C263" s="42">
        <f>'[1]Liste Adhérents AGAR AZUR'!D273</f>
        <v>0</v>
      </c>
      <c r="D263" s="18" t="str">
        <f t="shared" si="4"/>
        <v xml:space="preserve">   </v>
      </c>
      <c r="E263" s="44">
        <v>0</v>
      </c>
      <c r="F263" s="42">
        <f>'[1]Liste Adhérents AGAR AZUR'!G273</f>
        <v>0</v>
      </c>
      <c r="G263" s="18" t="str">
        <f t="array" ref="G263">IF(H263=0,"   ",DATE(IF(MONTH(H263)&gt;10,YEAR(M$1),YEAR($Q$1)),MONTH(H263),DAY(H263)))</f>
        <v xml:space="preserve">   </v>
      </c>
      <c r="H263" s="44">
        <v>0</v>
      </c>
      <c r="I263" s="42">
        <f>'[1]Liste Adhérents AGAR AZUR'!L273</f>
        <v>0</v>
      </c>
      <c r="J263" s="42">
        <f>'[1]Liste Adhérents AGAR AZUR'!N273</f>
        <v>0</v>
      </c>
      <c r="K263" s="24"/>
    </row>
    <row r="264" spans="2:11" x14ac:dyDescent="0.25">
      <c r="B264" s="41">
        <f>'[1]Liste Adhérents AGAR AZUR'!C274</f>
        <v>0</v>
      </c>
      <c r="C264" s="42">
        <f>'[1]Liste Adhérents AGAR AZUR'!D274</f>
        <v>0</v>
      </c>
      <c r="D264" s="18" t="str">
        <f t="shared" si="4"/>
        <v xml:space="preserve">   </v>
      </c>
      <c r="E264" s="44">
        <v>0</v>
      </c>
      <c r="F264" s="42">
        <f>'[1]Liste Adhérents AGAR AZUR'!G274</f>
        <v>0</v>
      </c>
      <c r="G264" s="18" t="str">
        <f t="array" ref="G264">IF(H264=0,"   ",DATE(IF(MONTH(H264)&gt;10,YEAR(M$1),YEAR($Q$1)),MONTH(H264),DAY(H264)))</f>
        <v xml:space="preserve">   </v>
      </c>
      <c r="H264" s="44">
        <v>0</v>
      </c>
      <c r="I264" s="42">
        <f>'[1]Liste Adhérents AGAR AZUR'!L274</f>
        <v>0</v>
      </c>
      <c r="J264" s="42">
        <f>'[1]Liste Adhérents AGAR AZUR'!N274</f>
        <v>0</v>
      </c>
      <c r="K264" s="23"/>
    </row>
    <row r="265" spans="2:11" x14ac:dyDescent="0.25">
      <c r="B265" s="41">
        <f>'[1]Liste Adhérents AGAR AZUR'!C275</f>
        <v>0</v>
      </c>
      <c r="C265" s="42">
        <f>'[1]Liste Adhérents AGAR AZUR'!D275</f>
        <v>0</v>
      </c>
      <c r="D265" s="18" t="str">
        <f t="shared" si="4"/>
        <v xml:space="preserve">   </v>
      </c>
      <c r="E265" s="44">
        <v>0</v>
      </c>
      <c r="F265" s="42">
        <f>'[1]Liste Adhérents AGAR AZUR'!G275</f>
        <v>0</v>
      </c>
      <c r="G265" s="18" t="str">
        <f t="array" ref="G265">IF(H265=0,"   ",DATE(IF(MONTH(H265)&gt;10,YEAR(M$1),YEAR($Q$1)),MONTH(H265),DAY(H265)))</f>
        <v xml:space="preserve">   </v>
      </c>
      <c r="H265" s="44">
        <v>0</v>
      </c>
      <c r="I265" s="42">
        <f>'[1]Liste Adhérents AGAR AZUR'!L275</f>
        <v>0</v>
      </c>
      <c r="J265" s="42">
        <f>'[1]Liste Adhérents AGAR AZUR'!N275</f>
        <v>0</v>
      </c>
      <c r="K265" s="23"/>
    </row>
    <row r="266" spans="2:11" x14ac:dyDescent="0.25">
      <c r="B266" s="41">
        <f>'[1]Liste Adhérents AGAR AZUR'!C276</f>
        <v>0</v>
      </c>
      <c r="C266" s="42">
        <f>'[1]Liste Adhérents AGAR AZUR'!D276</f>
        <v>0</v>
      </c>
      <c r="D266" s="18" t="str">
        <f t="shared" si="4"/>
        <v xml:space="preserve">   </v>
      </c>
      <c r="E266" s="44">
        <v>0</v>
      </c>
      <c r="F266" s="42">
        <f>'[1]Liste Adhérents AGAR AZUR'!G276</f>
        <v>0</v>
      </c>
      <c r="G266" s="18" t="str">
        <f t="array" ref="G266">IF(H266=0,"   ",DATE(IF(MONTH(H266)&gt;10,YEAR(M$1),YEAR($Q$1)),MONTH(H266),DAY(H266)))</f>
        <v xml:space="preserve">   </v>
      </c>
      <c r="H266" s="44">
        <v>0</v>
      </c>
      <c r="I266" s="42">
        <f>'[1]Liste Adhérents AGAR AZUR'!L276</f>
        <v>0</v>
      </c>
      <c r="J266" s="42">
        <f>'[1]Liste Adhérents AGAR AZUR'!N276</f>
        <v>0</v>
      </c>
      <c r="K266" s="24"/>
    </row>
    <row r="267" spans="2:11" x14ac:dyDescent="0.25">
      <c r="B267" s="41">
        <f>'[1]Liste Adhérents AGAR AZUR'!C277</f>
        <v>0</v>
      </c>
      <c r="C267" s="42">
        <f>'[1]Liste Adhérents AGAR AZUR'!D277</f>
        <v>0</v>
      </c>
      <c r="D267" s="18" t="str">
        <f t="shared" si="4"/>
        <v xml:space="preserve">   </v>
      </c>
      <c r="E267" s="44">
        <v>0</v>
      </c>
      <c r="F267" s="42">
        <f>'[1]Liste Adhérents AGAR AZUR'!G277</f>
        <v>0</v>
      </c>
      <c r="G267" s="18" t="str">
        <f t="array" ref="G267">IF(H267=0,"   ",DATE(IF(MONTH(H267)&gt;10,YEAR(M$1),YEAR($Q$1)),MONTH(H267),DAY(H267)))</f>
        <v xml:space="preserve">   </v>
      </c>
      <c r="H267" s="44">
        <v>0</v>
      </c>
      <c r="I267" s="42">
        <f>'[1]Liste Adhérents AGAR AZUR'!L277</f>
        <v>0</v>
      </c>
      <c r="J267" s="42">
        <f>'[1]Liste Adhérents AGAR AZUR'!N277</f>
        <v>0</v>
      </c>
      <c r="K267" s="24"/>
    </row>
    <row r="268" spans="2:11" x14ac:dyDescent="0.25">
      <c r="B268" s="41">
        <f>'[1]Liste Adhérents AGAR AZUR'!C278</f>
        <v>0</v>
      </c>
      <c r="C268" s="42">
        <f>'[1]Liste Adhérents AGAR AZUR'!D278</f>
        <v>0</v>
      </c>
      <c r="D268" s="18" t="str">
        <f t="shared" si="4"/>
        <v xml:space="preserve">   </v>
      </c>
      <c r="E268" s="44">
        <v>0</v>
      </c>
      <c r="F268" s="42">
        <f>'[1]Liste Adhérents AGAR AZUR'!G278</f>
        <v>0</v>
      </c>
      <c r="G268" s="18" t="str">
        <f t="array" ref="G268">IF(H268=0,"   ",DATE(IF(MONTH(H268)&gt;10,YEAR(M$1),YEAR($Q$1)),MONTH(H268),DAY(H268)))</f>
        <v xml:space="preserve">   </v>
      </c>
      <c r="H268" s="44">
        <v>0</v>
      </c>
      <c r="I268" s="42">
        <f>'[1]Liste Adhérents AGAR AZUR'!L278</f>
        <v>0</v>
      </c>
      <c r="J268" s="42">
        <f>'[1]Liste Adhérents AGAR AZUR'!N278</f>
        <v>0</v>
      </c>
      <c r="K268" s="23"/>
    </row>
    <row r="269" spans="2:11" x14ac:dyDescent="0.25">
      <c r="B269" s="41">
        <f>'[1]Liste Adhérents AGAR AZUR'!C279</f>
        <v>0</v>
      </c>
      <c r="C269" s="42">
        <f>'[1]Liste Adhérents AGAR AZUR'!D279</f>
        <v>0</v>
      </c>
      <c r="D269" s="18" t="str">
        <f t="shared" si="4"/>
        <v xml:space="preserve">   </v>
      </c>
      <c r="E269" s="44">
        <v>0</v>
      </c>
      <c r="F269" s="42">
        <f>'[1]Liste Adhérents AGAR AZUR'!G279</f>
        <v>0</v>
      </c>
      <c r="G269" s="18" t="str">
        <f t="array" ref="G269">IF(H269=0,"   ",DATE(IF(MONTH(H269)&gt;10,YEAR(M$1),YEAR($Q$1)),MONTH(H269),DAY(H269)))</f>
        <v xml:space="preserve">   </v>
      </c>
      <c r="H269" s="44">
        <v>0</v>
      </c>
      <c r="I269" s="42">
        <f>'[1]Liste Adhérents AGAR AZUR'!L279</f>
        <v>0</v>
      </c>
      <c r="J269" s="42">
        <f>'[1]Liste Adhérents AGAR AZUR'!N279</f>
        <v>0</v>
      </c>
      <c r="K269" s="23"/>
    </row>
    <row r="270" spans="2:11" x14ac:dyDescent="0.25">
      <c r="B270" s="41">
        <f>'[1]Liste Adhérents AGAR AZUR'!C280</f>
        <v>0</v>
      </c>
      <c r="C270" s="42">
        <f>'[1]Liste Adhérents AGAR AZUR'!D280</f>
        <v>0</v>
      </c>
      <c r="D270" s="18" t="str">
        <f t="shared" si="4"/>
        <v xml:space="preserve">   </v>
      </c>
      <c r="E270" s="44">
        <v>0</v>
      </c>
      <c r="F270" s="42">
        <f>'[1]Liste Adhérents AGAR AZUR'!G280</f>
        <v>0</v>
      </c>
      <c r="G270" s="18" t="str">
        <f t="array" ref="G270">IF(H270=0,"   ",DATE(IF(MONTH(H270)&gt;10,YEAR(M$1),YEAR($Q$1)),MONTH(H270),DAY(H270)))</f>
        <v xml:space="preserve">   </v>
      </c>
      <c r="H270" s="44">
        <v>0</v>
      </c>
      <c r="I270" s="42">
        <f>'[1]Liste Adhérents AGAR AZUR'!L280</f>
        <v>0</v>
      </c>
      <c r="J270" s="42">
        <f>'[1]Liste Adhérents AGAR AZUR'!N280</f>
        <v>0</v>
      </c>
      <c r="K270" s="24"/>
    </row>
    <row r="271" spans="2:11" x14ac:dyDescent="0.25">
      <c r="B271" s="41">
        <f>'[1]Liste Adhérents AGAR AZUR'!C281</f>
        <v>0</v>
      </c>
      <c r="C271" s="42">
        <f>'[1]Liste Adhérents AGAR AZUR'!D281</f>
        <v>0</v>
      </c>
      <c r="D271" s="18" t="str">
        <f t="shared" si="4"/>
        <v xml:space="preserve">   </v>
      </c>
      <c r="E271" s="44">
        <v>0</v>
      </c>
      <c r="F271" s="42">
        <f>'[1]Liste Adhérents AGAR AZUR'!G281</f>
        <v>0</v>
      </c>
      <c r="G271" s="18" t="str">
        <f t="array" ref="G271">IF(H271=0,"   ",DATE(IF(MONTH(H271)&gt;10,YEAR(M$1),YEAR($Q$1)),MONTH(H271),DAY(H271)))</f>
        <v xml:space="preserve">   </v>
      </c>
      <c r="H271" s="44">
        <v>0</v>
      </c>
      <c r="I271" s="42">
        <f>'[1]Liste Adhérents AGAR AZUR'!L281</f>
        <v>0</v>
      </c>
      <c r="J271" s="42">
        <f>'[1]Liste Adhérents AGAR AZUR'!N281</f>
        <v>0</v>
      </c>
      <c r="K271" s="24"/>
    </row>
    <row r="272" spans="2:11" x14ac:dyDescent="0.25">
      <c r="B272" s="41">
        <f>'[1]Liste Adhérents AGAR AZUR'!C282</f>
        <v>0</v>
      </c>
      <c r="C272" s="42">
        <f>'[1]Liste Adhérents AGAR AZUR'!D282</f>
        <v>0</v>
      </c>
      <c r="D272" s="18" t="str">
        <f t="shared" si="4"/>
        <v xml:space="preserve">   </v>
      </c>
      <c r="E272" s="44">
        <v>0</v>
      </c>
      <c r="F272" s="42">
        <f>'[1]Liste Adhérents AGAR AZUR'!G282</f>
        <v>0</v>
      </c>
      <c r="G272" s="18" t="str">
        <f t="array" ref="G272">IF(H272=0,"   ",DATE(IF(MONTH(H272)&gt;10,YEAR(M$1),YEAR($Q$1)),MONTH(H272),DAY(H272)))</f>
        <v xml:space="preserve">   </v>
      </c>
      <c r="H272" s="44">
        <v>0</v>
      </c>
      <c r="I272" s="42">
        <f>'[1]Liste Adhérents AGAR AZUR'!L282</f>
        <v>0</v>
      </c>
      <c r="J272" s="42">
        <f>'[1]Liste Adhérents AGAR AZUR'!N282</f>
        <v>0</v>
      </c>
      <c r="K272" s="23"/>
    </row>
    <row r="273" spans="2:11" x14ac:dyDescent="0.25">
      <c r="B273" s="41">
        <f>'[1]Liste Adhérents AGAR AZUR'!C283</f>
        <v>0</v>
      </c>
      <c r="C273" s="42">
        <f>'[1]Liste Adhérents AGAR AZUR'!D283</f>
        <v>0</v>
      </c>
      <c r="D273" s="18" t="str">
        <f t="shared" si="4"/>
        <v xml:space="preserve">   </v>
      </c>
      <c r="E273" s="44">
        <v>0</v>
      </c>
      <c r="F273" s="42">
        <f>'[1]Liste Adhérents AGAR AZUR'!G283</f>
        <v>0</v>
      </c>
      <c r="G273" s="18" t="str">
        <f t="array" ref="G273">IF(H273=0,"   ",DATE(IF(MONTH(H273)&gt;10,YEAR(M$1),YEAR($Q$1)),MONTH(H273),DAY(H273)))</f>
        <v xml:space="preserve">   </v>
      </c>
      <c r="H273" s="44">
        <v>0</v>
      </c>
      <c r="I273" s="42">
        <f>'[1]Liste Adhérents AGAR AZUR'!L283</f>
        <v>0</v>
      </c>
      <c r="J273" s="42">
        <f>'[1]Liste Adhérents AGAR AZUR'!N283</f>
        <v>0</v>
      </c>
      <c r="K273" s="23"/>
    </row>
    <row r="274" spans="2:11" x14ac:dyDescent="0.25">
      <c r="B274" s="41">
        <f>'[1]Liste Adhérents AGAR AZUR'!C284</f>
        <v>0</v>
      </c>
      <c r="C274" s="42">
        <f>'[1]Liste Adhérents AGAR AZUR'!D284</f>
        <v>0</v>
      </c>
      <c r="D274" s="18" t="str">
        <f t="shared" si="4"/>
        <v xml:space="preserve">   </v>
      </c>
      <c r="E274" s="44">
        <v>0</v>
      </c>
      <c r="F274" s="42">
        <f>'[1]Liste Adhérents AGAR AZUR'!G284</f>
        <v>0</v>
      </c>
      <c r="G274" s="18" t="str">
        <f t="array" ref="G274">IF(H274=0,"   ",DATE(IF(MONTH(H274)&gt;10,YEAR(M$1),YEAR($Q$1)),MONTH(H274),DAY(H274)))</f>
        <v xml:space="preserve">   </v>
      </c>
      <c r="H274" s="44">
        <v>0</v>
      </c>
      <c r="I274" s="42">
        <f>'[1]Liste Adhérents AGAR AZUR'!L284</f>
        <v>0</v>
      </c>
      <c r="J274" s="42">
        <f>'[1]Liste Adhérents AGAR AZUR'!N284</f>
        <v>0</v>
      </c>
      <c r="K274" s="24"/>
    </row>
    <row r="275" spans="2:11" x14ac:dyDescent="0.25">
      <c r="B275" s="41">
        <f>'[1]Liste Adhérents AGAR AZUR'!C285</f>
        <v>0</v>
      </c>
      <c r="C275" s="42">
        <f>'[1]Liste Adhérents AGAR AZUR'!D285</f>
        <v>0</v>
      </c>
      <c r="D275" s="18" t="str">
        <f t="shared" si="4"/>
        <v xml:space="preserve">   </v>
      </c>
      <c r="E275" s="44">
        <v>0</v>
      </c>
      <c r="F275" s="42">
        <f>'[1]Liste Adhérents AGAR AZUR'!G285</f>
        <v>0</v>
      </c>
      <c r="G275" s="18" t="str">
        <f t="array" ref="G275">IF(H275=0,"   ",DATE(IF(MONTH(H275)&gt;10,YEAR(M$1),YEAR($Q$1)),MONTH(H275),DAY(H275)))</f>
        <v xml:space="preserve">   </v>
      </c>
      <c r="H275" s="44">
        <v>0</v>
      </c>
      <c r="I275" s="42">
        <f>'[1]Liste Adhérents AGAR AZUR'!L285</f>
        <v>0</v>
      </c>
      <c r="J275" s="42">
        <f>'[1]Liste Adhérents AGAR AZUR'!N285</f>
        <v>0</v>
      </c>
      <c r="K275" s="24"/>
    </row>
    <row r="276" spans="2:11" x14ac:dyDescent="0.25">
      <c r="B276" s="41">
        <f>'[1]Liste Adhérents AGAR AZUR'!C286</f>
        <v>0</v>
      </c>
      <c r="C276" s="42">
        <f>'[1]Liste Adhérents AGAR AZUR'!D286</f>
        <v>0</v>
      </c>
      <c r="D276" s="18" t="str">
        <f t="shared" si="4"/>
        <v xml:space="preserve">   </v>
      </c>
      <c r="E276" s="44">
        <v>0</v>
      </c>
      <c r="F276" s="42">
        <f>'[1]Liste Adhérents AGAR AZUR'!G286</f>
        <v>0</v>
      </c>
      <c r="G276" s="18" t="str">
        <f t="array" ref="G276">IF(H276=0,"   ",DATE(IF(MONTH(H276)&gt;10,YEAR(M$1),YEAR($Q$1)),MONTH(H276),DAY(H276)))</f>
        <v xml:space="preserve">   </v>
      </c>
      <c r="H276" s="44">
        <v>0</v>
      </c>
      <c r="I276" s="42">
        <f>'[1]Liste Adhérents AGAR AZUR'!L286</f>
        <v>0</v>
      </c>
      <c r="J276" s="42">
        <f>'[1]Liste Adhérents AGAR AZUR'!N286</f>
        <v>0</v>
      </c>
      <c r="K276" s="23"/>
    </row>
    <row r="277" spans="2:11" x14ac:dyDescent="0.25">
      <c r="B277" s="41">
        <f>'[1]Liste Adhérents AGAR AZUR'!C287</f>
        <v>0</v>
      </c>
      <c r="C277" s="42">
        <f>'[1]Liste Adhérents AGAR AZUR'!D287</f>
        <v>0</v>
      </c>
      <c r="D277" s="18" t="str">
        <f t="shared" si="4"/>
        <v xml:space="preserve">   </v>
      </c>
      <c r="E277" s="44">
        <v>0</v>
      </c>
      <c r="F277" s="42">
        <f>'[1]Liste Adhérents AGAR AZUR'!G287</f>
        <v>0</v>
      </c>
      <c r="G277" s="18" t="str">
        <f t="array" ref="G277">IF(H277=0,"   ",DATE(IF(MONTH(H277)&gt;10,YEAR(M$1),YEAR($Q$1)),MONTH(H277),DAY(H277)))</f>
        <v xml:space="preserve">   </v>
      </c>
      <c r="H277" s="44">
        <v>0</v>
      </c>
      <c r="I277" s="42">
        <f>'[1]Liste Adhérents AGAR AZUR'!L287</f>
        <v>0</v>
      </c>
      <c r="J277" s="42">
        <f>'[1]Liste Adhérents AGAR AZUR'!N287</f>
        <v>0</v>
      </c>
      <c r="K277" s="23"/>
    </row>
    <row r="278" spans="2:11" x14ac:dyDescent="0.25">
      <c r="B278" s="41">
        <f>'[1]Liste Adhérents AGAR AZUR'!C288</f>
        <v>0</v>
      </c>
      <c r="C278" s="42">
        <f>'[1]Liste Adhérents AGAR AZUR'!D288</f>
        <v>0</v>
      </c>
      <c r="D278" s="18" t="str">
        <f t="shared" si="4"/>
        <v xml:space="preserve">   </v>
      </c>
      <c r="E278" s="44">
        <v>0</v>
      </c>
      <c r="F278" s="42">
        <f>'[1]Liste Adhérents AGAR AZUR'!G288</f>
        <v>0</v>
      </c>
      <c r="G278" s="18" t="str">
        <f t="array" ref="G278">IF(H278=0,"   ",DATE(IF(MONTH(H278)&gt;10,YEAR(M$1),YEAR($Q$1)),MONTH(H278),DAY(H278)))</f>
        <v xml:space="preserve">   </v>
      </c>
      <c r="H278" s="44">
        <v>0</v>
      </c>
      <c r="I278" s="42">
        <f>'[1]Liste Adhérents AGAR AZUR'!L288</f>
        <v>0</v>
      </c>
      <c r="J278" s="42">
        <f>'[1]Liste Adhérents AGAR AZUR'!N288</f>
        <v>0</v>
      </c>
      <c r="K278" s="24"/>
    </row>
    <row r="279" spans="2:11" x14ac:dyDescent="0.25">
      <c r="B279" s="41">
        <f>'[1]Liste Adhérents AGAR AZUR'!C289</f>
        <v>0</v>
      </c>
      <c r="C279" s="42">
        <f>'[1]Liste Adhérents AGAR AZUR'!D289</f>
        <v>0</v>
      </c>
      <c r="D279" s="18" t="str">
        <f t="shared" si="4"/>
        <v xml:space="preserve">   </v>
      </c>
      <c r="E279" s="44">
        <v>0</v>
      </c>
      <c r="F279" s="42">
        <f>'[1]Liste Adhérents AGAR AZUR'!G289</f>
        <v>0</v>
      </c>
      <c r="G279" s="18" t="str">
        <f t="array" ref="G279">IF(H279=0,"   ",DATE(IF(MONTH(H279)&gt;10,YEAR(M$1),YEAR($Q$1)),MONTH(H279),DAY(H279)))</f>
        <v xml:space="preserve">   </v>
      </c>
      <c r="H279" s="44">
        <v>0</v>
      </c>
      <c r="I279" s="42">
        <f>'[1]Liste Adhérents AGAR AZUR'!L289</f>
        <v>0</v>
      </c>
      <c r="J279" s="42">
        <f>'[1]Liste Adhérents AGAR AZUR'!N289</f>
        <v>0</v>
      </c>
      <c r="K279" s="24"/>
    </row>
    <row r="280" spans="2:11" x14ac:dyDescent="0.25">
      <c r="B280" s="41">
        <f>'[1]Liste Adhérents AGAR AZUR'!C290</f>
        <v>0</v>
      </c>
      <c r="C280" s="42">
        <f>'[1]Liste Adhérents AGAR AZUR'!D290</f>
        <v>0</v>
      </c>
      <c r="D280" s="18" t="str">
        <f t="shared" si="4"/>
        <v xml:space="preserve">   </v>
      </c>
      <c r="E280" s="44">
        <v>0</v>
      </c>
      <c r="F280" s="42">
        <f>'[1]Liste Adhérents AGAR AZUR'!G290</f>
        <v>0</v>
      </c>
      <c r="G280" s="18" t="str">
        <f t="array" ref="G280">IF(H280=0,"   ",DATE(IF(MONTH(H280)&gt;10,YEAR(M$1),YEAR($Q$1)),MONTH(H280),DAY(H280)))</f>
        <v xml:space="preserve">   </v>
      </c>
      <c r="H280" s="44">
        <v>0</v>
      </c>
      <c r="I280" s="42">
        <f>'[1]Liste Adhérents AGAR AZUR'!L290</f>
        <v>0</v>
      </c>
      <c r="J280" s="42">
        <f>'[1]Liste Adhérents AGAR AZUR'!N290</f>
        <v>0</v>
      </c>
      <c r="K280" s="23"/>
    </row>
    <row r="281" spans="2:11" x14ac:dyDescent="0.25">
      <c r="B281" s="41">
        <f>'[1]Liste Adhérents AGAR AZUR'!C291</f>
        <v>0</v>
      </c>
      <c r="C281" s="42">
        <f>'[1]Liste Adhérents AGAR AZUR'!D291</f>
        <v>0</v>
      </c>
      <c r="D281" s="18" t="str">
        <f t="shared" si="4"/>
        <v xml:space="preserve">   </v>
      </c>
      <c r="E281" s="44">
        <v>0</v>
      </c>
      <c r="F281" s="42">
        <f>'[1]Liste Adhérents AGAR AZUR'!G291</f>
        <v>0</v>
      </c>
      <c r="G281" s="18" t="str">
        <f t="array" ref="G281">IF(H281=0,"   ",DATE(IF(MONTH(H281)&gt;10,YEAR(M$1),YEAR($Q$1)),MONTH(H281),DAY(H281)))</f>
        <v xml:space="preserve">   </v>
      </c>
      <c r="H281" s="44">
        <v>0</v>
      </c>
      <c r="I281" s="42">
        <f>'[1]Liste Adhérents AGAR AZUR'!L291</f>
        <v>0</v>
      </c>
      <c r="J281" s="42">
        <f>'[1]Liste Adhérents AGAR AZUR'!N291</f>
        <v>0</v>
      </c>
      <c r="K281" s="23"/>
    </row>
    <row r="282" spans="2:11" x14ac:dyDescent="0.25">
      <c r="B282" s="41">
        <f>'[1]Liste Adhérents AGAR AZUR'!C292</f>
        <v>0</v>
      </c>
      <c r="C282" s="42">
        <f>'[1]Liste Adhérents AGAR AZUR'!D292</f>
        <v>0</v>
      </c>
      <c r="D282" s="18" t="str">
        <f t="shared" si="4"/>
        <v xml:space="preserve">   </v>
      </c>
      <c r="E282" s="44">
        <v>0</v>
      </c>
      <c r="F282" s="42">
        <f>'[1]Liste Adhérents AGAR AZUR'!G292</f>
        <v>0</v>
      </c>
      <c r="G282" s="18" t="str">
        <f t="array" ref="G282">IF(H282=0,"   ",DATE(IF(MONTH(H282)&gt;10,YEAR(M$1),YEAR($Q$1)),MONTH(H282),DAY(H282)))</f>
        <v xml:space="preserve">   </v>
      </c>
      <c r="H282" s="44">
        <v>0</v>
      </c>
      <c r="I282" s="42">
        <f>'[1]Liste Adhérents AGAR AZUR'!L292</f>
        <v>0</v>
      </c>
      <c r="J282" s="42">
        <f>'[1]Liste Adhérents AGAR AZUR'!N292</f>
        <v>0</v>
      </c>
      <c r="K282" s="24"/>
    </row>
    <row r="283" spans="2:11" x14ac:dyDescent="0.25">
      <c r="B283" s="41">
        <f>'[1]Liste Adhérents AGAR AZUR'!C293</f>
        <v>0</v>
      </c>
      <c r="C283" s="42">
        <f>'[1]Liste Adhérents AGAR AZUR'!D293</f>
        <v>0</v>
      </c>
      <c r="D283" s="18" t="str">
        <f t="shared" si="4"/>
        <v xml:space="preserve">   </v>
      </c>
      <c r="E283" s="44">
        <v>0</v>
      </c>
      <c r="F283" s="42">
        <f>'[1]Liste Adhérents AGAR AZUR'!G293</f>
        <v>0</v>
      </c>
      <c r="G283" s="18" t="str">
        <f t="array" ref="G283">IF(H283=0,"   ",DATE(IF(MONTH(H283)&gt;10,YEAR(M$1),YEAR($Q$1)),MONTH(H283),DAY(H283)))</f>
        <v xml:space="preserve">   </v>
      </c>
      <c r="H283" s="44">
        <v>0</v>
      </c>
      <c r="I283" s="42">
        <f>'[1]Liste Adhérents AGAR AZUR'!L293</f>
        <v>0</v>
      </c>
      <c r="J283" s="42">
        <f>'[1]Liste Adhérents AGAR AZUR'!N293</f>
        <v>0</v>
      </c>
      <c r="K283" s="24"/>
    </row>
    <row r="284" spans="2:11" x14ac:dyDescent="0.25">
      <c r="B284" s="41">
        <f>'[1]Liste Adhérents AGAR AZUR'!C294</f>
        <v>0</v>
      </c>
      <c r="C284" s="42">
        <f>'[1]Liste Adhérents AGAR AZUR'!D294</f>
        <v>0</v>
      </c>
      <c r="D284" s="18" t="str">
        <f t="shared" si="4"/>
        <v xml:space="preserve">   </v>
      </c>
      <c r="E284" s="44">
        <v>0</v>
      </c>
      <c r="F284" s="42">
        <f>'[1]Liste Adhérents AGAR AZUR'!G294</f>
        <v>0</v>
      </c>
      <c r="G284" s="18" t="str">
        <f t="array" ref="G284">IF(H284=0,"   ",DATE(IF(MONTH(H284)&gt;10,YEAR(M$1),YEAR($Q$1)),MONTH(H284),DAY(H284)))</f>
        <v xml:space="preserve">   </v>
      </c>
      <c r="H284" s="44">
        <v>0</v>
      </c>
      <c r="I284" s="42">
        <f>'[1]Liste Adhérents AGAR AZUR'!L294</f>
        <v>0</v>
      </c>
      <c r="J284" s="42">
        <f>'[1]Liste Adhérents AGAR AZUR'!N294</f>
        <v>0</v>
      </c>
      <c r="K284" s="23"/>
    </row>
    <row r="285" spans="2:11" x14ac:dyDescent="0.25">
      <c r="B285" s="41">
        <f>'[1]Liste Adhérents AGAR AZUR'!C295</f>
        <v>0</v>
      </c>
      <c r="C285" s="42">
        <f>'[1]Liste Adhérents AGAR AZUR'!D295</f>
        <v>0</v>
      </c>
      <c r="D285" s="18" t="str">
        <f t="shared" si="4"/>
        <v xml:space="preserve">   </v>
      </c>
      <c r="E285" s="44">
        <v>0</v>
      </c>
      <c r="F285" s="42">
        <f>'[1]Liste Adhérents AGAR AZUR'!G295</f>
        <v>0</v>
      </c>
      <c r="G285" s="18" t="str">
        <f t="array" ref="G285">IF(H285=0,"   ",DATE(IF(MONTH(H285)&gt;10,YEAR(M$1),YEAR($Q$1)),MONTH(H285),DAY(H285)))</f>
        <v xml:space="preserve">   </v>
      </c>
      <c r="H285" s="44">
        <v>0</v>
      </c>
      <c r="I285" s="42">
        <f>'[1]Liste Adhérents AGAR AZUR'!L295</f>
        <v>0</v>
      </c>
      <c r="J285" s="42">
        <f>'[1]Liste Adhérents AGAR AZUR'!N295</f>
        <v>0</v>
      </c>
      <c r="K285" s="23"/>
    </row>
    <row r="286" spans="2:11" x14ac:dyDescent="0.25">
      <c r="B286" s="41">
        <f>'[1]Liste Adhérents AGAR AZUR'!C296</f>
        <v>0</v>
      </c>
      <c r="C286" s="42">
        <f>'[1]Liste Adhérents AGAR AZUR'!D296</f>
        <v>0</v>
      </c>
      <c r="D286" s="18" t="str">
        <f t="shared" si="4"/>
        <v xml:space="preserve">   </v>
      </c>
      <c r="E286" s="44">
        <v>0</v>
      </c>
      <c r="F286" s="42">
        <f>'[1]Liste Adhérents AGAR AZUR'!G296</f>
        <v>0</v>
      </c>
      <c r="G286" s="18" t="str">
        <f t="array" ref="G286">IF(H286=0,"   ",DATE(IF(MONTH(H286)&gt;10,YEAR(M$1),YEAR($Q$1)),MONTH(H286),DAY(H286)))</f>
        <v xml:space="preserve">   </v>
      </c>
      <c r="H286" s="44">
        <v>0</v>
      </c>
      <c r="I286" s="42">
        <f>'[1]Liste Adhérents AGAR AZUR'!L296</f>
        <v>0</v>
      </c>
      <c r="J286" s="42">
        <f>'[1]Liste Adhérents AGAR AZUR'!N296</f>
        <v>0</v>
      </c>
      <c r="K286" s="24"/>
    </row>
    <row r="287" spans="2:11" x14ac:dyDescent="0.25">
      <c r="B287" s="41">
        <f>'[1]Liste Adhérents AGAR AZUR'!C297</f>
        <v>0</v>
      </c>
      <c r="C287" s="42">
        <f>'[1]Liste Adhérents AGAR AZUR'!D297</f>
        <v>0</v>
      </c>
      <c r="D287" s="18" t="str">
        <f t="shared" si="4"/>
        <v xml:space="preserve">   </v>
      </c>
      <c r="E287" s="44">
        <v>0</v>
      </c>
      <c r="F287" s="42">
        <f>'[1]Liste Adhérents AGAR AZUR'!G297</f>
        <v>0</v>
      </c>
      <c r="G287" s="18" t="str">
        <f t="array" ref="G287">IF(H287=0,"   ",DATE(IF(MONTH(H287)&gt;10,YEAR(M$1),YEAR($Q$1)),MONTH(H287),DAY(H287)))</f>
        <v xml:space="preserve">   </v>
      </c>
      <c r="H287" s="44">
        <v>0</v>
      </c>
      <c r="I287" s="42">
        <f>'[1]Liste Adhérents AGAR AZUR'!L297</f>
        <v>0</v>
      </c>
      <c r="J287" s="42">
        <f>'[1]Liste Adhérents AGAR AZUR'!N297</f>
        <v>0</v>
      </c>
      <c r="K287" s="24"/>
    </row>
    <row r="288" spans="2:11" x14ac:dyDescent="0.25">
      <c r="B288" s="41">
        <f>'[1]Liste Adhérents AGAR AZUR'!C298</f>
        <v>0</v>
      </c>
      <c r="C288" s="42">
        <f>'[1]Liste Adhérents AGAR AZUR'!D298</f>
        <v>0</v>
      </c>
      <c r="D288" s="18" t="str">
        <f t="shared" si="4"/>
        <v xml:space="preserve">   </v>
      </c>
      <c r="E288" s="44">
        <v>0</v>
      </c>
      <c r="F288" s="42">
        <f>'[1]Liste Adhérents AGAR AZUR'!G298</f>
        <v>0</v>
      </c>
      <c r="G288" s="18" t="str">
        <f t="array" ref="G288">IF(H288=0,"   ",DATE(IF(MONTH(H288)&gt;10,YEAR(M$1),YEAR($Q$1)),MONTH(H288),DAY(H288)))</f>
        <v xml:space="preserve">   </v>
      </c>
      <c r="H288" s="44">
        <v>0</v>
      </c>
      <c r="I288" s="42">
        <f>'[1]Liste Adhérents AGAR AZUR'!L298</f>
        <v>0</v>
      </c>
      <c r="J288" s="42">
        <f>'[1]Liste Adhérents AGAR AZUR'!N298</f>
        <v>0</v>
      </c>
      <c r="K288" s="23"/>
    </row>
    <row r="289" spans="1:13" x14ac:dyDescent="0.25">
      <c r="B289" s="41">
        <f>'[1]Liste Adhérents AGAR AZUR'!C299</f>
        <v>0</v>
      </c>
      <c r="C289" s="42">
        <f>'[1]Liste Adhérents AGAR AZUR'!D299</f>
        <v>0</v>
      </c>
      <c r="D289" s="18" t="str">
        <f t="shared" si="4"/>
        <v xml:space="preserve">   </v>
      </c>
      <c r="E289" s="44">
        <v>0</v>
      </c>
      <c r="F289" s="42">
        <f>'[1]Liste Adhérents AGAR AZUR'!G299</f>
        <v>0</v>
      </c>
      <c r="G289" s="18" t="str">
        <f t="array" ref="G289">IF(H289=0,"   ",DATE(IF(MONTH(H289)&gt;10,YEAR(M$1),YEAR($Q$1)),MONTH(H289),DAY(H289)))</f>
        <v xml:space="preserve">   </v>
      </c>
      <c r="H289" s="44">
        <v>0</v>
      </c>
      <c r="I289" s="42">
        <f>'[1]Liste Adhérents AGAR AZUR'!L299</f>
        <v>0</v>
      </c>
      <c r="J289" s="42">
        <f>'[1]Liste Adhérents AGAR AZUR'!N299</f>
        <v>0</v>
      </c>
      <c r="K289" s="23"/>
    </row>
    <row r="290" spans="1:13" x14ac:dyDescent="0.25">
      <c r="B290" s="41">
        <f>'[1]Liste Adhérents AGAR AZUR'!C300</f>
        <v>0</v>
      </c>
      <c r="C290" s="42">
        <f>'[1]Liste Adhérents AGAR AZUR'!D300</f>
        <v>0</v>
      </c>
      <c r="D290" s="18" t="str">
        <f t="shared" si="4"/>
        <v xml:space="preserve">   </v>
      </c>
      <c r="E290" s="44">
        <v>0</v>
      </c>
      <c r="F290" s="42">
        <f>'[1]Liste Adhérents AGAR AZUR'!G300</f>
        <v>0</v>
      </c>
      <c r="G290" s="18" t="str">
        <f t="array" ref="G290">IF(H290=0,"   ",DATE(IF(MONTH(H290)&gt;10,YEAR(M$1),YEAR($Q$1)),MONTH(H290),DAY(H290)))</f>
        <v xml:space="preserve">   </v>
      </c>
      <c r="H290" s="44">
        <v>0</v>
      </c>
      <c r="I290" s="42">
        <f>'[1]Liste Adhérents AGAR AZUR'!L300</f>
        <v>0</v>
      </c>
      <c r="J290" s="42">
        <f>'[1]Liste Adhérents AGAR AZUR'!N300</f>
        <v>0</v>
      </c>
      <c r="K290" s="24"/>
    </row>
    <row r="291" spans="1:13" x14ac:dyDescent="0.25">
      <c r="B291" s="41">
        <f>'[1]Liste Adhérents AGAR AZUR'!C301</f>
        <v>0</v>
      </c>
      <c r="C291" s="42">
        <f>'[1]Liste Adhérents AGAR AZUR'!D301</f>
        <v>0</v>
      </c>
      <c r="D291" s="18" t="str">
        <f t="shared" si="4"/>
        <v xml:space="preserve">   </v>
      </c>
      <c r="E291" s="44">
        <v>0</v>
      </c>
      <c r="F291" s="42">
        <f>'[1]Liste Adhérents AGAR AZUR'!G301</f>
        <v>0</v>
      </c>
      <c r="G291" s="18" t="str">
        <f t="array" ref="G291">IF(H291=0,"   ",DATE(IF(MONTH(H291)&gt;10,YEAR(M$1),YEAR($Q$1)),MONTH(H291),DAY(H291)))</f>
        <v xml:space="preserve">   </v>
      </c>
      <c r="H291" s="44">
        <v>0</v>
      </c>
      <c r="I291" s="42">
        <f>'[1]Liste Adhérents AGAR AZUR'!L301</f>
        <v>0</v>
      </c>
      <c r="J291" s="42">
        <f>'[1]Liste Adhérents AGAR AZUR'!N301</f>
        <v>0</v>
      </c>
      <c r="K291" s="24"/>
    </row>
    <row r="292" spans="1:13" x14ac:dyDescent="0.25">
      <c r="B292" s="41">
        <f>'[1]Liste Adhérents AGAR AZUR'!C302</f>
        <v>0</v>
      </c>
      <c r="C292" s="42">
        <f>'[1]Liste Adhérents AGAR AZUR'!D302</f>
        <v>0</v>
      </c>
      <c r="D292" s="18" t="str">
        <f t="shared" si="4"/>
        <v xml:space="preserve">   </v>
      </c>
      <c r="E292" s="44">
        <v>0</v>
      </c>
      <c r="F292" s="42">
        <f>'[1]Liste Adhérents AGAR AZUR'!G302</f>
        <v>0</v>
      </c>
      <c r="G292" s="18" t="str">
        <f t="array" ref="G292">IF(H292=0,"   ",DATE(IF(MONTH(H292)&gt;10,YEAR(M$1),YEAR($Q$1)),MONTH(H292),DAY(H292)))</f>
        <v xml:space="preserve">   </v>
      </c>
      <c r="H292" s="44">
        <v>0</v>
      </c>
      <c r="I292" s="42">
        <f>'[1]Liste Adhérents AGAR AZUR'!L302</f>
        <v>0</v>
      </c>
      <c r="J292" s="42">
        <f>'[1]Liste Adhérents AGAR AZUR'!N302</f>
        <v>0</v>
      </c>
      <c r="K292" s="23"/>
    </row>
    <row r="293" spans="1:13" x14ac:dyDescent="0.25">
      <c r="B293" s="41">
        <f>'[1]Liste Adhérents AGAR AZUR'!C303</f>
        <v>0</v>
      </c>
      <c r="C293" s="42">
        <f>'[1]Liste Adhérents AGAR AZUR'!D303</f>
        <v>0</v>
      </c>
      <c r="D293" s="18" t="str">
        <f t="shared" si="4"/>
        <v xml:space="preserve">   </v>
      </c>
      <c r="E293" s="44">
        <v>0</v>
      </c>
      <c r="F293" s="42">
        <f>'[1]Liste Adhérents AGAR AZUR'!G303</f>
        <v>0</v>
      </c>
      <c r="G293" s="18" t="str">
        <f t="array" ref="G293">IF(H293=0,"   ",DATE(IF(MONTH(H293)&gt;10,YEAR(M$1),YEAR($Q$1)),MONTH(H293),DAY(H293)))</f>
        <v xml:space="preserve">   </v>
      </c>
      <c r="H293" s="44">
        <v>0</v>
      </c>
      <c r="I293" s="42">
        <f>'[1]Liste Adhérents AGAR AZUR'!L303</f>
        <v>0</v>
      </c>
      <c r="J293" s="42">
        <f>'[1]Liste Adhérents AGAR AZUR'!N303</f>
        <v>0</v>
      </c>
      <c r="K293" s="23"/>
    </row>
    <row r="294" spans="1:13" x14ac:dyDescent="0.25">
      <c r="B294" s="41">
        <f>'[1]Liste Adhérents AGAR AZUR'!C304</f>
        <v>0</v>
      </c>
      <c r="C294" s="42">
        <f>'[1]Liste Adhérents AGAR AZUR'!D304</f>
        <v>0</v>
      </c>
      <c r="D294" s="18" t="str">
        <f t="shared" si="4"/>
        <v xml:space="preserve">   </v>
      </c>
      <c r="E294" s="44">
        <v>0</v>
      </c>
      <c r="F294" s="42">
        <f>'[1]Liste Adhérents AGAR AZUR'!G304</f>
        <v>0</v>
      </c>
      <c r="G294" s="18" t="str">
        <f t="array" ref="G294">IF(H294=0,"   ",DATE(IF(MONTH(H294)&gt;10,YEAR(M$1),YEAR($Q$1)),MONTH(H294),DAY(H294)))</f>
        <v xml:space="preserve">   </v>
      </c>
      <c r="H294" s="44">
        <v>0</v>
      </c>
      <c r="I294" s="42">
        <f>'[1]Liste Adhérents AGAR AZUR'!L304</f>
        <v>0</v>
      </c>
      <c r="J294" s="42">
        <f>'[1]Liste Adhérents AGAR AZUR'!N304</f>
        <v>0</v>
      </c>
      <c r="K294" s="24"/>
    </row>
    <row r="295" spans="1:13" x14ac:dyDescent="0.25">
      <c r="B295" s="41">
        <f>'[1]Liste Adhérents AGAR AZUR'!C305</f>
        <v>0</v>
      </c>
      <c r="C295" s="42">
        <f>'[1]Liste Adhérents AGAR AZUR'!D305</f>
        <v>0</v>
      </c>
      <c r="D295" s="18" t="str">
        <f t="shared" si="4"/>
        <v xml:space="preserve">   </v>
      </c>
      <c r="E295" s="44">
        <v>0</v>
      </c>
      <c r="F295" s="42">
        <f>'[1]Liste Adhérents AGAR AZUR'!G305</f>
        <v>0</v>
      </c>
      <c r="G295" s="18" t="str">
        <f t="array" ref="G295">IF(H295=0,"   ",DATE(IF(MONTH(H295)&gt;10,YEAR(M$1),YEAR($Q$1)),MONTH(H295),DAY(H295)))</f>
        <v xml:space="preserve">   </v>
      </c>
      <c r="H295" s="44">
        <v>0</v>
      </c>
      <c r="I295" s="42">
        <f>'[1]Liste Adhérents AGAR AZUR'!L305</f>
        <v>0</v>
      </c>
      <c r="J295" s="42">
        <f>'[1]Liste Adhérents AGAR AZUR'!N305</f>
        <v>0</v>
      </c>
      <c r="K295" s="24"/>
    </row>
    <row r="296" spans="1:13" x14ac:dyDescent="0.25">
      <c r="B296" s="41">
        <f>'[1]Liste Adhérents AGAR AZUR'!C306</f>
        <v>0</v>
      </c>
      <c r="C296" s="42">
        <f>'[1]Liste Adhérents AGAR AZUR'!D306</f>
        <v>0</v>
      </c>
      <c r="D296" s="18" t="str">
        <f t="shared" si="4"/>
        <v xml:space="preserve">   </v>
      </c>
      <c r="E296" s="44">
        <v>0</v>
      </c>
      <c r="F296" s="42">
        <f>'[1]Liste Adhérents AGAR AZUR'!G306</f>
        <v>0</v>
      </c>
      <c r="G296" s="18" t="str">
        <f t="array" ref="G296">IF(H296=0,"   ",DATE(IF(MONTH(H296)&gt;10,YEAR(M$1),YEAR($Q$1)),MONTH(H296),DAY(H296)))</f>
        <v xml:space="preserve">   </v>
      </c>
      <c r="H296" s="44">
        <v>0</v>
      </c>
      <c r="I296" s="42">
        <f>'[1]Liste Adhérents AGAR AZUR'!L306</f>
        <v>0</v>
      </c>
      <c r="J296" s="42">
        <f>'[1]Liste Adhérents AGAR AZUR'!N306</f>
        <v>0</v>
      </c>
      <c r="K296" s="23"/>
    </row>
    <row r="297" spans="1:13" x14ac:dyDescent="0.25">
      <c r="B297" s="41">
        <f>'[1]Liste Adhérents AGAR AZUR'!C307</f>
        <v>0</v>
      </c>
      <c r="C297" s="42">
        <f>'[1]Liste Adhérents AGAR AZUR'!D307</f>
        <v>0</v>
      </c>
      <c r="D297" s="18" t="str">
        <f t="shared" si="4"/>
        <v xml:space="preserve">   </v>
      </c>
      <c r="E297" s="44">
        <v>0</v>
      </c>
      <c r="F297" s="42">
        <f>'[1]Liste Adhérents AGAR AZUR'!G307</f>
        <v>0</v>
      </c>
      <c r="G297" s="18" t="str">
        <f t="array" ref="G297">IF(H297=0,"   ",DATE(IF(MONTH(H297)&gt;10,YEAR(M$1),YEAR($Q$1)),MONTH(H297),DAY(H297)))</f>
        <v xml:space="preserve">   </v>
      </c>
      <c r="H297" s="44">
        <v>0</v>
      </c>
      <c r="I297" s="42">
        <f>'[1]Liste Adhérents AGAR AZUR'!L307</f>
        <v>0</v>
      </c>
      <c r="J297" s="42">
        <f>'[1]Liste Adhérents AGAR AZUR'!N307</f>
        <v>0</v>
      </c>
      <c r="K297" s="23"/>
    </row>
    <row r="298" spans="1:13" x14ac:dyDescent="0.25">
      <c r="B298" s="41">
        <f>'[1]Liste Adhérents AGAR AZUR'!C308</f>
        <v>0</v>
      </c>
      <c r="C298" s="42">
        <f>'[1]Liste Adhérents AGAR AZUR'!D308</f>
        <v>0</v>
      </c>
      <c r="D298" s="18" t="str">
        <f t="shared" si="4"/>
        <v xml:space="preserve">   </v>
      </c>
      <c r="E298" s="44">
        <v>0</v>
      </c>
      <c r="F298" s="42">
        <f>'[1]Liste Adhérents AGAR AZUR'!G308</f>
        <v>0</v>
      </c>
      <c r="G298" s="18" t="str">
        <f t="array" ref="G298">IF(H298=0,"   ",DATE(IF(MONTH(H298)&gt;10,YEAR(M$1),YEAR($Q$1)),MONTH(H298),DAY(H298)))</f>
        <v xml:space="preserve">   </v>
      </c>
      <c r="H298" s="44">
        <v>0</v>
      </c>
      <c r="I298" s="42">
        <f>'[1]Liste Adhérents AGAR AZUR'!L308</f>
        <v>0</v>
      </c>
      <c r="J298" s="42">
        <f>'[1]Liste Adhérents AGAR AZUR'!N308</f>
        <v>0</v>
      </c>
      <c r="K298" s="24"/>
    </row>
    <row r="299" spans="1:13" x14ac:dyDescent="0.25">
      <c r="B299" s="41">
        <f>'[1]Liste Adhérents AGAR AZUR'!C309</f>
        <v>0</v>
      </c>
      <c r="C299" s="42">
        <f>'[1]Liste Adhérents AGAR AZUR'!D309</f>
        <v>0</v>
      </c>
      <c r="D299" s="18" t="str">
        <f t="shared" si="4"/>
        <v xml:space="preserve">   </v>
      </c>
      <c r="E299" s="44">
        <v>0</v>
      </c>
      <c r="F299" s="42">
        <f>'[1]Liste Adhérents AGAR AZUR'!G309</f>
        <v>0</v>
      </c>
      <c r="G299" s="18" t="str">
        <f t="array" ref="G299">IF(H299=0,"   ",DATE(IF(MONTH(H299)&gt;10,YEAR(M$1),YEAR($Q$1)),MONTH(H299),DAY(H299)))</f>
        <v xml:space="preserve">   </v>
      </c>
      <c r="H299" s="44">
        <v>0</v>
      </c>
      <c r="I299" s="42">
        <f>'[1]Liste Adhérents AGAR AZUR'!L309</f>
        <v>0</v>
      </c>
      <c r="J299" s="42">
        <f>'[1]Liste Adhérents AGAR AZUR'!N309</f>
        <v>0</v>
      </c>
      <c r="K299" s="24"/>
    </row>
    <row r="300" spans="1:13" x14ac:dyDescent="0.25">
      <c r="A300" s="45"/>
      <c r="B300" s="46">
        <f>'[1]Liste Adhérents AGAR AZUR'!C310</f>
        <v>0</v>
      </c>
      <c r="C300" s="47">
        <f>'[1]Liste Adhérents AGAR AZUR'!D310</f>
        <v>0</v>
      </c>
      <c r="D300" s="48"/>
      <c r="E300" s="49">
        <v>0</v>
      </c>
      <c r="F300" s="47">
        <f>'[1]Liste Adhérents AGAR AZUR'!G310</f>
        <v>0</v>
      </c>
      <c r="G300" s="48"/>
      <c r="H300" s="49">
        <v>0</v>
      </c>
      <c r="I300" s="47">
        <f>'[1]Liste Adhérents AGAR AZUR'!L310</f>
        <v>0</v>
      </c>
      <c r="J300" s="47">
        <f>'[1]Liste Adhérents AGAR AZUR'!N310</f>
        <v>0</v>
      </c>
      <c r="K300" s="50"/>
    </row>
    <row r="301" spans="1:13" x14ac:dyDescent="0.25">
      <c r="B301" s="41">
        <f>'[1]Liste Adhérents AGAR AZUR'!C311</f>
        <v>0</v>
      </c>
      <c r="C301" s="51"/>
      <c r="D301" s="18"/>
      <c r="E301" s="52"/>
      <c r="F301" s="51"/>
      <c r="G301" s="18"/>
      <c r="H301" s="52">
        <v>0</v>
      </c>
      <c r="I301" s="51">
        <f>'[1]Liste Adhérents AGAR AZUR'!L311</f>
        <v>0</v>
      </c>
      <c r="J301" s="51">
        <f>'[1]Liste Adhérents AGAR AZUR'!N311</f>
        <v>0</v>
      </c>
      <c r="K301" s="5"/>
      <c r="M301" s="53"/>
    </row>
    <row r="302" spans="1:13" x14ac:dyDescent="0.25">
      <c r="B302" s="41">
        <f>'[1]Liste Adhérents AGAR AZUR'!C312</f>
        <v>0</v>
      </c>
      <c r="C302" s="51"/>
      <c r="D302" s="18"/>
      <c r="E302" s="52"/>
      <c r="F302" s="51"/>
      <c r="G302" s="18"/>
      <c r="H302" s="52">
        <v>0</v>
      </c>
      <c r="I302" s="51">
        <f>'[1]Liste Adhérents AGAR AZUR'!L312</f>
        <v>0</v>
      </c>
      <c r="J302" s="51">
        <f>'[1]Liste Adhérents AGAR AZUR'!N312</f>
        <v>0</v>
      </c>
      <c r="K302" s="54"/>
      <c r="M302" s="53"/>
    </row>
    <row r="303" spans="1:13" x14ac:dyDescent="0.25">
      <c r="B303" s="41">
        <f>'[1]Liste Adhérents AGAR AZUR'!C313</f>
        <v>0</v>
      </c>
      <c r="C303" s="51"/>
      <c r="D303" s="18"/>
      <c r="E303" s="52"/>
      <c r="F303" s="51"/>
      <c r="G303" s="18"/>
      <c r="H303" s="52">
        <v>0</v>
      </c>
      <c r="I303" s="51">
        <f>'[1]Liste Adhérents AGAR AZUR'!L313</f>
        <v>0</v>
      </c>
      <c r="J303" s="51">
        <f>'[1]Liste Adhérents AGAR AZUR'!N313</f>
        <v>0</v>
      </c>
      <c r="K303" s="54"/>
      <c r="M303" s="53"/>
    </row>
    <row r="304" spans="1:13" x14ac:dyDescent="0.25">
      <c r="B304" s="41">
        <f>'[1]Liste Adhérents AGAR AZUR'!C314</f>
        <v>0</v>
      </c>
      <c r="C304" s="51"/>
      <c r="D304" s="18"/>
      <c r="E304" s="52"/>
      <c r="F304" s="51"/>
      <c r="G304" s="18"/>
      <c r="H304" s="52">
        <v>0</v>
      </c>
      <c r="I304" s="51">
        <f>'[1]Liste Adhérents AGAR AZUR'!L314</f>
        <v>0</v>
      </c>
      <c r="J304" s="51">
        <f>'[1]Liste Adhérents AGAR AZUR'!N314</f>
        <v>0</v>
      </c>
      <c r="K304" s="5"/>
      <c r="M304" s="53"/>
    </row>
    <row r="305" spans="2:13" x14ac:dyDescent="0.25">
      <c r="B305" s="41">
        <f>'[1]Liste Adhérents AGAR AZUR'!C315</f>
        <v>0</v>
      </c>
      <c r="C305" s="51"/>
      <c r="D305" s="18"/>
      <c r="E305" s="52"/>
      <c r="F305" s="51"/>
      <c r="G305" s="18"/>
      <c r="H305" s="52">
        <v>0</v>
      </c>
      <c r="I305" s="51">
        <f>'[1]Liste Adhérents AGAR AZUR'!L315</f>
        <v>0</v>
      </c>
      <c r="J305" s="51">
        <f>'[1]Liste Adhérents AGAR AZUR'!N315</f>
        <v>0</v>
      </c>
      <c r="K305" s="5"/>
      <c r="M305" s="53"/>
    </row>
    <row r="306" spans="2:13" x14ac:dyDescent="0.25">
      <c r="B306" s="41">
        <f>'[1]Liste Adhérents AGAR AZUR'!C316</f>
        <v>0</v>
      </c>
      <c r="C306" s="51"/>
      <c r="D306" s="18"/>
      <c r="E306" s="52"/>
      <c r="F306" s="51"/>
      <c r="G306" s="18"/>
      <c r="H306" s="52">
        <v>0</v>
      </c>
      <c r="I306" s="51">
        <f>'[1]Liste Adhérents AGAR AZUR'!L316</f>
        <v>0</v>
      </c>
      <c r="J306" s="51">
        <f>'[1]Liste Adhérents AGAR AZUR'!N316</f>
        <v>0</v>
      </c>
      <c r="K306" s="54"/>
      <c r="M306" s="53"/>
    </row>
    <row r="307" spans="2:13" x14ac:dyDescent="0.25">
      <c r="B307" s="41">
        <f>'[1]Liste Adhérents AGAR AZUR'!C317</f>
        <v>0</v>
      </c>
      <c r="C307" s="51"/>
      <c r="D307" s="18"/>
      <c r="E307" s="52"/>
      <c r="F307" s="51"/>
      <c r="G307" s="18"/>
      <c r="H307" s="52">
        <v>0</v>
      </c>
      <c r="I307" s="51">
        <f>'[1]Liste Adhérents AGAR AZUR'!L317</f>
        <v>0</v>
      </c>
      <c r="J307" s="51">
        <f>'[1]Liste Adhérents AGAR AZUR'!N317</f>
        <v>0</v>
      </c>
      <c r="K307" s="54"/>
      <c r="M307" s="53"/>
    </row>
    <row r="308" spans="2:13" x14ac:dyDescent="0.25">
      <c r="B308" s="41">
        <f>'[1]Liste Adhérents AGAR AZUR'!C318</f>
        <v>0</v>
      </c>
      <c r="C308" s="51"/>
      <c r="D308" s="18"/>
      <c r="E308" s="52"/>
      <c r="F308" s="51"/>
      <c r="G308" s="18"/>
      <c r="H308" s="52">
        <v>0</v>
      </c>
      <c r="I308" s="51">
        <f>'[1]Liste Adhérents AGAR AZUR'!L318</f>
        <v>0</v>
      </c>
      <c r="J308" s="51">
        <f>'[1]Liste Adhérents AGAR AZUR'!N318</f>
        <v>0</v>
      </c>
      <c r="K308" s="5"/>
      <c r="M308" s="53"/>
    </row>
    <row r="309" spans="2:13" x14ac:dyDescent="0.25">
      <c r="B309" s="41">
        <f>'[1]Liste Adhérents AGAR AZUR'!C319</f>
        <v>0</v>
      </c>
      <c r="C309" s="51"/>
      <c r="D309" s="18"/>
      <c r="E309" s="52"/>
      <c r="F309" s="51"/>
      <c r="G309" s="18"/>
      <c r="H309" s="52">
        <v>0</v>
      </c>
      <c r="I309" s="51">
        <f>'[1]Liste Adhérents AGAR AZUR'!L319</f>
        <v>0</v>
      </c>
      <c r="J309" s="51">
        <f>'[1]Liste Adhérents AGAR AZUR'!N319</f>
        <v>0</v>
      </c>
      <c r="K309" s="5"/>
      <c r="M309" s="53"/>
    </row>
    <row r="310" spans="2:13" x14ac:dyDescent="0.25">
      <c r="B310" s="41">
        <f>'[1]Liste Adhérents AGAR AZUR'!C320</f>
        <v>0</v>
      </c>
      <c r="C310" s="51"/>
      <c r="D310" s="18"/>
      <c r="E310" s="52"/>
      <c r="F310" s="51"/>
      <c r="G310" s="18"/>
      <c r="H310" s="52">
        <f>'[1]Liste Adhérents AGAR AZUR'!H320</f>
        <v>0</v>
      </c>
      <c r="I310" s="51">
        <f>'[1]Liste Adhérents AGAR AZUR'!L320</f>
        <v>0</v>
      </c>
      <c r="J310" s="51">
        <f>'[1]Liste Adhérents AGAR AZUR'!N320</f>
        <v>0</v>
      </c>
      <c r="K310" s="54"/>
      <c r="M310" s="53"/>
    </row>
    <row r="311" spans="2:13" x14ac:dyDescent="0.25">
      <c r="B311" s="41">
        <f>'[1]Liste Adhérents AGAR AZUR'!C321</f>
        <v>0</v>
      </c>
      <c r="C311" s="51"/>
      <c r="D311" s="18"/>
      <c r="E311" s="52"/>
      <c r="F311" s="51"/>
      <c r="G311" s="18"/>
      <c r="H311" s="52">
        <f>'[1]Liste Adhérents AGAR AZUR'!H321</f>
        <v>0</v>
      </c>
      <c r="I311" s="51">
        <f>'[1]Liste Adhérents AGAR AZUR'!L321</f>
        <v>0</v>
      </c>
      <c r="J311" s="51">
        <f>'[1]Liste Adhérents AGAR AZUR'!N321</f>
        <v>0</v>
      </c>
      <c r="K311" s="54"/>
      <c r="M311" s="53"/>
    </row>
    <row r="312" spans="2:13" x14ac:dyDescent="0.25">
      <c r="B312" s="41">
        <f>'[1]Liste Adhérents AGAR AZUR'!C322</f>
        <v>0</v>
      </c>
      <c r="C312" s="51"/>
      <c r="D312" s="18"/>
      <c r="E312" s="52"/>
      <c r="F312" s="51"/>
      <c r="G312" s="18"/>
      <c r="H312" s="52">
        <f>'[1]Liste Adhérents AGAR AZUR'!H322</f>
        <v>0</v>
      </c>
      <c r="I312" s="51">
        <f>'[1]Liste Adhérents AGAR AZUR'!L322</f>
        <v>0</v>
      </c>
      <c r="J312" s="51">
        <f>'[1]Liste Adhérents AGAR AZUR'!N322</f>
        <v>0</v>
      </c>
      <c r="K312" s="5"/>
      <c r="M312" s="53"/>
    </row>
    <row r="313" spans="2:13" x14ac:dyDescent="0.25">
      <c r="B313" s="41">
        <f>'[1]Liste Adhérents AGAR AZUR'!C323</f>
        <v>0</v>
      </c>
      <c r="C313" s="51"/>
      <c r="D313" s="18"/>
      <c r="E313" s="52"/>
      <c r="F313" s="51"/>
      <c r="G313" s="18"/>
      <c r="H313" s="52">
        <f>'[1]Liste Adhérents AGAR AZUR'!H323</f>
        <v>0</v>
      </c>
      <c r="I313" s="51">
        <f>'[1]Liste Adhérents AGAR AZUR'!L323</f>
        <v>0</v>
      </c>
      <c r="J313" s="51">
        <f>'[1]Liste Adhérents AGAR AZUR'!N323</f>
        <v>0</v>
      </c>
      <c r="K313" s="5"/>
      <c r="M313" s="53"/>
    </row>
    <row r="314" spans="2:13" x14ac:dyDescent="0.25">
      <c r="B314" s="41">
        <f>'[1]Liste Adhérents AGAR AZUR'!C324</f>
        <v>0</v>
      </c>
      <c r="C314" s="51"/>
      <c r="D314" s="18"/>
      <c r="E314" s="52"/>
      <c r="F314" s="51"/>
      <c r="G314" s="18"/>
      <c r="H314" s="52">
        <f>'[1]Liste Adhérents AGAR AZUR'!H324</f>
        <v>0</v>
      </c>
      <c r="I314" s="51">
        <f>'[1]Liste Adhérents AGAR AZUR'!L324</f>
        <v>0</v>
      </c>
      <c r="J314" s="51">
        <f>'[1]Liste Adhérents AGAR AZUR'!N324</f>
        <v>0</v>
      </c>
      <c r="K314" s="54"/>
      <c r="M314" s="53"/>
    </row>
    <row r="315" spans="2:13" x14ac:dyDescent="0.25">
      <c r="B315" s="41">
        <f>'[1]Liste Adhérents AGAR AZUR'!C325</f>
        <v>0</v>
      </c>
      <c r="C315" s="51"/>
      <c r="D315" s="18"/>
      <c r="E315" s="52"/>
      <c r="F315" s="51"/>
      <c r="G315" s="18"/>
      <c r="H315" s="52">
        <f>'[1]Liste Adhérents AGAR AZUR'!H325</f>
        <v>0</v>
      </c>
      <c r="I315" s="51">
        <f>'[1]Liste Adhérents AGAR AZUR'!L325</f>
        <v>0</v>
      </c>
      <c r="J315" s="51">
        <f>'[1]Liste Adhérents AGAR AZUR'!N325</f>
        <v>0</v>
      </c>
      <c r="K315" s="54"/>
      <c r="M315" s="53"/>
    </row>
    <row r="316" spans="2:13" x14ac:dyDescent="0.25">
      <c r="B316" s="41">
        <f>'[1]Liste Adhérents AGAR AZUR'!C326</f>
        <v>0</v>
      </c>
      <c r="C316" s="51"/>
      <c r="D316" s="18"/>
      <c r="E316" s="52"/>
      <c r="F316" s="51"/>
      <c r="G316" s="18"/>
      <c r="H316" s="52">
        <f>'[1]Liste Adhérents AGAR AZUR'!H326</f>
        <v>0</v>
      </c>
      <c r="I316" s="51">
        <f>'[1]Liste Adhérents AGAR AZUR'!L326</f>
        <v>0</v>
      </c>
      <c r="J316" s="51">
        <f>'[1]Liste Adhérents AGAR AZUR'!N326</f>
        <v>0</v>
      </c>
      <c r="K316" s="5"/>
      <c r="M316" s="53"/>
    </row>
    <row r="317" spans="2:13" x14ac:dyDescent="0.25">
      <c r="B317" s="41">
        <f>'[1]Liste Adhérents AGAR AZUR'!C327</f>
        <v>0</v>
      </c>
      <c r="C317" s="51"/>
      <c r="D317" s="18"/>
      <c r="E317" s="52"/>
      <c r="F317" s="51"/>
      <c r="G317" s="18"/>
      <c r="H317" s="52">
        <f>'[1]Liste Adhérents AGAR AZUR'!H327</f>
        <v>0</v>
      </c>
      <c r="I317" s="51">
        <f>'[1]Liste Adhérents AGAR AZUR'!L327</f>
        <v>0</v>
      </c>
      <c r="J317" s="51">
        <f>'[1]Liste Adhérents AGAR AZUR'!N327</f>
        <v>0</v>
      </c>
      <c r="K317" s="5"/>
      <c r="M317" s="53"/>
    </row>
    <row r="318" spans="2:13" x14ac:dyDescent="0.25">
      <c r="B318" s="41">
        <f>'[1]Liste Adhérents AGAR AZUR'!C328</f>
        <v>0</v>
      </c>
      <c r="C318" s="51"/>
      <c r="D318" s="18"/>
      <c r="E318" s="52"/>
      <c r="F318" s="51"/>
      <c r="G318" s="18"/>
      <c r="H318" s="52">
        <f>'[1]Liste Adhérents AGAR AZUR'!H328</f>
        <v>0</v>
      </c>
      <c r="I318" s="51">
        <f>'[1]Liste Adhérents AGAR AZUR'!L328</f>
        <v>0</v>
      </c>
      <c r="J318" s="51">
        <f>'[1]Liste Adhérents AGAR AZUR'!N328</f>
        <v>0</v>
      </c>
      <c r="K318" s="54"/>
      <c r="M318" s="53"/>
    </row>
    <row r="319" spans="2:13" x14ac:dyDescent="0.25">
      <c r="C319" s="54"/>
      <c r="D319" s="55"/>
      <c r="E319" s="56"/>
      <c r="F319" s="54"/>
      <c r="G319" s="18"/>
      <c r="H319" s="57"/>
      <c r="I319" s="58"/>
      <c r="J319" s="54">
        <f>'[2]Liste Adhérents AGAR AZUR'!N339</f>
        <v>0</v>
      </c>
      <c r="K319" s="54"/>
      <c r="M319" s="53"/>
    </row>
    <row r="320" spans="2:13" x14ac:dyDescent="0.25">
      <c r="C320" s="54"/>
      <c r="D320" s="55"/>
      <c r="E320" s="56"/>
      <c r="F320" s="54"/>
      <c r="G320" s="18"/>
      <c r="H320" s="57"/>
      <c r="I320" s="58"/>
      <c r="J320" s="54">
        <f>'[2]Liste Adhérents AGAR AZUR'!N340</f>
        <v>0</v>
      </c>
      <c r="K320" s="5"/>
      <c r="M320" s="53"/>
    </row>
    <row r="321" spans="3:13" x14ac:dyDescent="0.25">
      <c r="C321" s="54"/>
      <c r="D321" s="55"/>
      <c r="E321" s="56"/>
      <c r="F321" s="54"/>
      <c r="G321" s="18"/>
      <c r="H321" s="57"/>
      <c r="I321" s="58"/>
      <c r="J321" s="54">
        <f>'[2]Liste Adhérents AGAR AZUR'!N341</f>
        <v>0</v>
      </c>
      <c r="K321" s="5"/>
      <c r="M321" s="53"/>
    </row>
    <row r="322" spans="3:13" x14ac:dyDescent="0.25">
      <c r="C322" s="54"/>
      <c r="D322" s="55"/>
      <c r="E322" s="56"/>
      <c r="F322" s="54"/>
      <c r="G322" s="18"/>
      <c r="H322" s="57"/>
      <c r="I322" s="58"/>
      <c r="J322" s="54">
        <f>'[2]Liste Adhérents AGAR AZUR'!N342</f>
        <v>0</v>
      </c>
      <c r="K322" s="54"/>
      <c r="M322" s="53"/>
    </row>
    <row r="323" spans="3:13" x14ac:dyDescent="0.25">
      <c r="C323" s="54"/>
      <c r="D323" s="55"/>
      <c r="E323" s="56"/>
      <c r="F323" s="54"/>
      <c r="G323" s="18"/>
      <c r="H323" s="57"/>
      <c r="I323" s="58"/>
      <c r="J323" s="54">
        <f>'[2]Liste Adhérents AGAR AZUR'!N343</f>
        <v>0</v>
      </c>
      <c r="K323" s="54"/>
      <c r="M323" s="53"/>
    </row>
    <row r="324" spans="3:13" x14ac:dyDescent="0.25">
      <c r="C324" s="54"/>
      <c r="D324" s="55"/>
      <c r="E324" s="56"/>
      <c r="F324" s="54"/>
      <c r="G324" s="18"/>
      <c r="H324" s="57"/>
      <c r="I324" s="58"/>
      <c r="J324" s="54">
        <f>'[2]Liste Adhérents AGAR AZUR'!N344</f>
        <v>0</v>
      </c>
      <c r="K324" s="5"/>
      <c r="M324" s="53"/>
    </row>
    <row r="325" spans="3:13" x14ac:dyDescent="0.25">
      <c r="C325" s="54"/>
      <c r="D325" s="55"/>
      <c r="E325" s="56"/>
      <c r="F325" s="54"/>
      <c r="G325" s="18"/>
      <c r="H325" s="57"/>
      <c r="I325" s="58"/>
      <c r="J325" s="54">
        <f>'[2]Liste Adhérents AGAR AZUR'!N345</f>
        <v>0</v>
      </c>
      <c r="K325" s="5"/>
      <c r="M325" s="53"/>
    </row>
    <row r="326" spans="3:13" x14ac:dyDescent="0.25">
      <c r="C326" s="54"/>
      <c r="D326" s="55"/>
      <c r="E326" s="56"/>
      <c r="F326" s="54"/>
      <c r="G326" s="18"/>
      <c r="H326" s="57"/>
      <c r="I326" s="58"/>
      <c r="J326" s="54">
        <f>'[2]Liste Adhérents AGAR AZUR'!N346</f>
        <v>0</v>
      </c>
      <c r="K326" s="54"/>
      <c r="M326" s="53"/>
    </row>
    <row r="327" spans="3:13" x14ac:dyDescent="0.25">
      <c r="C327" s="54"/>
      <c r="D327" s="55"/>
      <c r="E327" s="56"/>
      <c r="F327" s="54"/>
      <c r="G327" s="18"/>
      <c r="H327" s="57"/>
      <c r="I327" s="58"/>
      <c r="J327" s="54">
        <f>'[2]Liste Adhérents AGAR AZUR'!N347</f>
        <v>0</v>
      </c>
      <c r="K327" s="54"/>
      <c r="M327" s="53"/>
    </row>
    <row r="328" spans="3:13" x14ac:dyDescent="0.25">
      <c r="C328" s="54"/>
      <c r="D328" s="55"/>
      <c r="E328" s="56"/>
      <c r="F328" s="54"/>
      <c r="G328" s="18"/>
      <c r="H328" s="57"/>
      <c r="I328" s="58"/>
      <c r="J328" s="54">
        <f>'[2]Liste Adhérents AGAR AZUR'!N348</f>
        <v>0</v>
      </c>
      <c r="K328" s="5"/>
      <c r="M328" s="53"/>
    </row>
    <row r="329" spans="3:13" x14ac:dyDescent="0.25">
      <c r="C329" s="54"/>
      <c r="D329" s="55"/>
      <c r="E329" s="56"/>
      <c r="F329" s="54"/>
      <c r="G329" s="18"/>
      <c r="H329" s="57"/>
      <c r="I329" s="58"/>
      <c r="J329" s="54">
        <f>'[2]Liste Adhérents AGAR AZUR'!N349</f>
        <v>0</v>
      </c>
      <c r="K329" s="5"/>
      <c r="M329" s="53"/>
    </row>
    <row r="330" spans="3:13" x14ac:dyDescent="0.25">
      <c r="C330" s="54"/>
      <c r="D330" s="55"/>
      <c r="E330" s="56"/>
      <c r="F330" s="54"/>
      <c r="G330" s="18"/>
      <c r="H330" s="57"/>
      <c r="I330" s="58"/>
      <c r="J330" s="54">
        <f>'[2]Liste Adhérents AGAR AZUR'!N350</f>
        <v>0</v>
      </c>
      <c r="K330" s="54"/>
      <c r="M330" s="53"/>
    </row>
    <row r="331" spans="3:13" x14ac:dyDescent="0.25">
      <c r="C331" s="54"/>
      <c r="D331" s="55"/>
      <c r="E331" s="56"/>
      <c r="F331" s="54"/>
      <c r="G331" s="18"/>
      <c r="H331" s="57"/>
      <c r="I331" s="58"/>
      <c r="J331" s="54">
        <f>'[2]Liste Adhérents AGAR AZUR'!N351</f>
        <v>0</v>
      </c>
      <c r="K331" s="54"/>
      <c r="M331" s="53"/>
    </row>
    <row r="332" spans="3:13" x14ac:dyDescent="0.25">
      <c r="C332" s="54"/>
      <c r="D332" s="55"/>
      <c r="E332" s="56"/>
      <c r="F332" s="54"/>
      <c r="G332" s="18"/>
      <c r="H332" s="57"/>
      <c r="I332" s="58"/>
      <c r="J332" s="54">
        <f>'[2]Liste Adhérents AGAR AZUR'!N352</f>
        <v>0</v>
      </c>
      <c r="K332" s="5"/>
      <c r="M332" s="53"/>
    </row>
    <row r="333" spans="3:13" x14ac:dyDescent="0.25">
      <c r="C333" s="54"/>
      <c r="D333" s="55"/>
      <c r="E333" s="56"/>
      <c r="F333" s="54"/>
      <c r="G333" s="18"/>
      <c r="H333" s="57"/>
      <c r="I333" s="58"/>
      <c r="J333" s="54">
        <f>'[2]Liste Adhérents AGAR AZUR'!N353</f>
        <v>0</v>
      </c>
      <c r="K333" s="5"/>
      <c r="M333" s="53"/>
    </row>
    <row r="334" spans="3:13" x14ac:dyDescent="0.25">
      <c r="C334" s="54"/>
      <c r="D334" s="55"/>
      <c r="E334" s="56"/>
      <c r="F334" s="54"/>
      <c r="G334" s="18"/>
      <c r="H334" s="57"/>
      <c r="I334" s="58"/>
      <c r="J334" s="54">
        <f>'[2]Liste Adhérents AGAR AZUR'!N354</f>
        <v>0</v>
      </c>
      <c r="K334" s="54"/>
      <c r="M334" s="53"/>
    </row>
    <row r="335" spans="3:13" x14ac:dyDescent="0.25">
      <c r="C335" s="54"/>
      <c r="D335" s="55"/>
      <c r="E335" s="56"/>
      <c r="F335" s="54"/>
      <c r="G335" s="18"/>
      <c r="H335" s="57"/>
      <c r="I335" s="58"/>
      <c r="J335" s="54">
        <f>'[2]Liste Adhérents AGAR AZUR'!N355</f>
        <v>0</v>
      </c>
      <c r="K335" s="54"/>
      <c r="M335" s="53"/>
    </row>
    <row r="336" spans="3:13" x14ac:dyDescent="0.25">
      <c r="C336" s="54"/>
      <c r="D336" s="55"/>
      <c r="E336" s="56"/>
      <c r="F336" s="54"/>
      <c r="G336" s="18"/>
      <c r="H336" s="57"/>
      <c r="I336" s="58"/>
      <c r="J336" s="54">
        <f>'[2]Liste Adhérents AGAR AZUR'!N356</f>
        <v>0</v>
      </c>
      <c r="K336" s="5"/>
      <c r="M336" s="53"/>
    </row>
    <row r="337" spans="3:13" x14ac:dyDescent="0.25">
      <c r="C337" s="54"/>
      <c r="D337" s="55"/>
      <c r="E337" s="56"/>
      <c r="F337" s="54"/>
      <c r="G337" s="18"/>
      <c r="H337" s="57"/>
      <c r="I337" s="58"/>
      <c r="J337" s="54">
        <f>'[2]Liste Adhérents AGAR AZUR'!N357</f>
        <v>0</v>
      </c>
      <c r="K337" s="5"/>
      <c r="M337" s="53"/>
    </row>
    <row r="338" spans="3:13" x14ac:dyDescent="0.25">
      <c r="C338" s="54"/>
      <c r="D338" s="55"/>
      <c r="E338" s="56"/>
      <c r="F338" s="54"/>
      <c r="G338" s="18"/>
      <c r="H338" s="57"/>
      <c r="I338" s="58"/>
      <c r="J338" s="54">
        <f>'[2]Liste Adhérents AGAR AZUR'!N358</f>
        <v>0</v>
      </c>
      <c r="K338" s="54"/>
      <c r="M338" s="53"/>
    </row>
    <row r="339" spans="3:13" x14ac:dyDescent="0.25">
      <c r="C339" s="54"/>
      <c r="D339" s="55"/>
      <c r="E339" s="56"/>
      <c r="F339" s="54"/>
      <c r="G339" s="18"/>
      <c r="H339" s="57"/>
      <c r="I339" s="58"/>
      <c r="J339" s="54">
        <f>'[2]Liste Adhérents AGAR AZUR'!N359</f>
        <v>0</v>
      </c>
      <c r="K339" s="54"/>
      <c r="M339" s="53"/>
    </row>
    <row r="340" spans="3:13" x14ac:dyDescent="0.25">
      <c r="C340" s="54"/>
      <c r="D340" s="55"/>
      <c r="E340" s="56"/>
      <c r="F340" s="54"/>
      <c r="G340" s="18"/>
      <c r="H340" s="57"/>
      <c r="I340" s="58"/>
      <c r="J340" s="54">
        <f>'[2]Liste Adhérents AGAR AZUR'!N360</f>
        <v>0</v>
      </c>
      <c r="K340" s="5"/>
      <c r="M340" s="53"/>
    </row>
    <row r="341" spans="3:13" x14ac:dyDescent="0.25">
      <c r="C341" s="54"/>
      <c r="D341" s="55"/>
      <c r="E341" s="56"/>
      <c r="F341" s="54"/>
      <c r="G341" s="18"/>
      <c r="H341" s="57"/>
      <c r="I341" s="58"/>
      <c r="J341" s="54">
        <f>'[2]Liste Adhérents AGAR AZUR'!N361</f>
        <v>0</v>
      </c>
      <c r="K341" s="5"/>
      <c r="M341" s="53"/>
    </row>
    <row r="342" spans="3:13" x14ac:dyDescent="0.25">
      <c r="C342" s="54"/>
      <c r="D342" s="55"/>
      <c r="E342" s="56"/>
      <c r="F342" s="54"/>
      <c r="G342" s="18"/>
      <c r="H342" s="57"/>
      <c r="I342" s="58"/>
      <c r="J342" s="54">
        <f>'[2]Liste Adhérents AGAR AZUR'!N362</f>
        <v>0</v>
      </c>
      <c r="K342" s="54"/>
      <c r="M342" s="53"/>
    </row>
    <row r="343" spans="3:13" x14ac:dyDescent="0.25">
      <c r="C343" s="54"/>
      <c r="D343" s="55"/>
      <c r="E343" s="56"/>
      <c r="F343" s="54"/>
      <c r="G343" s="18"/>
      <c r="H343" s="57"/>
      <c r="I343" s="58"/>
      <c r="J343" s="54">
        <f>'[2]Liste Adhérents AGAR AZUR'!N363</f>
        <v>0</v>
      </c>
      <c r="K343" s="54"/>
      <c r="M343" s="53"/>
    </row>
    <row r="344" spans="3:13" x14ac:dyDescent="0.25">
      <c r="C344" s="54"/>
      <c r="D344" s="55"/>
      <c r="E344" s="56"/>
      <c r="F344" s="54"/>
      <c r="G344" s="18"/>
      <c r="H344" s="57"/>
      <c r="I344" s="58"/>
      <c r="J344" s="54">
        <f>'[2]Liste Adhérents AGAR AZUR'!N364</f>
        <v>0</v>
      </c>
      <c r="K344" s="5"/>
      <c r="M344" s="53"/>
    </row>
    <row r="345" spans="3:13" x14ac:dyDescent="0.25">
      <c r="C345" s="54"/>
      <c r="D345" s="55"/>
      <c r="E345" s="56"/>
      <c r="F345" s="54"/>
      <c r="G345" s="18"/>
      <c r="H345" s="57"/>
      <c r="I345" s="58"/>
      <c r="J345" s="54">
        <f>'[2]Liste Adhérents AGAR AZUR'!N365</f>
        <v>0</v>
      </c>
      <c r="K345" s="5"/>
      <c r="M345" s="53"/>
    </row>
    <row r="346" spans="3:13" x14ac:dyDescent="0.25">
      <c r="C346" s="54"/>
      <c r="D346" s="55"/>
      <c r="E346" s="56"/>
      <c r="F346" s="54"/>
      <c r="G346" s="18"/>
      <c r="H346" s="57"/>
      <c r="I346" s="58"/>
      <c r="J346" s="54">
        <f>'[2]Liste Adhérents AGAR AZUR'!N366</f>
        <v>0</v>
      </c>
      <c r="K346" s="54"/>
      <c r="M346" s="53"/>
    </row>
    <row r="347" spans="3:13" x14ac:dyDescent="0.25">
      <c r="C347" s="54"/>
      <c r="D347" s="55"/>
      <c r="E347" s="56"/>
      <c r="F347" s="54"/>
      <c r="G347" s="18"/>
      <c r="H347" s="57"/>
      <c r="I347" s="58"/>
      <c r="J347" s="54">
        <f>'[2]Liste Adhérents AGAR AZUR'!N367</f>
        <v>0</v>
      </c>
      <c r="K347" s="54"/>
      <c r="M347" s="53"/>
    </row>
    <row r="348" spans="3:13" x14ac:dyDescent="0.25">
      <c r="C348" s="54"/>
      <c r="D348" s="55"/>
      <c r="E348" s="56"/>
      <c r="F348" s="54"/>
      <c r="G348" s="18"/>
      <c r="H348" s="57"/>
      <c r="I348" s="58"/>
      <c r="J348" s="54">
        <f>'[2]Liste Adhérents AGAR AZUR'!N368</f>
        <v>0</v>
      </c>
      <c r="K348" s="5"/>
      <c r="M348" s="53"/>
    </row>
    <row r="349" spans="3:13" x14ac:dyDescent="0.25">
      <c r="C349" s="54"/>
      <c r="D349" s="55"/>
      <c r="E349" s="56"/>
      <c r="F349" s="54"/>
      <c r="G349" s="18"/>
      <c r="H349" s="57"/>
      <c r="I349" s="58"/>
      <c r="J349" s="54">
        <f>'[2]Liste Adhérents AGAR AZUR'!N369</f>
        <v>0</v>
      </c>
      <c r="K349" s="5"/>
      <c r="M349" s="53"/>
    </row>
    <row r="350" spans="3:13" x14ac:dyDescent="0.25">
      <c r="C350" s="54"/>
      <c r="D350" s="55"/>
      <c r="E350" s="56"/>
      <c r="F350" s="54"/>
      <c r="G350" s="54"/>
      <c r="H350" s="57"/>
      <c r="I350" s="58"/>
      <c r="J350" s="54">
        <f>'[2]Liste Adhérents AGAR AZUR'!N370</f>
        <v>0</v>
      </c>
      <c r="K350" s="54"/>
      <c r="M350" s="53"/>
    </row>
    <row r="351" spans="3:13" x14ac:dyDescent="0.25">
      <c r="C351" s="54"/>
      <c r="D351" s="55"/>
      <c r="E351" s="56"/>
      <c r="F351" s="54"/>
      <c r="G351" s="54"/>
      <c r="H351" s="57"/>
      <c r="I351" s="58"/>
      <c r="J351" s="54">
        <f>'[2]Liste Adhérents AGAR AZUR'!N371</f>
        <v>0</v>
      </c>
      <c r="K351" s="54"/>
      <c r="M351" s="53"/>
    </row>
    <row r="352" spans="3:13" x14ac:dyDescent="0.25">
      <c r="C352" s="54"/>
      <c r="D352" s="55"/>
      <c r="E352" s="56"/>
      <c r="F352" s="54"/>
      <c r="G352" s="54"/>
      <c r="H352" s="57"/>
      <c r="I352" s="58"/>
      <c r="J352" s="54">
        <f>'[2]Liste Adhérents AGAR AZUR'!N372</f>
        <v>0</v>
      </c>
      <c r="K352" s="5"/>
      <c r="M352" s="53"/>
    </row>
    <row r="353" spans="2:13" x14ac:dyDescent="0.25">
      <c r="C353" s="54"/>
      <c r="D353" s="55"/>
      <c r="E353" s="56"/>
      <c r="F353" s="54"/>
      <c r="G353" s="54"/>
      <c r="H353" s="57"/>
      <c r="I353" s="58"/>
      <c r="J353" s="54">
        <f>'[2]Liste Adhérents AGAR AZUR'!N373</f>
        <v>0</v>
      </c>
      <c r="K353" s="5"/>
      <c r="M353" s="53"/>
    </row>
    <row r="354" spans="2:13" x14ac:dyDescent="0.25">
      <c r="B354" s="1">
        <f>'[2]Liste Adhérents AGAR AZUR'!C374</f>
        <v>0</v>
      </c>
      <c r="C354" s="54">
        <f>'[2]Liste Adhérents AGAR AZUR'!D374</f>
        <v>0</v>
      </c>
      <c r="D354" s="55">
        <f t="shared" ref="D354:D357" si="5">IF(E354=0,0,E354+(ROW()/10^9))</f>
        <v>0</v>
      </c>
      <c r="E354" s="56">
        <f>'[2]Liste Adhérents AGAR AZUR'!E374</f>
        <v>0</v>
      </c>
      <c r="F354" s="54">
        <f>'[2]Liste Adhérents AGAR AZUR'!G374</f>
        <v>0</v>
      </c>
      <c r="G354" s="54"/>
      <c r="H354" s="57">
        <f>'[2]Liste Adhérents AGAR AZUR'!H374</f>
        <v>0</v>
      </c>
      <c r="I354" s="58">
        <f>'[2]Liste Adhérents AGAR AZUR'!L374</f>
        <v>0</v>
      </c>
      <c r="J354" s="54">
        <f>'[2]Liste Adhérents AGAR AZUR'!N374</f>
        <v>0</v>
      </c>
      <c r="K354" s="54"/>
      <c r="M354" s="53"/>
    </row>
    <row r="355" spans="2:13" x14ac:dyDescent="0.25">
      <c r="B355" s="1">
        <f>'[2]Liste Adhérents AGAR AZUR'!C375</f>
        <v>0</v>
      </c>
      <c r="C355" s="54">
        <f>'[2]Liste Adhérents AGAR AZUR'!D375</f>
        <v>0</v>
      </c>
      <c r="D355" s="55">
        <f t="shared" si="5"/>
        <v>0</v>
      </c>
      <c r="E355" s="56">
        <f>'[2]Liste Adhérents AGAR AZUR'!E375</f>
        <v>0</v>
      </c>
      <c r="F355" s="54">
        <f>'[2]Liste Adhérents AGAR AZUR'!G375</f>
        <v>0</v>
      </c>
      <c r="G355" s="54"/>
      <c r="H355" s="57">
        <f>'[2]Liste Adhérents AGAR AZUR'!H375</f>
        <v>0</v>
      </c>
      <c r="I355" s="58">
        <f>'[2]Liste Adhérents AGAR AZUR'!L375</f>
        <v>0</v>
      </c>
      <c r="J355" s="54">
        <f>'[2]Liste Adhérents AGAR AZUR'!N375</f>
        <v>0</v>
      </c>
      <c r="K355" s="54"/>
      <c r="M355" s="53"/>
    </row>
    <row r="356" spans="2:13" x14ac:dyDescent="0.25">
      <c r="B356" s="1">
        <f>'[2]Liste Adhérents AGAR AZUR'!C376</f>
        <v>0</v>
      </c>
      <c r="C356" s="54">
        <f>'[2]Liste Adhérents AGAR AZUR'!D376</f>
        <v>0</v>
      </c>
      <c r="D356" s="55">
        <f t="shared" si="5"/>
        <v>0</v>
      </c>
      <c r="E356" s="56">
        <f>'[2]Liste Adhérents AGAR AZUR'!E376</f>
        <v>0</v>
      </c>
      <c r="F356" s="54">
        <f>'[2]Liste Adhérents AGAR AZUR'!G376</f>
        <v>0</v>
      </c>
      <c r="G356" s="54"/>
      <c r="H356" s="57">
        <f>'[2]Liste Adhérents AGAR AZUR'!H376</f>
        <v>0</v>
      </c>
      <c r="I356" s="58">
        <f>'[2]Liste Adhérents AGAR AZUR'!L376</f>
        <v>0</v>
      </c>
      <c r="J356" s="54">
        <f>'[2]Liste Adhérents AGAR AZUR'!N376</f>
        <v>0</v>
      </c>
      <c r="K356" s="54"/>
      <c r="M356" s="53"/>
    </row>
    <row r="357" spans="2:13" x14ac:dyDescent="0.25">
      <c r="B357" s="1">
        <f>'[2]Liste Adhérents AGAR AZUR'!C377</f>
        <v>0</v>
      </c>
      <c r="C357" s="54">
        <f>'[2]Liste Adhérents AGAR AZUR'!D377</f>
        <v>0</v>
      </c>
      <c r="D357" s="55">
        <f t="shared" si="5"/>
        <v>0</v>
      </c>
      <c r="E357" s="56">
        <f>'[2]Liste Adhérents AGAR AZUR'!E377</f>
        <v>0</v>
      </c>
      <c r="F357" s="54">
        <f>'[2]Liste Adhérents AGAR AZUR'!G377</f>
        <v>0</v>
      </c>
      <c r="G357" s="54"/>
      <c r="H357" s="57">
        <f>'[2]Liste Adhérents AGAR AZUR'!H377</f>
        <v>0</v>
      </c>
      <c r="I357" s="58">
        <f>'[2]Liste Adhérents AGAR AZUR'!L377</f>
        <v>0</v>
      </c>
      <c r="J357" s="54">
        <f>'[2]Liste Adhérents AGAR AZUR'!N377</f>
        <v>0</v>
      </c>
      <c r="K357" s="54"/>
      <c r="M357" s="53"/>
    </row>
    <row r="358" spans="2:13" x14ac:dyDescent="0.25">
      <c r="C358" s="54"/>
      <c r="D358" s="56"/>
      <c r="E358" s="56"/>
      <c r="F358" s="54"/>
      <c r="G358" s="54"/>
      <c r="H358" s="57"/>
      <c r="I358" s="58"/>
      <c r="J358" s="54"/>
      <c r="K358" s="54"/>
      <c r="M358" s="53"/>
    </row>
    <row r="359" spans="2:13" x14ac:dyDescent="0.25">
      <c r="C359" s="54"/>
      <c r="D359" s="56"/>
      <c r="E359" s="56"/>
      <c r="F359" s="54"/>
      <c r="G359" s="54"/>
      <c r="H359" s="57"/>
      <c r="I359" s="58"/>
      <c r="J359" s="54"/>
      <c r="K359" s="54"/>
      <c r="M359" s="53"/>
    </row>
    <row r="360" spans="2:13" x14ac:dyDescent="0.25">
      <c r="C360" s="54"/>
      <c r="D360" s="56"/>
      <c r="E360" s="56"/>
      <c r="F360" s="54"/>
      <c r="G360" s="54"/>
      <c r="H360" s="57"/>
      <c r="I360" s="58"/>
      <c r="J360" s="54"/>
      <c r="K360" s="54"/>
      <c r="M360" s="53"/>
    </row>
    <row r="361" spans="2:13" x14ac:dyDescent="0.25">
      <c r="C361" s="54"/>
      <c r="D361" s="56"/>
      <c r="E361" s="56"/>
      <c r="F361" s="54"/>
      <c r="G361" s="54"/>
      <c r="H361" s="57"/>
      <c r="I361" s="58"/>
      <c r="J361" s="54"/>
      <c r="K361" s="54"/>
      <c r="M361" s="53"/>
    </row>
    <row r="362" spans="2:13" x14ac:dyDescent="0.25">
      <c r="C362" s="54"/>
      <c r="D362" s="56"/>
      <c r="E362" s="56"/>
      <c r="F362" s="54"/>
      <c r="G362" s="54"/>
      <c r="H362" s="57"/>
      <c r="I362" s="58"/>
      <c r="J362" s="54"/>
      <c r="K362" s="54"/>
      <c r="M362" s="53"/>
    </row>
    <row r="363" spans="2:13" x14ac:dyDescent="0.25">
      <c r="C363" s="54"/>
      <c r="D363" s="56"/>
      <c r="E363" s="56"/>
      <c r="F363" s="54"/>
      <c r="G363" s="54"/>
      <c r="H363" s="57"/>
      <c r="I363" s="58"/>
      <c r="J363" s="54"/>
      <c r="K363" s="54"/>
      <c r="M363" s="53"/>
    </row>
    <row r="364" spans="2:13" x14ac:dyDescent="0.25">
      <c r="C364" s="54"/>
      <c r="D364" s="56"/>
      <c r="E364" s="56"/>
      <c r="F364" s="54"/>
      <c r="G364" s="54"/>
      <c r="H364" s="57"/>
      <c r="I364" s="58"/>
      <c r="J364" s="54"/>
      <c r="K364" s="54"/>
      <c r="M364" s="53"/>
    </row>
    <row r="365" spans="2:13" x14ac:dyDescent="0.25">
      <c r="C365" s="54"/>
      <c r="D365" s="56"/>
      <c r="E365" s="56"/>
      <c r="F365" s="54"/>
      <c r="G365" s="54"/>
      <c r="H365" s="57"/>
      <c r="I365" s="58"/>
      <c r="J365" s="54"/>
      <c r="K365" s="54"/>
      <c r="M365" s="53"/>
    </row>
    <row r="366" spans="2:13" x14ac:dyDescent="0.25">
      <c r="C366" s="54"/>
      <c r="D366" s="56"/>
      <c r="E366" s="56"/>
      <c r="F366" s="54"/>
      <c r="G366" s="54"/>
      <c r="H366" s="57"/>
      <c r="I366" s="58"/>
      <c r="J366" s="54"/>
      <c r="K366" s="54"/>
      <c r="M366" s="53"/>
    </row>
    <row r="367" spans="2:13" x14ac:dyDescent="0.25">
      <c r="C367" s="54"/>
      <c r="D367" s="56"/>
      <c r="E367" s="56"/>
      <c r="F367" s="54"/>
      <c r="G367" s="54"/>
      <c r="H367" s="57"/>
      <c r="I367" s="58"/>
      <c r="J367" s="54"/>
      <c r="K367" s="54"/>
      <c r="M367" s="53"/>
    </row>
    <row r="368" spans="2:13" x14ac:dyDescent="0.25">
      <c r="C368" s="54"/>
      <c r="D368" s="56"/>
      <c r="E368" s="56"/>
      <c r="F368" s="54"/>
      <c r="G368" s="54"/>
      <c r="H368" s="57"/>
      <c r="I368" s="58"/>
      <c r="J368" s="54"/>
      <c r="K368" s="54"/>
      <c r="M368" s="53"/>
    </row>
    <row r="369" spans="3:13" x14ac:dyDescent="0.25">
      <c r="C369" s="54"/>
      <c r="D369" s="56"/>
      <c r="E369" s="56"/>
      <c r="F369" s="54"/>
      <c r="G369" s="54"/>
      <c r="H369" s="57"/>
      <c r="I369" s="58"/>
      <c r="J369" s="54"/>
      <c r="K369" s="54"/>
      <c r="M369" s="53"/>
    </row>
    <row r="370" spans="3:13" x14ac:dyDescent="0.25">
      <c r="C370" s="54"/>
      <c r="D370" s="56"/>
      <c r="E370" s="56"/>
      <c r="F370" s="54"/>
      <c r="G370" s="54"/>
      <c r="H370" s="57"/>
      <c r="I370" s="58"/>
      <c r="J370" s="54"/>
      <c r="K370" s="54"/>
      <c r="M370" s="53"/>
    </row>
    <row r="371" spans="3:13" x14ac:dyDescent="0.25">
      <c r="C371" s="54"/>
      <c r="D371" s="56"/>
      <c r="E371" s="56"/>
      <c r="F371" s="54"/>
      <c r="G371" s="54"/>
      <c r="H371" s="57"/>
      <c r="I371" s="58"/>
      <c r="J371" s="54"/>
      <c r="K371" s="54"/>
      <c r="M371" s="53"/>
    </row>
    <row r="372" spans="3:13" x14ac:dyDescent="0.25">
      <c r="C372" s="54"/>
      <c r="D372" s="56"/>
      <c r="E372" s="56"/>
      <c r="F372" s="54"/>
      <c r="G372" s="54"/>
      <c r="H372" s="57"/>
      <c r="I372" s="58"/>
      <c r="J372" s="54"/>
      <c r="K372" s="54"/>
      <c r="M372" s="53"/>
    </row>
    <row r="373" spans="3:13" x14ac:dyDescent="0.25">
      <c r="C373" s="54"/>
      <c r="D373" s="56"/>
      <c r="E373" s="56"/>
      <c r="F373" s="54"/>
      <c r="G373" s="54"/>
      <c r="H373" s="57"/>
      <c r="I373" s="58"/>
      <c r="J373" s="54"/>
      <c r="K373" s="54"/>
      <c r="M373" s="53"/>
    </row>
    <row r="374" spans="3:13" x14ac:dyDescent="0.25">
      <c r="C374" s="54"/>
      <c r="D374" s="56"/>
      <c r="E374" s="56"/>
      <c r="F374" s="54"/>
      <c r="G374" s="54"/>
      <c r="H374" s="57"/>
      <c r="I374" s="58"/>
      <c r="J374" s="54"/>
      <c r="K374" s="54"/>
      <c r="M374" s="53"/>
    </row>
    <row r="375" spans="3:13" x14ac:dyDescent="0.25">
      <c r="C375" s="54"/>
      <c r="D375" s="56"/>
      <c r="E375" s="56"/>
      <c r="F375" s="54"/>
      <c r="G375" s="54"/>
      <c r="H375" s="57"/>
      <c r="I375" s="58"/>
      <c r="J375" s="54"/>
      <c r="K375" s="54"/>
      <c r="M375" s="53"/>
    </row>
    <row r="376" spans="3:13" x14ac:dyDescent="0.25">
      <c r="C376" s="54"/>
      <c r="D376" s="56"/>
      <c r="E376" s="56"/>
      <c r="F376" s="54"/>
      <c r="G376" s="54"/>
      <c r="H376" s="57"/>
      <c r="I376" s="58"/>
      <c r="J376" s="54"/>
      <c r="K376" s="54"/>
      <c r="M376" s="53"/>
    </row>
    <row r="377" spans="3:13" x14ac:dyDescent="0.25">
      <c r="C377" s="54"/>
      <c r="D377" s="56"/>
      <c r="E377" s="56"/>
      <c r="F377" s="54"/>
      <c r="G377" s="54"/>
      <c r="H377" s="57"/>
      <c r="I377" s="58"/>
      <c r="J377" s="54"/>
      <c r="K377" s="54"/>
      <c r="M377" s="53"/>
    </row>
    <row r="378" spans="3:13" x14ac:dyDescent="0.25">
      <c r="C378" s="54"/>
      <c r="D378" s="56"/>
      <c r="E378" s="56"/>
      <c r="F378" s="54"/>
      <c r="G378" s="54"/>
      <c r="H378" s="57"/>
      <c r="I378" s="58"/>
      <c r="J378" s="54"/>
      <c r="K378" s="54"/>
      <c r="M378" s="53"/>
    </row>
    <row r="379" spans="3:13" x14ac:dyDescent="0.25">
      <c r="C379" s="54"/>
      <c r="D379" s="56"/>
      <c r="E379" s="56"/>
      <c r="F379" s="54"/>
      <c r="G379" s="54"/>
      <c r="H379" s="57"/>
      <c r="I379" s="58"/>
      <c r="J379" s="54"/>
      <c r="K379" s="54"/>
      <c r="M379" s="53"/>
    </row>
    <row r="380" spans="3:13" x14ac:dyDescent="0.25">
      <c r="C380" s="54"/>
      <c r="D380" s="56"/>
      <c r="E380" s="56"/>
      <c r="F380" s="54"/>
      <c r="G380" s="54"/>
      <c r="H380" s="57"/>
      <c r="I380" s="58"/>
      <c r="J380" s="54"/>
      <c r="K380" s="54"/>
      <c r="M380" s="53"/>
    </row>
    <row r="381" spans="3:13" x14ac:dyDescent="0.25">
      <c r="C381" s="54"/>
      <c r="D381" s="56"/>
      <c r="E381" s="56"/>
      <c r="F381" s="54"/>
      <c r="G381" s="54"/>
      <c r="H381" s="57"/>
      <c r="I381" s="58"/>
      <c r="J381" s="54"/>
      <c r="K381" s="54"/>
      <c r="M381" s="53"/>
    </row>
    <row r="382" spans="3:13" x14ac:dyDescent="0.25">
      <c r="C382" s="54"/>
      <c r="D382" s="56"/>
      <c r="E382" s="56"/>
      <c r="F382" s="54"/>
      <c r="G382" s="54"/>
      <c r="H382" s="57"/>
      <c r="I382" s="58"/>
      <c r="J382" s="54"/>
      <c r="K382" s="54"/>
      <c r="M382" s="53"/>
    </row>
    <row r="383" spans="3:13" x14ac:dyDescent="0.25">
      <c r="C383" s="54"/>
      <c r="D383" s="56"/>
      <c r="E383" s="56"/>
      <c r="F383" s="54"/>
      <c r="G383" s="54"/>
      <c r="H383" s="57"/>
      <c r="I383" s="58"/>
      <c r="J383" s="54"/>
      <c r="K383" s="54"/>
      <c r="M383" s="53"/>
    </row>
    <row r="384" spans="3:13" x14ac:dyDescent="0.25">
      <c r="C384" s="54"/>
      <c r="D384" s="56"/>
      <c r="E384" s="56"/>
      <c r="F384" s="54"/>
      <c r="G384" s="54"/>
      <c r="H384" s="57"/>
      <c r="I384" s="58"/>
      <c r="J384" s="54"/>
      <c r="K384" s="54"/>
      <c r="M384" s="53"/>
    </row>
    <row r="385" spans="3:13" x14ac:dyDescent="0.25">
      <c r="C385" s="54"/>
      <c r="D385" s="56"/>
      <c r="E385" s="56"/>
      <c r="F385" s="54"/>
      <c r="G385" s="54"/>
      <c r="H385" s="57"/>
      <c r="I385" s="58"/>
      <c r="J385" s="54"/>
      <c r="K385" s="54"/>
      <c r="M385" s="53"/>
    </row>
    <row r="386" spans="3:13" x14ac:dyDescent="0.25">
      <c r="C386" s="54"/>
      <c r="D386" s="56"/>
      <c r="E386" s="56"/>
      <c r="F386" s="54"/>
      <c r="G386" s="54"/>
      <c r="H386" s="57"/>
      <c r="I386" s="58"/>
      <c r="J386" s="54"/>
      <c r="K386" s="54"/>
      <c r="M386" s="53"/>
    </row>
    <row r="387" spans="3:13" x14ac:dyDescent="0.25">
      <c r="C387" s="54"/>
      <c r="D387" s="56"/>
      <c r="E387" s="56"/>
      <c r="F387" s="54"/>
      <c r="G387" s="54"/>
      <c r="H387" s="57"/>
      <c r="I387" s="58"/>
      <c r="J387" s="54"/>
      <c r="K387" s="54"/>
      <c r="M387" s="53"/>
    </row>
    <row r="388" spans="3:13" x14ac:dyDescent="0.25">
      <c r="C388" s="54"/>
      <c r="D388" s="56"/>
      <c r="E388" s="56"/>
      <c r="F388" s="54"/>
      <c r="G388" s="54"/>
      <c r="H388" s="57"/>
      <c r="I388" s="58"/>
      <c r="J388" s="54"/>
      <c r="K388" s="54"/>
      <c r="M388" s="53"/>
    </row>
    <row r="389" spans="3:13" x14ac:dyDescent="0.25">
      <c r="C389" s="54"/>
      <c r="D389" s="56"/>
      <c r="E389" s="56"/>
      <c r="F389" s="54"/>
      <c r="G389" s="54"/>
      <c r="H389" s="57"/>
      <c r="I389" s="58"/>
      <c r="J389" s="54"/>
      <c r="K389" s="54"/>
      <c r="M389" s="53"/>
    </row>
    <row r="390" spans="3:13" x14ac:dyDescent="0.25">
      <c r="C390" s="54"/>
      <c r="D390" s="56"/>
      <c r="E390" s="56"/>
      <c r="F390" s="54"/>
      <c r="G390" s="54"/>
      <c r="H390" s="57"/>
      <c r="I390" s="58"/>
      <c r="J390" s="54"/>
      <c r="K390" s="54"/>
      <c r="M390" s="53"/>
    </row>
    <row r="391" spans="3:13" x14ac:dyDescent="0.25">
      <c r="C391" s="54"/>
      <c r="D391" s="56"/>
      <c r="E391" s="56"/>
      <c r="F391" s="54"/>
      <c r="G391" s="54"/>
      <c r="H391" s="57"/>
      <c r="I391" s="58"/>
      <c r="J391" s="54"/>
      <c r="K391" s="54"/>
      <c r="M391" s="53"/>
    </row>
    <row r="392" spans="3:13" x14ac:dyDescent="0.25">
      <c r="C392" s="54"/>
      <c r="D392" s="56"/>
      <c r="E392" s="56"/>
      <c r="F392" s="54"/>
      <c r="G392" s="54"/>
      <c r="H392" s="57"/>
      <c r="I392" s="58"/>
      <c r="J392" s="54"/>
      <c r="K392" s="54"/>
      <c r="M392" s="53"/>
    </row>
    <row r="393" spans="3:13" x14ac:dyDescent="0.25">
      <c r="C393" s="54"/>
      <c r="D393" s="56"/>
      <c r="E393" s="56"/>
      <c r="F393" s="54"/>
      <c r="G393" s="54"/>
      <c r="H393" s="57"/>
      <c r="I393" s="58"/>
      <c r="J393" s="54"/>
      <c r="K393" s="54"/>
      <c r="M393" s="53"/>
    </row>
    <row r="394" spans="3:13" x14ac:dyDescent="0.25">
      <c r="C394" s="54"/>
      <c r="D394" s="56"/>
      <c r="E394" s="56"/>
      <c r="F394" s="54"/>
      <c r="G394" s="54"/>
      <c r="H394" s="57"/>
      <c r="I394" s="58"/>
      <c r="J394" s="54"/>
      <c r="K394" s="54"/>
      <c r="M394" s="53"/>
    </row>
    <row r="395" spans="3:13" x14ac:dyDescent="0.25">
      <c r="C395" s="54"/>
      <c r="D395" s="56"/>
      <c r="E395" s="56"/>
      <c r="F395" s="54"/>
      <c r="G395" s="54"/>
      <c r="H395" s="57"/>
      <c r="I395" s="58"/>
      <c r="J395" s="54"/>
      <c r="K395" s="54"/>
      <c r="M395" s="53"/>
    </row>
    <row r="396" spans="3:13" x14ac:dyDescent="0.25">
      <c r="C396" s="54"/>
      <c r="D396" s="56"/>
      <c r="E396" s="56"/>
      <c r="F396" s="54"/>
      <c r="G396" s="54"/>
      <c r="H396" s="57"/>
      <c r="I396" s="58"/>
      <c r="J396" s="54"/>
      <c r="K396" s="54"/>
      <c r="M396" s="53"/>
    </row>
    <row r="397" spans="3:13" x14ac:dyDescent="0.25">
      <c r="C397" s="54"/>
      <c r="D397" s="56"/>
      <c r="E397" s="56"/>
      <c r="F397" s="54"/>
      <c r="G397" s="54"/>
      <c r="H397" s="57"/>
      <c r="I397" s="58"/>
      <c r="J397" s="54"/>
      <c r="K397" s="54"/>
      <c r="M397" s="53"/>
    </row>
    <row r="398" spans="3:13" x14ac:dyDescent="0.25">
      <c r="C398" s="54"/>
      <c r="D398" s="56"/>
      <c r="E398" s="56"/>
      <c r="F398" s="54"/>
      <c r="G398" s="54"/>
      <c r="H398" s="57"/>
      <c r="I398" s="58"/>
      <c r="J398" s="54"/>
      <c r="K398" s="54"/>
      <c r="M398" s="53"/>
    </row>
    <row r="399" spans="3:13" x14ac:dyDescent="0.25">
      <c r="C399" s="54"/>
      <c r="D399" s="56"/>
      <c r="E399" s="56"/>
      <c r="F399" s="54"/>
      <c r="G399" s="54"/>
      <c r="H399" s="57"/>
      <c r="I399" s="58"/>
      <c r="J399" s="54"/>
      <c r="K399" s="54"/>
      <c r="M399" s="53"/>
    </row>
    <row r="400" spans="3:13" x14ac:dyDescent="0.25">
      <c r="C400" s="54"/>
      <c r="D400" s="56"/>
      <c r="E400" s="56"/>
      <c r="F400" s="54"/>
      <c r="G400" s="54"/>
      <c r="H400" s="57"/>
      <c r="I400" s="58"/>
      <c r="J400" s="54"/>
      <c r="K400" s="54"/>
      <c r="M400" s="53"/>
    </row>
    <row r="401" spans="3:13" x14ac:dyDescent="0.25">
      <c r="C401" s="54"/>
      <c r="D401" s="56"/>
      <c r="E401" s="56"/>
      <c r="F401" s="54"/>
      <c r="G401" s="54"/>
      <c r="H401" s="57"/>
      <c r="I401" s="58"/>
      <c r="J401" s="54"/>
      <c r="K401" s="54"/>
      <c r="M401" s="53"/>
    </row>
    <row r="402" spans="3:13" x14ac:dyDescent="0.25">
      <c r="C402" s="54"/>
      <c r="D402" s="56"/>
      <c r="E402" s="56"/>
      <c r="F402" s="54"/>
      <c r="G402" s="54"/>
      <c r="H402" s="57"/>
      <c r="I402" s="58"/>
      <c r="J402" s="54"/>
      <c r="K402" s="54"/>
      <c r="M402" s="53"/>
    </row>
    <row r="403" spans="3:13" x14ac:dyDescent="0.25">
      <c r="C403" s="54"/>
      <c r="D403" s="56"/>
      <c r="E403" s="56"/>
      <c r="F403" s="54"/>
      <c r="G403" s="54"/>
      <c r="H403" s="57"/>
      <c r="I403" s="58"/>
      <c r="J403" s="54"/>
      <c r="K403" s="54"/>
      <c r="M403" s="53"/>
    </row>
    <row r="404" spans="3:13" x14ac:dyDescent="0.25">
      <c r="C404" s="54"/>
      <c r="D404" s="56"/>
      <c r="E404" s="56"/>
      <c r="F404" s="54"/>
      <c r="G404" s="54"/>
      <c r="H404" s="57"/>
      <c r="I404" s="58"/>
      <c r="J404" s="54"/>
      <c r="K404" s="54"/>
      <c r="M404" s="53"/>
    </row>
    <row r="405" spans="3:13" x14ac:dyDescent="0.25">
      <c r="C405" s="54"/>
      <c r="D405" s="56"/>
      <c r="E405" s="56"/>
      <c r="F405" s="54"/>
      <c r="G405" s="54"/>
      <c r="H405" s="57"/>
      <c r="I405" s="58"/>
      <c r="J405" s="54"/>
      <c r="K405" s="54"/>
      <c r="M405" s="53"/>
    </row>
    <row r="406" spans="3:13" x14ac:dyDescent="0.25">
      <c r="C406" s="54"/>
      <c r="D406" s="56"/>
      <c r="E406" s="56"/>
      <c r="F406" s="54"/>
      <c r="G406" s="54"/>
      <c r="H406" s="57"/>
      <c r="I406" s="58"/>
      <c r="J406" s="54"/>
      <c r="K406" s="54"/>
      <c r="M406" s="53"/>
    </row>
    <row r="407" spans="3:13" x14ac:dyDescent="0.25">
      <c r="C407" s="54"/>
      <c r="D407" s="56"/>
      <c r="E407" s="56"/>
      <c r="F407" s="54"/>
      <c r="G407" s="54"/>
      <c r="H407" s="57"/>
      <c r="I407" s="58"/>
      <c r="J407" s="54"/>
      <c r="K407" s="54"/>
      <c r="M407" s="53"/>
    </row>
    <row r="408" spans="3:13" x14ac:dyDescent="0.25">
      <c r="C408" s="54"/>
      <c r="D408" s="56"/>
      <c r="E408" s="56"/>
      <c r="F408" s="54"/>
      <c r="G408" s="54"/>
      <c r="H408" s="57"/>
      <c r="I408" s="58"/>
      <c r="J408" s="54"/>
      <c r="K408" s="54"/>
      <c r="M408" s="53"/>
    </row>
    <row r="409" spans="3:13" x14ac:dyDescent="0.25">
      <c r="C409" s="54"/>
      <c r="D409" s="56"/>
      <c r="E409" s="56"/>
      <c r="F409" s="54"/>
      <c r="G409" s="54"/>
      <c r="H409" s="57"/>
      <c r="I409" s="58"/>
      <c r="J409" s="54"/>
      <c r="K409" s="54"/>
      <c r="M409" s="53"/>
    </row>
    <row r="410" spans="3:13" x14ac:dyDescent="0.25">
      <c r="C410" s="54"/>
      <c r="D410" s="56"/>
      <c r="E410" s="56"/>
      <c r="F410" s="54"/>
      <c r="G410" s="54"/>
      <c r="H410" s="57"/>
      <c r="I410" s="58"/>
      <c r="J410" s="54"/>
      <c r="K410" s="54"/>
      <c r="M410" s="53"/>
    </row>
    <row r="411" spans="3:13" x14ac:dyDescent="0.25">
      <c r="C411" s="54"/>
      <c r="D411" s="56"/>
      <c r="E411" s="56"/>
      <c r="F411" s="54"/>
      <c r="G411" s="54"/>
      <c r="H411" s="57"/>
      <c r="I411" s="58"/>
      <c r="J411" s="54"/>
      <c r="K411" s="54"/>
      <c r="M411" s="53"/>
    </row>
    <row r="412" spans="3:13" x14ac:dyDescent="0.25">
      <c r="C412" s="54"/>
      <c r="D412" s="56"/>
      <c r="E412" s="56"/>
      <c r="F412" s="54"/>
      <c r="G412" s="54"/>
      <c r="H412" s="57"/>
      <c r="I412" s="58"/>
      <c r="J412" s="54"/>
      <c r="K412" s="54"/>
      <c r="M412" s="53"/>
    </row>
    <row r="413" spans="3:13" x14ac:dyDescent="0.25">
      <c r="C413" s="54"/>
      <c r="D413" s="56"/>
      <c r="E413" s="56"/>
      <c r="F413" s="54"/>
      <c r="G413" s="54"/>
      <c r="H413" s="57"/>
      <c r="I413" s="58"/>
      <c r="J413" s="54"/>
      <c r="K413" s="54"/>
      <c r="M413" s="53"/>
    </row>
    <row r="414" spans="3:13" x14ac:dyDescent="0.25">
      <c r="C414" s="54"/>
      <c r="D414" s="56"/>
      <c r="E414" s="56"/>
      <c r="F414" s="54"/>
      <c r="G414" s="54"/>
      <c r="H414" s="57"/>
      <c r="I414" s="58"/>
      <c r="J414" s="54"/>
      <c r="K414" s="54"/>
      <c r="M414" s="53"/>
    </row>
    <row r="415" spans="3:13" x14ac:dyDescent="0.25">
      <c r="C415" s="54"/>
      <c r="D415" s="56"/>
      <c r="E415" s="56"/>
      <c r="F415" s="54"/>
      <c r="G415" s="54"/>
      <c r="H415" s="57"/>
      <c r="I415" s="58"/>
      <c r="J415" s="54"/>
      <c r="K415" s="54"/>
      <c r="M415" s="53"/>
    </row>
    <row r="416" spans="3:13" x14ac:dyDescent="0.25">
      <c r="C416" s="54"/>
      <c r="D416" s="56"/>
      <c r="E416" s="56"/>
      <c r="F416" s="54"/>
      <c r="G416" s="54"/>
      <c r="H416" s="57"/>
      <c r="I416" s="58"/>
      <c r="J416" s="54"/>
      <c r="K416" s="54"/>
      <c r="M416" s="53"/>
    </row>
    <row r="417" spans="3:13" x14ac:dyDescent="0.25">
      <c r="C417" s="54"/>
      <c r="D417" s="56"/>
      <c r="E417" s="56"/>
      <c r="F417" s="54"/>
      <c r="G417" s="54"/>
      <c r="H417" s="57"/>
      <c r="I417" s="58"/>
      <c r="J417" s="54"/>
      <c r="K417" s="54"/>
      <c r="M417" s="53"/>
    </row>
    <row r="418" spans="3:13" x14ac:dyDescent="0.25">
      <c r="C418" s="54"/>
      <c r="D418" s="56"/>
      <c r="E418" s="56"/>
      <c r="F418" s="54"/>
      <c r="G418" s="54"/>
      <c r="H418" s="57"/>
      <c r="I418" s="58"/>
      <c r="J418" s="54"/>
      <c r="K418" s="54"/>
      <c r="M418" s="53"/>
    </row>
    <row r="419" spans="3:13" x14ac:dyDescent="0.25">
      <c r="C419" s="54"/>
      <c r="D419" s="56"/>
      <c r="E419" s="56"/>
      <c r="F419" s="54"/>
      <c r="G419" s="54"/>
      <c r="H419" s="57"/>
      <c r="I419" s="58"/>
      <c r="J419" s="54"/>
      <c r="K419" s="54"/>
      <c r="M419" s="53"/>
    </row>
    <row r="420" spans="3:13" x14ac:dyDescent="0.25">
      <c r="C420" s="54"/>
      <c r="D420" s="56"/>
      <c r="E420" s="56"/>
      <c r="F420" s="54"/>
      <c r="G420" s="54"/>
      <c r="H420" s="57"/>
      <c r="I420" s="58"/>
      <c r="J420" s="54"/>
      <c r="K420" s="54"/>
      <c r="M420" s="53"/>
    </row>
    <row r="421" spans="3:13" x14ac:dyDescent="0.25">
      <c r="C421" s="54"/>
      <c r="D421" s="56"/>
      <c r="E421" s="56"/>
      <c r="F421" s="54"/>
      <c r="G421" s="54"/>
      <c r="H421" s="57"/>
      <c r="I421" s="58"/>
      <c r="J421" s="54"/>
      <c r="K421" s="54"/>
      <c r="M421" s="53"/>
    </row>
    <row r="422" spans="3:13" x14ac:dyDescent="0.25">
      <c r="C422" s="54"/>
      <c r="D422" s="56"/>
      <c r="E422" s="56"/>
      <c r="F422" s="54"/>
      <c r="G422" s="54"/>
      <c r="H422" s="57"/>
      <c r="I422" s="58"/>
      <c r="J422" s="54"/>
      <c r="K422" s="54"/>
      <c r="M422" s="53"/>
    </row>
    <row r="423" spans="3:13" x14ac:dyDescent="0.25">
      <c r="C423" s="54"/>
      <c r="D423" s="56"/>
      <c r="E423" s="56"/>
      <c r="F423" s="54"/>
      <c r="G423" s="54"/>
      <c r="H423" s="57"/>
      <c r="I423" s="58"/>
      <c r="J423" s="54"/>
      <c r="K423" s="54"/>
      <c r="M423" s="53"/>
    </row>
    <row r="424" spans="3:13" x14ac:dyDescent="0.25">
      <c r="C424" s="54"/>
      <c r="D424" s="56"/>
      <c r="E424" s="56"/>
      <c r="F424" s="54"/>
      <c r="G424" s="54"/>
      <c r="H424" s="57"/>
      <c r="I424" s="58"/>
      <c r="J424" s="54"/>
      <c r="K424" s="54"/>
      <c r="M424" s="53"/>
    </row>
    <row r="425" spans="3:13" x14ac:dyDescent="0.25">
      <c r="C425" s="54"/>
      <c r="D425" s="56"/>
      <c r="E425" s="56"/>
      <c r="F425" s="54"/>
      <c r="G425" s="54"/>
      <c r="H425" s="57"/>
      <c r="I425" s="58"/>
      <c r="J425" s="54"/>
      <c r="K425" s="54"/>
      <c r="M425" s="53"/>
    </row>
    <row r="426" spans="3:13" x14ac:dyDescent="0.25">
      <c r="C426" s="54"/>
      <c r="D426" s="56"/>
      <c r="E426" s="56"/>
      <c r="F426" s="54"/>
      <c r="G426" s="54"/>
      <c r="H426" s="57"/>
      <c r="I426" s="58"/>
      <c r="J426" s="54"/>
      <c r="K426" s="54"/>
      <c r="M426" s="53"/>
    </row>
    <row r="427" spans="3:13" x14ac:dyDescent="0.25">
      <c r="C427" s="54"/>
      <c r="D427" s="56"/>
      <c r="E427" s="56"/>
      <c r="F427" s="54"/>
      <c r="G427" s="54"/>
      <c r="H427" s="57"/>
      <c r="I427" s="58"/>
      <c r="J427" s="54"/>
      <c r="K427" s="54"/>
      <c r="M427" s="53"/>
    </row>
    <row r="428" spans="3:13" x14ac:dyDescent="0.25">
      <c r="C428" s="54"/>
      <c r="D428" s="56"/>
      <c r="E428" s="56"/>
      <c r="F428" s="54"/>
      <c r="G428" s="54"/>
      <c r="H428" s="57"/>
      <c r="I428" s="58"/>
      <c r="J428" s="54"/>
      <c r="K428" s="54"/>
      <c r="M428" s="53"/>
    </row>
    <row r="429" spans="3:13" x14ac:dyDescent="0.25">
      <c r="C429" s="54"/>
      <c r="D429" s="56"/>
      <c r="E429" s="56"/>
      <c r="F429" s="54"/>
      <c r="G429" s="54"/>
      <c r="H429" s="57"/>
      <c r="I429" s="58"/>
      <c r="J429" s="54"/>
      <c r="K429" s="54"/>
      <c r="M429" s="53"/>
    </row>
    <row r="430" spans="3:13" x14ac:dyDescent="0.25">
      <c r="C430" s="54"/>
      <c r="D430" s="56"/>
      <c r="E430" s="56"/>
      <c r="F430" s="54"/>
      <c r="G430" s="54"/>
      <c r="H430" s="57"/>
      <c r="I430" s="58"/>
      <c r="J430" s="54"/>
      <c r="K430" s="54"/>
      <c r="M430" s="53"/>
    </row>
    <row r="431" spans="3:13" x14ac:dyDescent="0.25">
      <c r="C431" s="54"/>
      <c r="D431" s="56"/>
      <c r="E431" s="56"/>
      <c r="F431" s="54"/>
      <c r="G431" s="54"/>
      <c r="H431" s="57"/>
      <c r="I431" s="58"/>
      <c r="J431" s="54"/>
      <c r="K431" s="54"/>
      <c r="M431" s="53"/>
    </row>
    <row r="432" spans="3:13" x14ac:dyDescent="0.25">
      <c r="C432" s="54"/>
      <c r="D432" s="56"/>
      <c r="E432" s="56"/>
      <c r="F432" s="54"/>
      <c r="G432" s="54"/>
      <c r="H432" s="57"/>
      <c r="I432" s="58"/>
      <c r="J432" s="54"/>
      <c r="K432" s="54"/>
      <c r="M432" s="53"/>
    </row>
    <row r="433" spans="3:13" x14ac:dyDescent="0.25">
      <c r="C433" s="54"/>
      <c r="D433" s="56"/>
      <c r="E433" s="56"/>
      <c r="F433" s="54"/>
      <c r="G433" s="54"/>
      <c r="H433" s="57"/>
      <c r="I433" s="58"/>
      <c r="J433" s="54"/>
      <c r="K433" s="54"/>
      <c r="M433" s="53"/>
    </row>
    <row r="434" spans="3:13" x14ac:dyDescent="0.25">
      <c r="C434" s="54"/>
      <c r="D434" s="56"/>
      <c r="E434" s="56"/>
      <c r="F434" s="54"/>
      <c r="G434" s="54"/>
      <c r="H434" s="57"/>
      <c r="I434" s="58"/>
      <c r="J434" s="54"/>
      <c r="K434" s="54"/>
      <c r="M434" s="53"/>
    </row>
    <row r="435" spans="3:13" x14ac:dyDescent="0.25">
      <c r="C435" s="54"/>
      <c r="D435" s="56"/>
      <c r="E435" s="56"/>
      <c r="F435" s="54"/>
      <c r="G435" s="54"/>
      <c r="H435" s="57"/>
      <c r="I435" s="58"/>
      <c r="J435" s="54"/>
      <c r="K435" s="54"/>
      <c r="M435" s="53"/>
    </row>
    <row r="436" spans="3:13" x14ac:dyDescent="0.25">
      <c r="C436" s="54"/>
      <c r="D436" s="56"/>
      <c r="E436" s="56"/>
      <c r="F436" s="54"/>
      <c r="G436" s="54"/>
      <c r="H436" s="57"/>
      <c r="I436" s="58"/>
      <c r="J436" s="54"/>
      <c r="K436" s="54"/>
      <c r="M436" s="53"/>
    </row>
    <row r="437" spans="3:13" x14ac:dyDescent="0.25">
      <c r="C437" s="54"/>
      <c r="D437" s="56"/>
      <c r="E437" s="56"/>
      <c r="F437" s="54"/>
      <c r="G437" s="54"/>
      <c r="H437" s="57"/>
      <c r="I437" s="58"/>
      <c r="J437" s="54"/>
      <c r="K437" s="54"/>
      <c r="M437" s="53"/>
    </row>
    <row r="438" spans="3:13" x14ac:dyDescent="0.25">
      <c r="C438" s="54"/>
      <c r="D438" s="56"/>
      <c r="E438" s="56"/>
      <c r="F438" s="54"/>
      <c r="G438" s="54"/>
      <c r="H438" s="57"/>
      <c r="I438" s="58"/>
      <c r="J438" s="54"/>
      <c r="K438" s="54"/>
      <c r="M438" s="53"/>
    </row>
    <row r="439" spans="3:13" x14ac:dyDescent="0.25">
      <c r="C439" s="54"/>
      <c r="D439" s="56"/>
      <c r="E439" s="56"/>
      <c r="F439" s="54"/>
      <c r="G439" s="54"/>
      <c r="H439" s="57"/>
      <c r="I439" s="58"/>
      <c r="J439" s="54"/>
      <c r="K439" s="54"/>
      <c r="M439" s="53"/>
    </row>
    <row r="440" spans="3:13" x14ac:dyDescent="0.25">
      <c r="C440" s="54"/>
      <c r="D440" s="56"/>
      <c r="E440" s="56"/>
      <c r="F440" s="54"/>
      <c r="G440" s="54"/>
      <c r="H440" s="57"/>
      <c r="I440" s="58"/>
      <c r="J440" s="54"/>
      <c r="K440" s="54"/>
      <c r="M440" s="53"/>
    </row>
    <row r="441" spans="3:13" x14ac:dyDescent="0.25">
      <c r="C441" s="54"/>
      <c r="D441" s="56"/>
      <c r="E441" s="56"/>
      <c r="F441" s="54"/>
      <c r="G441" s="54"/>
      <c r="H441" s="57"/>
      <c r="I441" s="58"/>
      <c r="J441" s="54"/>
      <c r="K441" s="54"/>
      <c r="M441" s="53"/>
    </row>
    <row r="442" spans="3:13" x14ac:dyDescent="0.25">
      <c r="C442" s="54"/>
      <c r="D442" s="56"/>
      <c r="E442" s="56"/>
      <c r="F442" s="54"/>
      <c r="G442" s="54"/>
      <c r="H442" s="57"/>
      <c r="I442" s="58"/>
      <c r="J442" s="54"/>
      <c r="K442" s="54"/>
      <c r="M442" s="53"/>
    </row>
    <row r="443" spans="3:13" x14ac:dyDescent="0.25">
      <c r="C443" s="54"/>
      <c r="D443" s="56"/>
      <c r="E443" s="56"/>
      <c r="F443" s="54"/>
      <c r="G443" s="54"/>
      <c r="H443" s="57"/>
      <c r="I443" s="58"/>
      <c r="J443" s="54"/>
      <c r="K443" s="54"/>
      <c r="M443" s="53"/>
    </row>
    <row r="444" spans="3:13" x14ac:dyDescent="0.25">
      <c r="C444" s="54"/>
      <c r="D444" s="56"/>
      <c r="E444" s="56"/>
      <c r="F444" s="54"/>
      <c r="G444" s="54"/>
      <c r="H444" s="57"/>
      <c r="I444" s="58"/>
      <c r="J444" s="54"/>
      <c r="K444" s="54"/>
      <c r="M444" s="53"/>
    </row>
    <row r="445" spans="3:13" x14ac:dyDescent="0.25">
      <c r="C445" s="54"/>
      <c r="D445" s="56"/>
      <c r="E445" s="56"/>
      <c r="F445" s="54"/>
      <c r="G445" s="54"/>
      <c r="H445" s="57"/>
      <c r="I445" s="58"/>
      <c r="J445" s="54"/>
      <c r="K445" s="54"/>
      <c r="M445" s="53"/>
    </row>
    <row r="446" spans="3:13" x14ac:dyDescent="0.25">
      <c r="C446" s="54"/>
      <c r="D446" s="56"/>
      <c r="E446" s="56"/>
      <c r="F446" s="54"/>
      <c r="G446" s="54"/>
      <c r="H446" s="57"/>
      <c r="I446" s="58"/>
      <c r="J446" s="54"/>
      <c r="K446" s="54"/>
      <c r="M446" s="53"/>
    </row>
  </sheetData>
  <dataConsolidate/>
  <mergeCells count="2">
    <mergeCell ref="M2:Q2"/>
    <mergeCell ref="R2:V2"/>
  </mergeCells>
  <conditionalFormatting sqref="B1:E1">
    <cfRule type="cellIs" dxfId="10" priority="39" stopIfTrue="1" operator="notEqual">
      <formula>#REF!</formula>
    </cfRule>
  </conditionalFormatting>
  <conditionalFormatting sqref="M31:M38">
    <cfRule type="cellIs" dxfId="9" priority="40" stopIfTrue="1" operator="equal">
      <formula>"B"</formula>
    </cfRule>
    <cfRule type="cellIs" dxfId="8" priority="41" stopIfTrue="1" operator="equal">
      <formula>"X"</formula>
    </cfRule>
  </conditionalFormatting>
  <conditionalFormatting sqref="D2:D318">
    <cfRule type="cellIs" dxfId="7" priority="36" stopIfTrue="1" operator="notEqual">
      <formula>$K$6</formula>
    </cfRule>
  </conditionalFormatting>
  <conditionalFormatting sqref="D2:D318">
    <cfRule type="cellIs" dxfId="6" priority="18" stopIfTrue="1" operator="notEqual">
      <formula>#REF!</formula>
    </cfRule>
  </conditionalFormatting>
  <conditionalFormatting sqref="D2:D318">
    <cfRule type="cellIs" dxfId="5" priority="17" stopIfTrue="1" operator="notEqual">
      <formula>$K$6</formula>
    </cfRule>
  </conditionalFormatting>
  <conditionalFormatting sqref="G2:G349">
    <cfRule type="cellIs" dxfId="4" priority="7" stopIfTrue="1" operator="notEqual">
      <formula>$K$6</formula>
    </cfRule>
  </conditionalFormatting>
  <conditionalFormatting sqref="G2:G349">
    <cfRule type="cellIs" dxfId="3" priority="6" stopIfTrue="1" operator="notEqual">
      <formula>#REF!</formula>
    </cfRule>
  </conditionalFormatting>
  <conditionalFormatting sqref="G2:G349">
    <cfRule type="cellIs" dxfId="2" priority="5" stopIfTrue="1" operator="notEqual">
      <formula>$K$6</formula>
    </cfRule>
  </conditionalFormatting>
  <conditionalFormatting sqref="G1">
    <cfRule type="cellIs" dxfId="1" priority="4" stopIfTrue="1" operator="notEqual">
      <formula>#REF!</formula>
    </cfRule>
  </conditionalFormatting>
  <conditionalFormatting sqref="X3:X252">
    <cfRule type="expression" dxfId="0" priority="1">
      <formula>AND(X3&gt;=INT(TODAY()-(114*365.246)))</formula>
    </cfRule>
  </conditionalFormatting>
  <pageMargins left="0.78740157499999996" right="0.78740157499999996" top="0.984251969" bottom="0.984251969" header="0.4921259845" footer="0.4921259845"/>
  <pageSetup paperSize="9" scale="31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Antoine</cp:lastModifiedBy>
  <dcterms:created xsi:type="dcterms:W3CDTF">2014-12-19T08:25:41Z</dcterms:created>
  <dcterms:modified xsi:type="dcterms:W3CDTF">2015-01-01T14:45:08Z</dcterms:modified>
</cp:coreProperties>
</file>