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bug\Documents\10 BUSINESS PLAN EXCEL et MICRO ENTREPRISE\02 Fichiers payants\"/>
    </mc:Choice>
  </mc:AlternateContent>
  <xr:revisionPtr revIDLastSave="0" documentId="13_ncr:1_{36893EC4-3483-4613-BACE-5ACC940750EB}" xr6:coauthVersionLast="47" xr6:coauthVersionMax="47" xr10:uidLastSave="{00000000-0000-0000-0000-000000000000}"/>
  <workbookProtection workbookAlgorithmName="SHA-512" workbookHashValue="vXRgnxE4Jlsxfj2csJ2jwKVpSCYJoT+JIgjjAK9a0y/ofKBE+4G0lg1K2BcEWezn9HavFenK7ItDv02Nbme5+Q==" workbookSaltValue="EctjKX9E5BOMm2DkZ7yqJQ==" workbookSpinCount="100000" lockStructure="1"/>
  <bookViews>
    <workbookView xWindow="-120" yWindow="-120" windowWidth="29040" windowHeight="15840" xr2:uid="{5489F38B-3DAC-42EE-8060-3F187C65F141}"/>
  </bookViews>
  <sheets>
    <sheet name="Suivi entretien parc" sheetId="1" r:id="rId1"/>
    <sheet name="Fiche contrôle véhicule" sheetId="4" r:id="rId2"/>
    <sheet name="Suivi des utilisateurs" sheetId="5" r:id="rId3"/>
    <sheet name="Mot de passe" sheetId="3" r:id="rId4"/>
  </sheets>
  <definedNames>
    <definedName name="_xlnm.Print_Area" localSheetId="1">'Fiche contrôle véhicule'!$B$9:$I$67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9" i="1" l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60" i="1"/>
  <c r="AI161" i="1"/>
  <c r="AI162" i="1"/>
  <c r="AI163" i="1"/>
  <c r="AI164" i="1"/>
  <c r="AI165" i="1"/>
  <c r="AI166" i="1"/>
  <c r="AI167" i="1"/>
  <c r="AI168" i="1"/>
  <c r="AI169" i="1"/>
  <c r="AI170" i="1"/>
  <c r="AI171" i="1"/>
  <c r="AI172" i="1"/>
  <c r="AI173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29" i="1"/>
  <c r="AI230" i="1"/>
  <c r="AI231" i="1"/>
  <c r="AI232" i="1"/>
  <c r="AI233" i="1"/>
  <c r="AI234" i="1"/>
  <c r="AI235" i="1"/>
  <c r="AI236" i="1"/>
  <c r="AI237" i="1"/>
  <c r="AI238" i="1"/>
  <c r="AI239" i="1"/>
  <c r="AI240" i="1"/>
  <c r="AI241" i="1"/>
  <c r="AI242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3" i="1"/>
  <c r="AI284" i="1"/>
  <c r="AI285" i="1"/>
  <c r="AI286" i="1"/>
  <c r="AI287" i="1"/>
  <c r="AI288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305" i="1"/>
  <c r="AI306" i="1"/>
  <c r="I5" i="1"/>
  <c r="C48" i="4"/>
  <c r="C47" i="4"/>
  <c r="C46" i="4"/>
  <c r="C45" i="4"/>
  <c r="C44" i="4"/>
  <c r="C43" i="4"/>
  <c r="C42" i="4"/>
  <c r="C41" i="4"/>
  <c r="C40" i="4"/>
  <c r="C39" i="4"/>
  <c r="C36" i="4"/>
  <c r="E33" i="4"/>
  <c r="E32" i="4"/>
  <c r="E30" i="4"/>
  <c r="E29" i="4"/>
  <c r="E27" i="4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E26" i="4"/>
  <c r="H18" i="4"/>
  <c r="D18" i="4"/>
  <c r="F23" i="4"/>
  <c r="H13" i="4"/>
  <c r="F22" i="4"/>
  <c r="D15" i="4"/>
  <c r="H17" i="4"/>
  <c r="H16" i="4"/>
  <c r="D17" i="4"/>
  <c r="D16" i="4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7" i="1"/>
  <c r="E34" i="4" s="1"/>
  <c r="T7" i="1"/>
  <c r="E31" i="4" s="1"/>
  <c r="H4" i="4"/>
  <c r="F21" i="4" s="1"/>
  <c r="C3" i="1"/>
  <c r="Q7" i="1" s="1"/>
  <c r="E28" i="4" s="1"/>
  <c r="AI8" i="1" l="1"/>
  <c r="AI7" i="1"/>
  <c r="I4" i="1" l="1"/>
</calcChain>
</file>

<file path=xl/sharedStrings.xml><?xml version="1.0" encoding="utf-8"?>
<sst xmlns="http://schemas.openxmlformats.org/spreadsheetml/2006/main" count="421" uniqueCount="400">
  <si>
    <t>Suivi entretien parc véhicules</t>
  </si>
  <si>
    <t>Marque</t>
  </si>
  <si>
    <t>Modèle</t>
  </si>
  <si>
    <t>LF-505-RT</t>
  </si>
  <si>
    <t>Peugeot</t>
  </si>
  <si>
    <t>Partner</t>
  </si>
  <si>
    <t>Energie</t>
  </si>
  <si>
    <t>Diesel</t>
  </si>
  <si>
    <t>CV</t>
  </si>
  <si>
    <t>Date 1ère immat.</t>
  </si>
  <si>
    <t>Propriété</t>
  </si>
  <si>
    <t>En propre</t>
  </si>
  <si>
    <t>Remplissez le tableau suivant :</t>
  </si>
  <si>
    <t>Date acquisition</t>
  </si>
  <si>
    <t>Rejet CO2</t>
  </si>
  <si>
    <t>Kilométrage fin d'année précédente</t>
  </si>
  <si>
    <t>Type véhicule</t>
  </si>
  <si>
    <t>Voiture utilitaire</t>
  </si>
  <si>
    <t>Date prochain contrôle technique</t>
  </si>
  <si>
    <t>Contrôle technique dépassé ?</t>
  </si>
  <si>
    <t>Aujourd'hui :</t>
  </si>
  <si>
    <t>N°</t>
  </si>
  <si>
    <t>Immatriculation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</si>
  <si>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</si>
  <si>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</si>
  <si>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</si>
  <si>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</si>
  <si>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</si>
  <si>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</si>
  <si>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</si>
  <si>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</si>
  <si>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</si>
  <si>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</si>
  <si>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</si>
  <si>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</si>
  <si>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</si>
  <si>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</si>
  <si>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</si>
  <si>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</si>
  <si>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</si>
  <si>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</si>
  <si>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</si>
  <si>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</si>
  <si>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</si>
  <si>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</si>
  <si>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</si>
  <si>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</si>
  <si>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</si>
  <si>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</si>
  <si>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</si>
  <si>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</si>
  <si>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</si>
  <si>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</si>
  <si>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</si>
  <si>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</si>
  <si>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</si>
  <si>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</si>
  <si>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</si>
  <si>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</si>
  <si>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</si>
  <si>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</si>
  <si>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</si>
  <si>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</si>
  <si>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</si>
  <si>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</si>
  <si>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</si>
  <si>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</si>
  <si>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</si>
  <si>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</si>
  <si>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</si>
  <si>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</si>
  <si>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</si>
  <si>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</si>
  <si>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</si>
  <si>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</si>
  <si>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</si>
  <si>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</si>
  <si>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</si>
  <si>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</si>
  <si>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</si>
  <si>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</si>
  <si>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</si>
  <si>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</si>
  <si>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</si>
  <si>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</si>
  <si>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</si>
  <si>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</si>
  <si>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</si>
  <si>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</si>
  <si>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</si>
  <si>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</si>
  <si>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</si>
  <si>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</si>
  <si>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</si>
  <si>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</si>
  <si>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</si>
  <si>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</si>
  <si>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</si>
  <si>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</si>
  <si>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</si>
  <si>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</si>
  <si>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</si>
  <si>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</si>
  <si>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</si>
  <si>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</si>
  <si>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</si>
  <si>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</si>
  <si>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</si>
  <si>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</si>
  <si>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</si>
  <si>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</si>
  <si>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</si>
  <si>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</si>
  <si>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</si>
  <si>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</si>
  <si>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</si>
  <si>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</si>
  <si>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</si>
  <si>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</si>
  <si>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</si>
  <si>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</si>
  <si>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</si>
  <si>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</si>
  <si>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</si>
  <si>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</si>
  <si>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</si>
  <si>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</si>
  <si>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</si>
  <si>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</si>
  <si>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</si>
  <si>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</si>
  <si>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</si>
  <si>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</si>
  <si>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</si>
  <si>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</si>
  <si>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</si>
  <si>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</si>
  <si>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</si>
  <si>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</si>
  <si>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</si>
  <si>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</si>
  <si>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</si>
  <si>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</si>
  <si>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</si>
  <si>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</si>
  <si>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</si>
  <si>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</si>
  <si>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</si>
  <si>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</si>
  <si>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</si>
  <si>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</si>
  <si>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</si>
  <si>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</si>
  <si>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</si>
  <si>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</si>
  <si>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</si>
  <si>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</si>
  <si>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</si>
  <si>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</si>
  <si>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</si>
  <si>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</si>
  <si>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</si>
  <si>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</si>
  <si>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</si>
  <si>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</si>
  <si>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</si>
  <si>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</si>
  <si>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</si>
  <si>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</si>
  <si>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</si>
  <si>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</si>
  <si>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</si>
  <si>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</si>
  <si>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</si>
  <si>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</si>
  <si>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</si>
  <si>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</si>
  <si>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</si>
  <si>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</si>
  <si>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</si>
  <si>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</si>
  <si>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</si>
  <si>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</si>
  <si>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</si>
  <si>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</si>
  <si>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</si>
  <si>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</si>
  <si>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</si>
  <si>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</si>
  <si>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</si>
  <si>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</si>
  <si>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</si>
  <si>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</si>
  <si>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</si>
  <si>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</si>
  <si>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</si>
  <si>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</si>
  <si>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</si>
  <si>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</si>
  <si>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</si>
  <si>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</si>
  <si>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</si>
  <si>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</si>
  <si>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</si>
  <si>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</si>
  <si>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</si>
  <si>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</si>
  <si>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</si>
  <si>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</si>
  <si>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</si>
  <si>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</si>
  <si>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</si>
  <si>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</si>
  <si>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</si>
  <si>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</si>
  <si>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</si>
  <si>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</si>
  <si>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</si>
  <si>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</si>
  <si>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</si>
  <si>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</si>
  <si>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</si>
  <si>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</si>
  <si>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</si>
  <si>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</si>
  <si>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</si>
  <si>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</si>
  <si>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</si>
  <si>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</si>
  <si>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</si>
  <si>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</si>
  <si>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</si>
  <si>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</si>
  <si>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</si>
  <si>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</si>
  <si>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</si>
  <si>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</si>
  <si>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</si>
  <si>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</si>
  <si>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</si>
  <si>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</si>
  <si>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</si>
  <si>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</si>
  <si>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</si>
  <si>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</si>
  <si>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</si>
  <si>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</si>
  <si>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</si>
  <si>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</si>
  <si>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</si>
  <si>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</si>
  <si>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</si>
  <si>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</si>
  <si>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</si>
  <si>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</si>
  <si>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</si>
  <si>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</si>
  <si>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</si>
  <si>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</si>
  <si>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</si>
  <si>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</si>
  <si>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</si>
  <si>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</si>
  <si>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</si>
  <si>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</si>
  <si>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</si>
  <si>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</si>
  <si>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</si>
  <si>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</si>
  <si>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</si>
  <si>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</si>
  <si>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</si>
  <si>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</si>
  <si>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</si>
  <si>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</si>
  <si>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</si>
  <si>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</si>
  <si>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</si>
  <si>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</si>
  <si>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</si>
  <si>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</si>
  <si>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</si>
  <si>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</si>
  <si>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</si>
  <si>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</si>
  <si>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</si>
  <si>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</si>
  <si>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</si>
  <si>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</si>
  <si>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</si>
  <si>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</si>
  <si>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</si>
  <si>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</si>
  <si>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</si>
  <si>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</si>
  <si>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</si>
  <si>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</si>
  <si>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</si>
  <si>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</si>
  <si>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</si>
  <si>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</si>
  <si>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</si>
  <si>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</si>
  <si>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</si>
  <si>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</si>
  <si>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</si>
  <si>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</si>
  <si>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</si>
  <si>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</si>
  <si>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</si>
  <si>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</si>
  <si>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</si>
  <si>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</si>
  <si>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</si>
  <si>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</si>
  <si>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</si>
  <si>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</si>
  <si>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</si>
  <si>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</si>
  <si>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</si>
  <si>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</si>
  <si>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</si>
  <si>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</si>
  <si>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Essuie-glaces :</t>
  </si>
  <si>
    <t>Fiche de contrôle véhicule</t>
  </si>
  <si>
    <t>Prénom + Nom</t>
  </si>
  <si>
    <t>Jacky Durand</t>
  </si>
  <si>
    <t>Type véhicule utilisé</t>
  </si>
  <si>
    <t>Poste</t>
  </si>
  <si>
    <t>Véhicule attitré ?</t>
  </si>
  <si>
    <t>Date de naissance</t>
  </si>
  <si>
    <t>Age du véhicule en années :</t>
  </si>
  <si>
    <t>Kilométrage :</t>
  </si>
  <si>
    <t>Date dernier contrôle technique</t>
  </si>
  <si>
    <t>KILOMETRAGE</t>
  </si>
  <si>
    <t>CONTRÔLE TECHNIQUE</t>
  </si>
  <si>
    <t>Date acquisition / location</t>
  </si>
  <si>
    <t>Conso. moyenne (L / 100 km)</t>
  </si>
  <si>
    <t>Cadence vidange</t>
  </si>
  <si>
    <t>Km dernière vidange</t>
  </si>
  <si>
    <t>Vidange à faire ?</t>
  </si>
  <si>
    <t>COURROIE</t>
  </si>
  <si>
    <t>Cadence courroie</t>
  </si>
  <si>
    <t>Km dernière courroie</t>
  </si>
  <si>
    <t>Courroie à remplacer ?</t>
  </si>
  <si>
    <t>INTERVENTIONS / REPARATIONS</t>
  </si>
  <si>
    <t>Intervention 1 : description, date, km et coût</t>
  </si>
  <si>
    <t>Intervention 2 : description, date, km et coût</t>
  </si>
  <si>
    <t>Intervention 3 : description, date, km et coût</t>
  </si>
  <si>
    <t>Intervention 4 : description, date, km et coût</t>
  </si>
  <si>
    <t>Intervention 5 : description, date, km et coût</t>
  </si>
  <si>
    <t>Intervention 6 : description, date, km et coût</t>
  </si>
  <si>
    <t>Intervention 7 : description, date, km et coût</t>
  </si>
  <si>
    <t>Remplissez et tenez à jour le tableau suivant :</t>
  </si>
  <si>
    <r>
      <t xml:space="preserve">Remarques sur l'état général du véhicule </t>
    </r>
    <r>
      <rPr>
        <b/>
        <sz val="9"/>
        <color theme="0"/>
        <rFont val="Arial"/>
        <family val="2"/>
      </rPr>
      <t>(propreté, pneus, essuie-glaces…)</t>
    </r>
  </si>
  <si>
    <t>Bon état général ; roue de secours manquante</t>
  </si>
  <si>
    <t>Intervention 8 : description, date, km et coût</t>
  </si>
  <si>
    <t>Intervention 9 : description, date, km et coût</t>
  </si>
  <si>
    <t>Intervention 10 : description, date, km et coût</t>
  </si>
  <si>
    <t>Le 6/10/2020, remplacement feu avant droit cassé</t>
  </si>
  <si>
    <t>Le 6/2/2021 remplacement 4 pneus</t>
  </si>
  <si>
    <t>Chauffeur</t>
  </si>
  <si>
    <t>Suivi des utilisateurs</t>
  </si>
  <si>
    <t>Peugeot Partner LF-505-RT</t>
  </si>
  <si>
    <t>Propreté :</t>
  </si>
  <si>
    <t>Pneus :</t>
  </si>
  <si>
    <t>Feux :</t>
  </si>
  <si>
    <t>Accrocs :</t>
  </si>
  <si>
    <t>Plaquettes de frein :</t>
  </si>
  <si>
    <t>VIDANGE ET ENTRETIEN GENERAL</t>
  </si>
  <si>
    <t>Nombre de points sur le permis</t>
  </si>
  <si>
    <t>Autres remarques</t>
  </si>
  <si>
    <t>Comportement au volant</t>
  </si>
  <si>
    <t>A imprimer et compléter</t>
  </si>
  <si>
    <t xml:space="preserve">Sélectionnez le véhicule selon son n° dans la liste :  </t>
  </si>
  <si>
    <t>N° véhicule</t>
  </si>
  <si>
    <t>Km effectués depuis le début de l'année :</t>
  </si>
  <si>
    <t>Kilométrage actuel relevé</t>
  </si>
  <si>
    <t>Fiche de contrôle de véhicule</t>
  </si>
  <si>
    <t>Date :</t>
  </si>
  <si>
    <t>Autres :</t>
  </si>
  <si>
    <t>Liste de contrôles visuels à effectuer :</t>
  </si>
  <si>
    <t>Remarques sur l'état général</t>
  </si>
  <si>
    <t>…...............................................................</t>
  </si>
  <si>
    <t>Date contrôle technique dépassée ?</t>
  </si>
  <si>
    <t>Liste des interventions effectuées jusqu'à ce jour :</t>
  </si>
  <si>
    <t>Signature du responsable :</t>
  </si>
  <si>
    <t>Onglet de consultation uniquement</t>
  </si>
  <si>
    <t>Kilométrage moyen parc :</t>
  </si>
  <si>
    <t>âge</t>
  </si>
  <si>
    <t>Age moyen du parc en années :</t>
  </si>
  <si>
    <t>Comment obtenir le mot de passe de ce document ?</t>
  </si>
  <si>
    <t>C'est simple, cliquez ici :</t>
  </si>
  <si>
    <t>(ou recopiez le lien en cas de problème)</t>
  </si>
  <si>
    <t>BpE documents est une entreprise française.</t>
  </si>
  <si>
    <t>contact@business-plan-excel.fr</t>
  </si>
  <si>
    <t>© BpE documents</t>
  </si>
  <si>
    <t>https://www.business-plan-excel.fr/produit/mot-de-passe-suivi-parc-auto-excel/</t>
  </si>
  <si>
    <t>Correct</t>
  </si>
  <si>
    <t>Aile enfoncée le 12/05/2021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</si>
</sst>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"/>
    <numFmt numFmtId="165" formatCode="_-* #,##0_-;\-* #,##0_-;_-* &quot;-&quot;??_-;_-@_-"/>
  </numFmts>
  <fonts count="37" x14ac:knownFonts="1">
    <font>
      <sz val="11"/>
      <color theme="1"/>
      <name val="Calibri"/>
      <family val="2"/>
      <scheme val="minor"/>
    </font>
    <font>
      <b/>
      <i/>
      <sz val="22"/>
      <color rgb="FFC0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b/>
      <sz val="12"/>
      <color theme="1"/>
      <name val="Arial"/>
      <family val="2"/>
    </font>
    <font>
      <b/>
      <i/>
      <sz val="12"/>
      <color theme="8"/>
      <name val="Arial"/>
      <family val="2"/>
    </font>
    <font>
      <b/>
      <i/>
      <sz val="11"/>
      <color rgb="FFC0000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22"/>
      <color rgb="FFC00000"/>
      <name val="Arial"/>
      <family val="2"/>
    </font>
    <font>
      <i/>
      <sz val="12"/>
      <color theme="8"/>
      <name val="Arial"/>
      <family val="2"/>
    </font>
    <font>
      <sz val="8"/>
      <name val="Calibri"/>
      <family val="2"/>
      <scheme val="minor"/>
    </font>
    <font>
      <i/>
      <sz val="11"/>
      <color theme="1"/>
      <name val="Arial"/>
      <family val="2"/>
    </font>
    <font>
      <b/>
      <i/>
      <sz val="11"/>
      <color theme="0"/>
      <name val="Arial"/>
      <family val="2"/>
    </font>
    <font>
      <b/>
      <i/>
      <sz val="14"/>
      <color theme="8"/>
      <name val="Arial"/>
      <family val="2"/>
    </font>
    <font>
      <b/>
      <sz val="11"/>
      <color rgb="FFFF0000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b/>
      <sz val="9"/>
      <color theme="0"/>
      <name val="Arial"/>
      <family val="2"/>
    </font>
    <font>
      <b/>
      <i/>
      <sz val="12"/>
      <color theme="1"/>
      <name val="Arial"/>
      <family val="2"/>
    </font>
    <font>
      <b/>
      <i/>
      <sz val="16"/>
      <color rgb="FFC00000"/>
      <name val="Arial"/>
      <family val="2"/>
    </font>
    <font>
      <b/>
      <u/>
      <sz val="16"/>
      <color rgb="FFC00000"/>
      <name val="Arial"/>
      <family val="2"/>
    </font>
    <font>
      <b/>
      <sz val="11"/>
      <color theme="4"/>
      <name val="Arial"/>
      <family val="2"/>
    </font>
    <font>
      <b/>
      <i/>
      <sz val="11"/>
      <color theme="1"/>
      <name val="Arial"/>
      <family val="2"/>
    </font>
    <font>
      <b/>
      <u/>
      <sz val="20"/>
      <color theme="1"/>
      <name val="Arial"/>
      <family val="2"/>
    </font>
    <font>
      <b/>
      <u/>
      <sz val="11"/>
      <color theme="1"/>
      <name val="Arial"/>
      <family val="2"/>
    </font>
    <font>
      <i/>
      <sz val="10"/>
      <color rgb="FFC00000"/>
      <name val="Arial"/>
      <family val="2"/>
    </font>
    <font>
      <u/>
      <sz val="11"/>
      <color theme="1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i/>
      <sz val="9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0"/>
      </left>
      <right/>
      <top/>
      <bottom/>
      <diagonal/>
    </border>
    <border>
      <left style="hair">
        <color theme="0"/>
      </left>
      <right/>
      <top/>
      <bottom style="hair">
        <color auto="1"/>
      </bottom>
      <diagonal/>
    </border>
    <border>
      <left/>
      <right style="hair">
        <color theme="0"/>
      </right>
      <top/>
      <bottom style="hair">
        <color auto="1"/>
      </bottom>
      <diagonal/>
    </border>
    <border>
      <left/>
      <right style="thin">
        <color theme="0"/>
      </right>
      <top/>
      <bottom style="hair">
        <color auto="1"/>
      </bottom>
      <diagonal/>
    </border>
    <border>
      <left style="thin">
        <color theme="0"/>
      </left>
      <right style="thin">
        <color theme="0"/>
      </right>
      <top/>
      <bottom style="hair">
        <color auto="1"/>
      </bottom>
      <diagonal/>
    </border>
    <border>
      <left style="medium">
        <color theme="8"/>
      </left>
      <right style="medium">
        <color theme="8"/>
      </right>
      <top style="medium">
        <color theme="8"/>
      </top>
      <bottom style="medium">
        <color theme="8"/>
      </bottom>
      <diagonal/>
    </border>
    <border>
      <left/>
      <right/>
      <top style="dotted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43" fontId="8" fillId="0" borderId="0" applyFont="0" applyFill="0" applyBorder="0" applyAlignment="0" applyProtection="0"/>
    <xf numFmtId="0" fontId="28" fillId="0" borderId="0" applyNumberFormat="0" applyFill="0" applyBorder="0" applyAlignment="0" applyProtection="0"/>
  </cellStyleXfs>
  <cellXfs count="127">
    <xf numFmtId="0" fontId="0" fillId="0" borderId="0" xfId="0"/>
    <xf numFmtId="0" fontId="5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49" fontId="1" fillId="0" borderId="0" xfId="0" applyNumberFormat="1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3" fontId="4" fillId="2" borderId="0" xfId="0" applyNumberFormat="1" applyFont="1" applyFill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/>
    </xf>
    <xf numFmtId="14" fontId="4" fillId="2" borderId="0" xfId="0" applyNumberFormat="1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2" fillId="0" borderId="0" xfId="0" applyFont="1" applyAlignment="1" applyProtection="1">
      <alignment horizontal="center" vertical="center"/>
      <protection locked="0"/>
    </xf>
    <xf numFmtId="14" fontId="2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left" vertical="center"/>
      <protection locked="0"/>
    </xf>
    <xf numFmtId="49" fontId="1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14" fontId="2" fillId="0" borderId="1" xfId="0" applyNumberFormat="1" applyFont="1" applyBorder="1" applyAlignment="1" applyProtection="1">
      <alignment horizontal="center" vertical="center"/>
      <protection locked="0"/>
    </xf>
    <xf numFmtId="49" fontId="2" fillId="0" borderId="0" xfId="0" applyNumberFormat="1" applyFont="1" applyAlignment="1">
      <alignment horizontal="center" vertical="center"/>
    </xf>
    <xf numFmtId="49" fontId="2" fillId="0" borderId="1" xfId="0" applyNumberFormat="1" applyFont="1" applyBorder="1" applyAlignment="1" applyProtection="1">
      <alignment horizontal="center" vertical="center"/>
      <protection locked="0"/>
    </xf>
    <xf numFmtId="49" fontId="2" fillId="0" borderId="0" xfId="0" applyNumberFormat="1" applyFont="1" applyAlignment="1" applyProtection="1">
      <alignment horizontal="center" vertical="center"/>
      <protection locked="0"/>
    </xf>
    <xf numFmtId="0" fontId="9" fillId="0" borderId="0" xfId="0" applyFont="1"/>
    <xf numFmtId="49" fontId="4" fillId="2" borderId="0" xfId="0" applyNumberFormat="1" applyFont="1" applyFill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2" borderId="0" xfId="0" applyFont="1" applyFill="1" applyAlignment="1">
      <alignment horizontal="center" vertical="center" wrapText="1"/>
    </xf>
    <xf numFmtId="49" fontId="3" fillId="0" borderId="0" xfId="0" applyNumberFormat="1" applyFont="1" applyAlignment="1">
      <alignment vertical="center"/>
    </xf>
    <xf numFmtId="49" fontId="6" fillId="0" borderId="0" xfId="0" applyNumberFormat="1" applyFont="1" applyAlignment="1">
      <alignment vertical="center"/>
    </xf>
    <xf numFmtId="49" fontId="4" fillId="2" borderId="0" xfId="0" applyNumberFormat="1" applyFont="1" applyFill="1" applyAlignment="1">
      <alignment vertical="center" wrapText="1"/>
    </xf>
    <xf numFmtId="49" fontId="3" fillId="0" borderId="1" xfId="0" applyNumberFormat="1" applyFont="1" applyBorder="1" applyAlignment="1" applyProtection="1">
      <alignment vertical="center"/>
      <protection locked="0"/>
    </xf>
    <xf numFmtId="49" fontId="3" fillId="0" borderId="0" xfId="0" applyNumberFormat="1" applyFont="1" applyAlignment="1" applyProtection="1">
      <alignment vertical="center"/>
      <protection locked="0"/>
    </xf>
    <xf numFmtId="49" fontId="10" fillId="0" borderId="0" xfId="0" applyNumberFormat="1" applyFont="1" applyAlignment="1">
      <alignment vertical="center"/>
    </xf>
    <xf numFmtId="49" fontId="2" fillId="0" borderId="0" xfId="0" applyNumberFormat="1" applyFont="1" applyAlignment="1">
      <alignment vertical="center"/>
    </xf>
    <xf numFmtId="49" fontId="11" fillId="0" borderId="0" xfId="0" applyNumberFormat="1" applyFont="1" applyAlignment="1">
      <alignment vertical="center"/>
    </xf>
    <xf numFmtId="49" fontId="2" fillId="0" borderId="1" xfId="0" applyNumberFormat="1" applyFont="1" applyBorder="1" applyAlignment="1" applyProtection="1">
      <alignment vertical="center"/>
      <protection locked="0"/>
    </xf>
    <xf numFmtId="49" fontId="2" fillId="0" borderId="0" xfId="0" applyNumberFormat="1" applyFont="1" applyAlignment="1" applyProtection="1">
      <alignment vertical="center"/>
      <protection locked="0"/>
    </xf>
    <xf numFmtId="3" fontId="4" fillId="2" borderId="3" xfId="0" applyNumberFormat="1" applyFont="1" applyFill="1" applyBorder="1" applyAlignment="1">
      <alignment horizontal="center" vertical="center" wrapText="1"/>
    </xf>
    <xf numFmtId="3" fontId="4" fillId="2" borderId="4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Border="1" applyAlignment="1" applyProtection="1">
      <alignment horizontal="center" vertical="center" wrapText="1"/>
      <protection locked="0"/>
    </xf>
    <xf numFmtId="49" fontId="2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13" fillId="0" borderId="1" xfId="0" applyFont="1" applyBorder="1" applyAlignment="1" applyProtection="1">
      <alignment horizontal="center" vertical="center" wrapText="1"/>
      <protection locked="0"/>
    </xf>
    <xf numFmtId="14" fontId="2" fillId="0" borderId="1" xfId="0" applyNumberFormat="1" applyFont="1" applyBorder="1" applyAlignment="1" applyProtection="1">
      <alignment horizontal="center" vertical="center" wrapText="1"/>
      <protection locked="0"/>
    </xf>
    <xf numFmtId="3" fontId="2" fillId="0" borderId="1" xfId="0" applyNumberFormat="1" applyFont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vertical="center" wrapText="1"/>
      <protection locked="0"/>
    </xf>
    <xf numFmtId="49" fontId="1" fillId="0" borderId="0" xfId="0" applyNumberFormat="1" applyFont="1" applyAlignment="1" applyProtection="1">
      <alignment horizontal="left" vertical="center"/>
    </xf>
    <xf numFmtId="49" fontId="3" fillId="0" borderId="0" xfId="0" applyNumberFormat="1" applyFont="1" applyAlignment="1" applyProtection="1">
      <alignment horizontal="left" vertical="center"/>
    </xf>
    <xf numFmtId="49" fontId="4" fillId="2" borderId="0" xfId="0" applyNumberFormat="1" applyFont="1" applyFill="1" applyAlignment="1" applyProtection="1">
      <alignment horizontal="center" vertical="center" wrapText="1"/>
    </xf>
    <xf numFmtId="49" fontId="3" fillId="4" borderId="1" xfId="0" applyNumberFormat="1" applyFont="1" applyFill="1" applyBorder="1" applyAlignment="1" applyProtection="1">
      <alignment horizontal="center" vertical="center" wrapText="1"/>
    </xf>
    <xf numFmtId="49" fontId="3" fillId="0" borderId="0" xfId="0" applyNumberFormat="1" applyFont="1" applyAlignment="1" applyProtection="1">
      <alignment horizontal="center" vertical="center"/>
    </xf>
    <xf numFmtId="49" fontId="2" fillId="0" borderId="1" xfId="0" applyNumberFormat="1" applyFont="1" applyBorder="1" applyAlignment="1" applyProtection="1">
      <alignment vertical="center" wrapText="1"/>
      <protection locked="0"/>
    </xf>
    <xf numFmtId="0" fontId="4" fillId="2" borderId="5" xfId="0" applyFont="1" applyFill="1" applyBorder="1" applyAlignment="1" applyProtection="1">
      <alignment horizontal="center" vertical="center" wrapText="1"/>
    </xf>
    <xf numFmtId="3" fontId="3" fillId="0" borderId="0" xfId="0" applyNumberFormat="1" applyFont="1" applyAlignment="1">
      <alignment horizontal="center" vertical="center"/>
    </xf>
    <xf numFmtId="3" fontId="16" fillId="0" borderId="1" xfId="0" applyNumberFormat="1" applyFont="1" applyBorder="1" applyAlignment="1" applyProtection="1">
      <alignment horizontal="center" vertical="center" wrapText="1"/>
      <protection locked="0"/>
    </xf>
    <xf numFmtId="0" fontId="4" fillId="2" borderId="6" xfId="0" applyFont="1" applyFill="1" applyBorder="1" applyAlignment="1">
      <alignment horizontal="center" vertical="center" wrapText="1"/>
    </xf>
    <xf numFmtId="49" fontId="17" fillId="2" borderId="0" xfId="0" applyNumberFormat="1" applyFont="1" applyFill="1" applyBorder="1" applyAlignment="1" applyProtection="1">
      <alignment horizontal="left" vertical="center" wrapText="1"/>
      <protection locked="0"/>
    </xf>
    <xf numFmtId="49" fontId="18" fillId="0" borderId="1" xfId="0" applyNumberFormat="1" applyFont="1" applyFill="1" applyBorder="1" applyAlignment="1" applyProtection="1">
      <alignment horizontal="left" vertical="center" wrapText="1"/>
      <protection locked="0"/>
    </xf>
    <xf numFmtId="0" fontId="18" fillId="0" borderId="1" xfId="0" applyFont="1" applyBorder="1" applyAlignment="1" applyProtection="1">
      <alignment vertical="center" wrapText="1"/>
      <protection locked="0"/>
    </xf>
    <xf numFmtId="49" fontId="15" fillId="0" borderId="0" xfId="0" applyNumberFormat="1" applyFont="1" applyAlignment="1" applyProtection="1">
      <alignment horizontal="left"/>
    </xf>
    <xf numFmtId="49" fontId="3" fillId="0" borderId="1" xfId="0" applyNumberFormat="1" applyFont="1" applyBorder="1" applyAlignment="1" applyProtection="1">
      <alignment vertical="center" wrapText="1"/>
      <protection locked="0"/>
    </xf>
    <xf numFmtId="0" fontId="2" fillId="0" borderId="0" xfId="0" applyFont="1" applyAlignment="1">
      <alignment horizontal="left" vertical="center" indent="1"/>
    </xf>
    <xf numFmtId="0" fontId="4" fillId="2" borderId="0" xfId="0" applyFont="1" applyFill="1" applyAlignment="1">
      <alignment horizontal="left" vertical="center" wrapText="1" indent="1"/>
    </xf>
    <xf numFmtId="0" fontId="2" fillId="0" borderId="1" xfId="0" applyFont="1" applyBorder="1" applyAlignment="1" applyProtection="1">
      <alignment horizontal="left" vertical="center" wrapText="1" indent="1"/>
      <protection locked="0"/>
    </xf>
    <xf numFmtId="0" fontId="2" fillId="0" borderId="1" xfId="0" applyFont="1" applyBorder="1" applyAlignment="1" applyProtection="1">
      <alignment horizontal="left" vertical="center" indent="1"/>
      <protection locked="0"/>
    </xf>
    <xf numFmtId="0" fontId="2" fillId="0" borderId="0" xfId="0" applyFont="1" applyAlignment="1" applyProtection="1">
      <alignment horizontal="left" vertical="center" indent="1"/>
      <protection locked="0"/>
    </xf>
    <xf numFmtId="49" fontId="21" fillId="0" borderId="0" xfId="0" applyNumberFormat="1" applyFont="1" applyAlignment="1">
      <alignment vertical="center"/>
    </xf>
    <xf numFmtId="49" fontId="22" fillId="0" borderId="0" xfId="0" applyNumberFormat="1" applyFont="1" applyAlignment="1">
      <alignment vertical="center"/>
    </xf>
    <xf numFmtId="0" fontId="20" fillId="0" borderId="0" xfId="0" applyFont="1" applyAlignment="1">
      <alignment vertical="center"/>
    </xf>
    <xf numFmtId="0" fontId="6" fillId="0" borderId="0" xfId="0" applyFont="1" applyAlignment="1">
      <alignment horizontal="right" vertical="center"/>
    </xf>
    <xf numFmtId="0" fontId="23" fillId="3" borderId="7" xfId="0" applyFont="1" applyFill="1" applyBorder="1" applyAlignment="1" applyProtection="1">
      <alignment horizontal="center" vertical="center"/>
      <protection locked="0"/>
    </xf>
    <xf numFmtId="0" fontId="2" fillId="0" borderId="8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4" fillId="0" borderId="0" xfId="0" applyFont="1" applyBorder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0" fontId="3" fillId="0" borderId="0" xfId="0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165" fontId="2" fillId="0" borderId="0" xfId="1" applyNumberFormat="1" applyFont="1" applyBorder="1" applyAlignment="1">
      <alignment vertical="center"/>
    </xf>
    <xf numFmtId="0" fontId="2" fillId="0" borderId="14" xfId="0" applyFont="1" applyBorder="1" applyAlignment="1">
      <alignment vertical="center"/>
    </xf>
    <xf numFmtId="0" fontId="2" fillId="0" borderId="15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2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14" fontId="24" fillId="0" borderId="0" xfId="0" applyNumberFormat="1" applyFont="1" applyBorder="1" applyAlignment="1">
      <alignment horizontal="left" vertical="center"/>
    </xf>
    <xf numFmtId="14" fontId="2" fillId="0" borderId="0" xfId="0" applyNumberFormat="1" applyFont="1" applyBorder="1" applyAlignment="1">
      <alignment vertical="center"/>
    </xf>
    <xf numFmtId="14" fontId="2" fillId="0" borderId="0" xfId="0" applyNumberFormat="1" applyFont="1" applyBorder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14" fontId="2" fillId="0" borderId="0" xfId="0" applyNumberFormat="1" applyFont="1" applyBorder="1" applyAlignment="1">
      <alignment horizontal="center" vertical="center"/>
    </xf>
    <xf numFmtId="0" fontId="26" fillId="0" borderId="0" xfId="0" applyFont="1" applyBorder="1" applyAlignment="1">
      <alignment vertical="center"/>
    </xf>
    <xf numFmtId="3" fontId="2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7" fillId="0" borderId="0" xfId="0" applyFont="1" applyAlignment="1">
      <alignment horizontal="right"/>
    </xf>
    <xf numFmtId="0" fontId="7" fillId="0" borderId="0" xfId="0" applyFont="1" applyAlignment="1">
      <alignment horizontal="right" vertical="top"/>
    </xf>
    <xf numFmtId="0" fontId="29" fillId="0" borderId="0" xfId="0" applyFont="1"/>
    <xf numFmtId="0" fontId="30" fillId="0" borderId="0" xfId="0" applyFont="1"/>
    <xf numFmtId="0" fontId="31" fillId="0" borderId="0" xfId="0" applyFont="1"/>
    <xf numFmtId="0" fontId="33" fillId="0" borderId="0" xfId="0" applyFont="1"/>
    <xf numFmtId="0" fontId="34" fillId="0" borderId="0" xfId="0" applyFont="1"/>
    <xf numFmtId="0" fontId="35" fillId="0" borderId="0" xfId="2" applyFont="1"/>
    <xf numFmtId="0" fontId="36" fillId="0" borderId="0" xfId="0" applyFont="1"/>
    <xf numFmtId="0" fontId="2" fillId="0" borderId="0" xfId="0" applyFont="1" applyBorder="1" applyAlignment="1" applyProtection="1">
      <alignment vertical="center"/>
      <protection locked="0"/>
    </xf>
    <xf numFmtId="3" fontId="27" fillId="0" borderId="0" xfId="0" applyNumberFormat="1" applyFont="1" applyAlignment="1">
      <alignment horizontal="left" vertical="top"/>
    </xf>
    <xf numFmtId="164" fontId="27" fillId="0" borderId="0" xfId="0" applyNumberFormat="1" applyFont="1" applyAlignment="1">
      <alignment horizontal="left"/>
    </xf>
    <xf numFmtId="3" fontId="4" fillId="5" borderId="0" xfId="0" applyNumberFormat="1" applyFont="1" applyFill="1" applyAlignment="1">
      <alignment horizontal="center" vertical="center"/>
    </xf>
    <xf numFmtId="3" fontId="4" fillId="5" borderId="2" xfId="0" applyNumberFormat="1" applyFont="1" applyFill="1" applyBorder="1" applyAlignment="1">
      <alignment horizontal="center" vertical="center"/>
    </xf>
    <xf numFmtId="3" fontId="4" fillId="5" borderId="0" xfId="0" applyNumberFormat="1" applyFont="1" applyFill="1" applyBorder="1" applyAlignment="1">
      <alignment horizontal="center" vertical="center"/>
    </xf>
    <xf numFmtId="49" fontId="4" fillId="5" borderId="2" xfId="0" applyNumberFormat="1" applyFont="1" applyFill="1" applyBorder="1" applyAlignment="1" applyProtection="1">
      <alignment horizontal="left" vertical="center" indent="7"/>
      <protection locked="0"/>
    </xf>
    <xf numFmtId="49" fontId="4" fillId="5" borderId="0" xfId="0" applyNumberFormat="1" applyFont="1" applyFill="1" applyBorder="1" applyAlignment="1" applyProtection="1">
      <alignment horizontal="left" vertical="center" indent="7"/>
      <protection locked="0"/>
    </xf>
    <xf numFmtId="3" fontId="2" fillId="0" borderId="0" xfId="0" applyNumberFormat="1" applyFont="1" applyBorder="1" applyAlignment="1">
      <alignment horizontal="left" vertical="center" wrapText="1" indent="2"/>
    </xf>
    <xf numFmtId="0" fontId="25" fillId="0" borderId="12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left" vertical="top" wrapText="1" indent="3"/>
    </xf>
    <xf numFmtId="0" fontId="32" fillId="0" borderId="0" xfId="2" applyFont="1" applyAlignment="1">
      <alignment horizontal="left"/>
    </xf>
  </cellXfs>
  <cellStyles count="3">
    <cellStyle name="Lien hypertexte" xfId="2" builtinId="8"/>
    <cellStyle name="Milliers" xfId="1" builtinId="3"/>
    <cellStyle name="Normal" xfId="0" builtinId="0"/>
  </cellStyles>
  <dxfs count="15"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770659</xdr:colOff>
      <xdr:row>50</xdr:row>
      <xdr:rowOff>190500</xdr:rowOff>
    </xdr:from>
    <xdr:to>
      <xdr:col>7</xdr:col>
      <xdr:colOff>272761</xdr:colOff>
      <xdr:row>61</xdr:row>
      <xdr:rowOff>58016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182FAC0-094E-4889-9B05-A2FE3FE87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3704" y="12469091"/>
          <a:ext cx="3563216" cy="188508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2</xdr:col>
      <xdr:colOff>658091</xdr:colOff>
      <xdr:row>3</xdr:row>
      <xdr:rowOff>154701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86B40AD-3600-4046-A0F1-D025C02C33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182091" cy="726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hyperlink" Target="https://www.business-plan-excel.fr/produit/mot-de-passe-suivi-parc-auto-excel/" TargetMode="External"/><Relationship Id="rId1" Type="http://schemas.openxmlformats.org/officeDocument/2006/relationships/hyperlink" Target="mailto:contact@business-plan-exce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D48D7-E179-4F9D-B9AF-F6D6ECDEDFD2}">
  <dimension ref="A1:AI306"/>
  <sheetViews>
    <sheetView showGridLines="0" tabSelected="1" zoomScale="110" zoomScaleNormal="110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B8" sqref="B8"/>
    </sheetView>
  </sheetViews>
  <sheetFormatPr baseColWidth="10" defaultRowHeight="15" x14ac:dyDescent="0.25"/>
  <cols>
    <col min="1" max="1" width="5.28515625" style="56" customWidth="1"/>
    <col min="2" max="2" width="17.7109375" style="19" customWidth="1"/>
    <col min="3" max="3" width="17.5703125" style="23" customWidth="1"/>
    <col min="4" max="4" width="14.85546875" style="5" customWidth="1"/>
    <col min="5" max="5" width="13" style="4" customWidth="1"/>
    <col min="6" max="6" width="11.42578125" style="29"/>
    <col min="7" max="7" width="9.5703125" style="4" customWidth="1"/>
    <col min="8" max="8" width="14.85546875" style="4" customWidth="1"/>
    <col min="9" max="9" width="7.42578125" style="4" customWidth="1"/>
    <col min="10" max="10" width="13.5703125" style="6" customWidth="1"/>
    <col min="11" max="11" width="12.28515625" style="4" customWidth="1"/>
    <col min="12" max="12" width="14.28515625" style="6" customWidth="1"/>
    <col min="13" max="13" width="14.85546875" style="59" customWidth="1"/>
    <col min="14" max="14" width="14.85546875" style="8" customWidth="1"/>
    <col min="15" max="16" width="15" style="6" customWidth="1"/>
    <col min="17" max="17" width="11.42578125" style="16"/>
    <col min="18" max="18" width="14.5703125" style="23" customWidth="1"/>
    <col min="19" max="19" width="17.7109375" style="8" customWidth="1"/>
    <col min="20" max="20" width="11.28515625" style="16" customWidth="1"/>
    <col min="21" max="21" width="14.5703125" style="23" customWidth="1"/>
    <col min="22" max="22" width="17.7109375" style="8" customWidth="1"/>
    <col min="23" max="23" width="12" style="16" customWidth="1"/>
    <col min="24" max="24" width="30.7109375" style="2" customWidth="1"/>
    <col min="25" max="34" width="29.28515625" style="17" customWidth="1"/>
    <col min="35" max="35" width="13.42578125" hidden="1" customWidth="1"/>
    <col min="36" max="16384" width="11.42578125" style="2"/>
  </cols>
  <sheetData>
    <row r="1" spans="1:35" ht="27.75" x14ac:dyDescent="0.25">
      <c r="A1" s="52" t="s">
        <v>0</v>
      </c>
      <c r="B1" s="18"/>
      <c r="C1" s="28"/>
    </row>
    <row r="2" spans="1:35" x14ac:dyDescent="0.25">
      <c r="A2" s="53"/>
    </row>
    <row r="3" spans="1:35" x14ac:dyDescent="0.25">
      <c r="A3" s="53"/>
      <c r="B3" s="14" t="s">
        <v>20</v>
      </c>
      <c r="C3" s="15">
        <f ca="1">TODAY()</f>
        <v>44406</v>
      </c>
    </row>
    <row r="4" spans="1:35" ht="37.5" customHeight="1" x14ac:dyDescent="0.3">
      <c r="A4" s="65" t="s">
        <v>353</v>
      </c>
      <c r="B4" s="20"/>
      <c r="H4" s="105" t="s">
        <v>390</v>
      </c>
      <c r="I4" s="116">
        <f ca="1">IF(ISERROR(AVERAGE(AI:AI)),"",AVERAGE(AI:AI))</f>
        <v>7.0082191780821921</v>
      </c>
      <c r="J4" s="116"/>
    </row>
    <row r="5" spans="1:35" ht="44.25" customHeight="1" x14ac:dyDescent="0.25">
      <c r="A5" s="53"/>
      <c r="H5" s="106" t="s">
        <v>388</v>
      </c>
      <c r="I5" s="115">
        <f>IF(ISERROR(AVERAGE(M7:M306)),"",AVERAGE(M7:M306))</f>
        <v>201265</v>
      </c>
      <c r="J5" s="115"/>
      <c r="M5" s="117" t="s">
        <v>334</v>
      </c>
      <c r="N5" s="117"/>
      <c r="O5" s="118" t="s">
        <v>335</v>
      </c>
      <c r="P5" s="119"/>
      <c r="Q5" s="119"/>
      <c r="R5" s="118" t="s">
        <v>369</v>
      </c>
      <c r="S5" s="119"/>
      <c r="T5" s="119"/>
      <c r="U5" s="118" t="s">
        <v>341</v>
      </c>
      <c r="V5" s="119"/>
      <c r="W5" s="119"/>
      <c r="Y5" s="120" t="s">
        <v>345</v>
      </c>
      <c r="Z5" s="121"/>
      <c r="AA5" s="121"/>
      <c r="AB5" s="121"/>
      <c r="AC5" s="121"/>
      <c r="AD5" s="121"/>
      <c r="AE5" s="121"/>
      <c r="AF5" s="121"/>
      <c r="AG5" s="121"/>
      <c r="AH5" s="121"/>
    </row>
    <row r="6" spans="1:35" s="1" customFormat="1" ht="52.5" customHeight="1" x14ac:dyDescent="0.25">
      <c r="A6" s="54" t="s">
        <v>21</v>
      </c>
      <c r="B6" s="27" t="s">
        <v>22</v>
      </c>
      <c r="C6" s="27" t="s">
        <v>16</v>
      </c>
      <c r="D6" s="10" t="s">
        <v>1</v>
      </c>
      <c r="E6" s="10" t="s">
        <v>2</v>
      </c>
      <c r="F6" s="30" t="s">
        <v>6</v>
      </c>
      <c r="G6" s="10" t="s">
        <v>14</v>
      </c>
      <c r="H6" s="10" t="s">
        <v>337</v>
      </c>
      <c r="I6" s="10" t="s">
        <v>8</v>
      </c>
      <c r="J6" s="9" t="s">
        <v>9</v>
      </c>
      <c r="K6" s="10" t="s">
        <v>10</v>
      </c>
      <c r="L6" s="9" t="s">
        <v>336</v>
      </c>
      <c r="M6" s="41" t="s">
        <v>377</v>
      </c>
      <c r="N6" s="42" t="s">
        <v>15</v>
      </c>
      <c r="O6" s="9" t="s">
        <v>333</v>
      </c>
      <c r="P6" s="9" t="s">
        <v>18</v>
      </c>
      <c r="Q6" s="58" t="s">
        <v>19</v>
      </c>
      <c r="R6" s="27" t="s">
        <v>338</v>
      </c>
      <c r="S6" s="7" t="s">
        <v>339</v>
      </c>
      <c r="T6" s="58" t="s">
        <v>340</v>
      </c>
      <c r="U6" s="27" t="s">
        <v>342</v>
      </c>
      <c r="V6" s="7" t="s">
        <v>343</v>
      </c>
      <c r="W6" s="58" t="s">
        <v>344</v>
      </c>
      <c r="X6" s="61" t="s">
        <v>354</v>
      </c>
      <c r="Y6" s="62" t="s">
        <v>346</v>
      </c>
      <c r="Z6" s="62" t="s">
        <v>347</v>
      </c>
      <c r="AA6" s="62" t="s">
        <v>348</v>
      </c>
      <c r="AB6" s="62" t="s">
        <v>349</v>
      </c>
      <c r="AC6" s="62" t="s">
        <v>350</v>
      </c>
      <c r="AD6" s="62" t="s">
        <v>351</v>
      </c>
      <c r="AE6" s="62" t="s">
        <v>352</v>
      </c>
      <c r="AF6" s="62" t="s">
        <v>356</v>
      </c>
      <c r="AG6" s="62" t="s">
        <v>357</v>
      </c>
      <c r="AH6" s="62" t="s">
        <v>358</v>
      </c>
      <c r="AI6" s="1" t="s">
        <v>389</v>
      </c>
    </row>
    <row r="7" spans="1:35" s="51" customFormat="1" ht="41.25" customHeight="1" x14ac:dyDescent="0.25">
      <c r="A7" s="55" t="s">
        <v>23</v>
      </c>
      <c r="B7" s="43" t="s">
        <v>3</v>
      </c>
      <c r="C7" s="44" t="s">
        <v>17</v>
      </c>
      <c r="D7" s="45" t="s">
        <v>4</v>
      </c>
      <c r="E7" s="46" t="s">
        <v>5</v>
      </c>
      <c r="F7" s="47" t="s">
        <v>7</v>
      </c>
      <c r="G7" s="46">
        <v>89</v>
      </c>
      <c r="H7" s="46">
        <v>7.1</v>
      </c>
      <c r="I7" s="46">
        <v>4</v>
      </c>
      <c r="J7" s="48">
        <v>41848</v>
      </c>
      <c r="K7" s="46" t="s">
        <v>11</v>
      </c>
      <c r="L7" s="48">
        <v>44040</v>
      </c>
      <c r="M7" s="60">
        <v>201265</v>
      </c>
      <c r="N7" s="49">
        <v>167895</v>
      </c>
      <c r="O7" s="48">
        <v>43661</v>
      </c>
      <c r="P7" s="48">
        <v>44390</v>
      </c>
      <c r="Q7" s="50" t="str">
        <f ca="1">IF(ISBLANK(P7),"",IF(P7&lt;=C3,"Oui",""))</f>
        <v>Oui</v>
      </c>
      <c r="R7" s="49">
        <v>15000</v>
      </c>
      <c r="S7" s="49">
        <v>177254</v>
      </c>
      <c r="T7" s="50" t="str">
        <f>IF(ISBLANK(R7),"",IF(R7&lt;($M7-S7),"Oui",""))</f>
        <v>Oui</v>
      </c>
      <c r="U7" s="49">
        <v>60000</v>
      </c>
      <c r="V7" s="49">
        <v>150052</v>
      </c>
      <c r="W7" s="50" t="str">
        <f>IF(ISBLANK(U7),"",IF(U7&lt;($M7-V7),"Oui",""))</f>
        <v/>
      </c>
      <c r="X7" s="64" t="s">
        <v>355</v>
      </c>
      <c r="Y7" s="63" t="s">
        <v>359</v>
      </c>
      <c r="Z7" s="63" t="s">
        <v>360</v>
      </c>
      <c r="AA7" s="63"/>
      <c r="AB7" s="63"/>
      <c r="AC7" s="63"/>
      <c r="AD7" s="63"/>
      <c r="AE7" s="63"/>
      <c r="AF7" s="63"/>
      <c r="AG7" s="63"/>
      <c r="AH7" s="63"/>
      <c r="AI7" s="51">
        <f ca="1">IF(ISBLANK(J7),"",($C$3-J7)/365)</f>
        <v>7.0082191780821921</v>
      </c>
    </row>
    <row r="8" spans="1:35" s="51" customFormat="1" ht="41.25" customHeight="1" x14ac:dyDescent="0.25">
      <c r="A8" s="55" t="s">
        <v>24</v>
      </c>
      <c r="B8" s="43"/>
      <c r="C8" s="44"/>
      <c r="D8" s="45"/>
      <c r="E8" s="46"/>
      <c r="F8" s="47"/>
      <c r="G8" s="46"/>
      <c r="H8" s="46"/>
      <c r="I8" s="46"/>
      <c r="J8" s="48"/>
      <c r="K8" s="46"/>
      <c r="L8" s="48"/>
      <c r="M8" s="60"/>
      <c r="N8" s="49"/>
      <c r="O8" s="48"/>
      <c r="P8" s="48"/>
      <c r="Q8" s="50" t="str">
        <f t="shared" ref="Q8:Q71" si="0">IF(ISBLANK(P8),"",IF(P8&lt;=C4,"Oui",""))</f>
        <v/>
      </c>
      <c r="R8" s="49"/>
      <c r="S8" s="49"/>
      <c r="T8" s="50" t="str">
        <f t="shared" ref="T8:T71" si="1">IF(ISBLANK(R8),"",IF(R8&lt;($M8-S8),"Oui",""))</f>
        <v/>
      </c>
      <c r="U8" s="49"/>
      <c r="V8" s="49"/>
      <c r="W8" s="50" t="str">
        <f t="shared" ref="W8:W71" si="2">IF(ISBLANK(U8),"",IF(U8&lt;($M8-V8),"Oui",""))</f>
        <v/>
      </c>
      <c r="X8" s="64"/>
      <c r="Y8" s="63"/>
      <c r="Z8" s="63"/>
      <c r="AA8" s="63"/>
      <c r="AB8" s="63"/>
      <c r="AC8" s="63"/>
      <c r="AD8" s="63"/>
      <c r="AE8" s="63"/>
      <c r="AF8" s="63"/>
      <c r="AG8" s="63"/>
      <c r="AH8" s="63"/>
      <c r="AI8" s="51" t="str">
        <f t="shared" ref="AI8:AI71" si="3">IF(ISBLANK(J8),"",($C$3-J8)/365)</f>
        <v/>
      </c>
    </row>
    <row r="9" spans="1:35" s="51" customFormat="1" ht="41.25" customHeight="1" x14ac:dyDescent="0.25">
      <c r="A9" s="55" t="s">
        <v>25</v>
      </c>
      <c r="B9" s="43"/>
      <c r="C9" s="44"/>
      <c r="D9" s="45"/>
      <c r="E9" s="46"/>
      <c r="F9" s="47"/>
      <c r="G9" s="46"/>
      <c r="H9" s="46"/>
      <c r="I9" s="46"/>
      <c r="J9" s="48"/>
      <c r="K9" s="46"/>
      <c r="L9" s="48"/>
      <c r="M9" s="60"/>
      <c r="N9" s="49"/>
      <c r="O9" s="48"/>
      <c r="P9" s="48"/>
      <c r="Q9" s="50" t="str">
        <f t="shared" si="0"/>
        <v/>
      </c>
      <c r="R9" s="49"/>
      <c r="S9" s="49"/>
      <c r="T9" s="50" t="str">
        <f t="shared" si="1"/>
        <v/>
      </c>
      <c r="U9" s="49"/>
      <c r="V9" s="49"/>
      <c r="W9" s="50" t="str">
        <f t="shared" si="2"/>
        <v/>
      </c>
      <c r="X9" s="64"/>
      <c r="Y9" s="63"/>
      <c r="Z9" s="63"/>
      <c r="AA9" s="63"/>
      <c r="AB9" s="63"/>
      <c r="AC9" s="63"/>
      <c r="AD9" s="63"/>
      <c r="AE9" s="63"/>
      <c r="AF9" s="63"/>
      <c r="AG9" s="63"/>
      <c r="AH9" s="63"/>
      <c r="AI9" s="51" t="str">
        <f t="shared" si="3"/>
        <v/>
      </c>
    </row>
    <row r="10" spans="1:35" s="51" customFormat="1" ht="41.25" customHeight="1" x14ac:dyDescent="0.25">
      <c r="A10" s="55" t="s">
        <v>26</v>
      </c>
      <c r="B10" s="43"/>
      <c r="C10" s="44"/>
      <c r="D10" s="45"/>
      <c r="E10" s="46"/>
      <c r="F10" s="47"/>
      <c r="G10" s="46"/>
      <c r="H10" s="46"/>
      <c r="I10" s="46"/>
      <c r="J10" s="48"/>
      <c r="K10" s="46"/>
      <c r="L10" s="48"/>
      <c r="M10" s="60"/>
      <c r="N10" s="49"/>
      <c r="O10" s="48"/>
      <c r="P10" s="48"/>
      <c r="Q10" s="50" t="str">
        <f t="shared" si="0"/>
        <v/>
      </c>
      <c r="R10" s="49"/>
      <c r="S10" s="49"/>
      <c r="T10" s="50" t="str">
        <f t="shared" si="1"/>
        <v/>
      </c>
      <c r="U10" s="49"/>
      <c r="V10" s="49"/>
      <c r="W10" s="50" t="str">
        <f t="shared" si="2"/>
        <v/>
      </c>
      <c r="X10" s="64"/>
      <c r="Y10" s="63"/>
      <c r="Z10" s="63"/>
      <c r="AA10" s="63"/>
      <c r="AB10" s="63"/>
      <c r="AC10" s="63"/>
      <c r="AD10" s="63"/>
      <c r="AE10" s="63"/>
      <c r="AF10" s="63"/>
      <c r="AG10" s="63"/>
      <c r="AH10" s="63"/>
      <c r="AI10" s="51" t="str">
        <f t="shared" si="3"/>
        <v/>
      </c>
    </row>
    <row r="11" spans="1:35" s="51" customFormat="1" ht="41.25" customHeight="1" x14ac:dyDescent="0.25">
      <c r="A11" s="55" t="s">
        <v>27</v>
      </c>
      <c r="B11" s="43"/>
      <c r="C11" s="44"/>
      <c r="D11" s="45"/>
      <c r="E11" s="46"/>
      <c r="F11" s="47"/>
      <c r="G11" s="46"/>
      <c r="H11" s="46"/>
      <c r="I11" s="46"/>
      <c r="J11" s="48"/>
      <c r="K11" s="46"/>
      <c r="L11" s="48"/>
      <c r="M11" s="60"/>
      <c r="N11" s="49"/>
      <c r="O11" s="48"/>
      <c r="P11" s="48"/>
      <c r="Q11" s="50" t="str">
        <f t="shared" si="0"/>
        <v/>
      </c>
      <c r="R11" s="49"/>
      <c r="S11" s="49"/>
      <c r="T11" s="50" t="str">
        <f t="shared" si="1"/>
        <v/>
      </c>
      <c r="U11" s="49"/>
      <c r="V11" s="49"/>
      <c r="W11" s="50" t="str">
        <f t="shared" si="2"/>
        <v/>
      </c>
      <c r="X11" s="64"/>
      <c r="Y11" s="63"/>
      <c r="Z11" s="63"/>
      <c r="AA11" s="63"/>
      <c r="AB11" s="63"/>
      <c r="AC11" s="63"/>
      <c r="AD11" s="63"/>
      <c r="AE11" s="63"/>
      <c r="AF11" s="63"/>
      <c r="AG11" s="63"/>
      <c r="AH11" s="63"/>
      <c r="AI11" s="51" t="str">
        <f t="shared" si="3"/>
        <v/>
      </c>
    </row>
    <row r="12" spans="1:35" s="51" customFormat="1" ht="41.25" customHeight="1" x14ac:dyDescent="0.25">
      <c r="A12" s="55" t="s">
        <v>28</v>
      </c>
      <c r="B12" s="43"/>
      <c r="C12" s="44"/>
      <c r="D12" s="45"/>
      <c r="E12" s="46"/>
      <c r="F12" s="47"/>
      <c r="G12" s="46"/>
      <c r="H12" s="46"/>
      <c r="I12" s="46"/>
      <c r="J12" s="48"/>
      <c r="K12" s="46"/>
      <c r="L12" s="48"/>
      <c r="M12" s="60"/>
      <c r="N12" s="49"/>
      <c r="O12" s="48"/>
      <c r="P12" s="48"/>
      <c r="Q12" s="50" t="str">
        <f t="shared" si="0"/>
        <v/>
      </c>
      <c r="R12" s="49"/>
      <c r="S12" s="49"/>
      <c r="T12" s="50" t="str">
        <f t="shared" si="1"/>
        <v/>
      </c>
      <c r="U12" s="49"/>
      <c r="V12" s="49"/>
      <c r="W12" s="50" t="str">
        <f t="shared" si="2"/>
        <v/>
      </c>
      <c r="X12" s="64"/>
      <c r="Y12" s="63"/>
      <c r="Z12" s="63"/>
      <c r="AA12" s="63"/>
      <c r="AB12" s="63"/>
      <c r="AC12" s="63"/>
      <c r="AD12" s="63"/>
      <c r="AE12" s="63"/>
      <c r="AF12" s="63"/>
      <c r="AG12" s="63"/>
      <c r="AH12" s="63"/>
      <c r="AI12" s="51" t="str">
        <f t="shared" si="3"/>
        <v/>
      </c>
    </row>
    <row r="13" spans="1:35" s="51" customFormat="1" ht="41.25" customHeight="1" x14ac:dyDescent="0.25">
      <c r="A13" s="55" t="s">
        <v>29</v>
      </c>
      <c r="B13" s="43"/>
      <c r="C13" s="44"/>
      <c r="D13" s="45"/>
      <c r="E13" s="46"/>
      <c r="F13" s="47"/>
      <c r="G13" s="46"/>
      <c r="H13" s="46"/>
      <c r="I13" s="46"/>
      <c r="J13" s="48"/>
      <c r="K13" s="46"/>
      <c r="L13" s="48"/>
      <c r="M13" s="60"/>
      <c r="N13" s="49"/>
      <c r="O13" s="48"/>
      <c r="P13" s="48"/>
      <c r="Q13" s="50" t="str">
        <f t="shared" si="0"/>
        <v/>
      </c>
      <c r="R13" s="49"/>
      <c r="S13" s="49"/>
      <c r="T13" s="50" t="str">
        <f t="shared" si="1"/>
        <v/>
      </c>
      <c r="U13" s="49"/>
      <c r="V13" s="49"/>
      <c r="W13" s="50" t="str">
        <f t="shared" si="2"/>
        <v/>
      </c>
      <c r="X13" s="64"/>
      <c r="Y13" s="63"/>
      <c r="Z13" s="63"/>
      <c r="AA13" s="63"/>
      <c r="AB13" s="63"/>
      <c r="AC13" s="63"/>
      <c r="AD13" s="63"/>
      <c r="AE13" s="63"/>
      <c r="AF13" s="63"/>
      <c r="AG13" s="63"/>
      <c r="AH13" s="63"/>
      <c r="AI13" s="51" t="str">
        <f t="shared" si="3"/>
        <v/>
      </c>
    </row>
    <row r="14" spans="1:35" s="51" customFormat="1" ht="41.25" customHeight="1" x14ac:dyDescent="0.25">
      <c r="A14" s="55" t="s">
        <v>30</v>
      </c>
      <c r="B14" s="43"/>
      <c r="C14" s="44"/>
      <c r="D14" s="45"/>
      <c r="E14" s="46"/>
      <c r="F14" s="47"/>
      <c r="G14" s="46"/>
      <c r="H14" s="46"/>
      <c r="I14" s="46"/>
      <c r="J14" s="48"/>
      <c r="K14" s="46"/>
      <c r="L14" s="48"/>
      <c r="M14" s="60"/>
      <c r="N14" s="49"/>
      <c r="O14" s="48"/>
      <c r="P14" s="48"/>
      <c r="Q14" s="50" t="str">
        <f t="shared" si="0"/>
        <v/>
      </c>
      <c r="R14" s="49"/>
      <c r="S14" s="49"/>
      <c r="T14" s="50" t="str">
        <f t="shared" si="1"/>
        <v/>
      </c>
      <c r="U14" s="49"/>
      <c r="V14" s="49"/>
      <c r="W14" s="50" t="str">
        <f t="shared" si="2"/>
        <v/>
      </c>
      <c r="X14" s="64"/>
      <c r="Y14" s="63"/>
      <c r="Z14" s="63"/>
      <c r="AA14" s="63"/>
      <c r="AB14" s="63"/>
      <c r="AC14" s="63"/>
      <c r="AD14" s="63"/>
      <c r="AE14" s="63"/>
      <c r="AF14" s="63"/>
      <c r="AG14" s="63"/>
      <c r="AH14" s="63"/>
      <c r="AI14" s="51" t="str">
        <f t="shared" si="3"/>
        <v/>
      </c>
    </row>
    <row r="15" spans="1:35" s="51" customFormat="1" ht="41.25" customHeight="1" x14ac:dyDescent="0.25">
      <c r="A15" s="55" t="s">
        <v>31</v>
      </c>
      <c r="B15" s="43"/>
      <c r="C15" s="44"/>
      <c r="D15" s="45"/>
      <c r="E15" s="46"/>
      <c r="F15" s="47"/>
      <c r="G15" s="46"/>
      <c r="H15" s="46"/>
      <c r="I15" s="46"/>
      <c r="J15" s="48"/>
      <c r="K15" s="46"/>
      <c r="L15" s="48"/>
      <c r="M15" s="60"/>
      <c r="N15" s="49"/>
      <c r="O15" s="48"/>
      <c r="P15" s="48"/>
      <c r="Q15" s="50" t="str">
        <f t="shared" si="0"/>
        <v/>
      </c>
      <c r="R15" s="49"/>
      <c r="S15" s="49"/>
      <c r="T15" s="50" t="str">
        <f t="shared" si="1"/>
        <v/>
      </c>
      <c r="U15" s="49"/>
      <c r="V15" s="49"/>
      <c r="W15" s="50" t="str">
        <f t="shared" si="2"/>
        <v/>
      </c>
      <c r="X15" s="64"/>
      <c r="Y15" s="63"/>
      <c r="Z15" s="63"/>
      <c r="AA15" s="63"/>
      <c r="AB15" s="63"/>
      <c r="AC15" s="63"/>
      <c r="AD15" s="63"/>
      <c r="AE15" s="63"/>
      <c r="AF15" s="63"/>
      <c r="AG15" s="63"/>
      <c r="AH15" s="63"/>
      <c r="AI15" s="51" t="str">
        <f t="shared" si="3"/>
        <v/>
      </c>
    </row>
    <row r="16" spans="1:35" s="51" customFormat="1" ht="41.25" customHeight="1" x14ac:dyDescent="0.25">
      <c r="A16" s="55" t="s">
        <v>32</v>
      </c>
      <c r="B16" s="43"/>
      <c r="C16" s="44"/>
      <c r="D16" s="45"/>
      <c r="E16" s="46"/>
      <c r="F16" s="47"/>
      <c r="G16" s="46"/>
      <c r="H16" s="46"/>
      <c r="I16" s="46"/>
      <c r="J16" s="48"/>
      <c r="K16" s="46"/>
      <c r="L16" s="48"/>
      <c r="M16" s="60"/>
      <c r="N16" s="49"/>
      <c r="O16" s="48"/>
      <c r="P16" s="48"/>
      <c r="Q16" s="50" t="str">
        <f t="shared" si="0"/>
        <v/>
      </c>
      <c r="R16" s="49"/>
      <c r="S16" s="49"/>
      <c r="T16" s="50" t="str">
        <f t="shared" si="1"/>
        <v/>
      </c>
      <c r="U16" s="49"/>
      <c r="V16" s="49"/>
      <c r="W16" s="50" t="str">
        <f t="shared" si="2"/>
        <v/>
      </c>
      <c r="X16" s="64"/>
      <c r="Y16" s="63"/>
      <c r="Z16" s="63"/>
      <c r="AA16" s="63"/>
      <c r="AB16" s="63"/>
      <c r="AC16" s="63"/>
      <c r="AD16" s="63"/>
      <c r="AE16" s="63"/>
      <c r="AF16" s="63"/>
      <c r="AG16" s="63"/>
      <c r="AH16" s="63"/>
      <c r="AI16" s="51" t="str">
        <f t="shared" si="3"/>
        <v/>
      </c>
    </row>
    <row r="17" spans="1:35" s="51" customFormat="1" ht="41.25" customHeight="1" x14ac:dyDescent="0.25">
      <c r="A17" s="55" t="s">
        <v>33</v>
      </c>
      <c r="B17" s="43"/>
      <c r="C17" s="44"/>
      <c r="D17" s="45"/>
      <c r="E17" s="46"/>
      <c r="F17" s="47"/>
      <c r="G17" s="46"/>
      <c r="H17" s="46"/>
      <c r="I17" s="46"/>
      <c r="J17" s="48"/>
      <c r="K17" s="46"/>
      <c r="L17" s="48"/>
      <c r="M17" s="60"/>
      <c r="N17" s="49"/>
      <c r="O17" s="48"/>
      <c r="P17" s="48"/>
      <c r="Q17" s="50" t="str">
        <f t="shared" si="0"/>
        <v/>
      </c>
      <c r="R17" s="49"/>
      <c r="S17" s="49"/>
      <c r="T17" s="50" t="str">
        <f t="shared" si="1"/>
        <v/>
      </c>
      <c r="U17" s="49"/>
      <c r="V17" s="49"/>
      <c r="W17" s="50" t="str">
        <f t="shared" si="2"/>
        <v/>
      </c>
      <c r="X17" s="64"/>
      <c r="Y17" s="63"/>
      <c r="Z17" s="63"/>
      <c r="AA17" s="63"/>
      <c r="AB17" s="63"/>
      <c r="AC17" s="63"/>
      <c r="AD17" s="63"/>
      <c r="AE17" s="63"/>
      <c r="AF17" s="63"/>
      <c r="AG17" s="63"/>
      <c r="AH17" s="63"/>
      <c r="AI17" s="51" t="str">
        <f t="shared" si="3"/>
        <v/>
      </c>
    </row>
    <row r="18" spans="1:35" s="51" customFormat="1" ht="41.25" customHeight="1" x14ac:dyDescent="0.25">
      <c r="A18" s="55" t="s">
        <v>34</v>
      </c>
      <c r="B18" s="43"/>
      <c r="C18" s="44"/>
      <c r="D18" s="45"/>
      <c r="E18" s="46"/>
      <c r="F18" s="47"/>
      <c r="G18" s="46"/>
      <c r="H18" s="46"/>
      <c r="I18" s="46"/>
      <c r="J18" s="48"/>
      <c r="K18" s="46"/>
      <c r="L18" s="48"/>
      <c r="M18" s="60"/>
      <c r="N18" s="49"/>
      <c r="O18" s="48"/>
      <c r="P18" s="48"/>
      <c r="Q18" s="50" t="str">
        <f t="shared" si="0"/>
        <v/>
      </c>
      <c r="R18" s="49"/>
      <c r="S18" s="49"/>
      <c r="T18" s="50" t="str">
        <f t="shared" si="1"/>
        <v/>
      </c>
      <c r="U18" s="49"/>
      <c r="V18" s="49"/>
      <c r="W18" s="50" t="str">
        <f t="shared" si="2"/>
        <v/>
      </c>
      <c r="X18" s="64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51" t="str">
        <f t="shared" si="3"/>
        <v/>
      </c>
    </row>
    <row r="19" spans="1:35" s="51" customFormat="1" ht="41.25" customHeight="1" x14ac:dyDescent="0.25">
      <c r="A19" s="55" t="s">
        <v>35</v>
      </c>
      <c r="B19" s="43"/>
      <c r="C19" s="44"/>
      <c r="D19" s="45"/>
      <c r="E19" s="46"/>
      <c r="F19" s="47"/>
      <c r="G19" s="46"/>
      <c r="H19" s="46"/>
      <c r="I19" s="46"/>
      <c r="J19" s="48"/>
      <c r="K19" s="46"/>
      <c r="L19" s="48"/>
      <c r="M19" s="60"/>
      <c r="N19" s="49"/>
      <c r="O19" s="48"/>
      <c r="P19" s="48"/>
      <c r="Q19" s="50" t="str">
        <f t="shared" si="0"/>
        <v/>
      </c>
      <c r="R19" s="49"/>
      <c r="S19" s="49"/>
      <c r="T19" s="50" t="str">
        <f t="shared" si="1"/>
        <v/>
      </c>
      <c r="U19" s="49"/>
      <c r="V19" s="49"/>
      <c r="W19" s="50" t="str">
        <f t="shared" si="2"/>
        <v/>
      </c>
      <c r="X19" s="64"/>
      <c r="Y19" s="63"/>
      <c r="Z19" s="63"/>
      <c r="AA19" s="63"/>
      <c r="AB19" s="63"/>
      <c r="AC19" s="63"/>
      <c r="AD19" s="63"/>
      <c r="AE19" s="63"/>
      <c r="AF19" s="63"/>
      <c r="AG19" s="63"/>
      <c r="AH19" s="63"/>
      <c r="AI19" s="51" t="str">
        <f t="shared" si="3"/>
        <v/>
      </c>
    </row>
    <row r="20" spans="1:35" s="51" customFormat="1" ht="41.25" customHeight="1" x14ac:dyDescent="0.25">
      <c r="A20" s="55" t="s">
        <v>36</v>
      </c>
      <c r="B20" s="43"/>
      <c r="C20" s="44"/>
      <c r="D20" s="45"/>
      <c r="E20" s="46"/>
      <c r="F20" s="47"/>
      <c r="G20" s="46"/>
      <c r="H20" s="46"/>
      <c r="I20" s="46"/>
      <c r="J20" s="48"/>
      <c r="K20" s="46"/>
      <c r="L20" s="48"/>
      <c r="M20" s="60"/>
      <c r="N20" s="49"/>
      <c r="O20" s="48"/>
      <c r="P20" s="48"/>
      <c r="Q20" s="50" t="str">
        <f t="shared" si="0"/>
        <v/>
      </c>
      <c r="R20" s="49"/>
      <c r="S20" s="49"/>
      <c r="T20" s="50" t="str">
        <f t="shared" si="1"/>
        <v/>
      </c>
      <c r="U20" s="49"/>
      <c r="V20" s="49"/>
      <c r="W20" s="50" t="str">
        <f t="shared" si="2"/>
        <v/>
      </c>
      <c r="X20" s="64"/>
      <c r="Y20" s="63"/>
      <c r="Z20" s="63"/>
      <c r="AA20" s="63"/>
      <c r="AB20" s="63"/>
      <c r="AC20" s="63"/>
      <c r="AD20" s="63"/>
      <c r="AE20" s="63"/>
      <c r="AF20" s="63"/>
      <c r="AG20" s="63"/>
      <c r="AH20" s="63"/>
      <c r="AI20" s="51" t="str">
        <f t="shared" si="3"/>
        <v/>
      </c>
    </row>
    <row r="21" spans="1:35" s="51" customFormat="1" ht="41.25" customHeight="1" x14ac:dyDescent="0.25">
      <c r="A21" s="55" t="s">
        <v>37</v>
      </c>
      <c r="B21" s="43"/>
      <c r="C21" s="44"/>
      <c r="D21" s="45"/>
      <c r="E21" s="46"/>
      <c r="F21" s="47"/>
      <c r="G21" s="46"/>
      <c r="H21" s="46"/>
      <c r="I21" s="46"/>
      <c r="J21" s="48"/>
      <c r="K21" s="46"/>
      <c r="L21" s="48"/>
      <c r="M21" s="60"/>
      <c r="N21" s="49"/>
      <c r="O21" s="48"/>
      <c r="P21" s="48"/>
      <c r="Q21" s="50" t="str">
        <f t="shared" si="0"/>
        <v/>
      </c>
      <c r="R21" s="49"/>
      <c r="S21" s="49"/>
      <c r="T21" s="50" t="str">
        <f t="shared" si="1"/>
        <v/>
      </c>
      <c r="U21" s="49"/>
      <c r="V21" s="49"/>
      <c r="W21" s="50" t="str">
        <f t="shared" si="2"/>
        <v/>
      </c>
      <c r="X21" s="64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51" t="str">
        <f t="shared" si="3"/>
        <v/>
      </c>
    </row>
    <row r="22" spans="1:35" s="51" customFormat="1" ht="41.25" customHeight="1" x14ac:dyDescent="0.25">
      <c r="A22" s="55" t="s">
        <v>38</v>
      </c>
      <c r="B22" s="43"/>
      <c r="C22" s="44"/>
      <c r="D22" s="45"/>
      <c r="E22" s="46"/>
      <c r="F22" s="47"/>
      <c r="G22" s="46"/>
      <c r="H22" s="46"/>
      <c r="I22" s="46"/>
      <c r="J22" s="48"/>
      <c r="K22" s="46"/>
      <c r="L22" s="48"/>
      <c r="M22" s="60"/>
      <c r="N22" s="49"/>
      <c r="O22" s="48"/>
      <c r="P22" s="48"/>
      <c r="Q22" s="50" t="str">
        <f t="shared" si="0"/>
        <v/>
      </c>
      <c r="R22" s="49"/>
      <c r="S22" s="49"/>
      <c r="T22" s="50" t="str">
        <f t="shared" si="1"/>
        <v/>
      </c>
      <c r="U22" s="49"/>
      <c r="V22" s="49"/>
      <c r="W22" s="50" t="str">
        <f t="shared" si="2"/>
        <v/>
      </c>
      <c r="X22" s="64"/>
      <c r="Y22" s="63"/>
      <c r="Z22" s="63"/>
      <c r="AA22" s="63"/>
      <c r="AB22" s="63"/>
      <c r="AC22" s="63"/>
      <c r="AD22" s="63"/>
      <c r="AE22" s="63"/>
      <c r="AF22" s="63"/>
      <c r="AG22" s="63"/>
      <c r="AH22" s="63"/>
      <c r="AI22" s="51" t="str">
        <f t="shared" si="3"/>
        <v/>
      </c>
    </row>
    <row r="23" spans="1:35" s="51" customFormat="1" ht="41.25" customHeight="1" x14ac:dyDescent="0.25">
      <c r="A23" s="55" t="s">
        <v>39</v>
      </c>
      <c r="B23" s="43"/>
      <c r="C23" s="44"/>
      <c r="D23" s="45"/>
      <c r="E23" s="46"/>
      <c r="F23" s="47"/>
      <c r="G23" s="46"/>
      <c r="H23" s="46"/>
      <c r="I23" s="46"/>
      <c r="J23" s="48"/>
      <c r="K23" s="46"/>
      <c r="L23" s="48"/>
      <c r="M23" s="60"/>
      <c r="N23" s="49"/>
      <c r="O23" s="48"/>
      <c r="P23" s="48"/>
      <c r="Q23" s="50" t="str">
        <f t="shared" si="0"/>
        <v/>
      </c>
      <c r="R23" s="49"/>
      <c r="S23" s="49"/>
      <c r="T23" s="50" t="str">
        <f t="shared" si="1"/>
        <v/>
      </c>
      <c r="U23" s="49"/>
      <c r="V23" s="49"/>
      <c r="W23" s="50" t="str">
        <f t="shared" si="2"/>
        <v/>
      </c>
      <c r="X23" s="64"/>
      <c r="Y23" s="63"/>
      <c r="Z23" s="63"/>
      <c r="AA23" s="63"/>
      <c r="AB23" s="63"/>
      <c r="AC23" s="63"/>
      <c r="AD23" s="63"/>
      <c r="AE23" s="63"/>
      <c r="AF23" s="63"/>
      <c r="AG23" s="63"/>
      <c r="AH23" s="63"/>
      <c r="AI23" s="51" t="str">
        <f t="shared" si="3"/>
        <v/>
      </c>
    </row>
    <row r="24" spans="1:35" s="51" customFormat="1" ht="41.25" customHeight="1" x14ac:dyDescent="0.25">
      <c r="A24" s="55" t="s">
        <v>40</v>
      </c>
      <c r="B24" s="43"/>
      <c r="C24" s="44"/>
      <c r="D24" s="45"/>
      <c r="E24" s="46"/>
      <c r="F24" s="47"/>
      <c r="G24" s="46"/>
      <c r="H24" s="46"/>
      <c r="I24" s="46"/>
      <c r="J24" s="48"/>
      <c r="K24" s="46"/>
      <c r="L24" s="48"/>
      <c r="M24" s="60"/>
      <c r="N24" s="49"/>
      <c r="O24" s="48"/>
      <c r="P24" s="48"/>
      <c r="Q24" s="50" t="str">
        <f t="shared" si="0"/>
        <v/>
      </c>
      <c r="R24" s="49"/>
      <c r="S24" s="49"/>
      <c r="T24" s="50" t="str">
        <f t="shared" si="1"/>
        <v/>
      </c>
      <c r="U24" s="49"/>
      <c r="V24" s="49"/>
      <c r="W24" s="50" t="str">
        <f t="shared" si="2"/>
        <v/>
      </c>
      <c r="X24" s="64"/>
      <c r="Y24" s="63"/>
      <c r="Z24" s="63"/>
      <c r="AA24" s="63"/>
      <c r="AB24" s="63"/>
      <c r="AC24" s="63"/>
      <c r="AD24" s="63"/>
      <c r="AE24" s="63"/>
      <c r="AF24" s="63"/>
      <c r="AG24" s="63"/>
      <c r="AH24" s="63"/>
      <c r="AI24" s="51" t="str">
        <f t="shared" si="3"/>
        <v/>
      </c>
    </row>
    <row r="25" spans="1:35" s="51" customFormat="1" ht="41.25" customHeight="1" x14ac:dyDescent="0.25">
      <c r="A25" s="55" t="s">
        <v>41</v>
      </c>
      <c r="B25" s="43"/>
      <c r="C25" s="44"/>
      <c r="D25" s="45"/>
      <c r="E25" s="46"/>
      <c r="F25" s="47"/>
      <c r="G25" s="46"/>
      <c r="H25" s="46"/>
      <c r="I25" s="46"/>
      <c r="J25" s="48"/>
      <c r="K25" s="46"/>
      <c r="L25" s="48"/>
      <c r="M25" s="60"/>
      <c r="N25" s="49"/>
      <c r="O25" s="48"/>
      <c r="P25" s="48"/>
      <c r="Q25" s="50" t="str">
        <f t="shared" si="0"/>
        <v/>
      </c>
      <c r="R25" s="49"/>
      <c r="S25" s="49"/>
      <c r="T25" s="50" t="str">
        <f t="shared" si="1"/>
        <v/>
      </c>
      <c r="U25" s="49"/>
      <c r="V25" s="49"/>
      <c r="W25" s="50" t="str">
        <f t="shared" si="2"/>
        <v/>
      </c>
      <c r="X25" s="64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51" t="str">
        <f t="shared" si="3"/>
        <v/>
      </c>
    </row>
    <row r="26" spans="1:35" s="51" customFormat="1" ht="41.25" customHeight="1" x14ac:dyDescent="0.25">
      <c r="A26" s="55" t="s">
        <v>42</v>
      </c>
      <c r="B26" s="43"/>
      <c r="C26" s="44"/>
      <c r="D26" s="45"/>
      <c r="E26" s="46"/>
      <c r="F26" s="47"/>
      <c r="G26" s="46"/>
      <c r="H26" s="46"/>
      <c r="I26" s="46"/>
      <c r="J26" s="48"/>
      <c r="K26" s="46"/>
      <c r="L26" s="48"/>
      <c r="M26" s="60"/>
      <c r="N26" s="49"/>
      <c r="O26" s="48"/>
      <c r="P26" s="48"/>
      <c r="Q26" s="50" t="str">
        <f t="shared" si="0"/>
        <v/>
      </c>
      <c r="R26" s="49"/>
      <c r="S26" s="49"/>
      <c r="T26" s="50" t="str">
        <f t="shared" si="1"/>
        <v/>
      </c>
      <c r="U26" s="49"/>
      <c r="V26" s="49"/>
      <c r="W26" s="50" t="str">
        <f t="shared" si="2"/>
        <v/>
      </c>
      <c r="X26" s="64"/>
      <c r="Y26" s="63"/>
      <c r="Z26" s="63"/>
      <c r="AA26" s="63"/>
      <c r="AB26" s="63"/>
      <c r="AC26" s="63"/>
      <c r="AD26" s="63"/>
      <c r="AE26" s="63"/>
      <c r="AF26" s="63"/>
      <c r="AG26" s="63"/>
      <c r="AH26" s="63"/>
      <c r="AI26" s="51" t="str">
        <f t="shared" si="3"/>
        <v/>
      </c>
    </row>
    <row r="27" spans="1:35" s="51" customFormat="1" ht="41.25" customHeight="1" x14ac:dyDescent="0.25">
      <c r="A27" s="55" t="s">
        <v>43</v>
      </c>
      <c r="B27" s="43"/>
      <c r="C27" s="44"/>
      <c r="D27" s="45"/>
      <c r="E27" s="46"/>
      <c r="F27" s="47"/>
      <c r="G27" s="46"/>
      <c r="H27" s="46"/>
      <c r="I27" s="46"/>
      <c r="J27" s="48"/>
      <c r="K27" s="46"/>
      <c r="L27" s="48"/>
      <c r="M27" s="60"/>
      <c r="N27" s="49"/>
      <c r="O27" s="48"/>
      <c r="P27" s="48"/>
      <c r="Q27" s="50" t="str">
        <f t="shared" si="0"/>
        <v/>
      </c>
      <c r="R27" s="49"/>
      <c r="S27" s="49"/>
      <c r="T27" s="50" t="str">
        <f t="shared" si="1"/>
        <v/>
      </c>
      <c r="U27" s="49"/>
      <c r="V27" s="49"/>
      <c r="W27" s="50" t="str">
        <f t="shared" si="2"/>
        <v/>
      </c>
      <c r="X27" s="64"/>
      <c r="Y27" s="63"/>
      <c r="Z27" s="63"/>
      <c r="AA27" s="63"/>
      <c r="AB27" s="63"/>
      <c r="AC27" s="63"/>
      <c r="AD27" s="63"/>
      <c r="AE27" s="63"/>
      <c r="AF27" s="63"/>
      <c r="AG27" s="63"/>
      <c r="AH27" s="63"/>
      <c r="AI27" s="51" t="str">
        <f t="shared" si="3"/>
        <v/>
      </c>
    </row>
    <row r="28" spans="1:35" s="51" customFormat="1" ht="41.25" customHeight="1" x14ac:dyDescent="0.25">
      <c r="A28" s="55" t="s">
        <v>44</v>
      </c>
      <c r="B28" s="43"/>
      <c r="C28" s="44"/>
      <c r="D28" s="45"/>
      <c r="E28" s="46"/>
      <c r="F28" s="47"/>
      <c r="G28" s="46"/>
      <c r="H28" s="46"/>
      <c r="I28" s="46"/>
      <c r="J28" s="48"/>
      <c r="K28" s="46"/>
      <c r="L28" s="48"/>
      <c r="M28" s="60"/>
      <c r="N28" s="49"/>
      <c r="O28" s="48"/>
      <c r="P28" s="48"/>
      <c r="Q28" s="50" t="str">
        <f t="shared" si="0"/>
        <v/>
      </c>
      <c r="R28" s="49"/>
      <c r="S28" s="49"/>
      <c r="T28" s="50" t="str">
        <f t="shared" si="1"/>
        <v/>
      </c>
      <c r="U28" s="49"/>
      <c r="V28" s="49"/>
      <c r="W28" s="50" t="str">
        <f t="shared" si="2"/>
        <v/>
      </c>
      <c r="X28" s="64"/>
      <c r="Y28" s="63"/>
      <c r="Z28" s="63"/>
      <c r="AA28" s="63"/>
      <c r="AB28" s="63"/>
      <c r="AC28" s="63"/>
      <c r="AD28" s="63"/>
      <c r="AE28" s="63"/>
      <c r="AF28" s="63"/>
      <c r="AG28" s="63"/>
      <c r="AH28" s="63"/>
      <c r="AI28" s="51" t="str">
        <f t="shared" si="3"/>
        <v/>
      </c>
    </row>
    <row r="29" spans="1:35" s="51" customFormat="1" ht="41.25" customHeight="1" x14ac:dyDescent="0.25">
      <c r="A29" s="55" t="s">
        <v>45</v>
      </c>
      <c r="B29" s="43"/>
      <c r="C29" s="44"/>
      <c r="D29" s="45"/>
      <c r="E29" s="46"/>
      <c r="F29" s="47"/>
      <c r="G29" s="46"/>
      <c r="H29" s="46"/>
      <c r="I29" s="46"/>
      <c r="J29" s="48"/>
      <c r="K29" s="46"/>
      <c r="L29" s="48"/>
      <c r="M29" s="60"/>
      <c r="N29" s="49"/>
      <c r="O29" s="48"/>
      <c r="P29" s="48"/>
      <c r="Q29" s="50" t="str">
        <f t="shared" si="0"/>
        <v/>
      </c>
      <c r="R29" s="49"/>
      <c r="S29" s="49"/>
      <c r="T29" s="50" t="str">
        <f t="shared" si="1"/>
        <v/>
      </c>
      <c r="U29" s="49"/>
      <c r="V29" s="49"/>
      <c r="W29" s="50" t="str">
        <f t="shared" si="2"/>
        <v/>
      </c>
      <c r="X29" s="64"/>
      <c r="Y29" s="63"/>
      <c r="Z29" s="63"/>
      <c r="AA29" s="63"/>
      <c r="AB29" s="63"/>
      <c r="AC29" s="63"/>
      <c r="AD29" s="63"/>
      <c r="AE29" s="63"/>
      <c r="AF29" s="63"/>
      <c r="AG29" s="63"/>
      <c r="AH29" s="63"/>
      <c r="AI29" s="51" t="str">
        <f t="shared" si="3"/>
        <v/>
      </c>
    </row>
    <row r="30" spans="1:35" s="51" customFormat="1" ht="41.25" customHeight="1" x14ac:dyDescent="0.25">
      <c r="A30" s="55" t="s">
        <v>46</v>
      </c>
      <c r="B30" s="43"/>
      <c r="C30" s="44"/>
      <c r="D30" s="45"/>
      <c r="E30" s="46"/>
      <c r="F30" s="47"/>
      <c r="G30" s="46"/>
      <c r="H30" s="46"/>
      <c r="I30" s="46"/>
      <c r="J30" s="48"/>
      <c r="K30" s="46"/>
      <c r="L30" s="48"/>
      <c r="M30" s="60"/>
      <c r="N30" s="49"/>
      <c r="O30" s="48"/>
      <c r="P30" s="48"/>
      <c r="Q30" s="50" t="str">
        <f t="shared" si="0"/>
        <v/>
      </c>
      <c r="R30" s="49"/>
      <c r="S30" s="49"/>
      <c r="T30" s="50" t="str">
        <f t="shared" si="1"/>
        <v/>
      </c>
      <c r="U30" s="49"/>
      <c r="V30" s="49"/>
      <c r="W30" s="50" t="str">
        <f t="shared" si="2"/>
        <v/>
      </c>
      <c r="X30" s="64"/>
      <c r="Y30" s="63"/>
      <c r="Z30" s="63"/>
      <c r="AA30" s="63"/>
      <c r="AB30" s="63"/>
      <c r="AC30" s="63"/>
      <c r="AD30" s="63"/>
      <c r="AE30" s="63"/>
      <c r="AF30" s="63"/>
      <c r="AG30" s="63"/>
      <c r="AH30" s="63"/>
      <c r="AI30" s="51" t="str">
        <f t="shared" si="3"/>
        <v/>
      </c>
    </row>
    <row r="31" spans="1:35" s="51" customFormat="1" ht="41.25" customHeight="1" x14ac:dyDescent="0.25">
      <c r="A31" s="55" t="s">
        <v>47</v>
      </c>
      <c r="B31" s="43"/>
      <c r="C31" s="44"/>
      <c r="D31" s="45"/>
      <c r="E31" s="46"/>
      <c r="F31" s="47"/>
      <c r="G31" s="46"/>
      <c r="H31" s="46"/>
      <c r="I31" s="46"/>
      <c r="J31" s="48"/>
      <c r="K31" s="46"/>
      <c r="L31" s="48"/>
      <c r="M31" s="60"/>
      <c r="N31" s="49"/>
      <c r="O31" s="48"/>
      <c r="P31" s="48"/>
      <c r="Q31" s="50" t="str">
        <f t="shared" si="0"/>
        <v/>
      </c>
      <c r="R31" s="49"/>
      <c r="S31" s="49"/>
      <c r="T31" s="50" t="str">
        <f t="shared" si="1"/>
        <v/>
      </c>
      <c r="U31" s="49"/>
      <c r="V31" s="49"/>
      <c r="W31" s="50" t="str">
        <f t="shared" si="2"/>
        <v/>
      </c>
      <c r="X31" s="64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51" t="str">
        <f t="shared" si="3"/>
        <v/>
      </c>
    </row>
    <row r="32" spans="1:35" s="51" customFormat="1" ht="41.25" customHeight="1" x14ac:dyDescent="0.25">
      <c r="A32" s="55" t="s">
        <v>48</v>
      </c>
      <c r="B32" s="43"/>
      <c r="C32" s="44"/>
      <c r="D32" s="45"/>
      <c r="E32" s="46"/>
      <c r="F32" s="47"/>
      <c r="G32" s="46"/>
      <c r="H32" s="46"/>
      <c r="I32" s="46"/>
      <c r="J32" s="48"/>
      <c r="K32" s="46"/>
      <c r="L32" s="48"/>
      <c r="M32" s="60"/>
      <c r="N32" s="49"/>
      <c r="O32" s="48"/>
      <c r="P32" s="48"/>
      <c r="Q32" s="50" t="str">
        <f t="shared" si="0"/>
        <v/>
      </c>
      <c r="R32" s="49"/>
      <c r="S32" s="49"/>
      <c r="T32" s="50" t="str">
        <f t="shared" si="1"/>
        <v/>
      </c>
      <c r="U32" s="49"/>
      <c r="V32" s="49"/>
      <c r="W32" s="50" t="str">
        <f t="shared" si="2"/>
        <v/>
      </c>
      <c r="X32" s="64"/>
      <c r="Y32" s="63"/>
      <c r="Z32" s="63"/>
      <c r="AA32" s="63"/>
      <c r="AB32" s="63"/>
      <c r="AC32" s="63"/>
      <c r="AD32" s="63"/>
      <c r="AE32" s="63"/>
      <c r="AF32" s="63"/>
      <c r="AG32" s="63"/>
      <c r="AH32" s="63"/>
      <c r="AI32" s="51" t="str">
        <f t="shared" si="3"/>
        <v/>
      </c>
    </row>
    <row r="33" spans="1:35" s="51" customFormat="1" ht="41.25" customHeight="1" x14ac:dyDescent="0.25">
      <c r="A33" s="55" t="s">
        <v>49</v>
      </c>
      <c r="B33" s="43"/>
      <c r="C33" s="44"/>
      <c r="D33" s="45"/>
      <c r="E33" s="46"/>
      <c r="F33" s="47"/>
      <c r="G33" s="46"/>
      <c r="H33" s="46"/>
      <c r="I33" s="46"/>
      <c r="J33" s="48"/>
      <c r="K33" s="46"/>
      <c r="L33" s="48"/>
      <c r="M33" s="60"/>
      <c r="N33" s="49"/>
      <c r="O33" s="48"/>
      <c r="P33" s="48"/>
      <c r="Q33" s="50" t="str">
        <f t="shared" si="0"/>
        <v/>
      </c>
      <c r="R33" s="49"/>
      <c r="S33" s="49"/>
      <c r="T33" s="50" t="str">
        <f t="shared" si="1"/>
        <v/>
      </c>
      <c r="U33" s="49"/>
      <c r="V33" s="49"/>
      <c r="W33" s="50" t="str">
        <f t="shared" si="2"/>
        <v/>
      </c>
      <c r="X33" s="64"/>
      <c r="Y33" s="63"/>
      <c r="Z33" s="63"/>
      <c r="AA33" s="63"/>
      <c r="AB33" s="63"/>
      <c r="AC33" s="63"/>
      <c r="AD33" s="63"/>
      <c r="AE33" s="63"/>
      <c r="AF33" s="63"/>
      <c r="AG33" s="63"/>
      <c r="AH33" s="63"/>
      <c r="AI33" s="51" t="str">
        <f t="shared" si="3"/>
        <v/>
      </c>
    </row>
    <row r="34" spans="1:35" s="51" customFormat="1" ht="41.25" customHeight="1" x14ac:dyDescent="0.25">
      <c r="A34" s="55" t="s">
        <v>50</v>
      </c>
      <c r="B34" s="43"/>
      <c r="C34" s="44"/>
      <c r="D34" s="45"/>
      <c r="E34" s="46"/>
      <c r="F34" s="47"/>
      <c r="G34" s="46"/>
      <c r="H34" s="46"/>
      <c r="I34" s="46"/>
      <c r="J34" s="48"/>
      <c r="K34" s="46"/>
      <c r="L34" s="48"/>
      <c r="M34" s="60"/>
      <c r="N34" s="49"/>
      <c r="O34" s="48"/>
      <c r="P34" s="48"/>
      <c r="Q34" s="50" t="str">
        <f t="shared" si="0"/>
        <v/>
      </c>
      <c r="R34" s="49"/>
      <c r="S34" s="49"/>
      <c r="T34" s="50" t="str">
        <f t="shared" si="1"/>
        <v/>
      </c>
      <c r="U34" s="49"/>
      <c r="V34" s="49"/>
      <c r="W34" s="50" t="str">
        <f t="shared" si="2"/>
        <v/>
      </c>
      <c r="X34" s="64"/>
      <c r="Y34" s="63"/>
      <c r="Z34" s="63"/>
      <c r="AA34" s="63"/>
      <c r="AB34" s="63"/>
      <c r="AC34" s="63"/>
      <c r="AD34" s="63"/>
      <c r="AE34" s="63"/>
      <c r="AF34" s="63"/>
      <c r="AG34" s="63"/>
      <c r="AH34" s="63"/>
      <c r="AI34" s="51" t="str">
        <f t="shared" si="3"/>
        <v/>
      </c>
    </row>
    <row r="35" spans="1:35" s="51" customFormat="1" ht="41.25" customHeight="1" x14ac:dyDescent="0.25">
      <c r="A35" s="55" t="s">
        <v>51</v>
      </c>
      <c r="B35" s="43"/>
      <c r="C35" s="44"/>
      <c r="D35" s="45"/>
      <c r="E35" s="46"/>
      <c r="F35" s="47"/>
      <c r="G35" s="46"/>
      <c r="H35" s="46"/>
      <c r="I35" s="46"/>
      <c r="J35" s="48"/>
      <c r="K35" s="46"/>
      <c r="L35" s="48"/>
      <c r="M35" s="60"/>
      <c r="N35" s="49"/>
      <c r="O35" s="48"/>
      <c r="P35" s="48"/>
      <c r="Q35" s="50" t="str">
        <f t="shared" si="0"/>
        <v/>
      </c>
      <c r="R35" s="49"/>
      <c r="S35" s="49"/>
      <c r="T35" s="50" t="str">
        <f t="shared" si="1"/>
        <v/>
      </c>
      <c r="U35" s="49"/>
      <c r="V35" s="49"/>
      <c r="W35" s="50" t="str">
        <f t="shared" si="2"/>
        <v/>
      </c>
      <c r="X35" s="64"/>
      <c r="Y35" s="63"/>
      <c r="Z35" s="63"/>
      <c r="AA35" s="63"/>
      <c r="AB35" s="63"/>
      <c r="AC35" s="63"/>
      <c r="AD35" s="63"/>
      <c r="AE35" s="63"/>
      <c r="AF35" s="63"/>
      <c r="AG35" s="63"/>
      <c r="AH35" s="63"/>
      <c r="AI35" s="51" t="str">
        <f t="shared" si="3"/>
        <v/>
      </c>
    </row>
    <row r="36" spans="1:35" s="51" customFormat="1" ht="41.25" customHeight="1" x14ac:dyDescent="0.25">
      <c r="A36" s="55" t="s">
        <v>52</v>
      </c>
      <c r="B36" s="43"/>
      <c r="C36" s="44"/>
      <c r="D36" s="45"/>
      <c r="E36" s="46"/>
      <c r="F36" s="47"/>
      <c r="G36" s="46"/>
      <c r="H36" s="46"/>
      <c r="I36" s="46"/>
      <c r="J36" s="48"/>
      <c r="K36" s="46"/>
      <c r="L36" s="48"/>
      <c r="M36" s="60"/>
      <c r="N36" s="49"/>
      <c r="O36" s="48"/>
      <c r="P36" s="48"/>
      <c r="Q36" s="50" t="str">
        <f t="shared" si="0"/>
        <v/>
      </c>
      <c r="R36" s="49"/>
      <c r="S36" s="49"/>
      <c r="T36" s="50" t="str">
        <f t="shared" si="1"/>
        <v/>
      </c>
      <c r="U36" s="49"/>
      <c r="V36" s="49"/>
      <c r="W36" s="50" t="str">
        <f t="shared" si="2"/>
        <v/>
      </c>
      <c r="X36" s="64"/>
      <c r="Y36" s="63"/>
      <c r="Z36" s="63"/>
      <c r="AA36" s="63"/>
      <c r="AB36" s="63"/>
      <c r="AC36" s="63"/>
      <c r="AD36" s="63"/>
      <c r="AE36" s="63"/>
      <c r="AF36" s="63"/>
      <c r="AG36" s="63"/>
      <c r="AH36" s="63"/>
      <c r="AI36" s="51" t="str">
        <f t="shared" si="3"/>
        <v/>
      </c>
    </row>
    <row r="37" spans="1:35" s="51" customFormat="1" ht="41.25" customHeight="1" x14ac:dyDescent="0.25">
      <c r="A37" s="55" t="s">
        <v>53</v>
      </c>
      <c r="B37" s="43"/>
      <c r="C37" s="44"/>
      <c r="D37" s="45"/>
      <c r="E37" s="46"/>
      <c r="F37" s="47"/>
      <c r="G37" s="46"/>
      <c r="H37" s="46"/>
      <c r="I37" s="46"/>
      <c r="J37" s="48"/>
      <c r="K37" s="46"/>
      <c r="L37" s="48"/>
      <c r="M37" s="60"/>
      <c r="N37" s="49"/>
      <c r="O37" s="48"/>
      <c r="P37" s="48"/>
      <c r="Q37" s="50" t="str">
        <f t="shared" si="0"/>
        <v/>
      </c>
      <c r="R37" s="49"/>
      <c r="S37" s="49"/>
      <c r="T37" s="50" t="str">
        <f t="shared" si="1"/>
        <v/>
      </c>
      <c r="U37" s="49"/>
      <c r="V37" s="49"/>
      <c r="W37" s="50" t="str">
        <f t="shared" si="2"/>
        <v/>
      </c>
      <c r="X37" s="64"/>
      <c r="Y37" s="63"/>
      <c r="Z37" s="63"/>
      <c r="AA37" s="63"/>
      <c r="AB37" s="63"/>
      <c r="AC37" s="63"/>
      <c r="AD37" s="63"/>
      <c r="AE37" s="63"/>
      <c r="AF37" s="63"/>
      <c r="AG37" s="63"/>
      <c r="AH37" s="63"/>
      <c r="AI37" s="51" t="str">
        <f t="shared" si="3"/>
        <v/>
      </c>
    </row>
    <row r="38" spans="1:35" s="51" customFormat="1" ht="41.25" customHeight="1" x14ac:dyDescent="0.25">
      <c r="A38" s="55" t="s">
        <v>54</v>
      </c>
      <c r="B38" s="43"/>
      <c r="C38" s="44"/>
      <c r="D38" s="45"/>
      <c r="E38" s="46"/>
      <c r="F38" s="47"/>
      <c r="G38" s="46"/>
      <c r="H38" s="46"/>
      <c r="I38" s="46"/>
      <c r="J38" s="48"/>
      <c r="K38" s="46"/>
      <c r="L38" s="48"/>
      <c r="M38" s="60"/>
      <c r="N38" s="49"/>
      <c r="O38" s="48"/>
      <c r="P38" s="48"/>
      <c r="Q38" s="50" t="str">
        <f t="shared" si="0"/>
        <v/>
      </c>
      <c r="R38" s="49"/>
      <c r="S38" s="49"/>
      <c r="T38" s="50" t="str">
        <f t="shared" si="1"/>
        <v/>
      </c>
      <c r="U38" s="49"/>
      <c r="V38" s="49"/>
      <c r="W38" s="50" t="str">
        <f t="shared" si="2"/>
        <v/>
      </c>
      <c r="X38" s="64"/>
      <c r="Y38" s="63"/>
      <c r="Z38" s="63"/>
      <c r="AA38" s="63"/>
      <c r="AB38" s="63"/>
      <c r="AC38" s="63"/>
      <c r="AD38" s="63"/>
      <c r="AE38" s="63"/>
      <c r="AF38" s="63"/>
      <c r="AG38" s="63"/>
      <c r="AH38" s="63"/>
      <c r="AI38" s="51" t="str">
        <f t="shared" si="3"/>
        <v/>
      </c>
    </row>
    <row r="39" spans="1:35" s="51" customFormat="1" ht="41.25" customHeight="1" x14ac:dyDescent="0.25">
      <c r="A39" s="55" t="s">
        <v>55</v>
      </c>
      <c r="B39" s="43"/>
      <c r="C39" s="44"/>
      <c r="D39" s="45"/>
      <c r="E39" s="46"/>
      <c r="F39" s="47"/>
      <c r="G39" s="46"/>
      <c r="H39" s="46"/>
      <c r="I39" s="46"/>
      <c r="J39" s="48"/>
      <c r="K39" s="46"/>
      <c r="L39" s="48"/>
      <c r="M39" s="60"/>
      <c r="N39" s="49"/>
      <c r="O39" s="48"/>
      <c r="P39" s="48"/>
      <c r="Q39" s="50" t="str">
        <f t="shared" si="0"/>
        <v/>
      </c>
      <c r="R39" s="49"/>
      <c r="S39" s="49"/>
      <c r="T39" s="50" t="str">
        <f t="shared" si="1"/>
        <v/>
      </c>
      <c r="U39" s="49"/>
      <c r="V39" s="49"/>
      <c r="W39" s="50" t="str">
        <f t="shared" si="2"/>
        <v/>
      </c>
      <c r="X39" s="64"/>
      <c r="Y39" s="63"/>
      <c r="Z39" s="63"/>
      <c r="AA39" s="63"/>
      <c r="AB39" s="63"/>
      <c r="AC39" s="63"/>
      <c r="AD39" s="63"/>
      <c r="AE39" s="63"/>
      <c r="AF39" s="63"/>
      <c r="AG39" s="63"/>
      <c r="AH39" s="63"/>
      <c r="AI39" s="51" t="str">
        <f t="shared" si="3"/>
        <v/>
      </c>
    </row>
    <row r="40" spans="1:35" s="51" customFormat="1" ht="41.25" customHeight="1" x14ac:dyDescent="0.25">
      <c r="A40" s="55" t="s">
        <v>56</v>
      </c>
      <c r="B40" s="43"/>
      <c r="C40" s="44"/>
      <c r="D40" s="45"/>
      <c r="E40" s="46"/>
      <c r="F40" s="47"/>
      <c r="G40" s="46"/>
      <c r="H40" s="46"/>
      <c r="I40" s="46"/>
      <c r="J40" s="48"/>
      <c r="K40" s="46"/>
      <c r="L40" s="48"/>
      <c r="M40" s="60"/>
      <c r="N40" s="49"/>
      <c r="O40" s="48"/>
      <c r="P40" s="48"/>
      <c r="Q40" s="50" t="str">
        <f t="shared" si="0"/>
        <v/>
      </c>
      <c r="R40" s="49"/>
      <c r="S40" s="49"/>
      <c r="T40" s="50" t="str">
        <f t="shared" si="1"/>
        <v/>
      </c>
      <c r="U40" s="49"/>
      <c r="V40" s="49"/>
      <c r="W40" s="50" t="str">
        <f t="shared" si="2"/>
        <v/>
      </c>
      <c r="X40" s="64"/>
      <c r="Y40" s="63"/>
      <c r="Z40" s="63"/>
      <c r="AA40" s="63"/>
      <c r="AB40" s="63"/>
      <c r="AC40" s="63"/>
      <c r="AD40" s="63"/>
      <c r="AE40" s="63"/>
      <c r="AF40" s="63"/>
      <c r="AG40" s="63"/>
      <c r="AH40" s="63"/>
      <c r="AI40" s="51" t="str">
        <f t="shared" si="3"/>
        <v/>
      </c>
    </row>
    <row r="41" spans="1:35" s="51" customFormat="1" ht="41.25" customHeight="1" x14ac:dyDescent="0.25">
      <c r="A41" s="55" t="s">
        <v>57</v>
      </c>
      <c r="B41" s="43"/>
      <c r="C41" s="44"/>
      <c r="D41" s="45"/>
      <c r="E41" s="46"/>
      <c r="F41" s="47"/>
      <c r="G41" s="46"/>
      <c r="H41" s="46"/>
      <c r="I41" s="46"/>
      <c r="J41" s="48"/>
      <c r="K41" s="46"/>
      <c r="L41" s="48"/>
      <c r="M41" s="60"/>
      <c r="N41" s="49"/>
      <c r="O41" s="48"/>
      <c r="P41" s="48"/>
      <c r="Q41" s="50" t="str">
        <f t="shared" si="0"/>
        <v/>
      </c>
      <c r="R41" s="49"/>
      <c r="S41" s="49"/>
      <c r="T41" s="50" t="str">
        <f t="shared" si="1"/>
        <v/>
      </c>
      <c r="U41" s="49"/>
      <c r="V41" s="49"/>
      <c r="W41" s="50" t="str">
        <f t="shared" si="2"/>
        <v/>
      </c>
      <c r="X41" s="64"/>
      <c r="Y41" s="63"/>
      <c r="Z41" s="63"/>
      <c r="AA41" s="63"/>
      <c r="AB41" s="63"/>
      <c r="AC41" s="63"/>
      <c r="AD41" s="63"/>
      <c r="AE41" s="63"/>
      <c r="AF41" s="63"/>
      <c r="AG41" s="63"/>
      <c r="AH41" s="63"/>
      <c r="AI41" s="51" t="str">
        <f t="shared" si="3"/>
        <v/>
      </c>
    </row>
    <row r="42" spans="1:35" s="51" customFormat="1" ht="41.25" customHeight="1" x14ac:dyDescent="0.25">
      <c r="A42" s="55" t="s">
        <v>58</v>
      </c>
      <c r="B42" s="43"/>
      <c r="C42" s="44"/>
      <c r="D42" s="45"/>
      <c r="E42" s="46"/>
      <c r="F42" s="47"/>
      <c r="G42" s="46"/>
      <c r="H42" s="46"/>
      <c r="I42" s="46"/>
      <c r="J42" s="48"/>
      <c r="K42" s="46"/>
      <c r="L42" s="48"/>
      <c r="M42" s="60"/>
      <c r="N42" s="49"/>
      <c r="O42" s="48"/>
      <c r="P42" s="48"/>
      <c r="Q42" s="50" t="str">
        <f t="shared" si="0"/>
        <v/>
      </c>
      <c r="R42" s="49"/>
      <c r="S42" s="49"/>
      <c r="T42" s="50" t="str">
        <f t="shared" si="1"/>
        <v/>
      </c>
      <c r="U42" s="49"/>
      <c r="V42" s="49"/>
      <c r="W42" s="50" t="str">
        <f t="shared" si="2"/>
        <v/>
      </c>
      <c r="X42" s="64"/>
      <c r="Y42" s="63"/>
      <c r="Z42" s="63"/>
      <c r="AA42" s="63"/>
      <c r="AB42" s="63"/>
      <c r="AC42" s="63"/>
      <c r="AD42" s="63"/>
      <c r="AE42" s="63"/>
      <c r="AF42" s="63"/>
      <c r="AG42" s="63"/>
      <c r="AH42" s="63"/>
      <c r="AI42" s="51" t="str">
        <f t="shared" si="3"/>
        <v/>
      </c>
    </row>
    <row r="43" spans="1:35" s="51" customFormat="1" ht="41.25" customHeight="1" x14ac:dyDescent="0.25">
      <c r="A43" s="55" t="s">
        <v>59</v>
      </c>
      <c r="B43" s="43"/>
      <c r="C43" s="44"/>
      <c r="D43" s="45"/>
      <c r="E43" s="46"/>
      <c r="F43" s="47"/>
      <c r="G43" s="46"/>
      <c r="H43" s="46"/>
      <c r="I43" s="46"/>
      <c r="J43" s="48"/>
      <c r="K43" s="46"/>
      <c r="L43" s="48"/>
      <c r="M43" s="60"/>
      <c r="N43" s="49"/>
      <c r="O43" s="48"/>
      <c r="P43" s="48"/>
      <c r="Q43" s="50" t="str">
        <f t="shared" si="0"/>
        <v/>
      </c>
      <c r="R43" s="49"/>
      <c r="S43" s="49"/>
      <c r="T43" s="50" t="str">
        <f t="shared" si="1"/>
        <v/>
      </c>
      <c r="U43" s="49"/>
      <c r="V43" s="49"/>
      <c r="W43" s="50" t="str">
        <f t="shared" si="2"/>
        <v/>
      </c>
      <c r="X43" s="64"/>
      <c r="Y43" s="63"/>
      <c r="Z43" s="63"/>
      <c r="AA43" s="63"/>
      <c r="AB43" s="63"/>
      <c r="AC43" s="63"/>
      <c r="AD43" s="63"/>
      <c r="AE43" s="63"/>
      <c r="AF43" s="63"/>
      <c r="AG43" s="63"/>
      <c r="AH43" s="63"/>
      <c r="AI43" s="51" t="str">
        <f t="shared" si="3"/>
        <v/>
      </c>
    </row>
    <row r="44" spans="1:35" s="51" customFormat="1" ht="41.25" customHeight="1" x14ac:dyDescent="0.25">
      <c r="A44" s="55" t="s">
        <v>60</v>
      </c>
      <c r="B44" s="43"/>
      <c r="C44" s="44"/>
      <c r="D44" s="45"/>
      <c r="E44" s="46"/>
      <c r="F44" s="47"/>
      <c r="G44" s="46"/>
      <c r="H44" s="46"/>
      <c r="I44" s="46"/>
      <c r="J44" s="48"/>
      <c r="K44" s="46"/>
      <c r="L44" s="48"/>
      <c r="M44" s="60"/>
      <c r="N44" s="49"/>
      <c r="O44" s="48"/>
      <c r="P44" s="48"/>
      <c r="Q44" s="50" t="str">
        <f t="shared" si="0"/>
        <v/>
      </c>
      <c r="R44" s="49"/>
      <c r="S44" s="49"/>
      <c r="T44" s="50" t="str">
        <f t="shared" si="1"/>
        <v/>
      </c>
      <c r="U44" s="49"/>
      <c r="V44" s="49"/>
      <c r="W44" s="50" t="str">
        <f t="shared" si="2"/>
        <v/>
      </c>
      <c r="X44" s="64"/>
      <c r="Y44" s="63"/>
      <c r="Z44" s="63"/>
      <c r="AA44" s="63"/>
      <c r="AB44" s="63"/>
      <c r="AC44" s="63"/>
      <c r="AD44" s="63"/>
      <c r="AE44" s="63"/>
      <c r="AF44" s="63"/>
      <c r="AG44" s="63"/>
      <c r="AH44" s="63"/>
      <c r="AI44" s="51" t="str">
        <f t="shared" si="3"/>
        <v/>
      </c>
    </row>
    <row r="45" spans="1:35" s="51" customFormat="1" ht="41.25" customHeight="1" x14ac:dyDescent="0.25">
      <c r="A45" s="55" t="s">
        <v>61</v>
      </c>
      <c r="B45" s="43"/>
      <c r="C45" s="44"/>
      <c r="D45" s="45"/>
      <c r="E45" s="46"/>
      <c r="F45" s="47"/>
      <c r="G45" s="46"/>
      <c r="H45" s="46"/>
      <c r="I45" s="46"/>
      <c r="J45" s="48"/>
      <c r="K45" s="46"/>
      <c r="L45" s="48"/>
      <c r="M45" s="60"/>
      <c r="N45" s="49"/>
      <c r="O45" s="48"/>
      <c r="P45" s="48"/>
      <c r="Q45" s="50" t="str">
        <f t="shared" si="0"/>
        <v/>
      </c>
      <c r="R45" s="49"/>
      <c r="S45" s="49"/>
      <c r="T45" s="50" t="str">
        <f t="shared" si="1"/>
        <v/>
      </c>
      <c r="U45" s="49"/>
      <c r="V45" s="49"/>
      <c r="W45" s="50" t="str">
        <f t="shared" si="2"/>
        <v/>
      </c>
      <c r="X45" s="64"/>
      <c r="Y45" s="63"/>
      <c r="Z45" s="63"/>
      <c r="AA45" s="63"/>
      <c r="AB45" s="63"/>
      <c r="AC45" s="63"/>
      <c r="AD45" s="63"/>
      <c r="AE45" s="63"/>
      <c r="AF45" s="63"/>
      <c r="AG45" s="63"/>
      <c r="AH45" s="63"/>
      <c r="AI45" s="51" t="str">
        <f t="shared" si="3"/>
        <v/>
      </c>
    </row>
    <row r="46" spans="1:35" s="51" customFormat="1" ht="41.25" customHeight="1" x14ac:dyDescent="0.25">
      <c r="A46" s="55" t="s">
        <v>62</v>
      </c>
      <c r="B46" s="43"/>
      <c r="C46" s="44"/>
      <c r="D46" s="45"/>
      <c r="E46" s="46"/>
      <c r="F46" s="47"/>
      <c r="G46" s="46"/>
      <c r="H46" s="46"/>
      <c r="I46" s="46"/>
      <c r="J46" s="48"/>
      <c r="K46" s="46"/>
      <c r="L46" s="48"/>
      <c r="M46" s="60"/>
      <c r="N46" s="49"/>
      <c r="O46" s="48"/>
      <c r="P46" s="48"/>
      <c r="Q46" s="50" t="str">
        <f t="shared" si="0"/>
        <v/>
      </c>
      <c r="R46" s="49"/>
      <c r="S46" s="49"/>
      <c r="T46" s="50" t="str">
        <f t="shared" si="1"/>
        <v/>
      </c>
      <c r="U46" s="49"/>
      <c r="V46" s="49"/>
      <c r="W46" s="50" t="str">
        <f t="shared" si="2"/>
        <v/>
      </c>
      <c r="X46" s="64"/>
      <c r="Y46" s="63"/>
      <c r="Z46" s="63"/>
      <c r="AA46" s="63"/>
      <c r="AB46" s="63"/>
      <c r="AC46" s="63"/>
      <c r="AD46" s="63"/>
      <c r="AE46" s="63"/>
      <c r="AF46" s="63"/>
      <c r="AG46" s="63"/>
      <c r="AH46" s="63"/>
      <c r="AI46" s="51" t="str">
        <f t="shared" si="3"/>
        <v/>
      </c>
    </row>
    <row r="47" spans="1:35" s="51" customFormat="1" ht="41.25" customHeight="1" x14ac:dyDescent="0.25">
      <c r="A47" s="55" t="s">
        <v>63</v>
      </c>
      <c r="B47" s="43"/>
      <c r="C47" s="44"/>
      <c r="D47" s="45"/>
      <c r="E47" s="46"/>
      <c r="F47" s="47"/>
      <c r="G47" s="46"/>
      <c r="H47" s="46"/>
      <c r="I47" s="46"/>
      <c r="J47" s="48"/>
      <c r="K47" s="46"/>
      <c r="L47" s="48"/>
      <c r="M47" s="60"/>
      <c r="N47" s="49"/>
      <c r="O47" s="48"/>
      <c r="P47" s="48"/>
      <c r="Q47" s="50" t="str">
        <f t="shared" si="0"/>
        <v/>
      </c>
      <c r="R47" s="49"/>
      <c r="S47" s="49"/>
      <c r="T47" s="50" t="str">
        <f t="shared" si="1"/>
        <v/>
      </c>
      <c r="U47" s="49"/>
      <c r="V47" s="49"/>
      <c r="W47" s="50" t="str">
        <f t="shared" si="2"/>
        <v/>
      </c>
      <c r="X47" s="64"/>
      <c r="Y47" s="63"/>
      <c r="Z47" s="63"/>
      <c r="AA47" s="63"/>
      <c r="AB47" s="63"/>
      <c r="AC47" s="63"/>
      <c r="AD47" s="63"/>
      <c r="AE47" s="63"/>
      <c r="AF47" s="63"/>
      <c r="AG47" s="63"/>
      <c r="AH47" s="63"/>
      <c r="AI47" s="51" t="str">
        <f t="shared" si="3"/>
        <v/>
      </c>
    </row>
    <row r="48" spans="1:35" s="51" customFormat="1" ht="41.25" customHeight="1" x14ac:dyDescent="0.25">
      <c r="A48" s="55" t="s">
        <v>64</v>
      </c>
      <c r="B48" s="43"/>
      <c r="C48" s="44"/>
      <c r="D48" s="45"/>
      <c r="E48" s="46"/>
      <c r="F48" s="47"/>
      <c r="G48" s="46"/>
      <c r="H48" s="46"/>
      <c r="I48" s="46"/>
      <c r="J48" s="48"/>
      <c r="K48" s="46"/>
      <c r="L48" s="48"/>
      <c r="M48" s="60"/>
      <c r="N48" s="49"/>
      <c r="O48" s="48"/>
      <c r="P48" s="48"/>
      <c r="Q48" s="50" t="str">
        <f t="shared" si="0"/>
        <v/>
      </c>
      <c r="R48" s="49"/>
      <c r="S48" s="49"/>
      <c r="T48" s="50" t="str">
        <f t="shared" si="1"/>
        <v/>
      </c>
      <c r="U48" s="49"/>
      <c r="V48" s="49"/>
      <c r="W48" s="50" t="str">
        <f t="shared" si="2"/>
        <v/>
      </c>
      <c r="X48" s="64"/>
      <c r="Y48" s="63"/>
      <c r="Z48" s="63"/>
      <c r="AA48" s="63"/>
      <c r="AB48" s="63"/>
      <c r="AC48" s="63"/>
      <c r="AD48" s="63"/>
      <c r="AE48" s="63"/>
      <c r="AF48" s="63"/>
      <c r="AG48" s="63"/>
      <c r="AH48" s="63"/>
      <c r="AI48" s="51" t="str">
        <f t="shared" si="3"/>
        <v/>
      </c>
    </row>
    <row r="49" spans="1:35" s="51" customFormat="1" ht="41.25" customHeight="1" x14ac:dyDescent="0.25">
      <c r="A49" s="55" t="s">
        <v>65</v>
      </c>
      <c r="B49" s="43"/>
      <c r="C49" s="44"/>
      <c r="D49" s="45"/>
      <c r="E49" s="46"/>
      <c r="F49" s="47"/>
      <c r="G49" s="46"/>
      <c r="H49" s="46"/>
      <c r="I49" s="46"/>
      <c r="J49" s="48"/>
      <c r="K49" s="46"/>
      <c r="L49" s="48"/>
      <c r="M49" s="60"/>
      <c r="N49" s="49"/>
      <c r="O49" s="48"/>
      <c r="P49" s="48"/>
      <c r="Q49" s="50" t="str">
        <f t="shared" si="0"/>
        <v/>
      </c>
      <c r="R49" s="49"/>
      <c r="S49" s="49"/>
      <c r="T49" s="50" t="str">
        <f t="shared" si="1"/>
        <v/>
      </c>
      <c r="U49" s="49"/>
      <c r="V49" s="49"/>
      <c r="W49" s="50" t="str">
        <f t="shared" si="2"/>
        <v/>
      </c>
      <c r="X49" s="64"/>
      <c r="Y49" s="63"/>
      <c r="Z49" s="63"/>
      <c r="AA49" s="63"/>
      <c r="AB49" s="63"/>
      <c r="AC49" s="63"/>
      <c r="AD49" s="63"/>
      <c r="AE49" s="63"/>
      <c r="AF49" s="63"/>
      <c r="AG49" s="63"/>
      <c r="AH49" s="63"/>
      <c r="AI49" s="51" t="str">
        <f t="shared" si="3"/>
        <v/>
      </c>
    </row>
    <row r="50" spans="1:35" s="51" customFormat="1" ht="41.25" customHeight="1" x14ac:dyDescent="0.25">
      <c r="A50" s="55" t="s">
        <v>66</v>
      </c>
      <c r="B50" s="43"/>
      <c r="C50" s="44"/>
      <c r="D50" s="45"/>
      <c r="E50" s="46"/>
      <c r="F50" s="47"/>
      <c r="G50" s="46"/>
      <c r="H50" s="46"/>
      <c r="I50" s="46"/>
      <c r="J50" s="48"/>
      <c r="K50" s="46"/>
      <c r="L50" s="48"/>
      <c r="M50" s="60"/>
      <c r="N50" s="49"/>
      <c r="O50" s="48"/>
      <c r="P50" s="48"/>
      <c r="Q50" s="50" t="str">
        <f t="shared" si="0"/>
        <v/>
      </c>
      <c r="R50" s="49"/>
      <c r="S50" s="49"/>
      <c r="T50" s="50" t="str">
        <f t="shared" si="1"/>
        <v/>
      </c>
      <c r="U50" s="49"/>
      <c r="V50" s="49"/>
      <c r="W50" s="50" t="str">
        <f t="shared" si="2"/>
        <v/>
      </c>
      <c r="X50" s="64"/>
      <c r="Y50" s="63"/>
      <c r="Z50" s="63"/>
      <c r="AA50" s="63"/>
      <c r="AB50" s="63"/>
      <c r="AC50" s="63"/>
      <c r="AD50" s="63"/>
      <c r="AE50" s="63"/>
      <c r="AF50" s="63"/>
      <c r="AG50" s="63"/>
      <c r="AH50" s="63"/>
      <c r="AI50" s="51" t="str">
        <f t="shared" si="3"/>
        <v/>
      </c>
    </row>
    <row r="51" spans="1:35" s="51" customFormat="1" ht="41.25" customHeight="1" x14ac:dyDescent="0.25">
      <c r="A51" s="55" t="s">
        <v>67</v>
      </c>
      <c r="B51" s="43"/>
      <c r="C51" s="44"/>
      <c r="D51" s="45"/>
      <c r="E51" s="46"/>
      <c r="F51" s="47"/>
      <c r="G51" s="46"/>
      <c r="H51" s="46"/>
      <c r="I51" s="46"/>
      <c r="J51" s="48"/>
      <c r="K51" s="46"/>
      <c r="L51" s="48"/>
      <c r="M51" s="60"/>
      <c r="N51" s="49"/>
      <c r="O51" s="48"/>
      <c r="P51" s="48"/>
      <c r="Q51" s="50" t="str">
        <f t="shared" si="0"/>
        <v/>
      </c>
      <c r="R51" s="49"/>
      <c r="S51" s="49"/>
      <c r="T51" s="50" t="str">
        <f t="shared" si="1"/>
        <v/>
      </c>
      <c r="U51" s="49"/>
      <c r="V51" s="49"/>
      <c r="W51" s="50" t="str">
        <f t="shared" si="2"/>
        <v/>
      </c>
      <c r="X51" s="64"/>
      <c r="Y51" s="63"/>
      <c r="Z51" s="63"/>
      <c r="AA51" s="63"/>
      <c r="AB51" s="63"/>
      <c r="AC51" s="63"/>
      <c r="AD51" s="63"/>
      <c r="AE51" s="63"/>
      <c r="AF51" s="63"/>
      <c r="AG51" s="63"/>
      <c r="AH51" s="63"/>
      <c r="AI51" s="51" t="str">
        <f t="shared" si="3"/>
        <v/>
      </c>
    </row>
    <row r="52" spans="1:35" s="51" customFormat="1" ht="41.25" customHeight="1" x14ac:dyDescent="0.25">
      <c r="A52" s="55" t="s">
        <v>68</v>
      </c>
      <c r="B52" s="43"/>
      <c r="C52" s="44"/>
      <c r="D52" s="45"/>
      <c r="E52" s="46"/>
      <c r="F52" s="47"/>
      <c r="G52" s="46"/>
      <c r="H52" s="46"/>
      <c r="I52" s="46"/>
      <c r="J52" s="48"/>
      <c r="K52" s="46"/>
      <c r="L52" s="48"/>
      <c r="M52" s="60"/>
      <c r="N52" s="49"/>
      <c r="O52" s="48"/>
      <c r="P52" s="48"/>
      <c r="Q52" s="50" t="str">
        <f t="shared" si="0"/>
        <v/>
      </c>
      <c r="R52" s="49"/>
      <c r="S52" s="49"/>
      <c r="T52" s="50" t="str">
        <f t="shared" si="1"/>
        <v/>
      </c>
      <c r="U52" s="49"/>
      <c r="V52" s="49"/>
      <c r="W52" s="50" t="str">
        <f t="shared" si="2"/>
        <v/>
      </c>
      <c r="X52" s="64"/>
      <c r="Y52" s="63"/>
      <c r="Z52" s="63"/>
      <c r="AA52" s="63"/>
      <c r="AB52" s="63"/>
      <c r="AC52" s="63"/>
      <c r="AD52" s="63"/>
      <c r="AE52" s="63"/>
      <c r="AF52" s="63"/>
      <c r="AG52" s="63"/>
      <c r="AH52" s="63"/>
      <c r="AI52" s="51" t="str">
        <f t="shared" si="3"/>
        <v/>
      </c>
    </row>
    <row r="53" spans="1:35" s="51" customFormat="1" ht="41.25" customHeight="1" x14ac:dyDescent="0.25">
      <c r="A53" s="55" t="s">
        <v>69</v>
      </c>
      <c r="B53" s="43"/>
      <c r="C53" s="44"/>
      <c r="D53" s="45"/>
      <c r="E53" s="46"/>
      <c r="F53" s="47"/>
      <c r="G53" s="46"/>
      <c r="H53" s="46"/>
      <c r="I53" s="46"/>
      <c r="J53" s="48"/>
      <c r="K53" s="46"/>
      <c r="L53" s="48"/>
      <c r="M53" s="60"/>
      <c r="N53" s="49"/>
      <c r="O53" s="48"/>
      <c r="P53" s="48"/>
      <c r="Q53" s="50" t="str">
        <f t="shared" si="0"/>
        <v/>
      </c>
      <c r="R53" s="49"/>
      <c r="S53" s="49"/>
      <c r="T53" s="50" t="str">
        <f t="shared" si="1"/>
        <v/>
      </c>
      <c r="U53" s="49"/>
      <c r="V53" s="49"/>
      <c r="W53" s="50" t="str">
        <f t="shared" si="2"/>
        <v/>
      </c>
      <c r="X53" s="64"/>
      <c r="Y53" s="63"/>
      <c r="Z53" s="63"/>
      <c r="AA53" s="63"/>
      <c r="AB53" s="63"/>
      <c r="AC53" s="63"/>
      <c r="AD53" s="63"/>
      <c r="AE53" s="63"/>
      <c r="AF53" s="63"/>
      <c r="AG53" s="63"/>
      <c r="AH53" s="63"/>
      <c r="AI53" s="51" t="str">
        <f t="shared" si="3"/>
        <v/>
      </c>
    </row>
    <row r="54" spans="1:35" s="51" customFormat="1" ht="41.25" customHeight="1" x14ac:dyDescent="0.25">
      <c r="A54" s="55" t="s">
        <v>70</v>
      </c>
      <c r="B54" s="43"/>
      <c r="C54" s="44"/>
      <c r="D54" s="45"/>
      <c r="E54" s="46"/>
      <c r="F54" s="47"/>
      <c r="G54" s="46"/>
      <c r="H54" s="46"/>
      <c r="I54" s="46"/>
      <c r="J54" s="48"/>
      <c r="K54" s="46"/>
      <c r="L54" s="48"/>
      <c r="M54" s="60"/>
      <c r="N54" s="49"/>
      <c r="O54" s="48"/>
      <c r="P54" s="48"/>
      <c r="Q54" s="50" t="str">
        <f t="shared" si="0"/>
        <v/>
      </c>
      <c r="R54" s="49"/>
      <c r="S54" s="49"/>
      <c r="T54" s="50" t="str">
        <f t="shared" si="1"/>
        <v/>
      </c>
      <c r="U54" s="49"/>
      <c r="V54" s="49"/>
      <c r="W54" s="50" t="str">
        <f t="shared" si="2"/>
        <v/>
      </c>
      <c r="X54" s="64"/>
      <c r="Y54" s="63"/>
      <c r="Z54" s="63"/>
      <c r="AA54" s="63"/>
      <c r="AB54" s="63"/>
      <c r="AC54" s="63"/>
      <c r="AD54" s="63"/>
      <c r="AE54" s="63"/>
      <c r="AF54" s="63"/>
      <c r="AG54" s="63"/>
      <c r="AH54" s="63"/>
      <c r="AI54" s="51" t="str">
        <f t="shared" si="3"/>
        <v/>
      </c>
    </row>
    <row r="55" spans="1:35" s="51" customFormat="1" ht="41.25" customHeight="1" x14ac:dyDescent="0.25">
      <c r="A55" s="55" t="s">
        <v>71</v>
      </c>
      <c r="B55" s="43"/>
      <c r="C55" s="44"/>
      <c r="D55" s="45"/>
      <c r="E55" s="46"/>
      <c r="F55" s="47"/>
      <c r="G55" s="46"/>
      <c r="H55" s="46"/>
      <c r="I55" s="46"/>
      <c r="J55" s="48"/>
      <c r="K55" s="46"/>
      <c r="L55" s="48"/>
      <c r="M55" s="60"/>
      <c r="N55" s="49"/>
      <c r="O55" s="48"/>
      <c r="P55" s="48"/>
      <c r="Q55" s="50" t="str">
        <f t="shared" si="0"/>
        <v/>
      </c>
      <c r="R55" s="49"/>
      <c r="S55" s="49"/>
      <c r="T55" s="50" t="str">
        <f t="shared" si="1"/>
        <v/>
      </c>
      <c r="U55" s="49"/>
      <c r="V55" s="49"/>
      <c r="W55" s="50" t="str">
        <f t="shared" si="2"/>
        <v/>
      </c>
      <c r="X55" s="64"/>
      <c r="Y55" s="63"/>
      <c r="Z55" s="63"/>
      <c r="AA55" s="63"/>
      <c r="AB55" s="63"/>
      <c r="AC55" s="63"/>
      <c r="AD55" s="63"/>
      <c r="AE55" s="63"/>
      <c r="AF55" s="63"/>
      <c r="AG55" s="63"/>
      <c r="AH55" s="63"/>
      <c r="AI55" s="51" t="str">
        <f t="shared" si="3"/>
        <v/>
      </c>
    </row>
    <row r="56" spans="1:35" s="51" customFormat="1" ht="41.25" customHeight="1" x14ac:dyDescent="0.25">
      <c r="A56" s="55" t="s">
        <v>72</v>
      </c>
      <c r="B56" s="43"/>
      <c r="C56" s="44"/>
      <c r="D56" s="45"/>
      <c r="E56" s="46"/>
      <c r="F56" s="47"/>
      <c r="G56" s="46"/>
      <c r="H56" s="46"/>
      <c r="I56" s="46"/>
      <c r="J56" s="48"/>
      <c r="K56" s="46"/>
      <c r="L56" s="48"/>
      <c r="M56" s="60"/>
      <c r="N56" s="49"/>
      <c r="O56" s="48"/>
      <c r="P56" s="48"/>
      <c r="Q56" s="50" t="str">
        <f t="shared" si="0"/>
        <v/>
      </c>
      <c r="R56" s="49"/>
      <c r="S56" s="49"/>
      <c r="T56" s="50" t="str">
        <f t="shared" si="1"/>
        <v/>
      </c>
      <c r="U56" s="49"/>
      <c r="V56" s="49"/>
      <c r="W56" s="50" t="str">
        <f t="shared" si="2"/>
        <v/>
      </c>
      <c r="X56" s="64"/>
      <c r="Y56" s="63"/>
      <c r="Z56" s="63"/>
      <c r="AA56" s="63"/>
      <c r="AB56" s="63"/>
      <c r="AC56" s="63"/>
      <c r="AD56" s="63"/>
      <c r="AE56" s="63"/>
      <c r="AF56" s="63"/>
      <c r="AG56" s="63"/>
      <c r="AH56" s="63"/>
      <c r="AI56" s="51" t="str">
        <f t="shared" si="3"/>
        <v/>
      </c>
    </row>
    <row r="57" spans="1:35" s="51" customFormat="1" ht="41.25" customHeight="1" x14ac:dyDescent="0.25">
      <c r="A57" s="55" t="s">
        <v>73</v>
      </c>
      <c r="B57" s="43"/>
      <c r="C57" s="44"/>
      <c r="D57" s="45"/>
      <c r="E57" s="46"/>
      <c r="F57" s="47"/>
      <c r="G57" s="46"/>
      <c r="H57" s="46"/>
      <c r="I57" s="46"/>
      <c r="J57" s="48"/>
      <c r="K57" s="46"/>
      <c r="L57" s="48"/>
      <c r="M57" s="60"/>
      <c r="N57" s="49"/>
      <c r="O57" s="48"/>
      <c r="P57" s="48"/>
      <c r="Q57" s="50" t="str">
        <f t="shared" si="0"/>
        <v/>
      </c>
      <c r="R57" s="49"/>
      <c r="S57" s="49"/>
      <c r="T57" s="50" t="str">
        <f t="shared" si="1"/>
        <v/>
      </c>
      <c r="U57" s="49"/>
      <c r="V57" s="49"/>
      <c r="W57" s="50" t="str">
        <f t="shared" si="2"/>
        <v/>
      </c>
      <c r="X57" s="64"/>
      <c r="Y57" s="63"/>
      <c r="Z57" s="63"/>
      <c r="AA57" s="63"/>
      <c r="AB57" s="63"/>
      <c r="AC57" s="63"/>
      <c r="AD57" s="63"/>
      <c r="AE57" s="63"/>
      <c r="AF57" s="63"/>
      <c r="AG57" s="63"/>
      <c r="AH57" s="63"/>
      <c r="AI57" s="51" t="str">
        <f t="shared" si="3"/>
        <v/>
      </c>
    </row>
    <row r="58" spans="1:35" s="51" customFormat="1" ht="41.25" customHeight="1" x14ac:dyDescent="0.25">
      <c r="A58" s="55" t="s">
        <v>74</v>
      </c>
      <c r="B58" s="43"/>
      <c r="C58" s="44"/>
      <c r="D58" s="45"/>
      <c r="E58" s="46"/>
      <c r="F58" s="47"/>
      <c r="G58" s="46"/>
      <c r="H58" s="46"/>
      <c r="I58" s="46"/>
      <c r="J58" s="48"/>
      <c r="K58" s="46"/>
      <c r="L58" s="48"/>
      <c r="M58" s="60"/>
      <c r="N58" s="49"/>
      <c r="O58" s="48"/>
      <c r="P58" s="48"/>
      <c r="Q58" s="50" t="str">
        <f t="shared" si="0"/>
        <v/>
      </c>
      <c r="R58" s="49"/>
      <c r="S58" s="49"/>
      <c r="T58" s="50" t="str">
        <f t="shared" si="1"/>
        <v/>
      </c>
      <c r="U58" s="49"/>
      <c r="V58" s="49"/>
      <c r="W58" s="50" t="str">
        <f t="shared" si="2"/>
        <v/>
      </c>
      <c r="X58" s="64"/>
      <c r="Y58" s="63"/>
      <c r="Z58" s="63"/>
      <c r="AA58" s="63"/>
      <c r="AB58" s="63"/>
      <c r="AC58" s="63"/>
      <c r="AD58" s="63"/>
      <c r="AE58" s="63"/>
      <c r="AF58" s="63"/>
      <c r="AG58" s="63"/>
      <c r="AH58" s="63"/>
      <c r="AI58" s="51" t="str">
        <f t="shared" si="3"/>
        <v/>
      </c>
    </row>
    <row r="59" spans="1:35" s="51" customFormat="1" ht="41.25" customHeight="1" x14ac:dyDescent="0.25">
      <c r="A59" s="55" t="s">
        <v>75</v>
      </c>
      <c r="B59" s="43"/>
      <c r="C59" s="44"/>
      <c r="D59" s="45"/>
      <c r="E59" s="46"/>
      <c r="F59" s="47"/>
      <c r="G59" s="46"/>
      <c r="H59" s="46"/>
      <c r="I59" s="46"/>
      <c r="J59" s="48"/>
      <c r="K59" s="46"/>
      <c r="L59" s="48"/>
      <c r="M59" s="60"/>
      <c r="N59" s="49"/>
      <c r="O59" s="48"/>
      <c r="P59" s="48"/>
      <c r="Q59" s="50" t="str">
        <f t="shared" si="0"/>
        <v/>
      </c>
      <c r="R59" s="49"/>
      <c r="S59" s="49"/>
      <c r="T59" s="50" t="str">
        <f t="shared" si="1"/>
        <v/>
      </c>
      <c r="U59" s="49"/>
      <c r="V59" s="49"/>
      <c r="W59" s="50" t="str">
        <f t="shared" si="2"/>
        <v/>
      </c>
      <c r="X59" s="64"/>
      <c r="Y59" s="63"/>
      <c r="Z59" s="63"/>
      <c r="AA59" s="63"/>
      <c r="AB59" s="63"/>
      <c r="AC59" s="63"/>
      <c r="AD59" s="63"/>
      <c r="AE59" s="63"/>
      <c r="AF59" s="63"/>
      <c r="AG59" s="63"/>
      <c r="AH59" s="63"/>
      <c r="AI59" s="51" t="str">
        <f t="shared" si="3"/>
        <v/>
      </c>
    </row>
    <row r="60" spans="1:35" s="51" customFormat="1" ht="41.25" customHeight="1" x14ac:dyDescent="0.25">
      <c r="A60" s="55" t="s">
        <v>76</v>
      </c>
      <c r="B60" s="43"/>
      <c r="C60" s="44"/>
      <c r="D60" s="45"/>
      <c r="E60" s="46"/>
      <c r="F60" s="47"/>
      <c r="G60" s="46"/>
      <c r="H60" s="46"/>
      <c r="I60" s="46"/>
      <c r="J60" s="48"/>
      <c r="K60" s="46"/>
      <c r="L60" s="48"/>
      <c r="M60" s="60"/>
      <c r="N60" s="49"/>
      <c r="O60" s="48"/>
      <c r="P60" s="48"/>
      <c r="Q60" s="50" t="str">
        <f t="shared" si="0"/>
        <v/>
      </c>
      <c r="R60" s="49"/>
      <c r="S60" s="49"/>
      <c r="T60" s="50" t="str">
        <f t="shared" si="1"/>
        <v/>
      </c>
      <c r="U60" s="49"/>
      <c r="V60" s="49"/>
      <c r="W60" s="50" t="str">
        <f t="shared" si="2"/>
        <v/>
      </c>
      <c r="X60" s="64"/>
      <c r="Y60" s="63"/>
      <c r="Z60" s="63"/>
      <c r="AA60" s="63"/>
      <c r="AB60" s="63"/>
      <c r="AC60" s="63"/>
      <c r="AD60" s="63"/>
      <c r="AE60" s="63"/>
      <c r="AF60" s="63"/>
      <c r="AG60" s="63"/>
      <c r="AH60" s="63"/>
      <c r="AI60" s="51" t="str">
        <f t="shared" si="3"/>
        <v/>
      </c>
    </row>
    <row r="61" spans="1:35" s="51" customFormat="1" ht="41.25" customHeight="1" x14ac:dyDescent="0.25">
      <c r="A61" s="55" t="s">
        <v>77</v>
      </c>
      <c r="B61" s="43"/>
      <c r="C61" s="44"/>
      <c r="D61" s="45"/>
      <c r="E61" s="46"/>
      <c r="F61" s="47"/>
      <c r="G61" s="46"/>
      <c r="H61" s="46"/>
      <c r="I61" s="46"/>
      <c r="J61" s="48"/>
      <c r="K61" s="46"/>
      <c r="L61" s="48"/>
      <c r="M61" s="60"/>
      <c r="N61" s="49"/>
      <c r="O61" s="48"/>
      <c r="P61" s="48"/>
      <c r="Q61" s="50" t="str">
        <f t="shared" si="0"/>
        <v/>
      </c>
      <c r="R61" s="49"/>
      <c r="S61" s="49"/>
      <c r="T61" s="50" t="str">
        <f t="shared" si="1"/>
        <v/>
      </c>
      <c r="U61" s="49"/>
      <c r="V61" s="49"/>
      <c r="W61" s="50" t="str">
        <f t="shared" si="2"/>
        <v/>
      </c>
      <c r="X61" s="64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51" t="str">
        <f t="shared" si="3"/>
        <v/>
      </c>
    </row>
    <row r="62" spans="1:35" s="51" customFormat="1" ht="41.25" customHeight="1" x14ac:dyDescent="0.25">
      <c r="A62" s="55" t="s">
        <v>78</v>
      </c>
      <c r="B62" s="43"/>
      <c r="C62" s="44"/>
      <c r="D62" s="45"/>
      <c r="E62" s="46"/>
      <c r="F62" s="47"/>
      <c r="G62" s="46"/>
      <c r="H62" s="46"/>
      <c r="I62" s="46"/>
      <c r="J62" s="48"/>
      <c r="K62" s="46"/>
      <c r="L62" s="48"/>
      <c r="M62" s="60"/>
      <c r="N62" s="49"/>
      <c r="O62" s="48"/>
      <c r="P62" s="48"/>
      <c r="Q62" s="50" t="str">
        <f t="shared" si="0"/>
        <v/>
      </c>
      <c r="R62" s="49"/>
      <c r="S62" s="49"/>
      <c r="T62" s="50" t="str">
        <f t="shared" si="1"/>
        <v/>
      </c>
      <c r="U62" s="49"/>
      <c r="V62" s="49"/>
      <c r="W62" s="50" t="str">
        <f t="shared" si="2"/>
        <v/>
      </c>
      <c r="X62" s="64"/>
      <c r="Y62" s="63"/>
      <c r="Z62" s="63"/>
      <c r="AA62" s="63"/>
      <c r="AB62" s="63"/>
      <c r="AC62" s="63"/>
      <c r="AD62" s="63"/>
      <c r="AE62" s="63"/>
      <c r="AF62" s="63"/>
      <c r="AG62" s="63"/>
      <c r="AH62" s="63"/>
      <c r="AI62" s="51" t="str">
        <f t="shared" si="3"/>
        <v/>
      </c>
    </row>
    <row r="63" spans="1:35" s="51" customFormat="1" ht="41.25" customHeight="1" x14ac:dyDescent="0.25">
      <c r="A63" s="55" t="s">
        <v>79</v>
      </c>
      <c r="B63" s="43"/>
      <c r="C63" s="44"/>
      <c r="D63" s="45"/>
      <c r="E63" s="46"/>
      <c r="F63" s="47"/>
      <c r="G63" s="46"/>
      <c r="H63" s="46"/>
      <c r="I63" s="46"/>
      <c r="J63" s="48"/>
      <c r="K63" s="46"/>
      <c r="L63" s="48"/>
      <c r="M63" s="60"/>
      <c r="N63" s="49"/>
      <c r="O63" s="48"/>
      <c r="P63" s="48"/>
      <c r="Q63" s="50" t="str">
        <f t="shared" si="0"/>
        <v/>
      </c>
      <c r="R63" s="49"/>
      <c r="S63" s="49"/>
      <c r="T63" s="50" t="str">
        <f t="shared" si="1"/>
        <v/>
      </c>
      <c r="U63" s="49"/>
      <c r="V63" s="49"/>
      <c r="W63" s="50" t="str">
        <f t="shared" si="2"/>
        <v/>
      </c>
      <c r="X63" s="64"/>
      <c r="Y63" s="63"/>
      <c r="Z63" s="63"/>
      <c r="AA63" s="63"/>
      <c r="AB63" s="63"/>
      <c r="AC63" s="63"/>
      <c r="AD63" s="63"/>
      <c r="AE63" s="63"/>
      <c r="AF63" s="63"/>
      <c r="AG63" s="63"/>
      <c r="AH63" s="63"/>
      <c r="AI63" s="51" t="str">
        <f t="shared" si="3"/>
        <v/>
      </c>
    </row>
    <row r="64" spans="1:35" s="51" customFormat="1" ht="41.25" customHeight="1" x14ac:dyDescent="0.25">
      <c r="A64" s="55" t="s">
        <v>80</v>
      </c>
      <c r="B64" s="43"/>
      <c r="C64" s="44"/>
      <c r="D64" s="45"/>
      <c r="E64" s="46"/>
      <c r="F64" s="47"/>
      <c r="G64" s="46"/>
      <c r="H64" s="46"/>
      <c r="I64" s="46"/>
      <c r="J64" s="48"/>
      <c r="K64" s="46"/>
      <c r="L64" s="48"/>
      <c r="M64" s="60"/>
      <c r="N64" s="49"/>
      <c r="O64" s="48"/>
      <c r="P64" s="48"/>
      <c r="Q64" s="50" t="str">
        <f t="shared" si="0"/>
        <v/>
      </c>
      <c r="R64" s="49"/>
      <c r="S64" s="49"/>
      <c r="T64" s="50" t="str">
        <f t="shared" si="1"/>
        <v/>
      </c>
      <c r="U64" s="49"/>
      <c r="V64" s="49"/>
      <c r="W64" s="50" t="str">
        <f t="shared" si="2"/>
        <v/>
      </c>
      <c r="X64" s="64"/>
      <c r="Y64" s="63"/>
      <c r="Z64" s="63"/>
      <c r="AA64" s="63"/>
      <c r="AB64" s="63"/>
      <c r="AC64" s="63"/>
      <c r="AD64" s="63"/>
      <c r="AE64" s="63"/>
      <c r="AF64" s="63"/>
      <c r="AG64" s="63"/>
      <c r="AH64" s="63"/>
      <c r="AI64" s="51" t="str">
        <f t="shared" si="3"/>
        <v/>
      </c>
    </row>
    <row r="65" spans="1:35" s="51" customFormat="1" ht="41.25" customHeight="1" x14ac:dyDescent="0.25">
      <c r="A65" s="55" t="s">
        <v>81</v>
      </c>
      <c r="B65" s="43"/>
      <c r="C65" s="44"/>
      <c r="D65" s="45"/>
      <c r="E65" s="46"/>
      <c r="F65" s="47"/>
      <c r="G65" s="46"/>
      <c r="H65" s="46"/>
      <c r="I65" s="46"/>
      <c r="J65" s="48"/>
      <c r="K65" s="46"/>
      <c r="L65" s="48"/>
      <c r="M65" s="60"/>
      <c r="N65" s="49"/>
      <c r="O65" s="48"/>
      <c r="P65" s="48"/>
      <c r="Q65" s="50" t="str">
        <f t="shared" si="0"/>
        <v/>
      </c>
      <c r="R65" s="49"/>
      <c r="S65" s="49"/>
      <c r="T65" s="50" t="str">
        <f t="shared" si="1"/>
        <v/>
      </c>
      <c r="U65" s="49"/>
      <c r="V65" s="49"/>
      <c r="W65" s="50" t="str">
        <f t="shared" si="2"/>
        <v/>
      </c>
      <c r="X65" s="64"/>
      <c r="Y65" s="63"/>
      <c r="Z65" s="63"/>
      <c r="AA65" s="63"/>
      <c r="AB65" s="63"/>
      <c r="AC65" s="63"/>
      <c r="AD65" s="63"/>
      <c r="AE65" s="63"/>
      <c r="AF65" s="63"/>
      <c r="AG65" s="63"/>
      <c r="AH65" s="63"/>
      <c r="AI65" s="51" t="str">
        <f t="shared" si="3"/>
        <v/>
      </c>
    </row>
    <row r="66" spans="1:35" s="51" customFormat="1" ht="41.25" customHeight="1" x14ac:dyDescent="0.25">
      <c r="A66" s="55" t="s">
        <v>82</v>
      </c>
      <c r="B66" s="43"/>
      <c r="C66" s="44"/>
      <c r="D66" s="45"/>
      <c r="E66" s="46"/>
      <c r="F66" s="47"/>
      <c r="G66" s="46"/>
      <c r="H66" s="46"/>
      <c r="I66" s="46"/>
      <c r="J66" s="48"/>
      <c r="K66" s="46"/>
      <c r="L66" s="48"/>
      <c r="M66" s="60"/>
      <c r="N66" s="49"/>
      <c r="O66" s="48"/>
      <c r="P66" s="48"/>
      <c r="Q66" s="50" t="str">
        <f t="shared" si="0"/>
        <v/>
      </c>
      <c r="R66" s="49"/>
      <c r="S66" s="49"/>
      <c r="T66" s="50" t="str">
        <f t="shared" si="1"/>
        <v/>
      </c>
      <c r="U66" s="49"/>
      <c r="V66" s="49"/>
      <c r="W66" s="50" t="str">
        <f t="shared" si="2"/>
        <v/>
      </c>
      <c r="X66" s="64"/>
      <c r="Y66" s="63"/>
      <c r="Z66" s="63"/>
      <c r="AA66" s="63"/>
      <c r="AB66" s="63"/>
      <c r="AC66" s="63"/>
      <c r="AD66" s="63"/>
      <c r="AE66" s="63"/>
      <c r="AF66" s="63"/>
      <c r="AG66" s="63"/>
      <c r="AH66" s="63"/>
      <c r="AI66" s="51" t="str">
        <f t="shared" si="3"/>
        <v/>
      </c>
    </row>
    <row r="67" spans="1:35" s="51" customFormat="1" ht="41.25" customHeight="1" x14ac:dyDescent="0.25">
      <c r="A67" s="55" t="s">
        <v>83</v>
      </c>
      <c r="B67" s="43"/>
      <c r="C67" s="44"/>
      <c r="D67" s="45"/>
      <c r="E67" s="46"/>
      <c r="F67" s="47"/>
      <c r="G67" s="46"/>
      <c r="H67" s="46"/>
      <c r="I67" s="46"/>
      <c r="J67" s="48"/>
      <c r="K67" s="46"/>
      <c r="L67" s="48"/>
      <c r="M67" s="60"/>
      <c r="N67" s="49"/>
      <c r="O67" s="48"/>
      <c r="P67" s="48"/>
      <c r="Q67" s="50" t="str">
        <f t="shared" si="0"/>
        <v/>
      </c>
      <c r="R67" s="49"/>
      <c r="S67" s="49"/>
      <c r="T67" s="50" t="str">
        <f t="shared" si="1"/>
        <v/>
      </c>
      <c r="U67" s="49"/>
      <c r="V67" s="49"/>
      <c r="W67" s="50" t="str">
        <f t="shared" si="2"/>
        <v/>
      </c>
      <c r="X67" s="64"/>
      <c r="Y67" s="63"/>
      <c r="Z67" s="63"/>
      <c r="AA67" s="63"/>
      <c r="AB67" s="63"/>
      <c r="AC67" s="63"/>
      <c r="AD67" s="63"/>
      <c r="AE67" s="63"/>
      <c r="AF67" s="63"/>
      <c r="AG67" s="63"/>
      <c r="AH67" s="63"/>
      <c r="AI67" s="51" t="str">
        <f t="shared" si="3"/>
        <v/>
      </c>
    </row>
    <row r="68" spans="1:35" s="51" customFormat="1" ht="41.25" customHeight="1" x14ac:dyDescent="0.25">
      <c r="A68" s="55" t="s">
        <v>84</v>
      </c>
      <c r="B68" s="43"/>
      <c r="C68" s="44"/>
      <c r="D68" s="45"/>
      <c r="E68" s="46"/>
      <c r="F68" s="47"/>
      <c r="G68" s="46"/>
      <c r="H68" s="46"/>
      <c r="I68" s="46"/>
      <c r="J68" s="48"/>
      <c r="K68" s="46"/>
      <c r="L68" s="48"/>
      <c r="M68" s="60"/>
      <c r="N68" s="49"/>
      <c r="O68" s="48"/>
      <c r="P68" s="48"/>
      <c r="Q68" s="50" t="str">
        <f t="shared" si="0"/>
        <v/>
      </c>
      <c r="R68" s="49"/>
      <c r="S68" s="49"/>
      <c r="T68" s="50" t="str">
        <f t="shared" si="1"/>
        <v/>
      </c>
      <c r="U68" s="49"/>
      <c r="V68" s="49"/>
      <c r="W68" s="50" t="str">
        <f t="shared" si="2"/>
        <v/>
      </c>
      <c r="X68" s="64"/>
      <c r="Y68" s="63"/>
      <c r="Z68" s="63"/>
      <c r="AA68" s="63"/>
      <c r="AB68" s="63"/>
      <c r="AC68" s="63"/>
      <c r="AD68" s="63"/>
      <c r="AE68" s="63"/>
      <c r="AF68" s="63"/>
      <c r="AG68" s="63"/>
      <c r="AH68" s="63"/>
      <c r="AI68" s="51" t="str">
        <f t="shared" si="3"/>
        <v/>
      </c>
    </row>
    <row r="69" spans="1:35" s="51" customFormat="1" ht="41.25" customHeight="1" x14ac:dyDescent="0.25">
      <c r="A69" s="55" t="s">
        <v>85</v>
      </c>
      <c r="B69" s="43"/>
      <c r="C69" s="44"/>
      <c r="D69" s="45"/>
      <c r="E69" s="46"/>
      <c r="F69" s="47"/>
      <c r="G69" s="46"/>
      <c r="H69" s="46"/>
      <c r="I69" s="46"/>
      <c r="J69" s="48"/>
      <c r="K69" s="46"/>
      <c r="L69" s="48"/>
      <c r="M69" s="60"/>
      <c r="N69" s="49"/>
      <c r="O69" s="48"/>
      <c r="P69" s="48"/>
      <c r="Q69" s="50" t="str">
        <f t="shared" si="0"/>
        <v/>
      </c>
      <c r="R69" s="49"/>
      <c r="S69" s="49"/>
      <c r="T69" s="50" t="str">
        <f t="shared" si="1"/>
        <v/>
      </c>
      <c r="U69" s="49"/>
      <c r="V69" s="49"/>
      <c r="W69" s="50" t="str">
        <f t="shared" si="2"/>
        <v/>
      </c>
      <c r="X69" s="64"/>
      <c r="Y69" s="63"/>
      <c r="Z69" s="63"/>
      <c r="AA69" s="63"/>
      <c r="AB69" s="63"/>
      <c r="AC69" s="63"/>
      <c r="AD69" s="63"/>
      <c r="AE69" s="63"/>
      <c r="AF69" s="63"/>
      <c r="AG69" s="63"/>
      <c r="AH69" s="63"/>
      <c r="AI69" s="51" t="str">
        <f t="shared" si="3"/>
        <v/>
      </c>
    </row>
    <row r="70" spans="1:35" s="51" customFormat="1" ht="41.25" customHeight="1" x14ac:dyDescent="0.25">
      <c r="A70" s="55" t="s">
        <v>86</v>
      </c>
      <c r="B70" s="43"/>
      <c r="C70" s="44"/>
      <c r="D70" s="45"/>
      <c r="E70" s="46"/>
      <c r="F70" s="47"/>
      <c r="G70" s="46"/>
      <c r="H70" s="46"/>
      <c r="I70" s="46"/>
      <c r="J70" s="48"/>
      <c r="K70" s="46"/>
      <c r="L70" s="48"/>
      <c r="M70" s="60"/>
      <c r="N70" s="49"/>
      <c r="O70" s="48"/>
      <c r="P70" s="48"/>
      <c r="Q70" s="50" t="str">
        <f t="shared" si="0"/>
        <v/>
      </c>
      <c r="R70" s="49"/>
      <c r="S70" s="49"/>
      <c r="T70" s="50" t="str">
        <f t="shared" si="1"/>
        <v/>
      </c>
      <c r="U70" s="49"/>
      <c r="V70" s="49"/>
      <c r="W70" s="50" t="str">
        <f t="shared" si="2"/>
        <v/>
      </c>
      <c r="X70" s="64"/>
      <c r="Y70" s="63"/>
      <c r="Z70" s="63"/>
      <c r="AA70" s="63"/>
      <c r="AB70" s="63"/>
      <c r="AC70" s="63"/>
      <c r="AD70" s="63"/>
      <c r="AE70" s="63"/>
      <c r="AF70" s="63"/>
      <c r="AG70" s="63"/>
      <c r="AH70" s="63"/>
      <c r="AI70" s="51" t="str">
        <f t="shared" si="3"/>
        <v/>
      </c>
    </row>
    <row r="71" spans="1:35" s="51" customFormat="1" ht="41.25" customHeight="1" x14ac:dyDescent="0.25">
      <c r="A71" s="55" t="s">
        <v>87</v>
      </c>
      <c r="B71" s="43"/>
      <c r="C71" s="44"/>
      <c r="D71" s="45"/>
      <c r="E71" s="46"/>
      <c r="F71" s="47"/>
      <c r="G71" s="46"/>
      <c r="H71" s="46"/>
      <c r="I71" s="46"/>
      <c r="J71" s="48"/>
      <c r="K71" s="46"/>
      <c r="L71" s="48"/>
      <c r="M71" s="60"/>
      <c r="N71" s="49"/>
      <c r="O71" s="48"/>
      <c r="P71" s="48"/>
      <c r="Q71" s="50" t="str">
        <f t="shared" si="0"/>
        <v/>
      </c>
      <c r="R71" s="49"/>
      <c r="S71" s="49"/>
      <c r="T71" s="50" t="str">
        <f t="shared" si="1"/>
        <v/>
      </c>
      <c r="U71" s="49"/>
      <c r="V71" s="49"/>
      <c r="W71" s="50" t="str">
        <f t="shared" si="2"/>
        <v/>
      </c>
      <c r="X71" s="64"/>
      <c r="Y71" s="63"/>
      <c r="Z71" s="63"/>
      <c r="AA71" s="63"/>
      <c r="AB71" s="63"/>
      <c r="AC71" s="63"/>
      <c r="AD71" s="63"/>
      <c r="AE71" s="63"/>
      <c r="AF71" s="63"/>
      <c r="AG71" s="63"/>
      <c r="AH71" s="63"/>
      <c r="AI71" s="51" t="str">
        <f t="shared" si="3"/>
        <v/>
      </c>
    </row>
    <row r="72" spans="1:35" s="51" customFormat="1" ht="41.25" customHeight="1" x14ac:dyDescent="0.25">
      <c r="A72" s="55" t="s">
        <v>88</v>
      </c>
      <c r="B72" s="43"/>
      <c r="C72" s="44"/>
      <c r="D72" s="45"/>
      <c r="E72" s="46"/>
      <c r="F72" s="47"/>
      <c r="G72" s="46"/>
      <c r="H72" s="46"/>
      <c r="I72" s="46"/>
      <c r="J72" s="48"/>
      <c r="K72" s="46"/>
      <c r="L72" s="48"/>
      <c r="M72" s="60"/>
      <c r="N72" s="49"/>
      <c r="O72" s="48"/>
      <c r="P72" s="48"/>
      <c r="Q72" s="50" t="str">
        <f t="shared" ref="Q72:Q135" si="4">IF(ISBLANK(P72),"",IF(P72&lt;=C68,"Oui",""))</f>
        <v/>
      </c>
      <c r="R72" s="49"/>
      <c r="S72" s="49"/>
      <c r="T72" s="50" t="str">
        <f t="shared" ref="T72:T135" si="5">IF(ISBLANK(R72),"",IF(R72&lt;($M72-S72),"Oui",""))</f>
        <v/>
      </c>
      <c r="U72" s="49"/>
      <c r="V72" s="49"/>
      <c r="W72" s="50" t="str">
        <f t="shared" ref="W72:W135" si="6">IF(ISBLANK(U72),"",IF(U72&lt;($M72-V72),"Oui",""))</f>
        <v/>
      </c>
      <c r="X72" s="64"/>
      <c r="Y72" s="63"/>
      <c r="Z72" s="63"/>
      <c r="AA72" s="63"/>
      <c r="AB72" s="63"/>
      <c r="AC72" s="63"/>
      <c r="AD72" s="63"/>
      <c r="AE72" s="63"/>
      <c r="AF72" s="63"/>
      <c r="AG72" s="63"/>
      <c r="AH72" s="63"/>
      <c r="AI72" s="51" t="str">
        <f t="shared" ref="AI72:AI135" si="7">IF(ISBLANK(J72),"",($C$3-J72)/365)</f>
        <v/>
      </c>
    </row>
    <row r="73" spans="1:35" s="51" customFormat="1" ht="41.25" customHeight="1" x14ac:dyDescent="0.25">
      <c r="A73" s="55" t="s">
        <v>89</v>
      </c>
      <c r="B73" s="43"/>
      <c r="C73" s="44"/>
      <c r="D73" s="45"/>
      <c r="E73" s="46"/>
      <c r="F73" s="47"/>
      <c r="G73" s="46"/>
      <c r="H73" s="46"/>
      <c r="I73" s="46"/>
      <c r="J73" s="48"/>
      <c r="K73" s="46"/>
      <c r="L73" s="48"/>
      <c r="M73" s="60"/>
      <c r="N73" s="49"/>
      <c r="O73" s="48"/>
      <c r="P73" s="48"/>
      <c r="Q73" s="50" t="str">
        <f t="shared" si="4"/>
        <v/>
      </c>
      <c r="R73" s="49"/>
      <c r="S73" s="49"/>
      <c r="T73" s="50" t="str">
        <f t="shared" si="5"/>
        <v/>
      </c>
      <c r="U73" s="49"/>
      <c r="V73" s="49"/>
      <c r="W73" s="50" t="str">
        <f t="shared" si="6"/>
        <v/>
      </c>
      <c r="X73" s="64"/>
      <c r="Y73" s="63"/>
      <c r="Z73" s="63"/>
      <c r="AA73" s="63"/>
      <c r="AB73" s="63"/>
      <c r="AC73" s="63"/>
      <c r="AD73" s="63"/>
      <c r="AE73" s="63"/>
      <c r="AF73" s="63"/>
      <c r="AG73" s="63"/>
      <c r="AH73" s="63"/>
      <c r="AI73" s="51" t="str">
        <f t="shared" si="7"/>
        <v/>
      </c>
    </row>
    <row r="74" spans="1:35" s="51" customFormat="1" ht="41.25" customHeight="1" x14ac:dyDescent="0.25">
      <c r="A74" s="55" t="s">
        <v>90</v>
      </c>
      <c r="B74" s="43"/>
      <c r="C74" s="44"/>
      <c r="D74" s="45"/>
      <c r="E74" s="46"/>
      <c r="F74" s="47"/>
      <c r="G74" s="46"/>
      <c r="H74" s="46"/>
      <c r="I74" s="46"/>
      <c r="J74" s="48"/>
      <c r="K74" s="46"/>
      <c r="L74" s="48"/>
      <c r="M74" s="60"/>
      <c r="N74" s="49"/>
      <c r="O74" s="48"/>
      <c r="P74" s="48"/>
      <c r="Q74" s="50" t="str">
        <f t="shared" si="4"/>
        <v/>
      </c>
      <c r="R74" s="49"/>
      <c r="S74" s="49"/>
      <c r="T74" s="50" t="str">
        <f t="shared" si="5"/>
        <v/>
      </c>
      <c r="U74" s="49"/>
      <c r="V74" s="49"/>
      <c r="W74" s="50" t="str">
        <f t="shared" si="6"/>
        <v/>
      </c>
      <c r="X74" s="64"/>
      <c r="Y74" s="63"/>
      <c r="Z74" s="63"/>
      <c r="AA74" s="63"/>
      <c r="AB74" s="63"/>
      <c r="AC74" s="63"/>
      <c r="AD74" s="63"/>
      <c r="AE74" s="63"/>
      <c r="AF74" s="63"/>
      <c r="AG74" s="63"/>
      <c r="AH74" s="63"/>
      <c r="AI74" s="51" t="str">
        <f t="shared" si="7"/>
        <v/>
      </c>
    </row>
    <row r="75" spans="1:35" s="51" customFormat="1" ht="41.25" customHeight="1" x14ac:dyDescent="0.25">
      <c r="A75" s="55" t="s">
        <v>91</v>
      </c>
      <c r="B75" s="43"/>
      <c r="C75" s="44"/>
      <c r="D75" s="45"/>
      <c r="E75" s="46"/>
      <c r="F75" s="47"/>
      <c r="G75" s="46"/>
      <c r="H75" s="46"/>
      <c r="I75" s="46"/>
      <c r="J75" s="48"/>
      <c r="K75" s="46"/>
      <c r="L75" s="48"/>
      <c r="M75" s="60"/>
      <c r="N75" s="49"/>
      <c r="O75" s="48"/>
      <c r="P75" s="48"/>
      <c r="Q75" s="50" t="str">
        <f t="shared" si="4"/>
        <v/>
      </c>
      <c r="R75" s="49"/>
      <c r="S75" s="49"/>
      <c r="T75" s="50" t="str">
        <f t="shared" si="5"/>
        <v/>
      </c>
      <c r="U75" s="49"/>
      <c r="V75" s="49"/>
      <c r="W75" s="50" t="str">
        <f t="shared" si="6"/>
        <v/>
      </c>
      <c r="X75" s="64"/>
      <c r="Y75" s="63"/>
      <c r="Z75" s="63"/>
      <c r="AA75" s="63"/>
      <c r="AB75" s="63"/>
      <c r="AC75" s="63"/>
      <c r="AD75" s="63"/>
      <c r="AE75" s="63"/>
      <c r="AF75" s="63"/>
      <c r="AG75" s="63"/>
      <c r="AH75" s="63"/>
      <c r="AI75" s="51" t="str">
        <f t="shared" si="7"/>
        <v/>
      </c>
    </row>
    <row r="76" spans="1:35" s="51" customFormat="1" ht="41.25" customHeight="1" x14ac:dyDescent="0.25">
      <c r="A76" s="55" t="s">
        <v>92</v>
      </c>
      <c r="B76" s="43"/>
      <c r="C76" s="44"/>
      <c r="D76" s="45"/>
      <c r="E76" s="46"/>
      <c r="F76" s="47"/>
      <c r="G76" s="46"/>
      <c r="H76" s="46"/>
      <c r="I76" s="46"/>
      <c r="J76" s="48"/>
      <c r="K76" s="46"/>
      <c r="L76" s="48"/>
      <c r="M76" s="60"/>
      <c r="N76" s="49"/>
      <c r="O76" s="48"/>
      <c r="P76" s="48"/>
      <c r="Q76" s="50" t="str">
        <f t="shared" si="4"/>
        <v/>
      </c>
      <c r="R76" s="49"/>
      <c r="S76" s="49"/>
      <c r="T76" s="50" t="str">
        <f t="shared" si="5"/>
        <v/>
      </c>
      <c r="U76" s="49"/>
      <c r="V76" s="49"/>
      <c r="W76" s="50" t="str">
        <f t="shared" si="6"/>
        <v/>
      </c>
      <c r="X76" s="64"/>
      <c r="Y76" s="63"/>
      <c r="Z76" s="63"/>
      <c r="AA76" s="63"/>
      <c r="AB76" s="63"/>
      <c r="AC76" s="63"/>
      <c r="AD76" s="63"/>
      <c r="AE76" s="63"/>
      <c r="AF76" s="63"/>
      <c r="AG76" s="63"/>
      <c r="AH76" s="63"/>
      <c r="AI76" s="51" t="str">
        <f t="shared" si="7"/>
        <v/>
      </c>
    </row>
    <row r="77" spans="1:35" s="51" customFormat="1" ht="41.25" customHeight="1" x14ac:dyDescent="0.25">
      <c r="A77" s="55" t="s">
        <v>93</v>
      </c>
      <c r="B77" s="43"/>
      <c r="C77" s="44"/>
      <c r="D77" s="45"/>
      <c r="E77" s="46"/>
      <c r="F77" s="47"/>
      <c r="G77" s="46"/>
      <c r="H77" s="46"/>
      <c r="I77" s="46"/>
      <c r="J77" s="48"/>
      <c r="K77" s="46"/>
      <c r="L77" s="48"/>
      <c r="M77" s="60"/>
      <c r="N77" s="49"/>
      <c r="O77" s="48"/>
      <c r="P77" s="48"/>
      <c r="Q77" s="50" t="str">
        <f t="shared" si="4"/>
        <v/>
      </c>
      <c r="R77" s="49"/>
      <c r="S77" s="49"/>
      <c r="T77" s="50" t="str">
        <f t="shared" si="5"/>
        <v/>
      </c>
      <c r="U77" s="49"/>
      <c r="V77" s="49"/>
      <c r="W77" s="50" t="str">
        <f t="shared" si="6"/>
        <v/>
      </c>
      <c r="X77" s="64"/>
      <c r="Y77" s="63"/>
      <c r="Z77" s="63"/>
      <c r="AA77" s="63"/>
      <c r="AB77" s="63"/>
      <c r="AC77" s="63"/>
      <c r="AD77" s="63"/>
      <c r="AE77" s="63"/>
      <c r="AF77" s="63"/>
      <c r="AG77" s="63"/>
      <c r="AH77" s="63"/>
      <c r="AI77" s="51" t="str">
        <f t="shared" si="7"/>
        <v/>
      </c>
    </row>
    <row r="78" spans="1:35" s="51" customFormat="1" ht="41.25" customHeight="1" x14ac:dyDescent="0.25">
      <c r="A78" s="55" t="s">
        <v>94</v>
      </c>
      <c r="B78" s="43"/>
      <c r="C78" s="44"/>
      <c r="D78" s="45"/>
      <c r="E78" s="46"/>
      <c r="F78" s="47"/>
      <c r="G78" s="46"/>
      <c r="H78" s="46"/>
      <c r="I78" s="46"/>
      <c r="J78" s="48"/>
      <c r="K78" s="46"/>
      <c r="L78" s="48"/>
      <c r="M78" s="60"/>
      <c r="N78" s="49"/>
      <c r="O78" s="48"/>
      <c r="P78" s="48"/>
      <c r="Q78" s="50" t="str">
        <f t="shared" si="4"/>
        <v/>
      </c>
      <c r="R78" s="49"/>
      <c r="S78" s="49"/>
      <c r="T78" s="50" t="str">
        <f t="shared" si="5"/>
        <v/>
      </c>
      <c r="U78" s="49"/>
      <c r="V78" s="49"/>
      <c r="W78" s="50" t="str">
        <f t="shared" si="6"/>
        <v/>
      </c>
      <c r="X78" s="64"/>
      <c r="Y78" s="63"/>
      <c r="Z78" s="63"/>
      <c r="AA78" s="63"/>
      <c r="AB78" s="63"/>
      <c r="AC78" s="63"/>
      <c r="AD78" s="63"/>
      <c r="AE78" s="63"/>
      <c r="AF78" s="63"/>
      <c r="AG78" s="63"/>
      <c r="AH78" s="63"/>
      <c r="AI78" s="51" t="str">
        <f t="shared" si="7"/>
        <v/>
      </c>
    </row>
    <row r="79" spans="1:35" s="51" customFormat="1" ht="41.25" customHeight="1" x14ac:dyDescent="0.25">
      <c r="A79" s="55" t="s">
        <v>95</v>
      </c>
      <c r="B79" s="43"/>
      <c r="C79" s="44"/>
      <c r="D79" s="45"/>
      <c r="E79" s="46"/>
      <c r="F79" s="47"/>
      <c r="G79" s="46"/>
      <c r="H79" s="46"/>
      <c r="I79" s="46"/>
      <c r="J79" s="48"/>
      <c r="K79" s="46"/>
      <c r="L79" s="48"/>
      <c r="M79" s="60"/>
      <c r="N79" s="49"/>
      <c r="O79" s="48"/>
      <c r="P79" s="48"/>
      <c r="Q79" s="50" t="str">
        <f t="shared" si="4"/>
        <v/>
      </c>
      <c r="R79" s="49"/>
      <c r="S79" s="49"/>
      <c r="T79" s="50" t="str">
        <f t="shared" si="5"/>
        <v/>
      </c>
      <c r="U79" s="49"/>
      <c r="V79" s="49"/>
      <c r="W79" s="50" t="str">
        <f t="shared" si="6"/>
        <v/>
      </c>
      <c r="X79" s="64"/>
      <c r="Y79" s="63"/>
      <c r="Z79" s="63"/>
      <c r="AA79" s="63"/>
      <c r="AB79" s="63"/>
      <c r="AC79" s="63"/>
      <c r="AD79" s="63"/>
      <c r="AE79" s="63"/>
      <c r="AF79" s="63"/>
      <c r="AG79" s="63"/>
      <c r="AH79" s="63"/>
      <c r="AI79" s="51" t="str">
        <f t="shared" si="7"/>
        <v/>
      </c>
    </row>
    <row r="80" spans="1:35" s="51" customFormat="1" ht="41.25" customHeight="1" x14ac:dyDescent="0.25">
      <c r="A80" s="55" t="s">
        <v>96</v>
      </c>
      <c r="B80" s="43"/>
      <c r="C80" s="44"/>
      <c r="D80" s="45"/>
      <c r="E80" s="46"/>
      <c r="F80" s="47"/>
      <c r="G80" s="46"/>
      <c r="H80" s="46"/>
      <c r="I80" s="46"/>
      <c r="J80" s="48"/>
      <c r="K80" s="46"/>
      <c r="L80" s="48"/>
      <c r="M80" s="60"/>
      <c r="N80" s="49"/>
      <c r="O80" s="48"/>
      <c r="P80" s="48"/>
      <c r="Q80" s="50" t="str">
        <f t="shared" si="4"/>
        <v/>
      </c>
      <c r="R80" s="49"/>
      <c r="S80" s="49"/>
      <c r="T80" s="50" t="str">
        <f t="shared" si="5"/>
        <v/>
      </c>
      <c r="U80" s="49"/>
      <c r="V80" s="49"/>
      <c r="W80" s="50" t="str">
        <f t="shared" si="6"/>
        <v/>
      </c>
      <c r="X80" s="64"/>
      <c r="Y80" s="63"/>
      <c r="Z80" s="63"/>
      <c r="AA80" s="63"/>
      <c r="AB80" s="63"/>
      <c r="AC80" s="63"/>
      <c r="AD80" s="63"/>
      <c r="AE80" s="63"/>
      <c r="AF80" s="63"/>
      <c r="AG80" s="63"/>
      <c r="AH80" s="63"/>
      <c r="AI80" s="51" t="str">
        <f t="shared" si="7"/>
        <v/>
      </c>
    </row>
    <row r="81" spans="1:35" s="51" customFormat="1" ht="41.25" customHeight="1" x14ac:dyDescent="0.25">
      <c r="A81" s="55" t="s">
        <v>97</v>
      </c>
      <c r="B81" s="43"/>
      <c r="C81" s="44"/>
      <c r="D81" s="45"/>
      <c r="E81" s="46"/>
      <c r="F81" s="47"/>
      <c r="G81" s="46"/>
      <c r="H81" s="46"/>
      <c r="I81" s="46"/>
      <c r="J81" s="48"/>
      <c r="K81" s="46"/>
      <c r="L81" s="48"/>
      <c r="M81" s="60"/>
      <c r="N81" s="49"/>
      <c r="O81" s="48"/>
      <c r="P81" s="48"/>
      <c r="Q81" s="50" t="str">
        <f t="shared" si="4"/>
        <v/>
      </c>
      <c r="R81" s="49"/>
      <c r="S81" s="49"/>
      <c r="T81" s="50" t="str">
        <f t="shared" si="5"/>
        <v/>
      </c>
      <c r="U81" s="49"/>
      <c r="V81" s="49"/>
      <c r="W81" s="50" t="str">
        <f t="shared" si="6"/>
        <v/>
      </c>
      <c r="X81" s="64"/>
      <c r="Y81" s="63"/>
      <c r="Z81" s="63"/>
      <c r="AA81" s="63"/>
      <c r="AB81" s="63"/>
      <c r="AC81" s="63"/>
      <c r="AD81" s="63"/>
      <c r="AE81" s="63"/>
      <c r="AF81" s="63"/>
      <c r="AG81" s="63"/>
      <c r="AH81" s="63"/>
      <c r="AI81" s="51" t="str">
        <f t="shared" si="7"/>
        <v/>
      </c>
    </row>
    <row r="82" spans="1:35" s="51" customFormat="1" ht="41.25" customHeight="1" x14ac:dyDescent="0.25">
      <c r="A82" s="55" t="s">
        <v>98</v>
      </c>
      <c r="B82" s="43"/>
      <c r="C82" s="44"/>
      <c r="D82" s="45"/>
      <c r="E82" s="46"/>
      <c r="F82" s="47"/>
      <c r="G82" s="46"/>
      <c r="H82" s="46"/>
      <c r="I82" s="46"/>
      <c r="J82" s="48"/>
      <c r="K82" s="46"/>
      <c r="L82" s="48"/>
      <c r="M82" s="60"/>
      <c r="N82" s="49"/>
      <c r="O82" s="48"/>
      <c r="P82" s="48"/>
      <c r="Q82" s="50" t="str">
        <f t="shared" si="4"/>
        <v/>
      </c>
      <c r="R82" s="49"/>
      <c r="S82" s="49"/>
      <c r="T82" s="50" t="str">
        <f t="shared" si="5"/>
        <v/>
      </c>
      <c r="U82" s="49"/>
      <c r="V82" s="49"/>
      <c r="W82" s="50" t="str">
        <f t="shared" si="6"/>
        <v/>
      </c>
      <c r="X82" s="64"/>
      <c r="Y82" s="63"/>
      <c r="Z82" s="63"/>
      <c r="AA82" s="63"/>
      <c r="AB82" s="63"/>
      <c r="AC82" s="63"/>
      <c r="AD82" s="63"/>
      <c r="AE82" s="63"/>
      <c r="AF82" s="63"/>
      <c r="AG82" s="63"/>
      <c r="AH82" s="63"/>
      <c r="AI82" s="51" t="str">
        <f t="shared" si="7"/>
        <v/>
      </c>
    </row>
    <row r="83" spans="1:35" s="51" customFormat="1" ht="41.25" customHeight="1" x14ac:dyDescent="0.25">
      <c r="A83" s="55" t="s">
        <v>99</v>
      </c>
      <c r="B83" s="43"/>
      <c r="C83" s="44"/>
      <c r="D83" s="45"/>
      <c r="E83" s="46"/>
      <c r="F83" s="47"/>
      <c r="G83" s="46"/>
      <c r="H83" s="46"/>
      <c r="I83" s="46"/>
      <c r="J83" s="48"/>
      <c r="K83" s="46"/>
      <c r="L83" s="48"/>
      <c r="M83" s="60"/>
      <c r="N83" s="49"/>
      <c r="O83" s="48"/>
      <c r="P83" s="48"/>
      <c r="Q83" s="50" t="str">
        <f t="shared" si="4"/>
        <v/>
      </c>
      <c r="R83" s="49"/>
      <c r="S83" s="49"/>
      <c r="T83" s="50" t="str">
        <f t="shared" si="5"/>
        <v/>
      </c>
      <c r="U83" s="49"/>
      <c r="V83" s="49"/>
      <c r="W83" s="50" t="str">
        <f t="shared" si="6"/>
        <v/>
      </c>
      <c r="X83" s="64"/>
      <c r="Y83" s="63"/>
      <c r="Z83" s="63"/>
      <c r="AA83" s="63"/>
      <c r="AB83" s="63"/>
      <c r="AC83" s="63"/>
      <c r="AD83" s="63"/>
      <c r="AE83" s="63"/>
      <c r="AF83" s="63"/>
      <c r="AG83" s="63"/>
      <c r="AH83" s="63"/>
      <c r="AI83" s="51" t="str">
        <f t="shared" si="7"/>
        <v/>
      </c>
    </row>
    <row r="84" spans="1:35" s="51" customFormat="1" ht="41.25" customHeight="1" x14ac:dyDescent="0.25">
      <c r="A84" s="55" t="s">
        <v>100</v>
      </c>
      <c r="B84" s="43"/>
      <c r="C84" s="44"/>
      <c r="D84" s="45"/>
      <c r="E84" s="46"/>
      <c r="F84" s="47"/>
      <c r="G84" s="46"/>
      <c r="H84" s="46"/>
      <c r="I84" s="46"/>
      <c r="J84" s="48"/>
      <c r="K84" s="46"/>
      <c r="L84" s="48"/>
      <c r="M84" s="60"/>
      <c r="N84" s="49"/>
      <c r="O84" s="48"/>
      <c r="P84" s="48"/>
      <c r="Q84" s="50" t="str">
        <f t="shared" si="4"/>
        <v/>
      </c>
      <c r="R84" s="49"/>
      <c r="S84" s="49"/>
      <c r="T84" s="50" t="str">
        <f t="shared" si="5"/>
        <v/>
      </c>
      <c r="U84" s="49"/>
      <c r="V84" s="49"/>
      <c r="W84" s="50" t="str">
        <f t="shared" si="6"/>
        <v/>
      </c>
      <c r="X84" s="64"/>
      <c r="Y84" s="63"/>
      <c r="Z84" s="63"/>
      <c r="AA84" s="63"/>
      <c r="AB84" s="63"/>
      <c r="AC84" s="63"/>
      <c r="AD84" s="63"/>
      <c r="AE84" s="63"/>
      <c r="AF84" s="63"/>
      <c r="AG84" s="63"/>
      <c r="AH84" s="63"/>
      <c r="AI84" s="51" t="str">
        <f t="shared" si="7"/>
        <v/>
      </c>
    </row>
    <row r="85" spans="1:35" s="51" customFormat="1" ht="41.25" customHeight="1" x14ac:dyDescent="0.25">
      <c r="A85" s="55" t="s">
        <v>101</v>
      </c>
      <c r="B85" s="43"/>
      <c r="C85" s="44"/>
      <c r="D85" s="45"/>
      <c r="E85" s="46"/>
      <c r="F85" s="47"/>
      <c r="G85" s="46"/>
      <c r="H85" s="46"/>
      <c r="I85" s="46"/>
      <c r="J85" s="48"/>
      <c r="K85" s="46"/>
      <c r="L85" s="48"/>
      <c r="M85" s="60"/>
      <c r="N85" s="49"/>
      <c r="O85" s="48"/>
      <c r="P85" s="48"/>
      <c r="Q85" s="50" t="str">
        <f t="shared" si="4"/>
        <v/>
      </c>
      <c r="R85" s="49"/>
      <c r="S85" s="49"/>
      <c r="T85" s="50" t="str">
        <f t="shared" si="5"/>
        <v/>
      </c>
      <c r="U85" s="49"/>
      <c r="V85" s="49"/>
      <c r="W85" s="50" t="str">
        <f t="shared" si="6"/>
        <v/>
      </c>
      <c r="X85" s="64"/>
      <c r="Y85" s="63"/>
      <c r="Z85" s="63"/>
      <c r="AA85" s="63"/>
      <c r="AB85" s="63"/>
      <c r="AC85" s="63"/>
      <c r="AD85" s="63"/>
      <c r="AE85" s="63"/>
      <c r="AF85" s="63"/>
      <c r="AG85" s="63"/>
      <c r="AH85" s="63"/>
      <c r="AI85" s="51" t="str">
        <f t="shared" si="7"/>
        <v/>
      </c>
    </row>
    <row r="86" spans="1:35" s="51" customFormat="1" ht="41.25" customHeight="1" x14ac:dyDescent="0.25">
      <c r="A86" s="55" t="s">
        <v>102</v>
      </c>
      <c r="B86" s="43"/>
      <c r="C86" s="44"/>
      <c r="D86" s="45"/>
      <c r="E86" s="46"/>
      <c r="F86" s="47"/>
      <c r="G86" s="46"/>
      <c r="H86" s="46"/>
      <c r="I86" s="46"/>
      <c r="J86" s="48"/>
      <c r="K86" s="46"/>
      <c r="L86" s="48"/>
      <c r="M86" s="60"/>
      <c r="N86" s="49"/>
      <c r="O86" s="48"/>
      <c r="P86" s="48"/>
      <c r="Q86" s="50" t="str">
        <f t="shared" si="4"/>
        <v/>
      </c>
      <c r="R86" s="49"/>
      <c r="S86" s="49"/>
      <c r="T86" s="50" t="str">
        <f t="shared" si="5"/>
        <v/>
      </c>
      <c r="U86" s="49"/>
      <c r="V86" s="49"/>
      <c r="W86" s="50" t="str">
        <f t="shared" si="6"/>
        <v/>
      </c>
      <c r="X86" s="64"/>
      <c r="Y86" s="63"/>
      <c r="Z86" s="63"/>
      <c r="AA86" s="63"/>
      <c r="AB86" s="63"/>
      <c r="AC86" s="63"/>
      <c r="AD86" s="63"/>
      <c r="AE86" s="63"/>
      <c r="AF86" s="63"/>
      <c r="AG86" s="63"/>
      <c r="AH86" s="63"/>
      <c r="AI86" s="51" t="str">
        <f t="shared" si="7"/>
        <v/>
      </c>
    </row>
    <row r="87" spans="1:35" s="51" customFormat="1" ht="41.25" customHeight="1" x14ac:dyDescent="0.25">
      <c r="A87" s="55" t="s">
        <v>103</v>
      </c>
      <c r="B87" s="43"/>
      <c r="C87" s="44"/>
      <c r="D87" s="45"/>
      <c r="E87" s="46"/>
      <c r="F87" s="47"/>
      <c r="G87" s="46"/>
      <c r="H87" s="46"/>
      <c r="I87" s="46"/>
      <c r="J87" s="48"/>
      <c r="K87" s="46"/>
      <c r="L87" s="48"/>
      <c r="M87" s="60"/>
      <c r="N87" s="49"/>
      <c r="O87" s="48"/>
      <c r="P87" s="48"/>
      <c r="Q87" s="50" t="str">
        <f t="shared" si="4"/>
        <v/>
      </c>
      <c r="R87" s="49"/>
      <c r="S87" s="49"/>
      <c r="T87" s="50" t="str">
        <f t="shared" si="5"/>
        <v/>
      </c>
      <c r="U87" s="49"/>
      <c r="V87" s="49"/>
      <c r="W87" s="50" t="str">
        <f t="shared" si="6"/>
        <v/>
      </c>
      <c r="X87" s="64"/>
      <c r="Y87" s="63"/>
      <c r="Z87" s="63"/>
      <c r="AA87" s="63"/>
      <c r="AB87" s="63"/>
      <c r="AC87" s="63"/>
      <c r="AD87" s="63"/>
      <c r="AE87" s="63"/>
      <c r="AF87" s="63"/>
      <c r="AG87" s="63"/>
      <c r="AH87" s="63"/>
      <c r="AI87" s="51" t="str">
        <f t="shared" si="7"/>
        <v/>
      </c>
    </row>
    <row r="88" spans="1:35" s="51" customFormat="1" ht="41.25" customHeight="1" x14ac:dyDescent="0.25">
      <c r="A88" s="55" t="s">
        <v>104</v>
      </c>
      <c r="B88" s="43"/>
      <c r="C88" s="44"/>
      <c r="D88" s="45"/>
      <c r="E88" s="46"/>
      <c r="F88" s="47"/>
      <c r="G88" s="46"/>
      <c r="H88" s="46"/>
      <c r="I88" s="46"/>
      <c r="J88" s="48"/>
      <c r="K88" s="46"/>
      <c r="L88" s="48"/>
      <c r="M88" s="60"/>
      <c r="N88" s="49"/>
      <c r="O88" s="48"/>
      <c r="P88" s="48"/>
      <c r="Q88" s="50" t="str">
        <f t="shared" si="4"/>
        <v/>
      </c>
      <c r="R88" s="49"/>
      <c r="S88" s="49"/>
      <c r="T88" s="50" t="str">
        <f t="shared" si="5"/>
        <v/>
      </c>
      <c r="U88" s="49"/>
      <c r="V88" s="49"/>
      <c r="W88" s="50" t="str">
        <f t="shared" si="6"/>
        <v/>
      </c>
      <c r="X88" s="64"/>
      <c r="Y88" s="63"/>
      <c r="Z88" s="63"/>
      <c r="AA88" s="63"/>
      <c r="AB88" s="63"/>
      <c r="AC88" s="63"/>
      <c r="AD88" s="63"/>
      <c r="AE88" s="63"/>
      <c r="AF88" s="63"/>
      <c r="AG88" s="63"/>
      <c r="AH88" s="63"/>
      <c r="AI88" s="51" t="str">
        <f t="shared" si="7"/>
        <v/>
      </c>
    </row>
    <row r="89" spans="1:35" s="51" customFormat="1" ht="41.25" customHeight="1" x14ac:dyDescent="0.25">
      <c r="A89" s="55" t="s">
        <v>105</v>
      </c>
      <c r="B89" s="43"/>
      <c r="C89" s="44"/>
      <c r="D89" s="45"/>
      <c r="E89" s="46"/>
      <c r="F89" s="47"/>
      <c r="G89" s="46"/>
      <c r="H89" s="46"/>
      <c r="I89" s="46"/>
      <c r="J89" s="48"/>
      <c r="K89" s="46"/>
      <c r="L89" s="48"/>
      <c r="M89" s="60"/>
      <c r="N89" s="49"/>
      <c r="O89" s="48"/>
      <c r="P89" s="48"/>
      <c r="Q89" s="50" t="str">
        <f t="shared" si="4"/>
        <v/>
      </c>
      <c r="R89" s="49"/>
      <c r="S89" s="49"/>
      <c r="T89" s="50" t="str">
        <f t="shared" si="5"/>
        <v/>
      </c>
      <c r="U89" s="49"/>
      <c r="V89" s="49"/>
      <c r="W89" s="50" t="str">
        <f t="shared" si="6"/>
        <v/>
      </c>
      <c r="X89" s="64"/>
      <c r="Y89" s="63"/>
      <c r="Z89" s="63"/>
      <c r="AA89" s="63"/>
      <c r="AB89" s="63"/>
      <c r="AC89" s="63"/>
      <c r="AD89" s="63"/>
      <c r="AE89" s="63"/>
      <c r="AF89" s="63"/>
      <c r="AG89" s="63"/>
      <c r="AH89" s="63"/>
      <c r="AI89" s="51" t="str">
        <f t="shared" si="7"/>
        <v/>
      </c>
    </row>
    <row r="90" spans="1:35" s="51" customFormat="1" ht="41.25" customHeight="1" x14ac:dyDescent="0.25">
      <c r="A90" s="55" t="s">
        <v>106</v>
      </c>
      <c r="B90" s="43"/>
      <c r="C90" s="44"/>
      <c r="D90" s="45"/>
      <c r="E90" s="46"/>
      <c r="F90" s="47"/>
      <c r="G90" s="46"/>
      <c r="H90" s="46"/>
      <c r="I90" s="46"/>
      <c r="J90" s="48"/>
      <c r="K90" s="46"/>
      <c r="L90" s="48"/>
      <c r="M90" s="60"/>
      <c r="N90" s="49"/>
      <c r="O90" s="48"/>
      <c r="P90" s="48"/>
      <c r="Q90" s="50" t="str">
        <f t="shared" si="4"/>
        <v/>
      </c>
      <c r="R90" s="49"/>
      <c r="S90" s="49"/>
      <c r="T90" s="50" t="str">
        <f t="shared" si="5"/>
        <v/>
      </c>
      <c r="U90" s="49"/>
      <c r="V90" s="49"/>
      <c r="W90" s="50" t="str">
        <f t="shared" si="6"/>
        <v/>
      </c>
      <c r="X90" s="64"/>
      <c r="Y90" s="63"/>
      <c r="Z90" s="63"/>
      <c r="AA90" s="63"/>
      <c r="AB90" s="63"/>
      <c r="AC90" s="63"/>
      <c r="AD90" s="63"/>
      <c r="AE90" s="63"/>
      <c r="AF90" s="63"/>
      <c r="AG90" s="63"/>
      <c r="AH90" s="63"/>
      <c r="AI90" s="51" t="str">
        <f t="shared" si="7"/>
        <v/>
      </c>
    </row>
    <row r="91" spans="1:35" s="51" customFormat="1" ht="41.25" customHeight="1" x14ac:dyDescent="0.25">
      <c r="A91" s="55" t="s">
        <v>107</v>
      </c>
      <c r="B91" s="43"/>
      <c r="C91" s="44"/>
      <c r="D91" s="45"/>
      <c r="E91" s="46"/>
      <c r="F91" s="47"/>
      <c r="G91" s="46"/>
      <c r="H91" s="46"/>
      <c r="I91" s="46"/>
      <c r="J91" s="48"/>
      <c r="K91" s="46"/>
      <c r="L91" s="48"/>
      <c r="M91" s="60"/>
      <c r="N91" s="49"/>
      <c r="O91" s="48"/>
      <c r="P91" s="48"/>
      <c r="Q91" s="50" t="str">
        <f t="shared" si="4"/>
        <v/>
      </c>
      <c r="R91" s="49"/>
      <c r="S91" s="49"/>
      <c r="T91" s="50" t="str">
        <f t="shared" si="5"/>
        <v/>
      </c>
      <c r="U91" s="49"/>
      <c r="V91" s="49"/>
      <c r="W91" s="50" t="str">
        <f t="shared" si="6"/>
        <v/>
      </c>
      <c r="X91" s="64"/>
      <c r="Y91" s="63"/>
      <c r="Z91" s="63"/>
      <c r="AA91" s="63"/>
      <c r="AB91" s="63"/>
      <c r="AC91" s="63"/>
      <c r="AD91" s="63"/>
      <c r="AE91" s="63"/>
      <c r="AF91" s="63"/>
      <c r="AG91" s="63"/>
      <c r="AH91" s="63"/>
      <c r="AI91" s="51" t="str">
        <f t="shared" si="7"/>
        <v/>
      </c>
    </row>
    <row r="92" spans="1:35" s="51" customFormat="1" ht="41.25" customHeight="1" x14ac:dyDescent="0.25">
      <c r="A92" s="55" t="s">
        <v>108</v>
      </c>
      <c r="B92" s="43"/>
      <c r="C92" s="44"/>
      <c r="D92" s="45"/>
      <c r="E92" s="46"/>
      <c r="F92" s="47"/>
      <c r="G92" s="46"/>
      <c r="H92" s="46"/>
      <c r="I92" s="46"/>
      <c r="J92" s="48"/>
      <c r="K92" s="46"/>
      <c r="L92" s="48"/>
      <c r="M92" s="60"/>
      <c r="N92" s="49"/>
      <c r="O92" s="48"/>
      <c r="P92" s="48"/>
      <c r="Q92" s="50" t="str">
        <f t="shared" si="4"/>
        <v/>
      </c>
      <c r="R92" s="49"/>
      <c r="S92" s="49"/>
      <c r="T92" s="50" t="str">
        <f t="shared" si="5"/>
        <v/>
      </c>
      <c r="U92" s="49"/>
      <c r="V92" s="49"/>
      <c r="W92" s="50" t="str">
        <f t="shared" si="6"/>
        <v/>
      </c>
      <c r="X92" s="64"/>
      <c r="Y92" s="63"/>
      <c r="Z92" s="63"/>
      <c r="AA92" s="63"/>
      <c r="AB92" s="63"/>
      <c r="AC92" s="63"/>
      <c r="AD92" s="63"/>
      <c r="AE92" s="63"/>
      <c r="AF92" s="63"/>
      <c r="AG92" s="63"/>
      <c r="AH92" s="63"/>
      <c r="AI92" s="51" t="str">
        <f t="shared" si="7"/>
        <v/>
      </c>
    </row>
    <row r="93" spans="1:35" s="51" customFormat="1" ht="41.25" customHeight="1" x14ac:dyDescent="0.25">
      <c r="A93" s="55" t="s">
        <v>109</v>
      </c>
      <c r="B93" s="43"/>
      <c r="C93" s="44"/>
      <c r="D93" s="45"/>
      <c r="E93" s="46"/>
      <c r="F93" s="47"/>
      <c r="G93" s="46"/>
      <c r="H93" s="46"/>
      <c r="I93" s="46"/>
      <c r="J93" s="48"/>
      <c r="K93" s="46"/>
      <c r="L93" s="48"/>
      <c r="M93" s="60"/>
      <c r="N93" s="49"/>
      <c r="O93" s="48"/>
      <c r="P93" s="48"/>
      <c r="Q93" s="50" t="str">
        <f t="shared" si="4"/>
        <v/>
      </c>
      <c r="R93" s="49"/>
      <c r="S93" s="49"/>
      <c r="T93" s="50" t="str">
        <f t="shared" si="5"/>
        <v/>
      </c>
      <c r="U93" s="49"/>
      <c r="V93" s="49"/>
      <c r="W93" s="50" t="str">
        <f t="shared" si="6"/>
        <v/>
      </c>
      <c r="X93" s="64"/>
      <c r="Y93" s="63"/>
      <c r="Z93" s="63"/>
      <c r="AA93" s="63"/>
      <c r="AB93" s="63"/>
      <c r="AC93" s="63"/>
      <c r="AD93" s="63"/>
      <c r="AE93" s="63"/>
      <c r="AF93" s="63"/>
      <c r="AG93" s="63"/>
      <c r="AH93" s="63"/>
      <c r="AI93" s="51" t="str">
        <f t="shared" si="7"/>
        <v/>
      </c>
    </row>
    <row r="94" spans="1:35" s="51" customFormat="1" ht="41.25" customHeight="1" x14ac:dyDescent="0.25">
      <c r="A94" s="55" t="s">
        <v>110</v>
      </c>
      <c r="B94" s="43"/>
      <c r="C94" s="44"/>
      <c r="D94" s="45"/>
      <c r="E94" s="46"/>
      <c r="F94" s="47"/>
      <c r="G94" s="46"/>
      <c r="H94" s="46"/>
      <c r="I94" s="46"/>
      <c r="J94" s="48"/>
      <c r="K94" s="46"/>
      <c r="L94" s="48"/>
      <c r="M94" s="60"/>
      <c r="N94" s="49"/>
      <c r="O94" s="48"/>
      <c r="P94" s="48"/>
      <c r="Q94" s="50" t="str">
        <f t="shared" si="4"/>
        <v/>
      </c>
      <c r="R94" s="49"/>
      <c r="S94" s="49"/>
      <c r="T94" s="50" t="str">
        <f t="shared" si="5"/>
        <v/>
      </c>
      <c r="U94" s="49"/>
      <c r="V94" s="49"/>
      <c r="W94" s="50" t="str">
        <f t="shared" si="6"/>
        <v/>
      </c>
      <c r="X94" s="64"/>
      <c r="Y94" s="63"/>
      <c r="Z94" s="63"/>
      <c r="AA94" s="63"/>
      <c r="AB94" s="63"/>
      <c r="AC94" s="63"/>
      <c r="AD94" s="63"/>
      <c r="AE94" s="63"/>
      <c r="AF94" s="63"/>
      <c r="AG94" s="63"/>
      <c r="AH94" s="63"/>
      <c r="AI94" s="51" t="str">
        <f t="shared" si="7"/>
        <v/>
      </c>
    </row>
    <row r="95" spans="1:35" s="51" customFormat="1" ht="41.25" customHeight="1" x14ac:dyDescent="0.25">
      <c r="A95" s="55" t="s">
        <v>111</v>
      </c>
      <c r="B95" s="43"/>
      <c r="C95" s="44"/>
      <c r="D95" s="45"/>
      <c r="E95" s="46"/>
      <c r="F95" s="47"/>
      <c r="G95" s="46"/>
      <c r="H95" s="46"/>
      <c r="I95" s="46"/>
      <c r="J95" s="48"/>
      <c r="K95" s="46"/>
      <c r="L95" s="48"/>
      <c r="M95" s="60"/>
      <c r="N95" s="49"/>
      <c r="O95" s="48"/>
      <c r="P95" s="48"/>
      <c r="Q95" s="50" t="str">
        <f t="shared" si="4"/>
        <v/>
      </c>
      <c r="R95" s="49"/>
      <c r="S95" s="49"/>
      <c r="T95" s="50" t="str">
        <f t="shared" si="5"/>
        <v/>
      </c>
      <c r="U95" s="49"/>
      <c r="V95" s="49"/>
      <c r="W95" s="50" t="str">
        <f t="shared" si="6"/>
        <v/>
      </c>
      <c r="X95" s="64"/>
      <c r="Y95" s="63"/>
      <c r="Z95" s="63"/>
      <c r="AA95" s="63"/>
      <c r="AB95" s="63"/>
      <c r="AC95" s="63"/>
      <c r="AD95" s="63"/>
      <c r="AE95" s="63"/>
      <c r="AF95" s="63"/>
      <c r="AG95" s="63"/>
      <c r="AH95" s="63"/>
      <c r="AI95" s="51" t="str">
        <f t="shared" si="7"/>
        <v/>
      </c>
    </row>
    <row r="96" spans="1:35" s="51" customFormat="1" ht="41.25" customHeight="1" x14ac:dyDescent="0.25">
      <c r="A96" s="55" t="s">
        <v>112</v>
      </c>
      <c r="B96" s="43"/>
      <c r="C96" s="44"/>
      <c r="D96" s="45"/>
      <c r="E96" s="46"/>
      <c r="F96" s="47"/>
      <c r="G96" s="46"/>
      <c r="H96" s="46"/>
      <c r="I96" s="46"/>
      <c r="J96" s="48"/>
      <c r="K96" s="46"/>
      <c r="L96" s="48"/>
      <c r="M96" s="60"/>
      <c r="N96" s="49"/>
      <c r="O96" s="48"/>
      <c r="P96" s="48"/>
      <c r="Q96" s="50" t="str">
        <f t="shared" si="4"/>
        <v/>
      </c>
      <c r="R96" s="49"/>
      <c r="S96" s="49"/>
      <c r="T96" s="50" t="str">
        <f t="shared" si="5"/>
        <v/>
      </c>
      <c r="U96" s="49"/>
      <c r="V96" s="49"/>
      <c r="W96" s="50" t="str">
        <f t="shared" si="6"/>
        <v/>
      </c>
      <c r="X96" s="64"/>
      <c r="Y96" s="63"/>
      <c r="Z96" s="63"/>
      <c r="AA96" s="63"/>
      <c r="AB96" s="63"/>
      <c r="AC96" s="63"/>
      <c r="AD96" s="63"/>
      <c r="AE96" s="63"/>
      <c r="AF96" s="63"/>
      <c r="AG96" s="63"/>
      <c r="AH96" s="63"/>
      <c r="AI96" s="51" t="str">
        <f t="shared" si="7"/>
        <v/>
      </c>
    </row>
    <row r="97" spans="1:35" s="51" customFormat="1" ht="41.25" customHeight="1" x14ac:dyDescent="0.25">
      <c r="A97" s="55" t="s">
        <v>113</v>
      </c>
      <c r="B97" s="43"/>
      <c r="C97" s="44"/>
      <c r="D97" s="45"/>
      <c r="E97" s="46"/>
      <c r="F97" s="47"/>
      <c r="G97" s="46"/>
      <c r="H97" s="46"/>
      <c r="I97" s="46"/>
      <c r="J97" s="48"/>
      <c r="K97" s="46"/>
      <c r="L97" s="48"/>
      <c r="M97" s="60"/>
      <c r="N97" s="49"/>
      <c r="O97" s="48"/>
      <c r="P97" s="48"/>
      <c r="Q97" s="50" t="str">
        <f t="shared" si="4"/>
        <v/>
      </c>
      <c r="R97" s="49"/>
      <c r="S97" s="49"/>
      <c r="T97" s="50" t="str">
        <f t="shared" si="5"/>
        <v/>
      </c>
      <c r="U97" s="49"/>
      <c r="V97" s="49"/>
      <c r="W97" s="50" t="str">
        <f t="shared" si="6"/>
        <v/>
      </c>
      <c r="X97" s="64"/>
      <c r="Y97" s="63"/>
      <c r="Z97" s="63"/>
      <c r="AA97" s="63"/>
      <c r="AB97" s="63"/>
      <c r="AC97" s="63"/>
      <c r="AD97" s="63"/>
      <c r="AE97" s="63"/>
      <c r="AF97" s="63"/>
      <c r="AG97" s="63"/>
      <c r="AH97" s="63"/>
      <c r="AI97" s="51" t="str">
        <f t="shared" si="7"/>
        <v/>
      </c>
    </row>
    <row r="98" spans="1:35" s="51" customFormat="1" ht="41.25" customHeight="1" x14ac:dyDescent="0.25">
      <c r="A98" s="55" t="s">
        <v>114</v>
      </c>
      <c r="B98" s="43"/>
      <c r="C98" s="44"/>
      <c r="D98" s="45"/>
      <c r="E98" s="46"/>
      <c r="F98" s="47"/>
      <c r="G98" s="46"/>
      <c r="H98" s="46"/>
      <c r="I98" s="46"/>
      <c r="J98" s="48"/>
      <c r="K98" s="46"/>
      <c r="L98" s="48"/>
      <c r="M98" s="60"/>
      <c r="N98" s="49"/>
      <c r="O98" s="48"/>
      <c r="P98" s="48"/>
      <c r="Q98" s="50" t="str">
        <f t="shared" si="4"/>
        <v/>
      </c>
      <c r="R98" s="49"/>
      <c r="S98" s="49"/>
      <c r="T98" s="50" t="str">
        <f t="shared" si="5"/>
        <v/>
      </c>
      <c r="U98" s="49"/>
      <c r="V98" s="49"/>
      <c r="W98" s="50" t="str">
        <f t="shared" si="6"/>
        <v/>
      </c>
      <c r="X98" s="64"/>
      <c r="Y98" s="63"/>
      <c r="Z98" s="63"/>
      <c r="AA98" s="63"/>
      <c r="AB98" s="63"/>
      <c r="AC98" s="63"/>
      <c r="AD98" s="63"/>
      <c r="AE98" s="63"/>
      <c r="AF98" s="63"/>
      <c r="AG98" s="63"/>
      <c r="AH98" s="63"/>
      <c r="AI98" s="51" t="str">
        <f t="shared" si="7"/>
        <v/>
      </c>
    </row>
    <row r="99" spans="1:35" s="51" customFormat="1" ht="41.25" customHeight="1" x14ac:dyDescent="0.25">
      <c r="A99" s="55" t="s">
        <v>115</v>
      </c>
      <c r="B99" s="43"/>
      <c r="C99" s="44"/>
      <c r="D99" s="45"/>
      <c r="E99" s="46"/>
      <c r="F99" s="47"/>
      <c r="G99" s="46"/>
      <c r="H99" s="46"/>
      <c r="I99" s="46"/>
      <c r="J99" s="48"/>
      <c r="K99" s="46"/>
      <c r="L99" s="48"/>
      <c r="M99" s="60"/>
      <c r="N99" s="49"/>
      <c r="O99" s="48"/>
      <c r="P99" s="48"/>
      <c r="Q99" s="50" t="str">
        <f t="shared" si="4"/>
        <v/>
      </c>
      <c r="R99" s="49"/>
      <c r="S99" s="49"/>
      <c r="T99" s="50" t="str">
        <f t="shared" si="5"/>
        <v/>
      </c>
      <c r="U99" s="49"/>
      <c r="V99" s="49"/>
      <c r="W99" s="50" t="str">
        <f t="shared" si="6"/>
        <v/>
      </c>
      <c r="X99" s="64"/>
      <c r="Y99" s="63"/>
      <c r="Z99" s="63"/>
      <c r="AA99" s="63"/>
      <c r="AB99" s="63"/>
      <c r="AC99" s="63"/>
      <c r="AD99" s="63"/>
      <c r="AE99" s="63"/>
      <c r="AF99" s="63"/>
      <c r="AG99" s="63"/>
      <c r="AH99" s="63"/>
      <c r="AI99" s="51" t="str">
        <f t="shared" si="7"/>
        <v/>
      </c>
    </row>
    <row r="100" spans="1:35" s="51" customFormat="1" ht="41.25" customHeight="1" x14ac:dyDescent="0.25">
      <c r="A100" s="55" t="s">
        <v>116</v>
      </c>
      <c r="B100" s="43"/>
      <c r="C100" s="44"/>
      <c r="D100" s="45"/>
      <c r="E100" s="46"/>
      <c r="F100" s="47"/>
      <c r="G100" s="46"/>
      <c r="H100" s="46"/>
      <c r="I100" s="46"/>
      <c r="J100" s="48"/>
      <c r="K100" s="46"/>
      <c r="L100" s="48"/>
      <c r="M100" s="60"/>
      <c r="N100" s="49"/>
      <c r="O100" s="48"/>
      <c r="P100" s="48"/>
      <c r="Q100" s="50" t="str">
        <f t="shared" si="4"/>
        <v/>
      </c>
      <c r="R100" s="49"/>
      <c r="S100" s="49"/>
      <c r="T100" s="50" t="str">
        <f t="shared" si="5"/>
        <v/>
      </c>
      <c r="U100" s="49"/>
      <c r="V100" s="49"/>
      <c r="W100" s="50" t="str">
        <f t="shared" si="6"/>
        <v/>
      </c>
      <c r="X100" s="64"/>
      <c r="Y100" s="63"/>
      <c r="Z100" s="63"/>
      <c r="AA100" s="63"/>
      <c r="AB100" s="63"/>
      <c r="AC100" s="63"/>
      <c r="AD100" s="63"/>
      <c r="AE100" s="63"/>
      <c r="AF100" s="63"/>
      <c r="AG100" s="63"/>
      <c r="AH100" s="63"/>
      <c r="AI100" s="51" t="str">
        <f t="shared" si="7"/>
        <v/>
      </c>
    </row>
    <row r="101" spans="1:35" s="51" customFormat="1" ht="41.25" customHeight="1" x14ac:dyDescent="0.25">
      <c r="A101" s="55" t="s">
        <v>117</v>
      </c>
      <c r="B101" s="43"/>
      <c r="C101" s="44"/>
      <c r="D101" s="45"/>
      <c r="E101" s="46"/>
      <c r="F101" s="47"/>
      <c r="G101" s="46"/>
      <c r="H101" s="46"/>
      <c r="I101" s="46"/>
      <c r="J101" s="48"/>
      <c r="K101" s="46"/>
      <c r="L101" s="48"/>
      <c r="M101" s="60"/>
      <c r="N101" s="49"/>
      <c r="O101" s="48"/>
      <c r="P101" s="48"/>
      <c r="Q101" s="50" t="str">
        <f t="shared" si="4"/>
        <v/>
      </c>
      <c r="R101" s="49"/>
      <c r="S101" s="49"/>
      <c r="T101" s="50" t="str">
        <f t="shared" si="5"/>
        <v/>
      </c>
      <c r="U101" s="49"/>
      <c r="V101" s="49"/>
      <c r="W101" s="50" t="str">
        <f t="shared" si="6"/>
        <v/>
      </c>
      <c r="X101" s="64"/>
      <c r="Y101" s="63"/>
      <c r="Z101" s="63"/>
      <c r="AA101" s="63"/>
      <c r="AB101" s="63"/>
      <c r="AC101" s="63"/>
      <c r="AD101" s="63"/>
      <c r="AE101" s="63"/>
      <c r="AF101" s="63"/>
      <c r="AG101" s="63"/>
      <c r="AH101" s="63"/>
      <c r="AI101" s="51" t="str">
        <f t="shared" si="7"/>
        <v/>
      </c>
    </row>
    <row r="102" spans="1:35" s="51" customFormat="1" ht="41.25" customHeight="1" x14ac:dyDescent="0.25">
      <c r="A102" s="55" t="s">
        <v>118</v>
      </c>
      <c r="B102" s="43"/>
      <c r="C102" s="44"/>
      <c r="D102" s="45"/>
      <c r="E102" s="46"/>
      <c r="F102" s="47"/>
      <c r="G102" s="46"/>
      <c r="H102" s="46"/>
      <c r="I102" s="46"/>
      <c r="J102" s="48"/>
      <c r="K102" s="46"/>
      <c r="L102" s="48"/>
      <c r="M102" s="60"/>
      <c r="N102" s="49"/>
      <c r="O102" s="48"/>
      <c r="P102" s="48"/>
      <c r="Q102" s="50" t="str">
        <f t="shared" si="4"/>
        <v/>
      </c>
      <c r="R102" s="49"/>
      <c r="S102" s="49"/>
      <c r="T102" s="50" t="str">
        <f t="shared" si="5"/>
        <v/>
      </c>
      <c r="U102" s="49"/>
      <c r="V102" s="49"/>
      <c r="W102" s="50" t="str">
        <f t="shared" si="6"/>
        <v/>
      </c>
      <c r="X102" s="64"/>
      <c r="Y102" s="63"/>
      <c r="Z102" s="63"/>
      <c r="AA102" s="63"/>
      <c r="AB102" s="63"/>
      <c r="AC102" s="63"/>
      <c r="AD102" s="63"/>
      <c r="AE102" s="63"/>
      <c r="AF102" s="63"/>
      <c r="AG102" s="63"/>
      <c r="AH102" s="63"/>
      <c r="AI102" s="51" t="str">
        <f t="shared" si="7"/>
        <v/>
      </c>
    </row>
    <row r="103" spans="1:35" s="51" customFormat="1" ht="41.25" customHeight="1" x14ac:dyDescent="0.25">
      <c r="A103" s="55" t="s">
        <v>119</v>
      </c>
      <c r="B103" s="43"/>
      <c r="C103" s="44"/>
      <c r="D103" s="45"/>
      <c r="E103" s="46"/>
      <c r="F103" s="47"/>
      <c r="G103" s="46"/>
      <c r="H103" s="46"/>
      <c r="I103" s="46"/>
      <c r="J103" s="48"/>
      <c r="K103" s="46"/>
      <c r="L103" s="48"/>
      <c r="M103" s="60"/>
      <c r="N103" s="49"/>
      <c r="O103" s="48"/>
      <c r="P103" s="48"/>
      <c r="Q103" s="50" t="str">
        <f t="shared" si="4"/>
        <v/>
      </c>
      <c r="R103" s="49"/>
      <c r="S103" s="49"/>
      <c r="T103" s="50" t="str">
        <f t="shared" si="5"/>
        <v/>
      </c>
      <c r="U103" s="49"/>
      <c r="V103" s="49"/>
      <c r="W103" s="50" t="str">
        <f t="shared" si="6"/>
        <v/>
      </c>
      <c r="X103" s="64"/>
      <c r="Y103" s="63"/>
      <c r="Z103" s="63"/>
      <c r="AA103" s="63"/>
      <c r="AB103" s="63"/>
      <c r="AC103" s="63"/>
      <c r="AD103" s="63"/>
      <c r="AE103" s="63"/>
      <c r="AF103" s="63"/>
      <c r="AG103" s="63"/>
      <c r="AH103" s="63"/>
      <c r="AI103" s="51" t="str">
        <f t="shared" si="7"/>
        <v/>
      </c>
    </row>
    <row r="104" spans="1:35" s="51" customFormat="1" ht="41.25" customHeight="1" x14ac:dyDescent="0.25">
      <c r="A104" s="55" t="s">
        <v>120</v>
      </c>
      <c r="B104" s="43"/>
      <c r="C104" s="44"/>
      <c r="D104" s="45"/>
      <c r="E104" s="46"/>
      <c r="F104" s="47"/>
      <c r="G104" s="46"/>
      <c r="H104" s="46"/>
      <c r="I104" s="46"/>
      <c r="J104" s="48"/>
      <c r="K104" s="46"/>
      <c r="L104" s="48"/>
      <c r="M104" s="60"/>
      <c r="N104" s="49"/>
      <c r="O104" s="48"/>
      <c r="P104" s="48"/>
      <c r="Q104" s="50" t="str">
        <f t="shared" si="4"/>
        <v/>
      </c>
      <c r="R104" s="49"/>
      <c r="S104" s="49"/>
      <c r="T104" s="50" t="str">
        <f t="shared" si="5"/>
        <v/>
      </c>
      <c r="U104" s="49"/>
      <c r="V104" s="49"/>
      <c r="W104" s="50" t="str">
        <f t="shared" si="6"/>
        <v/>
      </c>
      <c r="X104" s="64"/>
      <c r="Y104" s="63"/>
      <c r="Z104" s="63"/>
      <c r="AA104" s="63"/>
      <c r="AB104" s="63"/>
      <c r="AC104" s="63"/>
      <c r="AD104" s="63"/>
      <c r="AE104" s="63"/>
      <c r="AF104" s="63"/>
      <c r="AG104" s="63"/>
      <c r="AH104" s="63"/>
      <c r="AI104" s="51" t="str">
        <f t="shared" si="7"/>
        <v/>
      </c>
    </row>
    <row r="105" spans="1:35" s="51" customFormat="1" ht="41.25" customHeight="1" x14ac:dyDescent="0.25">
      <c r="A105" s="55" t="s">
        <v>121</v>
      </c>
      <c r="B105" s="43"/>
      <c r="C105" s="44"/>
      <c r="D105" s="45"/>
      <c r="E105" s="46"/>
      <c r="F105" s="47"/>
      <c r="G105" s="46"/>
      <c r="H105" s="46"/>
      <c r="I105" s="46"/>
      <c r="J105" s="48"/>
      <c r="K105" s="46"/>
      <c r="L105" s="48"/>
      <c r="M105" s="60"/>
      <c r="N105" s="49"/>
      <c r="O105" s="48"/>
      <c r="P105" s="48"/>
      <c r="Q105" s="50" t="str">
        <f t="shared" si="4"/>
        <v/>
      </c>
      <c r="R105" s="49"/>
      <c r="S105" s="49"/>
      <c r="T105" s="50" t="str">
        <f t="shared" si="5"/>
        <v/>
      </c>
      <c r="U105" s="49"/>
      <c r="V105" s="49"/>
      <c r="W105" s="50" t="str">
        <f t="shared" si="6"/>
        <v/>
      </c>
      <c r="X105" s="64"/>
      <c r="Y105" s="63"/>
      <c r="Z105" s="63"/>
      <c r="AA105" s="63"/>
      <c r="AB105" s="63"/>
      <c r="AC105" s="63"/>
      <c r="AD105" s="63"/>
      <c r="AE105" s="63"/>
      <c r="AF105" s="63"/>
      <c r="AG105" s="63"/>
      <c r="AH105" s="63"/>
      <c r="AI105" s="51" t="str">
        <f t="shared" si="7"/>
        <v/>
      </c>
    </row>
    <row r="106" spans="1:35" s="51" customFormat="1" ht="41.25" customHeight="1" x14ac:dyDescent="0.25">
      <c r="A106" s="55" t="s">
        <v>122</v>
      </c>
      <c r="B106" s="43"/>
      <c r="C106" s="44"/>
      <c r="D106" s="45"/>
      <c r="E106" s="46"/>
      <c r="F106" s="47"/>
      <c r="G106" s="46"/>
      <c r="H106" s="46"/>
      <c r="I106" s="46"/>
      <c r="J106" s="48"/>
      <c r="K106" s="46"/>
      <c r="L106" s="48"/>
      <c r="M106" s="60"/>
      <c r="N106" s="49"/>
      <c r="O106" s="48"/>
      <c r="P106" s="48"/>
      <c r="Q106" s="50" t="str">
        <f t="shared" si="4"/>
        <v/>
      </c>
      <c r="R106" s="49"/>
      <c r="S106" s="49"/>
      <c r="T106" s="50" t="str">
        <f t="shared" si="5"/>
        <v/>
      </c>
      <c r="U106" s="49"/>
      <c r="V106" s="49"/>
      <c r="W106" s="50" t="str">
        <f t="shared" si="6"/>
        <v/>
      </c>
      <c r="X106" s="64"/>
      <c r="Y106" s="63"/>
      <c r="Z106" s="63"/>
      <c r="AA106" s="63"/>
      <c r="AB106" s="63"/>
      <c r="AC106" s="63"/>
      <c r="AD106" s="63"/>
      <c r="AE106" s="63"/>
      <c r="AF106" s="63"/>
      <c r="AG106" s="63"/>
      <c r="AH106" s="63"/>
      <c r="AI106" s="51" t="str">
        <f t="shared" si="7"/>
        <v/>
      </c>
    </row>
    <row r="107" spans="1:35" s="51" customFormat="1" ht="41.25" customHeight="1" x14ac:dyDescent="0.25">
      <c r="A107" s="55" t="s">
        <v>123</v>
      </c>
      <c r="B107" s="43"/>
      <c r="C107" s="44"/>
      <c r="D107" s="45"/>
      <c r="E107" s="46"/>
      <c r="F107" s="47"/>
      <c r="G107" s="46"/>
      <c r="H107" s="46"/>
      <c r="I107" s="46"/>
      <c r="J107" s="48"/>
      <c r="K107" s="46"/>
      <c r="L107" s="48"/>
      <c r="M107" s="60"/>
      <c r="N107" s="49"/>
      <c r="O107" s="48"/>
      <c r="P107" s="48"/>
      <c r="Q107" s="50" t="str">
        <f t="shared" si="4"/>
        <v/>
      </c>
      <c r="R107" s="49"/>
      <c r="S107" s="49"/>
      <c r="T107" s="50" t="str">
        <f t="shared" si="5"/>
        <v/>
      </c>
      <c r="U107" s="49"/>
      <c r="V107" s="49"/>
      <c r="W107" s="50" t="str">
        <f t="shared" si="6"/>
        <v/>
      </c>
      <c r="X107" s="64"/>
      <c r="Y107" s="63"/>
      <c r="Z107" s="63"/>
      <c r="AA107" s="63"/>
      <c r="AB107" s="63"/>
      <c r="AC107" s="63"/>
      <c r="AD107" s="63"/>
      <c r="AE107" s="63"/>
      <c r="AF107" s="63"/>
      <c r="AG107" s="63"/>
      <c r="AH107" s="63"/>
      <c r="AI107" s="51" t="str">
        <f t="shared" si="7"/>
        <v/>
      </c>
    </row>
    <row r="108" spans="1:35" s="51" customFormat="1" ht="41.25" customHeight="1" x14ac:dyDescent="0.25">
      <c r="A108" s="55" t="s">
        <v>124</v>
      </c>
      <c r="B108" s="43"/>
      <c r="C108" s="44"/>
      <c r="D108" s="45"/>
      <c r="E108" s="46"/>
      <c r="F108" s="47"/>
      <c r="G108" s="46"/>
      <c r="H108" s="46"/>
      <c r="I108" s="46"/>
      <c r="J108" s="48"/>
      <c r="K108" s="46"/>
      <c r="L108" s="48"/>
      <c r="M108" s="60"/>
      <c r="N108" s="49"/>
      <c r="O108" s="48"/>
      <c r="P108" s="48"/>
      <c r="Q108" s="50" t="str">
        <f t="shared" si="4"/>
        <v/>
      </c>
      <c r="R108" s="49"/>
      <c r="S108" s="49"/>
      <c r="T108" s="50" t="str">
        <f t="shared" si="5"/>
        <v/>
      </c>
      <c r="U108" s="49"/>
      <c r="V108" s="49"/>
      <c r="W108" s="50" t="str">
        <f t="shared" si="6"/>
        <v/>
      </c>
      <c r="X108" s="64"/>
      <c r="Y108" s="63"/>
      <c r="Z108" s="63"/>
      <c r="AA108" s="63"/>
      <c r="AB108" s="63"/>
      <c r="AC108" s="63"/>
      <c r="AD108" s="63"/>
      <c r="AE108" s="63"/>
      <c r="AF108" s="63"/>
      <c r="AG108" s="63"/>
      <c r="AH108" s="63"/>
      <c r="AI108" s="51" t="str">
        <f t="shared" si="7"/>
        <v/>
      </c>
    </row>
    <row r="109" spans="1:35" s="51" customFormat="1" ht="41.25" customHeight="1" x14ac:dyDescent="0.25">
      <c r="A109" s="55" t="s">
        <v>125</v>
      </c>
      <c r="B109" s="43"/>
      <c r="C109" s="44"/>
      <c r="D109" s="45"/>
      <c r="E109" s="46"/>
      <c r="F109" s="47"/>
      <c r="G109" s="46"/>
      <c r="H109" s="46"/>
      <c r="I109" s="46"/>
      <c r="J109" s="48"/>
      <c r="K109" s="46"/>
      <c r="L109" s="48"/>
      <c r="M109" s="60"/>
      <c r="N109" s="49"/>
      <c r="O109" s="48"/>
      <c r="P109" s="48"/>
      <c r="Q109" s="50" t="str">
        <f t="shared" si="4"/>
        <v/>
      </c>
      <c r="R109" s="49"/>
      <c r="S109" s="49"/>
      <c r="T109" s="50" t="str">
        <f t="shared" si="5"/>
        <v/>
      </c>
      <c r="U109" s="49"/>
      <c r="V109" s="49"/>
      <c r="W109" s="50" t="str">
        <f t="shared" si="6"/>
        <v/>
      </c>
      <c r="X109" s="64"/>
      <c r="Y109" s="63"/>
      <c r="Z109" s="63"/>
      <c r="AA109" s="63"/>
      <c r="AB109" s="63"/>
      <c r="AC109" s="63"/>
      <c r="AD109" s="63"/>
      <c r="AE109" s="63"/>
      <c r="AF109" s="63"/>
      <c r="AG109" s="63"/>
      <c r="AH109" s="63"/>
      <c r="AI109" s="51" t="str">
        <f t="shared" si="7"/>
        <v/>
      </c>
    </row>
    <row r="110" spans="1:35" s="51" customFormat="1" ht="41.25" customHeight="1" x14ac:dyDescent="0.25">
      <c r="A110" s="55" t="s">
        <v>126</v>
      </c>
      <c r="B110" s="43"/>
      <c r="C110" s="44"/>
      <c r="D110" s="45"/>
      <c r="E110" s="46"/>
      <c r="F110" s="47"/>
      <c r="G110" s="46"/>
      <c r="H110" s="46"/>
      <c r="I110" s="46"/>
      <c r="J110" s="48"/>
      <c r="K110" s="46"/>
      <c r="L110" s="48"/>
      <c r="M110" s="60"/>
      <c r="N110" s="49"/>
      <c r="O110" s="48"/>
      <c r="P110" s="48"/>
      <c r="Q110" s="50" t="str">
        <f t="shared" si="4"/>
        <v/>
      </c>
      <c r="R110" s="49"/>
      <c r="S110" s="49"/>
      <c r="T110" s="50" t="str">
        <f t="shared" si="5"/>
        <v/>
      </c>
      <c r="U110" s="49"/>
      <c r="V110" s="49"/>
      <c r="W110" s="50" t="str">
        <f t="shared" si="6"/>
        <v/>
      </c>
      <c r="X110" s="64"/>
      <c r="Y110" s="63"/>
      <c r="Z110" s="63"/>
      <c r="AA110" s="63"/>
      <c r="AB110" s="63"/>
      <c r="AC110" s="63"/>
      <c r="AD110" s="63"/>
      <c r="AE110" s="63"/>
      <c r="AF110" s="63"/>
      <c r="AG110" s="63"/>
      <c r="AH110" s="63"/>
      <c r="AI110" s="51" t="str">
        <f t="shared" si="7"/>
        <v/>
      </c>
    </row>
    <row r="111" spans="1:35" s="51" customFormat="1" ht="41.25" customHeight="1" x14ac:dyDescent="0.25">
      <c r="A111" s="55" t="s">
        <v>127</v>
      </c>
      <c r="B111" s="43"/>
      <c r="C111" s="44"/>
      <c r="D111" s="45"/>
      <c r="E111" s="46"/>
      <c r="F111" s="47"/>
      <c r="G111" s="46"/>
      <c r="H111" s="46"/>
      <c r="I111" s="46"/>
      <c r="J111" s="48"/>
      <c r="K111" s="46"/>
      <c r="L111" s="48"/>
      <c r="M111" s="60"/>
      <c r="N111" s="49"/>
      <c r="O111" s="48"/>
      <c r="P111" s="48"/>
      <c r="Q111" s="50" t="str">
        <f t="shared" si="4"/>
        <v/>
      </c>
      <c r="R111" s="49"/>
      <c r="S111" s="49"/>
      <c r="T111" s="50" t="str">
        <f t="shared" si="5"/>
        <v/>
      </c>
      <c r="U111" s="49"/>
      <c r="V111" s="49"/>
      <c r="W111" s="50" t="str">
        <f t="shared" si="6"/>
        <v/>
      </c>
      <c r="X111" s="64"/>
      <c r="Y111" s="63"/>
      <c r="Z111" s="63"/>
      <c r="AA111" s="63"/>
      <c r="AB111" s="63"/>
      <c r="AC111" s="63"/>
      <c r="AD111" s="63"/>
      <c r="AE111" s="63"/>
      <c r="AF111" s="63"/>
      <c r="AG111" s="63"/>
      <c r="AH111" s="63"/>
      <c r="AI111" s="51" t="str">
        <f t="shared" si="7"/>
        <v/>
      </c>
    </row>
    <row r="112" spans="1:35" s="51" customFormat="1" ht="41.25" customHeight="1" x14ac:dyDescent="0.25">
      <c r="A112" s="55" t="s">
        <v>128</v>
      </c>
      <c r="B112" s="43"/>
      <c r="C112" s="44"/>
      <c r="D112" s="45"/>
      <c r="E112" s="46"/>
      <c r="F112" s="47"/>
      <c r="G112" s="46"/>
      <c r="H112" s="46"/>
      <c r="I112" s="46"/>
      <c r="J112" s="48"/>
      <c r="K112" s="46"/>
      <c r="L112" s="48"/>
      <c r="M112" s="60"/>
      <c r="N112" s="49"/>
      <c r="O112" s="48"/>
      <c r="P112" s="48"/>
      <c r="Q112" s="50" t="str">
        <f t="shared" si="4"/>
        <v/>
      </c>
      <c r="R112" s="49"/>
      <c r="S112" s="49"/>
      <c r="T112" s="50" t="str">
        <f t="shared" si="5"/>
        <v/>
      </c>
      <c r="U112" s="49"/>
      <c r="V112" s="49"/>
      <c r="W112" s="50" t="str">
        <f t="shared" si="6"/>
        <v/>
      </c>
      <c r="X112" s="64"/>
      <c r="Y112" s="63"/>
      <c r="Z112" s="63"/>
      <c r="AA112" s="63"/>
      <c r="AB112" s="63"/>
      <c r="AC112" s="63"/>
      <c r="AD112" s="63"/>
      <c r="AE112" s="63"/>
      <c r="AF112" s="63"/>
      <c r="AG112" s="63"/>
      <c r="AH112" s="63"/>
      <c r="AI112" s="51" t="str">
        <f t="shared" si="7"/>
        <v/>
      </c>
    </row>
    <row r="113" spans="1:35" s="51" customFormat="1" ht="41.25" customHeight="1" x14ac:dyDescent="0.25">
      <c r="A113" s="55" t="s">
        <v>129</v>
      </c>
      <c r="B113" s="43"/>
      <c r="C113" s="44"/>
      <c r="D113" s="45"/>
      <c r="E113" s="46"/>
      <c r="F113" s="47"/>
      <c r="G113" s="46"/>
      <c r="H113" s="46"/>
      <c r="I113" s="46"/>
      <c r="J113" s="48"/>
      <c r="K113" s="46"/>
      <c r="L113" s="48"/>
      <c r="M113" s="60"/>
      <c r="N113" s="49"/>
      <c r="O113" s="48"/>
      <c r="P113" s="48"/>
      <c r="Q113" s="50" t="str">
        <f t="shared" si="4"/>
        <v/>
      </c>
      <c r="R113" s="49"/>
      <c r="S113" s="49"/>
      <c r="T113" s="50" t="str">
        <f t="shared" si="5"/>
        <v/>
      </c>
      <c r="U113" s="49"/>
      <c r="V113" s="49"/>
      <c r="W113" s="50" t="str">
        <f t="shared" si="6"/>
        <v/>
      </c>
      <c r="X113" s="64"/>
      <c r="Y113" s="63"/>
      <c r="Z113" s="63"/>
      <c r="AA113" s="63"/>
      <c r="AB113" s="63"/>
      <c r="AC113" s="63"/>
      <c r="AD113" s="63"/>
      <c r="AE113" s="63"/>
      <c r="AF113" s="63"/>
      <c r="AG113" s="63"/>
      <c r="AH113" s="63"/>
      <c r="AI113" s="51" t="str">
        <f t="shared" si="7"/>
        <v/>
      </c>
    </row>
    <row r="114" spans="1:35" s="51" customFormat="1" ht="41.25" customHeight="1" x14ac:dyDescent="0.25">
      <c r="A114" s="55" t="s">
        <v>130</v>
      </c>
      <c r="B114" s="43"/>
      <c r="C114" s="44"/>
      <c r="D114" s="45"/>
      <c r="E114" s="46"/>
      <c r="F114" s="47"/>
      <c r="G114" s="46"/>
      <c r="H114" s="46"/>
      <c r="I114" s="46"/>
      <c r="J114" s="48"/>
      <c r="K114" s="46"/>
      <c r="L114" s="48"/>
      <c r="M114" s="60"/>
      <c r="N114" s="49"/>
      <c r="O114" s="48"/>
      <c r="P114" s="48"/>
      <c r="Q114" s="50" t="str">
        <f t="shared" si="4"/>
        <v/>
      </c>
      <c r="R114" s="49"/>
      <c r="S114" s="49"/>
      <c r="T114" s="50" t="str">
        <f t="shared" si="5"/>
        <v/>
      </c>
      <c r="U114" s="49"/>
      <c r="V114" s="49"/>
      <c r="W114" s="50" t="str">
        <f t="shared" si="6"/>
        <v/>
      </c>
      <c r="X114" s="64"/>
      <c r="Y114" s="63"/>
      <c r="Z114" s="63"/>
      <c r="AA114" s="63"/>
      <c r="AB114" s="63"/>
      <c r="AC114" s="63"/>
      <c r="AD114" s="63"/>
      <c r="AE114" s="63"/>
      <c r="AF114" s="63"/>
      <c r="AG114" s="63"/>
      <c r="AH114" s="63"/>
      <c r="AI114" s="51" t="str">
        <f t="shared" si="7"/>
        <v/>
      </c>
    </row>
    <row r="115" spans="1:35" s="51" customFormat="1" ht="41.25" customHeight="1" x14ac:dyDescent="0.25">
      <c r="A115" s="55" t="s">
        <v>131</v>
      </c>
      <c r="B115" s="43"/>
      <c r="C115" s="44"/>
      <c r="D115" s="45"/>
      <c r="E115" s="46"/>
      <c r="F115" s="47"/>
      <c r="G115" s="46"/>
      <c r="H115" s="46"/>
      <c r="I115" s="46"/>
      <c r="J115" s="48"/>
      <c r="K115" s="46"/>
      <c r="L115" s="48"/>
      <c r="M115" s="60"/>
      <c r="N115" s="49"/>
      <c r="O115" s="48"/>
      <c r="P115" s="48"/>
      <c r="Q115" s="50" t="str">
        <f t="shared" si="4"/>
        <v/>
      </c>
      <c r="R115" s="49"/>
      <c r="S115" s="49"/>
      <c r="T115" s="50" t="str">
        <f t="shared" si="5"/>
        <v/>
      </c>
      <c r="U115" s="49"/>
      <c r="V115" s="49"/>
      <c r="W115" s="50" t="str">
        <f t="shared" si="6"/>
        <v/>
      </c>
      <c r="X115" s="64"/>
      <c r="Y115" s="63"/>
      <c r="Z115" s="63"/>
      <c r="AA115" s="63"/>
      <c r="AB115" s="63"/>
      <c r="AC115" s="63"/>
      <c r="AD115" s="63"/>
      <c r="AE115" s="63"/>
      <c r="AF115" s="63"/>
      <c r="AG115" s="63"/>
      <c r="AH115" s="63"/>
      <c r="AI115" s="51" t="str">
        <f t="shared" si="7"/>
        <v/>
      </c>
    </row>
    <row r="116" spans="1:35" s="51" customFormat="1" ht="41.25" customHeight="1" x14ac:dyDescent="0.25">
      <c r="A116" s="55" t="s">
        <v>132</v>
      </c>
      <c r="B116" s="43"/>
      <c r="C116" s="44"/>
      <c r="D116" s="45"/>
      <c r="E116" s="46"/>
      <c r="F116" s="47"/>
      <c r="G116" s="46"/>
      <c r="H116" s="46"/>
      <c r="I116" s="46"/>
      <c r="J116" s="48"/>
      <c r="K116" s="46"/>
      <c r="L116" s="48"/>
      <c r="M116" s="60"/>
      <c r="N116" s="49"/>
      <c r="O116" s="48"/>
      <c r="P116" s="48"/>
      <c r="Q116" s="50" t="str">
        <f t="shared" si="4"/>
        <v/>
      </c>
      <c r="R116" s="49"/>
      <c r="S116" s="49"/>
      <c r="T116" s="50" t="str">
        <f t="shared" si="5"/>
        <v/>
      </c>
      <c r="U116" s="49"/>
      <c r="V116" s="49"/>
      <c r="W116" s="50" t="str">
        <f t="shared" si="6"/>
        <v/>
      </c>
      <c r="X116" s="64"/>
      <c r="Y116" s="63"/>
      <c r="Z116" s="63"/>
      <c r="AA116" s="63"/>
      <c r="AB116" s="63"/>
      <c r="AC116" s="63"/>
      <c r="AD116" s="63"/>
      <c r="AE116" s="63"/>
      <c r="AF116" s="63"/>
      <c r="AG116" s="63"/>
      <c r="AH116" s="63"/>
      <c r="AI116" s="51" t="str">
        <f t="shared" si="7"/>
        <v/>
      </c>
    </row>
    <row r="117" spans="1:35" s="51" customFormat="1" ht="41.25" customHeight="1" x14ac:dyDescent="0.25">
      <c r="A117" s="55" t="s">
        <v>133</v>
      </c>
      <c r="B117" s="43"/>
      <c r="C117" s="44"/>
      <c r="D117" s="45"/>
      <c r="E117" s="46"/>
      <c r="F117" s="47"/>
      <c r="G117" s="46"/>
      <c r="H117" s="46"/>
      <c r="I117" s="46"/>
      <c r="J117" s="48"/>
      <c r="K117" s="46"/>
      <c r="L117" s="48"/>
      <c r="M117" s="60"/>
      <c r="N117" s="49"/>
      <c r="O117" s="48"/>
      <c r="P117" s="48"/>
      <c r="Q117" s="50" t="str">
        <f t="shared" si="4"/>
        <v/>
      </c>
      <c r="R117" s="49"/>
      <c r="S117" s="49"/>
      <c r="T117" s="50" t="str">
        <f t="shared" si="5"/>
        <v/>
      </c>
      <c r="U117" s="49"/>
      <c r="V117" s="49"/>
      <c r="W117" s="50" t="str">
        <f t="shared" si="6"/>
        <v/>
      </c>
      <c r="X117" s="64"/>
      <c r="Y117" s="63"/>
      <c r="Z117" s="63"/>
      <c r="AA117" s="63"/>
      <c r="AB117" s="63"/>
      <c r="AC117" s="63"/>
      <c r="AD117" s="63"/>
      <c r="AE117" s="63"/>
      <c r="AF117" s="63"/>
      <c r="AG117" s="63"/>
      <c r="AH117" s="63"/>
      <c r="AI117" s="51" t="str">
        <f t="shared" si="7"/>
        <v/>
      </c>
    </row>
    <row r="118" spans="1:35" s="51" customFormat="1" ht="41.25" customHeight="1" x14ac:dyDescent="0.25">
      <c r="A118" s="55" t="s">
        <v>134</v>
      </c>
      <c r="B118" s="43"/>
      <c r="C118" s="44"/>
      <c r="D118" s="45"/>
      <c r="E118" s="46"/>
      <c r="F118" s="47"/>
      <c r="G118" s="46"/>
      <c r="H118" s="46"/>
      <c r="I118" s="46"/>
      <c r="J118" s="48"/>
      <c r="K118" s="46"/>
      <c r="L118" s="48"/>
      <c r="M118" s="60"/>
      <c r="N118" s="49"/>
      <c r="O118" s="48"/>
      <c r="P118" s="48"/>
      <c r="Q118" s="50" t="str">
        <f t="shared" si="4"/>
        <v/>
      </c>
      <c r="R118" s="49"/>
      <c r="S118" s="49"/>
      <c r="T118" s="50" t="str">
        <f t="shared" si="5"/>
        <v/>
      </c>
      <c r="U118" s="49"/>
      <c r="V118" s="49"/>
      <c r="W118" s="50" t="str">
        <f t="shared" si="6"/>
        <v/>
      </c>
      <c r="X118" s="64"/>
      <c r="Y118" s="63"/>
      <c r="Z118" s="63"/>
      <c r="AA118" s="63"/>
      <c r="AB118" s="63"/>
      <c r="AC118" s="63"/>
      <c r="AD118" s="63"/>
      <c r="AE118" s="63"/>
      <c r="AF118" s="63"/>
      <c r="AG118" s="63"/>
      <c r="AH118" s="63"/>
      <c r="AI118" s="51" t="str">
        <f t="shared" si="7"/>
        <v/>
      </c>
    </row>
    <row r="119" spans="1:35" s="51" customFormat="1" ht="41.25" customHeight="1" x14ac:dyDescent="0.25">
      <c r="A119" s="55" t="s">
        <v>135</v>
      </c>
      <c r="B119" s="43"/>
      <c r="C119" s="44"/>
      <c r="D119" s="45"/>
      <c r="E119" s="46"/>
      <c r="F119" s="47"/>
      <c r="G119" s="46"/>
      <c r="H119" s="46"/>
      <c r="I119" s="46"/>
      <c r="J119" s="48"/>
      <c r="K119" s="46"/>
      <c r="L119" s="48"/>
      <c r="M119" s="60"/>
      <c r="N119" s="49"/>
      <c r="O119" s="48"/>
      <c r="P119" s="48"/>
      <c r="Q119" s="50" t="str">
        <f t="shared" si="4"/>
        <v/>
      </c>
      <c r="R119" s="49"/>
      <c r="S119" s="49"/>
      <c r="T119" s="50" t="str">
        <f t="shared" si="5"/>
        <v/>
      </c>
      <c r="U119" s="49"/>
      <c r="V119" s="49"/>
      <c r="W119" s="50" t="str">
        <f t="shared" si="6"/>
        <v/>
      </c>
      <c r="X119" s="64"/>
      <c r="Y119" s="63"/>
      <c r="Z119" s="63"/>
      <c r="AA119" s="63"/>
      <c r="AB119" s="63"/>
      <c r="AC119" s="63"/>
      <c r="AD119" s="63"/>
      <c r="AE119" s="63"/>
      <c r="AF119" s="63"/>
      <c r="AG119" s="63"/>
      <c r="AH119" s="63"/>
      <c r="AI119" s="51" t="str">
        <f t="shared" si="7"/>
        <v/>
      </c>
    </row>
    <row r="120" spans="1:35" s="51" customFormat="1" ht="41.25" customHeight="1" x14ac:dyDescent="0.25">
      <c r="A120" s="55" t="s">
        <v>136</v>
      </c>
      <c r="B120" s="43"/>
      <c r="C120" s="44"/>
      <c r="D120" s="45"/>
      <c r="E120" s="46"/>
      <c r="F120" s="47"/>
      <c r="G120" s="46"/>
      <c r="H120" s="46"/>
      <c r="I120" s="46"/>
      <c r="J120" s="48"/>
      <c r="K120" s="46"/>
      <c r="L120" s="48"/>
      <c r="M120" s="60"/>
      <c r="N120" s="49"/>
      <c r="O120" s="48"/>
      <c r="P120" s="48"/>
      <c r="Q120" s="50" t="str">
        <f t="shared" si="4"/>
        <v/>
      </c>
      <c r="R120" s="49"/>
      <c r="S120" s="49"/>
      <c r="T120" s="50" t="str">
        <f t="shared" si="5"/>
        <v/>
      </c>
      <c r="U120" s="49"/>
      <c r="V120" s="49"/>
      <c r="W120" s="50" t="str">
        <f t="shared" si="6"/>
        <v/>
      </c>
      <c r="X120" s="64"/>
      <c r="Y120" s="63"/>
      <c r="Z120" s="63"/>
      <c r="AA120" s="63"/>
      <c r="AB120" s="63"/>
      <c r="AC120" s="63"/>
      <c r="AD120" s="63"/>
      <c r="AE120" s="63"/>
      <c r="AF120" s="63"/>
      <c r="AG120" s="63"/>
      <c r="AH120" s="63"/>
      <c r="AI120" s="51" t="str">
        <f t="shared" si="7"/>
        <v/>
      </c>
    </row>
    <row r="121" spans="1:35" s="51" customFormat="1" ht="41.25" customHeight="1" x14ac:dyDescent="0.25">
      <c r="A121" s="55" t="s">
        <v>137</v>
      </c>
      <c r="B121" s="43"/>
      <c r="C121" s="44"/>
      <c r="D121" s="45"/>
      <c r="E121" s="46"/>
      <c r="F121" s="47"/>
      <c r="G121" s="46"/>
      <c r="H121" s="46"/>
      <c r="I121" s="46"/>
      <c r="J121" s="48"/>
      <c r="K121" s="46"/>
      <c r="L121" s="48"/>
      <c r="M121" s="60"/>
      <c r="N121" s="49"/>
      <c r="O121" s="48"/>
      <c r="P121" s="48"/>
      <c r="Q121" s="50" t="str">
        <f t="shared" si="4"/>
        <v/>
      </c>
      <c r="R121" s="49"/>
      <c r="S121" s="49"/>
      <c r="T121" s="50" t="str">
        <f t="shared" si="5"/>
        <v/>
      </c>
      <c r="U121" s="49"/>
      <c r="V121" s="49"/>
      <c r="W121" s="50" t="str">
        <f t="shared" si="6"/>
        <v/>
      </c>
      <c r="X121" s="64"/>
      <c r="Y121" s="63"/>
      <c r="Z121" s="63"/>
      <c r="AA121" s="63"/>
      <c r="AB121" s="63"/>
      <c r="AC121" s="63"/>
      <c r="AD121" s="63"/>
      <c r="AE121" s="63"/>
      <c r="AF121" s="63"/>
      <c r="AG121" s="63"/>
      <c r="AH121" s="63"/>
      <c r="AI121" s="51" t="str">
        <f t="shared" si="7"/>
        <v/>
      </c>
    </row>
    <row r="122" spans="1:35" s="51" customFormat="1" ht="41.25" customHeight="1" x14ac:dyDescent="0.25">
      <c r="A122" s="55" t="s">
        <v>138</v>
      </c>
      <c r="B122" s="43"/>
      <c r="C122" s="44"/>
      <c r="D122" s="45"/>
      <c r="E122" s="46"/>
      <c r="F122" s="47"/>
      <c r="G122" s="46"/>
      <c r="H122" s="46"/>
      <c r="I122" s="46"/>
      <c r="J122" s="48"/>
      <c r="K122" s="46"/>
      <c r="L122" s="48"/>
      <c r="M122" s="60"/>
      <c r="N122" s="49"/>
      <c r="O122" s="48"/>
      <c r="P122" s="48"/>
      <c r="Q122" s="50" t="str">
        <f t="shared" si="4"/>
        <v/>
      </c>
      <c r="R122" s="49"/>
      <c r="S122" s="49"/>
      <c r="T122" s="50" t="str">
        <f t="shared" si="5"/>
        <v/>
      </c>
      <c r="U122" s="49"/>
      <c r="V122" s="49"/>
      <c r="W122" s="50" t="str">
        <f t="shared" si="6"/>
        <v/>
      </c>
      <c r="X122" s="64"/>
      <c r="Y122" s="63"/>
      <c r="Z122" s="63"/>
      <c r="AA122" s="63"/>
      <c r="AB122" s="63"/>
      <c r="AC122" s="63"/>
      <c r="AD122" s="63"/>
      <c r="AE122" s="63"/>
      <c r="AF122" s="63"/>
      <c r="AG122" s="63"/>
      <c r="AH122" s="63"/>
      <c r="AI122" s="51" t="str">
        <f t="shared" si="7"/>
        <v/>
      </c>
    </row>
    <row r="123" spans="1:35" s="51" customFormat="1" ht="41.25" customHeight="1" x14ac:dyDescent="0.25">
      <c r="A123" s="55" t="s">
        <v>139</v>
      </c>
      <c r="B123" s="43"/>
      <c r="C123" s="44"/>
      <c r="D123" s="45"/>
      <c r="E123" s="46"/>
      <c r="F123" s="47"/>
      <c r="G123" s="46"/>
      <c r="H123" s="46"/>
      <c r="I123" s="46"/>
      <c r="J123" s="48"/>
      <c r="K123" s="46"/>
      <c r="L123" s="48"/>
      <c r="M123" s="60"/>
      <c r="N123" s="49"/>
      <c r="O123" s="48"/>
      <c r="P123" s="48"/>
      <c r="Q123" s="50" t="str">
        <f t="shared" si="4"/>
        <v/>
      </c>
      <c r="R123" s="49"/>
      <c r="S123" s="49"/>
      <c r="T123" s="50" t="str">
        <f t="shared" si="5"/>
        <v/>
      </c>
      <c r="U123" s="49"/>
      <c r="V123" s="49"/>
      <c r="W123" s="50" t="str">
        <f t="shared" si="6"/>
        <v/>
      </c>
      <c r="X123" s="64"/>
      <c r="Y123" s="63"/>
      <c r="Z123" s="63"/>
      <c r="AA123" s="63"/>
      <c r="AB123" s="63"/>
      <c r="AC123" s="63"/>
      <c r="AD123" s="63"/>
      <c r="AE123" s="63"/>
      <c r="AF123" s="63"/>
      <c r="AG123" s="63"/>
      <c r="AH123" s="63"/>
      <c r="AI123" s="51" t="str">
        <f t="shared" si="7"/>
        <v/>
      </c>
    </row>
    <row r="124" spans="1:35" s="51" customFormat="1" ht="41.25" customHeight="1" x14ac:dyDescent="0.25">
      <c r="A124" s="55" t="s">
        <v>140</v>
      </c>
      <c r="B124" s="43"/>
      <c r="C124" s="44"/>
      <c r="D124" s="45"/>
      <c r="E124" s="46"/>
      <c r="F124" s="47"/>
      <c r="G124" s="46"/>
      <c r="H124" s="46"/>
      <c r="I124" s="46"/>
      <c r="J124" s="48"/>
      <c r="K124" s="46"/>
      <c r="L124" s="48"/>
      <c r="M124" s="60"/>
      <c r="N124" s="49"/>
      <c r="O124" s="48"/>
      <c r="P124" s="48"/>
      <c r="Q124" s="50" t="str">
        <f t="shared" si="4"/>
        <v/>
      </c>
      <c r="R124" s="49"/>
      <c r="S124" s="49"/>
      <c r="T124" s="50" t="str">
        <f t="shared" si="5"/>
        <v/>
      </c>
      <c r="U124" s="49"/>
      <c r="V124" s="49"/>
      <c r="W124" s="50" t="str">
        <f t="shared" si="6"/>
        <v/>
      </c>
      <c r="X124" s="64"/>
      <c r="Y124" s="63"/>
      <c r="Z124" s="63"/>
      <c r="AA124" s="63"/>
      <c r="AB124" s="63"/>
      <c r="AC124" s="63"/>
      <c r="AD124" s="63"/>
      <c r="AE124" s="63"/>
      <c r="AF124" s="63"/>
      <c r="AG124" s="63"/>
      <c r="AH124" s="63"/>
      <c r="AI124" s="51" t="str">
        <f t="shared" si="7"/>
        <v/>
      </c>
    </row>
    <row r="125" spans="1:35" s="51" customFormat="1" ht="41.25" customHeight="1" x14ac:dyDescent="0.25">
      <c r="A125" s="55" t="s">
        <v>141</v>
      </c>
      <c r="B125" s="43"/>
      <c r="C125" s="44"/>
      <c r="D125" s="45"/>
      <c r="E125" s="46"/>
      <c r="F125" s="47"/>
      <c r="G125" s="46"/>
      <c r="H125" s="46"/>
      <c r="I125" s="46"/>
      <c r="J125" s="48"/>
      <c r="K125" s="46"/>
      <c r="L125" s="48"/>
      <c r="M125" s="60"/>
      <c r="N125" s="49"/>
      <c r="O125" s="48"/>
      <c r="P125" s="48"/>
      <c r="Q125" s="50" t="str">
        <f t="shared" si="4"/>
        <v/>
      </c>
      <c r="R125" s="49"/>
      <c r="S125" s="49"/>
      <c r="T125" s="50" t="str">
        <f t="shared" si="5"/>
        <v/>
      </c>
      <c r="U125" s="49"/>
      <c r="V125" s="49"/>
      <c r="W125" s="50" t="str">
        <f t="shared" si="6"/>
        <v/>
      </c>
      <c r="X125" s="64"/>
      <c r="Y125" s="63"/>
      <c r="Z125" s="63"/>
      <c r="AA125" s="63"/>
      <c r="AB125" s="63"/>
      <c r="AC125" s="63"/>
      <c r="AD125" s="63"/>
      <c r="AE125" s="63"/>
      <c r="AF125" s="63"/>
      <c r="AG125" s="63"/>
      <c r="AH125" s="63"/>
      <c r="AI125" s="51" t="str">
        <f t="shared" si="7"/>
        <v/>
      </c>
    </row>
    <row r="126" spans="1:35" s="51" customFormat="1" ht="41.25" customHeight="1" x14ac:dyDescent="0.25">
      <c r="A126" s="55" t="s">
        <v>142</v>
      </c>
      <c r="B126" s="43"/>
      <c r="C126" s="44"/>
      <c r="D126" s="45"/>
      <c r="E126" s="46"/>
      <c r="F126" s="47"/>
      <c r="G126" s="46"/>
      <c r="H126" s="46"/>
      <c r="I126" s="46"/>
      <c r="J126" s="48"/>
      <c r="K126" s="46"/>
      <c r="L126" s="48"/>
      <c r="M126" s="60"/>
      <c r="N126" s="49"/>
      <c r="O126" s="48"/>
      <c r="P126" s="48"/>
      <c r="Q126" s="50" t="str">
        <f t="shared" si="4"/>
        <v/>
      </c>
      <c r="R126" s="49"/>
      <c r="S126" s="49"/>
      <c r="T126" s="50" t="str">
        <f t="shared" si="5"/>
        <v/>
      </c>
      <c r="U126" s="49"/>
      <c r="V126" s="49"/>
      <c r="W126" s="50" t="str">
        <f t="shared" si="6"/>
        <v/>
      </c>
      <c r="X126" s="64"/>
      <c r="Y126" s="63"/>
      <c r="Z126" s="63"/>
      <c r="AA126" s="63"/>
      <c r="AB126" s="63"/>
      <c r="AC126" s="63"/>
      <c r="AD126" s="63"/>
      <c r="AE126" s="63"/>
      <c r="AF126" s="63"/>
      <c r="AG126" s="63"/>
      <c r="AH126" s="63"/>
      <c r="AI126" s="51" t="str">
        <f t="shared" si="7"/>
        <v/>
      </c>
    </row>
    <row r="127" spans="1:35" s="51" customFormat="1" ht="41.25" customHeight="1" x14ac:dyDescent="0.25">
      <c r="A127" s="55" t="s">
        <v>143</v>
      </c>
      <c r="B127" s="43"/>
      <c r="C127" s="44"/>
      <c r="D127" s="45"/>
      <c r="E127" s="46"/>
      <c r="F127" s="47"/>
      <c r="G127" s="46"/>
      <c r="H127" s="46"/>
      <c r="I127" s="46"/>
      <c r="J127" s="48"/>
      <c r="K127" s="46"/>
      <c r="L127" s="48"/>
      <c r="M127" s="60"/>
      <c r="N127" s="49"/>
      <c r="O127" s="48"/>
      <c r="P127" s="48"/>
      <c r="Q127" s="50" t="str">
        <f t="shared" si="4"/>
        <v/>
      </c>
      <c r="R127" s="49"/>
      <c r="S127" s="49"/>
      <c r="T127" s="50" t="str">
        <f t="shared" si="5"/>
        <v/>
      </c>
      <c r="U127" s="49"/>
      <c r="V127" s="49"/>
      <c r="W127" s="50" t="str">
        <f t="shared" si="6"/>
        <v/>
      </c>
      <c r="X127" s="64"/>
      <c r="Y127" s="63"/>
      <c r="Z127" s="63"/>
      <c r="AA127" s="63"/>
      <c r="AB127" s="63"/>
      <c r="AC127" s="63"/>
      <c r="AD127" s="63"/>
      <c r="AE127" s="63"/>
      <c r="AF127" s="63"/>
      <c r="AG127" s="63"/>
      <c r="AH127" s="63"/>
      <c r="AI127" s="51" t="str">
        <f t="shared" si="7"/>
        <v/>
      </c>
    </row>
    <row r="128" spans="1:35" s="51" customFormat="1" ht="41.25" customHeight="1" x14ac:dyDescent="0.25">
      <c r="A128" s="55" t="s">
        <v>144</v>
      </c>
      <c r="B128" s="43"/>
      <c r="C128" s="44"/>
      <c r="D128" s="45"/>
      <c r="E128" s="46"/>
      <c r="F128" s="47"/>
      <c r="G128" s="46"/>
      <c r="H128" s="46"/>
      <c r="I128" s="46"/>
      <c r="J128" s="48"/>
      <c r="K128" s="46"/>
      <c r="L128" s="48"/>
      <c r="M128" s="60"/>
      <c r="N128" s="49"/>
      <c r="O128" s="48"/>
      <c r="P128" s="48"/>
      <c r="Q128" s="50" t="str">
        <f t="shared" si="4"/>
        <v/>
      </c>
      <c r="R128" s="49"/>
      <c r="S128" s="49"/>
      <c r="T128" s="50" t="str">
        <f t="shared" si="5"/>
        <v/>
      </c>
      <c r="U128" s="49"/>
      <c r="V128" s="49"/>
      <c r="W128" s="50" t="str">
        <f t="shared" si="6"/>
        <v/>
      </c>
      <c r="X128" s="64"/>
      <c r="Y128" s="63"/>
      <c r="Z128" s="63"/>
      <c r="AA128" s="63"/>
      <c r="AB128" s="63"/>
      <c r="AC128" s="63"/>
      <c r="AD128" s="63"/>
      <c r="AE128" s="63"/>
      <c r="AF128" s="63"/>
      <c r="AG128" s="63"/>
      <c r="AH128" s="63"/>
      <c r="AI128" s="51" t="str">
        <f t="shared" si="7"/>
        <v/>
      </c>
    </row>
    <row r="129" spans="1:35" s="51" customFormat="1" ht="41.25" customHeight="1" x14ac:dyDescent="0.25">
      <c r="A129" s="55" t="s">
        <v>145</v>
      </c>
      <c r="B129" s="43"/>
      <c r="C129" s="44"/>
      <c r="D129" s="45"/>
      <c r="E129" s="46"/>
      <c r="F129" s="47"/>
      <c r="G129" s="46"/>
      <c r="H129" s="46"/>
      <c r="I129" s="46"/>
      <c r="J129" s="48"/>
      <c r="K129" s="46"/>
      <c r="L129" s="48"/>
      <c r="M129" s="60"/>
      <c r="N129" s="49"/>
      <c r="O129" s="48"/>
      <c r="P129" s="48"/>
      <c r="Q129" s="50" t="str">
        <f t="shared" si="4"/>
        <v/>
      </c>
      <c r="R129" s="49"/>
      <c r="S129" s="49"/>
      <c r="T129" s="50" t="str">
        <f t="shared" si="5"/>
        <v/>
      </c>
      <c r="U129" s="49"/>
      <c r="V129" s="49"/>
      <c r="W129" s="50" t="str">
        <f t="shared" si="6"/>
        <v/>
      </c>
      <c r="X129" s="64"/>
      <c r="Y129" s="63"/>
      <c r="Z129" s="63"/>
      <c r="AA129" s="63"/>
      <c r="AB129" s="63"/>
      <c r="AC129" s="63"/>
      <c r="AD129" s="63"/>
      <c r="AE129" s="63"/>
      <c r="AF129" s="63"/>
      <c r="AG129" s="63"/>
      <c r="AH129" s="63"/>
      <c r="AI129" s="51" t="str">
        <f t="shared" si="7"/>
        <v/>
      </c>
    </row>
    <row r="130" spans="1:35" s="51" customFormat="1" ht="41.25" customHeight="1" x14ac:dyDescent="0.25">
      <c r="A130" s="55" t="s">
        <v>146</v>
      </c>
      <c r="B130" s="43"/>
      <c r="C130" s="44"/>
      <c r="D130" s="45"/>
      <c r="E130" s="46"/>
      <c r="F130" s="47"/>
      <c r="G130" s="46"/>
      <c r="H130" s="46"/>
      <c r="I130" s="46"/>
      <c r="J130" s="48"/>
      <c r="K130" s="46"/>
      <c r="L130" s="48"/>
      <c r="M130" s="60"/>
      <c r="N130" s="49"/>
      <c r="O130" s="48"/>
      <c r="P130" s="48"/>
      <c r="Q130" s="50" t="str">
        <f t="shared" si="4"/>
        <v/>
      </c>
      <c r="R130" s="49"/>
      <c r="S130" s="49"/>
      <c r="T130" s="50" t="str">
        <f t="shared" si="5"/>
        <v/>
      </c>
      <c r="U130" s="49"/>
      <c r="V130" s="49"/>
      <c r="W130" s="50" t="str">
        <f t="shared" si="6"/>
        <v/>
      </c>
      <c r="X130" s="64"/>
      <c r="Y130" s="63"/>
      <c r="Z130" s="63"/>
      <c r="AA130" s="63"/>
      <c r="AB130" s="63"/>
      <c r="AC130" s="63"/>
      <c r="AD130" s="63"/>
      <c r="AE130" s="63"/>
      <c r="AF130" s="63"/>
      <c r="AG130" s="63"/>
      <c r="AH130" s="63"/>
      <c r="AI130" s="51" t="str">
        <f t="shared" si="7"/>
        <v/>
      </c>
    </row>
    <row r="131" spans="1:35" s="51" customFormat="1" ht="41.25" customHeight="1" x14ac:dyDescent="0.25">
      <c r="A131" s="55" t="s">
        <v>147</v>
      </c>
      <c r="B131" s="43"/>
      <c r="C131" s="44"/>
      <c r="D131" s="45"/>
      <c r="E131" s="46"/>
      <c r="F131" s="47"/>
      <c r="G131" s="46"/>
      <c r="H131" s="46"/>
      <c r="I131" s="46"/>
      <c r="J131" s="48"/>
      <c r="K131" s="46"/>
      <c r="L131" s="48"/>
      <c r="M131" s="60"/>
      <c r="N131" s="49"/>
      <c r="O131" s="48"/>
      <c r="P131" s="48"/>
      <c r="Q131" s="50" t="str">
        <f t="shared" si="4"/>
        <v/>
      </c>
      <c r="R131" s="49"/>
      <c r="S131" s="49"/>
      <c r="T131" s="50" t="str">
        <f t="shared" si="5"/>
        <v/>
      </c>
      <c r="U131" s="49"/>
      <c r="V131" s="49"/>
      <c r="W131" s="50" t="str">
        <f t="shared" si="6"/>
        <v/>
      </c>
      <c r="X131" s="64"/>
      <c r="Y131" s="63"/>
      <c r="Z131" s="63"/>
      <c r="AA131" s="63"/>
      <c r="AB131" s="63"/>
      <c r="AC131" s="63"/>
      <c r="AD131" s="63"/>
      <c r="AE131" s="63"/>
      <c r="AF131" s="63"/>
      <c r="AG131" s="63"/>
      <c r="AH131" s="63"/>
      <c r="AI131" s="51" t="str">
        <f t="shared" si="7"/>
        <v/>
      </c>
    </row>
    <row r="132" spans="1:35" s="51" customFormat="1" ht="41.25" customHeight="1" x14ac:dyDescent="0.25">
      <c r="A132" s="55" t="s">
        <v>148</v>
      </c>
      <c r="B132" s="43"/>
      <c r="C132" s="44"/>
      <c r="D132" s="45"/>
      <c r="E132" s="46"/>
      <c r="F132" s="47"/>
      <c r="G132" s="46"/>
      <c r="H132" s="46"/>
      <c r="I132" s="46"/>
      <c r="J132" s="48"/>
      <c r="K132" s="46"/>
      <c r="L132" s="48"/>
      <c r="M132" s="60"/>
      <c r="N132" s="49"/>
      <c r="O132" s="48"/>
      <c r="P132" s="48"/>
      <c r="Q132" s="50" t="str">
        <f t="shared" si="4"/>
        <v/>
      </c>
      <c r="R132" s="49"/>
      <c r="S132" s="49"/>
      <c r="T132" s="50" t="str">
        <f t="shared" si="5"/>
        <v/>
      </c>
      <c r="U132" s="49"/>
      <c r="V132" s="49"/>
      <c r="W132" s="50" t="str">
        <f t="shared" si="6"/>
        <v/>
      </c>
      <c r="X132" s="64"/>
      <c r="Y132" s="63"/>
      <c r="Z132" s="63"/>
      <c r="AA132" s="63"/>
      <c r="AB132" s="63"/>
      <c r="AC132" s="63"/>
      <c r="AD132" s="63"/>
      <c r="AE132" s="63"/>
      <c r="AF132" s="63"/>
      <c r="AG132" s="63"/>
      <c r="AH132" s="63"/>
      <c r="AI132" s="51" t="str">
        <f t="shared" si="7"/>
        <v/>
      </c>
    </row>
    <row r="133" spans="1:35" s="51" customFormat="1" ht="41.25" customHeight="1" x14ac:dyDescent="0.25">
      <c r="A133" s="55" t="s">
        <v>149</v>
      </c>
      <c r="B133" s="43"/>
      <c r="C133" s="44"/>
      <c r="D133" s="45"/>
      <c r="E133" s="46"/>
      <c r="F133" s="47"/>
      <c r="G133" s="46"/>
      <c r="H133" s="46"/>
      <c r="I133" s="46"/>
      <c r="J133" s="48"/>
      <c r="K133" s="46"/>
      <c r="L133" s="48"/>
      <c r="M133" s="60"/>
      <c r="N133" s="49"/>
      <c r="O133" s="48"/>
      <c r="P133" s="48"/>
      <c r="Q133" s="50" t="str">
        <f t="shared" si="4"/>
        <v/>
      </c>
      <c r="R133" s="49"/>
      <c r="S133" s="49"/>
      <c r="T133" s="50" t="str">
        <f t="shared" si="5"/>
        <v/>
      </c>
      <c r="U133" s="49"/>
      <c r="V133" s="49"/>
      <c r="W133" s="50" t="str">
        <f t="shared" si="6"/>
        <v/>
      </c>
      <c r="X133" s="64"/>
      <c r="Y133" s="63"/>
      <c r="Z133" s="63"/>
      <c r="AA133" s="63"/>
      <c r="AB133" s="63"/>
      <c r="AC133" s="63"/>
      <c r="AD133" s="63"/>
      <c r="AE133" s="63"/>
      <c r="AF133" s="63"/>
      <c r="AG133" s="63"/>
      <c r="AH133" s="63"/>
      <c r="AI133" s="51" t="str">
        <f t="shared" si="7"/>
        <v/>
      </c>
    </row>
    <row r="134" spans="1:35" s="51" customFormat="1" ht="41.25" customHeight="1" x14ac:dyDescent="0.25">
      <c r="A134" s="55" t="s">
        <v>150</v>
      </c>
      <c r="B134" s="43"/>
      <c r="C134" s="44"/>
      <c r="D134" s="45"/>
      <c r="E134" s="46"/>
      <c r="F134" s="47"/>
      <c r="G134" s="46"/>
      <c r="H134" s="46"/>
      <c r="I134" s="46"/>
      <c r="J134" s="48"/>
      <c r="K134" s="46"/>
      <c r="L134" s="48"/>
      <c r="M134" s="60"/>
      <c r="N134" s="49"/>
      <c r="O134" s="48"/>
      <c r="P134" s="48"/>
      <c r="Q134" s="50" t="str">
        <f t="shared" si="4"/>
        <v/>
      </c>
      <c r="R134" s="49"/>
      <c r="S134" s="49"/>
      <c r="T134" s="50" t="str">
        <f t="shared" si="5"/>
        <v/>
      </c>
      <c r="U134" s="49"/>
      <c r="V134" s="49"/>
      <c r="W134" s="50" t="str">
        <f t="shared" si="6"/>
        <v/>
      </c>
      <c r="X134" s="64"/>
      <c r="Y134" s="63"/>
      <c r="Z134" s="63"/>
      <c r="AA134" s="63"/>
      <c r="AB134" s="63"/>
      <c r="AC134" s="63"/>
      <c r="AD134" s="63"/>
      <c r="AE134" s="63"/>
      <c r="AF134" s="63"/>
      <c r="AG134" s="63"/>
      <c r="AH134" s="63"/>
      <c r="AI134" s="51" t="str">
        <f t="shared" si="7"/>
        <v/>
      </c>
    </row>
    <row r="135" spans="1:35" s="51" customFormat="1" ht="41.25" customHeight="1" x14ac:dyDescent="0.25">
      <c r="A135" s="55" t="s">
        <v>151</v>
      </c>
      <c r="B135" s="43"/>
      <c r="C135" s="44"/>
      <c r="D135" s="45"/>
      <c r="E135" s="46"/>
      <c r="F135" s="47"/>
      <c r="G135" s="46"/>
      <c r="H135" s="46"/>
      <c r="I135" s="46"/>
      <c r="J135" s="48"/>
      <c r="K135" s="46"/>
      <c r="L135" s="48"/>
      <c r="M135" s="60"/>
      <c r="N135" s="49"/>
      <c r="O135" s="48"/>
      <c r="P135" s="48"/>
      <c r="Q135" s="50" t="str">
        <f t="shared" si="4"/>
        <v/>
      </c>
      <c r="R135" s="49"/>
      <c r="S135" s="49"/>
      <c r="T135" s="50" t="str">
        <f t="shared" si="5"/>
        <v/>
      </c>
      <c r="U135" s="49"/>
      <c r="V135" s="49"/>
      <c r="W135" s="50" t="str">
        <f t="shared" si="6"/>
        <v/>
      </c>
      <c r="X135" s="64"/>
      <c r="Y135" s="63"/>
      <c r="Z135" s="63"/>
      <c r="AA135" s="63"/>
      <c r="AB135" s="63"/>
      <c r="AC135" s="63"/>
      <c r="AD135" s="63"/>
      <c r="AE135" s="63"/>
      <c r="AF135" s="63"/>
      <c r="AG135" s="63"/>
      <c r="AH135" s="63"/>
      <c r="AI135" s="51" t="str">
        <f t="shared" si="7"/>
        <v/>
      </c>
    </row>
    <row r="136" spans="1:35" s="51" customFormat="1" ht="41.25" customHeight="1" x14ac:dyDescent="0.25">
      <c r="A136" s="55" t="s">
        <v>152</v>
      </c>
      <c r="B136" s="43"/>
      <c r="C136" s="44"/>
      <c r="D136" s="45"/>
      <c r="E136" s="46"/>
      <c r="F136" s="47"/>
      <c r="G136" s="46"/>
      <c r="H136" s="46"/>
      <c r="I136" s="46"/>
      <c r="J136" s="48"/>
      <c r="K136" s="46"/>
      <c r="L136" s="48"/>
      <c r="M136" s="60"/>
      <c r="N136" s="49"/>
      <c r="O136" s="48"/>
      <c r="P136" s="48"/>
      <c r="Q136" s="50" t="str">
        <f t="shared" ref="Q136:Q199" si="8">IF(ISBLANK(P136),"",IF(P136&lt;=C132,"Oui",""))</f>
        <v/>
      </c>
      <c r="R136" s="49"/>
      <c r="S136" s="49"/>
      <c r="T136" s="50" t="str">
        <f t="shared" ref="T136:T199" si="9">IF(ISBLANK(R136),"",IF(R136&lt;($M136-S136),"Oui",""))</f>
        <v/>
      </c>
      <c r="U136" s="49"/>
      <c r="V136" s="49"/>
      <c r="W136" s="50" t="str">
        <f t="shared" ref="W136:W199" si="10">IF(ISBLANK(U136),"",IF(U136&lt;($M136-V136),"Oui",""))</f>
        <v/>
      </c>
      <c r="X136" s="64"/>
      <c r="Y136" s="63"/>
      <c r="Z136" s="63"/>
      <c r="AA136" s="63"/>
      <c r="AB136" s="63"/>
      <c r="AC136" s="63"/>
      <c r="AD136" s="63"/>
      <c r="AE136" s="63"/>
      <c r="AF136" s="63"/>
      <c r="AG136" s="63"/>
      <c r="AH136" s="63"/>
      <c r="AI136" s="51" t="str">
        <f t="shared" ref="AI136:AI199" si="11">IF(ISBLANK(J136),"",($C$3-J136)/365)</f>
        <v/>
      </c>
    </row>
    <row r="137" spans="1:35" s="51" customFormat="1" ht="41.25" customHeight="1" x14ac:dyDescent="0.25">
      <c r="A137" s="55" t="s">
        <v>153</v>
      </c>
      <c r="B137" s="43"/>
      <c r="C137" s="44"/>
      <c r="D137" s="45"/>
      <c r="E137" s="46"/>
      <c r="F137" s="47"/>
      <c r="G137" s="46"/>
      <c r="H137" s="46"/>
      <c r="I137" s="46"/>
      <c r="J137" s="48"/>
      <c r="K137" s="46"/>
      <c r="L137" s="48"/>
      <c r="M137" s="60"/>
      <c r="N137" s="49"/>
      <c r="O137" s="48"/>
      <c r="P137" s="48"/>
      <c r="Q137" s="50" t="str">
        <f t="shared" si="8"/>
        <v/>
      </c>
      <c r="R137" s="49"/>
      <c r="S137" s="49"/>
      <c r="T137" s="50" t="str">
        <f t="shared" si="9"/>
        <v/>
      </c>
      <c r="U137" s="49"/>
      <c r="V137" s="49"/>
      <c r="W137" s="50" t="str">
        <f t="shared" si="10"/>
        <v/>
      </c>
      <c r="X137" s="64"/>
      <c r="Y137" s="63"/>
      <c r="Z137" s="63"/>
      <c r="AA137" s="63"/>
      <c r="AB137" s="63"/>
      <c r="AC137" s="63"/>
      <c r="AD137" s="63"/>
      <c r="AE137" s="63"/>
      <c r="AF137" s="63"/>
      <c r="AG137" s="63"/>
      <c r="AH137" s="63"/>
      <c r="AI137" s="51" t="str">
        <f t="shared" si="11"/>
        <v/>
      </c>
    </row>
    <row r="138" spans="1:35" s="51" customFormat="1" ht="41.25" customHeight="1" x14ac:dyDescent="0.25">
      <c r="A138" s="55" t="s">
        <v>154</v>
      </c>
      <c r="B138" s="43"/>
      <c r="C138" s="44"/>
      <c r="D138" s="45"/>
      <c r="E138" s="46"/>
      <c r="F138" s="47"/>
      <c r="G138" s="46"/>
      <c r="H138" s="46"/>
      <c r="I138" s="46"/>
      <c r="J138" s="48"/>
      <c r="K138" s="46"/>
      <c r="L138" s="48"/>
      <c r="M138" s="60"/>
      <c r="N138" s="49"/>
      <c r="O138" s="48"/>
      <c r="P138" s="48"/>
      <c r="Q138" s="50" t="str">
        <f t="shared" si="8"/>
        <v/>
      </c>
      <c r="R138" s="49"/>
      <c r="S138" s="49"/>
      <c r="T138" s="50" t="str">
        <f t="shared" si="9"/>
        <v/>
      </c>
      <c r="U138" s="49"/>
      <c r="V138" s="49"/>
      <c r="W138" s="50" t="str">
        <f t="shared" si="10"/>
        <v/>
      </c>
      <c r="X138" s="64"/>
      <c r="Y138" s="63"/>
      <c r="Z138" s="63"/>
      <c r="AA138" s="63"/>
      <c r="AB138" s="63"/>
      <c r="AC138" s="63"/>
      <c r="AD138" s="63"/>
      <c r="AE138" s="63"/>
      <c r="AF138" s="63"/>
      <c r="AG138" s="63"/>
      <c r="AH138" s="63"/>
      <c r="AI138" s="51" t="str">
        <f t="shared" si="11"/>
        <v/>
      </c>
    </row>
    <row r="139" spans="1:35" s="51" customFormat="1" ht="41.25" customHeight="1" x14ac:dyDescent="0.25">
      <c r="A139" s="55" t="s">
        <v>155</v>
      </c>
      <c r="B139" s="43"/>
      <c r="C139" s="44"/>
      <c r="D139" s="45"/>
      <c r="E139" s="46"/>
      <c r="F139" s="47"/>
      <c r="G139" s="46"/>
      <c r="H139" s="46"/>
      <c r="I139" s="46"/>
      <c r="J139" s="48"/>
      <c r="K139" s="46"/>
      <c r="L139" s="48"/>
      <c r="M139" s="60"/>
      <c r="N139" s="49"/>
      <c r="O139" s="48"/>
      <c r="P139" s="48"/>
      <c r="Q139" s="50" t="str">
        <f t="shared" si="8"/>
        <v/>
      </c>
      <c r="R139" s="49"/>
      <c r="S139" s="49"/>
      <c r="T139" s="50" t="str">
        <f t="shared" si="9"/>
        <v/>
      </c>
      <c r="U139" s="49"/>
      <c r="V139" s="49"/>
      <c r="W139" s="50" t="str">
        <f t="shared" si="10"/>
        <v/>
      </c>
      <c r="X139" s="64"/>
      <c r="Y139" s="63"/>
      <c r="Z139" s="63"/>
      <c r="AA139" s="63"/>
      <c r="AB139" s="63"/>
      <c r="AC139" s="63"/>
      <c r="AD139" s="63"/>
      <c r="AE139" s="63"/>
      <c r="AF139" s="63"/>
      <c r="AG139" s="63"/>
      <c r="AH139" s="63"/>
      <c r="AI139" s="51" t="str">
        <f t="shared" si="11"/>
        <v/>
      </c>
    </row>
    <row r="140" spans="1:35" s="51" customFormat="1" ht="41.25" customHeight="1" x14ac:dyDescent="0.25">
      <c r="A140" s="55" t="s">
        <v>156</v>
      </c>
      <c r="B140" s="43"/>
      <c r="C140" s="44"/>
      <c r="D140" s="45"/>
      <c r="E140" s="46"/>
      <c r="F140" s="47"/>
      <c r="G140" s="46"/>
      <c r="H140" s="46"/>
      <c r="I140" s="46"/>
      <c r="J140" s="48"/>
      <c r="K140" s="46"/>
      <c r="L140" s="48"/>
      <c r="M140" s="60"/>
      <c r="N140" s="49"/>
      <c r="O140" s="48"/>
      <c r="P140" s="48"/>
      <c r="Q140" s="50" t="str">
        <f t="shared" si="8"/>
        <v/>
      </c>
      <c r="R140" s="49"/>
      <c r="S140" s="49"/>
      <c r="T140" s="50" t="str">
        <f t="shared" si="9"/>
        <v/>
      </c>
      <c r="U140" s="49"/>
      <c r="V140" s="49"/>
      <c r="W140" s="50" t="str">
        <f t="shared" si="10"/>
        <v/>
      </c>
      <c r="X140" s="64"/>
      <c r="Y140" s="63"/>
      <c r="Z140" s="63"/>
      <c r="AA140" s="63"/>
      <c r="AB140" s="63"/>
      <c r="AC140" s="63"/>
      <c r="AD140" s="63"/>
      <c r="AE140" s="63"/>
      <c r="AF140" s="63"/>
      <c r="AG140" s="63"/>
      <c r="AH140" s="63"/>
      <c r="AI140" s="51" t="str">
        <f t="shared" si="11"/>
        <v/>
      </c>
    </row>
    <row r="141" spans="1:35" s="51" customFormat="1" ht="41.25" customHeight="1" x14ac:dyDescent="0.25">
      <c r="A141" s="55" t="s">
        <v>157</v>
      </c>
      <c r="B141" s="43"/>
      <c r="C141" s="44"/>
      <c r="D141" s="45"/>
      <c r="E141" s="46"/>
      <c r="F141" s="47"/>
      <c r="G141" s="46"/>
      <c r="H141" s="46"/>
      <c r="I141" s="46"/>
      <c r="J141" s="48"/>
      <c r="K141" s="46"/>
      <c r="L141" s="48"/>
      <c r="M141" s="60"/>
      <c r="N141" s="49"/>
      <c r="O141" s="48"/>
      <c r="P141" s="48"/>
      <c r="Q141" s="50" t="str">
        <f t="shared" si="8"/>
        <v/>
      </c>
      <c r="R141" s="49"/>
      <c r="S141" s="49"/>
      <c r="T141" s="50" t="str">
        <f t="shared" si="9"/>
        <v/>
      </c>
      <c r="U141" s="49"/>
      <c r="V141" s="49"/>
      <c r="W141" s="50" t="str">
        <f t="shared" si="10"/>
        <v/>
      </c>
      <c r="X141" s="64"/>
      <c r="Y141" s="63"/>
      <c r="Z141" s="63"/>
      <c r="AA141" s="63"/>
      <c r="AB141" s="63"/>
      <c r="AC141" s="63"/>
      <c r="AD141" s="63"/>
      <c r="AE141" s="63"/>
      <c r="AF141" s="63"/>
      <c r="AG141" s="63"/>
      <c r="AH141" s="63"/>
      <c r="AI141" s="51" t="str">
        <f t="shared" si="11"/>
        <v/>
      </c>
    </row>
    <row r="142" spans="1:35" s="51" customFormat="1" ht="41.25" customHeight="1" x14ac:dyDescent="0.25">
      <c r="A142" s="55" t="s">
        <v>158</v>
      </c>
      <c r="B142" s="43"/>
      <c r="C142" s="44"/>
      <c r="D142" s="45"/>
      <c r="E142" s="46"/>
      <c r="F142" s="47"/>
      <c r="G142" s="46"/>
      <c r="H142" s="46"/>
      <c r="I142" s="46"/>
      <c r="J142" s="48"/>
      <c r="K142" s="46"/>
      <c r="L142" s="48"/>
      <c r="M142" s="60"/>
      <c r="N142" s="49"/>
      <c r="O142" s="48"/>
      <c r="P142" s="48"/>
      <c r="Q142" s="50" t="str">
        <f t="shared" si="8"/>
        <v/>
      </c>
      <c r="R142" s="49"/>
      <c r="S142" s="49"/>
      <c r="T142" s="50" t="str">
        <f t="shared" si="9"/>
        <v/>
      </c>
      <c r="U142" s="49"/>
      <c r="V142" s="49"/>
      <c r="W142" s="50" t="str">
        <f t="shared" si="10"/>
        <v/>
      </c>
      <c r="X142" s="64"/>
      <c r="Y142" s="63"/>
      <c r="Z142" s="63"/>
      <c r="AA142" s="63"/>
      <c r="AB142" s="63"/>
      <c r="AC142" s="63"/>
      <c r="AD142" s="63"/>
      <c r="AE142" s="63"/>
      <c r="AF142" s="63"/>
      <c r="AG142" s="63"/>
      <c r="AH142" s="63"/>
      <c r="AI142" s="51" t="str">
        <f t="shared" si="11"/>
        <v/>
      </c>
    </row>
    <row r="143" spans="1:35" s="51" customFormat="1" ht="41.25" customHeight="1" x14ac:dyDescent="0.25">
      <c r="A143" s="55" t="s">
        <v>159</v>
      </c>
      <c r="B143" s="43"/>
      <c r="C143" s="44"/>
      <c r="D143" s="45"/>
      <c r="E143" s="46"/>
      <c r="F143" s="47"/>
      <c r="G143" s="46"/>
      <c r="H143" s="46"/>
      <c r="I143" s="46"/>
      <c r="J143" s="48"/>
      <c r="K143" s="46"/>
      <c r="L143" s="48"/>
      <c r="M143" s="60"/>
      <c r="N143" s="49"/>
      <c r="O143" s="48"/>
      <c r="P143" s="48"/>
      <c r="Q143" s="50" t="str">
        <f t="shared" si="8"/>
        <v/>
      </c>
      <c r="R143" s="49"/>
      <c r="S143" s="49"/>
      <c r="T143" s="50" t="str">
        <f t="shared" si="9"/>
        <v/>
      </c>
      <c r="U143" s="49"/>
      <c r="V143" s="49"/>
      <c r="W143" s="50" t="str">
        <f t="shared" si="10"/>
        <v/>
      </c>
      <c r="X143" s="64"/>
      <c r="Y143" s="63"/>
      <c r="Z143" s="63"/>
      <c r="AA143" s="63"/>
      <c r="AB143" s="63"/>
      <c r="AC143" s="63"/>
      <c r="AD143" s="63"/>
      <c r="AE143" s="63"/>
      <c r="AF143" s="63"/>
      <c r="AG143" s="63"/>
      <c r="AH143" s="63"/>
      <c r="AI143" s="51" t="str">
        <f t="shared" si="11"/>
        <v/>
      </c>
    </row>
    <row r="144" spans="1:35" s="51" customFormat="1" ht="41.25" customHeight="1" x14ac:dyDescent="0.25">
      <c r="A144" s="55" t="s">
        <v>160</v>
      </c>
      <c r="B144" s="43"/>
      <c r="C144" s="44"/>
      <c r="D144" s="45"/>
      <c r="E144" s="46"/>
      <c r="F144" s="47"/>
      <c r="G144" s="46"/>
      <c r="H144" s="46"/>
      <c r="I144" s="46"/>
      <c r="J144" s="48"/>
      <c r="K144" s="46"/>
      <c r="L144" s="48"/>
      <c r="M144" s="60"/>
      <c r="N144" s="49"/>
      <c r="O144" s="48"/>
      <c r="P144" s="48"/>
      <c r="Q144" s="50" t="str">
        <f t="shared" si="8"/>
        <v/>
      </c>
      <c r="R144" s="49"/>
      <c r="S144" s="49"/>
      <c r="T144" s="50" t="str">
        <f t="shared" si="9"/>
        <v/>
      </c>
      <c r="U144" s="49"/>
      <c r="V144" s="49"/>
      <c r="W144" s="50" t="str">
        <f t="shared" si="10"/>
        <v/>
      </c>
      <c r="X144" s="64"/>
      <c r="Y144" s="63"/>
      <c r="Z144" s="63"/>
      <c r="AA144" s="63"/>
      <c r="AB144" s="63"/>
      <c r="AC144" s="63"/>
      <c r="AD144" s="63"/>
      <c r="AE144" s="63"/>
      <c r="AF144" s="63"/>
      <c r="AG144" s="63"/>
      <c r="AH144" s="63"/>
      <c r="AI144" s="51" t="str">
        <f t="shared" si="11"/>
        <v/>
      </c>
    </row>
    <row r="145" spans="1:35" s="51" customFormat="1" ht="41.25" customHeight="1" x14ac:dyDescent="0.25">
      <c r="A145" s="55" t="s">
        <v>161</v>
      </c>
      <c r="B145" s="43"/>
      <c r="C145" s="44"/>
      <c r="D145" s="45"/>
      <c r="E145" s="46"/>
      <c r="F145" s="47"/>
      <c r="G145" s="46"/>
      <c r="H145" s="46"/>
      <c r="I145" s="46"/>
      <c r="J145" s="48"/>
      <c r="K145" s="46"/>
      <c r="L145" s="48"/>
      <c r="M145" s="60"/>
      <c r="N145" s="49"/>
      <c r="O145" s="48"/>
      <c r="P145" s="48"/>
      <c r="Q145" s="50" t="str">
        <f t="shared" si="8"/>
        <v/>
      </c>
      <c r="R145" s="49"/>
      <c r="S145" s="49"/>
      <c r="T145" s="50" t="str">
        <f t="shared" si="9"/>
        <v/>
      </c>
      <c r="U145" s="49"/>
      <c r="V145" s="49"/>
      <c r="W145" s="50" t="str">
        <f t="shared" si="10"/>
        <v/>
      </c>
      <c r="X145" s="64"/>
      <c r="Y145" s="63"/>
      <c r="Z145" s="63"/>
      <c r="AA145" s="63"/>
      <c r="AB145" s="63"/>
      <c r="AC145" s="63"/>
      <c r="AD145" s="63"/>
      <c r="AE145" s="63"/>
      <c r="AF145" s="63"/>
      <c r="AG145" s="63"/>
      <c r="AH145" s="63"/>
      <c r="AI145" s="51" t="str">
        <f t="shared" si="11"/>
        <v/>
      </c>
    </row>
    <row r="146" spans="1:35" s="51" customFormat="1" ht="41.25" customHeight="1" x14ac:dyDescent="0.25">
      <c r="A146" s="55" t="s">
        <v>162</v>
      </c>
      <c r="B146" s="43"/>
      <c r="C146" s="44"/>
      <c r="D146" s="45"/>
      <c r="E146" s="46"/>
      <c r="F146" s="47"/>
      <c r="G146" s="46"/>
      <c r="H146" s="46"/>
      <c r="I146" s="46"/>
      <c r="J146" s="48"/>
      <c r="K146" s="46"/>
      <c r="L146" s="48"/>
      <c r="M146" s="60"/>
      <c r="N146" s="49"/>
      <c r="O146" s="48"/>
      <c r="P146" s="48"/>
      <c r="Q146" s="50" t="str">
        <f t="shared" si="8"/>
        <v/>
      </c>
      <c r="R146" s="49"/>
      <c r="S146" s="49"/>
      <c r="T146" s="50" t="str">
        <f t="shared" si="9"/>
        <v/>
      </c>
      <c r="U146" s="49"/>
      <c r="V146" s="49"/>
      <c r="W146" s="50" t="str">
        <f t="shared" si="10"/>
        <v/>
      </c>
      <c r="X146" s="64"/>
      <c r="Y146" s="63"/>
      <c r="Z146" s="63"/>
      <c r="AA146" s="63"/>
      <c r="AB146" s="63"/>
      <c r="AC146" s="63"/>
      <c r="AD146" s="63"/>
      <c r="AE146" s="63"/>
      <c r="AF146" s="63"/>
      <c r="AG146" s="63"/>
      <c r="AH146" s="63"/>
      <c r="AI146" s="51" t="str">
        <f t="shared" si="11"/>
        <v/>
      </c>
    </row>
    <row r="147" spans="1:35" s="51" customFormat="1" ht="41.25" customHeight="1" x14ac:dyDescent="0.25">
      <c r="A147" s="55" t="s">
        <v>163</v>
      </c>
      <c r="B147" s="43"/>
      <c r="C147" s="44"/>
      <c r="D147" s="45"/>
      <c r="E147" s="46"/>
      <c r="F147" s="47"/>
      <c r="G147" s="46"/>
      <c r="H147" s="46"/>
      <c r="I147" s="46"/>
      <c r="J147" s="48"/>
      <c r="K147" s="46"/>
      <c r="L147" s="48"/>
      <c r="M147" s="60"/>
      <c r="N147" s="49"/>
      <c r="O147" s="48"/>
      <c r="P147" s="48"/>
      <c r="Q147" s="50" t="str">
        <f t="shared" si="8"/>
        <v/>
      </c>
      <c r="R147" s="49"/>
      <c r="S147" s="49"/>
      <c r="T147" s="50" t="str">
        <f t="shared" si="9"/>
        <v/>
      </c>
      <c r="U147" s="49"/>
      <c r="V147" s="49"/>
      <c r="W147" s="50" t="str">
        <f t="shared" si="10"/>
        <v/>
      </c>
      <c r="X147" s="64"/>
      <c r="Y147" s="63"/>
      <c r="Z147" s="63"/>
      <c r="AA147" s="63"/>
      <c r="AB147" s="63"/>
      <c r="AC147" s="63"/>
      <c r="AD147" s="63"/>
      <c r="AE147" s="63"/>
      <c r="AF147" s="63"/>
      <c r="AG147" s="63"/>
      <c r="AH147" s="63"/>
      <c r="AI147" s="51" t="str">
        <f t="shared" si="11"/>
        <v/>
      </c>
    </row>
    <row r="148" spans="1:35" s="51" customFormat="1" ht="41.25" customHeight="1" x14ac:dyDescent="0.25">
      <c r="A148" s="55" t="s">
        <v>164</v>
      </c>
      <c r="B148" s="43"/>
      <c r="C148" s="44"/>
      <c r="D148" s="45"/>
      <c r="E148" s="46"/>
      <c r="F148" s="47"/>
      <c r="G148" s="46"/>
      <c r="H148" s="46"/>
      <c r="I148" s="46"/>
      <c r="J148" s="48"/>
      <c r="K148" s="46"/>
      <c r="L148" s="48"/>
      <c r="M148" s="60"/>
      <c r="N148" s="49"/>
      <c r="O148" s="48"/>
      <c r="P148" s="48"/>
      <c r="Q148" s="50" t="str">
        <f t="shared" si="8"/>
        <v/>
      </c>
      <c r="R148" s="49"/>
      <c r="S148" s="49"/>
      <c r="T148" s="50" t="str">
        <f t="shared" si="9"/>
        <v/>
      </c>
      <c r="U148" s="49"/>
      <c r="V148" s="49"/>
      <c r="W148" s="50" t="str">
        <f t="shared" si="10"/>
        <v/>
      </c>
      <c r="X148" s="64"/>
      <c r="Y148" s="63"/>
      <c r="Z148" s="63"/>
      <c r="AA148" s="63"/>
      <c r="AB148" s="63"/>
      <c r="AC148" s="63"/>
      <c r="AD148" s="63"/>
      <c r="AE148" s="63"/>
      <c r="AF148" s="63"/>
      <c r="AG148" s="63"/>
      <c r="AH148" s="63"/>
      <c r="AI148" s="51" t="str">
        <f t="shared" si="11"/>
        <v/>
      </c>
    </row>
    <row r="149" spans="1:35" s="51" customFormat="1" ht="41.25" customHeight="1" x14ac:dyDescent="0.25">
      <c r="A149" s="55" t="s">
        <v>165</v>
      </c>
      <c r="B149" s="43"/>
      <c r="C149" s="44"/>
      <c r="D149" s="45"/>
      <c r="E149" s="46"/>
      <c r="F149" s="47"/>
      <c r="G149" s="46"/>
      <c r="H149" s="46"/>
      <c r="I149" s="46"/>
      <c r="J149" s="48"/>
      <c r="K149" s="46"/>
      <c r="L149" s="48"/>
      <c r="M149" s="60"/>
      <c r="N149" s="49"/>
      <c r="O149" s="48"/>
      <c r="P149" s="48"/>
      <c r="Q149" s="50" t="str">
        <f t="shared" si="8"/>
        <v/>
      </c>
      <c r="R149" s="49"/>
      <c r="S149" s="49"/>
      <c r="T149" s="50" t="str">
        <f t="shared" si="9"/>
        <v/>
      </c>
      <c r="U149" s="49"/>
      <c r="V149" s="49"/>
      <c r="W149" s="50" t="str">
        <f t="shared" si="10"/>
        <v/>
      </c>
      <c r="X149" s="64"/>
      <c r="Y149" s="63"/>
      <c r="Z149" s="63"/>
      <c r="AA149" s="63"/>
      <c r="AB149" s="63"/>
      <c r="AC149" s="63"/>
      <c r="AD149" s="63"/>
      <c r="AE149" s="63"/>
      <c r="AF149" s="63"/>
      <c r="AG149" s="63"/>
      <c r="AH149" s="63"/>
      <c r="AI149" s="51" t="str">
        <f t="shared" si="11"/>
        <v/>
      </c>
    </row>
    <row r="150" spans="1:35" s="51" customFormat="1" ht="41.25" customHeight="1" x14ac:dyDescent="0.25">
      <c r="A150" s="55" t="s">
        <v>166</v>
      </c>
      <c r="B150" s="43"/>
      <c r="C150" s="44"/>
      <c r="D150" s="45"/>
      <c r="E150" s="46"/>
      <c r="F150" s="47"/>
      <c r="G150" s="46"/>
      <c r="H150" s="46"/>
      <c r="I150" s="46"/>
      <c r="J150" s="48"/>
      <c r="K150" s="46"/>
      <c r="L150" s="48"/>
      <c r="M150" s="60"/>
      <c r="N150" s="49"/>
      <c r="O150" s="48"/>
      <c r="P150" s="48"/>
      <c r="Q150" s="50" t="str">
        <f t="shared" si="8"/>
        <v/>
      </c>
      <c r="R150" s="49"/>
      <c r="S150" s="49"/>
      <c r="T150" s="50" t="str">
        <f t="shared" si="9"/>
        <v/>
      </c>
      <c r="U150" s="49"/>
      <c r="V150" s="49"/>
      <c r="W150" s="50" t="str">
        <f t="shared" si="10"/>
        <v/>
      </c>
      <c r="X150" s="64"/>
      <c r="Y150" s="63"/>
      <c r="Z150" s="63"/>
      <c r="AA150" s="63"/>
      <c r="AB150" s="63"/>
      <c r="AC150" s="63"/>
      <c r="AD150" s="63"/>
      <c r="AE150" s="63"/>
      <c r="AF150" s="63"/>
      <c r="AG150" s="63"/>
      <c r="AH150" s="63"/>
      <c r="AI150" s="51" t="str">
        <f t="shared" si="11"/>
        <v/>
      </c>
    </row>
    <row r="151" spans="1:35" s="51" customFormat="1" ht="41.25" customHeight="1" x14ac:dyDescent="0.25">
      <c r="A151" s="55" t="s">
        <v>167</v>
      </c>
      <c r="B151" s="43"/>
      <c r="C151" s="44"/>
      <c r="D151" s="45"/>
      <c r="E151" s="46"/>
      <c r="F151" s="47"/>
      <c r="G151" s="46"/>
      <c r="H151" s="46"/>
      <c r="I151" s="46"/>
      <c r="J151" s="48"/>
      <c r="K151" s="46"/>
      <c r="L151" s="48"/>
      <c r="M151" s="60"/>
      <c r="N151" s="49"/>
      <c r="O151" s="48"/>
      <c r="P151" s="48"/>
      <c r="Q151" s="50" t="str">
        <f t="shared" si="8"/>
        <v/>
      </c>
      <c r="R151" s="49"/>
      <c r="S151" s="49"/>
      <c r="T151" s="50" t="str">
        <f t="shared" si="9"/>
        <v/>
      </c>
      <c r="U151" s="49"/>
      <c r="V151" s="49"/>
      <c r="W151" s="50" t="str">
        <f t="shared" si="10"/>
        <v/>
      </c>
      <c r="X151" s="64"/>
      <c r="Y151" s="63"/>
      <c r="Z151" s="63"/>
      <c r="AA151" s="63"/>
      <c r="AB151" s="63"/>
      <c r="AC151" s="63"/>
      <c r="AD151" s="63"/>
      <c r="AE151" s="63"/>
      <c r="AF151" s="63"/>
      <c r="AG151" s="63"/>
      <c r="AH151" s="63"/>
      <c r="AI151" s="51" t="str">
        <f t="shared" si="11"/>
        <v/>
      </c>
    </row>
    <row r="152" spans="1:35" s="51" customFormat="1" ht="41.25" customHeight="1" x14ac:dyDescent="0.25">
      <c r="A152" s="55" t="s">
        <v>168</v>
      </c>
      <c r="B152" s="43"/>
      <c r="C152" s="44"/>
      <c r="D152" s="45"/>
      <c r="E152" s="46"/>
      <c r="F152" s="47"/>
      <c r="G152" s="46"/>
      <c r="H152" s="46"/>
      <c r="I152" s="46"/>
      <c r="J152" s="48"/>
      <c r="K152" s="46"/>
      <c r="L152" s="48"/>
      <c r="M152" s="60"/>
      <c r="N152" s="49"/>
      <c r="O152" s="48"/>
      <c r="P152" s="48"/>
      <c r="Q152" s="50" t="str">
        <f t="shared" si="8"/>
        <v/>
      </c>
      <c r="R152" s="49"/>
      <c r="S152" s="49"/>
      <c r="T152" s="50" t="str">
        <f t="shared" si="9"/>
        <v/>
      </c>
      <c r="U152" s="49"/>
      <c r="V152" s="49"/>
      <c r="W152" s="50" t="str">
        <f t="shared" si="10"/>
        <v/>
      </c>
      <c r="X152" s="64"/>
      <c r="Y152" s="63"/>
      <c r="Z152" s="63"/>
      <c r="AA152" s="63"/>
      <c r="AB152" s="63"/>
      <c r="AC152" s="63"/>
      <c r="AD152" s="63"/>
      <c r="AE152" s="63"/>
      <c r="AF152" s="63"/>
      <c r="AG152" s="63"/>
      <c r="AH152" s="63"/>
      <c r="AI152" s="51" t="str">
        <f t="shared" si="11"/>
        <v/>
      </c>
    </row>
    <row r="153" spans="1:35" s="51" customFormat="1" ht="41.25" customHeight="1" x14ac:dyDescent="0.25">
      <c r="A153" s="55" t="s">
        <v>169</v>
      </c>
      <c r="B153" s="43"/>
      <c r="C153" s="44"/>
      <c r="D153" s="45"/>
      <c r="E153" s="46"/>
      <c r="F153" s="47"/>
      <c r="G153" s="46"/>
      <c r="H153" s="46"/>
      <c r="I153" s="46"/>
      <c r="J153" s="48"/>
      <c r="K153" s="46"/>
      <c r="L153" s="48"/>
      <c r="M153" s="60"/>
      <c r="N153" s="49"/>
      <c r="O153" s="48"/>
      <c r="P153" s="48"/>
      <c r="Q153" s="50" t="str">
        <f t="shared" si="8"/>
        <v/>
      </c>
      <c r="R153" s="49"/>
      <c r="S153" s="49"/>
      <c r="T153" s="50" t="str">
        <f t="shared" si="9"/>
        <v/>
      </c>
      <c r="U153" s="49"/>
      <c r="V153" s="49"/>
      <c r="W153" s="50" t="str">
        <f t="shared" si="10"/>
        <v/>
      </c>
      <c r="X153" s="64"/>
      <c r="Y153" s="63"/>
      <c r="Z153" s="63"/>
      <c r="AA153" s="63"/>
      <c r="AB153" s="63"/>
      <c r="AC153" s="63"/>
      <c r="AD153" s="63"/>
      <c r="AE153" s="63"/>
      <c r="AF153" s="63"/>
      <c r="AG153" s="63"/>
      <c r="AH153" s="63"/>
      <c r="AI153" s="51" t="str">
        <f t="shared" si="11"/>
        <v/>
      </c>
    </row>
    <row r="154" spans="1:35" s="51" customFormat="1" ht="41.25" customHeight="1" x14ac:dyDescent="0.25">
      <c r="A154" s="55" t="s">
        <v>170</v>
      </c>
      <c r="B154" s="43"/>
      <c r="C154" s="44"/>
      <c r="D154" s="45"/>
      <c r="E154" s="46"/>
      <c r="F154" s="47"/>
      <c r="G154" s="46"/>
      <c r="H154" s="46"/>
      <c r="I154" s="46"/>
      <c r="J154" s="48"/>
      <c r="K154" s="46"/>
      <c r="L154" s="48"/>
      <c r="M154" s="60"/>
      <c r="N154" s="49"/>
      <c r="O154" s="48"/>
      <c r="P154" s="48"/>
      <c r="Q154" s="50" t="str">
        <f t="shared" si="8"/>
        <v/>
      </c>
      <c r="R154" s="49"/>
      <c r="S154" s="49"/>
      <c r="T154" s="50" t="str">
        <f t="shared" si="9"/>
        <v/>
      </c>
      <c r="U154" s="49"/>
      <c r="V154" s="49"/>
      <c r="W154" s="50" t="str">
        <f t="shared" si="10"/>
        <v/>
      </c>
      <c r="X154" s="64"/>
      <c r="Y154" s="63"/>
      <c r="Z154" s="63"/>
      <c r="AA154" s="63"/>
      <c r="AB154" s="63"/>
      <c r="AC154" s="63"/>
      <c r="AD154" s="63"/>
      <c r="AE154" s="63"/>
      <c r="AF154" s="63"/>
      <c r="AG154" s="63"/>
      <c r="AH154" s="63"/>
      <c r="AI154" s="51" t="str">
        <f t="shared" si="11"/>
        <v/>
      </c>
    </row>
    <row r="155" spans="1:35" s="51" customFormat="1" ht="41.25" customHeight="1" x14ac:dyDescent="0.25">
      <c r="A155" s="55" t="s">
        <v>171</v>
      </c>
      <c r="B155" s="43"/>
      <c r="C155" s="44"/>
      <c r="D155" s="45"/>
      <c r="E155" s="46"/>
      <c r="F155" s="47"/>
      <c r="G155" s="46"/>
      <c r="H155" s="46"/>
      <c r="I155" s="46"/>
      <c r="J155" s="48"/>
      <c r="K155" s="46"/>
      <c r="L155" s="48"/>
      <c r="M155" s="60"/>
      <c r="N155" s="49"/>
      <c r="O155" s="48"/>
      <c r="P155" s="48"/>
      <c r="Q155" s="50" t="str">
        <f t="shared" si="8"/>
        <v/>
      </c>
      <c r="R155" s="49"/>
      <c r="S155" s="49"/>
      <c r="T155" s="50" t="str">
        <f t="shared" si="9"/>
        <v/>
      </c>
      <c r="U155" s="49"/>
      <c r="V155" s="49"/>
      <c r="W155" s="50" t="str">
        <f t="shared" si="10"/>
        <v/>
      </c>
      <c r="X155" s="64"/>
      <c r="Y155" s="63"/>
      <c r="Z155" s="63"/>
      <c r="AA155" s="63"/>
      <c r="AB155" s="63"/>
      <c r="AC155" s="63"/>
      <c r="AD155" s="63"/>
      <c r="AE155" s="63"/>
      <c r="AF155" s="63"/>
      <c r="AG155" s="63"/>
      <c r="AH155" s="63"/>
      <c r="AI155" s="51" t="str">
        <f t="shared" si="11"/>
        <v/>
      </c>
    </row>
    <row r="156" spans="1:35" s="51" customFormat="1" ht="41.25" customHeight="1" x14ac:dyDescent="0.25">
      <c r="A156" s="55" t="s">
        <v>172</v>
      </c>
      <c r="B156" s="43"/>
      <c r="C156" s="44"/>
      <c r="D156" s="45"/>
      <c r="E156" s="46"/>
      <c r="F156" s="47"/>
      <c r="G156" s="46"/>
      <c r="H156" s="46"/>
      <c r="I156" s="46"/>
      <c r="J156" s="48"/>
      <c r="K156" s="46"/>
      <c r="L156" s="48"/>
      <c r="M156" s="60"/>
      <c r="N156" s="49"/>
      <c r="O156" s="48"/>
      <c r="P156" s="48"/>
      <c r="Q156" s="50" t="str">
        <f t="shared" si="8"/>
        <v/>
      </c>
      <c r="R156" s="49"/>
      <c r="S156" s="49"/>
      <c r="T156" s="50" t="str">
        <f t="shared" si="9"/>
        <v/>
      </c>
      <c r="U156" s="49"/>
      <c r="V156" s="49"/>
      <c r="W156" s="50" t="str">
        <f t="shared" si="10"/>
        <v/>
      </c>
      <c r="X156" s="64"/>
      <c r="Y156" s="63"/>
      <c r="Z156" s="63"/>
      <c r="AA156" s="63"/>
      <c r="AB156" s="63"/>
      <c r="AC156" s="63"/>
      <c r="AD156" s="63"/>
      <c r="AE156" s="63"/>
      <c r="AF156" s="63"/>
      <c r="AG156" s="63"/>
      <c r="AH156" s="63"/>
      <c r="AI156" s="51" t="str">
        <f t="shared" si="11"/>
        <v/>
      </c>
    </row>
    <row r="157" spans="1:35" s="51" customFormat="1" ht="41.25" customHeight="1" x14ac:dyDescent="0.25">
      <c r="A157" s="55" t="s">
        <v>173</v>
      </c>
      <c r="B157" s="43"/>
      <c r="C157" s="44"/>
      <c r="D157" s="45"/>
      <c r="E157" s="46"/>
      <c r="F157" s="47"/>
      <c r="G157" s="46"/>
      <c r="H157" s="46"/>
      <c r="I157" s="46"/>
      <c r="J157" s="48"/>
      <c r="K157" s="46"/>
      <c r="L157" s="48"/>
      <c r="M157" s="60"/>
      <c r="N157" s="49"/>
      <c r="O157" s="48"/>
      <c r="P157" s="48"/>
      <c r="Q157" s="50" t="str">
        <f t="shared" si="8"/>
        <v/>
      </c>
      <c r="R157" s="49"/>
      <c r="S157" s="49"/>
      <c r="T157" s="50" t="str">
        <f t="shared" si="9"/>
        <v/>
      </c>
      <c r="U157" s="49"/>
      <c r="V157" s="49"/>
      <c r="W157" s="50" t="str">
        <f t="shared" si="10"/>
        <v/>
      </c>
      <c r="X157" s="64"/>
      <c r="Y157" s="63"/>
      <c r="Z157" s="63"/>
      <c r="AA157" s="63"/>
      <c r="AB157" s="63"/>
      <c r="AC157" s="63"/>
      <c r="AD157" s="63"/>
      <c r="AE157" s="63"/>
      <c r="AF157" s="63"/>
      <c r="AG157" s="63"/>
      <c r="AH157" s="63"/>
      <c r="AI157" s="51" t="str">
        <f t="shared" si="11"/>
        <v/>
      </c>
    </row>
    <row r="158" spans="1:35" s="51" customFormat="1" ht="41.25" customHeight="1" x14ac:dyDescent="0.25">
      <c r="A158" s="55" t="s">
        <v>174</v>
      </c>
      <c r="B158" s="43"/>
      <c r="C158" s="44"/>
      <c r="D158" s="45"/>
      <c r="E158" s="46"/>
      <c r="F158" s="47"/>
      <c r="G158" s="46"/>
      <c r="H158" s="46"/>
      <c r="I158" s="46"/>
      <c r="J158" s="48"/>
      <c r="K158" s="46"/>
      <c r="L158" s="48"/>
      <c r="M158" s="60"/>
      <c r="N158" s="49"/>
      <c r="O158" s="48"/>
      <c r="P158" s="48"/>
      <c r="Q158" s="50" t="str">
        <f t="shared" si="8"/>
        <v/>
      </c>
      <c r="R158" s="49"/>
      <c r="S158" s="49"/>
      <c r="T158" s="50" t="str">
        <f t="shared" si="9"/>
        <v/>
      </c>
      <c r="U158" s="49"/>
      <c r="V158" s="49"/>
      <c r="W158" s="50" t="str">
        <f t="shared" si="10"/>
        <v/>
      </c>
      <c r="X158" s="64"/>
      <c r="Y158" s="63"/>
      <c r="Z158" s="63"/>
      <c r="AA158" s="63"/>
      <c r="AB158" s="63"/>
      <c r="AC158" s="63"/>
      <c r="AD158" s="63"/>
      <c r="AE158" s="63"/>
      <c r="AF158" s="63"/>
      <c r="AG158" s="63"/>
      <c r="AH158" s="63"/>
      <c r="AI158" s="51" t="str">
        <f t="shared" si="11"/>
        <v/>
      </c>
    </row>
    <row r="159" spans="1:35" s="51" customFormat="1" ht="41.25" customHeight="1" x14ac:dyDescent="0.25">
      <c r="A159" s="55" t="s">
        <v>175</v>
      </c>
      <c r="B159" s="43"/>
      <c r="C159" s="44"/>
      <c r="D159" s="45"/>
      <c r="E159" s="46"/>
      <c r="F159" s="47"/>
      <c r="G159" s="46"/>
      <c r="H159" s="46"/>
      <c r="I159" s="46"/>
      <c r="J159" s="48"/>
      <c r="K159" s="46"/>
      <c r="L159" s="48"/>
      <c r="M159" s="60"/>
      <c r="N159" s="49"/>
      <c r="O159" s="48"/>
      <c r="P159" s="48"/>
      <c r="Q159" s="50" t="str">
        <f t="shared" si="8"/>
        <v/>
      </c>
      <c r="R159" s="49"/>
      <c r="S159" s="49"/>
      <c r="T159" s="50" t="str">
        <f t="shared" si="9"/>
        <v/>
      </c>
      <c r="U159" s="49"/>
      <c r="V159" s="49"/>
      <c r="W159" s="50" t="str">
        <f t="shared" si="10"/>
        <v/>
      </c>
      <c r="X159" s="64"/>
      <c r="Y159" s="63"/>
      <c r="Z159" s="63"/>
      <c r="AA159" s="63"/>
      <c r="AB159" s="63"/>
      <c r="AC159" s="63"/>
      <c r="AD159" s="63"/>
      <c r="AE159" s="63"/>
      <c r="AF159" s="63"/>
      <c r="AG159" s="63"/>
      <c r="AH159" s="63"/>
      <c r="AI159" s="51" t="str">
        <f t="shared" si="11"/>
        <v/>
      </c>
    </row>
    <row r="160" spans="1:35" s="51" customFormat="1" ht="41.25" customHeight="1" x14ac:dyDescent="0.25">
      <c r="A160" s="55" t="s">
        <v>176</v>
      </c>
      <c r="B160" s="43"/>
      <c r="C160" s="44"/>
      <c r="D160" s="45"/>
      <c r="E160" s="46"/>
      <c r="F160" s="47"/>
      <c r="G160" s="46"/>
      <c r="H160" s="46"/>
      <c r="I160" s="46"/>
      <c r="J160" s="48"/>
      <c r="K160" s="46"/>
      <c r="L160" s="48"/>
      <c r="M160" s="60"/>
      <c r="N160" s="49"/>
      <c r="O160" s="48"/>
      <c r="P160" s="48"/>
      <c r="Q160" s="50" t="str">
        <f t="shared" si="8"/>
        <v/>
      </c>
      <c r="R160" s="49"/>
      <c r="S160" s="49"/>
      <c r="T160" s="50" t="str">
        <f t="shared" si="9"/>
        <v/>
      </c>
      <c r="U160" s="49"/>
      <c r="V160" s="49"/>
      <c r="W160" s="50" t="str">
        <f t="shared" si="10"/>
        <v/>
      </c>
      <c r="X160" s="64"/>
      <c r="Y160" s="63"/>
      <c r="Z160" s="63"/>
      <c r="AA160" s="63"/>
      <c r="AB160" s="63"/>
      <c r="AC160" s="63"/>
      <c r="AD160" s="63"/>
      <c r="AE160" s="63"/>
      <c r="AF160" s="63"/>
      <c r="AG160" s="63"/>
      <c r="AH160" s="63"/>
      <c r="AI160" s="51" t="str">
        <f t="shared" si="11"/>
        <v/>
      </c>
    </row>
    <row r="161" spans="1:35" s="51" customFormat="1" ht="41.25" customHeight="1" x14ac:dyDescent="0.25">
      <c r="A161" s="55" t="s">
        <v>177</v>
      </c>
      <c r="B161" s="43"/>
      <c r="C161" s="44"/>
      <c r="D161" s="45"/>
      <c r="E161" s="46"/>
      <c r="F161" s="47"/>
      <c r="G161" s="46"/>
      <c r="H161" s="46"/>
      <c r="I161" s="46"/>
      <c r="J161" s="48"/>
      <c r="K161" s="46"/>
      <c r="L161" s="48"/>
      <c r="M161" s="60"/>
      <c r="N161" s="49"/>
      <c r="O161" s="48"/>
      <c r="P161" s="48"/>
      <c r="Q161" s="50" t="str">
        <f t="shared" si="8"/>
        <v/>
      </c>
      <c r="R161" s="49"/>
      <c r="S161" s="49"/>
      <c r="T161" s="50" t="str">
        <f t="shared" si="9"/>
        <v/>
      </c>
      <c r="U161" s="49"/>
      <c r="V161" s="49"/>
      <c r="W161" s="50" t="str">
        <f t="shared" si="10"/>
        <v/>
      </c>
      <c r="X161" s="64"/>
      <c r="Y161" s="63"/>
      <c r="Z161" s="63"/>
      <c r="AA161" s="63"/>
      <c r="AB161" s="63"/>
      <c r="AC161" s="63"/>
      <c r="AD161" s="63"/>
      <c r="AE161" s="63"/>
      <c r="AF161" s="63"/>
      <c r="AG161" s="63"/>
      <c r="AH161" s="63"/>
      <c r="AI161" s="51" t="str">
        <f t="shared" si="11"/>
        <v/>
      </c>
    </row>
    <row r="162" spans="1:35" s="51" customFormat="1" ht="41.25" customHeight="1" x14ac:dyDescent="0.25">
      <c r="A162" s="55" t="s">
        <v>178</v>
      </c>
      <c r="B162" s="43"/>
      <c r="C162" s="44"/>
      <c r="D162" s="45"/>
      <c r="E162" s="46"/>
      <c r="F162" s="47"/>
      <c r="G162" s="46"/>
      <c r="H162" s="46"/>
      <c r="I162" s="46"/>
      <c r="J162" s="48"/>
      <c r="K162" s="46"/>
      <c r="L162" s="48"/>
      <c r="M162" s="60"/>
      <c r="N162" s="49"/>
      <c r="O162" s="48"/>
      <c r="P162" s="48"/>
      <c r="Q162" s="50" t="str">
        <f t="shared" si="8"/>
        <v/>
      </c>
      <c r="R162" s="49"/>
      <c r="S162" s="49"/>
      <c r="T162" s="50" t="str">
        <f t="shared" si="9"/>
        <v/>
      </c>
      <c r="U162" s="49"/>
      <c r="V162" s="49"/>
      <c r="W162" s="50" t="str">
        <f t="shared" si="10"/>
        <v/>
      </c>
      <c r="X162" s="64"/>
      <c r="Y162" s="63"/>
      <c r="Z162" s="63"/>
      <c r="AA162" s="63"/>
      <c r="AB162" s="63"/>
      <c r="AC162" s="63"/>
      <c r="AD162" s="63"/>
      <c r="AE162" s="63"/>
      <c r="AF162" s="63"/>
      <c r="AG162" s="63"/>
      <c r="AH162" s="63"/>
      <c r="AI162" s="51" t="str">
        <f t="shared" si="11"/>
        <v/>
      </c>
    </row>
    <row r="163" spans="1:35" s="51" customFormat="1" ht="41.25" customHeight="1" x14ac:dyDescent="0.25">
      <c r="A163" s="55" t="s">
        <v>179</v>
      </c>
      <c r="B163" s="43"/>
      <c r="C163" s="44"/>
      <c r="D163" s="45"/>
      <c r="E163" s="46"/>
      <c r="F163" s="47"/>
      <c r="G163" s="46"/>
      <c r="H163" s="46"/>
      <c r="I163" s="46"/>
      <c r="J163" s="48"/>
      <c r="K163" s="46"/>
      <c r="L163" s="48"/>
      <c r="M163" s="60"/>
      <c r="N163" s="49"/>
      <c r="O163" s="48"/>
      <c r="P163" s="48"/>
      <c r="Q163" s="50" t="str">
        <f t="shared" si="8"/>
        <v/>
      </c>
      <c r="R163" s="49"/>
      <c r="S163" s="49"/>
      <c r="T163" s="50" t="str">
        <f t="shared" si="9"/>
        <v/>
      </c>
      <c r="U163" s="49"/>
      <c r="V163" s="49"/>
      <c r="W163" s="50" t="str">
        <f t="shared" si="10"/>
        <v/>
      </c>
      <c r="X163" s="64"/>
      <c r="Y163" s="63"/>
      <c r="Z163" s="63"/>
      <c r="AA163" s="63"/>
      <c r="AB163" s="63"/>
      <c r="AC163" s="63"/>
      <c r="AD163" s="63"/>
      <c r="AE163" s="63"/>
      <c r="AF163" s="63"/>
      <c r="AG163" s="63"/>
      <c r="AH163" s="63"/>
      <c r="AI163" s="51" t="str">
        <f t="shared" si="11"/>
        <v/>
      </c>
    </row>
    <row r="164" spans="1:35" s="51" customFormat="1" ht="41.25" customHeight="1" x14ac:dyDescent="0.25">
      <c r="A164" s="55" t="s">
        <v>180</v>
      </c>
      <c r="B164" s="43"/>
      <c r="C164" s="44"/>
      <c r="D164" s="45"/>
      <c r="E164" s="46"/>
      <c r="F164" s="47"/>
      <c r="G164" s="46"/>
      <c r="H164" s="46"/>
      <c r="I164" s="46"/>
      <c r="J164" s="48"/>
      <c r="K164" s="46"/>
      <c r="L164" s="48"/>
      <c r="M164" s="60"/>
      <c r="N164" s="49"/>
      <c r="O164" s="48"/>
      <c r="P164" s="48"/>
      <c r="Q164" s="50" t="str">
        <f t="shared" si="8"/>
        <v/>
      </c>
      <c r="R164" s="49"/>
      <c r="S164" s="49"/>
      <c r="T164" s="50" t="str">
        <f t="shared" si="9"/>
        <v/>
      </c>
      <c r="U164" s="49"/>
      <c r="V164" s="49"/>
      <c r="W164" s="50" t="str">
        <f t="shared" si="10"/>
        <v/>
      </c>
      <c r="X164" s="64"/>
      <c r="Y164" s="63"/>
      <c r="Z164" s="63"/>
      <c r="AA164" s="63"/>
      <c r="AB164" s="63"/>
      <c r="AC164" s="63"/>
      <c r="AD164" s="63"/>
      <c r="AE164" s="63"/>
      <c r="AF164" s="63"/>
      <c r="AG164" s="63"/>
      <c r="AH164" s="63"/>
      <c r="AI164" s="51" t="str">
        <f t="shared" si="11"/>
        <v/>
      </c>
    </row>
    <row r="165" spans="1:35" s="51" customFormat="1" ht="41.25" customHeight="1" x14ac:dyDescent="0.25">
      <c r="A165" s="55" t="s">
        <v>181</v>
      </c>
      <c r="B165" s="43"/>
      <c r="C165" s="44"/>
      <c r="D165" s="45"/>
      <c r="E165" s="46"/>
      <c r="F165" s="47"/>
      <c r="G165" s="46"/>
      <c r="H165" s="46"/>
      <c r="I165" s="46"/>
      <c r="J165" s="48"/>
      <c r="K165" s="46"/>
      <c r="L165" s="48"/>
      <c r="M165" s="60"/>
      <c r="N165" s="49"/>
      <c r="O165" s="48"/>
      <c r="P165" s="48"/>
      <c r="Q165" s="50" t="str">
        <f t="shared" si="8"/>
        <v/>
      </c>
      <c r="R165" s="49"/>
      <c r="S165" s="49"/>
      <c r="T165" s="50" t="str">
        <f t="shared" si="9"/>
        <v/>
      </c>
      <c r="U165" s="49"/>
      <c r="V165" s="49"/>
      <c r="W165" s="50" t="str">
        <f t="shared" si="10"/>
        <v/>
      </c>
      <c r="X165" s="64"/>
      <c r="Y165" s="63"/>
      <c r="Z165" s="63"/>
      <c r="AA165" s="63"/>
      <c r="AB165" s="63"/>
      <c r="AC165" s="63"/>
      <c r="AD165" s="63"/>
      <c r="AE165" s="63"/>
      <c r="AF165" s="63"/>
      <c r="AG165" s="63"/>
      <c r="AH165" s="63"/>
      <c r="AI165" s="51" t="str">
        <f t="shared" si="11"/>
        <v/>
      </c>
    </row>
    <row r="166" spans="1:35" s="51" customFormat="1" ht="41.25" customHeight="1" x14ac:dyDescent="0.25">
      <c r="A166" s="55" t="s">
        <v>182</v>
      </c>
      <c r="B166" s="43"/>
      <c r="C166" s="44"/>
      <c r="D166" s="45"/>
      <c r="E166" s="46"/>
      <c r="F166" s="47"/>
      <c r="G166" s="46"/>
      <c r="H166" s="46"/>
      <c r="I166" s="46"/>
      <c r="J166" s="48"/>
      <c r="K166" s="46"/>
      <c r="L166" s="48"/>
      <c r="M166" s="60"/>
      <c r="N166" s="49"/>
      <c r="O166" s="48"/>
      <c r="P166" s="48"/>
      <c r="Q166" s="50" t="str">
        <f t="shared" si="8"/>
        <v/>
      </c>
      <c r="R166" s="49"/>
      <c r="S166" s="49"/>
      <c r="T166" s="50" t="str">
        <f t="shared" si="9"/>
        <v/>
      </c>
      <c r="U166" s="49"/>
      <c r="V166" s="49"/>
      <c r="W166" s="50" t="str">
        <f t="shared" si="10"/>
        <v/>
      </c>
      <c r="X166" s="64"/>
      <c r="Y166" s="63"/>
      <c r="Z166" s="63"/>
      <c r="AA166" s="63"/>
      <c r="AB166" s="63"/>
      <c r="AC166" s="63"/>
      <c r="AD166" s="63"/>
      <c r="AE166" s="63"/>
      <c r="AF166" s="63"/>
      <c r="AG166" s="63"/>
      <c r="AH166" s="63"/>
      <c r="AI166" s="51" t="str">
        <f t="shared" si="11"/>
        <v/>
      </c>
    </row>
    <row r="167" spans="1:35" s="51" customFormat="1" ht="41.25" customHeight="1" x14ac:dyDescent="0.25">
      <c r="A167" s="55" t="s">
        <v>183</v>
      </c>
      <c r="B167" s="43"/>
      <c r="C167" s="44"/>
      <c r="D167" s="45"/>
      <c r="E167" s="46"/>
      <c r="F167" s="47"/>
      <c r="G167" s="46"/>
      <c r="H167" s="46"/>
      <c r="I167" s="46"/>
      <c r="J167" s="48"/>
      <c r="K167" s="46"/>
      <c r="L167" s="48"/>
      <c r="M167" s="60"/>
      <c r="N167" s="49"/>
      <c r="O167" s="48"/>
      <c r="P167" s="48"/>
      <c r="Q167" s="50" t="str">
        <f t="shared" si="8"/>
        <v/>
      </c>
      <c r="R167" s="49"/>
      <c r="S167" s="49"/>
      <c r="T167" s="50" t="str">
        <f t="shared" si="9"/>
        <v/>
      </c>
      <c r="U167" s="49"/>
      <c r="V167" s="49"/>
      <c r="W167" s="50" t="str">
        <f t="shared" si="10"/>
        <v/>
      </c>
      <c r="X167" s="64"/>
      <c r="Y167" s="63"/>
      <c r="Z167" s="63"/>
      <c r="AA167" s="63"/>
      <c r="AB167" s="63"/>
      <c r="AC167" s="63"/>
      <c r="AD167" s="63"/>
      <c r="AE167" s="63"/>
      <c r="AF167" s="63"/>
      <c r="AG167" s="63"/>
      <c r="AH167" s="63"/>
      <c r="AI167" s="51" t="str">
        <f t="shared" si="11"/>
        <v/>
      </c>
    </row>
    <row r="168" spans="1:35" s="51" customFormat="1" ht="41.25" customHeight="1" x14ac:dyDescent="0.25">
      <c r="A168" s="55" t="s">
        <v>184</v>
      </c>
      <c r="B168" s="43"/>
      <c r="C168" s="44"/>
      <c r="D168" s="45"/>
      <c r="E168" s="46"/>
      <c r="F168" s="47"/>
      <c r="G168" s="46"/>
      <c r="H168" s="46"/>
      <c r="I168" s="46"/>
      <c r="J168" s="48"/>
      <c r="K168" s="46"/>
      <c r="L168" s="48"/>
      <c r="M168" s="60"/>
      <c r="N168" s="49"/>
      <c r="O168" s="48"/>
      <c r="P168" s="48"/>
      <c r="Q168" s="50" t="str">
        <f t="shared" si="8"/>
        <v/>
      </c>
      <c r="R168" s="49"/>
      <c r="S168" s="49"/>
      <c r="T168" s="50" t="str">
        <f t="shared" si="9"/>
        <v/>
      </c>
      <c r="U168" s="49"/>
      <c r="V168" s="49"/>
      <c r="W168" s="50" t="str">
        <f t="shared" si="10"/>
        <v/>
      </c>
      <c r="X168" s="64"/>
      <c r="Y168" s="63"/>
      <c r="Z168" s="63"/>
      <c r="AA168" s="63"/>
      <c r="AB168" s="63"/>
      <c r="AC168" s="63"/>
      <c r="AD168" s="63"/>
      <c r="AE168" s="63"/>
      <c r="AF168" s="63"/>
      <c r="AG168" s="63"/>
      <c r="AH168" s="63"/>
      <c r="AI168" s="51" t="str">
        <f t="shared" si="11"/>
        <v/>
      </c>
    </row>
    <row r="169" spans="1:35" s="51" customFormat="1" ht="41.25" customHeight="1" x14ac:dyDescent="0.25">
      <c r="A169" s="55" t="s">
        <v>185</v>
      </c>
      <c r="B169" s="43"/>
      <c r="C169" s="44"/>
      <c r="D169" s="45"/>
      <c r="E169" s="46"/>
      <c r="F169" s="47"/>
      <c r="G169" s="46"/>
      <c r="H169" s="46"/>
      <c r="I169" s="46"/>
      <c r="J169" s="48"/>
      <c r="K169" s="46"/>
      <c r="L169" s="48"/>
      <c r="M169" s="60"/>
      <c r="N169" s="49"/>
      <c r="O169" s="48"/>
      <c r="P169" s="48"/>
      <c r="Q169" s="50" t="str">
        <f t="shared" si="8"/>
        <v/>
      </c>
      <c r="R169" s="49"/>
      <c r="S169" s="49"/>
      <c r="T169" s="50" t="str">
        <f t="shared" si="9"/>
        <v/>
      </c>
      <c r="U169" s="49"/>
      <c r="V169" s="49"/>
      <c r="W169" s="50" t="str">
        <f t="shared" si="10"/>
        <v/>
      </c>
      <c r="X169" s="64"/>
      <c r="Y169" s="63"/>
      <c r="Z169" s="63"/>
      <c r="AA169" s="63"/>
      <c r="AB169" s="63"/>
      <c r="AC169" s="63"/>
      <c r="AD169" s="63"/>
      <c r="AE169" s="63"/>
      <c r="AF169" s="63"/>
      <c r="AG169" s="63"/>
      <c r="AH169" s="63"/>
      <c r="AI169" s="51" t="str">
        <f t="shared" si="11"/>
        <v/>
      </c>
    </row>
    <row r="170" spans="1:35" s="51" customFormat="1" ht="41.25" customHeight="1" x14ac:dyDescent="0.25">
      <c r="A170" s="55" t="s">
        <v>186</v>
      </c>
      <c r="B170" s="43"/>
      <c r="C170" s="44"/>
      <c r="D170" s="45"/>
      <c r="E170" s="46"/>
      <c r="F170" s="47"/>
      <c r="G170" s="46"/>
      <c r="H170" s="46"/>
      <c r="I170" s="46"/>
      <c r="J170" s="48"/>
      <c r="K170" s="46"/>
      <c r="L170" s="48"/>
      <c r="M170" s="60"/>
      <c r="N170" s="49"/>
      <c r="O170" s="48"/>
      <c r="P170" s="48"/>
      <c r="Q170" s="50" t="str">
        <f t="shared" si="8"/>
        <v/>
      </c>
      <c r="R170" s="49"/>
      <c r="S170" s="49"/>
      <c r="T170" s="50" t="str">
        <f t="shared" si="9"/>
        <v/>
      </c>
      <c r="U170" s="49"/>
      <c r="V170" s="49"/>
      <c r="W170" s="50" t="str">
        <f t="shared" si="10"/>
        <v/>
      </c>
      <c r="X170" s="64"/>
      <c r="Y170" s="63"/>
      <c r="Z170" s="63"/>
      <c r="AA170" s="63"/>
      <c r="AB170" s="63"/>
      <c r="AC170" s="63"/>
      <c r="AD170" s="63"/>
      <c r="AE170" s="63"/>
      <c r="AF170" s="63"/>
      <c r="AG170" s="63"/>
      <c r="AH170" s="63"/>
      <c r="AI170" s="51" t="str">
        <f t="shared" si="11"/>
        <v/>
      </c>
    </row>
    <row r="171" spans="1:35" s="51" customFormat="1" ht="41.25" customHeight="1" x14ac:dyDescent="0.25">
      <c r="A171" s="55" t="s">
        <v>187</v>
      </c>
      <c r="B171" s="43"/>
      <c r="C171" s="44"/>
      <c r="D171" s="45"/>
      <c r="E171" s="46"/>
      <c r="F171" s="47"/>
      <c r="G171" s="46"/>
      <c r="H171" s="46"/>
      <c r="I171" s="46"/>
      <c r="J171" s="48"/>
      <c r="K171" s="46"/>
      <c r="L171" s="48"/>
      <c r="M171" s="60"/>
      <c r="N171" s="49"/>
      <c r="O171" s="48"/>
      <c r="P171" s="48"/>
      <c r="Q171" s="50" t="str">
        <f t="shared" si="8"/>
        <v/>
      </c>
      <c r="R171" s="49"/>
      <c r="S171" s="49"/>
      <c r="T171" s="50" t="str">
        <f t="shared" si="9"/>
        <v/>
      </c>
      <c r="U171" s="49"/>
      <c r="V171" s="49"/>
      <c r="W171" s="50" t="str">
        <f t="shared" si="10"/>
        <v/>
      </c>
      <c r="X171" s="64"/>
      <c r="Y171" s="63"/>
      <c r="Z171" s="63"/>
      <c r="AA171" s="63"/>
      <c r="AB171" s="63"/>
      <c r="AC171" s="63"/>
      <c r="AD171" s="63"/>
      <c r="AE171" s="63"/>
      <c r="AF171" s="63"/>
      <c r="AG171" s="63"/>
      <c r="AH171" s="63"/>
      <c r="AI171" s="51" t="str">
        <f t="shared" si="11"/>
        <v/>
      </c>
    </row>
    <row r="172" spans="1:35" s="51" customFormat="1" ht="41.25" customHeight="1" x14ac:dyDescent="0.25">
      <c r="A172" s="55" t="s">
        <v>188</v>
      </c>
      <c r="B172" s="43"/>
      <c r="C172" s="44"/>
      <c r="D172" s="45"/>
      <c r="E172" s="46"/>
      <c r="F172" s="47"/>
      <c r="G172" s="46"/>
      <c r="H172" s="46"/>
      <c r="I172" s="46"/>
      <c r="J172" s="48"/>
      <c r="K172" s="46"/>
      <c r="L172" s="48"/>
      <c r="M172" s="60"/>
      <c r="N172" s="49"/>
      <c r="O172" s="48"/>
      <c r="P172" s="48"/>
      <c r="Q172" s="50" t="str">
        <f t="shared" si="8"/>
        <v/>
      </c>
      <c r="R172" s="49"/>
      <c r="S172" s="49"/>
      <c r="T172" s="50" t="str">
        <f t="shared" si="9"/>
        <v/>
      </c>
      <c r="U172" s="49"/>
      <c r="V172" s="49"/>
      <c r="W172" s="50" t="str">
        <f t="shared" si="10"/>
        <v/>
      </c>
      <c r="X172" s="64"/>
      <c r="Y172" s="63"/>
      <c r="Z172" s="63"/>
      <c r="AA172" s="63"/>
      <c r="AB172" s="63"/>
      <c r="AC172" s="63"/>
      <c r="AD172" s="63"/>
      <c r="AE172" s="63"/>
      <c r="AF172" s="63"/>
      <c r="AG172" s="63"/>
      <c r="AH172" s="63"/>
      <c r="AI172" s="51" t="str">
        <f t="shared" si="11"/>
        <v/>
      </c>
    </row>
    <row r="173" spans="1:35" s="51" customFormat="1" ht="41.25" customHeight="1" x14ac:dyDescent="0.25">
      <c r="A173" s="55" t="s">
        <v>189</v>
      </c>
      <c r="B173" s="43"/>
      <c r="C173" s="44"/>
      <c r="D173" s="45"/>
      <c r="E173" s="46"/>
      <c r="F173" s="47"/>
      <c r="G173" s="46"/>
      <c r="H173" s="46"/>
      <c r="I173" s="46"/>
      <c r="J173" s="48"/>
      <c r="K173" s="46"/>
      <c r="L173" s="48"/>
      <c r="M173" s="60"/>
      <c r="N173" s="49"/>
      <c r="O173" s="48"/>
      <c r="P173" s="48"/>
      <c r="Q173" s="50" t="str">
        <f t="shared" si="8"/>
        <v/>
      </c>
      <c r="R173" s="49"/>
      <c r="S173" s="49"/>
      <c r="T173" s="50" t="str">
        <f t="shared" si="9"/>
        <v/>
      </c>
      <c r="U173" s="49"/>
      <c r="V173" s="49"/>
      <c r="W173" s="50" t="str">
        <f t="shared" si="10"/>
        <v/>
      </c>
      <c r="X173" s="64"/>
      <c r="Y173" s="63"/>
      <c r="Z173" s="63"/>
      <c r="AA173" s="63"/>
      <c r="AB173" s="63"/>
      <c r="AC173" s="63"/>
      <c r="AD173" s="63"/>
      <c r="AE173" s="63"/>
      <c r="AF173" s="63"/>
      <c r="AG173" s="63"/>
      <c r="AH173" s="63"/>
      <c r="AI173" s="51" t="str">
        <f t="shared" si="11"/>
        <v/>
      </c>
    </row>
    <row r="174" spans="1:35" s="51" customFormat="1" ht="41.25" customHeight="1" x14ac:dyDescent="0.25">
      <c r="A174" s="55" t="s">
        <v>190</v>
      </c>
      <c r="B174" s="43"/>
      <c r="C174" s="44"/>
      <c r="D174" s="45"/>
      <c r="E174" s="46"/>
      <c r="F174" s="47"/>
      <c r="G174" s="46"/>
      <c r="H174" s="46"/>
      <c r="I174" s="46"/>
      <c r="J174" s="48"/>
      <c r="K174" s="46"/>
      <c r="L174" s="48"/>
      <c r="M174" s="60"/>
      <c r="N174" s="49"/>
      <c r="O174" s="48"/>
      <c r="P174" s="48"/>
      <c r="Q174" s="50" t="str">
        <f t="shared" si="8"/>
        <v/>
      </c>
      <c r="R174" s="49"/>
      <c r="S174" s="49"/>
      <c r="T174" s="50" t="str">
        <f t="shared" si="9"/>
        <v/>
      </c>
      <c r="U174" s="49"/>
      <c r="V174" s="49"/>
      <c r="W174" s="50" t="str">
        <f t="shared" si="10"/>
        <v/>
      </c>
      <c r="X174" s="64"/>
      <c r="Y174" s="63"/>
      <c r="Z174" s="63"/>
      <c r="AA174" s="63"/>
      <c r="AB174" s="63"/>
      <c r="AC174" s="63"/>
      <c r="AD174" s="63"/>
      <c r="AE174" s="63"/>
      <c r="AF174" s="63"/>
      <c r="AG174" s="63"/>
      <c r="AH174" s="63"/>
      <c r="AI174" s="51" t="str">
        <f t="shared" si="11"/>
        <v/>
      </c>
    </row>
    <row r="175" spans="1:35" s="51" customFormat="1" ht="41.25" customHeight="1" x14ac:dyDescent="0.25">
      <c r="A175" s="55" t="s">
        <v>191</v>
      </c>
      <c r="B175" s="43"/>
      <c r="C175" s="44"/>
      <c r="D175" s="45"/>
      <c r="E175" s="46"/>
      <c r="F175" s="47"/>
      <c r="G175" s="46"/>
      <c r="H175" s="46"/>
      <c r="I175" s="46"/>
      <c r="J175" s="48"/>
      <c r="K175" s="46"/>
      <c r="L175" s="48"/>
      <c r="M175" s="60"/>
      <c r="N175" s="49"/>
      <c r="O175" s="48"/>
      <c r="P175" s="48"/>
      <c r="Q175" s="50" t="str">
        <f t="shared" si="8"/>
        <v/>
      </c>
      <c r="R175" s="49"/>
      <c r="S175" s="49"/>
      <c r="T175" s="50" t="str">
        <f t="shared" si="9"/>
        <v/>
      </c>
      <c r="U175" s="49"/>
      <c r="V175" s="49"/>
      <c r="W175" s="50" t="str">
        <f t="shared" si="10"/>
        <v/>
      </c>
      <c r="X175" s="64"/>
      <c r="Y175" s="63"/>
      <c r="Z175" s="63"/>
      <c r="AA175" s="63"/>
      <c r="AB175" s="63"/>
      <c r="AC175" s="63"/>
      <c r="AD175" s="63"/>
      <c r="AE175" s="63"/>
      <c r="AF175" s="63"/>
      <c r="AG175" s="63"/>
      <c r="AH175" s="63"/>
      <c r="AI175" s="51" t="str">
        <f t="shared" si="11"/>
        <v/>
      </c>
    </row>
    <row r="176" spans="1:35" s="51" customFormat="1" ht="41.25" customHeight="1" x14ac:dyDescent="0.25">
      <c r="A176" s="55" t="s">
        <v>192</v>
      </c>
      <c r="B176" s="43"/>
      <c r="C176" s="44"/>
      <c r="D176" s="45"/>
      <c r="E176" s="46"/>
      <c r="F176" s="47"/>
      <c r="G176" s="46"/>
      <c r="H176" s="46"/>
      <c r="I176" s="46"/>
      <c r="J176" s="48"/>
      <c r="K176" s="46"/>
      <c r="L176" s="48"/>
      <c r="M176" s="60"/>
      <c r="N176" s="49"/>
      <c r="O176" s="48"/>
      <c r="P176" s="48"/>
      <c r="Q176" s="50" t="str">
        <f t="shared" si="8"/>
        <v/>
      </c>
      <c r="R176" s="49"/>
      <c r="S176" s="49"/>
      <c r="T176" s="50" t="str">
        <f t="shared" si="9"/>
        <v/>
      </c>
      <c r="U176" s="49"/>
      <c r="V176" s="49"/>
      <c r="W176" s="50" t="str">
        <f t="shared" si="10"/>
        <v/>
      </c>
      <c r="X176" s="64"/>
      <c r="Y176" s="63"/>
      <c r="Z176" s="63"/>
      <c r="AA176" s="63"/>
      <c r="AB176" s="63"/>
      <c r="AC176" s="63"/>
      <c r="AD176" s="63"/>
      <c r="AE176" s="63"/>
      <c r="AF176" s="63"/>
      <c r="AG176" s="63"/>
      <c r="AH176" s="63"/>
      <c r="AI176" s="51" t="str">
        <f t="shared" si="11"/>
        <v/>
      </c>
    </row>
    <row r="177" spans="1:35" s="51" customFormat="1" ht="41.25" customHeight="1" x14ac:dyDescent="0.25">
      <c r="A177" s="55" t="s">
        <v>193</v>
      </c>
      <c r="B177" s="43"/>
      <c r="C177" s="44"/>
      <c r="D177" s="45"/>
      <c r="E177" s="46"/>
      <c r="F177" s="47"/>
      <c r="G177" s="46"/>
      <c r="H177" s="46"/>
      <c r="I177" s="46"/>
      <c r="J177" s="48"/>
      <c r="K177" s="46"/>
      <c r="L177" s="48"/>
      <c r="M177" s="60"/>
      <c r="N177" s="49"/>
      <c r="O177" s="48"/>
      <c r="P177" s="48"/>
      <c r="Q177" s="50" t="str">
        <f t="shared" si="8"/>
        <v/>
      </c>
      <c r="R177" s="49"/>
      <c r="S177" s="49"/>
      <c r="T177" s="50" t="str">
        <f t="shared" si="9"/>
        <v/>
      </c>
      <c r="U177" s="49"/>
      <c r="V177" s="49"/>
      <c r="W177" s="50" t="str">
        <f t="shared" si="10"/>
        <v/>
      </c>
      <c r="X177" s="64"/>
      <c r="Y177" s="63"/>
      <c r="Z177" s="63"/>
      <c r="AA177" s="63"/>
      <c r="AB177" s="63"/>
      <c r="AC177" s="63"/>
      <c r="AD177" s="63"/>
      <c r="AE177" s="63"/>
      <c r="AF177" s="63"/>
      <c r="AG177" s="63"/>
      <c r="AH177" s="63"/>
      <c r="AI177" s="51" t="str">
        <f t="shared" si="11"/>
        <v/>
      </c>
    </row>
    <row r="178" spans="1:35" s="51" customFormat="1" ht="41.25" customHeight="1" x14ac:dyDescent="0.25">
      <c r="A178" s="55" t="s">
        <v>194</v>
      </c>
      <c r="B178" s="43"/>
      <c r="C178" s="44"/>
      <c r="D178" s="45"/>
      <c r="E178" s="46"/>
      <c r="F178" s="47"/>
      <c r="G178" s="46"/>
      <c r="H178" s="46"/>
      <c r="I178" s="46"/>
      <c r="J178" s="48"/>
      <c r="K178" s="46"/>
      <c r="L178" s="48"/>
      <c r="M178" s="60"/>
      <c r="N178" s="49"/>
      <c r="O178" s="48"/>
      <c r="P178" s="48"/>
      <c r="Q178" s="50" t="str">
        <f t="shared" si="8"/>
        <v/>
      </c>
      <c r="R178" s="49"/>
      <c r="S178" s="49"/>
      <c r="T178" s="50" t="str">
        <f t="shared" si="9"/>
        <v/>
      </c>
      <c r="U178" s="49"/>
      <c r="V178" s="49"/>
      <c r="W178" s="50" t="str">
        <f t="shared" si="10"/>
        <v/>
      </c>
      <c r="X178" s="64"/>
      <c r="Y178" s="63"/>
      <c r="Z178" s="63"/>
      <c r="AA178" s="63"/>
      <c r="AB178" s="63"/>
      <c r="AC178" s="63"/>
      <c r="AD178" s="63"/>
      <c r="AE178" s="63"/>
      <c r="AF178" s="63"/>
      <c r="AG178" s="63"/>
      <c r="AH178" s="63"/>
      <c r="AI178" s="51" t="str">
        <f t="shared" si="11"/>
        <v/>
      </c>
    </row>
    <row r="179" spans="1:35" s="51" customFormat="1" ht="41.25" customHeight="1" x14ac:dyDescent="0.25">
      <c r="A179" s="55" t="s">
        <v>195</v>
      </c>
      <c r="B179" s="43"/>
      <c r="C179" s="44"/>
      <c r="D179" s="45"/>
      <c r="E179" s="46"/>
      <c r="F179" s="47"/>
      <c r="G179" s="46"/>
      <c r="H179" s="46"/>
      <c r="I179" s="46"/>
      <c r="J179" s="48"/>
      <c r="K179" s="46"/>
      <c r="L179" s="48"/>
      <c r="M179" s="60"/>
      <c r="N179" s="49"/>
      <c r="O179" s="48"/>
      <c r="P179" s="48"/>
      <c r="Q179" s="50" t="str">
        <f t="shared" si="8"/>
        <v/>
      </c>
      <c r="R179" s="49"/>
      <c r="S179" s="49"/>
      <c r="T179" s="50" t="str">
        <f t="shared" si="9"/>
        <v/>
      </c>
      <c r="U179" s="49"/>
      <c r="V179" s="49"/>
      <c r="W179" s="50" t="str">
        <f t="shared" si="10"/>
        <v/>
      </c>
      <c r="X179" s="64"/>
      <c r="Y179" s="63"/>
      <c r="Z179" s="63"/>
      <c r="AA179" s="63"/>
      <c r="AB179" s="63"/>
      <c r="AC179" s="63"/>
      <c r="AD179" s="63"/>
      <c r="AE179" s="63"/>
      <c r="AF179" s="63"/>
      <c r="AG179" s="63"/>
      <c r="AH179" s="63"/>
      <c r="AI179" s="51" t="str">
        <f t="shared" si="11"/>
        <v/>
      </c>
    </row>
    <row r="180" spans="1:35" s="51" customFormat="1" ht="41.25" customHeight="1" x14ac:dyDescent="0.25">
      <c r="A180" s="55" t="s">
        <v>196</v>
      </c>
      <c r="B180" s="43"/>
      <c r="C180" s="44"/>
      <c r="D180" s="45"/>
      <c r="E180" s="46"/>
      <c r="F180" s="47"/>
      <c r="G180" s="46"/>
      <c r="H180" s="46"/>
      <c r="I180" s="46"/>
      <c r="J180" s="48"/>
      <c r="K180" s="46"/>
      <c r="L180" s="48"/>
      <c r="M180" s="60"/>
      <c r="N180" s="49"/>
      <c r="O180" s="48"/>
      <c r="P180" s="48"/>
      <c r="Q180" s="50" t="str">
        <f t="shared" si="8"/>
        <v/>
      </c>
      <c r="R180" s="49"/>
      <c r="S180" s="49"/>
      <c r="T180" s="50" t="str">
        <f t="shared" si="9"/>
        <v/>
      </c>
      <c r="U180" s="49"/>
      <c r="V180" s="49"/>
      <c r="W180" s="50" t="str">
        <f t="shared" si="10"/>
        <v/>
      </c>
      <c r="X180" s="64"/>
      <c r="Y180" s="63"/>
      <c r="Z180" s="63"/>
      <c r="AA180" s="63"/>
      <c r="AB180" s="63"/>
      <c r="AC180" s="63"/>
      <c r="AD180" s="63"/>
      <c r="AE180" s="63"/>
      <c r="AF180" s="63"/>
      <c r="AG180" s="63"/>
      <c r="AH180" s="63"/>
      <c r="AI180" s="51" t="str">
        <f t="shared" si="11"/>
        <v/>
      </c>
    </row>
    <row r="181" spans="1:35" s="51" customFormat="1" ht="41.25" customHeight="1" x14ac:dyDescent="0.25">
      <c r="A181" s="55" t="s">
        <v>197</v>
      </c>
      <c r="B181" s="43"/>
      <c r="C181" s="44"/>
      <c r="D181" s="45"/>
      <c r="E181" s="46"/>
      <c r="F181" s="47"/>
      <c r="G181" s="46"/>
      <c r="H181" s="46"/>
      <c r="I181" s="46"/>
      <c r="J181" s="48"/>
      <c r="K181" s="46"/>
      <c r="L181" s="48"/>
      <c r="M181" s="60"/>
      <c r="N181" s="49"/>
      <c r="O181" s="48"/>
      <c r="P181" s="48"/>
      <c r="Q181" s="50" t="str">
        <f t="shared" si="8"/>
        <v/>
      </c>
      <c r="R181" s="49"/>
      <c r="S181" s="49"/>
      <c r="T181" s="50" t="str">
        <f t="shared" si="9"/>
        <v/>
      </c>
      <c r="U181" s="49"/>
      <c r="V181" s="49"/>
      <c r="W181" s="50" t="str">
        <f t="shared" si="10"/>
        <v/>
      </c>
      <c r="X181" s="64"/>
      <c r="Y181" s="63"/>
      <c r="Z181" s="63"/>
      <c r="AA181" s="63"/>
      <c r="AB181" s="63"/>
      <c r="AC181" s="63"/>
      <c r="AD181" s="63"/>
      <c r="AE181" s="63"/>
      <c r="AF181" s="63"/>
      <c r="AG181" s="63"/>
      <c r="AH181" s="63"/>
      <c r="AI181" s="51" t="str">
        <f t="shared" si="11"/>
        <v/>
      </c>
    </row>
    <row r="182" spans="1:35" s="51" customFormat="1" ht="41.25" customHeight="1" x14ac:dyDescent="0.25">
      <c r="A182" s="55" t="s">
        <v>198</v>
      </c>
      <c r="B182" s="43"/>
      <c r="C182" s="44"/>
      <c r="D182" s="45"/>
      <c r="E182" s="46"/>
      <c r="F182" s="47"/>
      <c r="G182" s="46"/>
      <c r="H182" s="46"/>
      <c r="I182" s="46"/>
      <c r="J182" s="48"/>
      <c r="K182" s="46"/>
      <c r="L182" s="48"/>
      <c r="M182" s="60"/>
      <c r="N182" s="49"/>
      <c r="O182" s="48"/>
      <c r="P182" s="48"/>
      <c r="Q182" s="50" t="str">
        <f t="shared" si="8"/>
        <v/>
      </c>
      <c r="R182" s="49"/>
      <c r="S182" s="49"/>
      <c r="T182" s="50" t="str">
        <f t="shared" si="9"/>
        <v/>
      </c>
      <c r="U182" s="49"/>
      <c r="V182" s="49"/>
      <c r="W182" s="50" t="str">
        <f t="shared" si="10"/>
        <v/>
      </c>
      <c r="X182" s="64"/>
      <c r="Y182" s="63"/>
      <c r="Z182" s="63"/>
      <c r="AA182" s="63"/>
      <c r="AB182" s="63"/>
      <c r="AC182" s="63"/>
      <c r="AD182" s="63"/>
      <c r="AE182" s="63"/>
      <c r="AF182" s="63"/>
      <c r="AG182" s="63"/>
      <c r="AH182" s="63"/>
      <c r="AI182" s="51" t="str">
        <f t="shared" si="11"/>
        <v/>
      </c>
    </row>
    <row r="183" spans="1:35" s="51" customFormat="1" ht="41.25" customHeight="1" x14ac:dyDescent="0.25">
      <c r="A183" s="55" t="s">
        <v>199</v>
      </c>
      <c r="B183" s="43"/>
      <c r="C183" s="44"/>
      <c r="D183" s="45"/>
      <c r="E183" s="46"/>
      <c r="F183" s="47"/>
      <c r="G183" s="46"/>
      <c r="H183" s="46"/>
      <c r="I183" s="46"/>
      <c r="J183" s="48"/>
      <c r="K183" s="46"/>
      <c r="L183" s="48"/>
      <c r="M183" s="60"/>
      <c r="N183" s="49"/>
      <c r="O183" s="48"/>
      <c r="P183" s="48"/>
      <c r="Q183" s="50" t="str">
        <f t="shared" si="8"/>
        <v/>
      </c>
      <c r="R183" s="49"/>
      <c r="S183" s="49"/>
      <c r="T183" s="50" t="str">
        <f t="shared" si="9"/>
        <v/>
      </c>
      <c r="U183" s="49"/>
      <c r="V183" s="49"/>
      <c r="W183" s="50" t="str">
        <f t="shared" si="10"/>
        <v/>
      </c>
      <c r="X183" s="64"/>
      <c r="Y183" s="63"/>
      <c r="Z183" s="63"/>
      <c r="AA183" s="63"/>
      <c r="AB183" s="63"/>
      <c r="AC183" s="63"/>
      <c r="AD183" s="63"/>
      <c r="AE183" s="63"/>
      <c r="AF183" s="63"/>
      <c r="AG183" s="63"/>
      <c r="AH183" s="63"/>
      <c r="AI183" s="51" t="str">
        <f t="shared" si="11"/>
        <v/>
      </c>
    </row>
    <row r="184" spans="1:35" s="51" customFormat="1" ht="41.25" customHeight="1" x14ac:dyDescent="0.25">
      <c r="A184" s="55" t="s">
        <v>200</v>
      </c>
      <c r="B184" s="43"/>
      <c r="C184" s="44"/>
      <c r="D184" s="45"/>
      <c r="E184" s="46"/>
      <c r="F184" s="47"/>
      <c r="G184" s="46"/>
      <c r="H184" s="46"/>
      <c r="I184" s="46"/>
      <c r="J184" s="48"/>
      <c r="K184" s="46"/>
      <c r="L184" s="48"/>
      <c r="M184" s="60"/>
      <c r="N184" s="49"/>
      <c r="O184" s="48"/>
      <c r="P184" s="48"/>
      <c r="Q184" s="50" t="str">
        <f t="shared" si="8"/>
        <v/>
      </c>
      <c r="R184" s="49"/>
      <c r="S184" s="49"/>
      <c r="T184" s="50" t="str">
        <f t="shared" si="9"/>
        <v/>
      </c>
      <c r="U184" s="49"/>
      <c r="V184" s="49"/>
      <c r="W184" s="50" t="str">
        <f t="shared" si="10"/>
        <v/>
      </c>
      <c r="X184" s="64"/>
      <c r="Y184" s="63"/>
      <c r="Z184" s="63"/>
      <c r="AA184" s="63"/>
      <c r="AB184" s="63"/>
      <c r="AC184" s="63"/>
      <c r="AD184" s="63"/>
      <c r="AE184" s="63"/>
      <c r="AF184" s="63"/>
      <c r="AG184" s="63"/>
      <c r="AH184" s="63"/>
      <c r="AI184" s="51" t="str">
        <f t="shared" si="11"/>
        <v/>
      </c>
    </row>
    <row r="185" spans="1:35" s="51" customFormat="1" ht="41.25" customHeight="1" x14ac:dyDescent="0.25">
      <c r="A185" s="55" t="s">
        <v>201</v>
      </c>
      <c r="B185" s="43"/>
      <c r="C185" s="44"/>
      <c r="D185" s="45"/>
      <c r="E185" s="46"/>
      <c r="F185" s="47"/>
      <c r="G185" s="46"/>
      <c r="H185" s="46"/>
      <c r="I185" s="46"/>
      <c r="J185" s="48"/>
      <c r="K185" s="46"/>
      <c r="L185" s="48"/>
      <c r="M185" s="60"/>
      <c r="N185" s="49"/>
      <c r="O185" s="48"/>
      <c r="P185" s="48"/>
      <c r="Q185" s="50" t="str">
        <f t="shared" si="8"/>
        <v/>
      </c>
      <c r="R185" s="49"/>
      <c r="S185" s="49"/>
      <c r="T185" s="50" t="str">
        <f t="shared" si="9"/>
        <v/>
      </c>
      <c r="U185" s="49"/>
      <c r="V185" s="49"/>
      <c r="W185" s="50" t="str">
        <f t="shared" si="10"/>
        <v/>
      </c>
      <c r="X185" s="64"/>
      <c r="Y185" s="63"/>
      <c r="Z185" s="63"/>
      <c r="AA185" s="63"/>
      <c r="AB185" s="63"/>
      <c r="AC185" s="63"/>
      <c r="AD185" s="63"/>
      <c r="AE185" s="63"/>
      <c r="AF185" s="63"/>
      <c r="AG185" s="63"/>
      <c r="AH185" s="63"/>
      <c r="AI185" s="51" t="str">
        <f t="shared" si="11"/>
        <v/>
      </c>
    </row>
    <row r="186" spans="1:35" s="51" customFormat="1" ht="41.25" customHeight="1" x14ac:dyDescent="0.25">
      <c r="A186" s="55" t="s">
        <v>202</v>
      </c>
      <c r="B186" s="43"/>
      <c r="C186" s="44"/>
      <c r="D186" s="45"/>
      <c r="E186" s="46"/>
      <c r="F186" s="47"/>
      <c r="G186" s="46"/>
      <c r="H186" s="46"/>
      <c r="I186" s="46"/>
      <c r="J186" s="48"/>
      <c r="K186" s="46"/>
      <c r="L186" s="48"/>
      <c r="M186" s="60"/>
      <c r="N186" s="49"/>
      <c r="O186" s="48"/>
      <c r="P186" s="48"/>
      <c r="Q186" s="50" t="str">
        <f t="shared" si="8"/>
        <v/>
      </c>
      <c r="R186" s="49"/>
      <c r="S186" s="49"/>
      <c r="T186" s="50" t="str">
        <f t="shared" si="9"/>
        <v/>
      </c>
      <c r="U186" s="49"/>
      <c r="V186" s="49"/>
      <c r="W186" s="50" t="str">
        <f t="shared" si="10"/>
        <v/>
      </c>
      <c r="X186" s="64"/>
      <c r="Y186" s="63"/>
      <c r="Z186" s="63"/>
      <c r="AA186" s="63"/>
      <c r="AB186" s="63"/>
      <c r="AC186" s="63"/>
      <c r="AD186" s="63"/>
      <c r="AE186" s="63"/>
      <c r="AF186" s="63"/>
      <c r="AG186" s="63"/>
      <c r="AH186" s="63"/>
      <c r="AI186" s="51" t="str">
        <f t="shared" si="11"/>
        <v/>
      </c>
    </row>
    <row r="187" spans="1:35" s="51" customFormat="1" ht="41.25" customHeight="1" x14ac:dyDescent="0.25">
      <c r="A187" s="55" t="s">
        <v>203</v>
      </c>
      <c r="B187" s="43"/>
      <c r="C187" s="44"/>
      <c r="D187" s="45"/>
      <c r="E187" s="46"/>
      <c r="F187" s="47"/>
      <c r="G187" s="46"/>
      <c r="H187" s="46"/>
      <c r="I187" s="46"/>
      <c r="J187" s="48"/>
      <c r="K187" s="46"/>
      <c r="L187" s="48"/>
      <c r="M187" s="60"/>
      <c r="N187" s="49"/>
      <c r="O187" s="48"/>
      <c r="P187" s="48"/>
      <c r="Q187" s="50" t="str">
        <f t="shared" si="8"/>
        <v/>
      </c>
      <c r="R187" s="49"/>
      <c r="S187" s="49"/>
      <c r="T187" s="50" t="str">
        <f t="shared" si="9"/>
        <v/>
      </c>
      <c r="U187" s="49"/>
      <c r="V187" s="49"/>
      <c r="W187" s="50" t="str">
        <f t="shared" si="10"/>
        <v/>
      </c>
      <c r="X187" s="64"/>
      <c r="Y187" s="63"/>
      <c r="Z187" s="63"/>
      <c r="AA187" s="63"/>
      <c r="AB187" s="63"/>
      <c r="AC187" s="63"/>
      <c r="AD187" s="63"/>
      <c r="AE187" s="63"/>
      <c r="AF187" s="63"/>
      <c r="AG187" s="63"/>
      <c r="AH187" s="63"/>
      <c r="AI187" s="51" t="str">
        <f t="shared" si="11"/>
        <v/>
      </c>
    </row>
    <row r="188" spans="1:35" s="51" customFormat="1" ht="41.25" customHeight="1" x14ac:dyDescent="0.25">
      <c r="A188" s="55" t="s">
        <v>204</v>
      </c>
      <c r="B188" s="43"/>
      <c r="C188" s="44"/>
      <c r="D188" s="45"/>
      <c r="E188" s="46"/>
      <c r="F188" s="47"/>
      <c r="G188" s="46"/>
      <c r="H188" s="46"/>
      <c r="I188" s="46"/>
      <c r="J188" s="48"/>
      <c r="K188" s="46"/>
      <c r="L188" s="48"/>
      <c r="M188" s="60"/>
      <c r="N188" s="49"/>
      <c r="O188" s="48"/>
      <c r="P188" s="48"/>
      <c r="Q188" s="50" t="str">
        <f t="shared" si="8"/>
        <v/>
      </c>
      <c r="R188" s="49"/>
      <c r="S188" s="49"/>
      <c r="T188" s="50" t="str">
        <f t="shared" si="9"/>
        <v/>
      </c>
      <c r="U188" s="49"/>
      <c r="V188" s="49"/>
      <c r="W188" s="50" t="str">
        <f t="shared" si="10"/>
        <v/>
      </c>
      <c r="X188" s="64"/>
      <c r="Y188" s="63"/>
      <c r="Z188" s="63"/>
      <c r="AA188" s="63"/>
      <c r="AB188" s="63"/>
      <c r="AC188" s="63"/>
      <c r="AD188" s="63"/>
      <c r="AE188" s="63"/>
      <c r="AF188" s="63"/>
      <c r="AG188" s="63"/>
      <c r="AH188" s="63"/>
      <c r="AI188" s="51" t="str">
        <f t="shared" si="11"/>
        <v/>
      </c>
    </row>
    <row r="189" spans="1:35" s="51" customFormat="1" ht="41.25" customHeight="1" x14ac:dyDescent="0.25">
      <c r="A189" s="55" t="s">
        <v>205</v>
      </c>
      <c r="B189" s="43"/>
      <c r="C189" s="44"/>
      <c r="D189" s="45"/>
      <c r="E189" s="46"/>
      <c r="F189" s="47"/>
      <c r="G189" s="46"/>
      <c r="H189" s="46"/>
      <c r="I189" s="46"/>
      <c r="J189" s="48"/>
      <c r="K189" s="46"/>
      <c r="L189" s="48"/>
      <c r="M189" s="60"/>
      <c r="N189" s="49"/>
      <c r="O189" s="48"/>
      <c r="P189" s="48"/>
      <c r="Q189" s="50" t="str">
        <f t="shared" si="8"/>
        <v/>
      </c>
      <c r="R189" s="49"/>
      <c r="S189" s="49"/>
      <c r="T189" s="50" t="str">
        <f t="shared" si="9"/>
        <v/>
      </c>
      <c r="U189" s="49"/>
      <c r="V189" s="49"/>
      <c r="W189" s="50" t="str">
        <f t="shared" si="10"/>
        <v/>
      </c>
      <c r="X189" s="64"/>
      <c r="Y189" s="63"/>
      <c r="Z189" s="63"/>
      <c r="AA189" s="63"/>
      <c r="AB189" s="63"/>
      <c r="AC189" s="63"/>
      <c r="AD189" s="63"/>
      <c r="AE189" s="63"/>
      <c r="AF189" s="63"/>
      <c r="AG189" s="63"/>
      <c r="AH189" s="63"/>
      <c r="AI189" s="51" t="str">
        <f t="shared" si="11"/>
        <v/>
      </c>
    </row>
    <row r="190" spans="1:35" s="51" customFormat="1" ht="41.25" customHeight="1" x14ac:dyDescent="0.25">
      <c r="A190" s="55" t="s">
        <v>206</v>
      </c>
      <c r="B190" s="43"/>
      <c r="C190" s="44"/>
      <c r="D190" s="45"/>
      <c r="E190" s="46"/>
      <c r="F190" s="47"/>
      <c r="G190" s="46"/>
      <c r="H190" s="46"/>
      <c r="I190" s="46"/>
      <c r="J190" s="48"/>
      <c r="K190" s="46"/>
      <c r="L190" s="48"/>
      <c r="M190" s="60"/>
      <c r="N190" s="49"/>
      <c r="O190" s="48"/>
      <c r="P190" s="48"/>
      <c r="Q190" s="50" t="str">
        <f t="shared" si="8"/>
        <v/>
      </c>
      <c r="R190" s="49"/>
      <c r="S190" s="49"/>
      <c r="T190" s="50" t="str">
        <f t="shared" si="9"/>
        <v/>
      </c>
      <c r="U190" s="49"/>
      <c r="V190" s="49"/>
      <c r="W190" s="50" t="str">
        <f t="shared" si="10"/>
        <v/>
      </c>
      <c r="X190" s="64"/>
      <c r="Y190" s="63"/>
      <c r="Z190" s="63"/>
      <c r="AA190" s="63"/>
      <c r="AB190" s="63"/>
      <c r="AC190" s="63"/>
      <c r="AD190" s="63"/>
      <c r="AE190" s="63"/>
      <c r="AF190" s="63"/>
      <c r="AG190" s="63"/>
      <c r="AH190" s="63"/>
      <c r="AI190" s="51" t="str">
        <f t="shared" si="11"/>
        <v/>
      </c>
    </row>
    <row r="191" spans="1:35" s="51" customFormat="1" ht="41.25" customHeight="1" x14ac:dyDescent="0.25">
      <c r="A191" s="55" t="s">
        <v>207</v>
      </c>
      <c r="B191" s="43"/>
      <c r="C191" s="44"/>
      <c r="D191" s="45"/>
      <c r="E191" s="46"/>
      <c r="F191" s="47"/>
      <c r="G191" s="46"/>
      <c r="H191" s="46"/>
      <c r="I191" s="46"/>
      <c r="J191" s="48"/>
      <c r="K191" s="46"/>
      <c r="L191" s="48"/>
      <c r="M191" s="60"/>
      <c r="N191" s="49"/>
      <c r="O191" s="48"/>
      <c r="P191" s="48"/>
      <c r="Q191" s="50" t="str">
        <f t="shared" si="8"/>
        <v/>
      </c>
      <c r="R191" s="49"/>
      <c r="S191" s="49"/>
      <c r="T191" s="50" t="str">
        <f t="shared" si="9"/>
        <v/>
      </c>
      <c r="U191" s="49"/>
      <c r="V191" s="49"/>
      <c r="W191" s="50" t="str">
        <f t="shared" si="10"/>
        <v/>
      </c>
      <c r="X191" s="64"/>
      <c r="Y191" s="63"/>
      <c r="Z191" s="63"/>
      <c r="AA191" s="63"/>
      <c r="AB191" s="63"/>
      <c r="AC191" s="63"/>
      <c r="AD191" s="63"/>
      <c r="AE191" s="63"/>
      <c r="AF191" s="63"/>
      <c r="AG191" s="63"/>
      <c r="AH191" s="63"/>
      <c r="AI191" s="51" t="str">
        <f t="shared" si="11"/>
        <v/>
      </c>
    </row>
    <row r="192" spans="1:35" s="51" customFormat="1" ht="41.25" customHeight="1" x14ac:dyDescent="0.25">
      <c r="A192" s="55" t="s">
        <v>208</v>
      </c>
      <c r="B192" s="43"/>
      <c r="C192" s="44"/>
      <c r="D192" s="45"/>
      <c r="E192" s="46"/>
      <c r="F192" s="47"/>
      <c r="G192" s="46"/>
      <c r="H192" s="46"/>
      <c r="I192" s="46"/>
      <c r="J192" s="48"/>
      <c r="K192" s="46"/>
      <c r="L192" s="48"/>
      <c r="M192" s="60"/>
      <c r="N192" s="49"/>
      <c r="O192" s="48"/>
      <c r="P192" s="48"/>
      <c r="Q192" s="50" t="str">
        <f t="shared" si="8"/>
        <v/>
      </c>
      <c r="R192" s="49"/>
      <c r="S192" s="49"/>
      <c r="T192" s="50" t="str">
        <f t="shared" si="9"/>
        <v/>
      </c>
      <c r="U192" s="49"/>
      <c r="V192" s="49"/>
      <c r="W192" s="50" t="str">
        <f t="shared" si="10"/>
        <v/>
      </c>
      <c r="X192" s="64"/>
      <c r="Y192" s="63"/>
      <c r="Z192" s="63"/>
      <c r="AA192" s="63"/>
      <c r="AB192" s="63"/>
      <c r="AC192" s="63"/>
      <c r="AD192" s="63"/>
      <c r="AE192" s="63"/>
      <c r="AF192" s="63"/>
      <c r="AG192" s="63"/>
      <c r="AH192" s="63"/>
      <c r="AI192" s="51" t="str">
        <f t="shared" si="11"/>
        <v/>
      </c>
    </row>
    <row r="193" spans="1:35" s="51" customFormat="1" ht="41.25" customHeight="1" x14ac:dyDescent="0.25">
      <c r="A193" s="55" t="s">
        <v>209</v>
      </c>
      <c r="B193" s="43"/>
      <c r="C193" s="44"/>
      <c r="D193" s="45"/>
      <c r="E193" s="46"/>
      <c r="F193" s="47"/>
      <c r="G193" s="46"/>
      <c r="H193" s="46"/>
      <c r="I193" s="46"/>
      <c r="J193" s="48"/>
      <c r="K193" s="46"/>
      <c r="L193" s="48"/>
      <c r="M193" s="60"/>
      <c r="N193" s="49"/>
      <c r="O193" s="48"/>
      <c r="P193" s="48"/>
      <c r="Q193" s="50" t="str">
        <f t="shared" si="8"/>
        <v/>
      </c>
      <c r="R193" s="49"/>
      <c r="S193" s="49"/>
      <c r="T193" s="50" t="str">
        <f t="shared" si="9"/>
        <v/>
      </c>
      <c r="U193" s="49"/>
      <c r="V193" s="49"/>
      <c r="W193" s="50" t="str">
        <f t="shared" si="10"/>
        <v/>
      </c>
      <c r="X193" s="64"/>
      <c r="Y193" s="63"/>
      <c r="Z193" s="63"/>
      <c r="AA193" s="63"/>
      <c r="AB193" s="63"/>
      <c r="AC193" s="63"/>
      <c r="AD193" s="63"/>
      <c r="AE193" s="63"/>
      <c r="AF193" s="63"/>
      <c r="AG193" s="63"/>
      <c r="AH193" s="63"/>
      <c r="AI193" s="51" t="str">
        <f t="shared" si="11"/>
        <v/>
      </c>
    </row>
    <row r="194" spans="1:35" s="51" customFormat="1" ht="41.25" customHeight="1" x14ac:dyDescent="0.25">
      <c r="A194" s="55" t="s">
        <v>210</v>
      </c>
      <c r="B194" s="43"/>
      <c r="C194" s="44"/>
      <c r="D194" s="45"/>
      <c r="E194" s="46"/>
      <c r="F194" s="47"/>
      <c r="G194" s="46"/>
      <c r="H194" s="46"/>
      <c r="I194" s="46"/>
      <c r="J194" s="48"/>
      <c r="K194" s="46"/>
      <c r="L194" s="48"/>
      <c r="M194" s="60"/>
      <c r="N194" s="49"/>
      <c r="O194" s="48"/>
      <c r="P194" s="48"/>
      <c r="Q194" s="50" t="str">
        <f t="shared" si="8"/>
        <v/>
      </c>
      <c r="R194" s="49"/>
      <c r="S194" s="49"/>
      <c r="T194" s="50" t="str">
        <f t="shared" si="9"/>
        <v/>
      </c>
      <c r="U194" s="49"/>
      <c r="V194" s="49"/>
      <c r="W194" s="50" t="str">
        <f t="shared" si="10"/>
        <v/>
      </c>
      <c r="X194" s="64"/>
      <c r="Y194" s="63"/>
      <c r="Z194" s="63"/>
      <c r="AA194" s="63"/>
      <c r="AB194" s="63"/>
      <c r="AC194" s="63"/>
      <c r="AD194" s="63"/>
      <c r="AE194" s="63"/>
      <c r="AF194" s="63"/>
      <c r="AG194" s="63"/>
      <c r="AH194" s="63"/>
      <c r="AI194" s="51" t="str">
        <f t="shared" si="11"/>
        <v/>
      </c>
    </row>
    <row r="195" spans="1:35" s="51" customFormat="1" ht="41.25" customHeight="1" x14ac:dyDescent="0.25">
      <c r="A195" s="55" t="s">
        <v>211</v>
      </c>
      <c r="B195" s="43"/>
      <c r="C195" s="44"/>
      <c r="D195" s="45"/>
      <c r="E195" s="46"/>
      <c r="F195" s="47"/>
      <c r="G195" s="46"/>
      <c r="H195" s="46"/>
      <c r="I195" s="46"/>
      <c r="J195" s="48"/>
      <c r="K195" s="46"/>
      <c r="L195" s="48"/>
      <c r="M195" s="60"/>
      <c r="N195" s="49"/>
      <c r="O195" s="48"/>
      <c r="P195" s="48"/>
      <c r="Q195" s="50" t="str">
        <f t="shared" si="8"/>
        <v/>
      </c>
      <c r="R195" s="49"/>
      <c r="S195" s="49"/>
      <c r="T195" s="50" t="str">
        <f t="shared" si="9"/>
        <v/>
      </c>
      <c r="U195" s="49"/>
      <c r="V195" s="49"/>
      <c r="W195" s="50" t="str">
        <f t="shared" si="10"/>
        <v/>
      </c>
      <c r="X195" s="64"/>
      <c r="Y195" s="63"/>
      <c r="Z195" s="63"/>
      <c r="AA195" s="63"/>
      <c r="AB195" s="63"/>
      <c r="AC195" s="63"/>
      <c r="AD195" s="63"/>
      <c r="AE195" s="63"/>
      <c r="AF195" s="63"/>
      <c r="AG195" s="63"/>
      <c r="AH195" s="63"/>
      <c r="AI195" s="51" t="str">
        <f t="shared" si="11"/>
        <v/>
      </c>
    </row>
    <row r="196" spans="1:35" s="51" customFormat="1" ht="41.25" customHeight="1" x14ac:dyDescent="0.25">
      <c r="A196" s="55" t="s">
        <v>212</v>
      </c>
      <c r="B196" s="43"/>
      <c r="C196" s="44"/>
      <c r="D196" s="45"/>
      <c r="E196" s="46"/>
      <c r="F196" s="47"/>
      <c r="G196" s="46"/>
      <c r="H196" s="46"/>
      <c r="I196" s="46"/>
      <c r="J196" s="48"/>
      <c r="K196" s="46"/>
      <c r="L196" s="48"/>
      <c r="M196" s="60"/>
      <c r="N196" s="49"/>
      <c r="O196" s="48"/>
      <c r="P196" s="48"/>
      <c r="Q196" s="50" t="str">
        <f t="shared" si="8"/>
        <v/>
      </c>
      <c r="R196" s="49"/>
      <c r="S196" s="49"/>
      <c r="T196" s="50" t="str">
        <f t="shared" si="9"/>
        <v/>
      </c>
      <c r="U196" s="49"/>
      <c r="V196" s="49"/>
      <c r="W196" s="50" t="str">
        <f t="shared" si="10"/>
        <v/>
      </c>
      <c r="X196" s="64"/>
      <c r="Y196" s="63"/>
      <c r="Z196" s="63"/>
      <c r="AA196" s="63"/>
      <c r="AB196" s="63"/>
      <c r="AC196" s="63"/>
      <c r="AD196" s="63"/>
      <c r="AE196" s="63"/>
      <c r="AF196" s="63"/>
      <c r="AG196" s="63"/>
      <c r="AH196" s="63"/>
      <c r="AI196" s="51" t="str">
        <f t="shared" si="11"/>
        <v/>
      </c>
    </row>
    <row r="197" spans="1:35" s="51" customFormat="1" ht="41.25" customHeight="1" x14ac:dyDescent="0.25">
      <c r="A197" s="55" t="s">
        <v>213</v>
      </c>
      <c r="B197" s="43"/>
      <c r="C197" s="44"/>
      <c r="D197" s="45"/>
      <c r="E197" s="46"/>
      <c r="F197" s="47"/>
      <c r="G197" s="46"/>
      <c r="H197" s="46"/>
      <c r="I197" s="46"/>
      <c r="J197" s="48"/>
      <c r="K197" s="46"/>
      <c r="L197" s="48"/>
      <c r="M197" s="60"/>
      <c r="N197" s="49"/>
      <c r="O197" s="48"/>
      <c r="P197" s="48"/>
      <c r="Q197" s="50" t="str">
        <f t="shared" si="8"/>
        <v/>
      </c>
      <c r="R197" s="49"/>
      <c r="S197" s="49"/>
      <c r="T197" s="50" t="str">
        <f t="shared" si="9"/>
        <v/>
      </c>
      <c r="U197" s="49"/>
      <c r="V197" s="49"/>
      <c r="W197" s="50" t="str">
        <f t="shared" si="10"/>
        <v/>
      </c>
      <c r="X197" s="64"/>
      <c r="Y197" s="63"/>
      <c r="Z197" s="63"/>
      <c r="AA197" s="63"/>
      <c r="AB197" s="63"/>
      <c r="AC197" s="63"/>
      <c r="AD197" s="63"/>
      <c r="AE197" s="63"/>
      <c r="AF197" s="63"/>
      <c r="AG197" s="63"/>
      <c r="AH197" s="63"/>
      <c r="AI197" s="51" t="str">
        <f t="shared" si="11"/>
        <v/>
      </c>
    </row>
    <row r="198" spans="1:35" s="51" customFormat="1" ht="41.25" customHeight="1" x14ac:dyDescent="0.25">
      <c r="A198" s="55" t="s">
        <v>214</v>
      </c>
      <c r="B198" s="43"/>
      <c r="C198" s="44"/>
      <c r="D198" s="45"/>
      <c r="E198" s="46"/>
      <c r="F198" s="47"/>
      <c r="G198" s="46"/>
      <c r="H198" s="46"/>
      <c r="I198" s="46"/>
      <c r="J198" s="48"/>
      <c r="K198" s="46"/>
      <c r="L198" s="48"/>
      <c r="M198" s="60"/>
      <c r="N198" s="49"/>
      <c r="O198" s="48"/>
      <c r="P198" s="48"/>
      <c r="Q198" s="50" t="str">
        <f t="shared" si="8"/>
        <v/>
      </c>
      <c r="R198" s="49"/>
      <c r="S198" s="49"/>
      <c r="T198" s="50" t="str">
        <f t="shared" si="9"/>
        <v/>
      </c>
      <c r="U198" s="49"/>
      <c r="V198" s="49"/>
      <c r="W198" s="50" t="str">
        <f t="shared" si="10"/>
        <v/>
      </c>
      <c r="X198" s="64"/>
      <c r="Y198" s="63"/>
      <c r="Z198" s="63"/>
      <c r="AA198" s="63"/>
      <c r="AB198" s="63"/>
      <c r="AC198" s="63"/>
      <c r="AD198" s="63"/>
      <c r="AE198" s="63"/>
      <c r="AF198" s="63"/>
      <c r="AG198" s="63"/>
      <c r="AH198" s="63"/>
      <c r="AI198" s="51" t="str">
        <f t="shared" si="11"/>
        <v/>
      </c>
    </row>
    <row r="199" spans="1:35" s="51" customFormat="1" ht="41.25" customHeight="1" x14ac:dyDescent="0.25">
      <c r="A199" s="55" t="s">
        <v>215</v>
      </c>
      <c r="B199" s="43"/>
      <c r="C199" s="44"/>
      <c r="D199" s="45"/>
      <c r="E199" s="46"/>
      <c r="F199" s="47"/>
      <c r="G199" s="46"/>
      <c r="H199" s="46"/>
      <c r="I199" s="46"/>
      <c r="J199" s="48"/>
      <c r="K199" s="46"/>
      <c r="L199" s="48"/>
      <c r="M199" s="60"/>
      <c r="N199" s="49"/>
      <c r="O199" s="48"/>
      <c r="P199" s="48"/>
      <c r="Q199" s="50" t="str">
        <f t="shared" si="8"/>
        <v/>
      </c>
      <c r="R199" s="49"/>
      <c r="S199" s="49"/>
      <c r="T199" s="50" t="str">
        <f t="shared" si="9"/>
        <v/>
      </c>
      <c r="U199" s="49"/>
      <c r="V199" s="49"/>
      <c r="W199" s="50" t="str">
        <f t="shared" si="10"/>
        <v/>
      </c>
      <c r="X199" s="64"/>
      <c r="Y199" s="63"/>
      <c r="Z199" s="63"/>
      <c r="AA199" s="63"/>
      <c r="AB199" s="63"/>
      <c r="AC199" s="63"/>
      <c r="AD199" s="63"/>
      <c r="AE199" s="63"/>
      <c r="AF199" s="63"/>
      <c r="AG199" s="63"/>
      <c r="AH199" s="63"/>
      <c r="AI199" s="51" t="str">
        <f t="shared" si="11"/>
        <v/>
      </c>
    </row>
    <row r="200" spans="1:35" s="51" customFormat="1" ht="41.25" customHeight="1" x14ac:dyDescent="0.25">
      <c r="A200" s="55" t="s">
        <v>216</v>
      </c>
      <c r="B200" s="43"/>
      <c r="C200" s="44"/>
      <c r="D200" s="45"/>
      <c r="E200" s="46"/>
      <c r="F200" s="47"/>
      <c r="G200" s="46"/>
      <c r="H200" s="46"/>
      <c r="I200" s="46"/>
      <c r="J200" s="48"/>
      <c r="K200" s="46"/>
      <c r="L200" s="48"/>
      <c r="M200" s="60"/>
      <c r="N200" s="49"/>
      <c r="O200" s="48"/>
      <c r="P200" s="48"/>
      <c r="Q200" s="50" t="str">
        <f t="shared" ref="Q200:Q263" si="12">IF(ISBLANK(P200),"",IF(P200&lt;=C196,"Oui",""))</f>
        <v/>
      </c>
      <c r="R200" s="49"/>
      <c r="S200" s="49"/>
      <c r="T200" s="50" t="str">
        <f t="shared" ref="T200:T263" si="13">IF(ISBLANK(R200),"",IF(R200&lt;($M200-S200),"Oui",""))</f>
        <v/>
      </c>
      <c r="U200" s="49"/>
      <c r="V200" s="49"/>
      <c r="W200" s="50" t="str">
        <f t="shared" ref="W200:W263" si="14">IF(ISBLANK(U200),"",IF(U200&lt;($M200-V200),"Oui",""))</f>
        <v/>
      </c>
      <c r="X200" s="64"/>
      <c r="Y200" s="63"/>
      <c r="Z200" s="63"/>
      <c r="AA200" s="63"/>
      <c r="AB200" s="63"/>
      <c r="AC200" s="63"/>
      <c r="AD200" s="63"/>
      <c r="AE200" s="63"/>
      <c r="AF200" s="63"/>
      <c r="AG200" s="63"/>
      <c r="AH200" s="63"/>
      <c r="AI200" s="51" t="str">
        <f t="shared" ref="AI200:AI263" si="15">IF(ISBLANK(J200),"",($C$3-J200)/365)</f>
        <v/>
      </c>
    </row>
    <row r="201" spans="1:35" s="51" customFormat="1" ht="41.25" customHeight="1" x14ac:dyDescent="0.25">
      <c r="A201" s="55" t="s">
        <v>217</v>
      </c>
      <c r="B201" s="43"/>
      <c r="C201" s="44"/>
      <c r="D201" s="45"/>
      <c r="E201" s="46"/>
      <c r="F201" s="47"/>
      <c r="G201" s="46"/>
      <c r="H201" s="46"/>
      <c r="I201" s="46"/>
      <c r="J201" s="48"/>
      <c r="K201" s="46"/>
      <c r="L201" s="48"/>
      <c r="M201" s="60"/>
      <c r="N201" s="49"/>
      <c r="O201" s="48"/>
      <c r="P201" s="48"/>
      <c r="Q201" s="50" t="str">
        <f t="shared" si="12"/>
        <v/>
      </c>
      <c r="R201" s="49"/>
      <c r="S201" s="49"/>
      <c r="T201" s="50" t="str">
        <f t="shared" si="13"/>
        <v/>
      </c>
      <c r="U201" s="49"/>
      <c r="V201" s="49"/>
      <c r="W201" s="50" t="str">
        <f t="shared" si="14"/>
        <v/>
      </c>
      <c r="X201" s="64"/>
      <c r="Y201" s="63"/>
      <c r="Z201" s="63"/>
      <c r="AA201" s="63"/>
      <c r="AB201" s="63"/>
      <c r="AC201" s="63"/>
      <c r="AD201" s="63"/>
      <c r="AE201" s="63"/>
      <c r="AF201" s="63"/>
      <c r="AG201" s="63"/>
      <c r="AH201" s="63"/>
      <c r="AI201" s="51" t="str">
        <f t="shared" si="15"/>
        <v/>
      </c>
    </row>
    <row r="202" spans="1:35" s="51" customFormat="1" ht="41.25" customHeight="1" x14ac:dyDescent="0.25">
      <c r="A202" s="55" t="s">
        <v>218</v>
      </c>
      <c r="B202" s="43"/>
      <c r="C202" s="44"/>
      <c r="D202" s="45"/>
      <c r="E202" s="46"/>
      <c r="F202" s="47"/>
      <c r="G202" s="46"/>
      <c r="H202" s="46"/>
      <c r="I202" s="46"/>
      <c r="J202" s="48"/>
      <c r="K202" s="46"/>
      <c r="L202" s="48"/>
      <c r="M202" s="60"/>
      <c r="N202" s="49"/>
      <c r="O202" s="48"/>
      <c r="P202" s="48"/>
      <c r="Q202" s="50" t="str">
        <f t="shared" si="12"/>
        <v/>
      </c>
      <c r="R202" s="49"/>
      <c r="S202" s="49"/>
      <c r="T202" s="50" t="str">
        <f t="shared" si="13"/>
        <v/>
      </c>
      <c r="U202" s="49"/>
      <c r="V202" s="49"/>
      <c r="W202" s="50" t="str">
        <f t="shared" si="14"/>
        <v/>
      </c>
      <c r="X202" s="64"/>
      <c r="Y202" s="63"/>
      <c r="Z202" s="63"/>
      <c r="AA202" s="63"/>
      <c r="AB202" s="63"/>
      <c r="AC202" s="63"/>
      <c r="AD202" s="63"/>
      <c r="AE202" s="63"/>
      <c r="AF202" s="63"/>
      <c r="AG202" s="63"/>
      <c r="AH202" s="63"/>
      <c r="AI202" s="51" t="str">
        <f t="shared" si="15"/>
        <v/>
      </c>
    </row>
    <row r="203" spans="1:35" s="51" customFormat="1" ht="41.25" customHeight="1" x14ac:dyDescent="0.25">
      <c r="A203" s="55" t="s">
        <v>219</v>
      </c>
      <c r="B203" s="43"/>
      <c r="C203" s="44"/>
      <c r="D203" s="45"/>
      <c r="E203" s="46"/>
      <c r="F203" s="47"/>
      <c r="G203" s="46"/>
      <c r="H203" s="46"/>
      <c r="I203" s="46"/>
      <c r="J203" s="48"/>
      <c r="K203" s="46"/>
      <c r="L203" s="48"/>
      <c r="M203" s="60"/>
      <c r="N203" s="49"/>
      <c r="O203" s="48"/>
      <c r="P203" s="48"/>
      <c r="Q203" s="50" t="str">
        <f t="shared" si="12"/>
        <v/>
      </c>
      <c r="R203" s="49"/>
      <c r="S203" s="49"/>
      <c r="T203" s="50" t="str">
        <f t="shared" si="13"/>
        <v/>
      </c>
      <c r="U203" s="49"/>
      <c r="V203" s="49"/>
      <c r="W203" s="50" t="str">
        <f t="shared" si="14"/>
        <v/>
      </c>
      <c r="X203" s="64"/>
      <c r="Y203" s="63"/>
      <c r="Z203" s="63"/>
      <c r="AA203" s="63"/>
      <c r="AB203" s="63"/>
      <c r="AC203" s="63"/>
      <c r="AD203" s="63"/>
      <c r="AE203" s="63"/>
      <c r="AF203" s="63"/>
      <c r="AG203" s="63"/>
      <c r="AH203" s="63"/>
      <c r="AI203" s="51" t="str">
        <f t="shared" si="15"/>
        <v/>
      </c>
    </row>
    <row r="204" spans="1:35" s="51" customFormat="1" ht="41.25" customHeight="1" x14ac:dyDescent="0.25">
      <c r="A204" s="55" t="s">
        <v>220</v>
      </c>
      <c r="B204" s="43"/>
      <c r="C204" s="44"/>
      <c r="D204" s="45"/>
      <c r="E204" s="46"/>
      <c r="F204" s="47"/>
      <c r="G204" s="46"/>
      <c r="H204" s="46"/>
      <c r="I204" s="46"/>
      <c r="J204" s="48"/>
      <c r="K204" s="46"/>
      <c r="L204" s="48"/>
      <c r="M204" s="60"/>
      <c r="N204" s="49"/>
      <c r="O204" s="48"/>
      <c r="P204" s="48"/>
      <c r="Q204" s="50" t="str">
        <f t="shared" si="12"/>
        <v/>
      </c>
      <c r="R204" s="49"/>
      <c r="S204" s="49"/>
      <c r="T204" s="50" t="str">
        <f t="shared" si="13"/>
        <v/>
      </c>
      <c r="U204" s="49"/>
      <c r="V204" s="49"/>
      <c r="W204" s="50" t="str">
        <f t="shared" si="14"/>
        <v/>
      </c>
      <c r="X204" s="64"/>
      <c r="Y204" s="63"/>
      <c r="Z204" s="63"/>
      <c r="AA204" s="63"/>
      <c r="AB204" s="63"/>
      <c r="AC204" s="63"/>
      <c r="AD204" s="63"/>
      <c r="AE204" s="63"/>
      <c r="AF204" s="63"/>
      <c r="AG204" s="63"/>
      <c r="AH204" s="63"/>
      <c r="AI204" s="51" t="str">
        <f t="shared" si="15"/>
        <v/>
      </c>
    </row>
    <row r="205" spans="1:35" s="51" customFormat="1" ht="41.25" customHeight="1" x14ac:dyDescent="0.25">
      <c r="A205" s="55" t="s">
        <v>221</v>
      </c>
      <c r="B205" s="43"/>
      <c r="C205" s="44"/>
      <c r="D205" s="45"/>
      <c r="E205" s="46"/>
      <c r="F205" s="47"/>
      <c r="G205" s="46"/>
      <c r="H205" s="46"/>
      <c r="I205" s="46"/>
      <c r="J205" s="48"/>
      <c r="K205" s="46"/>
      <c r="L205" s="48"/>
      <c r="M205" s="60"/>
      <c r="N205" s="49"/>
      <c r="O205" s="48"/>
      <c r="P205" s="48"/>
      <c r="Q205" s="50" t="str">
        <f t="shared" si="12"/>
        <v/>
      </c>
      <c r="R205" s="49"/>
      <c r="S205" s="49"/>
      <c r="T205" s="50" t="str">
        <f t="shared" si="13"/>
        <v/>
      </c>
      <c r="U205" s="49"/>
      <c r="V205" s="49"/>
      <c r="W205" s="50" t="str">
        <f t="shared" si="14"/>
        <v/>
      </c>
      <c r="X205" s="64"/>
      <c r="Y205" s="63"/>
      <c r="Z205" s="63"/>
      <c r="AA205" s="63"/>
      <c r="AB205" s="63"/>
      <c r="AC205" s="63"/>
      <c r="AD205" s="63"/>
      <c r="AE205" s="63"/>
      <c r="AF205" s="63"/>
      <c r="AG205" s="63"/>
      <c r="AH205" s="63"/>
      <c r="AI205" s="51" t="str">
        <f t="shared" si="15"/>
        <v/>
      </c>
    </row>
    <row r="206" spans="1:35" s="51" customFormat="1" ht="41.25" customHeight="1" x14ac:dyDescent="0.25">
      <c r="A206" s="55" t="s">
        <v>222</v>
      </c>
      <c r="B206" s="43"/>
      <c r="C206" s="44"/>
      <c r="D206" s="45"/>
      <c r="E206" s="46"/>
      <c r="F206" s="47"/>
      <c r="G206" s="46"/>
      <c r="H206" s="46"/>
      <c r="I206" s="46"/>
      <c r="J206" s="48"/>
      <c r="K206" s="46"/>
      <c r="L206" s="48"/>
      <c r="M206" s="60"/>
      <c r="N206" s="49"/>
      <c r="O206" s="48"/>
      <c r="P206" s="48"/>
      <c r="Q206" s="50" t="str">
        <f t="shared" si="12"/>
        <v/>
      </c>
      <c r="R206" s="49"/>
      <c r="S206" s="49"/>
      <c r="T206" s="50" t="str">
        <f t="shared" si="13"/>
        <v/>
      </c>
      <c r="U206" s="49"/>
      <c r="V206" s="49"/>
      <c r="W206" s="50" t="str">
        <f t="shared" si="14"/>
        <v/>
      </c>
      <c r="X206" s="64"/>
      <c r="Y206" s="63"/>
      <c r="Z206" s="63"/>
      <c r="AA206" s="63"/>
      <c r="AB206" s="63"/>
      <c r="AC206" s="63"/>
      <c r="AD206" s="63"/>
      <c r="AE206" s="63"/>
      <c r="AF206" s="63"/>
      <c r="AG206" s="63"/>
      <c r="AH206" s="63"/>
      <c r="AI206" s="51" t="str">
        <f t="shared" si="15"/>
        <v/>
      </c>
    </row>
    <row r="207" spans="1:35" s="51" customFormat="1" ht="41.25" customHeight="1" x14ac:dyDescent="0.25">
      <c r="A207" s="55" t="s">
        <v>223</v>
      </c>
      <c r="B207" s="43"/>
      <c r="C207" s="44"/>
      <c r="D207" s="45"/>
      <c r="E207" s="46"/>
      <c r="F207" s="47"/>
      <c r="G207" s="46"/>
      <c r="H207" s="46"/>
      <c r="I207" s="46"/>
      <c r="J207" s="48"/>
      <c r="K207" s="46"/>
      <c r="L207" s="48"/>
      <c r="M207" s="60"/>
      <c r="N207" s="49"/>
      <c r="O207" s="48"/>
      <c r="P207" s="48"/>
      <c r="Q207" s="50" t="str">
        <f t="shared" si="12"/>
        <v/>
      </c>
      <c r="R207" s="49"/>
      <c r="S207" s="49"/>
      <c r="T207" s="50" t="str">
        <f t="shared" si="13"/>
        <v/>
      </c>
      <c r="U207" s="49"/>
      <c r="V207" s="49"/>
      <c r="W207" s="50" t="str">
        <f t="shared" si="14"/>
        <v/>
      </c>
      <c r="X207" s="64"/>
      <c r="Y207" s="63"/>
      <c r="Z207" s="63"/>
      <c r="AA207" s="63"/>
      <c r="AB207" s="63"/>
      <c r="AC207" s="63"/>
      <c r="AD207" s="63"/>
      <c r="AE207" s="63"/>
      <c r="AF207" s="63"/>
      <c r="AG207" s="63"/>
      <c r="AH207" s="63"/>
      <c r="AI207" s="51" t="str">
        <f t="shared" si="15"/>
        <v/>
      </c>
    </row>
    <row r="208" spans="1:35" s="51" customFormat="1" ht="41.25" customHeight="1" x14ac:dyDescent="0.25">
      <c r="A208" s="55" t="s">
        <v>224</v>
      </c>
      <c r="B208" s="43"/>
      <c r="C208" s="44"/>
      <c r="D208" s="45"/>
      <c r="E208" s="46"/>
      <c r="F208" s="47"/>
      <c r="G208" s="46"/>
      <c r="H208" s="46"/>
      <c r="I208" s="46"/>
      <c r="J208" s="48"/>
      <c r="K208" s="46"/>
      <c r="L208" s="48"/>
      <c r="M208" s="60"/>
      <c r="N208" s="49"/>
      <c r="O208" s="48"/>
      <c r="P208" s="48"/>
      <c r="Q208" s="50" t="str">
        <f t="shared" si="12"/>
        <v/>
      </c>
      <c r="R208" s="49"/>
      <c r="S208" s="49"/>
      <c r="T208" s="50" t="str">
        <f t="shared" si="13"/>
        <v/>
      </c>
      <c r="U208" s="49"/>
      <c r="V208" s="49"/>
      <c r="W208" s="50" t="str">
        <f t="shared" si="14"/>
        <v/>
      </c>
      <c r="X208" s="64"/>
      <c r="Y208" s="63"/>
      <c r="Z208" s="63"/>
      <c r="AA208" s="63"/>
      <c r="AB208" s="63"/>
      <c r="AC208" s="63"/>
      <c r="AD208" s="63"/>
      <c r="AE208" s="63"/>
      <c r="AF208" s="63"/>
      <c r="AG208" s="63"/>
      <c r="AH208" s="63"/>
      <c r="AI208" s="51" t="str">
        <f t="shared" si="15"/>
        <v/>
      </c>
    </row>
    <row r="209" spans="1:35" s="51" customFormat="1" ht="41.25" customHeight="1" x14ac:dyDescent="0.25">
      <c r="A209" s="55" t="s">
        <v>225</v>
      </c>
      <c r="B209" s="43"/>
      <c r="C209" s="44"/>
      <c r="D209" s="45"/>
      <c r="E209" s="46"/>
      <c r="F209" s="47"/>
      <c r="G209" s="46"/>
      <c r="H209" s="46"/>
      <c r="I209" s="46"/>
      <c r="J209" s="48"/>
      <c r="K209" s="46"/>
      <c r="L209" s="48"/>
      <c r="M209" s="60"/>
      <c r="N209" s="49"/>
      <c r="O209" s="48"/>
      <c r="P209" s="48"/>
      <c r="Q209" s="50" t="str">
        <f t="shared" si="12"/>
        <v/>
      </c>
      <c r="R209" s="49"/>
      <c r="S209" s="49"/>
      <c r="T209" s="50" t="str">
        <f t="shared" si="13"/>
        <v/>
      </c>
      <c r="U209" s="49"/>
      <c r="V209" s="49"/>
      <c r="W209" s="50" t="str">
        <f t="shared" si="14"/>
        <v/>
      </c>
      <c r="X209" s="64"/>
      <c r="Y209" s="63"/>
      <c r="Z209" s="63"/>
      <c r="AA209" s="63"/>
      <c r="AB209" s="63"/>
      <c r="AC209" s="63"/>
      <c r="AD209" s="63"/>
      <c r="AE209" s="63"/>
      <c r="AF209" s="63"/>
      <c r="AG209" s="63"/>
      <c r="AH209" s="63"/>
      <c r="AI209" s="51" t="str">
        <f t="shared" si="15"/>
        <v/>
      </c>
    </row>
    <row r="210" spans="1:35" s="51" customFormat="1" ht="41.25" customHeight="1" x14ac:dyDescent="0.25">
      <c r="A210" s="55" t="s">
        <v>226</v>
      </c>
      <c r="B210" s="43"/>
      <c r="C210" s="44"/>
      <c r="D210" s="45"/>
      <c r="E210" s="46"/>
      <c r="F210" s="47"/>
      <c r="G210" s="46"/>
      <c r="H210" s="46"/>
      <c r="I210" s="46"/>
      <c r="J210" s="48"/>
      <c r="K210" s="46"/>
      <c r="L210" s="48"/>
      <c r="M210" s="60"/>
      <c r="N210" s="49"/>
      <c r="O210" s="48"/>
      <c r="P210" s="48"/>
      <c r="Q210" s="50" t="str">
        <f t="shared" si="12"/>
        <v/>
      </c>
      <c r="R210" s="49"/>
      <c r="S210" s="49"/>
      <c r="T210" s="50" t="str">
        <f t="shared" si="13"/>
        <v/>
      </c>
      <c r="U210" s="49"/>
      <c r="V210" s="49"/>
      <c r="W210" s="50" t="str">
        <f t="shared" si="14"/>
        <v/>
      </c>
      <c r="X210" s="64"/>
      <c r="Y210" s="63"/>
      <c r="Z210" s="63"/>
      <c r="AA210" s="63"/>
      <c r="AB210" s="63"/>
      <c r="AC210" s="63"/>
      <c r="AD210" s="63"/>
      <c r="AE210" s="63"/>
      <c r="AF210" s="63"/>
      <c r="AG210" s="63"/>
      <c r="AH210" s="63"/>
      <c r="AI210" s="51" t="str">
        <f t="shared" si="15"/>
        <v/>
      </c>
    </row>
    <row r="211" spans="1:35" s="51" customFormat="1" ht="41.25" customHeight="1" x14ac:dyDescent="0.25">
      <c r="A211" s="55" t="s">
        <v>227</v>
      </c>
      <c r="B211" s="43"/>
      <c r="C211" s="44"/>
      <c r="D211" s="45"/>
      <c r="E211" s="46"/>
      <c r="F211" s="47"/>
      <c r="G211" s="46"/>
      <c r="H211" s="46"/>
      <c r="I211" s="46"/>
      <c r="J211" s="48"/>
      <c r="K211" s="46"/>
      <c r="L211" s="48"/>
      <c r="M211" s="60"/>
      <c r="N211" s="49"/>
      <c r="O211" s="48"/>
      <c r="P211" s="48"/>
      <c r="Q211" s="50" t="str">
        <f t="shared" si="12"/>
        <v/>
      </c>
      <c r="R211" s="49"/>
      <c r="S211" s="49"/>
      <c r="T211" s="50" t="str">
        <f t="shared" si="13"/>
        <v/>
      </c>
      <c r="U211" s="49"/>
      <c r="V211" s="49"/>
      <c r="W211" s="50" t="str">
        <f t="shared" si="14"/>
        <v/>
      </c>
      <c r="X211" s="64"/>
      <c r="Y211" s="63"/>
      <c r="Z211" s="63"/>
      <c r="AA211" s="63"/>
      <c r="AB211" s="63"/>
      <c r="AC211" s="63"/>
      <c r="AD211" s="63"/>
      <c r="AE211" s="63"/>
      <c r="AF211" s="63"/>
      <c r="AG211" s="63"/>
      <c r="AH211" s="63"/>
      <c r="AI211" s="51" t="str">
        <f t="shared" si="15"/>
        <v/>
      </c>
    </row>
    <row r="212" spans="1:35" s="51" customFormat="1" ht="41.25" customHeight="1" x14ac:dyDescent="0.25">
      <c r="A212" s="55" t="s">
        <v>228</v>
      </c>
      <c r="B212" s="43"/>
      <c r="C212" s="44"/>
      <c r="D212" s="45"/>
      <c r="E212" s="46"/>
      <c r="F212" s="47"/>
      <c r="G212" s="46"/>
      <c r="H212" s="46"/>
      <c r="I212" s="46"/>
      <c r="J212" s="48"/>
      <c r="K212" s="46"/>
      <c r="L212" s="48"/>
      <c r="M212" s="60"/>
      <c r="N212" s="49"/>
      <c r="O212" s="48"/>
      <c r="P212" s="48"/>
      <c r="Q212" s="50" t="str">
        <f t="shared" si="12"/>
        <v/>
      </c>
      <c r="R212" s="49"/>
      <c r="S212" s="49"/>
      <c r="T212" s="50" t="str">
        <f t="shared" si="13"/>
        <v/>
      </c>
      <c r="U212" s="49"/>
      <c r="V212" s="49"/>
      <c r="W212" s="50" t="str">
        <f t="shared" si="14"/>
        <v/>
      </c>
      <c r="X212" s="64"/>
      <c r="Y212" s="63"/>
      <c r="Z212" s="63"/>
      <c r="AA212" s="63"/>
      <c r="AB212" s="63"/>
      <c r="AC212" s="63"/>
      <c r="AD212" s="63"/>
      <c r="AE212" s="63"/>
      <c r="AF212" s="63"/>
      <c r="AG212" s="63"/>
      <c r="AH212" s="63"/>
      <c r="AI212" s="51" t="str">
        <f t="shared" si="15"/>
        <v/>
      </c>
    </row>
    <row r="213" spans="1:35" s="51" customFormat="1" ht="41.25" customHeight="1" x14ac:dyDescent="0.25">
      <c r="A213" s="55" t="s">
        <v>229</v>
      </c>
      <c r="B213" s="43"/>
      <c r="C213" s="44"/>
      <c r="D213" s="45"/>
      <c r="E213" s="46"/>
      <c r="F213" s="47"/>
      <c r="G213" s="46"/>
      <c r="H213" s="46"/>
      <c r="I213" s="46"/>
      <c r="J213" s="48"/>
      <c r="K213" s="46"/>
      <c r="L213" s="48"/>
      <c r="M213" s="60"/>
      <c r="N213" s="49"/>
      <c r="O213" s="48"/>
      <c r="P213" s="48"/>
      <c r="Q213" s="50" t="str">
        <f t="shared" si="12"/>
        <v/>
      </c>
      <c r="R213" s="49"/>
      <c r="S213" s="49"/>
      <c r="T213" s="50" t="str">
        <f t="shared" si="13"/>
        <v/>
      </c>
      <c r="U213" s="49"/>
      <c r="V213" s="49"/>
      <c r="W213" s="50" t="str">
        <f t="shared" si="14"/>
        <v/>
      </c>
      <c r="X213" s="64"/>
      <c r="Y213" s="63"/>
      <c r="Z213" s="63"/>
      <c r="AA213" s="63"/>
      <c r="AB213" s="63"/>
      <c r="AC213" s="63"/>
      <c r="AD213" s="63"/>
      <c r="AE213" s="63"/>
      <c r="AF213" s="63"/>
      <c r="AG213" s="63"/>
      <c r="AH213" s="63"/>
      <c r="AI213" s="51" t="str">
        <f t="shared" si="15"/>
        <v/>
      </c>
    </row>
    <row r="214" spans="1:35" s="51" customFormat="1" ht="41.25" customHeight="1" x14ac:dyDescent="0.25">
      <c r="A214" s="55" t="s">
        <v>230</v>
      </c>
      <c r="B214" s="43"/>
      <c r="C214" s="44"/>
      <c r="D214" s="45"/>
      <c r="E214" s="46"/>
      <c r="F214" s="47"/>
      <c r="G214" s="46"/>
      <c r="H214" s="46"/>
      <c r="I214" s="46"/>
      <c r="J214" s="48"/>
      <c r="K214" s="46"/>
      <c r="L214" s="48"/>
      <c r="M214" s="60"/>
      <c r="N214" s="49"/>
      <c r="O214" s="48"/>
      <c r="P214" s="48"/>
      <c r="Q214" s="50" t="str">
        <f t="shared" si="12"/>
        <v/>
      </c>
      <c r="R214" s="49"/>
      <c r="S214" s="49"/>
      <c r="T214" s="50" t="str">
        <f t="shared" si="13"/>
        <v/>
      </c>
      <c r="U214" s="49"/>
      <c r="V214" s="49"/>
      <c r="W214" s="50" t="str">
        <f t="shared" si="14"/>
        <v/>
      </c>
      <c r="X214" s="64"/>
      <c r="Y214" s="63"/>
      <c r="Z214" s="63"/>
      <c r="AA214" s="63"/>
      <c r="AB214" s="63"/>
      <c r="AC214" s="63"/>
      <c r="AD214" s="63"/>
      <c r="AE214" s="63"/>
      <c r="AF214" s="63"/>
      <c r="AG214" s="63"/>
      <c r="AH214" s="63"/>
      <c r="AI214" s="51" t="str">
        <f t="shared" si="15"/>
        <v/>
      </c>
    </row>
    <row r="215" spans="1:35" s="51" customFormat="1" ht="41.25" customHeight="1" x14ac:dyDescent="0.25">
      <c r="A215" s="55" t="s">
        <v>231</v>
      </c>
      <c r="B215" s="43"/>
      <c r="C215" s="44"/>
      <c r="D215" s="45"/>
      <c r="E215" s="46"/>
      <c r="F215" s="47"/>
      <c r="G215" s="46"/>
      <c r="H215" s="46"/>
      <c r="I215" s="46"/>
      <c r="J215" s="48"/>
      <c r="K215" s="46"/>
      <c r="L215" s="48"/>
      <c r="M215" s="60"/>
      <c r="N215" s="49"/>
      <c r="O215" s="48"/>
      <c r="P215" s="48"/>
      <c r="Q215" s="50" t="str">
        <f t="shared" si="12"/>
        <v/>
      </c>
      <c r="R215" s="49"/>
      <c r="S215" s="49"/>
      <c r="T215" s="50" t="str">
        <f t="shared" si="13"/>
        <v/>
      </c>
      <c r="U215" s="49"/>
      <c r="V215" s="49"/>
      <c r="W215" s="50" t="str">
        <f t="shared" si="14"/>
        <v/>
      </c>
      <c r="X215" s="64"/>
      <c r="Y215" s="63"/>
      <c r="Z215" s="63"/>
      <c r="AA215" s="63"/>
      <c r="AB215" s="63"/>
      <c r="AC215" s="63"/>
      <c r="AD215" s="63"/>
      <c r="AE215" s="63"/>
      <c r="AF215" s="63"/>
      <c r="AG215" s="63"/>
      <c r="AH215" s="63"/>
      <c r="AI215" s="51" t="str">
        <f t="shared" si="15"/>
        <v/>
      </c>
    </row>
    <row r="216" spans="1:35" s="51" customFormat="1" ht="41.25" customHeight="1" x14ac:dyDescent="0.25">
      <c r="A216" s="55" t="s">
        <v>232</v>
      </c>
      <c r="B216" s="43"/>
      <c r="C216" s="44"/>
      <c r="D216" s="45"/>
      <c r="E216" s="46"/>
      <c r="F216" s="47"/>
      <c r="G216" s="46"/>
      <c r="H216" s="46"/>
      <c r="I216" s="46"/>
      <c r="J216" s="48"/>
      <c r="K216" s="46"/>
      <c r="L216" s="48"/>
      <c r="M216" s="60"/>
      <c r="N216" s="49"/>
      <c r="O216" s="48"/>
      <c r="P216" s="48"/>
      <c r="Q216" s="50" t="str">
        <f t="shared" si="12"/>
        <v/>
      </c>
      <c r="R216" s="49"/>
      <c r="S216" s="49"/>
      <c r="T216" s="50" t="str">
        <f t="shared" si="13"/>
        <v/>
      </c>
      <c r="U216" s="49"/>
      <c r="V216" s="49"/>
      <c r="W216" s="50" t="str">
        <f t="shared" si="14"/>
        <v/>
      </c>
      <c r="X216" s="64"/>
      <c r="Y216" s="63"/>
      <c r="Z216" s="63"/>
      <c r="AA216" s="63"/>
      <c r="AB216" s="63"/>
      <c r="AC216" s="63"/>
      <c r="AD216" s="63"/>
      <c r="AE216" s="63"/>
      <c r="AF216" s="63"/>
      <c r="AG216" s="63"/>
      <c r="AH216" s="63"/>
      <c r="AI216" s="51" t="str">
        <f t="shared" si="15"/>
        <v/>
      </c>
    </row>
    <row r="217" spans="1:35" s="51" customFormat="1" ht="41.25" customHeight="1" x14ac:dyDescent="0.25">
      <c r="A217" s="55" t="s">
        <v>233</v>
      </c>
      <c r="B217" s="43"/>
      <c r="C217" s="44"/>
      <c r="D217" s="45"/>
      <c r="E217" s="46"/>
      <c r="F217" s="47"/>
      <c r="G217" s="46"/>
      <c r="H217" s="46"/>
      <c r="I217" s="46"/>
      <c r="J217" s="48"/>
      <c r="K217" s="46"/>
      <c r="L217" s="48"/>
      <c r="M217" s="60"/>
      <c r="N217" s="49"/>
      <c r="O217" s="48"/>
      <c r="P217" s="48"/>
      <c r="Q217" s="50" t="str">
        <f t="shared" si="12"/>
        <v/>
      </c>
      <c r="R217" s="49"/>
      <c r="S217" s="49"/>
      <c r="T217" s="50" t="str">
        <f t="shared" si="13"/>
        <v/>
      </c>
      <c r="U217" s="49"/>
      <c r="V217" s="49"/>
      <c r="W217" s="50" t="str">
        <f t="shared" si="14"/>
        <v/>
      </c>
      <c r="X217" s="64"/>
      <c r="Y217" s="63"/>
      <c r="Z217" s="63"/>
      <c r="AA217" s="63"/>
      <c r="AB217" s="63"/>
      <c r="AC217" s="63"/>
      <c r="AD217" s="63"/>
      <c r="AE217" s="63"/>
      <c r="AF217" s="63"/>
      <c r="AG217" s="63"/>
      <c r="AH217" s="63"/>
      <c r="AI217" s="51" t="str">
        <f t="shared" si="15"/>
        <v/>
      </c>
    </row>
    <row r="218" spans="1:35" s="51" customFormat="1" ht="41.25" customHeight="1" x14ac:dyDescent="0.25">
      <c r="A218" s="55" t="s">
        <v>234</v>
      </c>
      <c r="B218" s="43"/>
      <c r="C218" s="44"/>
      <c r="D218" s="45"/>
      <c r="E218" s="46"/>
      <c r="F218" s="47"/>
      <c r="G218" s="46"/>
      <c r="H218" s="46"/>
      <c r="I218" s="46"/>
      <c r="J218" s="48"/>
      <c r="K218" s="46"/>
      <c r="L218" s="48"/>
      <c r="M218" s="60"/>
      <c r="N218" s="49"/>
      <c r="O218" s="48"/>
      <c r="P218" s="48"/>
      <c r="Q218" s="50" t="str">
        <f t="shared" si="12"/>
        <v/>
      </c>
      <c r="R218" s="49"/>
      <c r="S218" s="49"/>
      <c r="T218" s="50" t="str">
        <f t="shared" si="13"/>
        <v/>
      </c>
      <c r="U218" s="49"/>
      <c r="V218" s="49"/>
      <c r="W218" s="50" t="str">
        <f t="shared" si="14"/>
        <v/>
      </c>
      <c r="X218" s="64"/>
      <c r="Y218" s="63"/>
      <c r="Z218" s="63"/>
      <c r="AA218" s="63"/>
      <c r="AB218" s="63"/>
      <c r="AC218" s="63"/>
      <c r="AD218" s="63"/>
      <c r="AE218" s="63"/>
      <c r="AF218" s="63"/>
      <c r="AG218" s="63"/>
      <c r="AH218" s="63"/>
      <c r="AI218" s="51" t="str">
        <f t="shared" si="15"/>
        <v/>
      </c>
    </row>
    <row r="219" spans="1:35" s="51" customFormat="1" ht="41.25" customHeight="1" x14ac:dyDescent="0.25">
      <c r="A219" s="55" t="s">
        <v>235</v>
      </c>
      <c r="B219" s="43"/>
      <c r="C219" s="44"/>
      <c r="D219" s="45"/>
      <c r="E219" s="46"/>
      <c r="F219" s="47"/>
      <c r="G219" s="46"/>
      <c r="H219" s="46"/>
      <c r="I219" s="46"/>
      <c r="J219" s="48"/>
      <c r="K219" s="46"/>
      <c r="L219" s="48"/>
      <c r="M219" s="60"/>
      <c r="N219" s="49"/>
      <c r="O219" s="48"/>
      <c r="P219" s="48"/>
      <c r="Q219" s="50" t="str">
        <f t="shared" si="12"/>
        <v/>
      </c>
      <c r="R219" s="49"/>
      <c r="S219" s="49"/>
      <c r="T219" s="50" t="str">
        <f t="shared" si="13"/>
        <v/>
      </c>
      <c r="U219" s="49"/>
      <c r="V219" s="49"/>
      <c r="W219" s="50" t="str">
        <f t="shared" si="14"/>
        <v/>
      </c>
      <c r="X219" s="64"/>
      <c r="Y219" s="63"/>
      <c r="Z219" s="63"/>
      <c r="AA219" s="63"/>
      <c r="AB219" s="63"/>
      <c r="AC219" s="63"/>
      <c r="AD219" s="63"/>
      <c r="AE219" s="63"/>
      <c r="AF219" s="63"/>
      <c r="AG219" s="63"/>
      <c r="AH219" s="63"/>
      <c r="AI219" s="51" t="str">
        <f t="shared" si="15"/>
        <v/>
      </c>
    </row>
    <row r="220" spans="1:35" s="51" customFormat="1" ht="41.25" customHeight="1" x14ac:dyDescent="0.25">
      <c r="A220" s="55" t="s">
        <v>236</v>
      </c>
      <c r="B220" s="43"/>
      <c r="C220" s="44"/>
      <c r="D220" s="45"/>
      <c r="E220" s="46"/>
      <c r="F220" s="47"/>
      <c r="G220" s="46"/>
      <c r="H220" s="46"/>
      <c r="I220" s="46"/>
      <c r="J220" s="48"/>
      <c r="K220" s="46"/>
      <c r="L220" s="48"/>
      <c r="M220" s="60"/>
      <c r="N220" s="49"/>
      <c r="O220" s="48"/>
      <c r="P220" s="48"/>
      <c r="Q220" s="50" t="str">
        <f t="shared" si="12"/>
        <v/>
      </c>
      <c r="R220" s="49"/>
      <c r="S220" s="49"/>
      <c r="T220" s="50" t="str">
        <f t="shared" si="13"/>
        <v/>
      </c>
      <c r="U220" s="49"/>
      <c r="V220" s="49"/>
      <c r="W220" s="50" t="str">
        <f t="shared" si="14"/>
        <v/>
      </c>
      <c r="X220" s="64"/>
      <c r="Y220" s="63"/>
      <c r="Z220" s="63"/>
      <c r="AA220" s="63"/>
      <c r="AB220" s="63"/>
      <c r="AC220" s="63"/>
      <c r="AD220" s="63"/>
      <c r="AE220" s="63"/>
      <c r="AF220" s="63"/>
      <c r="AG220" s="63"/>
      <c r="AH220" s="63"/>
      <c r="AI220" s="51" t="str">
        <f t="shared" si="15"/>
        <v/>
      </c>
    </row>
    <row r="221" spans="1:35" s="51" customFormat="1" ht="41.25" customHeight="1" x14ac:dyDescent="0.25">
      <c r="A221" s="55" t="s">
        <v>237</v>
      </c>
      <c r="B221" s="43"/>
      <c r="C221" s="44"/>
      <c r="D221" s="45"/>
      <c r="E221" s="46"/>
      <c r="F221" s="47"/>
      <c r="G221" s="46"/>
      <c r="H221" s="46"/>
      <c r="I221" s="46"/>
      <c r="J221" s="48"/>
      <c r="K221" s="46"/>
      <c r="L221" s="48"/>
      <c r="M221" s="60"/>
      <c r="N221" s="49"/>
      <c r="O221" s="48"/>
      <c r="P221" s="48"/>
      <c r="Q221" s="50" t="str">
        <f t="shared" si="12"/>
        <v/>
      </c>
      <c r="R221" s="49"/>
      <c r="S221" s="49"/>
      <c r="T221" s="50" t="str">
        <f t="shared" si="13"/>
        <v/>
      </c>
      <c r="U221" s="49"/>
      <c r="V221" s="49"/>
      <c r="W221" s="50" t="str">
        <f t="shared" si="14"/>
        <v/>
      </c>
      <c r="X221" s="64"/>
      <c r="Y221" s="63"/>
      <c r="Z221" s="63"/>
      <c r="AA221" s="63"/>
      <c r="AB221" s="63"/>
      <c r="AC221" s="63"/>
      <c r="AD221" s="63"/>
      <c r="AE221" s="63"/>
      <c r="AF221" s="63"/>
      <c r="AG221" s="63"/>
      <c r="AH221" s="63"/>
      <c r="AI221" s="51" t="str">
        <f t="shared" si="15"/>
        <v/>
      </c>
    </row>
    <row r="222" spans="1:35" s="51" customFormat="1" ht="41.25" customHeight="1" x14ac:dyDescent="0.25">
      <c r="A222" s="55" t="s">
        <v>238</v>
      </c>
      <c r="B222" s="43"/>
      <c r="C222" s="44"/>
      <c r="D222" s="45"/>
      <c r="E222" s="46"/>
      <c r="F222" s="47"/>
      <c r="G222" s="46"/>
      <c r="H222" s="46"/>
      <c r="I222" s="46"/>
      <c r="J222" s="48"/>
      <c r="K222" s="46"/>
      <c r="L222" s="48"/>
      <c r="M222" s="60"/>
      <c r="N222" s="49"/>
      <c r="O222" s="48"/>
      <c r="P222" s="48"/>
      <c r="Q222" s="50" t="str">
        <f t="shared" si="12"/>
        <v/>
      </c>
      <c r="R222" s="49"/>
      <c r="S222" s="49"/>
      <c r="T222" s="50" t="str">
        <f t="shared" si="13"/>
        <v/>
      </c>
      <c r="U222" s="49"/>
      <c r="V222" s="49"/>
      <c r="W222" s="50" t="str">
        <f t="shared" si="14"/>
        <v/>
      </c>
      <c r="X222" s="64"/>
      <c r="Y222" s="63"/>
      <c r="Z222" s="63"/>
      <c r="AA222" s="63"/>
      <c r="AB222" s="63"/>
      <c r="AC222" s="63"/>
      <c r="AD222" s="63"/>
      <c r="AE222" s="63"/>
      <c r="AF222" s="63"/>
      <c r="AG222" s="63"/>
      <c r="AH222" s="63"/>
      <c r="AI222" s="51" t="str">
        <f t="shared" si="15"/>
        <v/>
      </c>
    </row>
    <row r="223" spans="1:35" s="51" customFormat="1" ht="41.25" customHeight="1" x14ac:dyDescent="0.25">
      <c r="A223" s="55" t="s">
        <v>239</v>
      </c>
      <c r="B223" s="43"/>
      <c r="C223" s="44"/>
      <c r="D223" s="45"/>
      <c r="E223" s="46"/>
      <c r="F223" s="47"/>
      <c r="G223" s="46"/>
      <c r="H223" s="46"/>
      <c r="I223" s="46"/>
      <c r="J223" s="48"/>
      <c r="K223" s="46"/>
      <c r="L223" s="48"/>
      <c r="M223" s="60"/>
      <c r="N223" s="49"/>
      <c r="O223" s="48"/>
      <c r="P223" s="48"/>
      <c r="Q223" s="50" t="str">
        <f t="shared" si="12"/>
        <v/>
      </c>
      <c r="R223" s="49"/>
      <c r="S223" s="49"/>
      <c r="T223" s="50" t="str">
        <f t="shared" si="13"/>
        <v/>
      </c>
      <c r="U223" s="49"/>
      <c r="V223" s="49"/>
      <c r="W223" s="50" t="str">
        <f t="shared" si="14"/>
        <v/>
      </c>
      <c r="X223" s="64"/>
      <c r="Y223" s="63"/>
      <c r="Z223" s="63"/>
      <c r="AA223" s="63"/>
      <c r="AB223" s="63"/>
      <c r="AC223" s="63"/>
      <c r="AD223" s="63"/>
      <c r="AE223" s="63"/>
      <c r="AF223" s="63"/>
      <c r="AG223" s="63"/>
      <c r="AH223" s="63"/>
      <c r="AI223" s="51" t="str">
        <f t="shared" si="15"/>
        <v/>
      </c>
    </row>
    <row r="224" spans="1:35" s="51" customFormat="1" ht="41.25" customHeight="1" x14ac:dyDescent="0.25">
      <c r="A224" s="55" t="s">
        <v>240</v>
      </c>
      <c r="B224" s="43"/>
      <c r="C224" s="44"/>
      <c r="D224" s="45"/>
      <c r="E224" s="46"/>
      <c r="F224" s="47"/>
      <c r="G224" s="46"/>
      <c r="H224" s="46"/>
      <c r="I224" s="46"/>
      <c r="J224" s="48"/>
      <c r="K224" s="46"/>
      <c r="L224" s="48"/>
      <c r="M224" s="60"/>
      <c r="N224" s="49"/>
      <c r="O224" s="48"/>
      <c r="P224" s="48"/>
      <c r="Q224" s="50" t="str">
        <f t="shared" si="12"/>
        <v/>
      </c>
      <c r="R224" s="49"/>
      <c r="S224" s="49"/>
      <c r="T224" s="50" t="str">
        <f t="shared" si="13"/>
        <v/>
      </c>
      <c r="U224" s="49"/>
      <c r="V224" s="49"/>
      <c r="W224" s="50" t="str">
        <f t="shared" si="14"/>
        <v/>
      </c>
      <c r="X224" s="64"/>
      <c r="Y224" s="63"/>
      <c r="Z224" s="63"/>
      <c r="AA224" s="63"/>
      <c r="AB224" s="63"/>
      <c r="AC224" s="63"/>
      <c r="AD224" s="63"/>
      <c r="AE224" s="63"/>
      <c r="AF224" s="63"/>
      <c r="AG224" s="63"/>
      <c r="AH224" s="63"/>
      <c r="AI224" s="51" t="str">
        <f t="shared" si="15"/>
        <v/>
      </c>
    </row>
    <row r="225" spans="1:35" s="51" customFormat="1" ht="41.25" customHeight="1" x14ac:dyDescent="0.25">
      <c r="A225" s="55" t="s">
        <v>241</v>
      </c>
      <c r="B225" s="43"/>
      <c r="C225" s="44"/>
      <c r="D225" s="45"/>
      <c r="E225" s="46"/>
      <c r="F225" s="47"/>
      <c r="G225" s="46"/>
      <c r="H225" s="46"/>
      <c r="I225" s="46"/>
      <c r="J225" s="48"/>
      <c r="K225" s="46"/>
      <c r="L225" s="48"/>
      <c r="M225" s="60"/>
      <c r="N225" s="49"/>
      <c r="O225" s="48"/>
      <c r="P225" s="48"/>
      <c r="Q225" s="50" t="str">
        <f t="shared" si="12"/>
        <v/>
      </c>
      <c r="R225" s="49"/>
      <c r="S225" s="49"/>
      <c r="T225" s="50" t="str">
        <f t="shared" si="13"/>
        <v/>
      </c>
      <c r="U225" s="49"/>
      <c r="V225" s="49"/>
      <c r="W225" s="50" t="str">
        <f t="shared" si="14"/>
        <v/>
      </c>
      <c r="X225" s="64"/>
      <c r="Y225" s="63"/>
      <c r="Z225" s="63"/>
      <c r="AA225" s="63"/>
      <c r="AB225" s="63"/>
      <c r="AC225" s="63"/>
      <c r="AD225" s="63"/>
      <c r="AE225" s="63"/>
      <c r="AF225" s="63"/>
      <c r="AG225" s="63"/>
      <c r="AH225" s="63"/>
      <c r="AI225" s="51" t="str">
        <f t="shared" si="15"/>
        <v/>
      </c>
    </row>
    <row r="226" spans="1:35" s="51" customFormat="1" ht="41.25" customHeight="1" x14ac:dyDescent="0.25">
      <c r="A226" s="55" t="s">
        <v>242</v>
      </c>
      <c r="B226" s="43"/>
      <c r="C226" s="44"/>
      <c r="D226" s="45"/>
      <c r="E226" s="46"/>
      <c r="F226" s="47"/>
      <c r="G226" s="46"/>
      <c r="H226" s="46"/>
      <c r="I226" s="46"/>
      <c r="J226" s="48"/>
      <c r="K226" s="46"/>
      <c r="L226" s="48"/>
      <c r="M226" s="60"/>
      <c r="N226" s="49"/>
      <c r="O226" s="48"/>
      <c r="P226" s="48"/>
      <c r="Q226" s="50" t="str">
        <f t="shared" si="12"/>
        <v/>
      </c>
      <c r="R226" s="49"/>
      <c r="S226" s="49"/>
      <c r="T226" s="50" t="str">
        <f t="shared" si="13"/>
        <v/>
      </c>
      <c r="U226" s="49"/>
      <c r="V226" s="49"/>
      <c r="W226" s="50" t="str">
        <f t="shared" si="14"/>
        <v/>
      </c>
      <c r="X226" s="64"/>
      <c r="Y226" s="63"/>
      <c r="Z226" s="63"/>
      <c r="AA226" s="63"/>
      <c r="AB226" s="63"/>
      <c r="AC226" s="63"/>
      <c r="AD226" s="63"/>
      <c r="AE226" s="63"/>
      <c r="AF226" s="63"/>
      <c r="AG226" s="63"/>
      <c r="AH226" s="63"/>
      <c r="AI226" s="51" t="str">
        <f t="shared" si="15"/>
        <v/>
      </c>
    </row>
    <row r="227" spans="1:35" s="51" customFormat="1" ht="41.25" customHeight="1" x14ac:dyDescent="0.25">
      <c r="A227" s="55" t="s">
        <v>243</v>
      </c>
      <c r="B227" s="43"/>
      <c r="C227" s="44"/>
      <c r="D227" s="45"/>
      <c r="E227" s="46"/>
      <c r="F227" s="47"/>
      <c r="G227" s="46"/>
      <c r="H227" s="46"/>
      <c r="I227" s="46"/>
      <c r="J227" s="48"/>
      <c r="K227" s="46"/>
      <c r="L227" s="48"/>
      <c r="M227" s="60"/>
      <c r="N227" s="49"/>
      <c r="O227" s="48"/>
      <c r="P227" s="48"/>
      <c r="Q227" s="50" t="str">
        <f t="shared" si="12"/>
        <v/>
      </c>
      <c r="R227" s="49"/>
      <c r="S227" s="49"/>
      <c r="T227" s="50" t="str">
        <f t="shared" si="13"/>
        <v/>
      </c>
      <c r="U227" s="49"/>
      <c r="V227" s="49"/>
      <c r="W227" s="50" t="str">
        <f t="shared" si="14"/>
        <v/>
      </c>
      <c r="X227" s="64"/>
      <c r="Y227" s="63"/>
      <c r="Z227" s="63"/>
      <c r="AA227" s="63"/>
      <c r="AB227" s="63"/>
      <c r="AC227" s="63"/>
      <c r="AD227" s="63"/>
      <c r="AE227" s="63"/>
      <c r="AF227" s="63"/>
      <c r="AG227" s="63"/>
      <c r="AH227" s="63"/>
      <c r="AI227" s="51" t="str">
        <f t="shared" si="15"/>
        <v/>
      </c>
    </row>
    <row r="228" spans="1:35" s="51" customFormat="1" ht="41.25" customHeight="1" x14ac:dyDescent="0.25">
      <c r="A228" s="55" t="s">
        <v>244</v>
      </c>
      <c r="B228" s="43"/>
      <c r="C228" s="44"/>
      <c r="D228" s="45"/>
      <c r="E228" s="46"/>
      <c r="F228" s="47"/>
      <c r="G228" s="46"/>
      <c r="H228" s="46"/>
      <c r="I228" s="46"/>
      <c r="J228" s="48"/>
      <c r="K228" s="46"/>
      <c r="L228" s="48"/>
      <c r="M228" s="60"/>
      <c r="N228" s="49"/>
      <c r="O228" s="48"/>
      <c r="P228" s="48"/>
      <c r="Q228" s="50" t="str">
        <f t="shared" si="12"/>
        <v/>
      </c>
      <c r="R228" s="49"/>
      <c r="S228" s="49"/>
      <c r="T228" s="50" t="str">
        <f t="shared" si="13"/>
        <v/>
      </c>
      <c r="U228" s="49"/>
      <c r="V228" s="49"/>
      <c r="W228" s="50" t="str">
        <f t="shared" si="14"/>
        <v/>
      </c>
      <c r="X228" s="64"/>
      <c r="Y228" s="63"/>
      <c r="Z228" s="63"/>
      <c r="AA228" s="63"/>
      <c r="AB228" s="63"/>
      <c r="AC228" s="63"/>
      <c r="AD228" s="63"/>
      <c r="AE228" s="63"/>
      <c r="AF228" s="63"/>
      <c r="AG228" s="63"/>
      <c r="AH228" s="63"/>
      <c r="AI228" s="51" t="str">
        <f t="shared" si="15"/>
        <v/>
      </c>
    </row>
    <row r="229" spans="1:35" s="51" customFormat="1" ht="41.25" customHeight="1" x14ac:dyDescent="0.25">
      <c r="A229" s="55" t="s">
        <v>245</v>
      </c>
      <c r="B229" s="43"/>
      <c r="C229" s="44"/>
      <c r="D229" s="45"/>
      <c r="E229" s="46"/>
      <c r="F229" s="47"/>
      <c r="G229" s="46"/>
      <c r="H229" s="46"/>
      <c r="I229" s="46"/>
      <c r="J229" s="48"/>
      <c r="K229" s="46"/>
      <c r="L229" s="48"/>
      <c r="M229" s="60"/>
      <c r="N229" s="49"/>
      <c r="O229" s="48"/>
      <c r="P229" s="48"/>
      <c r="Q229" s="50" t="str">
        <f t="shared" si="12"/>
        <v/>
      </c>
      <c r="R229" s="49"/>
      <c r="S229" s="49"/>
      <c r="T229" s="50" t="str">
        <f t="shared" si="13"/>
        <v/>
      </c>
      <c r="U229" s="49"/>
      <c r="V229" s="49"/>
      <c r="W229" s="50" t="str">
        <f t="shared" si="14"/>
        <v/>
      </c>
      <c r="X229" s="64"/>
      <c r="Y229" s="63"/>
      <c r="Z229" s="63"/>
      <c r="AA229" s="63"/>
      <c r="AB229" s="63"/>
      <c r="AC229" s="63"/>
      <c r="AD229" s="63"/>
      <c r="AE229" s="63"/>
      <c r="AF229" s="63"/>
      <c r="AG229" s="63"/>
      <c r="AH229" s="63"/>
      <c r="AI229" s="51" t="str">
        <f t="shared" si="15"/>
        <v/>
      </c>
    </row>
    <row r="230" spans="1:35" s="51" customFormat="1" ht="41.25" customHeight="1" x14ac:dyDescent="0.25">
      <c r="A230" s="55" t="s">
        <v>246</v>
      </c>
      <c r="B230" s="43"/>
      <c r="C230" s="44"/>
      <c r="D230" s="45"/>
      <c r="E230" s="46"/>
      <c r="F230" s="47"/>
      <c r="G230" s="46"/>
      <c r="H230" s="46"/>
      <c r="I230" s="46"/>
      <c r="J230" s="48"/>
      <c r="K230" s="46"/>
      <c r="L230" s="48"/>
      <c r="M230" s="60"/>
      <c r="N230" s="49"/>
      <c r="O230" s="48"/>
      <c r="P230" s="48"/>
      <c r="Q230" s="50" t="str">
        <f t="shared" si="12"/>
        <v/>
      </c>
      <c r="R230" s="49"/>
      <c r="S230" s="49"/>
      <c r="T230" s="50" t="str">
        <f t="shared" si="13"/>
        <v/>
      </c>
      <c r="U230" s="49"/>
      <c r="V230" s="49"/>
      <c r="W230" s="50" t="str">
        <f t="shared" si="14"/>
        <v/>
      </c>
      <c r="X230" s="64"/>
      <c r="Y230" s="63"/>
      <c r="Z230" s="63"/>
      <c r="AA230" s="63"/>
      <c r="AB230" s="63"/>
      <c r="AC230" s="63"/>
      <c r="AD230" s="63"/>
      <c r="AE230" s="63"/>
      <c r="AF230" s="63"/>
      <c r="AG230" s="63"/>
      <c r="AH230" s="63"/>
      <c r="AI230" s="51" t="str">
        <f t="shared" si="15"/>
        <v/>
      </c>
    </row>
    <row r="231" spans="1:35" s="51" customFormat="1" ht="41.25" customHeight="1" x14ac:dyDescent="0.25">
      <c r="A231" s="55" t="s">
        <v>247</v>
      </c>
      <c r="B231" s="43"/>
      <c r="C231" s="44"/>
      <c r="D231" s="45"/>
      <c r="E231" s="46"/>
      <c r="F231" s="47"/>
      <c r="G231" s="46"/>
      <c r="H231" s="46"/>
      <c r="I231" s="46"/>
      <c r="J231" s="48"/>
      <c r="K231" s="46"/>
      <c r="L231" s="48"/>
      <c r="M231" s="60"/>
      <c r="N231" s="49"/>
      <c r="O231" s="48"/>
      <c r="P231" s="48"/>
      <c r="Q231" s="50" t="str">
        <f t="shared" si="12"/>
        <v/>
      </c>
      <c r="R231" s="49"/>
      <c r="S231" s="49"/>
      <c r="T231" s="50" t="str">
        <f t="shared" si="13"/>
        <v/>
      </c>
      <c r="U231" s="49"/>
      <c r="V231" s="49"/>
      <c r="W231" s="50" t="str">
        <f t="shared" si="14"/>
        <v/>
      </c>
      <c r="X231" s="64"/>
      <c r="Y231" s="63"/>
      <c r="Z231" s="63"/>
      <c r="AA231" s="63"/>
      <c r="AB231" s="63"/>
      <c r="AC231" s="63"/>
      <c r="AD231" s="63"/>
      <c r="AE231" s="63"/>
      <c r="AF231" s="63"/>
      <c r="AG231" s="63"/>
      <c r="AH231" s="63"/>
      <c r="AI231" s="51" t="str">
        <f t="shared" si="15"/>
        <v/>
      </c>
    </row>
    <row r="232" spans="1:35" s="51" customFormat="1" ht="41.25" customHeight="1" x14ac:dyDescent="0.25">
      <c r="A232" s="55" t="s">
        <v>248</v>
      </c>
      <c r="B232" s="43"/>
      <c r="C232" s="44"/>
      <c r="D232" s="45"/>
      <c r="E232" s="46"/>
      <c r="F232" s="47"/>
      <c r="G232" s="46"/>
      <c r="H232" s="46"/>
      <c r="I232" s="46"/>
      <c r="J232" s="48"/>
      <c r="K232" s="46"/>
      <c r="L232" s="48"/>
      <c r="M232" s="60"/>
      <c r="N232" s="49"/>
      <c r="O232" s="48"/>
      <c r="P232" s="48"/>
      <c r="Q232" s="50" t="str">
        <f t="shared" si="12"/>
        <v/>
      </c>
      <c r="R232" s="49"/>
      <c r="S232" s="49"/>
      <c r="T232" s="50" t="str">
        <f t="shared" si="13"/>
        <v/>
      </c>
      <c r="U232" s="49"/>
      <c r="V232" s="49"/>
      <c r="W232" s="50" t="str">
        <f t="shared" si="14"/>
        <v/>
      </c>
      <c r="X232" s="64"/>
      <c r="Y232" s="63"/>
      <c r="Z232" s="63"/>
      <c r="AA232" s="63"/>
      <c r="AB232" s="63"/>
      <c r="AC232" s="63"/>
      <c r="AD232" s="63"/>
      <c r="AE232" s="63"/>
      <c r="AF232" s="63"/>
      <c r="AG232" s="63"/>
      <c r="AH232" s="63"/>
      <c r="AI232" s="51" t="str">
        <f t="shared" si="15"/>
        <v/>
      </c>
    </row>
    <row r="233" spans="1:35" s="51" customFormat="1" ht="41.25" customHeight="1" x14ac:dyDescent="0.25">
      <c r="A233" s="55" t="s">
        <v>249</v>
      </c>
      <c r="B233" s="43"/>
      <c r="C233" s="44"/>
      <c r="D233" s="45"/>
      <c r="E233" s="46"/>
      <c r="F233" s="47"/>
      <c r="G233" s="46"/>
      <c r="H233" s="46"/>
      <c r="I233" s="46"/>
      <c r="J233" s="48"/>
      <c r="K233" s="46"/>
      <c r="L233" s="48"/>
      <c r="M233" s="60"/>
      <c r="N233" s="49"/>
      <c r="O233" s="48"/>
      <c r="P233" s="48"/>
      <c r="Q233" s="50" t="str">
        <f t="shared" si="12"/>
        <v/>
      </c>
      <c r="R233" s="49"/>
      <c r="S233" s="49"/>
      <c r="T233" s="50" t="str">
        <f t="shared" si="13"/>
        <v/>
      </c>
      <c r="U233" s="49"/>
      <c r="V233" s="49"/>
      <c r="W233" s="50" t="str">
        <f t="shared" si="14"/>
        <v/>
      </c>
      <c r="X233" s="64"/>
      <c r="Y233" s="63"/>
      <c r="Z233" s="63"/>
      <c r="AA233" s="63"/>
      <c r="AB233" s="63"/>
      <c r="AC233" s="63"/>
      <c r="AD233" s="63"/>
      <c r="AE233" s="63"/>
      <c r="AF233" s="63"/>
      <c r="AG233" s="63"/>
      <c r="AH233" s="63"/>
      <c r="AI233" s="51" t="str">
        <f t="shared" si="15"/>
        <v/>
      </c>
    </row>
    <row r="234" spans="1:35" s="51" customFormat="1" ht="41.25" customHeight="1" x14ac:dyDescent="0.25">
      <c r="A234" s="55" t="s">
        <v>250</v>
      </c>
      <c r="B234" s="43"/>
      <c r="C234" s="44"/>
      <c r="D234" s="45"/>
      <c r="E234" s="46"/>
      <c r="F234" s="47"/>
      <c r="G234" s="46"/>
      <c r="H234" s="46"/>
      <c r="I234" s="46"/>
      <c r="J234" s="48"/>
      <c r="K234" s="46"/>
      <c r="L234" s="48"/>
      <c r="M234" s="60"/>
      <c r="N234" s="49"/>
      <c r="O234" s="48"/>
      <c r="P234" s="48"/>
      <c r="Q234" s="50" t="str">
        <f t="shared" si="12"/>
        <v/>
      </c>
      <c r="R234" s="49"/>
      <c r="S234" s="49"/>
      <c r="T234" s="50" t="str">
        <f t="shared" si="13"/>
        <v/>
      </c>
      <c r="U234" s="49"/>
      <c r="V234" s="49"/>
      <c r="W234" s="50" t="str">
        <f t="shared" si="14"/>
        <v/>
      </c>
      <c r="X234" s="64"/>
      <c r="Y234" s="63"/>
      <c r="Z234" s="63"/>
      <c r="AA234" s="63"/>
      <c r="AB234" s="63"/>
      <c r="AC234" s="63"/>
      <c r="AD234" s="63"/>
      <c r="AE234" s="63"/>
      <c r="AF234" s="63"/>
      <c r="AG234" s="63"/>
      <c r="AH234" s="63"/>
      <c r="AI234" s="51" t="str">
        <f t="shared" si="15"/>
        <v/>
      </c>
    </row>
    <row r="235" spans="1:35" s="51" customFormat="1" ht="41.25" customHeight="1" x14ac:dyDescent="0.25">
      <c r="A235" s="55" t="s">
        <v>251</v>
      </c>
      <c r="B235" s="43"/>
      <c r="C235" s="44"/>
      <c r="D235" s="45"/>
      <c r="E235" s="46"/>
      <c r="F235" s="47"/>
      <c r="G235" s="46"/>
      <c r="H235" s="46"/>
      <c r="I235" s="46"/>
      <c r="J235" s="48"/>
      <c r="K235" s="46"/>
      <c r="L235" s="48"/>
      <c r="M235" s="60"/>
      <c r="N235" s="49"/>
      <c r="O235" s="48"/>
      <c r="P235" s="48"/>
      <c r="Q235" s="50" t="str">
        <f t="shared" si="12"/>
        <v/>
      </c>
      <c r="R235" s="49"/>
      <c r="S235" s="49"/>
      <c r="T235" s="50" t="str">
        <f t="shared" si="13"/>
        <v/>
      </c>
      <c r="U235" s="49"/>
      <c r="V235" s="49"/>
      <c r="W235" s="50" t="str">
        <f t="shared" si="14"/>
        <v/>
      </c>
      <c r="X235" s="64"/>
      <c r="Y235" s="63"/>
      <c r="Z235" s="63"/>
      <c r="AA235" s="63"/>
      <c r="AB235" s="63"/>
      <c r="AC235" s="63"/>
      <c r="AD235" s="63"/>
      <c r="AE235" s="63"/>
      <c r="AF235" s="63"/>
      <c r="AG235" s="63"/>
      <c r="AH235" s="63"/>
      <c r="AI235" s="51" t="str">
        <f t="shared" si="15"/>
        <v/>
      </c>
    </row>
    <row r="236" spans="1:35" s="51" customFormat="1" ht="41.25" customHeight="1" x14ac:dyDescent="0.25">
      <c r="A236" s="55" t="s">
        <v>252</v>
      </c>
      <c r="B236" s="43"/>
      <c r="C236" s="44"/>
      <c r="D236" s="45"/>
      <c r="E236" s="46"/>
      <c r="F236" s="47"/>
      <c r="G236" s="46"/>
      <c r="H236" s="46"/>
      <c r="I236" s="46"/>
      <c r="J236" s="48"/>
      <c r="K236" s="46"/>
      <c r="L236" s="48"/>
      <c r="M236" s="60"/>
      <c r="N236" s="49"/>
      <c r="O236" s="48"/>
      <c r="P236" s="48"/>
      <c r="Q236" s="50" t="str">
        <f t="shared" si="12"/>
        <v/>
      </c>
      <c r="R236" s="49"/>
      <c r="S236" s="49"/>
      <c r="T236" s="50" t="str">
        <f t="shared" si="13"/>
        <v/>
      </c>
      <c r="U236" s="49"/>
      <c r="V236" s="49"/>
      <c r="W236" s="50" t="str">
        <f t="shared" si="14"/>
        <v/>
      </c>
      <c r="X236" s="64"/>
      <c r="Y236" s="63"/>
      <c r="Z236" s="63"/>
      <c r="AA236" s="63"/>
      <c r="AB236" s="63"/>
      <c r="AC236" s="63"/>
      <c r="AD236" s="63"/>
      <c r="AE236" s="63"/>
      <c r="AF236" s="63"/>
      <c r="AG236" s="63"/>
      <c r="AH236" s="63"/>
      <c r="AI236" s="51" t="str">
        <f t="shared" si="15"/>
        <v/>
      </c>
    </row>
    <row r="237" spans="1:35" s="51" customFormat="1" ht="41.25" customHeight="1" x14ac:dyDescent="0.25">
      <c r="A237" s="55" t="s">
        <v>253</v>
      </c>
      <c r="B237" s="43"/>
      <c r="C237" s="44"/>
      <c r="D237" s="45"/>
      <c r="E237" s="46"/>
      <c r="F237" s="47"/>
      <c r="G237" s="46"/>
      <c r="H237" s="46"/>
      <c r="I237" s="46"/>
      <c r="J237" s="48"/>
      <c r="K237" s="46"/>
      <c r="L237" s="48"/>
      <c r="M237" s="60"/>
      <c r="N237" s="49"/>
      <c r="O237" s="48"/>
      <c r="P237" s="48"/>
      <c r="Q237" s="50" t="str">
        <f t="shared" si="12"/>
        <v/>
      </c>
      <c r="R237" s="49"/>
      <c r="S237" s="49"/>
      <c r="T237" s="50" t="str">
        <f t="shared" si="13"/>
        <v/>
      </c>
      <c r="U237" s="49"/>
      <c r="V237" s="49"/>
      <c r="W237" s="50" t="str">
        <f t="shared" si="14"/>
        <v/>
      </c>
      <c r="X237" s="64"/>
      <c r="Y237" s="63"/>
      <c r="Z237" s="63"/>
      <c r="AA237" s="63"/>
      <c r="AB237" s="63"/>
      <c r="AC237" s="63"/>
      <c r="AD237" s="63"/>
      <c r="AE237" s="63"/>
      <c r="AF237" s="63"/>
      <c r="AG237" s="63"/>
      <c r="AH237" s="63"/>
      <c r="AI237" s="51" t="str">
        <f t="shared" si="15"/>
        <v/>
      </c>
    </row>
    <row r="238" spans="1:35" s="51" customFormat="1" ht="41.25" customHeight="1" x14ac:dyDescent="0.25">
      <c r="A238" s="55" t="s">
        <v>254</v>
      </c>
      <c r="B238" s="43"/>
      <c r="C238" s="44"/>
      <c r="D238" s="45"/>
      <c r="E238" s="46"/>
      <c r="F238" s="47"/>
      <c r="G238" s="46"/>
      <c r="H238" s="46"/>
      <c r="I238" s="46"/>
      <c r="J238" s="48"/>
      <c r="K238" s="46"/>
      <c r="L238" s="48"/>
      <c r="M238" s="60"/>
      <c r="N238" s="49"/>
      <c r="O238" s="48"/>
      <c r="P238" s="48"/>
      <c r="Q238" s="50" t="str">
        <f t="shared" si="12"/>
        <v/>
      </c>
      <c r="R238" s="49"/>
      <c r="S238" s="49"/>
      <c r="T238" s="50" t="str">
        <f t="shared" si="13"/>
        <v/>
      </c>
      <c r="U238" s="49"/>
      <c r="V238" s="49"/>
      <c r="W238" s="50" t="str">
        <f t="shared" si="14"/>
        <v/>
      </c>
      <c r="X238" s="64"/>
      <c r="Y238" s="63"/>
      <c r="Z238" s="63"/>
      <c r="AA238" s="63"/>
      <c r="AB238" s="63"/>
      <c r="AC238" s="63"/>
      <c r="AD238" s="63"/>
      <c r="AE238" s="63"/>
      <c r="AF238" s="63"/>
      <c r="AG238" s="63"/>
      <c r="AH238" s="63"/>
      <c r="AI238" s="51" t="str">
        <f t="shared" si="15"/>
        <v/>
      </c>
    </row>
    <row r="239" spans="1:35" s="51" customFormat="1" ht="41.25" customHeight="1" x14ac:dyDescent="0.25">
      <c r="A239" s="55" t="s">
        <v>255</v>
      </c>
      <c r="B239" s="43"/>
      <c r="C239" s="44"/>
      <c r="D239" s="45"/>
      <c r="E239" s="46"/>
      <c r="F239" s="47"/>
      <c r="G239" s="46"/>
      <c r="H239" s="46"/>
      <c r="I239" s="46"/>
      <c r="J239" s="48"/>
      <c r="K239" s="46"/>
      <c r="L239" s="48"/>
      <c r="M239" s="60"/>
      <c r="N239" s="49"/>
      <c r="O239" s="48"/>
      <c r="P239" s="48"/>
      <c r="Q239" s="50" t="str">
        <f t="shared" si="12"/>
        <v/>
      </c>
      <c r="R239" s="49"/>
      <c r="S239" s="49"/>
      <c r="T239" s="50" t="str">
        <f t="shared" si="13"/>
        <v/>
      </c>
      <c r="U239" s="49"/>
      <c r="V239" s="49"/>
      <c r="W239" s="50" t="str">
        <f t="shared" si="14"/>
        <v/>
      </c>
      <c r="X239" s="64"/>
      <c r="Y239" s="63"/>
      <c r="Z239" s="63"/>
      <c r="AA239" s="63"/>
      <c r="AB239" s="63"/>
      <c r="AC239" s="63"/>
      <c r="AD239" s="63"/>
      <c r="AE239" s="63"/>
      <c r="AF239" s="63"/>
      <c r="AG239" s="63"/>
      <c r="AH239" s="63"/>
      <c r="AI239" s="51" t="str">
        <f t="shared" si="15"/>
        <v/>
      </c>
    </row>
    <row r="240" spans="1:35" s="51" customFormat="1" ht="41.25" customHeight="1" x14ac:dyDescent="0.25">
      <c r="A240" s="55" t="s">
        <v>256</v>
      </c>
      <c r="B240" s="43"/>
      <c r="C240" s="44"/>
      <c r="D240" s="45"/>
      <c r="E240" s="46"/>
      <c r="F240" s="47"/>
      <c r="G240" s="46"/>
      <c r="H240" s="46"/>
      <c r="I240" s="46"/>
      <c r="J240" s="48"/>
      <c r="K240" s="46"/>
      <c r="L240" s="48"/>
      <c r="M240" s="60"/>
      <c r="N240" s="49"/>
      <c r="O240" s="48"/>
      <c r="P240" s="48"/>
      <c r="Q240" s="50" t="str">
        <f t="shared" si="12"/>
        <v/>
      </c>
      <c r="R240" s="49"/>
      <c r="S240" s="49"/>
      <c r="T240" s="50" t="str">
        <f t="shared" si="13"/>
        <v/>
      </c>
      <c r="U240" s="49"/>
      <c r="V240" s="49"/>
      <c r="W240" s="50" t="str">
        <f t="shared" si="14"/>
        <v/>
      </c>
      <c r="X240" s="64"/>
      <c r="Y240" s="63"/>
      <c r="Z240" s="63"/>
      <c r="AA240" s="63"/>
      <c r="AB240" s="63"/>
      <c r="AC240" s="63"/>
      <c r="AD240" s="63"/>
      <c r="AE240" s="63"/>
      <c r="AF240" s="63"/>
      <c r="AG240" s="63"/>
      <c r="AH240" s="63"/>
      <c r="AI240" s="51" t="str">
        <f t="shared" si="15"/>
        <v/>
      </c>
    </row>
    <row r="241" spans="1:35" s="51" customFormat="1" ht="41.25" customHeight="1" x14ac:dyDescent="0.25">
      <c r="A241" s="55" t="s">
        <v>257</v>
      </c>
      <c r="B241" s="43"/>
      <c r="C241" s="44"/>
      <c r="D241" s="45"/>
      <c r="E241" s="46"/>
      <c r="F241" s="47"/>
      <c r="G241" s="46"/>
      <c r="H241" s="46"/>
      <c r="I241" s="46"/>
      <c r="J241" s="48"/>
      <c r="K241" s="46"/>
      <c r="L241" s="48"/>
      <c r="M241" s="60"/>
      <c r="N241" s="49"/>
      <c r="O241" s="48"/>
      <c r="P241" s="48"/>
      <c r="Q241" s="50" t="str">
        <f t="shared" si="12"/>
        <v/>
      </c>
      <c r="R241" s="49"/>
      <c r="S241" s="49"/>
      <c r="T241" s="50" t="str">
        <f t="shared" si="13"/>
        <v/>
      </c>
      <c r="U241" s="49"/>
      <c r="V241" s="49"/>
      <c r="W241" s="50" t="str">
        <f t="shared" si="14"/>
        <v/>
      </c>
      <c r="X241" s="64"/>
      <c r="Y241" s="63"/>
      <c r="Z241" s="63"/>
      <c r="AA241" s="63"/>
      <c r="AB241" s="63"/>
      <c r="AC241" s="63"/>
      <c r="AD241" s="63"/>
      <c r="AE241" s="63"/>
      <c r="AF241" s="63"/>
      <c r="AG241" s="63"/>
      <c r="AH241" s="63"/>
      <c r="AI241" s="51" t="str">
        <f t="shared" si="15"/>
        <v/>
      </c>
    </row>
    <row r="242" spans="1:35" s="51" customFormat="1" ht="41.25" customHeight="1" x14ac:dyDescent="0.25">
      <c r="A242" s="55" t="s">
        <v>258</v>
      </c>
      <c r="B242" s="43"/>
      <c r="C242" s="44"/>
      <c r="D242" s="45"/>
      <c r="E242" s="46"/>
      <c r="F242" s="47"/>
      <c r="G242" s="46"/>
      <c r="H242" s="46"/>
      <c r="I242" s="46"/>
      <c r="J242" s="48"/>
      <c r="K242" s="46"/>
      <c r="L242" s="48"/>
      <c r="M242" s="60"/>
      <c r="N242" s="49"/>
      <c r="O242" s="48"/>
      <c r="P242" s="48"/>
      <c r="Q242" s="50" t="str">
        <f t="shared" si="12"/>
        <v/>
      </c>
      <c r="R242" s="49"/>
      <c r="S242" s="49"/>
      <c r="T242" s="50" t="str">
        <f t="shared" si="13"/>
        <v/>
      </c>
      <c r="U242" s="49"/>
      <c r="V242" s="49"/>
      <c r="W242" s="50" t="str">
        <f t="shared" si="14"/>
        <v/>
      </c>
      <c r="X242" s="64"/>
      <c r="Y242" s="63"/>
      <c r="Z242" s="63"/>
      <c r="AA242" s="63"/>
      <c r="AB242" s="63"/>
      <c r="AC242" s="63"/>
      <c r="AD242" s="63"/>
      <c r="AE242" s="63"/>
      <c r="AF242" s="63"/>
      <c r="AG242" s="63"/>
      <c r="AH242" s="63"/>
      <c r="AI242" s="51" t="str">
        <f t="shared" si="15"/>
        <v/>
      </c>
    </row>
    <row r="243" spans="1:35" s="51" customFormat="1" ht="41.25" customHeight="1" x14ac:dyDescent="0.25">
      <c r="A243" s="55" t="s">
        <v>259</v>
      </c>
      <c r="B243" s="43"/>
      <c r="C243" s="44"/>
      <c r="D243" s="45"/>
      <c r="E243" s="46"/>
      <c r="F243" s="47"/>
      <c r="G243" s="46"/>
      <c r="H243" s="46"/>
      <c r="I243" s="46"/>
      <c r="J243" s="48"/>
      <c r="K243" s="46"/>
      <c r="L243" s="48"/>
      <c r="M243" s="60"/>
      <c r="N243" s="49"/>
      <c r="O243" s="48"/>
      <c r="P243" s="48"/>
      <c r="Q243" s="50" t="str">
        <f t="shared" si="12"/>
        <v/>
      </c>
      <c r="R243" s="49"/>
      <c r="S243" s="49"/>
      <c r="T243" s="50" t="str">
        <f t="shared" si="13"/>
        <v/>
      </c>
      <c r="U243" s="49"/>
      <c r="V243" s="49"/>
      <c r="W243" s="50" t="str">
        <f t="shared" si="14"/>
        <v/>
      </c>
      <c r="X243" s="64"/>
      <c r="Y243" s="63"/>
      <c r="Z243" s="63"/>
      <c r="AA243" s="63"/>
      <c r="AB243" s="63"/>
      <c r="AC243" s="63"/>
      <c r="AD243" s="63"/>
      <c r="AE243" s="63"/>
      <c r="AF243" s="63"/>
      <c r="AG243" s="63"/>
      <c r="AH243" s="63"/>
      <c r="AI243" s="51" t="str">
        <f t="shared" si="15"/>
        <v/>
      </c>
    </row>
    <row r="244" spans="1:35" s="51" customFormat="1" ht="41.25" customHeight="1" x14ac:dyDescent="0.25">
      <c r="A244" s="55" t="s">
        <v>260</v>
      </c>
      <c r="B244" s="43"/>
      <c r="C244" s="44"/>
      <c r="D244" s="45"/>
      <c r="E244" s="46"/>
      <c r="F244" s="47"/>
      <c r="G244" s="46"/>
      <c r="H244" s="46"/>
      <c r="I244" s="46"/>
      <c r="J244" s="48"/>
      <c r="K244" s="46"/>
      <c r="L244" s="48"/>
      <c r="M244" s="60"/>
      <c r="N244" s="49"/>
      <c r="O244" s="48"/>
      <c r="P244" s="48"/>
      <c r="Q244" s="50" t="str">
        <f t="shared" si="12"/>
        <v/>
      </c>
      <c r="R244" s="49"/>
      <c r="S244" s="49"/>
      <c r="T244" s="50" t="str">
        <f t="shared" si="13"/>
        <v/>
      </c>
      <c r="U244" s="49"/>
      <c r="V244" s="49"/>
      <c r="W244" s="50" t="str">
        <f t="shared" si="14"/>
        <v/>
      </c>
      <c r="X244" s="64"/>
      <c r="Y244" s="63"/>
      <c r="Z244" s="63"/>
      <c r="AA244" s="63"/>
      <c r="AB244" s="63"/>
      <c r="AC244" s="63"/>
      <c r="AD244" s="63"/>
      <c r="AE244" s="63"/>
      <c r="AF244" s="63"/>
      <c r="AG244" s="63"/>
      <c r="AH244" s="63"/>
      <c r="AI244" s="51" t="str">
        <f t="shared" si="15"/>
        <v/>
      </c>
    </row>
    <row r="245" spans="1:35" s="51" customFormat="1" ht="41.25" customHeight="1" x14ac:dyDescent="0.25">
      <c r="A245" s="55" t="s">
        <v>261</v>
      </c>
      <c r="B245" s="43"/>
      <c r="C245" s="44"/>
      <c r="D245" s="45"/>
      <c r="E245" s="46"/>
      <c r="F245" s="47"/>
      <c r="G245" s="46"/>
      <c r="H245" s="46"/>
      <c r="I245" s="46"/>
      <c r="J245" s="48"/>
      <c r="K245" s="46"/>
      <c r="L245" s="48"/>
      <c r="M245" s="60"/>
      <c r="N245" s="49"/>
      <c r="O245" s="48"/>
      <c r="P245" s="48"/>
      <c r="Q245" s="50" t="str">
        <f t="shared" si="12"/>
        <v/>
      </c>
      <c r="R245" s="49"/>
      <c r="S245" s="49"/>
      <c r="T245" s="50" t="str">
        <f t="shared" si="13"/>
        <v/>
      </c>
      <c r="U245" s="49"/>
      <c r="V245" s="49"/>
      <c r="W245" s="50" t="str">
        <f t="shared" si="14"/>
        <v/>
      </c>
      <c r="X245" s="64"/>
      <c r="Y245" s="63"/>
      <c r="Z245" s="63"/>
      <c r="AA245" s="63"/>
      <c r="AB245" s="63"/>
      <c r="AC245" s="63"/>
      <c r="AD245" s="63"/>
      <c r="AE245" s="63"/>
      <c r="AF245" s="63"/>
      <c r="AG245" s="63"/>
      <c r="AH245" s="63"/>
      <c r="AI245" s="51" t="str">
        <f t="shared" si="15"/>
        <v/>
      </c>
    </row>
    <row r="246" spans="1:35" s="51" customFormat="1" ht="41.25" customHeight="1" x14ac:dyDescent="0.25">
      <c r="A246" s="55" t="s">
        <v>262</v>
      </c>
      <c r="B246" s="43"/>
      <c r="C246" s="44"/>
      <c r="D246" s="45"/>
      <c r="E246" s="46"/>
      <c r="F246" s="47"/>
      <c r="G246" s="46"/>
      <c r="H246" s="46"/>
      <c r="I246" s="46"/>
      <c r="J246" s="48"/>
      <c r="K246" s="46"/>
      <c r="L246" s="48"/>
      <c r="M246" s="60"/>
      <c r="N246" s="49"/>
      <c r="O246" s="48"/>
      <c r="P246" s="48"/>
      <c r="Q246" s="50" t="str">
        <f t="shared" si="12"/>
        <v/>
      </c>
      <c r="R246" s="49"/>
      <c r="S246" s="49"/>
      <c r="T246" s="50" t="str">
        <f t="shared" si="13"/>
        <v/>
      </c>
      <c r="U246" s="49"/>
      <c r="V246" s="49"/>
      <c r="W246" s="50" t="str">
        <f t="shared" si="14"/>
        <v/>
      </c>
      <c r="X246" s="64"/>
      <c r="Y246" s="63"/>
      <c r="Z246" s="63"/>
      <c r="AA246" s="63"/>
      <c r="AB246" s="63"/>
      <c r="AC246" s="63"/>
      <c r="AD246" s="63"/>
      <c r="AE246" s="63"/>
      <c r="AF246" s="63"/>
      <c r="AG246" s="63"/>
      <c r="AH246" s="63"/>
      <c r="AI246" s="51" t="str">
        <f t="shared" si="15"/>
        <v/>
      </c>
    </row>
    <row r="247" spans="1:35" s="51" customFormat="1" ht="41.25" customHeight="1" x14ac:dyDescent="0.25">
      <c r="A247" s="55" t="s">
        <v>263</v>
      </c>
      <c r="B247" s="43"/>
      <c r="C247" s="44"/>
      <c r="D247" s="45"/>
      <c r="E247" s="46"/>
      <c r="F247" s="47"/>
      <c r="G247" s="46"/>
      <c r="H247" s="46"/>
      <c r="I247" s="46"/>
      <c r="J247" s="48"/>
      <c r="K247" s="46"/>
      <c r="L247" s="48"/>
      <c r="M247" s="60"/>
      <c r="N247" s="49"/>
      <c r="O247" s="48"/>
      <c r="P247" s="48"/>
      <c r="Q247" s="50" t="str">
        <f t="shared" si="12"/>
        <v/>
      </c>
      <c r="R247" s="49"/>
      <c r="S247" s="49"/>
      <c r="T247" s="50" t="str">
        <f t="shared" si="13"/>
        <v/>
      </c>
      <c r="U247" s="49"/>
      <c r="V247" s="49"/>
      <c r="W247" s="50" t="str">
        <f t="shared" si="14"/>
        <v/>
      </c>
      <c r="X247" s="64"/>
      <c r="Y247" s="63"/>
      <c r="Z247" s="63"/>
      <c r="AA247" s="63"/>
      <c r="AB247" s="63"/>
      <c r="AC247" s="63"/>
      <c r="AD247" s="63"/>
      <c r="AE247" s="63"/>
      <c r="AF247" s="63"/>
      <c r="AG247" s="63"/>
      <c r="AH247" s="63"/>
      <c r="AI247" s="51" t="str">
        <f t="shared" si="15"/>
        <v/>
      </c>
    </row>
    <row r="248" spans="1:35" s="51" customFormat="1" ht="41.25" customHeight="1" x14ac:dyDescent="0.25">
      <c r="A248" s="55" t="s">
        <v>264</v>
      </c>
      <c r="B248" s="43"/>
      <c r="C248" s="44"/>
      <c r="D248" s="45"/>
      <c r="E248" s="46"/>
      <c r="F248" s="47"/>
      <c r="G248" s="46"/>
      <c r="H248" s="46"/>
      <c r="I248" s="46"/>
      <c r="J248" s="48"/>
      <c r="K248" s="46"/>
      <c r="L248" s="48"/>
      <c r="M248" s="60"/>
      <c r="N248" s="49"/>
      <c r="O248" s="48"/>
      <c r="P248" s="48"/>
      <c r="Q248" s="50" t="str">
        <f t="shared" si="12"/>
        <v/>
      </c>
      <c r="R248" s="49"/>
      <c r="S248" s="49"/>
      <c r="T248" s="50" t="str">
        <f t="shared" si="13"/>
        <v/>
      </c>
      <c r="U248" s="49"/>
      <c r="V248" s="49"/>
      <c r="W248" s="50" t="str">
        <f t="shared" si="14"/>
        <v/>
      </c>
      <c r="X248" s="64"/>
      <c r="Y248" s="63"/>
      <c r="Z248" s="63"/>
      <c r="AA248" s="63"/>
      <c r="AB248" s="63"/>
      <c r="AC248" s="63"/>
      <c r="AD248" s="63"/>
      <c r="AE248" s="63"/>
      <c r="AF248" s="63"/>
      <c r="AG248" s="63"/>
      <c r="AH248" s="63"/>
      <c r="AI248" s="51" t="str">
        <f t="shared" si="15"/>
        <v/>
      </c>
    </row>
    <row r="249" spans="1:35" s="51" customFormat="1" ht="41.25" customHeight="1" x14ac:dyDescent="0.25">
      <c r="A249" s="55" t="s">
        <v>265</v>
      </c>
      <c r="B249" s="43"/>
      <c r="C249" s="44"/>
      <c r="D249" s="45"/>
      <c r="E249" s="46"/>
      <c r="F249" s="47"/>
      <c r="G249" s="46"/>
      <c r="H249" s="46"/>
      <c r="I249" s="46"/>
      <c r="J249" s="48"/>
      <c r="K249" s="46"/>
      <c r="L249" s="48"/>
      <c r="M249" s="60"/>
      <c r="N249" s="49"/>
      <c r="O249" s="48"/>
      <c r="P249" s="48"/>
      <c r="Q249" s="50" t="str">
        <f t="shared" si="12"/>
        <v/>
      </c>
      <c r="R249" s="49"/>
      <c r="S249" s="49"/>
      <c r="T249" s="50" t="str">
        <f t="shared" si="13"/>
        <v/>
      </c>
      <c r="U249" s="49"/>
      <c r="V249" s="49"/>
      <c r="W249" s="50" t="str">
        <f t="shared" si="14"/>
        <v/>
      </c>
      <c r="X249" s="64"/>
      <c r="Y249" s="63"/>
      <c r="Z249" s="63"/>
      <c r="AA249" s="63"/>
      <c r="AB249" s="63"/>
      <c r="AC249" s="63"/>
      <c r="AD249" s="63"/>
      <c r="AE249" s="63"/>
      <c r="AF249" s="63"/>
      <c r="AG249" s="63"/>
      <c r="AH249" s="63"/>
      <c r="AI249" s="51" t="str">
        <f t="shared" si="15"/>
        <v/>
      </c>
    </row>
    <row r="250" spans="1:35" s="51" customFormat="1" ht="41.25" customHeight="1" x14ac:dyDescent="0.25">
      <c r="A250" s="55" t="s">
        <v>266</v>
      </c>
      <c r="B250" s="43"/>
      <c r="C250" s="44"/>
      <c r="D250" s="45"/>
      <c r="E250" s="46"/>
      <c r="F250" s="47"/>
      <c r="G250" s="46"/>
      <c r="H250" s="46"/>
      <c r="I250" s="46"/>
      <c r="J250" s="48"/>
      <c r="K250" s="46"/>
      <c r="L250" s="48"/>
      <c r="M250" s="60"/>
      <c r="N250" s="49"/>
      <c r="O250" s="48"/>
      <c r="P250" s="48"/>
      <c r="Q250" s="50" t="str">
        <f t="shared" si="12"/>
        <v/>
      </c>
      <c r="R250" s="49"/>
      <c r="S250" s="49"/>
      <c r="T250" s="50" t="str">
        <f t="shared" si="13"/>
        <v/>
      </c>
      <c r="U250" s="49"/>
      <c r="V250" s="49"/>
      <c r="W250" s="50" t="str">
        <f t="shared" si="14"/>
        <v/>
      </c>
      <c r="X250" s="64"/>
      <c r="Y250" s="63"/>
      <c r="Z250" s="63"/>
      <c r="AA250" s="63"/>
      <c r="AB250" s="63"/>
      <c r="AC250" s="63"/>
      <c r="AD250" s="63"/>
      <c r="AE250" s="63"/>
      <c r="AF250" s="63"/>
      <c r="AG250" s="63"/>
      <c r="AH250" s="63"/>
      <c r="AI250" s="51" t="str">
        <f t="shared" si="15"/>
        <v/>
      </c>
    </row>
    <row r="251" spans="1:35" s="51" customFormat="1" ht="41.25" customHeight="1" x14ac:dyDescent="0.25">
      <c r="A251" s="55" t="s">
        <v>267</v>
      </c>
      <c r="B251" s="43"/>
      <c r="C251" s="44"/>
      <c r="D251" s="45"/>
      <c r="E251" s="46"/>
      <c r="F251" s="47"/>
      <c r="G251" s="46"/>
      <c r="H251" s="46"/>
      <c r="I251" s="46"/>
      <c r="J251" s="48"/>
      <c r="K251" s="46"/>
      <c r="L251" s="48"/>
      <c r="M251" s="60"/>
      <c r="N251" s="49"/>
      <c r="O251" s="48"/>
      <c r="P251" s="48"/>
      <c r="Q251" s="50" t="str">
        <f t="shared" si="12"/>
        <v/>
      </c>
      <c r="R251" s="49"/>
      <c r="S251" s="49"/>
      <c r="T251" s="50" t="str">
        <f t="shared" si="13"/>
        <v/>
      </c>
      <c r="U251" s="49"/>
      <c r="V251" s="49"/>
      <c r="W251" s="50" t="str">
        <f t="shared" si="14"/>
        <v/>
      </c>
      <c r="X251" s="64"/>
      <c r="Y251" s="63"/>
      <c r="Z251" s="63"/>
      <c r="AA251" s="63"/>
      <c r="AB251" s="63"/>
      <c r="AC251" s="63"/>
      <c r="AD251" s="63"/>
      <c r="AE251" s="63"/>
      <c r="AF251" s="63"/>
      <c r="AG251" s="63"/>
      <c r="AH251" s="63"/>
      <c r="AI251" s="51" t="str">
        <f t="shared" si="15"/>
        <v/>
      </c>
    </row>
    <row r="252" spans="1:35" s="51" customFormat="1" ht="41.25" customHeight="1" x14ac:dyDescent="0.25">
      <c r="A252" s="55" t="s">
        <v>268</v>
      </c>
      <c r="B252" s="43"/>
      <c r="C252" s="44"/>
      <c r="D252" s="45"/>
      <c r="E252" s="46"/>
      <c r="F252" s="47"/>
      <c r="G252" s="46"/>
      <c r="H252" s="46"/>
      <c r="I252" s="46"/>
      <c r="J252" s="48"/>
      <c r="K252" s="46"/>
      <c r="L252" s="48"/>
      <c r="M252" s="60"/>
      <c r="N252" s="49"/>
      <c r="O252" s="48"/>
      <c r="P252" s="48"/>
      <c r="Q252" s="50" t="str">
        <f t="shared" si="12"/>
        <v/>
      </c>
      <c r="R252" s="49"/>
      <c r="S252" s="49"/>
      <c r="T252" s="50" t="str">
        <f t="shared" si="13"/>
        <v/>
      </c>
      <c r="U252" s="49"/>
      <c r="V252" s="49"/>
      <c r="W252" s="50" t="str">
        <f t="shared" si="14"/>
        <v/>
      </c>
      <c r="X252" s="64"/>
      <c r="Y252" s="63"/>
      <c r="Z252" s="63"/>
      <c r="AA252" s="63"/>
      <c r="AB252" s="63"/>
      <c r="AC252" s="63"/>
      <c r="AD252" s="63"/>
      <c r="AE252" s="63"/>
      <c r="AF252" s="63"/>
      <c r="AG252" s="63"/>
      <c r="AH252" s="63"/>
      <c r="AI252" s="51" t="str">
        <f t="shared" si="15"/>
        <v/>
      </c>
    </row>
    <row r="253" spans="1:35" s="51" customFormat="1" ht="41.25" customHeight="1" x14ac:dyDescent="0.25">
      <c r="A253" s="55" t="s">
        <v>269</v>
      </c>
      <c r="B253" s="43"/>
      <c r="C253" s="44"/>
      <c r="D253" s="45"/>
      <c r="E253" s="46"/>
      <c r="F253" s="47"/>
      <c r="G253" s="46"/>
      <c r="H253" s="46"/>
      <c r="I253" s="46"/>
      <c r="J253" s="48"/>
      <c r="K253" s="46"/>
      <c r="L253" s="48"/>
      <c r="M253" s="60"/>
      <c r="N253" s="49"/>
      <c r="O253" s="48"/>
      <c r="P253" s="48"/>
      <c r="Q253" s="50" t="str">
        <f t="shared" si="12"/>
        <v/>
      </c>
      <c r="R253" s="49"/>
      <c r="S253" s="49"/>
      <c r="T253" s="50" t="str">
        <f t="shared" si="13"/>
        <v/>
      </c>
      <c r="U253" s="49"/>
      <c r="V253" s="49"/>
      <c r="W253" s="50" t="str">
        <f t="shared" si="14"/>
        <v/>
      </c>
      <c r="X253" s="64"/>
      <c r="Y253" s="63"/>
      <c r="Z253" s="63"/>
      <c r="AA253" s="63"/>
      <c r="AB253" s="63"/>
      <c r="AC253" s="63"/>
      <c r="AD253" s="63"/>
      <c r="AE253" s="63"/>
      <c r="AF253" s="63"/>
      <c r="AG253" s="63"/>
      <c r="AH253" s="63"/>
      <c r="AI253" s="51" t="str">
        <f t="shared" si="15"/>
        <v/>
      </c>
    </row>
    <row r="254" spans="1:35" s="51" customFormat="1" ht="41.25" customHeight="1" x14ac:dyDescent="0.25">
      <c r="A254" s="55" t="s">
        <v>270</v>
      </c>
      <c r="B254" s="43"/>
      <c r="C254" s="44"/>
      <c r="D254" s="45"/>
      <c r="E254" s="46"/>
      <c r="F254" s="47"/>
      <c r="G254" s="46"/>
      <c r="H254" s="46"/>
      <c r="I254" s="46"/>
      <c r="J254" s="48"/>
      <c r="K254" s="46"/>
      <c r="L254" s="48"/>
      <c r="M254" s="60"/>
      <c r="N254" s="49"/>
      <c r="O254" s="48"/>
      <c r="P254" s="48"/>
      <c r="Q254" s="50" t="str">
        <f t="shared" si="12"/>
        <v/>
      </c>
      <c r="R254" s="49"/>
      <c r="S254" s="49"/>
      <c r="T254" s="50" t="str">
        <f t="shared" si="13"/>
        <v/>
      </c>
      <c r="U254" s="49"/>
      <c r="V254" s="49"/>
      <c r="W254" s="50" t="str">
        <f t="shared" si="14"/>
        <v/>
      </c>
      <c r="X254" s="64"/>
      <c r="Y254" s="63"/>
      <c r="Z254" s="63"/>
      <c r="AA254" s="63"/>
      <c r="AB254" s="63"/>
      <c r="AC254" s="63"/>
      <c r="AD254" s="63"/>
      <c r="AE254" s="63"/>
      <c r="AF254" s="63"/>
      <c r="AG254" s="63"/>
      <c r="AH254" s="63"/>
      <c r="AI254" s="51" t="str">
        <f t="shared" si="15"/>
        <v/>
      </c>
    </row>
    <row r="255" spans="1:35" s="51" customFormat="1" ht="41.25" customHeight="1" x14ac:dyDescent="0.25">
      <c r="A255" s="55" t="s">
        <v>271</v>
      </c>
      <c r="B255" s="43"/>
      <c r="C255" s="44"/>
      <c r="D255" s="45"/>
      <c r="E255" s="46"/>
      <c r="F255" s="47"/>
      <c r="G255" s="46"/>
      <c r="H255" s="46"/>
      <c r="I255" s="46"/>
      <c r="J255" s="48"/>
      <c r="K255" s="46"/>
      <c r="L255" s="48"/>
      <c r="M255" s="60"/>
      <c r="N255" s="49"/>
      <c r="O255" s="48"/>
      <c r="P255" s="48"/>
      <c r="Q255" s="50" t="str">
        <f t="shared" si="12"/>
        <v/>
      </c>
      <c r="R255" s="49"/>
      <c r="S255" s="49"/>
      <c r="T255" s="50" t="str">
        <f t="shared" si="13"/>
        <v/>
      </c>
      <c r="U255" s="49"/>
      <c r="V255" s="49"/>
      <c r="W255" s="50" t="str">
        <f t="shared" si="14"/>
        <v/>
      </c>
      <c r="X255" s="64"/>
      <c r="Y255" s="63"/>
      <c r="Z255" s="63"/>
      <c r="AA255" s="63"/>
      <c r="AB255" s="63"/>
      <c r="AC255" s="63"/>
      <c r="AD255" s="63"/>
      <c r="AE255" s="63"/>
      <c r="AF255" s="63"/>
      <c r="AG255" s="63"/>
      <c r="AH255" s="63"/>
      <c r="AI255" s="51" t="str">
        <f t="shared" si="15"/>
        <v/>
      </c>
    </row>
    <row r="256" spans="1:35" s="51" customFormat="1" ht="41.25" customHeight="1" x14ac:dyDescent="0.25">
      <c r="A256" s="55" t="s">
        <v>272</v>
      </c>
      <c r="B256" s="43"/>
      <c r="C256" s="44"/>
      <c r="D256" s="45"/>
      <c r="E256" s="46"/>
      <c r="F256" s="47"/>
      <c r="G256" s="46"/>
      <c r="H256" s="46"/>
      <c r="I256" s="46"/>
      <c r="J256" s="48"/>
      <c r="K256" s="46"/>
      <c r="L256" s="48"/>
      <c r="M256" s="60"/>
      <c r="N256" s="49"/>
      <c r="O256" s="48"/>
      <c r="P256" s="48"/>
      <c r="Q256" s="50" t="str">
        <f t="shared" si="12"/>
        <v/>
      </c>
      <c r="R256" s="49"/>
      <c r="S256" s="49"/>
      <c r="T256" s="50" t="str">
        <f t="shared" si="13"/>
        <v/>
      </c>
      <c r="U256" s="49"/>
      <c r="V256" s="49"/>
      <c r="W256" s="50" t="str">
        <f t="shared" si="14"/>
        <v/>
      </c>
      <c r="X256" s="64"/>
      <c r="Y256" s="63"/>
      <c r="Z256" s="63"/>
      <c r="AA256" s="63"/>
      <c r="AB256" s="63"/>
      <c r="AC256" s="63"/>
      <c r="AD256" s="63"/>
      <c r="AE256" s="63"/>
      <c r="AF256" s="63"/>
      <c r="AG256" s="63"/>
      <c r="AH256" s="63"/>
      <c r="AI256" s="51" t="str">
        <f t="shared" si="15"/>
        <v/>
      </c>
    </row>
    <row r="257" spans="1:35" s="51" customFormat="1" ht="41.25" customHeight="1" x14ac:dyDescent="0.25">
      <c r="A257" s="55" t="s">
        <v>273</v>
      </c>
      <c r="B257" s="43"/>
      <c r="C257" s="44"/>
      <c r="D257" s="45"/>
      <c r="E257" s="46"/>
      <c r="F257" s="47"/>
      <c r="G257" s="46"/>
      <c r="H257" s="46"/>
      <c r="I257" s="46"/>
      <c r="J257" s="48"/>
      <c r="K257" s="46"/>
      <c r="L257" s="48"/>
      <c r="M257" s="60"/>
      <c r="N257" s="49"/>
      <c r="O257" s="48"/>
      <c r="P257" s="48"/>
      <c r="Q257" s="50" t="str">
        <f t="shared" si="12"/>
        <v/>
      </c>
      <c r="R257" s="49"/>
      <c r="S257" s="49"/>
      <c r="T257" s="50" t="str">
        <f t="shared" si="13"/>
        <v/>
      </c>
      <c r="U257" s="49"/>
      <c r="V257" s="49"/>
      <c r="W257" s="50" t="str">
        <f t="shared" si="14"/>
        <v/>
      </c>
      <c r="X257" s="64"/>
      <c r="Y257" s="63"/>
      <c r="Z257" s="63"/>
      <c r="AA257" s="63"/>
      <c r="AB257" s="63"/>
      <c r="AC257" s="63"/>
      <c r="AD257" s="63"/>
      <c r="AE257" s="63"/>
      <c r="AF257" s="63"/>
      <c r="AG257" s="63"/>
      <c r="AH257" s="63"/>
      <c r="AI257" s="51" t="str">
        <f t="shared" si="15"/>
        <v/>
      </c>
    </row>
    <row r="258" spans="1:35" s="51" customFormat="1" ht="41.25" customHeight="1" x14ac:dyDescent="0.25">
      <c r="A258" s="55" t="s">
        <v>274</v>
      </c>
      <c r="B258" s="43"/>
      <c r="C258" s="44"/>
      <c r="D258" s="45"/>
      <c r="E258" s="46"/>
      <c r="F258" s="47"/>
      <c r="G258" s="46"/>
      <c r="H258" s="46"/>
      <c r="I258" s="46"/>
      <c r="J258" s="48"/>
      <c r="K258" s="46"/>
      <c r="L258" s="48"/>
      <c r="M258" s="60"/>
      <c r="N258" s="49"/>
      <c r="O258" s="48"/>
      <c r="P258" s="48"/>
      <c r="Q258" s="50" t="str">
        <f t="shared" si="12"/>
        <v/>
      </c>
      <c r="R258" s="49"/>
      <c r="S258" s="49"/>
      <c r="T258" s="50" t="str">
        <f t="shared" si="13"/>
        <v/>
      </c>
      <c r="U258" s="49"/>
      <c r="V258" s="49"/>
      <c r="W258" s="50" t="str">
        <f t="shared" si="14"/>
        <v/>
      </c>
      <c r="X258" s="64"/>
      <c r="Y258" s="63"/>
      <c r="Z258" s="63"/>
      <c r="AA258" s="63"/>
      <c r="AB258" s="63"/>
      <c r="AC258" s="63"/>
      <c r="AD258" s="63"/>
      <c r="AE258" s="63"/>
      <c r="AF258" s="63"/>
      <c r="AG258" s="63"/>
      <c r="AH258" s="63"/>
      <c r="AI258" s="51" t="str">
        <f t="shared" si="15"/>
        <v/>
      </c>
    </row>
    <row r="259" spans="1:35" s="51" customFormat="1" ht="41.25" customHeight="1" x14ac:dyDescent="0.25">
      <c r="A259" s="55" t="s">
        <v>275</v>
      </c>
      <c r="B259" s="43"/>
      <c r="C259" s="44"/>
      <c r="D259" s="45"/>
      <c r="E259" s="46"/>
      <c r="F259" s="47"/>
      <c r="G259" s="46"/>
      <c r="H259" s="46"/>
      <c r="I259" s="46"/>
      <c r="J259" s="48"/>
      <c r="K259" s="46"/>
      <c r="L259" s="48"/>
      <c r="M259" s="60"/>
      <c r="N259" s="49"/>
      <c r="O259" s="48"/>
      <c r="P259" s="48"/>
      <c r="Q259" s="50" t="str">
        <f t="shared" si="12"/>
        <v/>
      </c>
      <c r="R259" s="49"/>
      <c r="S259" s="49"/>
      <c r="T259" s="50" t="str">
        <f t="shared" si="13"/>
        <v/>
      </c>
      <c r="U259" s="49"/>
      <c r="V259" s="49"/>
      <c r="W259" s="50" t="str">
        <f t="shared" si="14"/>
        <v/>
      </c>
      <c r="X259" s="64"/>
      <c r="Y259" s="63"/>
      <c r="Z259" s="63"/>
      <c r="AA259" s="63"/>
      <c r="AB259" s="63"/>
      <c r="AC259" s="63"/>
      <c r="AD259" s="63"/>
      <c r="AE259" s="63"/>
      <c r="AF259" s="63"/>
      <c r="AG259" s="63"/>
      <c r="AH259" s="63"/>
      <c r="AI259" s="51" t="str">
        <f t="shared" si="15"/>
        <v/>
      </c>
    </row>
    <row r="260" spans="1:35" s="51" customFormat="1" ht="41.25" customHeight="1" x14ac:dyDescent="0.25">
      <c r="A260" s="55" t="s">
        <v>276</v>
      </c>
      <c r="B260" s="43"/>
      <c r="C260" s="44"/>
      <c r="D260" s="45"/>
      <c r="E260" s="46"/>
      <c r="F260" s="47"/>
      <c r="G260" s="46"/>
      <c r="H260" s="46"/>
      <c r="I260" s="46"/>
      <c r="J260" s="48"/>
      <c r="K260" s="46"/>
      <c r="L260" s="48"/>
      <c r="M260" s="60"/>
      <c r="N260" s="49"/>
      <c r="O260" s="48"/>
      <c r="P260" s="48"/>
      <c r="Q260" s="50" t="str">
        <f t="shared" si="12"/>
        <v/>
      </c>
      <c r="R260" s="49"/>
      <c r="S260" s="49"/>
      <c r="T260" s="50" t="str">
        <f t="shared" si="13"/>
        <v/>
      </c>
      <c r="U260" s="49"/>
      <c r="V260" s="49"/>
      <c r="W260" s="50" t="str">
        <f t="shared" si="14"/>
        <v/>
      </c>
      <c r="X260" s="64"/>
      <c r="Y260" s="63"/>
      <c r="Z260" s="63"/>
      <c r="AA260" s="63"/>
      <c r="AB260" s="63"/>
      <c r="AC260" s="63"/>
      <c r="AD260" s="63"/>
      <c r="AE260" s="63"/>
      <c r="AF260" s="63"/>
      <c r="AG260" s="63"/>
      <c r="AH260" s="63"/>
      <c r="AI260" s="51" t="str">
        <f t="shared" si="15"/>
        <v/>
      </c>
    </row>
    <row r="261" spans="1:35" s="51" customFormat="1" ht="41.25" customHeight="1" x14ac:dyDescent="0.25">
      <c r="A261" s="55" t="s">
        <v>277</v>
      </c>
      <c r="B261" s="43"/>
      <c r="C261" s="44"/>
      <c r="D261" s="45"/>
      <c r="E261" s="46"/>
      <c r="F261" s="47"/>
      <c r="G261" s="46"/>
      <c r="H261" s="46"/>
      <c r="I261" s="46"/>
      <c r="J261" s="48"/>
      <c r="K261" s="46"/>
      <c r="L261" s="48"/>
      <c r="M261" s="60"/>
      <c r="N261" s="49"/>
      <c r="O261" s="48"/>
      <c r="P261" s="48"/>
      <c r="Q261" s="50" t="str">
        <f t="shared" si="12"/>
        <v/>
      </c>
      <c r="R261" s="49"/>
      <c r="S261" s="49"/>
      <c r="T261" s="50" t="str">
        <f t="shared" si="13"/>
        <v/>
      </c>
      <c r="U261" s="49"/>
      <c r="V261" s="49"/>
      <c r="W261" s="50" t="str">
        <f t="shared" si="14"/>
        <v/>
      </c>
      <c r="X261" s="64"/>
      <c r="Y261" s="63"/>
      <c r="Z261" s="63"/>
      <c r="AA261" s="63"/>
      <c r="AB261" s="63"/>
      <c r="AC261" s="63"/>
      <c r="AD261" s="63"/>
      <c r="AE261" s="63"/>
      <c r="AF261" s="63"/>
      <c r="AG261" s="63"/>
      <c r="AH261" s="63"/>
      <c r="AI261" s="51" t="str">
        <f t="shared" si="15"/>
        <v/>
      </c>
    </row>
    <row r="262" spans="1:35" s="51" customFormat="1" ht="41.25" customHeight="1" x14ac:dyDescent="0.25">
      <c r="A262" s="55" t="s">
        <v>278</v>
      </c>
      <c r="B262" s="43"/>
      <c r="C262" s="44"/>
      <c r="D262" s="45"/>
      <c r="E262" s="46"/>
      <c r="F262" s="47"/>
      <c r="G262" s="46"/>
      <c r="H262" s="46"/>
      <c r="I262" s="46"/>
      <c r="J262" s="48"/>
      <c r="K262" s="46"/>
      <c r="L262" s="48"/>
      <c r="M262" s="60"/>
      <c r="N262" s="49"/>
      <c r="O262" s="48"/>
      <c r="P262" s="48"/>
      <c r="Q262" s="50" t="str">
        <f t="shared" si="12"/>
        <v/>
      </c>
      <c r="R262" s="49"/>
      <c r="S262" s="49"/>
      <c r="T262" s="50" t="str">
        <f t="shared" si="13"/>
        <v/>
      </c>
      <c r="U262" s="49"/>
      <c r="V262" s="49"/>
      <c r="W262" s="50" t="str">
        <f t="shared" si="14"/>
        <v/>
      </c>
      <c r="X262" s="64"/>
      <c r="Y262" s="63"/>
      <c r="Z262" s="63"/>
      <c r="AA262" s="63"/>
      <c r="AB262" s="63"/>
      <c r="AC262" s="63"/>
      <c r="AD262" s="63"/>
      <c r="AE262" s="63"/>
      <c r="AF262" s="63"/>
      <c r="AG262" s="63"/>
      <c r="AH262" s="63"/>
      <c r="AI262" s="51" t="str">
        <f t="shared" si="15"/>
        <v/>
      </c>
    </row>
    <row r="263" spans="1:35" s="51" customFormat="1" ht="41.25" customHeight="1" x14ac:dyDescent="0.25">
      <c r="A263" s="55" t="s">
        <v>279</v>
      </c>
      <c r="B263" s="43"/>
      <c r="C263" s="44"/>
      <c r="D263" s="45"/>
      <c r="E263" s="46"/>
      <c r="F263" s="47"/>
      <c r="G263" s="46"/>
      <c r="H263" s="46"/>
      <c r="I263" s="46"/>
      <c r="J263" s="48"/>
      <c r="K263" s="46"/>
      <c r="L263" s="48"/>
      <c r="M263" s="60"/>
      <c r="N263" s="49"/>
      <c r="O263" s="48"/>
      <c r="P263" s="48"/>
      <c r="Q263" s="50" t="str">
        <f t="shared" si="12"/>
        <v/>
      </c>
      <c r="R263" s="49"/>
      <c r="S263" s="49"/>
      <c r="T263" s="50" t="str">
        <f t="shared" si="13"/>
        <v/>
      </c>
      <c r="U263" s="49"/>
      <c r="V263" s="49"/>
      <c r="W263" s="50" t="str">
        <f t="shared" si="14"/>
        <v/>
      </c>
      <c r="X263" s="64"/>
      <c r="Y263" s="63"/>
      <c r="Z263" s="63"/>
      <c r="AA263" s="63"/>
      <c r="AB263" s="63"/>
      <c r="AC263" s="63"/>
      <c r="AD263" s="63"/>
      <c r="AE263" s="63"/>
      <c r="AF263" s="63"/>
      <c r="AG263" s="63"/>
      <c r="AH263" s="63"/>
      <c r="AI263" s="51" t="str">
        <f t="shared" si="15"/>
        <v/>
      </c>
    </row>
    <row r="264" spans="1:35" s="51" customFormat="1" ht="41.25" customHeight="1" x14ac:dyDescent="0.25">
      <c r="A264" s="55" t="s">
        <v>280</v>
      </c>
      <c r="B264" s="43"/>
      <c r="C264" s="44"/>
      <c r="D264" s="45"/>
      <c r="E264" s="46"/>
      <c r="F264" s="47"/>
      <c r="G264" s="46"/>
      <c r="H264" s="46"/>
      <c r="I264" s="46"/>
      <c r="J264" s="48"/>
      <c r="K264" s="46"/>
      <c r="L264" s="48"/>
      <c r="M264" s="60"/>
      <c r="N264" s="49"/>
      <c r="O264" s="48"/>
      <c r="P264" s="48"/>
      <c r="Q264" s="50" t="str">
        <f t="shared" ref="Q264:Q306" si="16">IF(ISBLANK(P264),"",IF(P264&lt;=C260,"Oui",""))</f>
        <v/>
      </c>
      <c r="R264" s="49"/>
      <c r="S264" s="49"/>
      <c r="T264" s="50" t="str">
        <f t="shared" ref="T264:T306" si="17">IF(ISBLANK(R264),"",IF(R264&lt;($M264-S264),"Oui",""))</f>
        <v/>
      </c>
      <c r="U264" s="49"/>
      <c r="V264" s="49"/>
      <c r="W264" s="50" t="str">
        <f t="shared" ref="W264:W306" si="18">IF(ISBLANK(U264),"",IF(U264&lt;($M264-V264),"Oui",""))</f>
        <v/>
      </c>
      <c r="X264" s="64"/>
      <c r="Y264" s="63"/>
      <c r="Z264" s="63"/>
      <c r="AA264" s="63"/>
      <c r="AB264" s="63"/>
      <c r="AC264" s="63"/>
      <c r="AD264" s="63"/>
      <c r="AE264" s="63"/>
      <c r="AF264" s="63"/>
      <c r="AG264" s="63"/>
      <c r="AH264" s="63"/>
      <c r="AI264" s="51" t="str">
        <f t="shared" ref="AI264:AI306" si="19">IF(ISBLANK(J264),"",($C$3-J264)/365)</f>
        <v/>
      </c>
    </row>
    <row r="265" spans="1:35" s="51" customFormat="1" ht="41.25" customHeight="1" x14ac:dyDescent="0.25">
      <c r="A265" s="55" t="s">
        <v>281</v>
      </c>
      <c r="B265" s="43"/>
      <c r="C265" s="44"/>
      <c r="D265" s="45"/>
      <c r="E265" s="46"/>
      <c r="F265" s="47"/>
      <c r="G265" s="46"/>
      <c r="H265" s="46"/>
      <c r="I265" s="46"/>
      <c r="J265" s="48"/>
      <c r="K265" s="46"/>
      <c r="L265" s="48"/>
      <c r="M265" s="60"/>
      <c r="N265" s="49"/>
      <c r="O265" s="48"/>
      <c r="P265" s="48"/>
      <c r="Q265" s="50" t="str">
        <f t="shared" si="16"/>
        <v/>
      </c>
      <c r="R265" s="49"/>
      <c r="S265" s="49"/>
      <c r="T265" s="50" t="str">
        <f t="shared" si="17"/>
        <v/>
      </c>
      <c r="U265" s="49"/>
      <c r="V265" s="49"/>
      <c r="W265" s="50" t="str">
        <f t="shared" si="18"/>
        <v/>
      </c>
      <c r="X265" s="64"/>
      <c r="Y265" s="63"/>
      <c r="Z265" s="63"/>
      <c r="AA265" s="63"/>
      <c r="AB265" s="63"/>
      <c r="AC265" s="63"/>
      <c r="AD265" s="63"/>
      <c r="AE265" s="63"/>
      <c r="AF265" s="63"/>
      <c r="AG265" s="63"/>
      <c r="AH265" s="63"/>
      <c r="AI265" s="51" t="str">
        <f t="shared" si="19"/>
        <v/>
      </c>
    </row>
    <row r="266" spans="1:35" s="51" customFormat="1" ht="41.25" customHeight="1" x14ac:dyDescent="0.25">
      <c r="A266" s="55" t="s">
        <v>282</v>
      </c>
      <c r="B266" s="43"/>
      <c r="C266" s="44"/>
      <c r="D266" s="45"/>
      <c r="E266" s="46"/>
      <c r="F266" s="47"/>
      <c r="G266" s="46"/>
      <c r="H266" s="46"/>
      <c r="I266" s="46"/>
      <c r="J266" s="48"/>
      <c r="K266" s="46"/>
      <c r="L266" s="48"/>
      <c r="M266" s="60"/>
      <c r="N266" s="49"/>
      <c r="O266" s="48"/>
      <c r="P266" s="48"/>
      <c r="Q266" s="50" t="str">
        <f t="shared" si="16"/>
        <v/>
      </c>
      <c r="R266" s="49"/>
      <c r="S266" s="49"/>
      <c r="T266" s="50" t="str">
        <f t="shared" si="17"/>
        <v/>
      </c>
      <c r="U266" s="49"/>
      <c r="V266" s="49"/>
      <c r="W266" s="50" t="str">
        <f t="shared" si="18"/>
        <v/>
      </c>
      <c r="X266" s="64"/>
      <c r="Y266" s="63"/>
      <c r="Z266" s="63"/>
      <c r="AA266" s="63"/>
      <c r="AB266" s="63"/>
      <c r="AC266" s="63"/>
      <c r="AD266" s="63"/>
      <c r="AE266" s="63"/>
      <c r="AF266" s="63"/>
      <c r="AG266" s="63"/>
      <c r="AH266" s="63"/>
      <c r="AI266" s="51" t="str">
        <f t="shared" si="19"/>
        <v/>
      </c>
    </row>
    <row r="267" spans="1:35" s="51" customFormat="1" ht="41.25" customHeight="1" x14ac:dyDescent="0.25">
      <c r="A267" s="55" t="s">
        <v>283</v>
      </c>
      <c r="B267" s="43"/>
      <c r="C267" s="44"/>
      <c r="D267" s="45"/>
      <c r="E267" s="46"/>
      <c r="F267" s="47"/>
      <c r="G267" s="46"/>
      <c r="H267" s="46"/>
      <c r="I267" s="46"/>
      <c r="J267" s="48"/>
      <c r="K267" s="46"/>
      <c r="L267" s="48"/>
      <c r="M267" s="60"/>
      <c r="N267" s="49"/>
      <c r="O267" s="48"/>
      <c r="P267" s="48"/>
      <c r="Q267" s="50" t="str">
        <f t="shared" si="16"/>
        <v/>
      </c>
      <c r="R267" s="49"/>
      <c r="S267" s="49"/>
      <c r="T267" s="50" t="str">
        <f t="shared" si="17"/>
        <v/>
      </c>
      <c r="U267" s="49"/>
      <c r="V267" s="49"/>
      <c r="W267" s="50" t="str">
        <f t="shared" si="18"/>
        <v/>
      </c>
      <c r="X267" s="64"/>
      <c r="Y267" s="63"/>
      <c r="Z267" s="63"/>
      <c r="AA267" s="63"/>
      <c r="AB267" s="63"/>
      <c r="AC267" s="63"/>
      <c r="AD267" s="63"/>
      <c r="AE267" s="63"/>
      <c r="AF267" s="63"/>
      <c r="AG267" s="63"/>
      <c r="AH267" s="63"/>
      <c r="AI267" s="51" t="str">
        <f t="shared" si="19"/>
        <v/>
      </c>
    </row>
    <row r="268" spans="1:35" s="51" customFormat="1" ht="41.25" customHeight="1" x14ac:dyDescent="0.25">
      <c r="A268" s="55" t="s">
        <v>284</v>
      </c>
      <c r="B268" s="43"/>
      <c r="C268" s="44"/>
      <c r="D268" s="45"/>
      <c r="E268" s="46"/>
      <c r="F268" s="47"/>
      <c r="G268" s="46"/>
      <c r="H268" s="46"/>
      <c r="I268" s="46"/>
      <c r="J268" s="48"/>
      <c r="K268" s="46"/>
      <c r="L268" s="48"/>
      <c r="M268" s="60"/>
      <c r="N268" s="49"/>
      <c r="O268" s="48"/>
      <c r="P268" s="48"/>
      <c r="Q268" s="50" t="str">
        <f t="shared" si="16"/>
        <v/>
      </c>
      <c r="R268" s="49"/>
      <c r="S268" s="49"/>
      <c r="T268" s="50" t="str">
        <f t="shared" si="17"/>
        <v/>
      </c>
      <c r="U268" s="49"/>
      <c r="V268" s="49"/>
      <c r="W268" s="50" t="str">
        <f t="shared" si="18"/>
        <v/>
      </c>
      <c r="X268" s="64"/>
      <c r="Y268" s="63"/>
      <c r="Z268" s="63"/>
      <c r="AA268" s="63"/>
      <c r="AB268" s="63"/>
      <c r="AC268" s="63"/>
      <c r="AD268" s="63"/>
      <c r="AE268" s="63"/>
      <c r="AF268" s="63"/>
      <c r="AG268" s="63"/>
      <c r="AH268" s="63"/>
      <c r="AI268" s="51" t="str">
        <f t="shared" si="19"/>
        <v/>
      </c>
    </row>
    <row r="269" spans="1:35" s="51" customFormat="1" ht="41.25" customHeight="1" x14ac:dyDescent="0.25">
      <c r="A269" s="55" t="s">
        <v>285</v>
      </c>
      <c r="B269" s="43"/>
      <c r="C269" s="44"/>
      <c r="D269" s="45"/>
      <c r="E269" s="46"/>
      <c r="F269" s="47"/>
      <c r="G269" s="46"/>
      <c r="H269" s="46"/>
      <c r="I269" s="46"/>
      <c r="J269" s="48"/>
      <c r="K269" s="46"/>
      <c r="L269" s="48"/>
      <c r="M269" s="60"/>
      <c r="N269" s="49"/>
      <c r="O269" s="48"/>
      <c r="P269" s="48"/>
      <c r="Q269" s="50" t="str">
        <f t="shared" si="16"/>
        <v/>
      </c>
      <c r="R269" s="49"/>
      <c r="S269" s="49"/>
      <c r="T269" s="50" t="str">
        <f t="shared" si="17"/>
        <v/>
      </c>
      <c r="U269" s="49"/>
      <c r="V269" s="49"/>
      <c r="W269" s="50" t="str">
        <f t="shared" si="18"/>
        <v/>
      </c>
      <c r="X269" s="64"/>
      <c r="Y269" s="63"/>
      <c r="Z269" s="63"/>
      <c r="AA269" s="63"/>
      <c r="AB269" s="63"/>
      <c r="AC269" s="63"/>
      <c r="AD269" s="63"/>
      <c r="AE269" s="63"/>
      <c r="AF269" s="63"/>
      <c r="AG269" s="63"/>
      <c r="AH269" s="63"/>
      <c r="AI269" s="51" t="str">
        <f t="shared" si="19"/>
        <v/>
      </c>
    </row>
    <row r="270" spans="1:35" s="51" customFormat="1" ht="41.25" customHeight="1" x14ac:dyDescent="0.25">
      <c r="A270" s="55" t="s">
        <v>286</v>
      </c>
      <c r="B270" s="43"/>
      <c r="C270" s="44"/>
      <c r="D270" s="45"/>
      <c r="E270" s="46"/>
      <c r="F270" s="47"/>
      <c r="G270" s="46"/>
      <c r="H270" s="46"/>
      <c r="I270" s="46"/>
      <c r="J270" s="48"/>
      <c r="K270" s="46"/>
      <c r="L270" s="48"/>
      <c r="M270" s="60"/>
      <c r="N270" s="49"/>
      <c r="O270" s="48"/>
      <c r="P270" s="48"/>
      <c r="Q270" s="50" t="str">
        <f t="shared" si="16"/>
        <v/>
      </c>
      <c r="R270" s="49"/>
      <c r="S270" s="49"/>
      <c r="T270" s="50" t="str">
        <f t="shared" si="17"/>
        <v/>
      </c>
      <c r="U270" s="49"/>
      <c r="V270" s="49"/>
      <c r="W270" s="50" t="str">
        <f t="shared" si="18"/>
        <v/>
      </c>
      <c r="X270" s="64"/>
      <c r="Y270" s="63"/>
      <c r="Z270" s="63"/>
      <c r="AA270" s="63"/>
      <c r="AB270" s="63"/>
      <c r="AC270" s="63"/>
      <c r="AD270" s="63"/>
      <c r="AE270" s="63"/>
      <c r="AF270" s="63"/>
      <c r="AG270" s="63"/>
      <c r="AH270" s="63"/>
      <c r="AI270" s="51" t="str">
        <f t="shared" si="19"/>
        <v/>
      </c>
    </row>
    <row r="271" spans="1:35" s="51" customFormat="1" ht="41.25" customHeight="1" x14ac:dyDescent="0.25">
      <c r="A271" s="55" t="s">
        <v>287</v>
      </c>
      <c r="B271" s="43"/>
      <c r="C271" s="44"/>
      <c r="D271" s="45"/>
      <c r="E271" s="46"/>
      <c r="F271" s="47"/>
      <c r="G271" s="46"/>
      <c r="H271" s="46"/>
      <c r="I271" s="46"/>
      <c r="J271" s="48"/>
      <c r="K271" s="46"/>
      <c r="L271" s="48"/>
      <c r="M271" s="60"/>
      <c r="N271" s="49"/>
      <c r="O271" s="48"/>
      <c r="P271" s="48"/>
      <c r="Q271" s="50" t="str">
        <f t="shared" si="16"/>
        <v/>
      </c>
      <c r="R271" s="49"/>
      <c r="S271" s="49"/>
      <c r="T271" s="50" t="str">
        <f t="shared" si="17"/>
        <v/>
      </c>
      <c r="U271" s="49"/>
      <c r="V271" s="49"/>
      <c r="W271" s="50" t="str">
        <f t="shared" si="18"/>
        <v/>
      </c>
      <c r="X271" s="64"/>
      <c r="Y271" s="63"/>
      <c r="Z271" s="63"/>
      <c r="AA271" s="63"/>
      <c r="AB271" s="63"/>
      <c r="AC271" s="63"/>
      <c r="AD271" s="63"/>
      <c r="AE271" s="63"/>
      <c r="AF271" s="63"/>
      <c r="AG271" s="63"/>
      <c r="AH271" s="63"/>
      <c r="AI271" s="51" t="str">
        <f t="shared" si="19"/>
        <v/>
      </c>
    </row>
    <row r="272" spans="1:35" s="51" customFormat="1" ht="41.25" customHeight="1" x14ac:dyDescent="0.25">
      <c r="A272" s="55" t="s">
        <v>288</v>
      </c>
      <c r="B272" s="43"/>
      <c r="C272" s="44"/>
      <c r="D272" s="45"/>
      <c r="E272" s="46"/>
      <c r="F272" s="47"/>
      <c r="G272" s="46"/>
      <c r="H272" s="46"/>
      <c r="I272" s="46"/>
      <c r="J272" s="48"/>
      <c r="K272" s="46"/>
      <c r="L272" s="48"/>
      <c r="M272" s="60"/>
      <c r="N272" s="49"/>
      <c r="O272" s="48"/>
      <c r="P272" s="48"/>
      <c r="Q272" s="50" t="str">
        <f t="shared" si="16"/>
        <v/>
      </c>
      <c r="R272" s="49"/>
      <c r="S272" s="49"/>
      <c r="T272" s="50" t="str">
        <f t="shared" si="17"/>
        <v/>
      </c>
      <c r="U272" s="49"/>
      <c r="V272" s="49"/>
      <c r="W272" s="50" t="str">
        <f t="shared" si="18"/>
        <v/>
      </c>
      <c r="X272" s="64"/>
      <c r="Y272" s="63"/>
      <c r="Z272" s="63"/>
      <c r="AA272" s="63"/>
      <c r="AB272" s="63"/>
      <c r="AC272" s="63"/>
      <c r="AD272" s="63"/>
      <c r="AE272" s="63"/>
      <c r="AF272" s="63"/>
      <c r="AG272" s="63"/>
      <c r="AH272" s="63"/>
      <c r="AI272" s="51" t="str">
        <f t="shared" si="19"/>
        <v/>
      </c>
    </row>
    <row r="273" spans="1:35" s="51" customFormat="1" ht="41.25" customHeight="1" x14ac:dyDescent="0.25">
      <c r="A273" s="55" t="s">
        <v>289</v>
      </c>
      <c r="B273" s="43"/>
      <c r="C273" s="44"/>
      <c r="D273" s="45"/>
      <c r="E273" s="46"/>
      <c r="F273" s="47"/>
      <c r="G273" s="46"/>
      <c r="H273" s="46"/>
      <c r="I273" s="46"/>
      <c r="J273" s="48"/>
      <c r="K273" s="46"/>
      <c r="L273" s="48"/>
      <c r="M273" s="60"/>
      <c r="N273" s="49"/>
      <c r="O273" s="48"/>
      <c r="P273" s="48"/>
      <c r="Q273" s="50" t="str">
        <f t="shared" si="16"/>
        <v/>
      </c>
      <c r="R273" s="49"/>
      <c r="S273" s="49"/>
      <c r="T273" s="50" t="str">
        <f t="shared" si="17"/>
        <v/>
      </c>
      <c r="U273" s="49"/>
      <c r="V273" s="49"/>
      <c r="W273" s="50" t="str">
        <f t="shared" si="18"/>
        <v/>
      </c>
      <c r="X273" s="64"/>
      <c r="Y273" s="63"/>
      <c r="Z273" s="63"/>
      <c r="AA273" s="63"/>
      <c r="AB273" s="63"/>
      <c r="AC273" s="63"/>
      <c r="AD273" s="63"/>
      <c r="AE273" s="63"/>
      <c r="AF273" s="63"/>
      <c r="AG273" s="63"/>
      <c r="AH273" s="63"/>
      <c r="AI273" s="51" t="str">
        <f t="shared" si="19"/>
        <v/>
      </c>
    </row>
    <row r="274" spans="1:35" s="51" customFormat="1" ht="41.25" customHeight="1" x14ac:dyDescent="0.25">
      <c r="A274" s="55" t="s">
        <v>290</v>
      </c>
      <c r="B274" s="43"/>
      <c r="C274" s="44"/>
      <c r="D274" s="45"/>
      <c r="E274" s="46"/>
      <c r="F274" s="47"/>
      <c r="G274" s="46"/>
      <c r="H274" s="46"/>
      <c r="I274" s="46"/>
      <c r="J274" s="48"/>
      <c r="K274" s="46"/>
      <c r="L274" s="48"/>
      <c r="M274" s="60"/>
      <c r="N274" s="49"/>
      <c r="O274" s="48"/>
      <c r="P274" s="48"/>
      <c r="Q274" s="50" t="str">
        <f t="shared" si="16"/>
        <v/>
      </c>
      <c r="R274" s="49"/>
      <c r="S274" s="49"/>
      <c r="T274" s="50" t="str">
        <f t="shared" si="17"/>
        <v/>
      </c>
      <c r="U274" s="49"/>
      <c r="V274" s="49"/>
      <c r="W274" s="50" t="str">
        <f t="shared" si="18"/>
        <v/>
      </c>
      <c r="X274" s="64"/>
      <c r="Y274" s="63"/>
      <c r="Z274" s="63"/>
      <c r="AA274" s="63"/>
      <c r="AB274" s="63"/>
      <c r="AC274" s="63"/>
      <c r="AD274" s="63"/>
      <c r="AE274" s="63"/>
      <c r="AF274" s="63"/>
      <c r="AG274" s="63"/>
      <c r="AH274" s="63"/>
      <c r="AI274" s="51" t="str">
        <f t="shared" si="19"/>
        <v/>
      </c>
    </row>
    <row r="275" spans="1:35" s="51" customFormat="1" ht="41.25" customHeight="1" x14ac:dyDescent="0.25">
      <c r="A275" s="55" t="s">
        <v>291</v>
      </c>
      <c r="B275" s="43"/>
      <c r="C275" s="44"/>
      <c r="D275" s="45"/>
      <c r="E275" s="46"/>
      <c r="F275" s="47"/>
      <c r="G275" s="46"/>
      <c r="H275" s="46"/>
      <c r="I275" s="46"/>
      <c r="J275" s="48"/>
      <c r="K275" s="46"/>
      <c r="L275" s="48"/>
      <c r="M275" s="60"/>
      <c r="N275" s="49"/>
      <c r="O275" s="48"/>
      <c r="P275" s="48"/>
      <c r="Q275" s="50" t="str">
        <f t="shared" si="16"/>
        <v/>
      </c>
      <c r="R275" s="49"/>
      <c r="S275" s="49"/>
      <c r="T275" s="50" t="str">
        <f t="shared" si="17"/>
        <v/>
      </c>
      <c r="U275" s="49"/>
      <c r="V275" s="49"/>
      <c r="W275" s="50" t="str">
        <f t="shared" si="18"/>
        <v/>
      </c>
      <c r="X275" s="64"/>
      <c r="Y275" s="63"/>
      <c r="Z275" s="63"/>
      <c r="AA275" s="63"/>
      <c r="AB275" s="63"/>
      <c r="AC275" s="63"/>
      <c r="AD275" s="63"/>
      <c r="AE275" s="63"/>
      <c r="AF275" s="63"/>
      <c r="AG275" s="63"/>
      <c r="AH275" s="63"/>
      <c r="AI275" s="51" t="str">
        <f t="shared" si="19"/>
        <v/>
      </c>
    </row>
    <row r="276" spans="1:35" s="51" customFormat="1" ht="41.25" customHeight="1" x14ac:dyDescent="0.25">
      <c r="A276" s="55" t="s">
        <v>292</v>
      </c>
      <c r="B276" s="43"/>
      <c r="C276" s="44"/>
      <c r="D276" s="45"/>
      <c r="E276" s="46"/>
      <c r="F276" s="47"/>
      <c r="G276" s="46"/>
      <c r="H276" s="46"/>
      <c r="I276" s="46"/>
      <c r="J276" s="48"/>
      <c r="K276" s="46"/>
      <c r="L276" s="48"/>
      <c r="M276" s="60"/>
      <c r="N276" s="49"/>
      <c r="O276" s="48"/>
      <c r="P276" s="48"/>
      <c r="Q276" s="50" t="str">
        <f t="shared" si="16"/>
        <v/>
      </c>
      <c r="R276" s="49"/>
      <c r="S276" s="49"/>
      <c r="T276" s="50" t="str">
        <f t="shared" si="17"/>
        <v/>
      </c>
      <c r="U276" s="49"/>
      <c r="V276" s="49"/>
      <c r="W276" s="50" t="str">
        <f t="shared" si="18"/>
        <v/>
      </c>
      <c r="X276" s="64"/>
      <c r="Y276" s="63"/>
      <c r="Z276" s="63"/>
      <c r="AA276" s="63"/>
      <c r="AB276" s="63"/>
      <c r="AC276" s="63"/>
      <c r="AD276" s="63"/>
      <c r="AE276" s="63"/>
      <c r="AF276" s="63"/>
      <c r="AG276" s="63"/>
      <c r="AH276" s="63"/>
      <c r="AI276" s="51" t="str">
        <f t="shared" si="19"/>
        <v/>
      </c>
    </row>
    <row r="277" spans="1:35" s="51" customFormat="1" ht="41.25" customHeight="1" x14ac:dyDescent="0.25">
      <c r="A277" s="55" t="s">
        <v>293</v>
      </c>
      <c r="B277" s="43"/>
      <c r="C277" s="44"/>
      <c r="D277" s="45"/>
      <c r="E277" s="46"/>
      <c r="F277" s="47"/>
      <c r="G277" s="46"/>
      <c r="H277" s="46"/>
      <c r="I277" s="46"/>
      <c r="J277" s="48"/>
      <c r="K277" s="46"/>
      <c r="L277" s="48"/>
      <c r="M277" s="60"/>
      <c r="N277" s="49"/>
      <c r="O277" s="48"/>
      <c r="P277" s="48"/>
      <c r="Q277" s="50" t="str">
        <f t="shared" si="16"/>
        <v/>
      </c>
      <c r="R277" s="49"/>
      <c r="S277" s="49"/>
      <c r="T277" s="50" t="str">
        <f t="shared" si="17"/>
        <v/>
      </c>
      <c r="U277" s="49"/>
      <c r="V277" s="49"/>
      <c r="W277" s="50" t="str">
        <f t="shared" si="18"/>
        <v/>
      </c>
      <c r="X277" s="64"/>
      <c r="Y277" s="63"/>
      <c r="Z277" s="63"/>
      <c r="AA277" s="63"/>
      <c r="AB277" s="63"/>
      <c r="AC277" s="63"/>
      <c r="AD277" s="63"/>
      <c r="AE277" s="63"/>
      <c r="AF277" s="63"/>
      <c r="AG277" s="63"/>
      <c r="AH277" s="63"/>
      <c r="AI277" s="51" t="str">
        <f t="shared" si="19"/>
        <v/>
      </c>
    </row>
    <row r="278" spans="1:35" s="51" customFormat="1" ht="41.25" customHeight="1" x14ac:dyDescent="0.25">
      <c r="A278" s="55" t="s">
        <v>294</v>
      </c>
      <c r="B278" s="43"/>
      <c r="C278" s="44"/>
      <c r="D278" s="45"/>
      <c r="E278" s="46"/>
      <c r="F278" s="47"/>
      <c r="G278" s="46"/>
      <c r="H278" s="46"/>
      <c r="I278" s="46"/>
      <c r="J278" s="48"/>
      <c r="K278" s="46"/>
      <c r="L278" s="48"/>
      <c r="M278" s="60"/>
      <c r="N278" s="49"/>
      <c r="O278" s="48"/>
      <c r="P278" s="48"/>
      <c r="Q278" s="50" t="str">
        <f t="shared" si="16"/>
        <v/>
      </c>
      <c r="R278" s="49"/>
      <c r="S278" s="49"/>
      <c r="T278" s="50" t="str">
        <f t="shared" si="17"/>
        <v/>
      </c>
      <c r="U278" s="49"/>
      <c r="V278" s="49"/>
      <c r="W278" s="50" t="str">
        <f t="shared" si="18"/>
        <v/>
      </c>
      <c r="X278" s="64"/>
      <c r="Y278" s="63"/>
      <c r="Z278" s="63"/>
      <c r="AA278" s="63"/>
      <c r="AB278" s="63"/>
      <c r="AC278" s="63"/>
      <c r="AD278" s="63"/>
      <c r="AE278" s="63"/>
      <c r="AF278" s="63"/>
      <c r="AG278" s="63"/>
      <c r="AH278" s="63"/>
      <c r="AI278" s="51" t="str">
        <f t="shared" si="19"/>
        <v/>
      </c>
    </row>
    <row r="279" spans="1:35" s="51" customFormat="1" ht="41.25" customHeight="1" x14ac:dyDescent="0.25">
      <c r="A279" s="55" t="s">
        <v>295</v>
      </c>
      <c r="B279" s="43"/>
      <c r="C279" s="44"/>
      <c r="D279" s="45"/>
      <c r="E279" s="46"/>
      <c r="F279" s="47"/>
      <c r="G279" s="46"/>
      <c r="H279" s="46"/>
      <c r="I279" s="46"/>
      <c r="J279" s="48"/>
      <c r="K279" s="46"/>
      <c r="L279" s="48"/>
      <c r="M279" s="60"/>
      <c r="N279" s="49"/>
      <c r="O279" s="48"/>
      <c r="P279" s="48"/>
      <c r="Q279" s="50" t="str">
        <f t="shared" si="16"/>
        <v/>
      </c>
      <c r="R279" s="49"/>
      <c r="S279" s="49"/>
      <c r="T279" s="50" t="str">
        <f t="shared" si="17"/>
        <v/>
      </c>
      <c r="U279" s="49"/>
      <c r="V279" s="49"/>
      <c r="W279" s="50" t="str">
        <f t="shared" si="18"/>
        <v/>
      </c>
      <c r="X279" s="64"/>
      <c r="Y279" s="63"/>
      <c r="Z279" s="63"/>
      <c r="AA279" s="63"/>
      <c r="AB279" s="63"/>
      <c r="AC279" s="63"/>
      <c r="AD279" s="63"/>
      <c r="AE279" s="63"/>
      <c r="AF279" s="63"/>
      <c r="AG279" s="63"/>
      <c r="AH279" s="63"/>
      <c r="AI279" s="51" t="str">
        <f t="shared" si="19"/>
        <v/>
      </c>
    </row>
    <row r="280" spans="1:35" s="51" customFormat="1" ht="41.25" customHeight="1" x14ac:dyDescent="0.25">
      <c r="A280" s="55" t="s">
        <v>296</v>
      </c>
      <c r="B280" s="43"/>
      <c r="C280" s="44"/>
      <c r="D280" s="45"/>
      <c r="E280" s="46"/>
      <c r="F280" s="47"/>
      <c r="G280" s="46"/>
      <c r="H280" s="46"/>
      <c r="I280" s="46"/>
      <c r="J280" s="48"/>
      <c r="K280" s="46"/>
      <c r="L280" s="48"/>
      <c r="M280" s="60"/>
      <c r="N280" s="49"/>
      <c r="O280" s="48"/>
      <c r="P280" s="48"/>
      <c r="Q280" s="50" t="str">
        <f t="shared" si="16"/>
        <v/>
      </c>
      <c r="R280" s="49"/>
      <c r="S280" s="49"/>
      <c r="T280" s="50" t="str">
        <f t="shared" si="17"/>
        <v/>
      </c>
      <c r="U280" s="49"/>
      <c r="V280" s="49"/>
      <c r="W280" s="50" t="str">
        <f t="shared" si="18"/>
        <v/>
      </c>
      <c r="X280" s="64"/>
      <c r="Y280" s="63"/>
      <c r="Z280" s="63"/>
      <c r="AA280" s="63"/>
      <c r="AB280" s="63"/>
      <c r="AC280" s="63"/>
      <c r="AD280" s="63"/>
      <c r="AE280" s="63"/>
      <c r="AF280" s="63"/>
      <c r="AG280" s="63"/>
      <c r="AH280" s="63"/>
      <c r="AI280" s="51" t="str">
        <f t="shared" si="19"/>
        <v/>
      </c>
    </row>
    <row r="281" spans="1:35" s="51" customFormat="1" ht="41.25" customHeight="1" x14ac:dyDescent="0.25">
      <c r="A281" s="55" t="s">
        <v>297</v>
      </c>
      <c r="B281" s="43"/>
      <c r="C281" s="44"/>
      <c r="D281" s="45"/>
      <c r="E281" s="46"/>
      <c r="F281" s="47"/>
      <c r="G281" s="46"/>
      <c r="H281" s="46"/>
      <c r="I281" s="46"/>
      <c r="J281" s="48"/>
      <c r="K281" s="46"/>
      <c r="L281" s="48"/>
      <c r="M281" s="60"/>
      <c r="N281" s="49"/>
      <c r="O281" s="48"/>
      <c r="P281" s="48"/>
      <c r="Q281" s="50" t="str">
        <f t="shared" si="16"/>
        <v/>
      </c>
      <c r="R281" s="49"/>
      <c r="S281" s="49"/>
      <c r="T281" s="50" t="str">
        <f t="shared" si="17"/>
        <v/>
      </c>
      <c r="U281" s="49"/>
      <c r="V281" s="49"/>
      <c r="W281" s="50" t="str">
        <f t="shared" si="18"/>
        <v/>
      </c>
      <c r="X281" s="64"/>
      <c r="Y281" s="63"/>
      <c r="Z281" s="63"/>
      <c r="AA281" s="63"/>
      <c r="AB281" s="63"/>
      <c r="AC281" s="63"/>
      <c r="AD281" s="63"/>
      <c r="AE281" s="63"/>
      <c r="AF281" s="63"/>
      <c r="AG281" s="63"/>
      <c r="AH281" s="63"/>
      <c r="AI281" s="51" t="str">
        <f t="shared" si="19"/>
        <v/>
      </c>
    </row>
    <row r="282" spans="1:35" s="51" customFormat="1" ht="41.25" customHeight="1" x14ac:dyDescent="0.25">
      <c r="A282" s="55" t="s">
        <v>298</v>
      </c>
      <c r="B282" s="43"/>
      <c r="C282" s="44"/>
      <c r="D282" s="45"/>
      <c r="E282" s="46"/>
      <c r="F282" s="47"/>
      <c r="G282" s="46"/>
      <c r="H282" s="46"/>
      <c r="I282" s="46"/>
      <c r="J282" s="48"/>
      <c r="K282" s="46"/>
      <c r="L282" s="48"/>
      <c r="M282" s="60"/>
      <c r="N282" s="49"/>
      <c r="O282" s="48"/>
      <c r="P282" s="48"/>
      <c r="Q282" s="50" t="str">
        <f t="shared" si="16"/>
        <v/>
      </c>
      <c r="R282" s="49"/>
      <c r="S282" s="49"/>
      <c r="T282" s="50" t="str">
        <f t="shared" si="17"/>
        <v/>
      </c>
      <c r="U282" s="49"/>
      <c r="V282" s="49"/>
      <c r="W282" s="50" t="str">
        <f t="shared" si="18"/>
        <v/>
      </c>
      <c r="X282" s="64"/>
      <c r="Y282" s="63"/>
      <c r="Z282" s="63"/>
      <c r="AA282" s="63"/>
      <c r="AB282" s="63"/>
      <c r="AC282" s="63"/>
      <c r="AD282" s="63"/>
      <c r="AE282" s="63"/>
      <c r="AF282" s="63"/>
      <c r="AG282" s="63"/>
      <c r="AH282" s="63"/>
      <c r="AI282" s="51" t="str">
        <f t="shared" si="19"/>
        <v/>
      </c>
    </row>
    <row r="283" spans="1:35" s="51" customFormat="1" ht="41.25" customHeight="1" x14ac:dyDescent="0.25">
      <c r="A283" s="55" t="s">
        <v>299</v>
      </c>
      <c r="B283" s="43"/>
      <c r="C283" s="44"/>
      <c r="D283" s="45"/>
      <c r="E283" s="46"/>
      <c r="F283" s="47"/>
      <c r="G283" s="46"/>
      <c r="H283" s="46"/>
      <c r="I283" s="46"/>
      <c r="J283" s="48"/>
      <c r="K283" s="46"/>
      <c r="L283" s="48"/>
      <c r="M283" s="60"/>
      <c r="N283" s="49"/>
      <c r="O283" s="48"/>
      <c r="P283" s="48"/>
      <c r="Q283" s="50" t="str">
        <f t="shared" si="16"/>
        <v/>
      </c>
      <c r="R283" s="49"/>
      <c r="S283" s="49"/>
      <c r="T283" s="50" t="str">
        <f t="shared" si="17"/>
        <v/>
      </c>
      <c r="U283" s="49"/>
      <c r="V283" s="49"/>
      <c r="W283" s="50" t="str">
        <f t="shared" si="18"/>
        <v/>
      </c>
      <c r="X283" s="64"/>
      <c r="Y283" s="63"/>
      <c r="Z283" s="63"/>
      <c r="AA283" s="63"/>
      <c r="AB283" s="63"/>
      <c r="AC283" s="63"/>
      <c r="AD283" s="63"/>
      <c r="AE283" s="63"/>
      <c r="AF283" s="63"/>
      <c r="AG283" s="63"/>
      <c r="AH283" s="63"/>
      <c r="AI283" s="51" t="str">
        <f t="shared" si="19"/>
        <v/>
      </c>
    </row>
    <row r="284" spans="1:35" s="51" customFormat="1" ht="41.25" customHeight="1" x14ac:dyDescent="0.25">
      <c r="A284" s="55" t="s">
        <v>300</v>
      </c>
      <c r="B284" s="43"/>
      <c r="C284" s="44"/>
      <c r="D284" s="45"/>
      <c r="E284" s="46"/>
      <c r="F284" s="47"/>
      <c r="G284" s="46"/>
      <c r="H284" s="46"/>
      <c r="I284" s="46"/>
      <c r="J284" s="48"/>
      <c r="K284" s="46"/>
      <c r="L284" s="48"/>
      <c r="M284" s="60"/>
      <c r="N284" s="49"/>
      <c r="O284" s="48"/>
      <c r="P284" s="48"/>
      <c r="Q284" s="50" t="str">
        <f t="shared" si="16"/>
        <v/>
      </c>
      <c r="R284" s="49"/>
      <c r="S284" s="49"/>
      <c r="T284" s="50" t="str">
        <f t="shared" si="17"/>
        <v/>
      </c>
      <c r="U284" s="49"/>
      <c r="V284" s="49"/>
      <c r="W284" s="50" t="str">
        <f t="shared" si="18"/>
        <v/>
      </c>
      <c r="X284" s="64"/>
      <c r="Y284" s="63"/>
      <c r="Z284" s="63"/>
      <c r="AA284" s="63"/>
      <c r="AB284" s="63"/>
      <c r="AC284" s="63"/>
      <c r="AD284" s="63"/>
      <c r="AE284" s="63"/>
      <c r="AF284" s="63"/>
      <c r="AG284" s="63"/>
      <c r="AH284" s="63"/>
      <c r="AI284" s="51" t="str">
        <f t="shared" si="19"/>
        <v/>
      </c>
    </row>
    <row r="285" spans="1:35" s="51" customFormat="1" ht="41.25" customHeight="1" x14ac:dyDescent="0.25">
      <c r="A285" s="55" t="s">
        <v>301</v>
      </c>
      <c r="B285" s="43"/>
      <c r="C285" s="44"/>
      <c r="D285" s="45"/>
      <c r="E285" s="46"/>
      <c r="F285" s="47"/>
      <c r="G285" s="46"/>
      <c r="H285" s="46"/>
      <c r="I285" s="46"/>
      <c r="J285" s="48"/>
      <c r="K285" s="46"/>
      <c r="L285" s="48"/>
      <c r="M285" s="60"/>
      <c r="N285" s="49"/>
      <c r="O285" s="48"/>
      <c r="P285" s="48"/>
      <c r="Q285" s="50" t="str">
        <f t="shared" si="16"/>
        <v/>
      </c>
      <c r="R285" s="49"/>
      <c r="S285" s="49"/>
      <c r="T285" s="50" t="str">
        <f t="shared" si="17"/>
        <v/>
      </c>
      <c r="U285" s="49"/>
      <c r="V285" s="49"/>
      <c r="W285" s="50" t="str">
        <f t="shared" si="18"/>
        <v/>
      </c>
      <c r="X285" s="64"/>
      <c r="Y285" s="63"/>
      <c r="Z285" s="63"/>
      <c r="AA285" s="63"/>
      <c r="AB285" s="63"/>
      <c r="AC285" s="63"/>
      <c r="AD285" s="63"/>
      <c r="AE285" s="63"/>
      <c r="AF285" s="63"/>
      <c r="AG285" s="63"/>
      <c r="AH285" s="63"/>
      <c r="AI285" s="51" t="str">
        <f t="shared" si="19"/>
        <v/>
      </c>
    </row>
    <row r="286" spans="1:35" s="51" customFormat="1" ht="41.25" customHeight="1" x14ac:dyDescent="0.25">
      <c r="A286" s="55" t="s">
        <v>302</v>
      </c>
      <c r="B286" s="43"/>
      <c r="C286" s="44"/>
      <c r="D286" s="45"/>
      <c r="E286" s="46"/>
      <c r="F286" s="47"/>
      <c r="G286" s="46"/>
      <c r="H286" s="46"/>
      <c r="I286" s="46"/>
      <c r="J286" s="48"/>
      <c r="K286" s="46"/>
      <c r="L286" s="48"/>
      <c r="M286" s="60"/>
      <c r="N286" s="49"/>
      <c r="O286" s="48"/>
      <c r="P286" s="48"/>
      <c r="Q286" s="50" t="str">
        <f t="shared" si="16"/>
        <v/>
      </c>
      <c r="R286" s="49"/>
      <c r="S286" s="49"/>
      <c r="T286" s="50" t="str">
        <f t="shared" si="17"/>
        <v/>
      </c>
      <c r="U286" s="49"/>
      <c r="V286" s="49"/>
      <c r="W286" s="50" t="str">
        <f t="shared" si="18"/>
        <v/>
      </c>
      <c r="X286" s="64"/>
      <c r="Y286" s="63"/>
      <c r="Z286" s="63"/>
      <c r="AA286" s="63"/>
      <c r="AB286" s="63"/>
      <c r="AC286" s="63"/>
      <c r="AD286" s="63"/>
      <c r="AE286" s="63"/>
      <c r="AF286" s="63"/>
      <c r="AG286" s="63"/>
      <c r="AH286" s="63"/>
      <c r="AI286" s="51" t="str">
        <f t="shared" si="19"/>
        <v/>
      </c>
    </row>
    <row r="287" spans="1:35" s="51" customFormat="1" ht="41.25" customHeight="1" x14ac:dyDescent="0.25">
      <c r="A287" s="55" t="s">
        <v>303</v>
      </c>
      <c r="B287" s="43"/>
      <c r="C287" s="44"/>
      <c r="D287" s="45"/>
      <c r="E287" s="46"/>
      <c r="F287" s="47"/>
      <c r="G287" s="46"/>
      <c r="H287" s="46"/>
      <c r="I287" s="46"/>
      <c r="J287" s="48"/>
      <c r="K287" s="46"/>
      <c r="L287" s="48"/>
      <c r="M287" s="60"/>
      <c r="N287" s="49"/>
      <c r="O287" s="48"/>
      <c r="P287" s="48"/>
      <c r="Q287" s="50" t="str">
        <f t="shared" si="16"/>
        <v/>
      </c>
      <c r="R287" s="49"/>
      <c r="S287" s="49"/>
      <c r="T287" s="50" t="str">
        <f t="shared" si="17"/>
        <v/>
      </c>
      <c r="U287" s="49"/>
      <c r="V287" s="49"/>
      <c r="W287" s="50" t="str">
        <f t="shared" si="18"/>
        <v/>
      </c>
      <c r="X287" s="64"/>
      <c r="Y287" s="63"/>
      <c r="Z287" s="63"/>
      <c r="AA287" s="63"/>
      <c r="AB287" s="63"/>
      <c r="AC287" s="63"/>
      <c r="AD287" s="63"/>
      <c r="AE287" s="63"/>
      <c r="AF287" s="63"/>
      <c r="AG287" s="63"/>
      <c r="AH287" s="63"/>
      <c r="AI287" s="51" t="str">
        <f t="shared" si="19"/>
        <v/>
      </c>
    </row>
    <row r="288" spans="1:35" s="51" customFormat="1" ht="41.25" customHeight="1" x14ac:dyDescent="0.25">
      <c r="A288" s="55" t="s">
        <v>304</v>
      </c>
      <c r="B288" s="43"/>
      <c r="C288" s="44"/>
      <c r="D288" s="45"/>
      <c r="E288" s="46"/>
      <c r="F288" s="47"/>
      <c r="G288" s="46"/>
      <c r="H288" s="46"/>
      <c r="I288" s="46"/>
      <c r="J288" s="48"/>
      <c r="K288" s="46"/>
      <c r="L288" s="48"/>
      <c r="M288" s="60"/>
      <c r="N288" s="49"/>
      <c r="O288" s="48"/>
      <c r="P288" s="48"/>
      <c r="Q288" s="50" t="str">
        <f t="shared" si="16"/>
        <v/>
      </c>
      <c r="R288" s="49"/>
      <c r="S288" s="49"/>
      <c r="T288" s="50" t="str">
        <f t="shared" si="17"/>
        <v/>
      </c>
      <c r="U288" s="49"/>
      <c r="V288" s="49"/>
      <c r="W288" s="50" t="str">
        <f t="shared" si="18"/>
        <v/>
      </c>
      <c r="X288" s="64"/>
      <c r="Y288" s="63"/>
      <c r="Z288" s="63"/>
      <c r="AA288" s="63"/>
      <c r="AB288" s="63"/>
      <c r="AC288" s="63"/>
      <c r="AD288" s="63"/>
      <c r="AE288" s="63"/>
      <c r="AF288" s="63"/>
      <c r="AG288" s="63"/>
      <c r="AH288" s="63"/>
      <c r="AI288" s="51" t="str">
        <f t="shared" si="19"/>
        <v/>
      </c>
    </row>
    <row r="289" spans="1:35" s="51" customFormat="1" ht="41.25" customHeight="1" x14ac:dyDescent="0.25">
      <c r="A289" s="55" t="s">
        <v>305</v>
      </c>
      <c r="B289" s="43"/>
      <c r="C289" s="44"/>
      <c r="D289" s="45"/>
      <c r="E289" s="46"/>
      <c r="F289" s="47"/>
      <c r="G289" s="46"/>
      <c r="H289" s="46"/>
      <c r="I289" s="46"/>
      <c r="J289" s="48"/>
      <c r="K289" s="46"/>
      <c r="L289" s="48"/>
      <c r="M289" s="60"/>
      <c r="N289" s="49"/>
      <c r="O289" s="48"/>
      <c r="P289" s="48"/>
      <c r="Q289" s="50" t="str">
        <f t="shared" si="16"/>
        <v/>
      </c>
      <c r="R289" s="49"/>
      <c r="S289" s="49"/>
      <c r="T289" s="50" t="str">
        <f t="shared" si="17"/>
        <v/>
      </c>
      <c r="U289" s="49"/>
      <c r="V289" s="49"/>
      <c r="W289" s="50" t="str">
        <f t="shared" si="18"/>
        <v/>
      </c>
      <c r="X289" s="64"/>
      <c r="Y289" s="63"/>
      <c r="Z289" s="63"/>
      <c r="AA289" s="63"/>
      <c r="AB289" s="63"/>
      <c r="AC289" s="63"/>
      <c r="AD289" s="63"/>
      <c r="AE289" s="63"/>
      <c r="AF289" s="63"/>
      <c r="AG289" s="63"/>
      <c r="AH289" s="63"/>
      <c r="AI289" s="51" t="str">
        <f t="shared" si="19"/>
        <v/>
      </c>
    </row>
    <row r="290" spans="1:35" s="51" customFormat="1" ht="41.25" customHeight="1" x14ac:dyDescent="0.25">
      <c r="A290" s="55" t="s">
        <v>306</v>
      </c>
      <c r="B290" s="43"/>
      <c r="C290" s="44"/>
      <c r="D290" s="45"/>
      <c r="E290" s="46"/>
      <c r="F290" s="47"/>
      <c r="G290" s="46"/>
      <c r="H290" s="46"/>
      <c r="I290" s="46"/>
      <c r="J290" s="48"/>
      <c r="K290" s="46"/>
      <c r="L290" s="48"/>
      <c r="M290" s="60"/>
      <c r="N290" s="49"/>
      <c r="O290" s="48"/>
      <c r="P290" s="48"/>
      <c r="Q290" s="50" t="str">
        <f t="shared" si="16"/>
        <v/>
      </c>
      <c r="R290" s="49"/>
      <c r="S290" s="49"/>
      <c r="T290" s="50" t="str">
        <f t="shared" si="17"/>
        <v/>
      </c>
      <c r="U290" s="49"/>
      <c r="V290" s="49"/>
      <c r="W290" s="50" t="str">
        <f t="shared" si="18"/>
        <v/>
      </c>
      <c r="X290" s="64"/>
      <c r="Y290" s="63"/>
      <c r="Z290" s="63"/>
      <c r="AA290" s="63"/>
      <c r="AB290" s="63"/>
      <c r="AC290" s="63"/>
      <c r="AD290" s="63"/>
      <c r="AE290" s="63"/>
      <c r="AF290" s="63"/>
      <c r="AG290" s="63"/>
      <c r="AH290" s="63"/>
      <c r="AI290" s="51" t="str">
        <f t="shared" si="19"/>
        <v/>
      </c>
    </row>
    <row r="291" spans="1:35" s="51" customFormat="1" ht="41.25" customHeight="1" x14ac:dyDescent="0.25">
      <c r="A291" s="55" t="s">
        <v>307</v>
      </c>
      <c r="B291" s="43"/>
      <c r="C291" s="44"/>
      <c r="D291" s="45"/>
      <c r="E291" s="46"/>
      <c r="F291" s="47"/>
      <c r="G291" s="46"/>
      <c r="H291" s="46"/>
      <c r="I291" s="46"/>
      <c r="J291" s="48"/>
      <c r="K291" s="46"/>
      <c r="L291" s="48"/>
      <c r="M291" s="60"/>
      <c r="N291" s="49"/>
      <c r="O291" s="48"/>
      <c r="P291" s="48"/>
      <c r="Q291" s="50" t="str">
        <f t="shared" si="16"/>
        <v/>
      </c>
      <c r="R291" s="49"/>
      <c r="S291" s="49"/>
      <c r="T291" s="50" t="str">
        <f t="shared" si="17"/>
        <v/>
      </c>
      <c r="U291" s="49"/>
      <c r="V291" s="49"/>
      <c r="W291" s="50" t="str">
        <f t="shared" si="18"/>
        <v/>
      </c>
      <c r="X291" s="64"/>
      <c r="Y291" s="63"/>
      <c r="Z291" s="63"/>
      <c r="AA291" s="63"/>
      <c r="AB291" s="63"/>
      <c r="AC291" s="63"/>
      <c r="AD291" s="63"/>
      <c r="AE291" s="63"/>
      <c r="AF291" s="63"/>
      <c r="AG291" s="63"/>
      <c r="AH291" s="63"/>
      <c r="AI291" s="51" t="str">
        <f t="shared" si="19"/>
        <v/>
      </c>
    </row>
    <row r="292" spans="1:35" s="51" customFormat="1" ht="41.25" customHeight="1" x14ac:dyDescent="0.25">
      <c r="A292" s="55" t="s">
        <v>308</v>
      </c>
      <c r="B292" s="43"/>
      <c r="C292" s="44"/>
      <c r="D292" s="45"/>
      <c r="E292" s="46"/>
      <c r="F292" s="47"/>
      <c r="G292" s="46"/>
      <c r="H292" s="46"/>
      <c r="I292" s="46"/>
      <c r="J292" s="48"/>
      <c r="K292" s="46"/>
      <c r="L292" s="48"/>
      <c r="M292" s="60"/>
      <c r="N292" s="49"/>
      <c r="O292" s="48"/>
      <c r="P292" s="48"/>
      <c r="Q292" s="50" t="str">
        <f t="shared" si="16"/>
        <v/>
      </c>
      <c r="R292" s="49"/>
      <c r="S292" s="49"/>
      <c r="T292" s="50" t="str">
        <f t="shared" si="17"/>
        <v/>
      </c>
      <c r="U292" s="49"/>
      <c r="V292" s="49"/>
      <c r="W292" s="50" t="str">
        <f t="shared" si="18"/>
        <v/>
      </c>
      <c r="X292" s="64"/>
      <c r="Y292" s="63"/>
      <c r="Z292" s="63"/>
      <c r="AA292" s="63"/>
      <c r="AB292" s="63"/>
      <c r="AC292" s="63"/>
      <c r="AD292" s="63"/>
      <c r="AE292" s="63"/>
      <c r="AF292" s="63"/>
      <c r="AG292" s="63"/>
      <c r="AH292" s="63"/>
      <c r="AI292" s="51" t="str">
        <f t="shared" si="19"/>
        <v/>
      </c>
    </row>
    <row r="293" spans="1:35" s="51" customFormat="1" ht="41.25" customHeight="1" x14ac:dyDescent="0.25">
      <c r="A293" s="55" t="s">
        <v>309</v>
      </c>
      <c r="B293" s="43"/>
      <c r="C293" s="44"/>
      <c r="D293" s="45"/>
      <c r="E293" s="46"/>
      <c r="F293" s="47"/>
      <c r="G293" s="46"/>
      <c r="H293" s="46"/>
      <c r="I293" s="46"/>
      <c r="J293" s="48"/>
      <c r="K293" s="46"/>
      <c r="L293" s="48"/>
      <c r="M293" s="60"/>
      <c r="N293" s="49"/>
      <c r="O293" s="48"/>
      <c r="P293" s="48"/>
      <c r="Q293" s="50" t="str">
        <f t="shared" si="16"/>
        <v/>
      </c>
      <c r="R293" s="49"/>
      <c r="S293" s="49"/>
      <c r="T293" s="50" t="str">
        <f t="shared" si="17"/>
        <v/>
      </c>
      <c r="U293" s="49"/>
      <c r="V293" s="49"/>
      <c r="W293" s="50" t="str">
        <f t="shared" si="18"/>
        <v/>
      </c>
      <c r="X293" s="64"/>
      <c r="Y293" s="63"/>
      <c r="Z293" s="63"/>
      <c r="AA293" s="63"/>
      <c r="AB293" s="63"/>
      <c r="AC293" s="63"/>
      <c r="AD293" s="63"/>
      <c r="AE293" s="63"/>
      <c r="AF293" s="63"/>
      <c r="AG293" s="63"/>
      <c r="AH293" s="63"/>
      <c r="AI293" s="51" t="str">
        <f t="shared" si="19"/>
        <v/>
      </c>
    </row>
    <row r="294" spans="1:35" s="51" customFormat="1" ht="41.25" customHeight="1" x14ac:dyDescent="0.25">
      <c r="A294" s="55" t="s">
        <v>310</v>
      </c>
      <c r="B294" s="43"/>
      <c r="C294" s="44"/>
      <c r="D294" s="45"/>
      <c r="E294" s="46"/>
      <c r="F294" s="47"/>
      <c r="G294" s="46"/>
      <c r="H294" s="46"/>
      <c r="I294" s="46"/>
      <c r="J294" s="48"/>
      <c r="K294" s="46"/>
      <c r="L294" s="48"/>
      <c r="M294" s="60"/>
      <c r="N294" s="49"/>
      <c r="O294" s="48"/>
      <c r="P294" s="48"/>
      <c r="Q294" s="50" t="str">
        <f t="shared" si="16"/>
        <v/>
      </c>
      <c r="R294" s="49"/>
      <c r="S294" s="49"/>
      <c r="T294" s="50" t="str">
        <f t="shared" si="17"/>
        <v/>
      </c>
      <c r="U294" s="49"/>
      <c r="V294" s="49"/>
      <c r="W294" s="50" t="str">
        <f t="shared" si="18"/>
        <v/>
      </c>
      <c r="X294" s="64"/>
      <c r="Y294" s="63"/>
      <c r="Z294" s="63"/>
      <c r="AA294" s="63"/>
      <c r="AB294" s="63"/>
      <c r="AC294" s="63"/>
      <c r="AD294" s="63"/>
      <c r="AE294" s="63"/>
      <c r="AF294" s="63"/>
      <c r="AG294" s="63"/>
      <c r="AH294" s="63"/>
      <c r="AI294" s="51" t="str">
        <f t="shared" si="19"/>
        <v/>
      </c>
    </row>
    <row r="295" spans="1:35" s="51" customFormat="1" ht="41.25" customHeight="1" x14ac:dyDescent="0.25">
      <c r="A295" s="55" t="s">
        <v>311</v>
      </c>
      <c r="B295" s="43"/>
      <c r="C295" s="44"/>
      <c r="D295" s="45"/>
      <c r="E295" s="46"/>
      <c r="F295" s="47"/>
      <c r="G295" s="46"/>
      <c r="H295" s="46"/>
      <c r="I295" s="46"/>
      <c r="J295" s="48"/>
      <c r="K295" s="46"/>
      <c r="L295" s="48"/>
      <c r="M295" s="60"/>
      <c r="N295" s="49"/>
      <c r="O295" s="48"/>
      <c r="P295" s="48"/>
      <c r="Q295" s="50" t="str">
        <f t="shared" si="16"/>
        <v/>
      </c>
      <c r="R295" s="49"/>
      <c r="S295" s="49"/>
      <c r="T295" s="50" t="str">
        <f t="shared" si="17"/>
        <v/>
      </c>
      <c r="U295" s="49"/>
      <c r="V295" s="49"/>
      <c r="W295" s="50" t="str">
        <f t="shared" si="18"/>
        <v/>
      </c>
      <c r="X295" s="64"/>
      <c r="Y295" s="63"/>
      <c r="Z295" s="63"/>
      <c r="AA295" s="63"/>
      <c r="AB295" s="63"/>
      <c r="AC295" s="63"/>
      <c r="AD295" s="63"/>
      <c r="AE295" s="63"/>
      <c r="AF295" s="63"/>
      <c r="AG295" s="63"/>
      <c r="AH295" s="63"/>
      <c r="AI295" s="51" t="str">
        <f t="shared" si="19"/>
        <v/>
      </c>
    </row>
    <row r="296" spans="1:35" s="51" customFormat="1" ht="41.25" customHeight="1" x14ac:dyDescent="0.25">
      <c r="A296" s="55" t="s">
        <v>312</v>
      </c>
      <c r="B296" s="43"/>
      <c r="C296" s="44"/>
      <c r="D296" s="45"/>
      <c r="E296" s="46"/>
      <c r="F296" s="47"/>
      <c r="G296" s="46"/>
      <c r="H296" s="46"/>
      <c r="I296" s="46"/>
      <c r="J296" s="48"/>
      <c r="K296" s="46"/>
      <c r="L296" s="48"/>
      <c r="M296" s="60"/>
      <c r="N296" s="49"/>
      <c r="O296" s="48"/>
      <c r="P296" s="48"/>
      <c r="Q296" s="50" t="str">
        <f t="shared" si="16"/>
        <v/>
      </c>
      <c r="R296" s="49"/>
      <c r="S296" s="49"/>
      <c r="T296" s="50" t="str">
        <f t="shared" si="17"/>
        <v/>
      </c>
      <c r="U296" s="49"/>
      <c r="V296" s="49"/>
      <c r="W296" s="50" t="str">
        <f t="shared" si="18"/>
        <v/>
      </c>
      <c r="X296" s="64"/>
      <c r="Y296" s="63"/>
      <c r="Z296" s="63"/>
      <c r="AA296" s="63"/>
      <c r="AB296" s="63"/>
      <c r="AC296" s="63"/>
      <c r="AD296" s="63"/>
      <c r="AE296" s="63"/>
      <c r="AF296" s="63"/>
      <c r="AG296" s="63"/>
      <c r="AH296" s="63"/>
      <c r="AI296" s="51" t="str">
        <f t="shared" si="19"/>
        <v/>
      </c>
    </row>
    <row r="297" spans="1:35" s="51" customFormat="1" ht="41.25" customHeight="1" x14ac:dyDescent="0.25">
      <c r="A297" s="55" t="s">
        <v>313</v>
      </c>
      <c r="B297" s="43"/>
      <c r="C297" s="44"/>
      <c r="D297" s="45"/>
      <c r="E297" s="46"/>
      <c r="F297" s="47"/>
      <c r="G297" s="46"/>
      <c r="H297" s="46"/>
      <c r="I297" s="46"/>
      <c r="J297" s="48"/>
      <c r="K297" s="46"/>
      <c r="L297" s="48"/>
      <c r="M297" s="60"/>
      <c r="N297" s="49"/>
      <c r="O297" s="48"/>
      <c r="P297" s="48"/>
      <c r="Q297" s="50" t="str">
        <f t="shared" si="16"/>
        <v/>
      </c>
      <c r="R297" s="49"/>
      <c r="S297" s="49"/>
      <c r="T297" s="50" t="str">
        <f t="shared" si="17"/>
        <v/>
      </c>
      <c r="U297" s="49"/>
      <c r="V297" s="49"/>
      <c r="W297" s="50" t="str">
        <f t="shared" si="18"/>
        <v/>
      </c>
      <c r="X297" s="64"/>
      <c r="Y297" s="63"/>
      <c r="Z297" s="63"/>
      <c r="AA297" s="63"/>
      <c r="AB297" s="63"/>
      <c r="AC297" s="63"/>
      <c r="AD297" s="63"/>
      <c r="AE297" s="63"/>
      <c r="AF297" s="63"/>
      <c r="AG297" s="63"/>
      <c r="AH297" s="63"/>
      <c r="AI297" s="51" t="str">
        <f t="shared" si="19"/>
        <v/>
      </c>
    </row>
    <row r="298" spans="1:35" s="51" customFormat="1" ht="41.25" customHeight="1" x14ac:dyDescent="0.25">
      <c r="A298" s="55" t="s">
        <v>314</v>
      </c>
      <c r="B298" s="43"/>
      <c r="C298" s="44"/>
      <c r="D298" s="45"/>
      <c r="E298" s="46"/>
      <c r="F298" s="47"/>
      <c r="G298" s="46"/>
      <c r="H298" s="46"/>
      <c r="I298" s="46"/>
      <c r="J298" s="48"/>
      <c r="K298" s="46"/>
      <c r="L298" s="48"/>
      <c r="M298" s="60"/>
      <c r="N298" s="49"/>
      <c r="O298" s="48"/>
      <c r="P298" s="48"/>
      <c r="Q298" s="50" t="str">
        <f t="shared" si="16"/>
        <v/>
      </c>
      <c r="R298" s="49"/>
      <c r="S298" s="49"/>
      <c r="T298" s="50" t="str">
        <f t="shared" si="17"/>
        <v/>
      </c>
      <c r="U298" s="49"/>
      <c r="V298" s="49"/>
      <c r="W298" s="50" t="str">
        <f t="shared" si="18"/>
        <v/>
      </c>
      <c r="X298" s="64"/>
      <c r="Y298" s="63"/>
      <c r="Z298" s="63"/>
      <c r="AA298" s="63"/>
      <c r="AB298" s="63"/>
      <c r="AC298" s="63"/>
      <c r="AD298" s="63"/>
      <c r="AE298" s="63"/>
      <c r="AF298" s="63"/>
      <c r="AG298" s="63"/>
      <c r="AH298" s="63"/>
      <c r="AI298" s="51" t="str">
        <f t="shared" si="19"/>
        <v/>
      </c>
    </row>
    <row r="299" spans="1:35" s="51" customFormat="1" ht="41.25" customHeight="1" x14ac:dyDescent="0.25">
      <c r="A299" s="55" t="s">
        <v>315</v>
      </c>
      <c r="B299" s="43"/>
      <c r="C299" s="44"/>
      <c r="D299" s="45"/>
      <c r="E299" s="46"/>
      <c r="F299" s="47"/>
      <c r="G299" s="46"/>
      <c r="H299" s="46"/>
      <c r="I299" s="46"/>
      <c r="J299" s="48"/>
      <c r="K299" s="46"/>
      <c r="L299" s="48"/>
      <c r="M299" s="60"/>
      <c r="N299" s="49"/>
      <c r="O299" s="48"/>
      <c r="P299" s="48"/>
      <c r="Q299" s="50" t="str">
        <f t="shared" si="16"/>
        <v/>
      </c>
      <c r="R299" s="49"/>
      <c r="S299" s="49"/>
      <c r="T299" s="50" t="str">
        <f t="shared" si="17"/>
        <v/>
      </c>
      <c r="U299" s="49"/>
      <c r="V299" s="49"/>
      <c r="W299" s="50" t="str">
        <f t="shared" si="18"/>
        <v/>
      </c>
      <c r="X299" s="64"/>
      <c r="Y299" s="63"/>
      <c r="Z299" s="63"/>
      <c r="AA299" s="63"/>
      <c r="AB299" s="63"/>
      <c r="AC299" s="63"/>
      <c r="AD299" s="63"/>
      <c r="AE299" s="63"/>
      <c r="AF299" s="63"/>
      <c r="AG299" s="63"/>
      <c r="AH299" s="63"/>
      <c r="AI299" s="51" t="str">
        <f t="shared" si="19"/>
        <v/>
      </c>
    </row>
    <row r="300" spans="1:35" s="51" customFormat="1" ht="41.25" customHeight="1" x14ac:dyDescent="0.25">
      <c r="A300" s="55" t="s">
        <v>316</v>
      </c>
      <c r="B300" s="43"/>
      <c r="C300" s="44"/>
      <c r="D300" s="45"/>
      <c r="E300" s="46"/>
      <c r="F300" s="47"/>
      <c r="G300" s="46"/>
      <c r="H300" s="46"/>
      <c r="I300" s="46"/>
      <c r="J300" s="48"/>
      <c r="K300" s="46"/>
      <c r="L300" s="48"/>
      <c r="M300" s="60"/>
      <c r="N300" s="49"/>
      <c r="O300" s="48"/>
      <c r="P300" s="48"/>
      <c r="Q300" s="50" t="str">
        <f t="shared" si="16"/>
        <v/>
      </c>
      <c r="R300" s="49"/>
      <c r="S300" s="49"/>
      <c r="T300" s="50" t="str">
        <f t="shared" si="17"/>
        <v/>
      </c>
      <c r="U300" s="49"/>
      <c r="V300" s="49"/>
      <c r="W300" s="50" t="str">
        <f t="shared" si="18"/>
        <v/>
      </c>
      <c r="X300" s="64"/>
      <c r="Y300" s="63"/>
      <c r="Z300" s="63"/>
      <c r="AA300" s="63"/>
      <c r="AB300" s="63"/>
      <c r="AC300" s="63"/>
      <c r="AD300" s="63"/>
      <c r="AE300" s="63"/>
      <c r="AF300" s="63"/>
      <c r="AG300" s="63"/>
      <c r="AH300" s="63"/>
      <c r="AI300" s="51" t="str">
        <f t="shared" si="19"/>
        <v/>
      </c>
    </row>
    <row r="301" spans="1:35" s="51" customFormat="1" ht="41.25" customHeight="1" x14ac:dyDescent="0.25">
      <c r="A301" s="55" t="s">
        <v>317</v>
      </c>
      <c r="B301" s="43"/>
      <c r="C301" s="44"/>
      <c r="D301" s="45"/>
      <c r="E301" s="46"/>
      <c r="F301" s="47"/>
      <c r="G301" s="46"/>
      <c r="H301" s="46"/>
      <c r="I301" s="46"/>
      <c r="J301" s="48"/>
      <c r="K301" s="46"/>
      <c r="L301" s="48"/>
      <c r="M301" s="60"/>
      <c r="N301" s="49"/>
      <c r="O301" s="48"/>
      <c r="P301" s="48"/>
      <c r="Q301" s="50" t="str">
        <f t="shared" si="16"/>
        <v/>
      </c>
      <c r="R301" s="49"/>
      <c r="S301" s="49"/>
      <c r="T301" s="50" t="str">
        <f t="shared" si="17"/>
        <v/>
      </c>
      <c r="U301" s="49"/>
      <c r="V301" s="49"/>
      <c r="W301" s="50" t="str">
        <f t="shared" si="18"/>
        <v/>
      </c>
      <c r="X301" s="64"/>
      <c r="Y301" s="63"/>
      <c r="Z301" s="63"/>
      <c r="AA301" s="63"/>
      <c r="AB301" s="63"/>
      <c r="AC301" s="63"/>
      <c r="AD301" s="63"/>
      <c r="AE301" s="63"/>
      <c r="AF301" s="63"/>
      <c r="AG301" s="63"/>
      <c r="AH301" s="63"/>
      <c r="AI301" s="51" t="str">
        <f t="shared" si="19"/>
        <v/>
      </c>
    </row>
    <row r="302" spans="1:35" s="51" customFormat="1" ht="41.25" customHeight="1" x14ac:dyDescent="0.25">
      <c r="A302" s="55" t="s">
        <v>318</v>
      </c>
      <c r="B302" s="43"/>
      <c r="C302" s="44"/>
      <c r="D302" s="45"/>
      <c r="E302" s="46"/>
      <c r="F302" s="47"/>
      <c r="G302" s="46"/>
      <c r="H302" s="46"/>
      <c r="I302" s="46"/>
      <c r="J302" s="48"/>
      <c r="K302" s="46"/>
      <c r="L302" s="48"/>
      <c r="M302" s="60"/>
      <c r="N302" s="49"/>
      <c r="O302" s="48"/>
      <c r="P302" s="48"/>
      <c r="Q302" s="50" t="str">
        <f t="shared" si="16"/>
        <v/>
      </c>
      <c r="R302" s="49"/>
      <c r="S302" s="49"/>
      <c r="T302" s="50" t="str">
        <f t="shared" si="17"/>
        <v/>
      </c>
      <c r="U302" s="49"/>
      <c r="V302" s="49"/>
      <c r="W302" s="50" t="str">
        <f t="shared" si="18"/>
        <v/>
      </c>
      <c r="X302" s="64"/>
      <c r="Y302" s="63"/>
      <c r="Z302" s="63"/>
      <c r="AA302" s="63"/>
      <c r="AB302" s="63"/>
      <c r="AC302" s="63"/>
      <c r="AD302" s="63"/>
      <c r="AE302" s="63"/>
      <c r="AF302" s="63"/>
      <c r="AG302" s="63"/>
      <c r="AH302" s="63"/>
      <c r="AI302" s="51" t="str">
        <f t="shared" si="19"/>
        <v/>
      </c>
    </row>
    <row r="303" spans="1:35" s="51" customFormat="1" ht="41.25" customHeight="1" x14ac:dyDescent="0.25">
      <c r="A303" s="55" t="s">
        <v>319</v>
      </c>
      <c r="B303" s="43"/>
      <c r="C303" s="44"/>
      <c r="D303" s="45"/>
      <c r="E303" s="46"/>
      <c r="F303" s="47"/>
      <c r="G303" s="46"/>
      <c r="H303" s="46"/>
      <c r="I303" s="46"/>
      <c r="J303" s="48"/>
      <c r="K303" s="46"/>
      <c r="L303" s="48"/>
      <c r="M303" s="60"/>
      <c r="N303" s="49"/>
      <c r="O303" s="48"/>
      <c r="P303" s="48"/>
      <c r="Q303" s="50" t="str">
        <f t="shared" si="16"/>
        <v/>
      </c>
      <c r="R303" s="49"/>
      <c r="S303" s="49"/>
      <c r="T303" s="50" t="str">
        <f t="shared" si="17"/>
        <v/>
      </c>
      <c r="U303" s="49"/>
      <c r="V303" s="49"/>
      <c r="W303" s="50" t="str">
        <f t="shared" si="18"/>
        <v/>
      </c>
      <c r="X303" s="64"/>
      <c r="Y303" s="63"/>
      <c r="Z303" s="63"/>
      <c r="AA303" s="63"/>
      <c r="AB303" s="63"/>
      <c r="AC303" s="63"/>
      <c r="AD303" s="63"/>
      <c r="AE303" s="63"/>
      <c r="AF303" s="63"/>
      <c r="AG303" s="63"/>
      <c r="AH303" s="63"/>
      <c r="AI303" s="51" t="str">
        <f t="shared" si="19"/>
        <v/>
      </c>
    </row>
    <row r="304" spans="1:35" s="51" customFormat="1" ht="41.25" customHeight="1" x14ac:dyDescent="0.25">
      <c r="A304" s="55" t="s">
        <v>320</v>
      </c>
      <c r="B304" s="43"/>
      <c r="C304" s="44"/>
      <c r="D304" s="45"/>
      <c r="E304" s="46"/>
      <c r="F304" s="47"/>
      <c r="G304" s="46"/>
      <c r="H304" s="46"/>
      <c r="I304" s="46"/>
      <c r="J304" s="48"/>
      <c r="K304" s="46"/>
      <c r="L304" s="48"/>
      <c r="M304" s="60"/>
      <c r="N304" s="49"/>
      <c r="O304" s="48"/>
      <c r="P304" s="48"/>
      <c r="Q304" s="50" t="str">
        <f t="shared" si="16"/>
        <v/>
      </c>
      <c r="R304" s="49"/>
      <c r="S304" s="49"/>
      <c r="T304" s="50" t="str">
        <f t="shared" si="17"/>
        <v/>
      </c>
      <c r="U304" s="49"/>
      <c r="V304" s="49"/>
      <c r="W304" s="50" t="str">
        <f t="shared" si="18"/>
        <v/>
      </c>
      <c r="X304" s="64"/>
      <c r="Y304" s="63"/>
      <c r="Z304" s="63"/>
      <c r="AA304" s="63"/>
      <c r="AB304" s="63"/>
      <c r="AC304" s="63"/>
      <c r="AD304" s="63"/>
      <c r="AE304" s="63"/>
      <c r="AF304" s="63"/>
      <c r="AG304" s="63"/>
      <c r="AH304" s="63"/>
      <c r="AI304" s="51" t="str">
        <f t="shared" si="19"/>
        <v/>
      </c>
    </row>
    <row r="305" spans="1:35" s="51" customFormat="1" ht="41.25" customHeight="1" x14ac:dyDescent="0.25">
      <c r="A305" s="55" t="s">
        <v>321</v>
      </c>
      <c r="B305" s="43"/>
      <c r="C305" s="44"/>
      <c r="D305" s="45"/>
      <c r="E305" s="46"/>
      <c r="F305" s="47"/>
      <c r="G305" s="46"/>
      <c r="H305" s="46"/>
      <c r="I305" s="46"/>
      <c r="J305" s="48"/>
      <c r="K305" s="46"/>
      <c r="L305" s="48"/>
      <c r="M305" s="60"/>
      <c r="N305" s="49"/>
      <c r="O305" s="48"/>
      <c r="P305" s="48"/>
      <c r="Q305" s="50" t="str">
        <f t="shared" si="16"/>
        <v/>
      </c>
      <c r="R305" s="49"/>
      <c r="S305" s="49"/>
      <c r="T305" s="50" t="str">
        <f t="shared" si="17"/>
        <v/>
      </c>
      <c r="U305" s="49"/>
      <c r="V305" s="49"/>
      <c r="W305" s="50" t="str">
        <f t="shared" si="18"/>
        <v/>
      </c>
      <c r="X305" s="64"/>
      <c r="Y305" s="63"/>
      <c r="Z305" s="63"/>
      <c r="AA305" s="63"/>
      <c r="AB305" s="63"/>
      <c r="AC305" s="63"/>
      <c r="AD305" s="63"/>
      <c r="AE305" s="63"/>
      <c r="AF305" s="63"/>
      <c r="AG305" s="63"/>
      <c r="AH305" s="63"/>
      <c r="AI305" s="51" t="str">
        <f t="shared" si="19"/>
        <v/>
      </c>
    </row>
    <row r="306" spans="1:35" s="51" customFormat="1" ht="41.25" customHeight="1" x14ac:dyDescent="0.25">
      <c r="A306" s="55" t="s">
        <v>322</v>
      </c>
      <c r="B306" s="43"/>
      <c r="C306" s="44"/>
      <c r="D306" s="45"/>
      <c r="E306" s="46"/>
      <c r="F306" s="47"/>
      <c r="G306" s="46"/>
      <c r="H306" s="46"/>
      <c r="I306" s="46"/>
      <c r="J306" s="48"/>
      <c r="K306" s="46"/>
      <c r="L306" s="48"/>
      <c r="M306" s="60"/>
      <c r="N306" s="49"/>
      <c r="O306" s="48"/>
      <c r="P306" s="48"/>
      <c r="Q306" s="50" t="str">
        <f t="shared" si="16"/>
        <v/>
      </c>
      <c r="R306" s="49"/>
      <c r="S306" s="49"/>
      <c r="T306" s="50" t="str">
        <f t="shared" si="17"/>
        <v/>
      </c>
      <c r="U306" s="49"/>
      <c r="V306" s="49"/>
      <c r="W306" s="50" t="str">
        <f t="shared" si="18"/>
        <v/>
      </c>
      <c r="X306" s="64"/>
      <c r="Y306" s="63"/>
      <c r="Z306" s="63"/>
      <c r="AA306" s="63"/>
      <c r="AB306" s="63"/>
      <c r="AC306" s="63"/>
      <c r="AD306" s="63"/>
      <c r="AE306" s="63"/>
      <c r="AF306" s="63"/>
      <c r="AG306" s="63"/>
      <c r="AH306" s="63"/>
      <c r="AI306" s="51" t="str">
        <f t="shared" si="19"/>
        <v/>
      </c>
    </row>
  </sheetData>
  <sheetProtection algorithmName="SHA-512" hashValue="3Yv85Zm4xUTs1S5lIPKIFeVUS0/hst2asEaCj23AsBK73XIEJVFgWkEE0VtmL2gO3gQIxcrUee4xsZWw/xHDUw==" saltValue="cfQc4zBEv9XCOKnrjHlKEw==" spinCount="100000" sheet="1" objects="1" scenarios="1"/>
  <mergeCells count="7">
    <mergeCell ref="U5:W5"/>
    <mergeCell ref="Y5:AH5"/>
    <mergeCell ref="I5:J5"/>
    <mergeCell ref="I4:J4"/>
    <mergeCell ref="M5:N5"/>
    <mergeCell ref="O5:Q5"/>
    <mergeCell ref="R5:T5"/>
  </mergeCells>
  <phoneticPr fontId="12" type="noConversion"/>
  <conditionalFormatting sqref="Q1:Q4 Q6:Q1048576">
    <cfRule type="cellIs" dxfId="14" priority="4" operator="equal">
      <formula>"Oui"</formula>
    </cfRule>
  </conditionalFormatting>
  <conditionalFormatting sqref="T1:T4 T6:T1048576">
    <cfRule type="cellIs" dxfId="13" priority="3" operator="equal">
      <formula>"Oui"</formula>
    </cfRule>
  </conditionalFormatting>
  <conditionalFormatting sqref="W1:AH4 W6:AH6">
    <cfRule type="cellIs" dxfId="12" priority="2" operator="equal">
      <formula>"Oui"</formula>
    </cfRule>
  </conditionalFormatting>
  <conditionalFormatting sqref="W7:AH306">
    <cfRule type="cellIs" dxfId="11" priority="1" operator="equal">
      <formula>"Oui"</formula>
    </cfRule>
  </conditionalFormatting>
  <dataValidations count="1">
    <dataValidation type="whole" allowBlank="1" showInputMessage="1" showErrorMessage="1" sqref="M7:N306 R7:S306 U7:V306" xr:uid="{072B7694-2385-4599-984F-7E3F22332BAC}">
      <formula1>0</formula1>
      <formula2>90000000000000000000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AEE9C0-578D-42CB-8C5B-74D02ECD94BC}">
  <sheetPr>
    <pageSetUpPr fitToPage="1"/>
  </sheetPr>
  <dimension ref="A1:K67"/>
  <sheetViews>
    <sheetView showGridLines="0" zoomScale="110" zoomScaleNormal="110" workbookViewId="0">
      <selection activeCell="G7" sqref="G7"/>
    </sheetView>
  </sheetViews>
  <sheetFormatPr baseColWidth="10" defaultRowHeight="14.25" x14ac:dyDescent="0.25"/>
  <cols>
    <col min="1" max="1" width="3.28515625" style="2" customWidth="1"/>
    <col min="2" max="2" width="3.5703125" style="2" customWidth="1"/>
    <col min="3" max="3" width="20.85546875" style="2" customWidth="1"/>
    <col min="4" max="4" width="15.42578125" style="2" customWidth="1"/>
    <col min="5" max="5" width="12.85546875" style="2" bestFit="1" customWidth="1"/>
    <col min="6" max="6" width="12.85546875" style="2" customWidth="1"/>
    <col min="7" max="7" width="19.7109375" style="2" customWidth="1"/>
    <col min="8" max="8" width="38.28515625" style="2" customWidth="1"/>
    <col min="9" max="9" width="3.5703125" style="2" customWidth="1"/>
    <col min="10" max="10" width="4" style="2" customWidth="1"/>
    <col min="11" max="16384" width="11.42578125" style="2"/>
  </cols>
  <sheetData>
    <row r="1" spans="1:11" ht="27.75" x14ac:dyDescent="0.25">
      <c r="A1" s="3" t="s">
        <v>324</v>
      </c>
    </row>
    <row r="2" spans="1:11" ht="16.5" customHeight="1" x14ac:dyDescent="0.25">
      <c r="A2" s="3"/>
      <c r="J2" s="14"/>
      <c r="K2" s="15"/>
    </row>
    <row r="3" spans="1:11" ht="20.25" customHeight="1" x14ac:dyDescent="0.25">
      <c r="A3" s="72" t="s">
        <v>387</v>
      </c>
      <c r="J3" s="14"/>
      <c r="K3" s="15"/>
    </row>
    <row r="4" spans="1:11" ht="21" customHeight="1" x14ac:dyDescent="0.25">
      <c r="A4" s="73" t="s">
        <v>373</v>
      </c>
      <c r="G4" s="14" t="s">
        <v>20</v>
      </c>
      <c r="H4" s="99">
        <f ca="1">TODAY()</f>
        <v>44406</v>
      </c>
      <c r="J4" s="14"/>
      <c r="K4" s="15"/>
    </row>
    <row r="5" spans="1:11" ht="16.5" customHeight="1" x14ac:dyDescent="0.25">
      <c r="C5" s="3"/>
      <c r="J5" s="14"/>
      <c r="K5" s="15"/>
    </row>
    <row r="6" spans="1:11" ht="15" thickBot="1" x14ac:dyDescent="0.3"/>
    <row r="7" spans="1:11" ht="19.5" customHeight="1" thickBot="1" x14ac:dyDescent="0.3">
      <c r="C7" s="74"/>
      <c r="F7" s="75" t="s">
        <v>374</v>
      </c>
      <c r="G7" s="76" t="s">
        <v>23</v>
      </c>
    </row>
    <row r="8" spans="1:11" ht="19.5" customHeight="1" thickBot="1" x14ac:dyDescent="0.3"/>
    <row r="9" spans="1:11" ht="19.5" customHeight="1" x14ac:dyDescent="0.25">
      <c r="B9" s="79"/>
      <c r="C9" s="80"/>
      <c r="D9" s="80"/>
      <c r="E9" s="80"/>
      <c r="F9" s="80"/>
      <c r="G9" s="80"/>
      <c r="H9" s="80"/>
      <c r="I9" s="81"/>
    </row>
    <row r="10" spans="1:11" ht="19.5" customHeight="1" x14ac:dyDescent="0.25">
      <c r="B10" s="123" t="s">
        <v>378</v>
      </c>
      <c r="C10" s="124"/>
      <c r="D10" s="124"/>
      <c r="E10" s="124"/>
      <c r="F10" s="124"/>
      <c r="G10" s="124"/>
      <c r="H10" s="124"/>
      <c r="I10" s="84"/>
    </row>
    <row r="11" spans="1:11" ht="19.5" customHeight="1" x14ac:dyDescent="0.25">
      <c r="B11" s="82"/>
      <c r="C11" s="83"/>
      <c r="D11" s="83"/>
      <c r="E11" s="83"/>
      <c r="F11" s="83"/>
      <c r="G11" s="83"/>
      <c r="H11" s="83"/>
      <c r="I11" s="84"/>
    </row>
    <row r="12" spans="1:11" ht="19.5" customHeight="1" x14ac:dyDescent="0.25">
      <c r="B12" s="82"/>
      <c r="C12" s="83"/>
      <c r="D12" s="83"/>
      <c r="E12" s="83"/>
      <c r="F12" s="83"/>
      <c r="G12" s="83"/>
      <c r="H12" s="83"/>
      <c r="I12" s="84"/>
    </row>
    <row r="13" spans="1:11" ht="19.5" customHeight="1" x14ac:dyDescent="0.25">
      <c r="B13" s="82"/>
      <c r="C13" s="83"/>
      <c r="D13" s="83"/>
      <c r="E13" s="83"/>
      <c r="F13" s="83"/>
      <c r="G13" s="85" t="s">
        <v>379</v>
      </c>
      <c r="H13" s="96">
        <f ca="1">TODAY()</f>
        <v>44406</v>
      </c>
      <c r="I13" s="84"/>
    </row>
    <row r="14" spans="1:11" ht="19.5" customHeight="1" x14ac:dyDescent="0.25">
      <c r="B14" s="82"/>
      <c r="C14" s="83"/>
      <c r="D14" s="83"/>
      <c r="E14" s="83"/>
      <c r="F14" s="83"/>
      <c r="G14" s="86"/>
      <c r="H14" s="97"/>
      <c r="I14" s="84"/>
    </row>
    <row r="15" spans="1:11" ht="19.5" customHeight="1" x14ac:dyDescent="0.25">
      <c r="B15" s="82"/>
      <c r="C15" s="87" t="s">
        <v>375</v>
      </c>
      <c r="D15" s="87" t="str">
        <f>G7</f>
        <v>1</v>
      </c>
      <c r="E15" s="83"/>
      <c r="F15" s="83"/>
      <c r="G15" s="83"/>
      <c r="H15" s="83"/>
      <c r="I15" s="84"/>
    </row>
    <row r="16" spans="1:11" ht="19.5" customHeight="1" x14ac:dyDescent="0.25">
      <c r="B16" s="82"/>
      <c r="C16" s="87" t="s">
        <v>22</v>
      </c>
      <c r="D16" s="83" t="str">
        <f>IF(ISBLANK(VLOOKUP($G$7,'Suivi entretien parc'!$A$6:$AH$306,2,0)),"",VLOOKUP($G$7,'Suivi entretien parc'!$A$6:$AH$306,2,0))</f>
        <v>LF-505-RT</v>
      </c>
      <c r="E16" s="83"/>
      <c r="F16" s="83"/>
      <c r="G16" s="87" t="s">
        <v>16</v>
      </c>
      <c r="H16" s="83" t="str">
        <f>IF(ISBLANK(VLOOKUP($G$7,'Suivi entretien parc'!$A$6:$AH$306,3,0)),"",VLOOKUP($G$7,'Suivi entretien parc'!$A$6:$AH$306,3,0))</f>
        <v>Voiture utilitaire</v>
      </c>
      <c r="I16" s="84"/>
    </row>
    <row r="17" spans="2:9" ht="19.5" customHeight="1" x14ac:dyDescent="0.25">
      <c r="B17" s="82"/>
      <c r="C17" s="87" t="s">
        <v>1</v>
      </c>
      <c r="D17" s="83" t="str">
        <f>IF(ISBLANK(VLOOKUP($G$7,'Suivi entretien parc'!$A$6:$AH$306,4,0)),"",VLOOKUP($G$7,'Suivi entretien parc'!$A$6:$AH$306,4,0))</f>
        <v>Peugeot</v>
      </c>
      <c r="E17" s="83"/>
      <c r="F17" s="83"/>
      <c r="G17" s="87" t="s">
        <v>2</v>
      </c>
      <c r="H17" s="83" t="str">
        <f>IF(ISBLANK(VLOOKUP($G$7,'Suivi entretien parc'!$A$6:$AH$306,5,0)),"",VLOOKUP($G$7,'Suivi entretien parc'!$A$6:$AH$306,5,0))</f>
        <v>Partner</v>
      </c>
      <c r="I17" s="84"/>
    </row>
    <row r="18" spans="2:9" ht="19.5" customHeight="1" x14ac:dyDescent="0.25">
      <c r="B18" s="82"/>
      <c r="C18" s="87" t="s">
        <v>6</v>
      </c>
      <c r="D18" s="83" t="str">
        <f>IF(ISBLANK(VLOOKUP($G$7,'Suivi entretien parc'!$A$6:$AH$306,6,0)),"",VLOOKUP($G$7,'Suivi entretien parc'!$A$6:$AH$306,6,0))</f>
        <v>Diesel</v>
      </c>
      <c r="E18" s="83"/>
      <c r="F18" s="83"/>
      <c r="G18" s="87" t="s">
        <v>13</v>
      </c>
      <c r="H18" s="98">
        <f>IF(ISBLANK(VLOOKUP($G$7,'Suivi entretien parc'!$A$6:$AH$306,12,0)),"",VLOOKUP($G$7,'Suivi entretien parc'!$A$6:$AH$306,12,0))</f>
        <v>44040</v>
      </c>
      <c r="I18" s="84"/>
    </row>
    <row r="19" spans="2:9" ht="19.5" customHeight="1" x14ac:dyDescent="0.25">
      <c r="B19" s="82"/>
      <c r="C19" s="83"/>
      <c r="D19" s="83"/>
      <c r="E19" s="83"/>
      <c r="F19" s="83"/>
      <c r="G19" s="87"/>
      <c r="H19" s="83"/>
      <c r="I19" s="84"/>
    </row>
    <row r="20" spans="2:9" ht="19.5" customHeight="1" x14ac:dyDescent="0.25">
      <c r="B20" s="82"/>
      <c r="C20" s="77"/>
      <c r="D20" s="77"/>
      <c r="E20" s="77"/>
      <c r="F20" s="77"/>
      <c r="G20" s="78"/>
      <c r="H20" s="77"/>
      <c r="I20" s="84"/>
    </row>
    <row r="21" spans="2:9" ht="19.5" customHeight="1" x14ac:dyDescent="0.25">
      <c r="B21" s="82"/>
      <c r="C21" s="87" t="s">
        <v>331</v>
      </c>
      <c r="D21" s="83"/>
      <c r="E21" s="83"/>
      <c r="F21" s="88">
        <f ca="1">IF(ISBLANK(VLOOKUP($G$7,'Suivi entretien parc'!$A$6:$AH$306,10,0)),"",($H$4-VLOOKUP($G$7,'Suivi entretien parc'!$A$6:$AH$306,10,0))/365)</f>
        <v>7.0082191780821921</v>
      </c>
      <c r="G21" s="83"/>
      <c r="H21" s="83"/>
      <c r="I21" s="84"/>
    </row>
    <row r="22" spans="2:9" ht="19.5" customHeight="1" x14ac:dyDescent="0.25">
      <c r="B22" s="82"/>
      <c r="C22" s="87" t="s">
        <v>332</v>
      </c>
      <c r="D22" s="83"/>
      <c r="E22" s="83"/>
      <c r="F22" s="89">
        <f>IF(ISBLANK(VLOOKUP($G$7,'Suivi entretien parc'!$A$6:$AH$306,13,0)),"",VLOOKUP($G$7,'Suivi entretien parc'!$A$6:$AH$306,13,0))</f>
        <v>201265</v>
      </c>
      <c r="G22" s="83"/>
      <c r="H22" s="83"/>
      <c r="I22" s="84"/>
    </row>
    <row r="23" spans="2:9" ht="19.5" customHeight="1" x14ac:dyDescent="0.25">
      <c r="B23" s="82"/>
      <c r="C23" s="87" t="s">
        <v>376</v>
      </c>
      <c r="D23" s="83"/>
      <c r="E23" s="83"/>
      <c r="F23" s="89">
        <f>IF(ISBLANK(VLOOKUP($G$7,'Suivi entretien parc'!$A$6:$AH$306,14,0)),"",VLOOKUP($G$7,'Suivi entretien parc'!$A$6:$AH$306,13,0)-VLOOKUP($G$7,'Suivi entretien parc'!$A$6:$AH$306,14,0))</f>
        <v>33370</v>
      </c>
      <c r="G23" s="83"/>
      <c r="H23" s="83"/>
      <c r="I23" s="84"/>
    </row>
    <row r="24" spans="2:9" ht="19.5" customHeight="1" x14ac:dyDescent="0.25">
      <c r="B24" s="82"/>
      <c r="C24" s="83"/>
      <c r="D24" s="83"/>
      <c r="E24" s="83"/>
      <c r="F24" s="83"/>
      <c r="G24" s="83"/>
      <c r="H24" s="83"/>
      <c r="I24" s="84"/>
    </row>
    <row r="25" spans="2:9" ht="19.5" customHeight="1" x14ac:dyDescent="0.25">
      <c r="B25" s="82"/>
      <c r="C25" s="77"/>
      <c r="D25" s="77"/>
      <c r="E25" s="77"/>
      <c r="F25" s="77"/>
      <c r="G25" s="77"/>
      <c r="H25" s="77"/>
      <c r="I25" s="84"/>
    </row>
    <row r="26" spans="2:9" ht="20.25" customHeight="1" x14ac:dyDescent="0.25">
      <c r="B26" s="82"/>
      <c r="C26" s="87" t="s">
        <v>333</v>
      </c>
      <c r="D26" s="83"/>
      <c r="E26" s="100">
        <f>IF(ISBLANK(VLOOKUP($G$7,'Suivi entretien parc'!$A$6:$AH$306,15,0)),"",VLOOKUP($G$7,'Suivi entretien parc'!$A$6:$AH$306,15,0))</f>
        <v>43661</v>
      </c>
      <c r="F26" s="83"/>
      <c r="G26" s="101" t="s">
        <v>381</v>
      </c>
      <c r="H26" s="83"/>
      <c r="I26" s="84"/>
    </row>
    <row r="27" spans="2:9" ht="20.25" customHeight="1" x14ac:dyDescent="0.25">
      <c r="B27" s="82"/>
      <c r="C27" s="87" t="s">
        <v>18</v>
      </c>
      <c r="D27" s="83"/>
      <c r="E27" s="100">
        <f>IF(ISBLANK(VLOOKUP($G$7,'Suivi entretien parc'!$A$6:$AH$306,16,0)),"",VLOOKUP($G$7,'Suivi entretien parc'!$A$6:$AH$306,16,0))</f>
        <v>44390</v>
      </c>
      <c r="F27" s="83"/>
      <c r="G27" s="83"/>
      <c r="H27" s="83"/>
      <c r="I27" s="84"/>
    </row>
    <row r="28" spans="2:9" ht="20.25" customHeight="1" x14ac:dyDescent="0.25">
      <c r="B28" s="82"/>
      <c r="C28" s="87" t="s">
        <v>384</v>
      </c>
      <c r="D28" s="83"/>
      <c r="E28" s="103" t="str">
        <f ca="1">IF(ISBLANK(VLOOKUP($G$7,'Suivi entretien parc'!$A$6:$AH$306,17,0)),"",VLOOKUP($G$7,'Suivi entretien parc'!$A$6:$AH$306,17,0))</f>
        <v>Oui</v>
      </c>
      <c r="F28" s="83"/>
      <c r="G28" s="95" t="s">
        <v>364</v>
      </c>
      <c r="H28" s="114" t="s">
        <v>383</v>
      </c>
      <c r="I28" s="84"/>
    </row>
    <row r="29" spans="2:9" ht="20.25" customHeight="1" x14ac:dyDescent="0.25">
      <c r="B29" s="82"/>
      <c r="C29" s="87" t="s">
        <v>338</v>
      </c>
      <c r="D29" s="83"/>
      <c r="E29" s="102">
        <f>IF(ISBLANK(VLOOKUP($G$7,'Suivi entretien parc'!$A$6:$AH$306,18,0)),"",VLOOKUP($G$7,'Suivi entretien parc'!$A$6:$AH$306,18,0))</f>
        <v>15000</v>
      </c>
      <c r="F29" s="83"/>
      <c r="G29" s="95" t="s">
        <v>323</v>
      </c>
      <c r="H29" s="114" t="s">
        <v>383</v>
      </c>
      <c r="I29" s="84"/>
    </row>
    <row r="30" spans="2:9" ht="20.25" customHeight="1" x14ac:dyDescent="0.25">
      <c r="B30" s="82"/>
      <c r="C30" s="87" t="s">
        <v>339</v>
      </c>
      <c r="D30" s="83"/>
      <c r="E30" s="102">
        <f>IF(ISBLANK(VLOOKUP($G$7,'Suivi entretien parc'!$A$6:$AH$306,19,0)),"",VLOOKUP($G$7,'Suivi entretien parc'!$A$6:$AH$306,19,0))</f>
        <v>177254</v>
      </c>
      <c r="F30" s="83"/>
      <c r="G30" s="95" t="s">
        <v>368</v>
      </c>
      <c r="H30" s="114" t="s">
        <v>383</v>
      </c>
      <c r="I30" s="84"/>
    </row>
    <row r="31" spans="2:9" ht="20.25" customHeight="1" x14ac:dyDescent="0.25">
      <c r="B31" s="82"/>
      <c r="C31" s="87" t="s">
        <v>340</v>
      </c>
      <c r="D31" s="83"/>
      <c r="E31" s="104" t="str">
        <f>IF(ISBLANK(VLOOKUP($G$7,'Suivi entretien parc'!$A$6:$AH$306,20,0)),"",VLOOKUP($G$7,'Suivi entretien parc'!$A$6:$AH$306,20,0))</f>
        <v>Oui</v>
      </c>
      <c r="F31" s="83"/>
      <c r="G31" s="95" t="s">
        <v>365</v>
      </c>
      <c r="H31" s="114" t="s">
        <v>383</v>
      </c>
      <c r="I31" s="84"/>
    </row>
    <row r="32" spans="2:9" ht="20.25" customHeight="1" x14ac:dyDescent="0.25">
      <c r="B32" s="82"/>
      <c r="C32" s="87" t="s">
        <v>342</v>
      </c>
      <c r="D32" s="83"/>
      <c r="E32" s="102">
        <f>IF(ISBLANK(VLOOKUP($G$7,'Suivi entretien parc'!$A$6:$AH$306,21,0)),"",VLOOKUP($G$7,'Suivi entretien parc'!$A$6:$AH$306,21,0))</f>
        <v>60000</v>
      </c>
      <c r="F32" s="83"/>
      <c r="G32" s="95" t="s">
        <v>366</v>
      </c>
      <c r="H32" s="114" t="s">
        <v>383</v>
      </c>
      <c r="I32" s="84"/>
    </row>
    <row r="33" spans="2:9" ht="20.25" customHeight="1" x14ac:dyDescent="0.25">
      <c r="B33" s="82"/>
      <c r="C33" s="87" t="s">
        <v>343</v>
      </c>
      <c r="D33" s="83"/>
      <c r="E33" s="102">
        <f>IF(ISBLANK(VLOOKUP($G$7,'Suivi entretien parc'!$A$6:$AH$306,22,0)),"",VLOOKUP($G$7,'Suivi entretien parc'!$A$6:$AH$306,22,0))</f>
        <v>150052</v>
      </c>
      <c r="F33" s="83"/>
      <c r="G33" s="95" t="s">
        <v>380</v>
      </c>
      <c r="H33" s="114" t="s">
        <v>383</v>
      </c>
      <c r="I33" s="84"/>
    </row>
    <row r="34" spans="2:9" ht="20.25" customHeight="1" x14ac:dyDescent="0.25">
      <c r="B34" s="82"/>
      <c r="C34" s="87" t="s">
        <v>344</v>
      </c>
      <c r="D34" s="83"/>
      <c r="E34" s="104" t="str">
        <f>IF(ISBLANK(VLOOKUP($G$7,'Suivi entretien parc'!$A$6:$AH$306,23,0)),"",VLOOKUP($G$7,'Suivi entretien parc'!$A$6:$AH$306,23,0))</f>
        <v/>
      </c>
      <c r="F34" s="83"/>
      <c r="G34" s="83"/>
      <c r="H34" s="83"/>
      <c r="I34" s="84"/>
    </row>
    <row r="35" spans="2:9" ht="20.25" customHeight="1" x14ac:dyDescent="0.25">
      <c r="B35" s="82"/>
      <c r="C35" s="87" t="s">
        <v>382</v>
      </c>
      <c r="D35" s="83"/>
      <c r="F35" s="83"/>
      <c r="G35" s="83"/>
      <c r="H35" s="83"/>
      <c r="I35" s="84"/>
    </row>
    <row r="36" spans="2:9" ht="20.25" customHeight="1" x14ac:dyDescent="0.25">
      <c r="B36" s="82"/>
      <c r="C36" s="125" t="str">
        <f>IF(ISBLANK(VLOOKUP($G$7,'Suivi entretien parc'!$A$6:$AH$306,24,0)),"",VLOOKUP($G$7,'Suivi entretien parc'!$A$6:$AH$306,24,0))</f>
        <v>Bon état général ; roue de secours manquante</v>
      </c>
      <c r="D36" s="125"/>
      <c r="E36" s="125"/>
      <c r="F36" s="125"/>
      <c r="G36" s="125"/>
      <c r="H36" s="83"/>
      <c r="I36" s="84"/>
    </row>
    <row r="37" spans="2:9" ht="20.25" customHeight="1" x14ac:dyDescent="0.25">
      <c r="B37" s="82"/>
      <c r="C37" s="125"/>
      <c r="D37" s="125"/>
      <c r="E37" s="125"/>
      <c r="F37" s="125"/>
      <c r="G37" s="125"/>
      <c r="H37" s="83"/>
      <c r="I37" s="84"/>
    </row>
    <row r="38" spans="2:9" ht="20.25" customHeight="1" x14ac:dyDescent="0.25">
      <c r="B38" s="82"/>
      <c r="C38" s="87" t="s">
        <v>385</v>
      </c>
      <c r="D38" s="83"/>
      <c r="E38" s="83"/>
      <c r="F38" s="83"/>
      <c r="G38" s="83"/>
      <c r="H38" s="83"/>
      <c r="I38" s="84"/>
    </row>
    <row r="39" spans="2:9" ht="20.25" customHeight="1" x14ac:dyDescent="0.25">
      <c r="B39" s="82"/>
      <c r="C39" s="122" t="str">
        <f>IF(ISBLANK(VLOOKUP($G$7,'Suivi entretien parc'!$A$6:$AH$306,25,0)),"",VLOOKUP($G$7,'Suivi entretien parc'!$A$6:$AH$306,25,0))</f>
        <v>Le 6/10/2020, remplacement feu avant droit cassé</v>
      </c>
      <c r="D39" s="122"/>
      <c r="E39" s="122"/>
      <c r="F39" s="122"/>
      <c r="G39" s="122"/>
      <c r="H39" s="122"/>
      <c r="I39" s="84"/>
    </row>
    <row r="40" spans="2:9" ht="20.25" customHeight="1" x14ac:dyDescent="0.25">
      <c r="B40" s="82"/>
      <c r="C40" s="122" t="str">
        <f>IF(ISBLANK(VLOOKUP($G$7,'Suivi entretien parc'!$A$6:$AH$306,26,0)),"",VLOOKUP($G$7,'Suivi entretien parc'!$A$6:$AH$306,26,0))</f>
        <v>Le 6/2/2021 remplacement 4 pneus</v>
      </c>
      <c r="D40" s="122"/>
      <c r="E40" s="122"/>
      <c r="F40" s="122"/>
      <c r="G40" s="122"/>
      <c r="H40" s="122"/>
      <c r="I40" s="84"/>
    </row>
    <row r="41" spans="2:9" ht="20.25" customHeight="1" x14ac:dyDescent="0.25">
      <c r="B41" s="82"/>
      <c r="C41" s="122" t="str">
        <f>IF(ISBLANK(VLOOKUP($G$7,'Suivi entretien parc'!$A$6:$AH$306,27,0)),"",VLOOKUP($G$7,'Suivi entretien parc'!$A$6:$AH$306,27,0))</f>
        <v/>
      </c>
      <c r="D41" s="122"/>
      <c r="E41" s="122"/>
      <c r="F41" s="122"/>
      <c r="G41" s="122"/>
      <c r="H41" s="122"/>
      <c r="I41" s="84"/>
    </row>
    <row r="42" spans="2:9" ht="20.25" customHeight="1" x14ac:dyDescent="0.25">
      <c r="B42" s="82"/>
      <c r="C42" s="122" t="str">
        <f>IF(ISBLANK(VLOOKUP($G$7,'Suivi entretien parc'!$A$6:$AH$306,28,0)),"",VLOOKUP($G$7,'Suivi entretien parc'!$A$6:$AH$306,28,0))</f>
        <v/>
      </c>
      <c r="D42" s="122"/>
      <c r="E42" s="122"/>
      <c r="F42" s="122"/>
      <c r="G42" s="122"/>
      <c r="H42" s="122"/>
      <c r="I42" s="84"/>
    </row>
    <row r="43" spans="2:9" ht="20.25" customHeight="1" x14ac:dyDescent="0.25">
      <c r="B43" s="82"/>
      <c r="C43" s="122" t="str">
        <f>IF(ISBLANK(VLOOKUP($G$7,'Suivi entretien parc'!$A$6:$AH$306,29,0)),"",VLOOKUP($G$7,'Suivi entretien parc'!$A$6:$AH$306,29,0))</f>
        <v/>
      </c>
      <c r="D43" s="122"/>
      <c r="E43" s="122"/>
      <c r="F43" s="122"/>
      <c r="G43" s="122"/>
      <c r="H43" s="122"/>
      <c r="I43" s="84"/>
    </row>
    <row r="44" spans="2:9" ht="20.25" customHeight="1" x14ac:dyDescent="0.25">
      <c r="B44" s="82"/>
      <c r="C44" s="122" t="str">
        <f>IF(ISBLANK(VLOOKUP($G$7,'Suivi entretien parc'!$A$6:$AH$306,30,0)),"",VLOOKUP($G$7,'Suivi entretien parc'!$A$6:$AH$306,30,0))</f>
        <v/>
      </c>
      <c r="D44" s="122"/>
      <c r="E44" s="122"/>
      <c r="F44" s="122"/>
      <c r="G44" s="122"/>
      <c r="H44" s="122"/>
      <c r="I44" s="84"/>
    </row>
    <row r="45" spans="2:9" ht="20.25" customHeight="1" x14ac:dyDescent="0.25">
      <c r="B45" s="82"/>
      <c r="C45" s="122" t="str">
        <f>IF(ISBLANK(VLOOKUP($G$7,'Suivi entretien parc'!$A$6:$AH$306,31,0)),"",VLOOKUP($G$7,'Suivi entretien parc'!$A$6:$AH$306,31,0))</f>
        <v/>
      </c>
      <c r="D45" s="122"/>
      <c r="E45" s="122"/>
      <c r="F45" s="122"/>
      <c r="G45" s="122"/>
      <c r="H45" s="122"/>
      <c r="I45" s="84"/>
    </row>
    <row r="46" spans="2:9" ht="20.25" customHeight="1" x14ac:dyDescent="0.25">
      <c r="B46" s="82"/>
      <c r="C46" s="122" t="str">
        <f>IF(ISBLANK(VLOOKUP($G$7,'Suivi entretien parc'!$A$6:$AH$306,32,0)),"",VLOOKUP($G$7,'Suivi entretien parc'!$A$6:$AH$306,32,0))</f>
        <v/>
      </c>
      <c r="D46" s="122"/>
      <c r="E46" s="122"/>
      <c r="F46" s="122"/>
      <c r="G46" s="122"/>
      <c r="H46" s="122"/>
      <c r="I46" s="84"/>
    </row>
    <row r="47" spans="2:9" ht="20.25" customHeight="1" x14ac:dyDescent="0.25">
      <c r="B47" s="82"/>
      <c r="C47" s="122" t="str">
        <f>IF(ISBLANK(VLOOKUP($G$7,'Suivi entretien parc'!$A$6:$AH$306,33,0)),"",VLOOKUP($G$7,'Suivi entretien parc'!$A$6:$AH$306,33,0))</f>
        <v/>
      </c>
      <c r="D47" s="122"/>
      <c r="E47" s="122"/>
      <c r="F47" s="122"/>
      <c r="G47" s="122"/>
      <c r="H47" s="122"/>
      <c r="I47" s="84"/>
    </row>
    <row r="48" spans="2:9" ht="20.25" customHeight="1" x14ac:dyDescent="0.25">
      <c r="B48" s="82"/>
      <c r="C48" s="122" t="str">
        <f>IF(ISBLANK(VLOOKUP($G$7,'Suivi entretien parc'!$A$6:$AH$306,34,0)),"",VLOOKUP($G$7,'Suivi entretien parc'!$A$6:$AH$306,34,0))</f>
        <v/>
      </c>
      <c r="D48" s="122"/>
      <c r="E48" s="122"/>
      <c r="F48" s="122"/>
      <c r="G48" s="122"/>
      <c r="H48" s="122"/>
      <c r="I48" s="84"/>
    </row>
    <row r="49" spans="2:9" x14ac:dyDescent="0.25">
      <c r="B49" s="82"/>
      <c r="C49" s="83"/>
      <c r="D49" s="83"/>
      <c r="E49" s="83"/>
      <c r="F49" s="83"/>
      <c r="G49" s="83"/>
      <c r="H49" s="83"/>
      <c r="I49" s="84"/>
    </row>
    <row r="50" spans="2:9" x14ac:dyDescent="0.25">
      <c r="B50" s="82"/>
      <c r="C50" s="77"/>
      <c r="D50" s="77"/>
      <c r="E50" s="77"/>
      <c r="F50" s="77"/>
      <c r="G50" s="77"/>
      <c r="H50" s="77"/>
      <c r="I50" s="84"/>
    </row>
    <row r="51" spans="2:9" ht="15.75" x14ac:dyDescent="0.25">
      <c r="B51" s="82"/>
      <c r="C51" s="94" t="s">
        <v>367</v>
      </c>
      <c r="D51" s="83"/>
      <c r="E51" s="83"/>
      <c r="F51" s="83"/>
      <c r="G51" s="83"/>
      <c r="H51" s="83"/>
      <c r="I51" s="84"/>
    </row>
    <row r="52" spans="2:9" x14ac:dyDescent="0.25">
      <c r="B52" s="82"/>
      <c r="C52" s="83"/>
      <c r="D52" s="83"/>
      <c r="E52" s="83"/>
      <c r="F52" s="83"/>
      <c r="G52" s="83"/>
      <c r="H52" s="83"/>
      <c r="I52" s="84"/>
    </row>
    <row r="53" spans="2:9" x14ac:dyDescent="0.25">
      <c r="B53" s="82"/>
      <c r="C53" s="83"/>
      <c r="D53" s="83"/>
      <c r="E53" s="83"/>
      <c r="F53" s="83"/>
      <c r="G53" s="83"/>
      <c r="H53" s="83"/>
      <c r="I53" s="84"/>
    </row>
    <row r="54" spans="2:9" x14ac:dyDescent="0.25">
      <c r="B54" s="82"/>
      <c r="C54" s="83"/>
      <c r="D54" s="83"/>
      <c r="E54" s="83"/>
      <c r="F54" s="83"/>
      <c r="G54" s="83"/>
      <c r="H54" s="83"/>
      <c r="I54" s="84"/>
    </row>
    <row r="55" spans="2:9" x14ac:dyDescent="0.25">
      <c r="B55" s="82"/>
      <c r="C55" s="83"/>
      <c r="D55" s="83"/>
      <c r="E55" s="83"/>
      <c r="F55" s="83"/>
      <c r="G55" s="83"/>
      <c r="H55" s="83"/>
      <c r="I55" s="84"/>
    </row>
    <row r="56" spans="2:9" x14ac:dyDescent="0.25">
      <c r="B56" s="82"/>
      <c r="C56" s="83"/>
      <c r="D56" s="83"/>
      <c r="E56" s="83"/>
      <c r="F56" s="83"/>
      <c r="G56" s="83"/>
      <c r="H56" s="83"/>
      <c r="I56" s="84"/>
    </row>
    <row r="57" spans="2:9" x14ac:dyDescent="0.25">
      <c r="B57" s="82"/>
      <c r="C57" s="83"/>
      <c r="D57" s="83"/>
      <c r="E57" s="83"/>
      <c r="F57" s="83"/>
      <c r="G57" s="83"/>
      <c r="H57" s="83"/>
      <c r="I57" s="84"/>
    </row>
    <row r="58" spans="2:9" x14ac:dyDescent="0.25">
      <c r="B58" s="82"/>
      <c r="C58" s="83"/>
      <c r="D58" s="83"/>
      <c r="E58" s="83"/>
      <c r="F58" s="83"/>
      <c r="G58" s="83"/>
      <c r="H58" s="83"/>
      <c r="I58" s="84"/>
    </row>
    <row r="59" spans="2:9" x14ac:dyDescent="0.25">
      <c r="B59" s="82"/>
      <c r="C59" s="83"/>
      <c r="D59" s="83"/>
      <c r="E59" s="83"/>
      <c r="F59" s="83"/>
      <c r="G59" s="83"/>
      <c r="H59" s="83"/>
      <c r="I59" s="84"/>
    </row>
    <row r="60" spans="2:9" x14ac:dyDescent="0.25">
      <c r="B60" s="82"/>
      <c r="C60" s="83"/>
      <c r="D60" s="83"/>
      <c r="E60" s="83"/>
      <c r="F60" s="83"/>
      <c r="G60" s="83"/>
      <c r="H60" s="83"/>
      <c r="I60" s="84"/>
    </row>
    <row r="61" spans="2:9" x14ac:dyDescent="0.25">
      <c r="B61" s="82"/>
      <c r="C61" s="83"/>
      <c r="D61" s="83"/>
      <c r="E61" s="83"/>
      <c r="F61" s="83"/>
      <c r="G61" s="83"/>
      <c r="H61" s="83"/>
      <c r="I61" s="84"/>
    </row>
    <row r="62" spans="2:9" x14ac:dyDescent="0.25">
      <c r="B62" s="82"/>
      <c r="C62" s="83"/>
      <c r="D62" s="83"/>
      <c r="E62" s="83"/>
      <c r="F62" s="83"/>
      <c r="G62" s="83"/>
      <c r="H62" s="83"/>
      <c r="I62" s="84"/>
    </row>
    <row r="63" spans="2:9" x14ac:dyDescent="0.25">
      <c r="B63" s="82"/>
      <c r="C63" s="83"/>
      <c r="D63" s="83"/>
      <c r="E63" s="83"/>
      <c r="F63" s="83"/>
      <c r="G63" s="83"/>
      <c r="H63" s="83"/>
      <c r="I63" s="84"/>
    </row>
    <row r="64" spans="2:9" x14ac:dyDescent="0.25">
      <c r="B64" s="82"/>
      <c r="C64" s="83"/>
      <c r="D64" s="83"/>
      <c r="E64" s="83"/>
      <c r="F64" s="83"/>
      <c r="G64" s="93" t="s">
        <v>386</v>
      </c>
      <c r="H64" s="83"/>
      <c r="I64" s="84"/>
    </row>
    <row r="65" spans="2:9" x14ac:dyDescent="0.25">
      <c r="B65" s="82"/>
      <c r="C65" s="83"/>
      <c r="D65" s="83"/>
      <c r="E65" s="83"/>
      <c r="F65" s="83"/>
      <c r="G65" s="83"/>
      <c r="H65" s="83"/>
      <c r="I65" s="84"/>
    </row>
    <row r="66" spans="2:9" x14ac:dyDescent="0.25">
      <c r="B66" s="82"/>
      <c r="C66" s="83"/>
      <c r="D66" s="83"/>
      <c r="E66" s="83"/>
      <c r="F66" s="83"/>
      <c r="G66" s="83"/>
      <c r="H66" s="83"/>
      <c r="I66" s="84"/>
    </row>
    <row r="67" spans="2:9" ht="15" thickBot="1" x14ac:dyDescent="0.3">
      <c r="B67" s="90"/>
      <c r="C67" s="91"/>
      <c r="D67" s="91"/>
      <c r="E67" s="91"/>
      <c r="F67" s="91"/>
      <c r="G67" s="91"/>
      <c r="H67" s="91"/>
      <c r="I67" s="92"/>
    </row>
  </sheetData>
  <sheetProtection algorithmName="SHA-512" hashValue="yjtLDlXOSK5KlkLG2gLpygsGugjIyEQGeZU8B8eU6cBhdwIXnhohHb2UyeRVNzpAHf4zgIf1NCjEWlrdhRYCYQ==" saltValue="1sZqagLcDi3uOTznYtyGlg==" spinCount="100000" sheet="1" objects="1" scenarios="1"/>
  <mergeCells count="12">
    <mergeCell ref="C48:H48"/>
    <mergeCell ref="B10:H10"/>
    <mergeCell ref="C36:G37"/>
    <mergeCell ref="C39:H39"/>
    <mergeCell ref="C40:H40"/>
    <mergeCell ref="C41:H41"/>
    <mergeCell ref="C42:H42"/>
    <mergeCell ref="C43:H43"/>
    <mergeCell ref="C44:H44"/>
    <mergeCell ref="C45:H45"/>
    <mergeCell ref="C46:H46"/>
    <mergeCell ref="C47:H47"/>
  </mergeCells>
  <conditionalFormatting sqref="E26:E34">
    <cfRule type="cellIs" dxfId="10" priority="11" operator="equal">
      <formula>"Oui"</formula>
    </cfRule>
  </conditionalFormatting>
  <conditionalFormatting sqref="C39">
    <cfRule type="cellIs" dxfId="9" priority="10" operator="equal">
      <formula>"Oui"</formula>
    </cfRule>
  </conditionalFormatting>
  <conditionalFormatting sqref="C40">
    <cfRule type="cellIs" dxfId="8" priority="9" operator="equal">
      <formula>"Oui"</formula>
    </cfRule>
  </conditionalFormatting>
  <conditionalFormatting sqref="C41">
    <cfRule type="cellIs" dxfId="7" priority="8" operator="equal">
      <formula>"Oui"</formula>
    </cfRule>
  </conditionalFormatting>
  <conditionalFormatting sqref="C42">
    <cfRule type="cellIs" dxfId="6" priority="7" operator="equal">
      <formula>"Oui"</formula>
    </cfRule>
  </conditionalFormatting>
  <conditionalFormatting sqref="C43">
    <cfRule type="cellIs" dxfId="5" priority="6" operator="equal">
      <formula>"Oui"</formula>
    </cfRule>
  </conditionalFormatting>
  <conditionalFormatting sqref="C44">
    <cfRule type="cellIs" dxfId="4" priority="5" operator="equal">
      <formula>"Oui"</formula>
    </cfRule>
  </conditionalFormatting>
  <conditionalFormatting sqref="C45">
    <cfRule type="cellIs" dxfId="3" priority="4" operator="equal">
      <formula>"Oui"</formula>
    </cfRule>
  </conditionalFormatting>
  <conditionalFormatting sqref="C46">
    <cfRule type="cellIs" dxfId="2" priority="3" operator="equal">
      <formula>"Oui"</formula>
    </cfRule>
  </conditionalFormatting>
  <conditionalFormatting sqref="C47">
    <cfRule type="cellIs" dxfId="1" priority="2" operator="equal">
      <formula>"Oui"</formula>
    </cfRule>
  </conditionalFormatting>
  <conditionalFormatting sqref="C48">
    <cfRule type="cellIs" dxfId="0" priority="1" operator="equal">
      <formula>"Oui"</formula>
    </cfRule>
  </conditionalFormatting>
  <printOptions horizontalCentered="1" verticalCentered="1"/>
  <pageMargins left="0.42" right="0.38" top="0.42" bottom="0.4" header="0.31496062992125984" footer="0.31496062992125984"/>
  <pageSetup paperSize="9" scale="74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4615369-22A5-4A6C-914E-89EF74D05484}">
          <x14:formula1>
            <xm:f>'Suivi entretien parc'!$A$7:$A$306</xm:f>
          </x14:formula1>
          <xm:sqref>G7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AE31C6-7884-4309-BEA1-9560ABD0D0A2}">
  <dimension ref="A1:H687"/>
  <sheetViews>
    <sheetView showGridLines="0" zoomScale="110" zoomScaleNormal="110" workbookViewId="0">
      <selection activeCell="A8" sqref="A8"/>
    </sheetView>
  </sheetViews>
  <sheetFormatPr baseColWidth="10" defaultRowHeight="15" x14ac:dyDescent="0.25"/>
  <cols>
    <col min="1" max="1" width="25.28515625" style="31" customWidth="1"/>
    <col min="2" max="2" width="22.85546875" style="37" customWidth="1"/>
    <col min="3" max="3" width="14.28515625" style="6" customWidth="1"/>
    <col min="4" max="4" width="19.7109375" style="23" customWidth="1"/>
    <col min="5" max="5" width="30.42578125" style="23" customWidth="1"/>
    <col min="6" max="6" width="14.85546875" style="4" customWidth="1"/>
    <col min="7" max="7" width="35" style="67" customWidth="1"/>
    <col min="8" max="8" width="38.140625" style="67" customWidth="1"/>
    <col min="9" max="16384" width="11.42578125" style="2"/>
  </cols>
  <sheetData>
    <row r="1" spans="1:8" ht="27.75" x14ac:dyDescent="0.25">
      <c r="A1" s="3" t="s">
        <v>362</v>
      </c>
      <c r="B1" s="36"/>
      <c r="D1" s="28"/>
      <c r="E1" s="28"/>
    </row>
    <row r="4" spans="1:8" x14ac:dyDescent="0.25">
      <c r="A4" s="32" t="s">
        <v>12</v>
      </c>
      <c r="B4" s="38"/>
    </row>
    <row r="6" spans="1:8" s="1" customFormat="1" ht="52.5" customHeight="1" x14ac:dyDescent="0.25">
      <c r="A6" s="33" t="s">
        <v>325</v>
      </c>
      <c r="B6" s="33" t="s">
        <v>328</v>
      </c>
      <c r="C6" s="9" t="s">
        <v>330</v>
      </c>
      <c r="D6" s="27" t="s">
        <v>327</v>
      </c>
      <c r="E6" s="27" t="s">
        <v>329</v>
      </c>
      <c r="F6" s="10" t="s">
        <v>370</v>
      </c>
      <c r="G6" s="68" t="s">
        <v>372</v>
      </c>
      <c r="H6" s="68" t="s">
        <v>371</v>
      </c>
    </row>
    <row r="7" spans="1:8" s="51" customFormat="1" ht="30.75" customHeight="1" x14ac:dyDescent="0.25">
      <c r="A7" s="66" t="s">
        <v>326</v>
      </c>
      <c r="B7" s="57" t="s">
        <v>361</v>
      </c>
      <c r="C7" s="48">
        <v>24681</v>
      </c>
      <c r="D7" s="44" t="s">
        <v>17</v>
      </c>
      <c r="E7" s="44" t="s">
        <v>363</v>
      </c>
      <c r="F7" s="46">
        <v>8</v>
      </c>
      <c r="G7" s="69" t="s">
        <v>398</v>
      </c>
      <c r="H7" s="69" t="s">
        <v>399</v>
      </c>
    </row>
    <row r="8" spans="1:8" s="51" customFormat="1" ht="30.75" customHeight="1" x14ac:dyDescent="0.25">
      <c r="A8" s="66"/>
      <c r="B8" s="57"/>
      <c r="C8" s="48"/>
      <c r="D8" s="44"/>
      <c r="E8" s="44"/>
      <c r="F8" s="46"/>
      <c r="G8" s="69"/>
      <c r="H8" s="69"/>
    </row>
    <row r="9" spans="1:8" s="51" customFormat="1" ht="30.75" customHeight="1" x14ac:dyDescent="0.25">
      <c r="A9" s="66"/>
      <c r="B9" s="57"/>
      <c r="C9" s="48"/>
      <c r="D9" s="44"/>
      <c r="E9" s="44"/>
      <c r="F9" s="46"/>
      <c r="G9" s="69"/>
      <c r="H9" s="69"/>
    </row>
    <row r="10" spans="1:8" s="51" customFormat="1" ht="30.75" customHeight="1" x14ac:dyDescent="0.25">
      <c r="A10" s="66"/>
      <c r="B10" s="57"/>
      <c r="C10" s="48"/>
      <c r="D10" s="44"/>
      <c r="E10" s="44"/>
      <c r="F10" s="46"/>
      <c r="G10" s="69"/>
      <c r="H10" s="69"/>
    </row>
    <row r="11" spans="1:8" s="51" customFormat="1" ht="30.75" customHeight="1" x14ac:dyDescent="0.25">
      <c r="A11" s="66"/>
      <c r="B11" s="57"/>
      <c r="C11" s="48"/>
      <c r="D11" s="44"/>
      <c r="E11" s="44"/>
      <c r="F11" s="46"/>
      <c r="G11" s="69"/>
      <c r="H11" s="69"/>
    </row>
    <row r="12" spans="1:8" s="51" customFormat="1" ht="30.75" customHeight="1" x14ac:dyDescent="0.25">
      <c r="A12" s="66"/>
      <c r="B12" s="57"/>
      <c r="C12" s="48"/>
      <c r="D12" s="44"/>
      <c r="E12" s="44"/>
      <c r="F12" s="46"/>
      <c r="G12" s="69"/>
      <c r="H12" s="69"/>
    </row>
    <row r="13" spans="1:8" s="51" customFormat="1" ht="30.75" customHeight="1" x14ac:dyDescent="0.25">
      <c r="A13" s="66"/>
      <c r="B13" s="57"/>
      <c r="C13" s="48"/>
      <c r="D13" s="44"/>
      <c r="E13" s="44"/>
      <c r="F13" s="46"/>
      <c r="G13" s="69"/>
      <c r="H13" s="69"/>
    </row>
    <row r="14" spans="1:8" s="51" customFormat="1" ht="30.75" customHeight="1" x14ac:dyDescent="0.25">
      <c r="A14" s="66"/>
      <c r="B14" s="57"/>
      <c r="C14" s="48"/>
      <c r="D14" s="44"/>
      <c r="E14" s="44"/>
      <c r="F14" s="46"/>
      <c r="G14" s="69"/>
      <c r="H14" s="69"/>
    </row>
    <row r="15" spans="1:8" s="51" customFormat="1" ht="30.75" customHeight="1" x14ac:dyDescent="0.25">
      <c r="A15" s="66"/>
      <c r="B15" s="57"/>
      <c r="C15" s="48"/>
      <c r="D15" s="44"/>
      <c r="E15" s="44"/>
      <c r="F15" s="46"/>
      <c r="G15" s="69"/>
      <c r="H15" s="69"/>
    </row>
    <row r="16" spans="1:8" s="51" customFormat="1" ht="30.75" customHeight="1" x14ac:dyDescent="0.25">
      <c r="A16" s="66"/>
      <c r="B16" s="57"/>
      <c r="C16" s="48"/>
      <c r="D16" s="44"/>
      <c r="E16" s="44"/>
      <c r="F16" s="46"/>
      <c r="G16" s="69"/>
      <c r="H16" s="69"/>
    </row>
    <row r="17" spans="1:8" s="51" customFormat="1" ht="30.75" customHeight="1" x14ac:dyDescent="0.25">
      <c r="A17" s="66"/>
      <c r="B17" s="57"/>
      <c r="C17" s="48"/>
      <c r="D17" s="44"/>
      <c r="E17" s="44"/>
      <c r="F17" s="46"/>
      <c r="G17" s="69"/>
      <c r="H17" s="69"/>
    </row>
    <row r="18" spans="1:8" s="51" customFormat="1" ht="30.75" customHeight="1" x14ac:dyDescent="0.25">
      <c r="A18" s="66"/>
      <c r="B18" s="57"/>
      <c r="C18" s="48"/>
      <c r="D18" s="44"/>
      <c r="E18" s="44"/>
      <c r="F18" s="46"/>
      <c r="G18" s="69"/>
      <c r="H18" s="69"/>
    </row>
    <row r="19" spans="1:8" s="51" customFormat="1" ht="30.75" customHeight="1" x14ac:dyDescent="0.25">
      <c r="A19" s="66"/>
      <c r="B19" s="57"/>
      <c r="C19" s="48"/>
      <c r="D19" s="44"/>
      <c r="E19" s="44"/>
      <c r="F19" s="46"/>
      <c r="G19" s="69"/>
      <c r="H19" s="69"/>
    </row>
    <row r="20" spans="1:8" s="51" customFormat="1" ht="30.75" customHeight="1" x14ac:dyDescent="0.25">
      <c r="A20" s="66"/>
      <c r="B20" s="57"/>
      <c r="C20" s="48"/>
      <c r="D20" s="44"/>
      <c r="E20" s="44"/>
      <c r="F20" s="46"/>
      <c r="G20" s="69"/>
      <c r="H20" s="69"/>
    </row>
    <row r="21" spans="1:8" s="51" customFormat="1" ht="30.75" customHeight="1" x14ac:dyDescent="0.25">
      <c r="A21" s="66"/>
      <c r="B21" s="57"/>
      <c r="C21" s="48"/>
      <c r="D21" s="44"/>
      <c r="E21" s="44"/>
      <c r="F21" s="46"/>
      <c r="G21" s="69"/>
      <c r="H21" s="69"/>
    </row>
    <row r="22" spans="1:8" s="51" customFormat="1" ht="30.75" customHeight="1" x14ac:dyDescent="0.25">
      <c r="A22" s="66"/>
      <c r="B22" s="57"/>
      <c r="C22" s="48"/>
      <c r="D22" s="44"/>
      <c r="E22" s="44"/>
      <c r="F22" s="46"/>
      <c r="G22" s="69"/>
      <c r="H22" s="69"/>
    </row>
    <row r="23" spans="1:8" s="51" customFormat="1" ht="30.75" customHeight="1" x14ac:dyDescent="0.25">
      <c r="A23" s="66"/>
      <c r="B23" s="57"/>
      <c r="C23" s="48"/>
      <c r="D23" s="44"/>
      <c r="E23" s="44"/>
      <c r="F23" s="46"/>
      <c r="G23" s="69"/>
      <c r="H23" s="69"/>
    </row>
    <row r="24" spans="1:8" s="51" customFormat="1" ht="30.75" customHeight="1" x14ac:dyDescent="0.25">
      <c r="A24" s="66"/>
      <c r="B24" s="57"/>
      <c r="C24" s="48"/>
      <c r="D24" s="44"/>
      <c r="E24" s="44"/>
      <c r="F24" s="46"/>
      <c r="G24" s="69"/>
      <c r="H24" s="69"/>
    </row>
    <row r="25" spans="1:8" s="51" customFormat="1" ht="30.75" customHeight="1" x14ac:dyDescent="0.25">
      <c r="A25" s="66"/>
      <c r="B25" s="57"/>
      <c r="C25" s="48"/>
      <c r="D25" s="44"/>
      <c r="E25" s="44"/>
      <c r="F25" s="46"/>
      <c r="G25" s="69"/>
      <c r="H25" s="69"/>
    </row>
    <row r="26" spans="1:8" s="51" customFormat="1" ht="30.75" customHeight="1" x14ac:dyDescent="0.25">
      <c r="A26" s="66"/>
      <c r="B26" s="57"/>
      <c r="C26" s="48"/>
      <c r="D26" s="44"/>
      <c r="E26" s="44"/>
      <c r="F26" s="46"/>
      <c r="G26" s="69"/>
      <c r="H26" s="69"/>
    </row>
    <row r="27" spans="1:8" s="51" customFormat="1" ht="30.75" customHeight="1" x14ac:dyDescent="0.25">
      <c r="A27" s="66"/>
      <c r="B27" s="57"/>
      <c r="C27" s="48"/>
      <c r="D27" s="44"/>
      <c r="E27" s="44"/>
      <c r="F27" s="46"/>
      <c r="G27" s="69"/>
      <c r="H27" s="69"/>
    </row>
    <row r="28" spans="1:8" s="51" customFormat="1" ht="30.75" customHeight="1" x14ac:dyDescent="0.25">
      <c r="A28" s="66"/>
      <c r="B28" s="57"/>
      <c r="C28" s="48"/>
      <c r="D28" s="44"/>
      <c r="E28" s="44"/>
      <c r="F28" s="46"/>
      <c r="G28" s="69"/>
      <c r="H28" s="69"/>
    </row>
    <row r="29" spans="1:8" s="51" customFormat="1" ht="30.75" customHeight="1" x14ac:dyDescent="0.25">
      <c r="A29" s="66"/>
      <c r="B29" s="57"/>
      <c r="C29" s="48"/>
      <c r="D29" s="44"/>
      <c r="E29" s="44"/>
      <c r="F29" s="46"/>
      <c r="G29" s="69"/>
      <c r="H29" s="69"/>
    </row>
    <row r="30" spans="1:8" s="51" customFormat="1" ht="30.75" customHeight="1" x14ac:dyDescent="0.25">
      <c r="A30" s="66"/>
      <c r="B30" s="57"/>
      <c r="C30" s="48"/>
      <c r="D30" s="44"/>
      <c r="E30" s="44"/>
      <c r="F30" s="46"/>
      <c r="G30" s="69"/>
      <c r="H30" s="69"/>
    </row>
    <row r="31" spans="1:8" s="51" customFormat="1" ht="30.75" customHeight="1" x14ac:dyDescent="0.25">
      <c r="A31" s="66"/>
      <c r="B31" s="57"/>
      <c r="C31" s="48"/>
      <c r="D31" s="44"/>
      <c r="E31" s="44"/>
      <c r="F31" s="46"/>
      <c r="G31" s="69"/>
      <c r="H31" s="69"/>
    </row>
    <row r="32" spans="1:8" s="51" customFormat="1" ht="30.75" customHeight="1" x14ac:dyDescent="0.25">
      <c r="A32" s="66"/>
      <c r="B32" s="57"/>
      <c r="C32" s="48"/>
      <c r="D32" s="44"/>
      <c r="E32" s="44"/>
      <c r="F32" s="46"/>
      <c r="G32" s="69"/>
      <c r="H32" s="69"/>
    </row>
    <row r="33" spans="1:8" s="51" customFormat="1" ht="30.75" customHeight="1" x14ac:dyDescent="0.25">
      <c r="A33" s="66"/>
      <c r="B33" s="57"/>
      <c r="C33" s="48"/>
      <c r="D33" s="44"/>
      <c r="E33" s="44"/>
      <c r="F33" s="46"/>
      <c r="G33" s="69"/>
      <c r="H33" s="69"/>
    </row>
    <row r="34" spans="1:8" s="51" customFormat="1" ht="30.75" customHeight="1" x14ac:dyDescent="0.25">
      <c r="A34" s="66"/>
      <c r="B34" s="57"/>
      <c r="C34" s="48"/>
      <c r="D34" s="44"/>
      <c r="E34" s="44"/>
      <c r="F34" s="46"/>
      <c r="G34" s="69"/>
      <c r="H34" s="69"/>
    </row>
    <row r="35" spans="1:8" s="51" customFormat="1" ht="30.75" customHeight="1" x14ac:dyDescent="0.25">
      <c r="A35" s="66"/>
      <c r="B35" s="57"/>
      <c r="C35" s="48"/>
      <c r="D35" s="44"/>
      <c r="E35" s="44"/>
      <c r="F35" s="46"/>
      <c r="G35" s="69"/>
      <c r="H35" s="69"/>
    </row>
    <row r="36" spans="1:8" s="51" customFormat="1" ht="30.75" customHeight="1" x14ac:dyDescent="0.25">
      <c r="A36" s="66"/>
      <c r="B36" s="57"/>
      <c r="C36" s="48"/>
      <c r="D36" s="44"/>
      <c r="E36" s="44"/>
      <c r="F36" s="46"/>
      <c r="G36" s="69"/>
      <c r="H36" s="69"/>
    </row>
    <row r="37" spans="1:8" s="51" customFormat="1" ht="30.75" customHeight="1" x14ac:dyDescent="0.25">
      <c r="A37" s="66"/>
      <c r="B37" s="57"/>
      <c r="C37" s="48"/>
      <c r="D37" s="44"/>
      <c r="E37" s="44"/>
      <c r="F37" s="46"/>
      <c r="G37" s="69"/>
      <c r="H37" s="69"/>
    </row>
    <row r="38" spans="1:8" s="51" customFormat="1" ht="30.75" customHeight="1" x14ac:dyDescent="0.25">
      <c r="A38" s="66"/>
      <c r="B38" s="57"/>
      <c r="C38" s="48"/>
      <c r="D38" s="44"/>
      <c r="E38" s="44"/>
      <c r="F38" s="46"/>
      <c r="G38" s="69"/>
      <c r="H38" s="69"/>
    </row>
    <row r="39" spans="1:8" s="51" customFormat="1" ht="30.75" customHeight="1" x14ac:dyDescent="0.25">
      <c r="A39" s="66"/>
      <c r="B39" s="57"/>
      <c r="C39" s="48"/>
      <c r="D39" s="44"/>
      <c r="E39" s="44"/>
      <c r="F39" s="46"/>
      <c r="G39" s="69"/>
      <c r="H39" s="69"/>
    </row>
    <row r="40" spans="1:8" s="51" customFormat="1" ht="30.75" customHeight="1" x14ac:dyDescent="0.25">
      <c r="A40" s="66"/>
      <c r="B40" s="57"/>
      <c r="C40" s="48"/>
      <c r="D40" s="44"/>
      <c r="E40" s="44"/>
      <c r="F40" s="46"/>
      <c r="G40" s="69"/>
      <c r="H40" s="69"/>
    </row>
    <row r="41" spans="1:8" s="51" customFormat="1" ht="30.75" customHeight="1" x14ac:dyDescent="0.25">
      <c r="A41" s="66"/>
      <c r="B41" s="57"/>
      <c r="C41" s="48"/>
      <c r="D41" s="44"/>
      <c r="E41" s="44"/>
      <c r="F41" s="46"/>
      <c r="G41" s="69"/>
      <c r="H41" s="69"/>
    </row>
    <row r="42" spans="1:8" s="51" customFormat="1" ht="30.75" customHeight="1" x14ac:dyDescent="0.25">
      <c r="A42" s="66"/>
      <c r="B42" s="57"/>
      <c r="C42" s="48"/>
      <c r="D42" s="44"/>
      <c r="E42" s="44"/>
      <c r="F42" s="46"/>
      <c r="G42" s="69"/>
      <c r="H42" s="69"/>
    </row>
    <row r="43" spans="1:8" s="51" customFormat="1" ht="30.75" customHeight="1" x14ac:dyDescent="0.25">
      <c r="A43" s="66"/>
      <c r="B43" s="57"/>
      <c r="C43" s="48"/>
      <c r="D43" s="44"/>
      <c r="E43" s="44"/>
      <c r="F43" s="46"/>
      <c r="G43" s="69"/>
      <c r="H43" s="69"/>
    </row>
    <row r="44" spans="1:8" s="51" customFormat="1" ht="30.75" customHeight="1" x14ac:dyDescent="0.25">
      <c r="A44" s="66"/>
      <c r="B44" s="57"/>
      <c r="C44" s="48"/>
      <c r="D44" s="44"/>
      <c r="E44" s="44"/>
      <c r="F44" s="46"/>
      <c r="G44" s="69"/>
      <c r="H44" s="69"/>
    </row>
    <row r="45" spans="1:8" s="51" customFormat="1" ht="30.75" customHeight="1" x14ac:dyDescent="0.25">
      <c r="A45" s="66"/>
      <c r="B45" s="57"/>
      <c r="C45" s="48"/>
      <c r="D45" s="44"/>
      <c r="E45" s="44"/>
      <c r="F45" s="46"/>
      <c r="G45" s="69"/>
      <c r="H45" s="69"/>
    </row>
    <row r="46" spans="1:8" s="51" customFormat="1" ht="30.75" customHeight="1" x14ac:dyDescent="0.25">
      <c r="A46" s="66"/>
      <c r="B46" s="57"/>
      <c r="C46" s="48"/>
      <c r="D46" s="44"/>
      <c r="E46" s="44"/>
      <c r="F46" s="46"/>
      <c r="G46" s="69"/>
      <c r="H46" s="69"/>
    </row>
    <row r="47" spans="1:8" s="51" customFormat="1" ht="30.75" customHeight="1" x14ac:dyDescent="0.25">
      <c r="A47" s="66"/>
      <c r="B47" s="57"/>
      <c r="C47" s="48"/>
      <c r="D47" s="44"/>
      <c r="E47" s="44"/>
      <c r="F47" s="46"/>
      <c r="G47" s="69"/>
      <c r="H47" s="69"/>
    </row>
    <row r="48" spans="1:8" s="51" customFormat="1" ht="30.75" customHeight="1" x14ac:dyDescent="0.25">
      <c r="A48" s="66"/>
      <c r="B48" s="57"/>
      <c r="C48" s="48"/>
      <c r="D48" s="44"/>
      <c r="E48" s="44"/>
      <c r="F48" s="46"/>
      <c r="G48" s="69"/>
      <c r="H48" s="69"/>
    </row>
    <row r="49" spans="1:8" s="51" customFormat="1" ht="30.75" customHeight="1" x14ac:dyDescent="0.25">
      <c r="A49" s="66"/>
      <c r="B49" s="57"/>
      <c r="C49" s="48"/>
      <c r="D49" s="44"/>
      <c r="E49" s="44"/>
      <c r="F49" s="46"/>
      <c r="G49" s="69"/>
      <c r="H49" s="69"/>
    </row>
    <row r="50" spans="1:8" s="51" customFormat="1" ht="30.75" customHeight="1" x14ac:dyDescent="0.25">
      <c r="A50" s="66"/>
      <c r="B50" s="57"/>
      <c r="C50" s="48"/>
      <c r="D50" s="44"/>
      <c r="E50" s="44"/>
      <c r="F50" s="46"/>
      <c r="G50" s="69"/>
      <c r="H50" s="69"/>
    </row>
    <row r="51" spans="1:8" s="51" customFormat="1" ht="30.75" customHeight="1" x14ac:dyDescent="0.25">
      <c r="A51" s="66"/>
      <c r="B51" s="57"/>
      <c r="C51" s="48"/>
      <c r="D51" s="44"/>
      <c r="E51" s="44"/>
      <c r="F51" s="46"/>
      <c r="G51" s="69"/>
      <c r="H51" s="69"/>
    </row>
    <row r="52" spans="1:8" s="51" customFormat="1" ht="30.75" customHeight="1" x14ac:dyDescent="0.25">
      <c r="A52" s="66"/>
      <c r="B52" s="57"/>
      <c r="C52" s="48"/>
      <c r="D52" s="44"/>
      <c r="E52" s="44"/>
      <c r="F52" s="46"/>
      <c r="G52" s="69"/>
      <c r="H52" s="69"/>
    </row>
    <row r="53" spans="1:8" s="51" customFormat="1" ht="30.75" customHeight="1" x14ac:dyDescent="0.25">
      <c r="A53" s="66"/>
      <c r="B53" s="57"/>
      <c r="C53" s="48"/>
      <c r="D53" s="44"/>
      <c r="E53" s="44"/>
      <c r="F53" s="46"/>
      <c r="G53" s="69"/>
      <c r="H53" s="69"/>
    </row>
    <row r="54" spans="1:8" s="51" customFormat="1" ht="30.75" customHeight="1" x14ac:dyDescent="0.25">
      <c r="A54" s="66"/>
      <c r="B54" s="57"/>
      <c r="C54" s="48"/>
      <c r="D54" s="44"/>
      <c r="E54" s="44"/>
      <c r="F54" s="46"/>
      <c r="G54" s="69"/>
      <c r="H54" s="69"/>
    </row>
    <row r="55" spans="1:8" s="51" customFormat="1" ht="30.75" customHeight="1" x14ac:dyDescent="0.25">
      <c r="A55" s="66"/>
      <c r="B55" s="57"/>
      <c r="C55" s="48"/>
      <c r="D55" s="44"/>
      <c r="E55" s="44"/>
      <c r="F55" s="46"/>
      <c r="G55" s="69"/>
      <c r="H55" s="69"/>
    </row>
    <row r="56" spans="1:8" s="51" customFormat="1" ht="30.75" customHeight="1" x14ac:dyDescent="0.25">
      <c r="A56" s="66"/>
      <c r="B56" s="57"/>
      <c r="C56" s="48"/>
      <c r="D56" s="44"/>
      <c r="E56" s="44"/>
      <c r="F56" s="46"/>
      <c r="G56" s="69"/>
      <c r="H56" s="69"/>
    </row>
    <row r="57" spans="1:8" s="51" customFormat="1" ht="30.75" customHeight="1" x14ac:dyDescent="0.25">
      <c r="A57" s="66"/>
      <c r="B57" s="57"/>
      <c r="C57" s="48"/>
      <c r="D57" s="44"/>
      <c r="E57" s="44"/>
      <c r="F57" s="46"/>
      <c r="G57" s="69"/>
      <c r="H57" s="69"/>
    </row>
    <row r="58" spans="1:8" s="51" customFormat="1" ht="30.75" customHeight="1" x14ac:dyDescent="0.25">
      <c r="A58" s="66"/>
      <c r="B58" s="57"/>
      <c r="C58" s="48"/>
      <c r="D58" s="44"/>
      <c r="E58" s="44"/>
      <c r="F58" s="46"/>
      <c r="G58" s="69"/>
      <c r="H58" s="69"/>
    </row>
    <row r="59" spans="1:8" s="51" customFormat="1" ht="30.75" customHeight="1" x14ac:dyDescent="0.25">
      <c r="A59" s="66"/>
      <c r="B59" s="57"/>
      <c r="C59" s="48"/>
      <c r="D59" s="44"/>
      <c r="E59" s="44"/>
      <c r="F59" s="46"/>
      <c r="G59" s="69"/>
      <c r="H59" s="69"/>
    </row>
    <row r="60" spans="1:8" s="51" customFormat="1" ht="30.75" customHeight="1" x14ac:dyDescent="0.25">
      <c r="A60" s="66"/>
      <c r="B60" s="57"/>
      <c r="C60" s="48"/>
      <c r="D60" s="44"/>
      <c r="E60" s="44"/>
      <c r="F60" s="46"/>
      <c r="G60" s="69"/>
      <c r="H60" s="69"/>
    </row>
    <row r="61" spans="1:8" s="51" customFormat="1" ht="30.75" customHeight="1" x14ac:dyDescent="0.25">
      <c r="A61" s="66"/>
      <c r="B61" s="57"/>
      <c r="C61" s="48"/>
      <c r="D61" s="44"/>
      <c r="E61" s="44"/>
      <c r="F61" s="46"/>
      <c r="G61" s="69"/>
      <c r="H61" s="69"/>
    </row>
    <row r="62" spans="1:8" s="51" customFormat="1" ht="30.75" customHeight="1" x14ac:dyDescent="0.25">
      <c r="A62" s="66"/>
      <c r="B62" s="57"/>
      <c r="C62" s="48"/>
      <c r="D62" s="44"/>
      <c r="E62" s="44"/>
      <c r="F62" s="46"/>
      <c r="G62" s="69"/>
      <c r="H62" s="69"/>
    </row>
    <row r="63" spans="1:8" s="51" customFormat="1" ht="30.75" customHeight="1" x14ac:dyDescent="0.25">
      <c r="A63" s="66"/>
      <c r="B63" s="57"/>
      <c r="C63" s="48"/>
      <c r="D63" s="44"/>
      <c r="E63" s="44"/>
      <c r="F63" s="46"/>
      <c r="G63" s="69"/>
      <c r="H63" s="69"/>
    </row>
    <row r="64" spans="1:8" s="51" customFormat="1" ht="30.75" customHeight="1" x14ac:dyDescent="0.25">
      <c r="A64" s="66"/>
      <c r="B64" s="57"/>
      <c r="C64" s="48"/>
      <c r="D64" s="44"/>
      <c r="E64" s="44"/>
      <c r="F64" s="46"/>
      <c r="G64" s="69"/>
      <c r="H64" s="69"/>
    </row>
    <row r="65" spans="1:8" s="51" customFormat="1" ht="30.75" customHeight="1" x14ac:dyDescent="0.25">
      <c r="A65" s="66"/>
      <c r="B65" s="57"/>
      <c r="C65" s="48"/>
      <c r="D65" s="44"/>
      <c r="E65" s="44"/>
      <c r="F65" s="46"/>
      <c r="G65" s="69"/>
      <c r="H65" s="69"/>
    </row>
    <row r="66" spans="1:8" s="51" customFormat="1" ht="30.75" customHeight="1" x14ac:dyDescent="0.25">
      <c r="A66" s="66"/>
      <c r="B66" s="57"/>
      <c r="C66" s="48"/>
      <c r="D66" s="44"/>
      <c r="E66" s="44"/>
      <c r="F66" s="46"/>
      <c r="G66" s="69"/>
      <c r="H66" s="69"/>
    </row>
    <row r="67" spans="1:8" s="51" customFormat="1" ht="30.75" customHeight="1" x14ac:dyDescent="0.25">
      <c r="A67" s="66"/>
      <c r="B67" s="57"/>
      <c r="C67" s="48"/>
      <c r="D67" s="44"/>
      <c r="E67" s="44"/>
      <c r="F67" s="46"/>
      <c r="G67" s="69"/>
      <c r="H67" s="69"/>
    </row>
    <row r="68" spans="1:8" s="51" customFormat="1" ht="30.75" customHeight="1" x14ac:dyDescent="0.25">
      <c r="A68" s="66"/>
      <c r="B68" s="57"/>
      <c r="C68" s="48"/>
      <c r="D68" s="44"/>
      <c r="E68" s="44"/>
      <c r="F68" s="46"/>
      <c r="G68" s="69"/>
      <c r="H68" s="69"/>
    </row>
    <row r="69" spans="1:8" s="51" customFormat="1" ht="30.75" customHeight="1" x14ac:dyDescent="0.25">
      <c r="A69" s="66"/>
      <c r="B69" s="57"/>
      <c r="C69" s="48"/>
      <c r="D69" s="44"/>
      <c r="E69" s="44"/>
      <c r="F69" s="46"/>
      <c r="G69" s="69"/>
      <c r="H69" s="69"/>
    </row>
    <row r="70" spans="1:8" s="51" customFormat="1" ht="30.75" customHeight="1" x14ac:dyDescent="0.25">
      <c r="A70" s="66"/>
      <c r="B70" s="57"/>
      <c r="C70" s="48"/>
      <c r="D70" s="44"/>
      <c r="E70" s="44"/>
      <c r="F70" s="46"/>
      <c r="G70" s="69"/>
      <c r="H70" s="69"/>
    </row>
    <row r="71" spans="1:8" s="51" customFormat="1" ht="30.75" customHeight="1" x14ac:dyDescent="0.25">
      <c r="A71" s="66"/>
      <c r="B71" s="57"/>
      <c r="C71" s="48"/>
      <c r="D71" s="44"/>
      <c r="E71" s="44"/>
      <c r="F71" s="46"/>
      <c r="G71" s="69"/>
      <c r="H71" s="69"/>
    </row>
    <row r="72" spans="1:8" s="51" customFormat="1" ht="30.75" customHeight="1" x14ac:dyDescent="0.25">
      <c r="A72" s="66"/>
      <c r="B72" s="57"/>
      <c r="C72" s="48"/>
      <c r="D72" s="44"/>
      <c r="E72" s="44"/>
      <c r="F72" s="46"/>
      <c r="G72" s="69"/>
      <c r="H72" s="69"/>
    </row>
    <row r="73" spans="1:8" s="51" customFormat="1" ht="30.75" customHeight="1" x14ac:dyDescent="0.25">
      <c r="A73" s="66"/>
      <c r="B73" s="57"/>
      <c r="C73" s="48"/>
      <c r="D73" s="44"/>
      <c r="E73" s="44"/>
      <c r="F73" s="46"/>
      <c r="G73" s="69"/>
      <c r="H73" s="69"/>
    </row>
    <row r="74" spans="1:8" s="51" customFormat="1" ht="30.75" customHeight="1" x14ac:dyDescent="0.25">
      <c r="A74" s="66"/>
      <c r="B74" s="57"/>
      <c r="C74" s="48"/>
      <c r="D74" s="44"/>
      <c r="E74" s="44"/>
      <c r="F74" s="46"/>
      <c r="G74" s="69"/>
      <c r="H74" s="69"/>
    </row>
    <row r="75" spans="1:8" s="51" customFormat="1" ht="30.75" customHeight="1" x14ac:dyDescent="0.25">
      <c r="A75" s="66"/>
      <c r="B75" s="57"/>
      <c r="C75" s="48"/>
      <c r="D75" s="44"/>
      <c r="E75" s="44"/>
      <c r="F75" s="46"/>
      <c r="G75" s="69"/>
      <c r="H75" s="69"/>
    </row>
    <row r="76" spans="1:8" s="51" customFormat="1" ht="30.75" customHeight="1" x14ac:dyDescent="0.25">
      <c r="A76" s="66"/>
      <c r="B76" s="57"/>
      <c r="C76" s="48"/>
      <c r="D76" s="44"/>
      <c r="E76" s="44"/>
      <c r="F76" s="46"/>
      <c r="G76" s="69"/>
      <c r="H76" s="69"/>
    </row>
    <row r="77" spans="1:8" s="51" customFormat="1" ht="30.75" customHeight="1" x14ac:dyDescent="0.25">
      <c r="A77" s="66"/>
      <c r="B77" s="57"/>
      <c r="C77" s="48"/>
      <c r="D77" s="44"/>
      <c r="E77" s="44"/>
      <c r="F77" s="46"/>
      <c r="G77" s="69"/>
      <c r="H77" s="69"/>
    </row>
    <row r="78" spans="1:8" s="51" customFormat="1" ht="30.75" customHeight="1" x14ac:dyDescent="0.25">
      <c r="A78" s="66"/>
      <c r="B78" s="57"/>
      <c r="C78" s="48"/>
      <c r="D78" s="44"/>
      <c r="E78" s="44"/>
      <c r="F78" s="46"/>
      <c r="G78" s="69"/>
      <c r="H78" s="69"/>
    </row>
    <row r="79" spans="1:8" s="51" customFormat="1" ht="30.75" customHeight="1" x14ac:dyDescent="0.25">
      <c r="A79" s="66"/>
      <c r="B79" s="57"/>
      <c r="C79" s="48"/>
      <c r="D79" s="44"/>
      <c r="E79" s="44"/>
      <c r="F79" s="46"/>
      <c r="G79" s="69"/>
      <c r="H79" s="69"/>
    </row>
    <row r="80" spans="1:8" s="51" customFormat="1" ht="30.75" customHeight="1" x14ac:dyDescent="0.25">
      <c r="A80" s="66"/>
      <c r="B80" s="57"/>
      <c r="C80" s="48"/>
      <c r="D80" s="44"/>
      <c r="E80" s="44"/>
      <c r="F80" s="46"/>
      <c r="G80" s="69"/>
      <c r="H80" s="69"/>
    </row>
    <row r="81" spans="1:8" s="51" customFormat="1" ht="30.75" customHeight="1" x14ac:dyDescent="0.25">
      <c r="A81" s="66"/>
      <c r="B81" s="57"/>
      <c r="C81" s="48"/>
      <c r="D81" s="44"/>
      <c r="E81" s="44"/>
      <c r="F81" s="46"/>
      <c r="G81" s="69"/>
      <c r="H81" s="69"/>
    </row>
    <row r="82" spans="1:8" s="51" customFormat="1" ht="30.75" customHeight="1" x14ac:dyDescent="0.25">
      <c r="A82" s="66"/>
      <c r="B82" s="57"/>
      <c r="C82" s="48"/>
      <c r="D82" s="44"/>
      <c r="E82" s="44"/>
      <c r="F82" s="46"/>
      <c r="G82" s="69"/>
      <c r="H82" s="69"/>
    </row>
    <row r="83" spans="1:8" s="51" customFormat="1" ht="30.75" customHeight="1" x14ac:dyDescent="0.25">
      <c r="A83" s="66"/>
      <c r="B83" s="57"/>
      <c r="C83" s="48"/>
      <c r="D83" s="44"/>
      <c r="E83" s="44"/>
      <c r="F83" s="46"/>
      <c r="G83" s="69"/>
      <c r="H83" s="69"/>
    </row>
    <row r="84" spans="1:8" s="51" customFormat="1" ht="30.75" customHeight="1" x14ac:dyDescent="0.25">
      <c r="A84" s="66"/>
      <c r="B84" s="57"/>
      <c r="C84" s="48"/>
      <c r="D84" s="44"/>
      <c r="E84" s="44"/>
      <c r="F84" s="46"/>
      <c r="G84" s="69"/>
      <c r="H84" s="69"/>
    </row>
    <row r="85" spans="1:8" s="51" customFormat="1" ht="30.75" customHeight="1" x14ac:dyDescent="0.25">
      <c r="A85" s="66"/>
      <c r="B85" s="57"/>
      <c r="C85" s="48"/>
      <c r="D85" s="44"/>
      <c r="E85" s="44"/>
      <c r="F85" s="46"/>
      <c r="G85" s="69"/>
      <c r="H85" s="69"/>
    </row>
    <row r="86" spans="1:8" s="51" customFormat="1" ht="30.75" customHeight="1" x14ac:dyDescent="0.25">
      <c r="A86" s="66"/>
      <c r="B86" s="57"/>
      <c r="C86" s="48"/>
      <c r="D86" s="44"/>
      <c r="E86" s="44"/>
      <c r="F86" s="46"/>
      <c r="G86" s="69"/>
      <c r="H86" s="69"/>
    </row>
    <row r="87" spans="1:8" s="51" customFormat="1" ht="30.75" customHeight="1" x14ac:dyDescent="0.25">
      <c r="A87" s="66"/>
      <c r="B87" s="57"/>
      <c r="C87" s="48"/>
      <c r="D87" s="44"/>
      <c r="E87" s="44"/>
      <c r="F87" s="46"/>
      <c r="G87" s="69"/>
      <c r="H87" s="69"/>
    </row>
    <row r="88" spans="1:8" s="51" customFormat="1" ht="30.75" customHeight="1" x14ac:dyDescent="0.25">
      <c r="A88" s="66"/>
      <c r="B88" s="57"/>
      <c r="C88" s="48"/>
      <c r="D88" s="44"/>
      <c r="E88" s="44"/>
      <c r="F88" s="46"/>
      <c r="G88" s="69"/>
      <c r="H88" s="69"/>
    </row>
    <row r="89" spans="1:8" s="51" customFormat="1" ht="30.75" customHeight="1" x14ac:dyDescent="0.25">
      <c r="A89" s="66"/>
      <c r="B89" s="57"/>
      <c r="C89" s="48"/>
      <c r="D89" s="44"/>
      <c r="E89" s="44"/>
      <c r="F89" s="46"/>
      <c r="G89" s="69"/>
      <c r="H89" s="69"/>
    </row>
    <row r="90" spans="1:8" s="51" customFormat="1" ht="30.75" customHeight="1" x14ac:dyDescent="0.25">
      <c r="A90" s="66"/>
      <c r="B90" s="57"/>
      <c r="C90" s="48"/>
      <c r="D90" s="44"/>
      <c r="E90" s="44"/>
      <c r="F90" s="46"/>
      <c r="G90" s="69"/>
      <c r="H90" s="69"/>
    </row>
    <row r="91" spans="1:8" s="51" customFormat="1" ht="30.75" customHeight="1" x14ac:dyDescent="0.25">
      <c r="A91" s="66"/>
      <c r="B91" s="57"/>
      <c r="C91" s="48"/>
      <c r="D91" s="44"/>
      <c r="E91" s="44"/>
      <c r="F91" s="46"/>
      <c r="G91" s="69"/>
      <c r="H91" s="69"/>
    </row>
    <row r="92" spans="1:8" s="51" customFormat="1" ht="30.75" customHeight="1" x14ac:dyDescent="0.25">
      <c r="A92" s="66"/>
      <c r="B92" s="57"/>
      <c r="C92" s="48"/>
      <c r="D92" s="44"/>
      <c r="E92" s="44"/>
      <c r="F92" s="46"/>
      <c r="G92" s="69"/>
      <c r="H92" s="69"/>
    </row>
    <row r="93" spans="1:8" s="51" customFormat="1" ht="30.75" customHeight="1" x14ac:dyDescent="0.25">
      <c r="A93" s="66"/>
      <c r="B93" s="57"/>
      <c r="C93" s="48"/>
      <c r="D93" s="44"/>
      <c r="E93" s="44"/>
      <c r="F93" s="46"/>
      <c r="G93" s="69"/>
      <c r="H93" s="69"/>
    </row>
    <row r="94" spans="1:8" s="51" customFormat="1" ht="30.75" customHeight="1" x14ac:dyDescent="0.25">
      <c r="A94" s="66"/>
      <c r="B94" s="57"/>
      <c r="C94" s="48"/>
      <c r="D94" s="44"/>
      <c r="E94" s="44"/>
      <c r="F94" s="46"/>
      <c r="G94" s="69"/>
      <c r="H94" s="69"/>
    </row>
    <row r="95" spans="1:8" s="51" customFormat="1" ht="30.75" customHeight="1" x14ac:dyDescent="0.25">
      <c r="A95" s="66"/>
      <c r="B95" s="57"/>
      <c r="C95" s="48"/>
      <c r="D95" s="44"/>
      <c r="E95" s="44"/>
      <c r="F95" s="46"/>
      <c r="G95" s="69"/>
      <c r="H95" s="69"/>
    </row>
    <row r="96" spans="1:8" s="51" customFormat="1" ht="30.75" customHeight="1" x14ac:dyDescent="0.25">
      <c r="A96" s="66"/>
      <c r="B96" s="57"/>
      <c r="C96" s="48"/>
      <c r="D96" s="44"/>
      <c r="E96" s="44"/>
      <c r="F96" s="46"/>
      <c r="G96" s="69"/>
      <c r="H96" s="69"/>
    </row>
    <row r="97" spans="1:8" s="51" customFormat="1" ht="30.75" customHeight="1" x14ac:dyDescent="0.25">
      <c r="A97" s="66"/>
      <c r="B97" s="57"/>
      <c r="C97" s="48"/>
      <c r="D97" s="44"/>
      <c r="E97" s="44"/>
      <c r="F97" s="46"/>
      <c r="G97" s="69"/>
      <c r="H97" s="69"/>
    </row>
    <row r="98" spans="1:8" s="51" customFormat="1" ht="30.75" customHeight="1" x14ac:dyDescent="0.25">
      <c r="A98" s="66"/>
      <c r="B98" s="57"/>
      <c r="C98" s="48"/>
      <c r="D98" s="44"/>
      <c r="E98" s="44"/>
      <c r="F98" s="46"/>
      <c r="G98" s="69"/>
      <c r="H98" s="69"/>
    </row>
    <row r="99" spans="1:8" s="51" customFormat="1" ht="30.75" customHeight="1" x14ac:dyDescent="0.25">
      <c r="A99" s="66"/>
      <c r="B99" s="57"/>
      <c r="C99" s="48"/>
      <c r="D99" s="44"/>
      <c r="E99" s="44"/>
      <c r="F99" s="46"/>
      <c r="G99" s="69"/>
      <c r="H99" s="69"/>
    </row>
    <row r="100" spans="1:8" s="51" customFormat="1" ht="30.75" customHeight="1" x14ac:dyDescent="0.25">
      <c r="A100" s="66"/>
      <c r="B100" s="57"/>
      <c r="C100" s="48"/>
      <c r="D100" s="44"/>
      <c r="E100" s="44"/>
      <c r="F100" s="46"/>
      <c r="G100" s="69"/>
      <c r="H100" s="69"/>
    </row>
    <row r="101" spans="1:8" s="51" customFormat="1" ht="30.75" customHeight="1" x14ac:dyDescent="0.25">
      <c r="A101" s="66"/>
      <c r="B101" s="57"/>
      <c r="C101" s="48"/>
      <c r="D101" s="44"/>
      <c r="E101" s="44"/>
      <c r="F101" s="46"/>
      <c r="G101" s="69"/>
      <c r="H101" s="69"/>
    </row>
    <row r="102" spans="1:8" s="51" customFormat="1" ht="30.75" customHeight="1" x14ac:dyDescent="0.25">
      <c r="A102" s="66"/>
      <c r="B102" s="57"/>
      <c r="C102" s="48"/>
      <c r="D102" s="44"/>
      <c r="E102" s="44"/>
      <c r="F102" s="46"/>
      <c r="G102" s="69"/>
      <c r="H102" s="69"/>
    </row>
    <row r="103" spans="1:8" s="51" customFormat="1" ht="30.75" customHeight="1" x14ac:dyDescent="0.25">
      <c r="A103" s="66"/>
      <c r="B103" s="57"/>
      <c r="C103" s="48"/>
      <c r="D103" s="44"/>
      <c r="E103" s="44"/>
      <c r="F103" s="46"/>
      <c r="G103" s="69"/>
      <c r="H103" s="69"/>
    </row>
    <row r="104" spans="1:8" s="51" customFormat="1" ht="30.75" customHeight="1" x14ac:dyDescent="0.25">
      <c r="A104" s="66"/>
      <c r="B104" s="57"/>
      <c r="C104" s="48"/>
      <c r="D104" s="44"/>
      <c r="E104" s="44"/>
      <c r="F104" s="46"/>
      <c r="G104" s="69"/>
      <c r="H104" s="69"/>
    </row>
    <row r="105" spans="1:8" s="51" customFormat="1" ht="30.75" customHeight="1" x14ac:dyDescent="0.25">
      <c r="A105" s="66"/>
      <c r="B105" s="57"/>
      <c r="C105" s="48"/>
      <c r="D105" s="44"/>
      <c r="E105" s="44"/>
      <c r="F105" s="46"/>
      <c r="G105" s="69"/>
      <c r="H105" s="69"/>
    </row>
    <row r="106" spans="1:8" s="51" customFormat="1" ht="30.75" customHeight="1" x14ac:dyDescent="0.25">
      <c r="A106" s="66"/>
      <c r="B106" s="57"/>
      <c r="C106" s="48"/>
      <c r="D106" s="44"/>
      <c r="E106" s="44"/>
      <c r="F106" s="46"/>
      <c r="G106" s="69"/>
      <c r="H106" s="69"/>
    </row>
    <row r="107" spans="1:8" s="51" customFormat="1" ht="30.75" customHeight="1" x14ac:dyDescent="0.25">
      <c r="A107" s="66"/>
      <c r="B107" s="57"/>
      <c r="C107" s="48"/>
      <c r="D107" s="44"/>
      <c r="E107" s="44"/>
      <c r="F107" s="46"/>
      <c r="G107" s="69"/>
      <c r="H107" s="69"/>
    </row>
    <row r="108" spans="1:8" s="51" customFormat="1" ht="30.75" customHeight="1" x14ac:dyDescent="0.25">
      <c r="A108" s="66"/>
      <c r="B108" s="57"/>
      <c r="C108" s="48"/>
      <c r="D108" s="44"/>
      <c r="E108" s="44"/>
      <c r="F108" s="46"/>
      <c r="G108" s="69"/>
      <c r="H108" s="69"/>
    </row>
    <row r="109" spans="1:8" s="51" customFormat="1" ht="30.75" customHeight="1" x14ac:dyDescent="0.25">
      <c r="A109" s="66"/>
      <c r="B109" s="57"/>
      <c r="C109" s="48"/>
      <c r="D109" s="44"/>
      <c r="E109" s="44"/>
      <c r="F109" s="46"/>
      <c r="G109" s="69"/>
      <c r="H109" s="69"/>
    </row>
    <row r="110" spans="1:8" s="51" customFormat="1" ht="30.75" customHeight="1" x14ac:dyDescent="0.25">
      <c r="A110" s="66"/>
      <c r="B110" s="57"/>
      <c r="C110" s="48"/>
      <c r="D110" s="44"/>
      <c r="E110" s="44"/>
      <c r="F110" s="46"/>
      <c r="G110" s="69"/>
      <c r="H110" s="69"/>
    </row>
    <row r="111" spans="1:8" s="51" customFormat="1" ht="30.75" customHeight="1" x14ac:dyDescent="0.25">
      <c r="A111" s="66"/>
      <c r="B111" s="57"/>
      <c r="C111" s="48"/>
      <c r="D111" s="44"/>
      <c r="E111" s="44"/>
      <c r="F111" s="46"/>
      <c r="G111" s="69"/>
      <c r="H111" s="69"/>
    </row>
    <row r="112" spans="1:8" s="51" customFormat="1" ht="30.75" customHeight="1" x14ac:dyDescent="0.25">
      <c r="A112" s="66"/>
      <c r="B112" s="57"/>
      <c r="C112" s="48"/>
      <c r="D112" s="44"/>
      <c r="E112" s="44"/>
      <c r="F112" s="46"/>
      <c r="G112" s="69"/>
      <c r="H112" s="69"/>
    </row>
    <row r="113" spans="1:8" s="51" customFormat="1" ht="30.75" customHeight="1" x14ac:dyDescent="0.25">
      <c r="A113" s="66"/>
      <c r="B113" s="57"/>
      <c r="C113" s="48"/>
      <c r="D113" s="44"/>
      <c r="E113" s="44"/>
      <c r="F113" s="46"/>
      <c r="G113" s="69"/>
      <c r="H113" s="69"/>
    </row>
    <row r="114" spans="1:8" s="51" customFormat="1" ht="30.75" customHeight="1" x14ac:dyDescent="0.25">
      <c r="A114" s="66"/>
      <c r="B114" s="57"/>
      <c r="C114" s="48"/>
      <c r="D114" s="44"/>
      <c r="E114" s="44"/>
      <c r="F114" s="46"/>
      <c r="G114" s="69"/>
      <c r="H114" s="69"/>
    </row>
    <row r="115" spans="1:8" s="51" customFormat="1" ht="30.75" customHeight="1" x14ac:dyDescent="0.25">
      <c r="A115" s="66"/>
      <c r="B115" s="57"/>
      <c r="C115" s="48"/>
      <c r="D115" s="44"/>
      <c r="E115" s="44"/>
      <c r="F115" s="46"/>
      <c r="G115" s="69"/>
      <c r="H115" s="69"/>
    </row>
    <row r="116" spans="1:8" s="51" customFormat="1" ht="30.75" customHeight="1" x14ac:dyDescent="0.25">
      <c r="A116" s="66"/>
      <c r="B116" s="57"/>
      <c r="C116" s="48"/>
      <c r="D116" s="44"/>
      <c r="E116" s="44"/>
      <c r="F116" s="46"/>
      <c r="G116" s="69"/>
      <c r="H116" s="69"/>
    </row>
    <row r="117" spans="1:8" s="51" customFormat="1" ht="30.75" customHeight="1" x14ac:dyDescent="0.25">
      <c r="A117" s="66"/>
      <c r="B117" s="57"/>
      <c r="C117" s="48"/>
      <c r="D117" s="44"/>
      <c r="E117" s="44"/>
      <c r="F117" s="46"/>
      <c r="G117" s="69"/>
      <c r="H117" s="69"/>
    </row>
    <row r="118" spans="1:8" s="51" customFormat="1" ht="30.75" customHeight="1" x14ac:dyDescent="0.25">
      <c r="A118" s="66"/>
      <c r="B118" s="57"/>
      <c r="C118" s="48"/>
      <c r="D118" s="44"/>
      <c r="E118" s="44"/>
      <c r="F118" s="46"/>
      <c r="G118" s="69"/>
      <c r="H118" s="69"/>
    </row>
    <row r="119" spans="1:8" s="51" customFormat="1" ht="30.75" customHeight="1" x14ac:dyDescent="0.25">
      <c r="A119" s="66"/>
      <c r="B119" s="57"/>
      <c r="C119" s="48"/>
      <c r="D119" s="44"/>
      <c r="E119" s="44"/>
      <c r="F119" s="46"/>
      <c r="G119" s="69"/>
      <c r="H119" s="69"/>
    </row>
    <row r="120" spans="1:8" s="51" customFormat="1" ht="30.75" customHeight="1" x14ac:dyDescent="0.25">
      <c r="A120" s="66"/>
      <c r="B120" s="57"/>
      <c r="C120" s="48"/>
      <c r="D120" s="44"/>
      <c r="E120" s="44"/>
      <c r="F120" s="46"/>
      <c r="G120" s="69"/>
      <c r="H120" s="69"/>
    </row>
    <row r="121" spans="1:8" s="51" customFormat="1" ht="30.75" customHeight="1" x14ac:dyDescent="0.25">
      <c r="A121" s="66"/>
      <c r="B121" s="57"/>
      <c r="C121" s="48"/>
      <c r="D121" s="44"/>
      <c r="E121" s="44"/>
      <c r="F121" s="46"/>
      <c r="G121" s="69"/>
      <c r="H121" s="69"/>
    </row>
    <row r="122" spans="1:8" s="51" customFormat="1" ht="30.75" customHeight="1" x14ac:dyDescent="0.25">
      <c r="A122" s="66"/>
      <c r="B122" s="57"/>
      <c r="C122" s="48"/>
      <c r="D122" s="44"/>
      <c r="E122" s="44"/>
      <c r="F122" s="46"/>
      <c r="G122" s="69"/>
      <c r="H122" s="69"/>
    </row>
    <row r="123" spans="1:8" s="51" customFormat="1" ht="30.75" customHeight="1" x14ac:dyDescent="0.25">
      <c r="A123" s="66"/>
      <c r="B123" s="57"/>
      <c r="C123" s="48"/>
      <c r="D123" s="44"/>
      <c r="E123" s="44"/>
      <c r="F123" s="46"/>
      <c r="G123" s="69"/>
      <c r="H123" s="69"/>
    </row>
    <row r="124" spans="1:8" s="51" customFormat="1" ht="30.75" customHeight="1" x14ac:dyDescent="0.25">
      <c r="A124" s="66"/>
      <c r="B124" s="57"/>
      <c r="C124" s="48"/>
      <c r="D124" s="44"/>
      <c r="E124" s="44"/>
      <c r="F124" s="46"/>
      <c r="G124" s="69"/>
      <c r="H124" s="69"/>
    </row>
    <row r="125" spans="1:8" s="51" customFormat="1" ht="30.75" customHeight="1" x14ac:dyDescent="0.25">
      <c r="A125" s="66"/>
      <c r="B125" s="57"/>
      <c r="C125" s="48"/>
      <c r="D125" s="44"/>
      <c r="E125" s="44"/>
      <c r="F125" s="46"/>
      <c r="G125" s="69"/>
      <c r="H125" s="69"/>
    </row>
    <row r="126" spans="1:8" s="51" customFormat="1" ht="30.75" customHeight="1" x14ac:dyDescent="0.25">
      <c r="A126" s="66"/>
      <c r="B126" s="57"/>
      <c r="C126" s="48"/>
      <c r="D126" s="44"/>
      <c r="E126" s="44"/>
      <c r="F126" s="46"/>
      <c r="G126" s="69"/>
      <c r="H126" s="69"/>
    </row>
    <row r="127" spans="1:8" s="51" customFormat="1" ht="30.75" customHeight="1" x14ac:dyDescent="0.25">
      <c r="A127" s="66"/>
      <c r="B127" s="57"/>
      <c r="C127" s="48"/>
      <c r="D127" s="44"/>
      <c r="E127" s="44"/>
      <c r="F127" s="46"/>
      <c r="G127" s="69"/>
      <c r="H127" s="69"/>
    </row>
    <row r="128" spans="1:8" s="51" customFormat="1" ht="30.75" customHeight="1" x14ac:dyDescent="0.25">
      <c r="A128" s="66"/>
      <c r="B128" s="57"/>
      <c r="C128" s="48"/>
      <c r="D128" s="44"/>
      <c r="E128" s="44"/>
      <c r="F128" s="46"/>
      <c r="G128" s="69"/>
      <c r="H128" s="69"/>
    </row>
    <row r="129" spans="1:8" s="51" customFormat="1" ht="30.75" customHeight="1" x14ac:dyDescent="0.25">
      <c r="A129" s="66"/>
      <c r="B129" s="57"/>
      <c r="C129" s="48"/>
      <c r="D129" s="44"/>
      <c r="E129" s="44"/>
      <c r="F129" s="46"/>
      <c r="G129" s="69"/>
      <c r="H129" s="69"/>
    </row>
    <row r="130" spans="1:8" s="51" customFormat="1" ht="30.75" customHeight="1" x14ac:dyDescent="0.25">
      <c r="A130" s="66"/>
      <c r="B130" s="57"/>
      <c r="C130" s="48"/>
      <c r="D130" s="44"/>
      <c r="E130" s="44"/>
      <c r="F130" s="46"/>
      <c r="G130" s="69"/>
      <c r="H130" s="69"/>
    </row>
    <row r="131" spans="1:8" s="51" customFormat="1" ht="30.75" customHeight="1" x14ac:dyDescent="0.25">
      <c r="A131" s="66"/>
      <c r="B131" s="57"/>
      <c r="C131" s="48"/>
      <c r="D131" s="44"/>
      <c r="E131" s="44"/>
      <c r="F131" s="46"/>
      <c r="G131" s="69"/>
      <c r="H131" s="69"/>
    </row>
    <row r="132" spans="1:8" s="51" customFormat="1" ht="30.75" customHeight="1" x14ac:dyDescent="0.25">
      <c r="A132" s="66"/>
      <c r="B132" s="57"/>
      <c r="C132" s="48"/>
      <c r="D132" s="44"/>
      <c r="E132" s="44"/>
      <c r="F132" s="46"/>
      <c r="G132" s="69"/>
      <c r="H132" s="69"/>
    </row>
    <row r="133" spans="1:8" s="51" customFormat="1" ht="30.75" customHeight="1" x14ac:dyDescent="0.25">
      <c r="A133" s="66"/>
      <c r="B133" s="57"/>
      <c r="C133" s="48"/>
      <c r="D133" s="44"/>
      <c r="E133" s="44"/>
      <c r="F133" s="46"/>
      <c r="G133" s="69"/>
      <c r="H133" s="69"/>
    </row>
    <row r="134" spans="1:8" s="51" customFormat="1" ht="30.75" customHeight="1" x14ac:dyDescent="0.25">
      <c r="A134" s="66"/>
      <c r="B134" s="57"/>
      <c r="C134" s="48"/>
      <c r="D134" s="44"/>
      <c r="E134" s="44"/>
      <c r="F134" s="46"/>
      <c r="G134" s="69"/>
      <c r="H134" s="69"/>
    </row>
    <row r="135" spans="1:8" s="51" customFormat="1" ht="30.75" customHeight="1" x14ac:dyDescent="0.25">
      <c r="A135" s="66"/>
      <c r="B135" s="57"/>
      <c r="C135" s="48"/>
      <c r="D135" s="44"/>
      <c r="E135" s="44"/>
      <c r="F135" s="46"/>
      <c r="G135" s="69"/>
      <c r="H135" s="69"/>
    </row>
    <row r="136" spans="1:8" s="51" customFormat="1" ht="30.75" customHeight="1" x14ac:dyDescent="0.25">
      <c r="A136" s="66"/>
      <c r="B136" s="57"/>
      <c r="C136" s="48"/>
      <c r="D136" s="44"/>
      <c r="E136" s="44"/>
      <c r="F136" s="46"/>
      <c r="G136" s="69"/>
      <c r="H136" s="69"/>
    </row>
    <row r="137" spans="1:8" s="51" customFormat="1" ht="30.75" customHeight="1" x14ac:dyDescent="0.25">
      <c r="A137" s="66"/>
      <c r="B137" s="57"/>
      <c r="C137" s="48"/>
      <c r="D137" s="44"/>
      <c r="E137" s="44"/>
      <c r="F137" s="46"/>
      <c r="G137" s="69"/>
      <c r="H137" s="69"/>
    </row>
    <row r="138" spans="1:8" s="51" customFormat="1" ht="30.75" customHeight="1" x14ac:dyDescent="0.25">
      <c r="A138" s="66"/>
      <c r="B138" s="57"/>
      <c r="C138" s="48"/>
      <c r="D138" s="44"/>
      <c r="E138" s="44"/>
      <c r="F138" s="46"/>
      <c r="G138" s="69"/>
      <c r="H138" s="69"/>
    </row>
    <row r="139" spans="1:8" s="51" customFormat="1" ht="30.75" customHeight="1" x14ac:dyDescent="0.25">
      <c r="A139" s="66"/>
      <c r="B139" s="57"/>
      <c r="C139" s="48"/>
      <c r="D139" s="44"/>
      <c r="E139" s="44"/>
      <c r="F139" s="46"/>
      <c r="G139" s="69"/>
      <c r="H139" s="69"/>
    </row>
    <row r="140" spans="1:8" s="51" customFormat="1" ht="30.75" customHeight="1" x14ac:dyDescent="0.25">
      <c r="A140" s="66"/>
      <c r="B140" s="57"/>
      <c r="C140" s="48"/>
      <c r="D140" s="44"/>
      <c r="E140" s="44"/>
      <c r="F140" s="46"/>
      <c r="G140" s="69"/>
      <c r="H140" s="69"/>
    </row>
    <row r="141" spans="1:8" s="51" customFormat="1" ht="30.75" customHeight="1" x14ac:dyDescent="0.25">
      <c r="A141" s="66"/>
      <c r="B141" s="57"/>
      <c r="C141" s="48"/>
      <c r="D141" s="44"/>
      <c r="E141" s="44"/>
      <c r="F141" s="46"/>
      <c r="G141" s="69"/>
      <c r="H141" s="69"/>
    </row>
    <row r="142" spans="1:8" s="51" customFormat="1" ht="30.75" customHeight="1" x14ac:dyDescent="0.25">
      <c r="A142" s="66"/>
      <c r="B142" s="57"/>
      <c r="C142" s="48"/>
      <c r="D142" s="44"/>
      <c r="E142" s="44"/>
      <c r="F142" s="46"/>
      <c r="G142" s="69"/>
      <c r="H142" s="69"/>
    </row>
    <row r="143" spans="1:8" s="51" customFormat="1" ht="30.75" customHeight="1" x14ac:dyDescent="0.25">
      <c r="A143" s="66"/>
      <c r="B143" s="57"/>
      <c r="C143" s="48"/>
      <c r="D143" s="44"/>
      <c r="E143" s="44"/>
      <c r="F143" s="46"/>
      <c r="G143" s="69"/>
      <c r="H143" s="69"/>
    </row>
    <row r="144" spans="1:8" s="51" customFormat="1" ht="30.75" customHeight="1" x14ac:dyDescent="0.25">
      <c r="A144" s="66"/>
      <c r="B144" s="57"/>
      <c r="C144" s="48"/>
      <c r="D144" s="44"/>
      <c r="E144" s="44"/>
      <c r="F144" s="46"/>
      <c r="G144" s="69"/>
      <c r="H144" s="69"/>
    </row>
    <row r="145" spans="1:8" s="51" customFormat="1" ht="30.75" customHeight="1" x14ac:dyDescent="0.25">
      <c r="A145" s="66"/>
      <c r="B145" s="57"/>
      <c r="C145" s="48"/>
      <c r="D145" s="44"/>
      <c r="E145" s="44"/>
      <c r="F145" s="46"/>
      <c r="G145" s="69"/>
      <c r="H145" s="69"/>
    </row>
    <row r="146" spans="1:8" s="51" customFormat="1" ht="30.75" customHeight="1" x14ac:dyDescent="0.25">
      <c r="A146" s="66"/>
      <c r="B146" s="57"/>
      <c r="C146" s="48"/>
      <c r="D146" s="44"/>
      <c r="E146" s="44"/>
      <c r="F146" s="46"/>
      <c r="G146" s="69"/>
      <c r="H146" s="69"/>
    </row>
    <row r="147" spans="1:8" s="51" customFormat="1" ht="30.75" customHeight="1" x14ac:dyDescent="0.25">
      <c r="A147" s="66"/>
      <c r="B147" s="57"/>
      <c r="C147" s="48"/>
      <c r="D147" s="44"/>
      <c r="E147" s="44"/>
      <c r="F147" s="46"/>
      <c r="G147" s="69"/>
      <c r="H147" s="69"/>
    </row>
    <row r="148" spans="1:8" s="51" customFormat="1" ht="30.75" customHeight="1" x14ac:dyDescent="0.25">
      <c r="A148" s="66"/>
      <c r="B148" s="57"/>
      <c r="C148" s="48"/>
      <c r="D148" s="44"/>
      <c r="E148" s="44"/>
      <c r="F148" s="46"/>
      <c r="G148" s="69"/>
      <c r="H148" s="69"/>
    </row>
    <row r="149" spans="1:8" s="51" customFormat="1" ht="30.75" customHeight="1" x14ac:dyDescent="0.25">
      <c r="A149" s="66"/>
      <c r="B149" s="57"/>
      <c r="C149" s="48"/>
      <c r="D149" s="44"/>
      <c r="E149" s="44"/>
      <c r="F149" s="46"/>
      <c r="G149" s="69"/>
      <c r="H149" s="69"/>
    </row>
    <row r="150" spans="1:8" s="51" customFormat="1" ht="30.75" customHeight="1" x14ac:dyDescent="0.25">
      <c r="A150" s="66"/>
      <c r="B150" s="57"/>
      <c r="C150" s="48"/>
      <c r="D150" s="44"/>
      <c r="E150" s="44"/>
      <c r="F150" s="46"/>
      <c r="G150" s="69"/>
      <c r="H150" s="69"/>
    </row>
    <row r="151" spans="1:8" s="51" customFormat="1" ht="30.75" customHeight="1" x14ac:dyDescent="0.25">
      <c r="A151" s="66"/>
      <c r="B151" s="57"/>
      <c r="C151" s="48"/>
      <c r="D151" s="44"/>
      <c r="E151" s="44"/>
      <c r="F151" s="46"/>
      <c r="G151" s="69"/>
      <c r="H151" s="69"/>
    </row>
    <row r="152" spans="1:8" s="51" customFormat="1" ht="30.75" customHeight="1" x14ac:dyDescent="0.25">
      <c r="A152" s="66"/>
      <c r="B152" s="57"/>
      <c r="C152" s="48"/>
      <c r="D152" s="44"/>
      <c r="E152" s="44"/>
      <c r="F152" s="46"/>
      <c r="G152" s="69"/>
      <c r="H152" s="69"/>
    </row>
    <row r="153" spans="1:8" s="51" customFormat="1" ht="30.75" customHeight="1" x14ac:dyDescent="0.25">
      <c r="A153" s="66"/>
      <c r="B153" s="57"/>
      <c r="C153" s="48"/>
      <c r="D153" s="44"/>
      <c r="E153" s="44"/>
      <c r="F153" s="46"/>
      <c r="G153" s="69"/>
      <c r="H153" s="69"/>
    </row>
    <row r="154" spans="1:8" s="51" customFormat="1" ht="30.75" customHeight="1" x14ac:dyDescent="0.25">
      <c r="A154" s="66"/>
      <c r="B154" s="57"/>
      <c r="C154" s="48"/>
      <c r="D154" s="44"/>
      <c r="E154" s="44"/>
      <c r="F154" s="46"/>
      <c r="G154" s="69"/>
      <c r="H154" s="69"/>
    </row>
    <row r="155" spans="1:8" s="51" customFormat="1" ht="30.75" customHeight="1" x14ac:dyDescent="0.25">
      <c r="A155" s="66"/>
      <c r="B155" s="57"/>
      <c r="C155" s="48"/>
      <c r="D155" s="44"/>
      <c r="E155" s="44"/>
      <c r="F155" s="46"/>
      <c r="G155" s="69"/>
      <c r="H155" s="69"/>
    </row>
    <row r="156" spans="1:8" s="51" customFormat="1" ht="30.75" customHeight="1" x14ac:dyDescent="0.25">
      <c r="A156" s="66"/>
      <c r="B156" s="57"/>
      <c r="C156" s="48"/>
      <c r="D156" s="44"/>
      <c r="E156" s="44"/>
      <c r="F156" s="46"/>
      <c r="G156" s="69"/>
      <c r="H156" s="69"/>
    </row>
    <row r="157" spans="1:8" s="51" customFormat="1" ht="30.75" customHeight="1" x14ac:dyDescent="0.25">
      <c r="A157" s="66"/>
      <c r="B157" s="57"/>
      <c r="C157" s="48"/>
      <c r="D157" s="44"/>
      <c r="E157" s="44"/>
      <c r="F157" s="46"/>
      <c r="G157" s="69"/>
      <c r="H157" s="69"/>
    </row>
    <row r="158" spans="1:8" s="51" customFormat="1" ht="30.75" customHeight="1" x14ac:dyDescent="0.25">
      <c r="A158" s="66"/>
      <c r="B158" s="57"/>
      <c r="C158" s="48"/>
      <c r="D158" s="44"/>
      <c r="E158" s="44"/>
      <c r="F158" s="46"/>
      <c r="G158" s="69"/>
      <c r="H158" s="69"/>
    </row>
    <row r="159" spans="1:8" s="51" customFormat="1" ht="30.75" customHeight="1" x14ac:dyDescent="0.25">
      <c r="A159" s="66"/>
      <c r="B159" s="57"/>
      <c r="C159" s="48"/>
      <c r="D159" s="44"/>
      <c r="E159" s="44"/>
      <c r="F159" s="46"/>
      <c r="G159" s="69"/>
      <c r="H159" s="69"/>
    </row>
    <row r="160" spans="1:8" s="51" customFormat="1" ht="30.75" customHeight="1" x14ac:dyDescent="0.25">
      <c r="A160" s="66"/>
      <c r="B160" s="57"/>
      <c r="C160" s="48"/>
      <c r="D160" s="44"/>
      <c r="E160" s="44"/>
      <c r="F160" s="46"/>
      <c r="G160" s="69"/>
      <c r="H160" s="69"/>
    </row>
    <row r="161" spans="1:8" s="51" customFormat="1" ht="30.75" customHeight="1" x14ac:dyDescent="0.25">
      <c r="A161" s="66"/>
      <c r="B161" s="57"/>
      <c r="C161" s="48"/>
      <c r="D161" s="44"/>
      <c r="E161" s="44"/>
      <c r="F161" s="46"/>
      <c r="G161" s="69"/>
      <c r="H161" s="69"/>
    </row>
    <row r="162" spans="1:8" s="51" customFormat="1" ht="30.75" customHeight="1" x14ac:dyDescent="0.25">
      <c r="A162" s="66"/>
      <c r="B162" s="57"/>
      <c r="C162" s="48"/>
      <c r="D162" s="44"/>
      <c r="E162" s="44"/>
      <c r="F162" s="46"/>
      <c r="G162" s="69"/>
      <c r="H162" s="69"/>
    </row>
    <row r="163" spans="1:8" s="51" customFormat="1" ht="30.75" customHeight="1" x14ac:dyDescent="0.25">
      <c r="A163" s="66"/>
      <c r="B163" s="57"/>
      <c r="C163" s="48"/>
      <c r="D163" s="44"/>
      <c r="E163" s="44"/>
      <c r="F163" s="46"/>
      <c r="G163" s="69"/>
      <c r="H163" s="69"/>
    </row>
    <row r="164" spans="1:8" s="51" customFormat="1" ht="30.75" customHeight="1" x14ac:dyDescent="0.25">
      <c r="A164" s="66"/>
      <c r="B164" s="57"/>
      <c r="C164" s="48"/>
      <c r="D164" s="44"/>
      <c r="E164" s="44"/>
      <c r="F164" s="46"/>
      <c r="G164" s="69"/>
      <c r="H164" s="69"/>
    </row>
    <row r="165" spans="1:8" s="51" customFormat="1" ht="30.75" customHeight="1" x14ac:dyDescent="0.25">
      <c r="A165" s="66"/>
      <c r="B165" s="57"/>
      <c r="C165" s="48"/>
      <c r="D165" s="44"/>
      <c r="E165" s="44"/>
      <c r="F165" s="46"/>
      <c r="G165" s="69"/>
      <c r="H165" s="69"/>
    </row>
    <row r="166" spans="1:8" s="51" customFormat="1" ht="30.75" customHeight="1" x14ac:dyDescent="0.25">
      <c r="A166" s="66"/>
      <c r="B166" s="57"/>
      <c r="C166" s="48"/>
      <c r="D166" s="44"/>
      <c r="E166" s="44"/>
      <c r="F166" s="46"/>
      <c r="G166" s="69"/>
      <c r="H166" s="69"/>
    </row>
    <row r="167" spans="1:8" s="51" customFormat="1" ht="30.75" customHeight="1" x14ac:dyDescent="0.25">
      <c r="A167" s="66"/>
      <c r="B167" s="57"/>
      <c r="C167" s="48"/>
      <c r="D167" s="44"/>
      <c r="E167" s="44"/>
      <c r="F167" s="46"/>
      <c r="G167" s="69"/>
      <c r="H167" s="69"/>
    </row>
    <row r="168" spans="1:8" s="51" customFormat="1" ht="30.75" customHeight="1" x14ac:dyDescent="0.25">
      <c r="A168" s="66"/>
      <c r="B168" s="57"/>
      <c r="C168" s="48"/>
      <c r="D168" s="44"/>
      <c r="E168" s="44"/>
      <c r="F168" s="46"/>
      <c r="G168" s="69"/>
      <c r="H168" s="69"/>
    </row>
    <row r="169" spans="1:8" s="51" customFormat="1" ht="30.75" customHeight="1" x14ac:dyDescent="0.25">
      <c r="A169" s="66"/>
      <c r="B169" s="57"/>
      <c r="C169" s="48"/>
      <c r="D169" s="44"/>
      <c r="E169" s="44"/>
      <c r="F169" s="46"/>
      <c r="G169" s="69"/>
      <c r="H169" s="69"/>
    </row>
    <row r="170" spans="1:8" s="51" customFormat="1" ht="30.75" customHeight="1" x14ac:dyDescent="0.25">
      <c r="A170" s="66"/>
      <c r="B170" s="57"/>
      <c r="C170" s="48"/>
      <c r="D170" s="44"/>
      <c r="E170" s="44"/>
      <c r="F170" s="46"/>
      <c r="G170" s="69"/>
      <c r="H170" s="69"/>
    </row>
    <row r="171" spans="1:8" s="51" customFormat="1" ht="30.75" customHeight="1" x14ac:dyDescent="0.25">
      <c r="A171" s="66"/>
      <c r="B171" s="57"/>
      <c r="C171" s="48"/>
      <c r="D171" s="44"/>
      <c r="E171" s="44"/>
      <c r="F171" s="46"/>
      <c r="G171" s="69"/>
      <c r="H171" s="69"/>
    </row>
    <row r="172" spans="1:8" s="51" customFormat="1" ht="30.75" customHeight="1" x14ac:dyDescent="0.25">
      <c r="A172" s="66"/>
      <c r="B172" s="57"/>
      <c r="C172" s="48"/>
      <c r="D172" s="44"/>
      <c r="E172" s="44"/>
      <c r="F172" s="46"/>
      <c r="G172" s="69"/>
      <c r="H172" s="69"/>
    </row>
    <row r="173" spans="1:8" s="51" customFormat="1" ht="30.75" customHeight="1" x14ac:dyDescent="0.25">
      <c r="A173" s="66"/>
      <c r="B173" s="57"/>
      <c r="C173" s="48"/>
      <c r="D173" s="44"/>
      <c r="E173" s="44"/>
      <c r="F173" s="46"/>
      <c r="G173" s="69"/>
      <c r="H173" s="69"/>
    </row>
    <row r="174" spans="1:8" s="51" customFormat="1" ht="30.75" customHeight="1" x14ac:dyDescent="0.25">
      <c r="A174" s="66"/>
      <c r="B174" s="57"/>
      <c r="C174" s="48"/>
      <c r="D174" s="44"/>
      <c r="E174" s="44"/>
      <c r="F174" s="46"/>
      <c r="G174" s="69"/>
      <c r="H174" s="69"/>
    </row>
    <row r="175" spans="1:8" s="51" customFormat="1" ht="30.75" customHeight="1" x14ac:dyDescent="0.25">
      <c r="A175" s="66"/>
      <c r="B175" s="57"/>
      <c r="C175" s="48"/>
      <c r="D175" s="44"/>
      <c r="E175" s="44"/>
      <c r="F175" s="46"/>
      <c r="G175" s="69"/>
      <c r="H175" s="69"/>
    </row>
    <row r="176" spans="1:8" s="51" customFormat="1" ht="30.75" customHeight="1" x14ac:dyDescent="0.25">
      <c r="A176" s="66"/>
      <c r="B176" s="57"/>
      <c r="C176" s="48"/>
      <c r="D176" s="44"/>
      <c r="E176" s="44"/>
      <c r="F176" s="46"/>
      <c r="G176" s="69"/>
      <c r="H176" s="69"/>
    </row>
    <row r="177" spans="1:8" s="51" customFormat="1" ht="30.75" customHeight="1" x14ac:dyDescent="0.25">
      <c r="A177" s="66"/>
      <c r="B177" s="57"/>
      <c r="C177" s="48"/>
      <c r="D177" s="44"/>
      <c r="E177" s="44"/>
      <c r="F177" s="46"/>
      <c r="G177" s="69"/>
      <c r="H177" s="69"/>
    </row>
    <row r="178" spans="1:8" s="51" customFormat="1" ht="30.75" customHeight="1" x14ac:dyDescent="0.25">
      <c r="A178" s="66"/>
      <c r="B178" s="57"/>
      <c r="C178" s="48"/>
      <c r="D178" s="44"/>
      <c r="E178" s="44"/>
      <c r="F178" s="46"/>
      <c r="G178" s="69"/>
      <c r="H178" s="69"/>
    </row>
    <row r="179" spans="1:8" s="51" customFormat="1" ht="30.75" customHeight="1" x14ac:dyDescent="0.25">
      <c r="A179" s="66"/>
      <c r="B179" s="57"/>
      <c r="C179" s="48"/>
      <c r="D179" s="44"/>
      <c r="E179" s="44"/>
      <c r="F179" s="46"/>
      <c r="G179" s="69"/>
      <c r="H179" s="69"/>
    </row>
    <row r="180" spans="1:8" s="51" customFormat="1" ht="30.75" customHeight="1" x14ac:dyDescent="0.25">
      <c r="A180" s="66"/>
      <c r="B180" s="57"/>
      <c r="C180" s="48"/>
      <c r="D180" s="44"/>
      <c r="E180" s="44"/>
      <c r="F180" s="46"/>
      <c r="G180" s="69"/>
      <c r="H180" s="69"/>
    </row>
    <row r="181" spans="1:8" s="51" customFormat="1" ht="30.75" customHeight="1" x14ac:dyDescent="0.25">
      <c r="A181" s="66"/>
      <c r="B181" s="57"/>
      <c r="C181" s="48"/>
      <c r="D181" s="44"/>
      <c r="E181" s="44"/>
      <c r="F181" s="46"/>
      <c r="G181" s="69"/>
      <c r="H181" s="69"/>
    </row>
    <row r="182" spans="1:8" s="51" customFormat="1" ht="30.75" customHeight="1" x14ac:dyDescent="0.25">
      <c r="A182" s="66"/>
      <c r="B182" s="57"/>
      <c r="C182" s="48"/>
      <c r="D182" s="44"/>
      <c r="E182" s="44"/>
      <c r="F182" s="46"/>
      <c r="G182" s="69"/>
      <c r="H182" s="69"/>
    </row>
    <row r="183" spans="1:8" s="51" customFormat="1" ht="30.75" customHeight="1" x14ac:dyDescent="0.25">
      <c r="A183" s="66"/>
      <c r="B183" s="57"/>
      <c r="C183" s="48"/>
      <c r="D183" s="44"/>
      <c r="E183" s="44"/>
      <c r="F183" s="46"/>
      <c r="G183" s="69"/>
      <c r="H183" s="69"/>
    </row>
    <row r="184" spans="1:8" s="51" customFormat="1" ht="30.75" customHeight="1" x14ac:dyDescent="0.25">
      <c r="A184" s="66"/>
      <c r="B184" s="57"/>
      <c r="C184" s="48"/>
      <c r="D184" s="44"/>
      <c r="E184" s="44"/>
      <c r="F184" s="46"/>
      <c r="G184" s="69"/>
      <c r="H184" s="69"/>
    </row>
    <row r="185" spans="1:8" s="51" customFormat="1" ht="30.75" customHeight="1" x14ac:dyDescent="0.25">
      <c r="A185" s="66"/>
      <c r="B185" s="57"/>
      <c r="C185" s="48"/>
      <c r="D185" s="44"/>
      <c r="E185" s="44"/>
      <c r="F185" s="46"/>
      <c r="G185" s="69"/>
      <c r="H185" s="69"/>
    </row>
    <row r="186" spans="1:8" s="51" customFormat="1" ht="30.75" customHeight="1" x14ac:dyDescent="0.25">
      <c r="A186" s="66"/>
      <c r="B186" s="57"/>
      <c r="C186" s="48"/>
      <c r="D186" s="44"/>
      <c r="E186" s="44"/>
      <c r="F186" s="46"/>
      <c r="G186" s="69"/>
      <c r="H186" s="69"/>
    </row>
    <row r="187" spans="1:8" s="51" customFormat="1" ht="30.75" customHeight="1" x14ac:dyDescent="0.25">
      <c r="A187" s="66"/>
      <c r="B187" s="57"/>
      <c r="C187" s="48"/>
      <c r="D187" s="44"/>
      <c r="E187" s="44"/>
      <c r="F187" s="46"/>
      <c r="G187" s="69"/>
      <c r="H187" s="69"/>
    </row>
    <row r="188" spans="1:8" s="51" customFormat="1" ht="30.75" customHeight="1" x14ac:dyDescent="0.25">
      <c r="A188" s="66"/>
      <c r="B188" s="57"/>
      <c r="C188" s="48"/>
      <c r="D188" s="44"/>
      <c r="E188" s="44"/>
      <c r="F188" s="46"/>
      <c r="G188" s="69"/>
      <c r="H188" s="69"/>
    </row>
    <row r="189" spans="1:8" s="51" customFormat="1" ht="30.75" customHeight="1" x14ac:dyDescent="0.25">
      <c r="A189" s="66"/>
      <c r="B189" s="57"/>
      <c r="C189" s="48"/>
      <c r="D189" s="44"/>
      <c r="E189" s="44"/>
      <c r="F189" s="46"/>
      <c r="G189" s="69"/>
      <c r="H189" s="69"/>
    </row>
    <row r="190" spans="1:8" s="51" customFormat="1" ht="30.75" customHeight="1" x14ac:dyDescent="0.25">
      <c r="A190" s="66"/>
      <c r="B190" s="57"/>
      <c r="C190" s="48"/>
      <c r="D190" s="44"/>
      <c r="E190" s="44"/>
      <c r="F190" s="46"/>
      <c r="G190" s="69"/>
      <c r="H190" s="69"/>
    </row>
    <row r="191" spans="1:8" s="51" customFormat="1" ht="30.75" customHeight="1" x14ac:dyDescent="0.25">
      <c r="A191" s="66"/>
      <c r="B191" s="57"/>
      <c r="C191" s="48"/>
      <c r="D191" s="44"/>
      <c r="E191" s="44"/>
      <c r="F191" s="46"/>
      <c r="G191" s="69"/>
      <c r="H191" s="69"/>
    </row>
    <row r="192" spans="1:8" s="51" customFormat="1" ht="30.75" customHeight="1" x14ac:dyDescent="0.25">
      <c r="A192" s="66"/>
      <c r="B192" s="57"/>
      <c r="C192" s="48"/>
      <c r="D192" s="44"/>
      <c r="E192" s="44"/>
      <c r="F192" s="46"/>
      <c r="G192" s="69"/>
      <c r="H192" s="69"/>
    </row>
    <row r="193" spans="1:8" s="51" customFormat="1" ht="30.75" customHeight="1" x14ac:dyDescent="0.25">
      <c r="A193" s="66"/>
      <c r="B193" s="57"/>
      <c r="C193" s="48"/>
      <c r="D193" s="44"/>
      <c r="E193" s="44"/>
      <c r="F193" s="46"/>
      <c r="G193" s="69"/>
      <c r="H193" s="69"/>
    </row>
    <row r="194" spans="1:8" s="51" customFormat="1" ht="30.75" customHeight="1" x14ac:dyDescent="0.25">
      <c r="A194" s="66"/>
      <c r="B194" s="57"/>
      <c r="C194" s="48"/>
      <c r="D194" s="44"/>
      <c r="E194" s="44"/>
      <c r="F194" s="46"/>
      <c r="G194" s="69"/>
      <c r="H194" s="69"/>
    </row>
    <row r="195" spans="1:8" s="51" customFormat="1" ht="30.75" customHeight="1" x14ac:dyDescent="0.25">
      <c r="A195" s="66"/>
      <c r="B195" s="57"/>
      <c r="C195" s="48"/>
      <c r="D195" s="44"/>
      <c r="E195" s="44"/>
      <c r="F195" s="46"/>
      <c r="G195" s="69"/>
      <c r="H195" s="69"/>
    </row>
    <row r="196" spans="1:8" s="51" customFormat="1" ht="30.75" customHeight="1" x14ac:dyDescent="0.25">
      <c r="A196" s="66"/>
      <c r="B196" s="57"/>
      <c r="C196" s="48"/>
      <c r="D196" s="44"/>
      <c r="E196" s="44"/>
      <c r="F196" s="46"/>
      <c r="G196" s="69"/>
      <c r="H196" s="69"/>
    </row>
    <row r="197" spans="1:8" s="51" customFormat="1" ht="30.75" customHeight="1" x14ac:dyDescent="0.25">
      <c r="A197" s="66"/>
      <c r="B197" s="57"/>
      <c r="C197" s="48"/>
      <c r="D197" s="44"/>
      <c r="E197" s="44"/>
      <c r="F197" s="46"/>
      <c r="G197" s="69"/>
      <c r="H197" s="69"/>
    </row>
    <row r="198" spans="1:8" s="51" customFormat="1" ht="30.75" customHeight="1" x14ac:dyDescent="0.25">
      <c r="A198" s="66"/>
      <c r="B198" s="57"/>
      <c r="C198" s="48"/>
      <c r="D198" s="44"/>
      <c r="E198" s="44"/>
      <c r="F198" s="46"/>
      <c r="G198" s="69"/>
      <c r="H198" s="69"/>
    </row>
    <row r="199" spans="1:8" s="51" customFormat="1" ht="30.75" customHeight="1" x14ac:dyDescent="0.25">
      <c r="A199" s="66"/>
      <c r="B199" s="57"/>
      <c r="C199" s="48"/>
      <c r="D199" s="44"/>
      <c r="E199" s="44"/>
      <c r="F199" s="46"/>
      <c r="G199" s="69"/>
      <c r="H199" s="69"/>
    </row>
    <row r="200" spans="1:8" s="51" customFormat="1" ht="30.75" customHeight="1" x14ac:dyDescent="0.25">
      <c r="A200" s="66"/>
      <c r="B200" s="57"/>
      <c r="C200" s="48"/>
      <c r="D200" s="44"/>
      <c r="E200" s="44"/>
      <c r="F200" s="46"/>
      <c r="G200" s="69"/>
      <c r="H200" s="69"/>
    </row>
    <row r="201" spans="1:8" s="51" customFormat="1" ht="30.75" customHeight="1" x14ac:dyDescent="0.25">
      <c r="A201" s="66"/>
      <c r="B201" s="57"/>
      <c r="C201" s="48"/>
      <c r="D201" s="44"/>
      <c r="E201" s="44"/>
      <c r="F201" s="46"/>
      <c r="G201" s="69"/>
      <c r="H201" s="69"/>
    </row>
    <row r="202" spans="1:8" s="13" customFormat="1" ht="30.75" customHeight="1" x14ac:dyDescent="0.25">
      <c r="A202" s="34"/>
      <c r="B202" s="39"/>
      <c r="C202" s="22"/>
      <c r="D202" s="24"/>
      <c r="E202" s="24"/>
      <c r="F202" s="21"/>
      <c r="G202" s="70"/>
      <c r="H202" s="70"/>
    </row>
    <row r="203" spans="1:8" s="13" customFormat="1" ht="30.75" customHeight="1" x14ac:dyDescent="0.25">
      <c r="A203" s="34"/>
      <c r="B203" s="39"/>
      <c r="C203" s="22"/>
      <c r="D203" s="24"/>
      <c r="E203" s="24"/>
      <c r="F203" s="21"/>
      <c r="G203" s="70"/>
      <c r="H203" s="70"/>
    </row>
    <row r="204" spans="1:8" s="13" customFormat="1" ht="30.75" customHeight="1" x14ac:dyDescent="0.25">
      <c r="A204" s="34"/>
      <c r="B204" s="39"/>
      <c r="C204" s="22"/>
      <c r="D204" s="24"/>
      <c r="E204" s="24"/>
      <c r="F204" s="21"/>
      <c r="G204" s="70"/>
      <c r="H204" s="70"/>
    </row>
    <row r="205" spans="1:8" s="13" customFormat="1" ht="30.75" customHeight="1" x14ac:dyDescent="0.25">
      <c r="A205" s="34"/>
      <c r="B205" s="39"/>
      <c r="C205" s="22"/>
      <c r="D205" s="24"/>
      <c r="E205" s="24"/>
      <c r="F205" s="21"/>
      <c r="G205" s="70"/>
      <c r="H205" s="70"/>
    </row>
    <row r="206" spans="1:8" s="13" customFormat="1" ht="30.75" customHeight="1" x14ac:dyDescent="0.25">
      <c r="A206" s="34"/>
      <c r="B206" s="39"/>
      <c r="C206" s="22"/>
      <c r="D206" s="24"/>
      <c r="E206" s="24"/>
      <c r="F206" s="21"/>
      <c r="G206" s="70"/>
      <c r="H206" s="70"/>
    </row>
    <row r="207" spans="1:8" s="13" customFormat="1" ht="30.75" customHeight="1" x14ac:dyDescent="0.25">
      <c r="A207" s="34"/>
      <c r="B207" s="39"/>
      <c r="C207" s="22"/>
      <c r="D207" s="24"/>
      <c r="E207" s="24"/>
      <c r="F207" s="21"/>
      <c r="G207" s="70"/>
      <c r="H207" s="70"/>
    </row>
    <row r="208" spans="1:8" s="13" customFormat="1" ht="30.75" customHeight="1" x14ac:dyDescent="0.25">
      <c r="A208" s="34"/>
      <c r="B208" s="39"/>
      <c r="C208" s="22"/>
      <c r="D208" s="24"/>
      <c r="E208" s="24"/>
      <c r="F208" s="21"/>
      <c r="G208" s="70"/>
      <c r="H208" s="70"/>
    </row>
    <row r="209" spans="1:8" s="13" customFormat="1" ht="30.75" customHeight="1" x14ac:dyDescent="0.25">
      <c r="A209" s="34"/>
      <c r="B209" s="39"/>
      <c r="C209" s="22"/>
      <c r="D209" s="24"/>
      <c r="E209" s="24"/>
      <c r="F209" s="21"/>
      <c r="G209" s="70"/>
      <c r="H209" s="70"/>
    </row>
    <row r="210" spans="1:8" s="13" customFormat="1" ht="30.75" customHeight="1" x14ac:dyDescent="0.25">
      <c r="A210" s="34"/>
      <c r="B210" s="39"/>
      <c r="C210" s="22"/>
      <c r="D210" s="24"/>
      <c r="E210" s="24"/>
      <c r="F210" s="21"/>
      <c r="G210" s="70"/>
      <c r="H210" s="70"/>
    </row>
    <row r="211" spans="1:8" s="13" customFormat="1" ht="30.75" customHeight="1" x14ac:dyDescent="0.25">
      <c r="A211" s="34"/>
      <c r="B211" s="39"/>
      <c r="C211" s="22"/>
      <c r="D211" s="24"/>
      <c r="E211" s="24"/>
      <c r="F211" s="21"/>
      <c r="G211" s="70"/>
      <c r="H211" s="70"/>
    </row>
    <row r="212" spans="1:8" s="13" customFormat="1" ht="30.75" customHeight="1" x14ac:dyDescent="0.25">
      <c r="A212" s="34"/>
      <c r="B212" s="39"/>
      <c r="C212" s="22"/>
      <c r="D212" s="24"/>
      <c r="E212" s="24"/>
      <c r="F212" s="21"/>
      <c r="G212" s="70"/>
      <c r="H212" s="70"/>
    </row>
    <row r="213" spans="1:8" s="13" customFormat="1" ht="30.75" customHeight="1" x14ac:dyDescent="0.25">
      <c r="A213" s="34"/>
      <c r="B213" s="39"/>
      <c r="C213" s="22"/>
      <c r="D213" s="24"/>
      <c r="E213" s="24"/>
      <c r="F213" s="21"/>
      <c r="G213" s="70"/>
      <c r="H213" s="70"/>
    </row>
    <row r="214" spans="1:8" s="13" customFormat="1" ht="30.75" customHeight="1" x14ac:dyDescent="0.25">
      <c r="A214" s="34"/>
      <c r="B214" s="39"/>
      <c r="C214" s="22"/>
      <c r="D214" s="24"/>
      <c r="E214" s="24"/>
      <c r="F214" s="21"/>
      <c r="G214" s="70"/>
      <c r="H214" s="70"/>
    </row>
    <row r="215" spans="1:8" s="13" customFormat="1" ht="30.75" customHeight="1" x14ac:dyDescent="0.25">
      <c r="A215" s="34"/>
      <c r="B215" s="39"/>
      <c r="C215" s="22"/>
      <c r="D215" s="24"/>
      <c r="E215" s="24"/>
      <c r="F215" s="21"/>
      <c r="G215" s="70"/>
      <c r="H215" s="70"/>
    </row>
    <row r="216" spans="1:8" s="13" customFormat="1" ht="30.75" customHeight="1" x14ac:dyDescent="0.25">
      <c r="A216" s="34"/>
      <c r="B216" s="39"/>
      <c r="C216" s="22"/>
      <c r="D216" s="24"/>
      <c r="E216" s="24"/>
      <c r="F216" s="21"/>
      <c r="G216" s="70"/>
      <c r="H216" s="70"/>
    </row>
    <row r="217" spans="1:8" s="13" customFormat="1" ht="30.75" customHeight="1" x14ac:dyDescent="0.25">
      <c r="A217" s="34"/>
      <c r="B217" s="39"/>
      <c r="C217" s="22"/>
      <c r="D217" s="24"/>
      <c r="E217" s="24"/>
      <c r="F217" s="21"/>
      <c r="G217" s="70"/>
      <c r="H217" s="70"/>
    </row>
    <row r="218" spans="1:8" s="13" customFormat="1" ht="30.75" customHeight="1" x14ac:dyDescent="0.25">
      <c r="A218" s="34"/>
      <c r="B218" s="39"/>
      <c r="C218" s="22"/>
      <c r="D218" s="24"/>
      <c r="E218" s="24"/>
      <c r="F218" s="21"/>
      <c r="G218" s="70"/>
      <c r="H218" s="70"/>
    </row>
    <row r="219" spans="1:8" s="13" customFormat="1" ht="30.75" customHeight="1" x14ac:dyDescent="0.25">
      <c r="A219" s="34"/>
      <c r="B219" s="39"/>
      <c r="C219" s="22"/>
      <c r="D219" s="24"/>
      <c r="E219" s="24"/>
      <c r="F219" s="21"/>
      <c r="G219" s="70"/>
      <c r="H219" s="70"/>
    </row>
    <row r="220" spans="1:8" s="13" customFormat="1" ht="30.75" customHeight="1" x14ac:dyDescent="0.25">
      <c r="A220" s="34"/>
      <c r="B220" s="39"/>
      <c r="C220" s="22"/>
      <c r="D220" s="24"/>
      <c r="E220" s="24"/>
      <c r="F220" s="21"/>
      <c r="G220" s="70"/>
      <c r="H220" s="70"/>
    </row>
    <row r="221" spans="1:8" s="13" customFormat="1" ht="30.75" customHeight="1" x14ac:dyDescent="0.25">
      <c r="A221" s="34"/>
      <c r="B221" s="39"/>
      <c r="C221" s="22"/>
      <c r="D221" s="24"/>
      <c r="E221" s="24"/>
      <c r="F221" s="21"/>
      <c r="G221" s="70"/>
      <c r="H221" s="70"/>
    </row>
    <row r="222" spans="1:8" s="13" customFormat="1" ht="30.75" customHeight="1" x14ac:dyDescent="0.25">
      <c r="A222" s="34"/>
      <c r="B222" s="39"/>
      <c r="C222" s="22"/>
      <c r="D222" s="24"/>
      <c r="E222" s="24"/>
      <c r="F222" s="21"/>
      <c r="G222" s="70"/>
      <c r="H222" s="70"/>
    </row>
    <row r="223" spans="1:8" s="13" customFormat="1" ht="30.75" customHeight="1" x14ac:dyDescent="0.25">
      <c r="A223" s="34"/>
      <c r="B223" s="39"/>
      <c r="C223" s="22"/>
      <c r="D223" s="24"/>
      <c r="E223" s="24"/>
      <c r="F223" s="21"/>
      <c r="G223" s="70"/>
      <c r="H223" s="70"/>
    </row>
    <row r="224" spans="1:8" s="13" customFormat="1" ht="30.75" customHeight="1" x14ac:dyDescent="0.25">
      <c r="A224" s="34"/>
      <c r="B224" s="39"/>
      <c r="C224" s="22"/>
      <c r="D224" s="24"/>
      <c r="E224" s="24"/>
      <c r="F224" s="21"/>
      <c r="G224" s="70"/>
      <c r="H224" s="70"/>
    </row>
    <row r="225" spans="1:8" s="13" customFormat="1" ht="30.75" customHeight="1" x14ac:dyDescent="0.25">
      <c r="A225" s="34"/>
      <c r="B225" s="39"/>
      <c r="C225" s="22"/>
      <c r="D225" s="24"/>
      <c r="E225" s="24"/>
      <c r="F225" s="21"/>
      <c r="G225" s="70"/>
      <c r="H225" s="70"/>
    </row>
    <row r="226" spans="1:8" s="13" customFormat="1" ht="30.75" customHeight="1" x14ac:dyDescent="0.25">
      <c r="A226" s="34"/>
      <c r="B226" s="39"/>
      <c r="C226" s="22"/>
      <c r="D226" s="24"/>
      <c r="E226" s="24"/>
      <c r="F226" s="21"/>
      <c r="G226" s="70"/>
      <c r="H226" s="70"/>
    </row>
    <row r="227" spans="1:8" s="13" customFormat="1" ht="30.75" customHeight="1" x14ac:dyDescent="0.25">
      <c r="A227" s="34"/>
      <c r="B227" s="39"/>
      <c r="C227" s="22"/>
      <c r="D227" s="24"/>
      <c r="E227" s="24"/>
      <c r="F227" s="21"/>
      <c r="G227" s="70"/>
      <c r="H227" s="70"/>
    </row>
    <row r="228" spans="1:8" s="13" customFormat="1" ht="30.75" customHeight="1" x14ac:dyDescent="0.25">
      <c r="A228" s="34"/>
      <c r="B228" s="39"/>
      <c r="C228" s="22"/>
      <c r="D228" s="24"/>
      <c r="E228" s="24"/>
      <c r="F228" s="21"/>
      <c r="G228" s="70"/>
      <c r="H228" s="70"/>
    </row>
    <row r="229" spans="1:8" s="13" customFormat="1" ht="30.75" customHeight="1" x14ac:dyDescent="0.25">
      <c r="A229" s="34"/>
      <c r="B229" s="39"/>
      <c r="C229" s="22"/>
      <c r="D229" s="24"/>
      <c r="E229" s="24"/>
      <c r="F229" s="21"/>
      <c r="G229" s="70"/>
      <c r="H229" s="70"/>
    </row>
    <row r="230" spans="1:8" s="13" customFormat="1" ht="30.75" customHeight="1" x14ac:dyDescent="0.25">
      <c r="A230" s="34"/>
      <c r="B230" s="39"/>
      <c r="C230" s="22"/>
      <c r="D230" s="24"/>
      <c r="E230" s="24"/>
      <c r="F230" s="21"/>
      <c r="G230" s="70"/>
      <c r="H230" s="70"/>
    </row>
    <row r="231" spans="1:8" s="13" customFormat="1" ht="30.75" customHeight="1" x14ac:dyDescent="0.25">
      <c r="A231" s="34"/>
      <c r="B231" s="39"/>
      <c r="C231" s="22"/>
      <c r="D231" s="24"/>
      <c r="E231" s="24"/>
      <c r="F231" s="21"/>
      <c r="G231" s="70"/>
      <c r="H231" s="70"/>
    </row>
    <row r="232" spans="1:8" s="13" customFormat="1" ht="30.75" customHeight="1" x14ac:dyDescent="0.25">
      <c r="A232" s="34"/>
      <c r="B232" s="39"/>
      <c r="C232" s="22"/>
      <c r="D232" s="24"/>
      <c r="E232" s="24"/>
      <c r="F232" s="21"/>
      <c r="G232" s="70"/>
      <c r="H232" s="70"/>
    </row>
    <row r="233" spans="1:8" s="13" customFormat="1" ht="30.75" customHeight="1" x14ac:dyDescent="0.25">
      <c r="A233" s="34"/>
      <c r="B233" s="39"/>
      <c r="C233" s="22"/>
      <c r="D233" s="24"/>
      <c r="E233" s="24"/>
      <c r="F233" s="21"/>
      <c r="G233" s="70"/>
      <c r="H233" s="70"/>
    </row>
    <row r="234" spans="1:8" s="13" customFormat="1" ht="30.75" customHeight="1" x14ac:dyDescent="0.25">
      <c r="A234" s="34"/>
      <c r="B234" s="39"/>
      <c r="C234" s="22"/>
      <c r="D234" s="24"/>
      <c r="E234" s="24"/>
      <c r="F234" s="21"/>
      <c r="G234" s="70"/>
      <c r="H234" s="70"/>
    </row>
    <row r="235" spans="1:8" s="13" customFormat="1" ht="30.75" customHeight="1" x14ac:dyDescent="0.25">
      <c r="A235" s="34"/>
      <c r="B235" s="39"/>
      <c r="C235" s="22"/>
      <c r="D235" s="24"/>
      <c r="E235" s="24"/>
      <c r="F235" s="21"/>
      <c r="G235" s="70"/>
      <c r="H235" s="70"/>
    </row>
    <row r="236" spans="1:8" s="13" customFormat="1" ht="30.75" customHeight="1" x14ac:dyDescent="0.25">
      <c r="A236" s="34"/>
      <c r="B236" s="39"/>
      <c r="C236" s="22"/>
      <c r="D236" s="24"/>
      <c r="E236" s="24"/>
      <c r="F236" s="21"/>
      <c r="G236" s="70"/>
      <c r="H236" s="70"/>
    </row>
    <row r="237" spans="1:8" s="13" customFormat="1" ht="30.75" customHeight="1" x14ac:dyDescent="0.25">
      <c r="A237" s="34"/>
      <c r="B237" s="39"/>
      <c r="C237" s="22"/>
      <c r="D237" s="24"/>
      <c r="E237" s="24"/>
      <c r="F237" s="21"/>
      <c r="G237" s="70"/>
      <c r="H237" s="70"/>
    </row>
    <row r="238" spans="1:8" s="13" customFormat="1" ht="30.75" customHeight="1" x14ac:dyDescent="0.25">
      <c r="A238" s="34"/>
      <c r="B238" s="39"/>
      <c r="C238" s="22"/>
      <c r="D238" s="24"/>
      <c r="E238" s="24"/>
      <c r="F238" s="21"/>
      <c r="G238" s="70"/>
      <c r="H238" s="70"/>
    </row>
    <row r="239" spans="1:8" s="13" customFormat="1" ht="30.75" customHeight="1" x14ac:dyDescent="0.25">
      <c r="A239" s="34"/>
      <c r="B239" s="39"/>
      <c r="C239" s="22"/>
      <c r="D239" s="24"/>
      <c r="E239" s="24"/>
      <c r="F239" s="21"/>
      <c r="G239" s="70"/>
      <c r="H239" s="70"/>
    </row>
    <row r="240" spans="1:8" s="13" customFormat="1" ht="30.75" customHeight="1" x14ac:dyDescent="0.25">
      <c r="A240" s="34"/>
      <c r="B240" s="39"/>
      <c r="C240" s="22"/>
      <c r="D240" s="24"/>
      <c r="E240" s="24"/>
      <c r="F240" s="21"/>
      <c r="G240" s="70"/>
      <c r="H240" s="70"/>
    </row>
    <row r="241" spans="1:8" s="13" customFormat="1" ht="30.75" customHeight="1" x14ac:dyDescent="0.25">
      <c r="A241" s="34"/>
      <c r="B241" s="39"/>
      <c r="C241" s="22"/>
      <c r="D241" s="24"/>
      <c r="E241" s="24"/>
      <c r="F241" s="21"/>
      <c r="G241" s="70"/>
      <c r="H241" s="70"/>
    </row>
    <row r="242" spans="1:8" s="13" customFormat="1" ht="30.75" customHeight="1" x14ac:dyDescent="0.25">
      <c r="A242" s="34"/>
      <c r="B242" s="39"/>
      <c r="C242" s="22"/>
      <c r="D242" s="24"/>
      <c r="E242" s="24"/>
      <c r="F242" s="21"/>
      <c r="G242" s="70"/>
      <c r="H242" s="70"/>
    </row>
    <row r="243" spans="1:8" s="13" customFormat="1" ht="30.75" customHeight="1" x14ac:dyDescent="0.25">
      <c r="A243" s="34"/>
      <c r="B243" s="39"/>
      <c r="C243" s="22"/>
      <c r="D243" s="24"/>
      <c r="E243" s="24"/>
      <c r="F243" s="21"/>
      <c r="G243" s="70"/>
      <c r="H243" s="70"/>
    </row>
    <row r="244" spans="1:8" s="13" customFormat="1" ht="30.75" customHeight="1" x14ac:dyDescent="0.25">
      <c r="A244" s="34"/>
      <c r="B244" s="39"/>
      <c r="C244" s="22"/>
      <c r="D244" s="24"/>
      <c r="E244" s="24"/>
      <c r="F244" s="21"/>
      <c r="G244" s="70"/>
      <c r="H244" s="70"/>
    </row>
    <row r="245" spans="1:8" s="13" customFormat="1" ht="30.75" customHeight="1" x14ac:dyDescent="0.25">
      <c r="A245" s="34"/>
      <c r="B245" s="39"/>
      <c r="C245" s="22"/>
      <c r="D245" s="24"/>
      <c r="E245" s="24"/>
      <c r="F245" s="21"/>
      <c r="G245" s="70"/>
      <c r="H245" s="70"/>
    </row>
    <row r="246" spans="1:8" s="13" customFormat="1" ht="30.75" customHeight="1" x14ac:dyDescent="0.25">
      <c r="A246" s="34"/>
      <c r="B246" s="39"/>
      <c r="C246" s="22"/>
      <c r="D246" s="24"/>
      <c r="E246" s="24"/>
      <c r="F246" s="21"/>
      <c r="G246" s="70"/>
      <c r="H246" s="70"/>
    </row>
    <row r="247" spans="1:8" s="13" customFormat="1" ht="30.75" customHeight="1" x14ac:dyDescent="0.25">
      <c r="A247" s="34"/>
      <c r="B247" s="39"/>
      <c r="C247" s="22"/>
      <c r="D247" s="24"/>
      <c r="E247" s="24"/>
      <c r="F247" s="21"/>
      <c r="G247" s="70"/>
      <c r="H247" s="70"/>
    </row>
    <row r="248" spans="1:8" s="13" customFormat="1" ht="30.75" customHeight="1" x14ac:dyDescent="0.25">
      <c r="A248" s="34"/>
      <c r="B248" s="39"/>
      <c r="C248" s="22"/>
      <c r="D248" s="24"/>
      <c r="E248" s="24"/>
      <c r="F248" s="21"/>
      <c r="G248" s="70"/>
      <c r="H248" s="70"/>
    </row>
    <row r="249" spans="1:8" s="13" customFormat="1" ht="30.75" customHeight="1" x14ac:dyDescent="0.25">
      <c r="A249" s="34"/>
      <c r="B249" s="39"/>
      <c r="C249" s="22"/>
      <c r="D249" s="24"/>
      <c r="E249" s="24"/>
      <c r="F249" s="21"/>
      <c r="G249" s="70"/>
      <c r="H249" s="70"/>
    </row>
    <row r="250" spans="1:8" s="13" customFormat="1" ht="30.75" customHeight="1" x14ac:dyDescent="0.25">
      <c r="A250" s="34"/>
      <c r="B250" s="39"/>
      <c r="C250" s="22"/>
      <c r="D250" s="24"/>
      <c r="E250" s="24"/>
      <c r="F250" s="21"/>
      <c r="G250" s="70"/>
      <c r="H250" s="70"/>
    </row>
    <row r="251" spans="1:8" s="13" customFormat="1" ht="30.75" customHeight="1" x14ac:dyDescent="0.25">
      <c r="A251" s="34"/>
      <c r="B251" s="39"/>
      <c r="C251" s="22"/>
      <c r="D251" s="24"/>
      <c r="E251" s="24"/>
      <c r="F251" s="21"/>
      <c r="G251" s="70"/>
      <c r="H251" s="70"/>
    </row>
    <row r="252" spans="1:8" s="13" customFormat="1" ht="30.75" customHeight="1" x14ac:dyDescent="0.25">
      <c r="A252" s="34"/>
      <c r="B252" s="39"/>
      <c r="C252" s="22"/>
      <c r="D252" s="24"/>
      <c r="E252" s="24"/>
      <c r="F252" s="21"/>
      <c r="G252" s="70"/>
      <c r="H252" s="70"/>
    </row>
    <row r="253" spans="1:8" s="13" customFormat="1" ht="30.75" customHeight="1" x14ac:dyDescent="0.25">
      <c r="A253" s="34"/>
      <c r="B253" s="39"/>
      <c r="C253" s="22"/>
      <c r="D253" s="24"/>
      <c r="E253" s="24"/>
      <c r="F253" s="21"/>
      <c r="G253" s="70"/>
      <c r="H253" s="70"/>
    </row>
    <row r="254" spans="1:8" s="13" customFormat="1" ht="30.75" customHeight="1" x14ac:dyDescent="0.25">
      <c r="A254" s="34"/>
      <c r="B254" s="39"/>
      <c r="C254" s="22"/>
      <c r="D254" s="24"/>
      <c r="E254" s="24"/>
      <c r="F254" s="21"/>
      <c r="G254" s="70"/>
      <c r="H254" s="70"/>
    </row>
    <row r="255" spans="1:8" s="13" customFormat="1" ht="30.75" customHeight="1" x14ac:dyDescent="0.25">
      <c r="A255" s="34"/>
      <c r="B255" s="39"/>
      <c r="C255" s="22"/>
      <c r="D255" s="24"/>
      <c r="E255" s="24"/>
      <c r="F255" s="21"/>
      <c r="G255" s="70"/>
      <c r="H255" s="70"/>
    </row>
    <row r="256" spans="1:8" s="13" customFormat="1" ht="30.75" customHeight="1" x14ac:dyDescent="0.25">
      <c r="A256" s="34"/>
      <c r="B256" s="39"/>
      <c r="C256" s="22"/>
      <c r="D256" s="24"/>
      <c r="E256" s="24"/>
      <c r="F256" s="21"/>
      <c r="G256" s="70"/>
      <c r="H256" s="70"/>
    </row>
    <row r="257" spans="1:8" s="13" customFormat="1" ht="30.75" customHeight="1" x14ac:dyDescent="0.25">
      <c r="A257" s="34"/>
      <c r="B257" s="39"/>
      <c r="C257" s="22"/>
      <c r="D257" s="24"/>
      <c r="E257" s="24"/>
      <c r="F257" s="21"/>
      <c r="G257" s="70"/>
      <c r="H257" s="70"/>
    </row>
    <row r="258" spans="1:8" s="13" customFormat="1" ht="30.75" customHeight="1" x14ac:dyDescent="0.25">
      <c r="A258" s="34"/>
      <c r="B258" s="39"/>
      <c r="C258" s="22"/>
      <c r="D258" s="24"/>
      <c r="E258" s="24"/>
      <c r="F258" s="21"/>
      <c r="G258" s="70"/>
      <c r="H258" s="70"/>
    </row>
    <row r="259" spans="1:8" s="13" customFormat="1" ht="30.75" customHeight="1" x14ac:dyDescent="0.25">
      <c r="A259" s="34"/>
      <c r="B259" s="39"/>
      <c r="C259" s="22"/>
      <c r="D259" s="24"/>
      <c r="E259" s="24"/>
      <c r="F259" s="21"/>
      <c r="G259" s="70"/>
      <c r="H259" s="70"/>
    </row>
    <row r="260" spans="1:8" s="13" customFormat="1" ht="30.75" customHeight="1" x14ac:dyDescent="0.25">
      <c r="A260" s="34"/>
      <c r="B260" s="39"/>
      <c r="C260" s="22"/>
      <c r="D260" s="24"/>
      <c r="E260" s="24"/>
      <c r="F260" s="21"/>
      <c r="G260" s="70"/>
      <c r="H260" s="70"/>
    </row>
    <row r="261" spans="1:8" s="13" customFormat="1" ht="30.75" customHeight="1" x14ac:dyDescent="0.25">
      <c r="A261" s="34"/>
      <c r="B261" s="39"/>
      <c r="C261" s="22"/>
      <c r="D261" s="24"/>
      <c r="E261" s="24"/>
      <c r="F261" s="21"/>
      <c r="G261" s="70"/>
      <c r="H261" s="70"/>
    </row>
    <row r="262" spans="1:8" s="13" customFormat="1" ht="30.75" customHeight="1" x14ac:dyDescent="0.25">
      <c r="A262" s="34"/>
      <c r="B262" s="39"/>
      <c r="C262" s="22"/>
      <c r="D262" s="24"/>
      <c r="E262" s="24"/>
      <c r="F262" s="21"/>
      <c r="G262" s="70"/>
      <c r="H262" s="70"/>
    </row>
    <row r="263" spans="1:8" s="13" customFormat="1" ht="30.75" customHeight="1" x14ac:dyDescent="0.25">
      <c r="A263" s="34"/>
      <c r="B263" s="39"/>
      <c r="C263" s="22"/>
      <c r="D263" s="24"/>
      <c r="E263" s="24"/>
      <c r="F263" s="21"/>
      <c r="G263" s="70"/>
      <c r="H263" s="70"/>
    </row>
    <row r="264" spans="1:8" s="13" customFormat="1" ht="30.75" customHeight="1" x14ac:dyDescent="0.25">
      <c r="A264" s="34"/>
      <c r="B264" s="39"/>
      <c r="C264" s="22"/>
      <c r="D264" s="24"/>
      <c r="E264" s="24"/>
      <c r="F264" s="21"/>
      <c r="G264" s="70"/>
      <c r="H264" s="70"/>
    </row>
    <row r="265" spans="1:8" s="13" customFormat="1" ht="30.75" customHeight="1" x14ac:dyDescent="0.25">
      <c r="A265" s="34"/>
      <c r="B265" s="39"/>
      <c r="C265" s="22"/>
      <c r="D265" s="24"/>
      <c r="E265" s="24"/>
      <c r="F265" s="21"/>
      <c r="G265" s="70"/>
      <c r="H265" s="70"/>
    </row>
    <row r="266" spans="1:8" s="13" customFormat="1" ht="30.75" customHeight="1" x14ac:dyDescent="0.25">
      <c r="A266" s="34"/>
      <c r="B266" s="39"/>
      <c r="C266" s="22"/>
      <c r="D266" s="24"/>
      <c r="E266" s="24"/>
      <c r="F266" s="21"/>
      <c r="G266" s="70"/>
      <c r="H266" s="70"/>
    </row>
    <row r="267" spans="1:8" s="13" customFormat="1" ht="30.75" customHeight="1" x14ac:dyDescent="0.25">
      <c r="A267" s="34"/>
      <c r="B267" s="39"/>
      <c r="C267" s="22"/>
      <c r="D267" s="24"/>
      <c r="E267" s="24"/>
      <c r="F267" s="21"/>
      <c r="G267" s="70"/>
      <c r="H267" s="70"/>
    </row>
    <row r="268" spans="1:8" s="13" customFormat="1" ht="30.75" customHeight="1" x14ac:dyDescent="0.25">
      <c r="A268" s="34"/>
      <c r="B268" s="39"/>
      <c r="C268" s="22"/>
      <c r="D268" s="24"/>
      <c r="E268" s="24"/>
      <c r="F268" s="21"/>
      <c r="G268" s="70"/>
      <c r="H268" s="70"/>
    </row>
    <row r="269" spans="1:8" s="13" customFormat="1" ht="30.75" customHeight="1" x14ac:dyDescent="0.25">
      <c r="A269" s="34"/>
      <c r="B269" s="39"/>
      <c r="C269" s="22"/>
      <c r="D269" s="24"/>
      <c r="E269" s="24"/>
      <c r="F269" s="21"/>
      <c r="G269" s="70"/>
      <c r="H269" s="70"/>
    </row>
    <row r="270" spans="1:8" s="13" customFormat="1" ht="30.75" customHeight="1" x14ac:dyDescent="0.25">
      <c r="A270" s="34"/>
      <c r="B270" s="39"/>
      <c r="C270" s="22"/>
      <c r="D270" s="24"/>
      <c r="E270" s="24"/>
      <c r="F270" s="21"/>
      <c r="G270" s="70"/>
      <c r="H270" s="70"/>
    </row>
    <row r="271" spans="1:8" s="13" customFormat="1" ht="30.75" customHeight="1" x14ac:dyDescent="0.25">
      <c r="A271" s="34"/>
      <c r="B271" s="39"/>
      <c r="C271" s="22"/>
      <c r="D271" s="24"/>
      <c r="E271" s="24"/>
      <c r="F271" s="21"/>
      <c r="G271" s="70"/>
      <c r="H271" s="70"/>
    </row>
    <row r="272" spans="1:8" s="13" customFormat="1" ht="30.75" customHeight="1" x14ac:dyDescent="0.25">
      <c r="A272" s="34"/>
      <c r="B272" s="39"/>
      <c r="C272" s="22"/>
      <c r="D272" s="24"/>
      <c r="E272" s="24"/>
      <c r="F272" s="21"/>
      <c r="G272" s="70"/>
      <c r="H272" s="70"/>
    </row>
    <row r="273" spans="1:8" s="13" customFormat="1" ht="30.75" customHeight="1" x14ac:dyDescent="0.25">
      <c r="A273" s="34"/>
      <c r="B273" s="39"/>
      <c r="C273" s="22"/>
      <c r="D273" s="24"/>
      <c r="E273" s="24"/>
      <c r="F273" s="21"/>
      <c r="G273" s="70"/>
      <c r="H273" s="70"/>
    </row>
    <row r="274" spans="1:8" s="13" customFormat="1" ht="30.75" customHeight="1" x14ac:dyDescent="0.25">
      <c r="A274" s="34"/>
      <c r="B274" s="39"/>
      <c r="C274" s="22"/>
      <c r="D274" s="24"/>
      <c r="E274" s="24"/>
      <c r="F274" s="21"/>
      <c r="G274" s="70"/>
      <c r="H274" s="70"/>
    </row>
    <row r="275" spans="1:8" s="13" customFormat="1" ht="30.75" customHeight="1" x14ac:dyDescent="0.25">
      <c r="A275" s="34"/>
      <c r="B275" s="39"/>
      <c r="C275" s="22"/>
      <c r="D275" s="24"/>
      <c r="E275" s="24"/>
      <c r="F275" s="21"/>
      <c r="G275" s="70"/>
      <c r="H275" s="70"/>
    </row>
    <row r="276" spans="1:8" s="13" customFormat="1" ht="30.75" customHeight="1" x14ac:dyDescent="0.25">
      <c r="A276" s="34"/>
      <c r="B276" s="39"/>
      <c r="C276" s="22"/>
      <c r="D276" s="24"/>
      <c r="E276" s="24"/>
      <c r="F276" s="21"/>
      <c r="G276" s="70"/>
      <c r="H276" s="70"/>
    </row>
    <row r="277" spans="1:8" s="13" customFormat="1" ht="30.75" customHeight="1" x14ac:dyDescent="0.25">
      <c r="A277" s="34"/>
      <c r="B277" s="39"/>
      <c r="C277" s="22"/>
      <c r="D277" s="24"/>
      <c r="E277" s="24"/>
      <c r="F277" s="21"/>
      <c r="G277" s="70"/>
      <c r="H277" s="70"/>
    </row>
    <row r="278" spans="1:8" s="13" customFormat="1" ht="30.75" customHeight="1" x14ac:dyDescent="0.25">
      <c r="A278" s="34"/>
      <c r="B278" s="39"/>
      <c r="C278" s="22"/>
      <c r="D278" s="24"/>
      <c r="E278" s="24"/>
      <c r="F278" s="21"/>
      <c r="G278" s="70"/>
      <c r="H278" s="70"/>
    </row>
    <row r="279" spans="1:8" s="13" customFormat="1" ht="30.75" customHeight="1" x14ac:dyDescent="0.25">
      <c r="A279" s="34"/>
      <c r="B279" s="39"/>
      <c r="C279" s="22"/>
      <c r="D279" s="24"/>
      <c r="E279" s="24"/>
      <c r="F279" s="21"/>
      <c r="G279" s="70"/>
      <c r="H279" s="70"/>
    </row>
    <row r="280" spans="1:8" s="13" customFormat="1" ht="30.75" customHeight="1" x14ac:dyDescent="0.25">
      <c r="A280" s="34"/>
      <c r="B280" s="39"/>
      <c r="C280" s="22"/>
      <c r="D280" s="24"/>
      <c r="E280" s="24"/>
      <c r="F280" s="21"/>
      <c r="G280" s="70"/>
      <c r="H280" s="70"/>
    </row>
    <row r="281" spans="1:8" s="13" customFormat="1" ht="30.75" customHeight="1" x14ac:dyDescent="0.25">
      <c r="A281" s="34"/>
      <c r="B281" s="39"/>
      <c r="C281" s="22"/>
      <c r="D281" s="24"/>
      <c r="E281" s="24"/>
      <c r="F281" s="21"/>
      <c r="G281" s="70"/>
      <c r="H281" s="70"/>
    </row>
    <row r="282" spans="1:8" s="13" customFormat="1" ht="30.75" customHeight="1" x14ac:dyDescent="0.25">
      <c r="A282" s="34"/>
      <c r="B282" s="39"/>
      <c r="C282" s="22"/>
      <c r="D282" s="24"/>
      <c r="E282" s="24"/>
      <c r="F282" s="21"/>
      <c r="G282" s="70"/>
      <c r="H282" s="70"/>
    </row>
    <row r="283" spans="1:8" s="13" customFormat="1" ht="30.75" customHeight="1" x14ac:dyDescent="0.25">
      <c r="A283" s="34"/>
      <c r="B283" s="39"/>
      <c r="C283" s="22"/>
      <c r="D283" s="24"/>
      <c r="E283" s="24"/>
      <c r="F283" s="21"/>
      <c r="G283" s="70"/>
      <c r="H283" s="70"/>
    </row>
    <row r="284" spans="1:8" s="13" customFormat="1" ht="30.75" customHeight="1" x14ac:dyDescent="0.25">
      <c r="A284" s="34"/>
      <c r="B284" s="39"/>
      <c r="C284" s="22"/>
      <c r="D284" s="24"/>
      <c r="E284" s="24"/>
      <c r="F284" s="21"/>
      <c r="G284" s="70"/>
      <c r="H284" s="70"/>
    </row>
    <row r="285" spans="1:8" s="13" customFormat="1" ht="30.75" customHeight="1" x14ac:dyDescent="0.25">
      <c r="A285" s="34"/>
      <c r="B285" s="39"/>
      <c r="C285" s="22"/>
      <c r="D285" s="24"/>
      <c r="E285" s="24"/>
      <c r="F285" s="21"/>
      <c r="G285" s="70"/>
      <c r="H285" s="70"/>
    </row>
    <row r="286" spans="1:8" s="13" customFormat="1" ht="30.75" customHeight="1" x14ac:dyDescent="0.25">
      <c r="A286" s="34"/>
      <c r="B286" s="39"/>
      <c r="C286" s="22"/>
      <c r="D286" s="24"/>
      <c r="E286" s="24"/>
      <c r="F286" s="21"/>
      <c r="G286" s="70"/>
      <c r="H286" s="70"/>
    </row>
    <row r="287" spans="1:8" s="13" customFormat="1" ht="30.75" customHeight="1" x14ac:dyDescent="0.25">
      <c r="A287" s="34"/>
      <c r="B287" s="39"/>
      <c r="C287" s="22"/>
      <c r="D287" s="24"/>
      <c r="E287" s="24"/>
      <c r="F287" s="21"/>
      <c r="G287" s="70"/>
      <c r="H287" s="70"/>
    </row>
    <row r="288" spans="1:8" s="13" customFormat="1" ht="30.75" customHeight="1" x14ac:dyDescent="0.25">
      <c r="A288" s="34"/>
      <c r="B288" s="39"/>
      <c r="C288" s="22"/>
      <c r="D288" s="24"/>
      <c r="E288" s="24"/>
      <c r="F288" s="21"/>
      <c r="G288" s="70"/>
      <c r="H288" s="70"/>
    </row>
    <row r="289" spans="1:8" s="13" customFormat="1" ht="30.75" customHeight="1" x14ac:dyDescent="0.25">
      <c r="A289" s="34"/>
      <c r="B289" s="39"/>
      <c r="C289" s="22"/>
      <c r="D289" s="24"/>
      <c r="E289" s="24"/>
      <c r="F289" s="21"/>
      <c r="G289" s="70"/>
      <c r="H289" s="70"/>
    </row>
    <row r="290" spans="1:8" s="13" customFormat="1" ht="30.75" customHeight="1" x14ac:dyDescent="0.25">
      <c r="A290" s="34"/>
      <c r="B290" s="39"/>
      <c r="C290" s="22"/>
      <c r="D290" s="24"/>
      <c r="E290" s="24"/>
      <c r="F290" s="21"/>
      <c r="G290" s="70"/>
      <c r="H290" s="70"/>
    </row>
    <row r="291" spans="1:8" s="13" customFormat="1" ht="30.75" customHeight="1" x14ac:dyDescent="0.25">
      <c r="A291" s="34"/>
      <c r="B291" s="39"/>
      <c r="C291" s="22"/>
      <c r="D291" s="24"/>
      <c r="E291" s="24"/>
      <c r="F291" s="21"/>
      <c r="G291" s="70"/>
      <c r="H291" s="70"/>
    </row>
    <row r="292" spans="1:8" s="13" customFormat="1" ht="30.75" customHeight="1" x14ac:dyDescent="0.25">
      <c r="A292" s="34"/>
      <c r="B292" s="39"/>
      <c r="C292" s="22"/>
      <c r="D292" s="24"/>
      <c r="E292" s="24"/>
      <c r="F292" s="21"/>
      <c r="G292" s="70"/>
      <c r="H292" s="70"/>
    </row>
    <row r="293" spans="1:8" s="13" customFormat="1" ht="30.75" customHeight="1" x14ac:dyDescent="0.25">
      <c r="A293" s="34"/>
      <c r="B293" s="39"/>
      <c r="C293" s="22"/>
      <c r="D293" s="24"/>
      <c r="E293" s="24"/>
      <c r="F293" s="21"/>
      <c r="G293" s="70"/>
      <c r="H293" s="70"/>
    </row>
    <row r="294" spans="1:8" s="13" customFormat="1" ht="30.75" customHeight="1" x14ac:dyDescent="0.25">
      <c r="A294" s="34"/>
      <c r="B294" s="39"/>
      <c r="C294" s="22"/>
      <c r="D294" s="24"/>
      <c r="E294" s="24"/>
      <c r="F294" s="21"/>
      <c r="G294" s="70"/>
      <c r="H294" s="70"/>
    </row>
    <row r="295" spans="1:8" s="13" customFormat="1" ht="30.75" customHeight="1" x14ac:dyDescent="0.25">
      <c r="A295" s="34"/>
      <c r="B295" s="39"/>
      <c r="C295" s="22"/>
      <c r="D295" s="24"/>
      <c r="E295" s="24"/>
      <c r="F295" s="21"/>
      <c r="G295" s="70"/>
      <c r="H295" s="70"/>
    </row>
    <row r="296" spans="1:8" s="13" customFormat="1" ht="30.75" customHeight="1" x14ac:dyDescent="0.25">
      <c r="A296" s="34"/>
      <c r="B296" s="39"/>
      <c r="C296" s="22"/>
      <c r="D296" s="24"/>
      <c r="E296" s="24"/>
      <c r="F296" s="21"/>
      <c r="G296" s="70"/>
      <c r="H296" s="70"/>
    </row>
    <row r="297" spans="1:8" s="13" customFormat="1" ht="30.75" customHeight="1" x14ac:dyDescent="0.25">
      <c r="A297" s="34"/>
      <c r="B297" s="39"/>
      <c r="C297" s="22"/>
      <c r="D297" s="24"/>
      <c r="E297" s="24"/>
      <c r="F297" s="21"/>
      <c r="G297" s="70"/>
      <c r="H297" s="70"/>
    </row>
    <row r="298" spans="1:8" s="13" customFormat="1" ht="30.75" customHeight="1" x14ac:dyDescent="0.25">
      <c r="A298" s="34"/>
      <c r="B298" s="39"/>
      <c r="C298" s="22"/>
      <c r="D298" s="24"/>
      <c r="E298" s="24"/>
      <c r="F298" s="21"/>
      <c r="G298" s="70"/>
      <c r="H298" s="70"/>
    </row>
    <row r="299" spans="1:8" s="13" customFormat="1" ht="30.75" customHeight="1" x14ac:dyDescent="0.25">
      <c r="A299" s="34"/>
      <c r="B299" s="39"/>
      <c r="C299" s="22"/>
      <c r="D299" s="24"/>
      <c r="E299" s="24"/>
      <c r="F299" s="21"/>
      <c r="G299" s="70"/>
      <c r="H299" s="70"/>
    </row>
    <row r="300" spans="1:8" s="13" customFormat="1" ht="30.75" customHeight="1" x14ac:dyDescent="0.25">
      <c r="A300" s="34"/>
      <c r="B300" s="39"/>
      <c r="C300" s="22"/>
      <c r="D300" s="24"/>
      <c r="E300" s="24"/>
      <c r="F300" s="21"/>
      <c r="G300" s="70"/>
      <c r="H300" s="70"/>
    </row>
    <row r="301" spans="1:8" s="13" customFormat="1" ht="30.75" customHeight="1" x14ac:dyDescent="0.25">
      <c r="A301" s="34"/>
      <c r="B301" s="39"/>
      <c r="C301" s="22"/>
      <c r="D301" s="24"/>
      <c r="E301" s="24"/>
      <c r="F301" s="21"/>
      <c r="G301" s="70"/>
      <c r="H301" s="70"/>
    </row>
    <row r="302" spans="1:8" s="13" customFormat="1" ht="30.75" customHeight="1" x14ac:dyDescent="0.25">
      <c r="A302" s="34"/>
      <c r="B302" s="39"/>
      <c r="C302" s="22"/>
      <c r="D302" s="24"/>
      <c r="E302" s="24"/>
      <c r="F302" s="21"/>
      <c r="G302" s="70"/>
      <c r="H302" s="70"/>
    </row>
    <row r="303" spans="1:8" s="13" customFormat="1" ht="30.75" customHeight="1" x14ac:dyDescent="0.25">
      <c r="A303" s="34"/>
      <c r="B303" s="39"/>
      <c r="C303" s="22"/>
      <c r="D303" s="24"/>
      <c r="E303" s="24"/>
      <c r="F303" s="21"/>
      <c r="G303" s="70"/>
      <c r="H303" s="70"/>
    </row>
    <row r="304" spans="1:8" s="13" customFormat="1" ht="30.75" customHeight="1" x14ac:dyDescent="0.25">
      <c r="A304" s="34"/>
      <c r="B304" s="39"/>
      <c r="C304" s="22"/>
      <c r="D304" s="24"/>
      <c r="E304" s="24"/>
      <c r="F304" s="21"/>
      <c r="G304" s="70"/>
      <c r="H304" s="70"/>
    </row>
    <row r="305" spans="1:8" s="13" customFormat="1" ht="30.75" customHeight="1" x14ac:dyDescent="0.25">
      <c r="A305" s="34"/>
      <c r="B305" s="39"/>
      <c r="C305" s="22"/>
      <c r="D305" s="24"/>
      <c r="E305" s="24"/>
      <c r="F305" s="21"/>
      <c r="G305" s="70"/>
      <c r="H305" s="70"/>
    </row>
    <row r="306" spans="1:8" s="13" customFormat="1" ht="30.75" customHeight="1" x14ac:dyDescent="0.25">
      <c r="A306" s="34"/>
      <c r="B306" s="39"/>
      <c r="C306" s="22"/>
      <c r="D306" s="24"/>
      <c r="E306" s="24"/>
      <c r="F306" s="21"/>
      <c r="G306" s="70"/>
      <c r="H306" s="70"/>
    </row>
    <row r="307" spans="1:8" s="13" customFormat="1" ht="21" customHeight="1" x14ac:dyDescent="0.25">
      <c r="A307" s="35"/>
      <c r="B307" s="40"/>
      <c r="C307" s="12"/>
      <c r="D307" s="25"/>
      <c r="E307" s="25"/>
      <c r="F307" s="11"/>
      <c r="G307" s="71"/>
      <c r="H307" s="71"/>
    </row>
    <row r="308" spans="1:8" s="13" customFormat="1" ht="21" customHeight="1" x14ac:dyDescent="0.25">
      <c r="A308" s="35"/>
      <c r="B308" s="40"/>
      <c r="C308" s="12"/>
      <c r="D308" s="25"/>
      <c r="E308" s="25"/>
      <c r="F308" s="11"/>
      <c r="G308" s="71"/>
      <c r="H308" s="71"/>
    </row>
    <row r="309" spans="1:8" s="13" customFormat="1" ht="21" customHeight="1" x14ac:dyDescent="0.25">
      <c r="A309" s="35"/>
      <c r="B309" s="40"/>
      <c r="C309" s="12"/>
      <c r="D309" s="25"/>
      <c r="E309" s="25"/>
      <c r="F309" s="11"/>
      <c r="G309" s="71"/>
      <c r="H309" s="71"/>
    </row>
    <row r="310" spans="1:8" s="13" customFormat="1" ht="21" customHeight="1" x14ac:dyDescent="0.25">
      <c r="A310" s="35"/>
      <c r="B310" s="40"/>
      <c r="C310" s="12"/>
      <c r="D310" s="25"/>
      <c r="E310" s="25"/>
      <c r="F310" s="11"/>
      <c r="G310" s="71"/>
      <c r="H310" s="71"/>
    </row>
    <row r="311" spans="1:8" s="13" customFormat="1" ht="21" customHeight="1" x14ac:dyDescent="0.25">
      <c r="A311" s="35"/>
      <c r="B311" s="40"/>
      <c r="C311" s="12"/>
      <c r="D311" s="25"/>
      <c r="E311" s="25"/>
      <c r="F311" s="11"/>
      <c r="G311" s="71"/>
      <c r="H311" s="71"/>
    </row>
    <row r="312" spans="1:8" s="13" customFormat="1" ht="21" customHeight="1" x14ac:dyDescent="0.25">
      <c r="A312" s="35"/>
      <c r="B312" s="40"/>
      <c r="C312" s="12"/>
      <c r="D312" s="25"/>
      <c r="E312" s="25"/>
      <c r="F312" s="11"/>
      <c r="G312" s="71"/>
      <c r="H312" s="71"/>
    </row>
    <row r="313" spans="1:8" s="13" customFormat="1" ht="21" customHeight="1" x14ac:dyDescent="0.25">
      <c r="A313" s="35"/>
      <c r="B313" s="40"/>
      <c r="C313" s="12"/>
      <c r="D313" s="25"/>
      <c r="E313" s="25"/>
      <c r="F313" s="11"/>
      <c r="G313" s="71"/>
      <c r="H313" s="71"/>
    </row>
    <row r="314" spans="1:8" s="13" customFormat="1" ht="21" customHeight="1" x14ac:dyDescent="0.25">
      <c r="A314" s="35"/>
      <c r="B314" s="40"/>
      <c r="C314" s="12"/>
      <c r="D314" s="25"/>
      <c r="E314" s="25"/>
      <c r="F314" s="11"/>
      <c r="G314" s="71"/>
      <c r="H314" s="71"/>
    </row>
    <row r="315" spans="1:8" s="13" customFormat="1" ht="21" customHeight="1" x14ac:dyDescent="0.25">
      <c r="A315" s="35"/>
      <c r="B315" s="40"/>
      <c r="C315" s="12"/>
      <c r="D315" s="25"/>
      <c r="E315" s="25"/>
      <c r="F315" s="11"/>
      <c r="G315" s="71"/>
      <c r="H315" s="71"/>
    </row>
    <row r="316" spans="1:8" s="13" customFormat="1" ht="21" customHeight="1" x14ac:dyDescent="0.25">
      <c r="A316" s="35"/>
      <c r="B316" s="40"/>
      <c r="C316" s="12"/>
      <c r="D316" s="25"/>
      <c r="E316" s="25"/>
      <c r="F316" s="11"/>
      <c r="G316" s="71"/>
      <c r="H316" s="71"/>
    </row>
    <row r="317" spans="1:8" s="13" customFormat="1" ht="21" customHeight="1" x14ac:dyDescent="0.25">
      <c r="A317" s="35"/>
      <c r="B317" s="40"/>
      <c r="C317" s="12"/>
      <c r="D317" s="25"/>
      <c r="E317" s="25"/>
      <c r="F317" s="11"/>
      <c r="G317" s="71"/>
      <c r="H317" s="71"/>
    </row>
    <row r="318" spans="1:8" s="13" customFormat="1" ht="21" customHeight="1" x14ac:dyDescent="0.25">
      <c r="A318" s="35"/>
      <c r="B318" s="40"/>
      <c r="C318" s="12"/>
      <c r="D318" s="25"/>
      <c r="E318" s="25"/>
      <c r="F318" s="11"/>
      <c r="G318" s="71"/>
      <c r="H318" s="71"/>
    </row>
    <row r="319" spans="1:8" s="13" customFormat="1" ht="21" customHeight="1" x14ac:dyDescent="0.25">
      <c r="A319" s="35"/>
      <c r="B319" s="40"/>
      <c r="C319" s="12"/>
      <c r="D319" s="25"/>
      <c r="E319" s="25"/>
      <c r="F319" s="11"/>
      <c r="G319" s="71"/>
      <c r="H319" s="71"/>
    </row>
    <row r="320" spans="1:8" s="13" customFormat="1" ht="21" customHeight="1" x14ac:dyDescent="0.25">
      <c r="A320" s="35"/>
      <c r="B320" s="40"/>
      <c r="C320" s="12"/>
      <c r="D320" s="25"/>
      <c r="E320" s="25"/>
      <c r="F320" s="11"/>
      <c r="G320" s="71"/>
      <c r="H320" s="71"/>
    </row>
    <row r="321" spans="1:8" s="13" customFormat="1" ht="21" customHeight="1" x14ac:dyDescent="0.25">
      <c r="A321" s="35"/>
      <c r="B321" s="40"/>
      <c r="C321" s="12"/>
      <c r="D321" s="25"/>
      <c r="E321" s="25"/>
      <c r="F321" s="11"/>
      <c r="G321" s="71"/>
      <c r="H321" s="71"/>
    </row>
    <row r="322" spans="1:8" s="13" customFormat="1" ht="21" customHeight="1" x14ac:dyDescent="0.25">
      <c r="A322" s="35"/>
      <c r="B322" s="40"/>
      <c r="C322" s="12"/>
      <c r="D322" s="25"/>
      <c r="E322" s="25"/>
      <c r="F322" s="11"/>
      <c r="G322" s="71"/>
      <c r="H322" s="71"/>
    </row>
    <row r="323" spans="1:8" s="13" customFormat="1" ht="21" customHeight="1" x14ac:dyDescent="0.25">
      <c r="A323" s="35"/>
      <c r="B323" s="40"/>
      <c r="C323" s="12"/>
      <c r="D323" s="25"/>
      <c r="E323" s="25"/>
      <c r="F323" s="11"/>
      <c r="G323" s="71"/>
      <c r="H323" s="71"/>
    </row>
    <row r="324" spans="1:8" s="13" customFormat="1" ht="21" customHeight="1" x14ac:dyDescent="0.25">
      <c r="A324" s="35"/>
      <c r="B324" s="40"/>
      <c r="C324" s="12"/>
      <c r="D324" s="25"/>
      <c r="E324" s="25"/>
      <c r="F324" s="11"/>
      <c r="G324" s="71"/>
      <c r="H324" s="71"/>
    </row>
    <row r="325" spans="1:8" s="13" customFormat="1" ht="21" customHeight="1" x14ac:dyDescent="0.25">
      <c r="A325" s="35"/>
      <c r="B325" s="40"/>
      <c r="C325" s="12"/>
      <c r="D325" s="25"/>
      <c r="E325" s="25"/>
      <c r="F325" s="11"/>
      <c r="G325" s="71"/>
      <c r="H325" s="71"/>
    </row>
    <row r="326" spans="1:8" s="13" customFormat="1" ht="21" customHeight="1" x14ac:dyDescent="0.25">
      <c r="A326" s="35"/>
      <c r="B326" s="40"/>
      <c r="C326" s="12"/>
      <c r="D326" s="25"/>
      <c r="E326" s="25"/>
      <c r="F326" s="11"/>
      <c r="G326" s="71"/>
      <c r="H326" s="71"/>
    </row>
    <row r="327" spans="1:8" s="13" customFormat="1" ht="21" customHeight="1" x14ac:dyDescent="0.25">
      <c r="A327" s="35"/>
      <c r="B327" s="40"/>
      <c r="C327" s="12"/>
      <c r="D327" s="25"/>
      <c r="E327" s="25"/>
      <c r="F327" s="11"/>
      <c r="G327" s="71"/>
      <c r="H327" s="71"/>
    </row>
    <row r="328" spans="1:8" s="13" customFormat="1" ht="21" customHeight="1" x14ac:dyDescent="0.25">
      <c r="A328" s="35"/>
      <c r="B328" s="40"/>
      <c r="C328" s="12"/>
      <c r="D328" s="25"/>
      <c r="E328" s="25"/>
      <c r="F328" s="11"/>
      <c r="G328" s="71"/>
      <c r="H328" s="71"/>
    </row>
    <row r="329" spans="1:8" s="13" customFormat="1" ht="21" customHeight="1" x14ac:dyDescent="0.25">
      <c r="A329" s="35"/>
      <c r="B329" s="40"/>
      <c r="C329" s="12"/>
      <c r="D329" s="25"/>
      <c r="E329" s="25"/>
      <c r="F329" s="11"/>
      <c r="G329" s="71"/>
      <c r="H329" s="71"/>
    </row>
    <row r="330" spans="1:8" s="13" customFormat="1" ht="21" customHeight="1" x14ac:dyDescent="0.25">
      <c r="A330" s="35"/>
      <c r="B330" s="40"/>
      <c r="C330" s="12"/>
      <c r="D330" s="25"/>
      <c r="E330" s="25"/>
      <c r="F330" s="11"/>
      <c r="G330" s="71"/>
      <c r="H330" s="71"/>
    </row>
    <row r="331" spans="1:8" s="13" customFormat="1" ht="21" customHeight="1" x14ac:dyDescent="0.25">
      <c r="A331" s="35"/>
      <c r="B331" s="40"/>
      <c r="C331" s="12"/>
      <c r="D331" s="25"/>
      <c r="E331" s="25"/>
      <c r="F331" s="11"/>
      <c r="G331" s="71"/>
      <c r="H331" s="71"/>
    </row>
    <row r="332" spans="1:8" s="13" customFormat="1" ht="21" customHeight="1" x14ac:dyDescent="0.25">
      <c r="A332" s="35"/>
      <c r="B332" s="40"/>
      <c r="C332" s="12"/>
      <c r="D332" s="25"/>
      <c r="E332" s="25"/>
      <c r="F332" s="11"/>
      <c r="G332" s="71"/>
      <c r="H332" s="71"/>
    </row>
    <row r="333" spans="1:8" s="13" customFormat="1" ht="21" customHeight="1" x14ac:dyDescent="0.25">
      <c r="A333" s="35"/>
      <c r="B333" s="40"/>
      <c r="C333" s="12"/>
      <c r="D333" s="25"/>
      <c r="E333" s="25"/>
      <c r="F333" s="11"/>
      <c r="G333" s="71"/>
      <c r="H333" s="71"/>
    </row>
    <row r="334" spans="1:8" s="13" customFormat="1" ht="21" customHeight="1" x14ac:dyDescent="0.25">
      <c r="A334" s="35"/>
      <c r="B334" s="40"/>
      <c r="C334" s="12"/>
      <c r="D334" s="25"/>
      <c r="E334" s="25"/>
      <c r="F334" s="11"/>
      <c r="G334" s="71"/>
      <c r="H334" s="71"/>
    </row>
    <row r="335" spans="1:8" s="13" customFormat="1" ht="21" customHeight="1" x14ac:dyDescent="0.25">
      <c r="A335" s="35"/>
      <c r="B335" s="40"/>
      <c r="C335" s="12"/>
      <c r="D335" s="25"/>
      <c r="E335" s="25"/>
      <c r="F335" s="11"/>
      <c r="G335" s="71"/>
      <c r="H335" s="71"/>
    </row>
    <row r="336" spans="1:8" s="13" customFormat="1" ht="21" customHeight="1" x14ac:dyDescent="0.25">
      <c r="A336" s="35"/>
      <c r="B336" s="40"/>
      <c r="C336" s="12"/>
      <c r="D336" s="25"/>
      <c r="E336" s="25"/>
      <c r="F336" s="11"/>
      <c r="G336" s="71"/>
      <c r="H336" s="71"/>
    </row>
    <row r="337" spans="1:8" s="13" customFormat="1" ht="21" customHeight="1" x14ac:dyDescent="0.25">
      <c r="A337" s="35"/>
      <c r="B337" s="40"/>
      <c r="C337" s="12"/>
      <c r="D337" s="25"/>
      <c r="E337" s="25"/>
      <c r="F337" s="11"/>
      <c r="G337" s="71"/>
      <c r="H337" s="71"/>
    </row>
    <row r="338" spans="1:8" s="13" customFormat="1" ht="21" customHeight="1" x14ac:dyDescent="0.25">
      <c r="A338" s="35"/>
      <c r="B338" s="40"/>
      <c r="C338" s="12"/>
      <c r="D338" s="25"/>
      <c r="E338" s="25"/>
      <c r="F338" s="11"/>
      <c r="G338" s="71"/>
      <c r="H338" s="71"/>
    </row>
    <row r="339" spans="1:8" s="13" customFormat="1" ht="21" customHeight="1" x14ac:dyDescent="0.25">
      <c r="A339" s="35"/>
      <c r="B339" s="40"/>
      <c r="C339" s="12"/>
      <c r="D339" s="25"/>
      <c r="E339" s="25"/>
      <c r="F339" s="11"/>
      <c r="G339" s="71"/>
      <c r="H339" s="71"/>
    </row>
    <row r="340" spans="1:8" s="13" customFormat="1" ht="21" customHeight="1" x14ac:dyDescent="0.25">
      <c r="A340" s="35"/>
      <c r="B340" s="40"/>
      <c r="C340" s="12"/>
      <c r="D340" s="25"/>
      <c r="E340" s="25"/>
      <c r="F340" s="11"/>
      <c r="G340" s="71"/>
      <c r="H340" s="71"/>
    </row>
    <row r="341" spans="1:8" s="13" customFormat="1" ht="21" customHeight="1" x14ac:dyDescent="0.25">
      <c r="A341" s="35"/>
      <c r="B341" s="40"/>
      <c r="C341" s="12"/>
      <c r="D341" s="25"/>
      <c r="E341" s="25"/>
      <c r="F341" s="11"/>
      <c r="G341" s="71"/>
      <c r="H341" s="71"/>
    </row>
    <row r="342" spans="1:8" s="13" customFormat="1" ht="21" customHeight="1" x14ac:dyDescent="0.25">
      <c r="A342" s="35"/>
      <c r="B342" s="40"/>
      <c r="C342" s="12"/>
      <c r="D342" s="25"/>
      <c r="E342" s="25"/>
      <c r="F342" s="11"/>
      <c r="G342" s="71"/>
      <c r="H342" s="71"/>
    </row>
    <row r="343" spans="1:8" s="13" customFormat="1" ht="21" customHeight="1" x14ac:dyDescent="0.25">
      <c r="A343" s="35"/>
      <c r="B343" s="40"/>
      <c r="C343" s="12"/>
      <c r="D343" s="25"/>
      <c r="E343" s="25"/>
      <c r="F343" s="11"/>
      <c r="G343" s="71"/>
      <c r="H343" s="71"/>
    </row>
    <row r="344" spans="1:8" s="13" customFormat="1" ht="21" customHeight="1" x14ac:dyDescent="0.25">
      <c r="A344" s="35"/>
      <c r="B344" s="40"/>
      <c r="C344" s="12"/>
      <c r="D344" s="25"/>
      <c r="E344" s="25"/>
      <c r="F344" s="11"/>
      <c r="G344" s="71"/>
      <c r="H344" s="71"/>
    </row>
    <row r="345" spans="1:8" s="13" customFormat="1" ht="21" customHeight="1" x14ac:dyDescent="0.25">
      <c r="A345" s="35"/>
      <c r="B345" s="40"/>
      <c r="C345" s="12"/>
      <c r="D345" s="25"/>
      <c r="E345" s="25"/>
      <c r="F345" s="11"/>
      <c r="G345" s="71"/>
      <c r="H345" s="71"/>
    </row>
    <row r="346" spans="1:8" s="13" customFormat="1" ht="21" customHeight="1" x14ac:dyDescent="0.25">
      <c r="A346" s="35"/>
      <c r="B346" s="40"/>
      <c r="C346" s="12"/>
      <c r="D346" s="25"/>
      <c r="E346" s="25"/>
      <c r="F346" s="11"/>
      <c r="G346" s="71"/>
      <c r="H346" s="71"/>
    </row>
    <row r="347" spans="1:8" s="13" customFormat="1" ht="21" customHeight="1" x14ac:dyDescent="0.25">
      <c r="A347" s="35"/>
      <c r="B347" s="40"/>
      <c r="C347" s="12"/>
      <c r="D347" s="25"/>
      <c r="E347" s="25"/>
      <c r="F347" s="11"/>
      <c r="G347" s="71"/>
      <c r="H347" s="71"/>
    </row>
    <row r="348" spans="1:8" s="13" customFormat="1" ht="21" customHeight="1" x14ac:dyDescent="0.25">
      <c r="A348" s="35"/>
      <c r="B348" s="40"/>
      <c r="C348" s="12"/>
      <c r="D348" s="25"/>
      <c r="E348" s="25"/>
      <c r="F348" s="11"/>
      <c r="G348" s="71"/>
      <c r="H348" s="71"/>
    </row>
    <row r="349" spans="1:8" s="13" customFormat="1" ht="21" customHeight="1" x14ac:dyDescent="0.25">
      <c r="A349" s="35"/>
      <c r="B349" s="40"/>
      <c r="C349" s="12"/>
      <c r="D349" s="25"/>
      <c r="E349" s="25"/>
      <c r="F349" s="11"/>
      <c r="G349" s="71"/>
      <c r="H349" s="71"/>
    </row>
    <row r="350" spans="1:8" s="13" customFormat="1" ht="21" customHeight="1" x14ac:dyDescent="0.25">
      <c r="A350" s="35"/>
      <c r="B350" s="40"/>
      <c r="C350" s="12"/>
      <c r="D350" s="25"/>
      <c r="E350" s="25"/>
      <c r="F350" s="11"/>
      <c r="G350" s="71"/>
      <c r="H350" s="71"/>
    </row>
    <row r="351" spans="1:8" s="13" customFormat="1" ht="21" customHeight="1" x14ac:dyDescent="0.25">
      <c r="A351" s="35"/>
      <c r="B351" s="40"/>
      <c r="C351" s="12"/>
      <c r="D351" s="25"/>
      <c r="E351" s="25"/>
      <c r="F351" s="11"/>
      <c r="G351" s="71"/>
      <c r="H351" s="71"/>
    </row>
    <row r="352" spans="1:8" s="13" customFormat="1" ht="21" customHeight="1" x14ac:dyDescent="0.25">
      <c r="A352" s="35"/>
      <c r="B352" s="40"/>
      <c r="C352" s="12"/>
      <c r="D352" s="25"/>
      <c r="E352" s="25"/>
      <c r="F352" s="11"/>
      <c r="G352" s="71"/>
      <c r="H352" s="71"/>
    </row>
    <row r="353" spans="1:8" s="13" customFormat="1" ht="21" customHeight="1" x14ac:dyDescent="0.25">
      <c r="A353" s="35"/>
      <c r="B353" s="40"/>
      <c r="C353" s="12"/>
      <c r="D353" s="25"/>
      <c r="E353" s="25"/>
      <c r="F353" s="11"/>
      <c r="G353" s="71"/>
      <c r="H353" s="71"/>
    </row>
    <row r="354" spans="1:8" s="13" customFormat="1" ht="21" customHeight="1" x14ac:dyDescent="0.25">
      <c r="A354" s="35"/>
      <c r="B354" s="40"/>
      <c r="C354" s="12"/>
      <c r="D354" s="25"/>
      <c r="E354" s="25"/>
      <c r="F354" s="11"/>
      <c r="G354" s="71"/>
      <c r="H354" s="71"/>
    </row>
    <row r="355" spans="1:8" s="13" customFormat="1" ht="21" customHeight="1" x14ac:dyDescent="0.25">
      <c r="A355" s="35"/>
      <c r="B355" s="40"/>
      <c r="C355" s="12"/>
      <c r="D355" s="25"/>
      <c r="E355" s="25"/>
      <c r="F355" s="11"/>
      <c r="G355" s="71"/>
      <c r="H355" s="71"/>
    </row>
    <row r="356" spans="1:8" s="13" customFormat="1" ht="21" customHeight="1" x14ac:dyDescent="0.25">
      <c r="A356" s="35"/>
      <c r="B356" s="40"/>
      <c r="C356" s="12"/>
      <c r="D356" s="25"/>
      <c r="E356" s="25"/>
      <c r="F356" s="11"/>
      <c r="G356" s="71"/>
      <c r="H356" s="71"/>
    </row>
    <row r="357" spans="1:8" s="13" customFormat="1" ht="21" customHeight="1" x14ac:dyDescent="0.25">
      <c r="A357" s="35"/>
      <c r="B357" s="40"/>
      <c r="C357" s="12"/>
      <c r="D357" s="25"/>
      <c r="E357" s="25"/>
      <c r="F357" s="11"/>
      <c r="G357" s="71"/>
      <c r="H357" s="71"/>
    </row>
    <row r="358" spans="1:8" s="13" customFormat="1" ht="21" customHeight="1" x14ac:dyDescent="0.25">
      <c r="A358" s="35"/>
      <c r="B358" s="40"/>
      <c r="C358" s="12"/>
      <c r="D358" s="25"/>
      <c r="E358" s="25"/>
      <c r="F358" s="11"/>
      <c r="G358" s="71"/>
      <c r="H358" s="71"/>
    </row>
    <row r="359" spans="1:8" s="13" customFormat="1" ht="21" customHeight="1" x14ac:dyDescent="0.25">
      <c r="A359" s="35"/>
      <c r="B359" s="40"/>
      <c r="C359" s="12"/>
      <c r="D359" s="25"/>
      <c r="E359" s="25"/>
      <c r="F359" s="11"/>
      <c r="G359" s="71"/>
      <c r="H359" s="71"/>
    </row>
    <row r="360" spans="1:8" s="13" customFormat="1" ht="21" customHeight="1" x14ac:dyDescent="0.25">
      <c r="A360" s="35"/>
      <c r="B360" s="40"/>
      <c r="C360" s="12"/>
      <c r="D360" s="25"/>
      <c r="E360" s="25"/>
      <c r="F360" s="11"/>
      <c r="G360" s="71"/>
      <c r="H360" s="71"/>
    </row>
    <row r="361" spans="1:8" s="13" customFormat="1" ht="21" customHeight="1" x14ac:dyDescent="0.25">
      <c r="A361" s="35"/>
      <c r="B361" s="40"/>
      <c r="C361" s="12"/>
      <c r="D361" s="25"/>
      <c r="E361" s="25"/>
      <c r="F361" s="11"/>
      <c r="G361" s="71"/>
      <c r="H361" s="71"/>
    </row>
    <row r="362" spans="1:8" s="13" customFormat="1" ht="21" customHeight="1" x14ac:dyDescent="0.25">
      <c r="A362" s="35"/>
      <c r="B362" s="40"/>
      <c r="C362" s="12"/>
      <c r="D362" s="25"/>
      <c r="E362" s="25"/>
      <c r="F362" s="11"/>
      <c r="G362" s="71"/>
      <c r="H362" s="71"/>
    </row>
    <row r="363" spans="1:8" s="13" customFormat="1" ht="21" customHeight="1" x14ac:dyDescent="0.25">
      <c r="A363" s="35"/>
      <c r="B363" s="40"/>
      <c r="C363" s="12"/>
      <c r="D363" s="25"/>
      <c r="E363" s="25"/>
      <c r="F363" s="11"/>
      <c r="G363" s="71"/>
      <c r="H363" s="71"/>
    </row>
    <row r="364" spans="1:8" s="13" customFormat="1" ht="21" customHeight="1" x14ac:dyDescent="0.25">
      <c r="A364" s="35"/>
      <c r="B364" s="40"/>
      <c r="C364" s="12"/>
      <c r="D364" s="25"/>
      <c r="E364" s="25"/>
      <c r="F364" s="11"/>
      <c r="G364" s="71"/>
      <c r="H364" s="71"/>
    </row>
    <row r="365" spans="1:8" s="13" customFormat="1" ht="21" customHeight="1" x14ac:dyDescent="0.25">
      <c r="A365" s="35"/>
      <c r="B365" s="40"/>
      <c r="C365" s="12"/>
      <c r="D365" s="25"/>
      <c r="E365" s="25"/>
      <c r="F365" s="11"/>
      <c r="G365" s="71"/>
      <c r="H365" s="71"/>
    </row>
    <row r="366" spans="1:8" s="13" customFormat="1" ht="21" customHeight="1" x14ac:dyDescent="0.25">
      <c r="A366" s="35"/>
      <c r="B366" s="40"/>
      <c r="C366" s="12"/>
      <c r="D366" s="25"/>
      <c r="E366" s="25"/>
      <c r="F366" s="11"/>
      <c r="G366" s="71"/>
      <c r="H366" s="71"/>
    </row>
    <row r="367" spans="1:8" s="13" customFormat="1" ht="21" customHeight="1" x14ac:dyDescent="0.25">
      <c r="A367" s="35"/>
      <c r="B367" s="40"/>
      <c r="C367" s="12"/>
      <c r="D367" s="25"/>
      <c r="E367" s="25"/>
      <c r="F367" s="11"/>
      <c r="G367" s="71"/>
      <c r="H367" s="71"/>
    </row>
    <row r="368" spans="1:8" s="13" customFormat="1" ht="21" customHeight="1" x14ac:dyDescent="0.25">
      <c r="A368" s="35"/>
      <c r="B368" s="40"/>
      <c r="C368" s="12"/>
      <c r="D368" s="25"/>
      <c r="E368" s="25"/>
      <c r="F368" s="11"/>
      <c r="G368" s="71"/>
      <c r="H368" s="71"/>
    </row>
    <row r="369" spans="1:8" s="13" customFormat="1" ht="21" customHeight="1" x14ac:dyDescent="0.25">
      <c r="A369" s="35"/>
      <c r="B369" s="40"/>
      <c r="C369" s="12"/>
      <c r="D369" s="25"/>
      <c r="E369" s="25"/>
      <c r="F369" s="11"/>
      <c r="G369" s="71"/>
      <c r="H369" s="71"/>
    </row>
    <row r="370" spans="1:8" s="13" customFormat="1" ht="21" customHeight="1" x14ac:dyDescent="0.25">
      <c r="A370" s="35"/>
      <c r="B370" s="40"/>
      <c r="C370" s="12"/>
      <c r="D370" s="25"/>
      <c r="E370" s="25"/>
      <c r="F370" s="11"/>
      <c r="G370" s="71"/>
      <c r="H370" s="71"/>
    </row>
    <row r="371" spans="1:8" s="13" customFormat="1" ht="21" customHeight="1" x14ac:dyDescent="0.25">
      <c r="A371" s="35"/>
      <c r="B371" s="40"/>
      <c r="C371" s="12"/>
      <c r="D371" s="25"/>
      <c r="E371" s="25"/>
      <c r="F371" s="11"/>
      <c r="G371" s="71"/>
      <c r="H371" s="71"/>
    </row>
    <row r="372" spans="1:8" s="13" customFormat="1" ht="21" customHeight="1" x14ac:dyDescent="0.25">
      <c r="A372" s="35"/>
      <c r="B372" s="40"/>
      <c r="C372" s="12"/>
      <c r="D372" s="25"/>
      <c r="E372" s="25"/>
      <c r="F372" s="11"/>
      <c r="G372" s="71"/>
      <c r="H372" s="71"/>
    </row>
    <row r="373" spans="1:8" s="13" customFormat="1" ht="21" customHeight="1" x14ac:dyDescent="0.25">
      <c r="A373" s="35"/>
      <c r="B373" s="40"/>
      <c r="C373" s="12"/>
      <c r="D373" s="25"/>
      <c r="E373" s="25"/>
      <c r="F373" s="11"/>
      <c r="G373" s="71"/>
      <c r="H373" s="71"/>
    </row>
    <row r="374" spans="1:8" s="13" customFormat="1" ht="21" customHeight="1" x14ac:dyDescent="0.25">
      <c r="A374" s="35"/>
      <c r="B374" s="40"/>
      <c r="C374" s="12"/>
      <c r="D374" s="25"/>
      <c r="E374" s="25"/>
      <c r="F374" s="11"/>
      <c r="G374" s="71"/>
      <c r="H374" s="71"/>
    </row>
    <row r="375" spans="1:8" s="13" customFormat="1" ht="21" customHeight="1" x14ac:dyDescent="0.25">
      <c r="A375" s="35"/>
      <c r="B375" s="40"/>
      <c r="C375" s="12"/>
      <c r="D375" s="25"/>
      <c r="E375" s="25"/>
      <c r="F375" s="11"/>
      <c r="G375" s="71"/>
      <c r="H375" s="71"/>
    </row>
    <row r="376" spans="1:8" s="13" customFormat="1" ht="21" customHeight="1" x14ac:dyDescent="0.25">
      <c r="A376" s="35"/>
      <c r="B376" s="40"/>
      <c r="C376" s="12"/>
      <c r="D376" s="25"/>
      <c r="E376" s="25"/>
      <c r="F376" s="11"/>
      <c r="G376" s="71"/>
      <c r="H376" s="71"/>
    </row>
    <row r="377" spans="1:8" s="13" customFormat="1" ht="21" customHeight="1" x14ac:dyDescent="0.25">
      <c r="A377" s="35"/>
      <c r="B377" s="40"/>
      <c r="C377" s="12"/>
      <c r="D377" s="25"/>
      <c r="E377" s="25"/>
      <c r="F377" s="11"/>
      <c r="G377" s="71"/>
      <c r="H377" s="71"/>
    </row>
    <row r="378" spans="1:8" s="13" customFormat="1" ht="21" customHeight="1" x14ac:dyDescent="0.25">
      <c r="A378" s="35"/>
      <c r="B378" s="40"/>
      <c r="C378" s="12"/>
      <c r="D378" s="25"/>
      <c r="E378" s="25"/>
      <c r="F378" s="11"/>
      <c r="G378" s="71"/>
      <c r="H378" s="71"/>
    </row>
    <row r="379" spans="1:8" s="13" customFormat="1" ht="21" customHeight="1" x14ac:dyDescent="0.25">
      <c r="A379" s="35"/>
      <c r="B379" s="40"/>
      <c r="C379" s="12"/>
      <c r="D379" s="25"/>
      <c r="E379" s="25"/>
      <c r="F379" s="11"/>
      <c r="G379" s="71"/>
      <c r="H379" s="71"/>
    </row>
    <row r="380" spans="1:8" s="13" customFormat="1" ht="21" customHeight="1" x14ac:dyDescent="0.25">
      <c r="A380" s="35"/>
      <c r="B380" s="40"/>
      <c r="C380" s="12"/>
      <c r="D380" s="25"/>
      <c r="E380" s="25"/>
      <c r="F380" s="11"/>
      <c r="G380" s="71"/>
      <c r="H380" s="71"/>
    </row>
    <row r="381" spans="1:8" s="13" customFormat="1" ht="21" customHeight="1" x14ac:dyDescent="0.25">
      <c r="A381" s="35"/>
      <c r="B381" s="40"/>
      <c r="C381" s="12"/>
      <c r="D381" s="25"/>
      <c r="E381" s="25"/>
      <c r="F381" s="11"/>
      <c r="G381" s="71"/>
      <c r="H381" s="71"/>
    </row>
    <row r="382" spans="1:8" s="13" customFormat="1" ht="21" customHeight="1" x14ac:dyDescent="0.25">
      <c r="A382" s="35"/>
      <c r="B382" s="40"/>
      <c r="C382" s="12"/>
      <c r="D382" s="25"/>
      <c r="E382" s="25"/>
      <c r="F382" s="11"/>
      <c r="G382" s="71"/>
      <c r="H382" s="71"/>
    </row>
    <row r="383" spans="1:8" s="13" customFormat="1" ht="21" customHeight="1" x14ac:dyDescent="0.25">
      <c r="A383" s="35"/>
      <c r="B383" s="40"/>
      <c r="C383" s="12"/>
      <c r="D383" s="25"/>
      <c r="E383" s="25"/>
      <c r="F383" s="11"/>
      <c r="G383" s="71"/>
      <c r="H383" s="71"/>
    </row>
    <row r="384" spans="1:8" s="13" customFormat="1" ht="21" customHeight="1" x14ac:dyDescent="0.25">
      <c r="A384" s="35"/>
      <c r="B384" s="40"/>
      <c r="C384" s="12"/>
      <c r="D384" s="25"/>
      <c r="E384" s="25"/>
      <c r="F384" s="11"/>
      <c r="G384" s="71"/>
      <c r="H384" s="71"/>
    </row>
    <row r="385" spans="1:8" s="13" customFormat="1" ht="21" customHeight="1" x14ac:dyDescent="0.25">
      <c r="A385" s="35"/>
      <c r="B385" s="40"/>
      <c r="C385" s="12"/>
      <c r="D385" s="25"/>
      <c r="E385" s="25"/>
      <c r="F385" s="11"/>
      <c r="G385" s="71"/>
      <c r="H385" s="71"/>
    </row>
    <row r="386" spans="1:8" s="13" customFormat="1" ht="21" customHeight="1" x14ac:dyDescent="0.25">
      <c r="A386" s="35"/>
      <c r="B386" s="40"/>
      <c r="C386" s="12"/>
      <c r="D386" s="25"/>
      <c r="E386" s="25"/>
      <c r="F386" s="11"/>
      <c r="G386" s="71"/>
      <c r="H386" s="71"/>
    </row>
    <row r="387" spans="1:8" s="13" customFormat="1" ht="21" customHeight="1" x14ac:dyDescent="0.25">
      <c r="A387" s="35"/>
      <c r="B387" s="40"/>
      <c r="C387" s="12"/>
      <c r="D387" s="25"/>
      <c r="E387" s="25"/>
      <c r="F387" s="11"/>
      <c r="G387" s="71"/>
      <c r="H387" s="71"/>
    </row>
    <row r="388" spans="1:8" s="13" customFormat="1" ht="21" customHeight="1" x14ac:dyDescent="0.25">
      <c r="A388" s="35"/>
      <c r="B388" s="40"/>
      <c r="C388" s="12"/>
      <c r="D388" s="25"/>
      <c r="E388" s="25"/>
      <c r="F388" s="11"/>
      <c r="G388" s="71"/>
      <c r="H388" s="71"/>
    </row>
    <row r="389" spans="1:8" s="13" customFormat="1" ht="21" customHeight="1" x14ac:dyDescent="0.25">
      <c r="A389" s="35"/>
      <c r="B389" s="40"/>
      <c r="C389" s="12"/>
      <c r="D389" s="25"/>
      <c r="E389" s="25"/>
      <c r="F389" s="11"/>
      <c r="G389" s="71"/>
      <c r="H389" s="71"/>
    </row>
    <row r="390" spans="1:8" s="13" customFormat="1" ht="21" customHeight="1" x14ac:dyDescent="0.25">
      <c r="A390" s="35"/>
      <c r="B390" s="40"/>
      <c r="C390" s="12"/>
      <c r="D390" s="25"/>
      <c r="E390" s="25"/>
      <c r="F390" s="11"/>
      <c r="G390" s="71"/>
      <c r="H390" s="71"/>
    </row>
    <row r="391" spans="1:8" s="13" customFormat="1" ht="21" customHeight="1" x14ac:dyDescent="0.25">
      <c r="A391" s="35"/>
      <c r="B391" s="40"/>
      <c r="C391" s="12"/>
      <c r="D391" s="25"/>
      <c r="E391" s="25"/>
      <c r="F391" s="11"/>
      <c r="G391" s="71"/>
      <c r="H391" s="71"/>
    </row>
    <row r="392" spans="1:8" s="13" customFormat="1" ht="21" customHeight="1" x14ac:dyDescent="0.25">
      <c r="A392" s="35"/>
      <c r="B392" s="40"/>
      <c r="C392" s="12"/>
      <c r="D392" s="25"/>
      <c r="E392" s="25"/>
      <c r="F392" s="11"/>
      <c r="G392" s="71"/>
      <c r="H392" s="71"/>
    </row>
    <row r="393" spans="1:8" s="13" customFormat="1" ht="21" customHeight="1" x14ac:dyDescent="0.25">
      <c r="A393" s="35"/>
      <c r="B393" s="40"/>
      <c r="C393" s="12"/>
      <c r="D393" s="25"/>
      <c r="E393" s="25"/>
      <c r="F393" s="11"/>
      <c r="G393" s="71"/>
      <c r="H393" s="71"/>
    </row>
    <row r="394" spans="1:8" s="13" customFormat="1" ht="21" customHeight="1" x14ac:dyDescent="0.25">
      <c r="A394" s="35"/>
      <c r="B394" s="40"/>
      <c r="C394" s="12"/>
      <c r="D394" s="25"/>
      <c r="E394" s="25"/>
      <c r="F394" s="11"/>
      <c r="G394" s="71"/>
      <c r="H394" s="71"/>
    </row>
    <row r="395" spans="1:8" s="13" customFormat="1" ht="21" customHeight="1" x14ac:dyDescent="0.25">
      <c r="A395" s="35"/>
      <c r="B395" s="40"/>
      <c r="C395" s="12"/>
      <c r="D395" s="25"/>
      <c r="E395" s="25"/>
      <c r="F395" s="11"/>
      <c r="G395" s="71"/>
      <c r="H395" s="71"/>
    </row>
    <row r="396" spans="1:8" s="13" customFormat="1" ht="21" customHeight="1" x14ac:dyDescent="0.25">
      <c r="A396" s="35"/>
      <c r="B396" s="40"/>
      <c r="C396" s="12"/>
      <c r="D396" s="25"/>
      <c r="E396" s="25"/>
      <c r="F396" s="11"/>
      <c r="G396" s="71"/>
      <c r="H396" s="71"/>
    </row>
    <row r="397" spans="1:8" s="13" customFormat="1" ht="21" customHeight="1" x14ac:dyDescent="0.25">
      <c r="A397" s="35"/>
      <c r="B397" s="40"/>
      <c r="C397" s="12"/>
      <c r="D397" s="25"/>
      <c r="E397" s="25"/>
      <c r="F397" s="11"/>
      <c r="G397" s="71"/>
      <c r="H397" s="71"/>
    </row>
    <row r="398" spans="1:8" s="13" customFormat="1" ht="21" customHeight="1" x14ac:dyDescent="0.25">
      <c r="A398" s="35"/>
      <c r="B398" s="40"/>
      <c r="C398" s="12"/>
      <c r="D398" s="25"/>
      <c r="E398" s="25"/>
      <c r="F398" s="11"/>
      <c r="G398" s="71"/>
      <c r="H398" s="71"/>
    </row>
    <row r="399" spans="1:8" s="13" customFormat="1" ht="21" customHeight="1" x14ac:dyDescent="0.25">
      <c r="A399" s="35"/>
      <c r="B399" s="40"/>
      <c r="C399" s="12"/>
      <c r="D399" s="25"/>
      <c r="E399" s="25"/>
      <c r="F399" s="11"/>
      <c r="G399" s="71"/>
      <c r="H399" s="71"/>
    </row>
    <row r="400" spans="1:8" s="13" customFormat="1" ht="21" customHeight="1" x14ac:dyDescent="0.25">
      <c r="A400" s="35"/>
      <c r="B400" s="40"/>
      <c r="C400" s="12"/>
      <c r="D400" s="25"/>
      <c r="E400" s="25"/>
      <c r="F400" s="11"/>
      <c r="G400" s="71"/>
      <c r="H400" s="71"/>
    </row>
    <row r="401" spans="1:8" s="13" customFormat="1" ht="21" customHeight="1" x14ac:dyDescent="0.25">
      <c r="A401" s="35"/>
      <c r="B401" s="40"/>
      <c r="C401" s="12"/>
      <c r="D401" s="25"/>
      <c r="E401" s="25"/>
      <c r="F401" s="11"/>
      <c r="G401" s="71"/>
      <c r="H401" s="71"/>
    </row>
    <row r="402" spans="1:8" s="13" customFormat="1" ht="21" customHeight="1" x14ac:dyDescent="0.25">
      <c r="A402" s="35"/>
      <c r="B402" s="40"/>
      <c r="C402" s="12"/>
      <c r="D402" s="25"/>
      <c r="E402" s="25"/>
      <c r="F402" s="11"/>
      <c r="G402" s="71"/>
      <c r="H402" s="71"/>
    </row>
    <row r="403" spans="1:8" s="13" customFormat="1" ht="21" customHeight="1" x14ac:dyDescent="0.25">
      <c r="A403" s="35"/>
      <c r="B403" s="40"/>
      <c r="C403" s="12"/>
      <c r="D403" s="25"/>
      <c r="E403" s="25"/>
      <c r="F403" s="11"/>
      <c r="G403" s="71"/>
      <c r="H403" s="71"/>
    </row>
    <row r="404" spans="1:8" s="13" customFormat="1" ht="21" customHeight="1" x14ac:dyDescent="0.25">
      <c r="A404" s="35"/>
      <c r="B404" s="40"/>
      <c r="C404" s="12"/>
      <c r="D404" s="25"/>
      <c r="E404" s="25"/>
      <c r="F404" s="11"/>
      <c r="G404" s="71"/>
      <c r="H404" s="71"/>
    </row>
    <row r="405" spans="1:8" s="13" customFormat="1" ht="21" customHeight="1" x14ac:dyDescent="0.25">
      <c r="A405" s="35"/>
      <c r="B405" s="40"/>
      <c r="C405" s="12"/>
      <c r="D405" s="25"/>
      <c r="E405" s="25"/>
      <c r="F405" s="11"/>
      <c r="G405" s="71"/>
      <c r="H405" s="71"/>
    </row>
    <row r="406" spans="1:8" s="13" customFormat="1" ht="21" customHeight="1" x14ac:dyDescent="0.25">
      <c r="A406" s="35"/>
      <c r="B406" s="40"/>
      <c r="C406" s="12"/>
      <c r="D406" s="25"/>
      <c r="E406" s="25"/>
      <c r="F406" s="11"/>
      <c r="G406" s="71"/>
      <c r="H406" s="71"/>
    </row>
    <row r="407" spans="1:8" s="13" customFormat="1" ht="21" customHeight="1" x14ac:dyDescent="0.25">
      <c r="A407" s="35"/>
      <c r="B407" s="40"/>
      <c r="C407" s="12"/>
      <c r="D407" s="25"/>
      <c r="E407" s="25"/>
      <c r="F407" s="11"/>
      <c r="G407" s="71"/>
      <c r="H407" s="71"/>
    </row>
    <row r="408" spans="1:8" s="13" customFormat="1" ht="21" customHeight="1" x14ac:dyDescent="0.25">
      <c r="A408" s="35"/>
      <c r="B408" s="40"/>
      <c r="C408" s="12"/>
      <c r="D408" s="25"/>
      <c r="E408" s="25"/>
      <c r="F408" s="11"/>
      <c r="G408" s="71"/>
      <c r="H408" s="71"/>
    </row>
    <row r="409" spans="1:8" s="13" customFormat="1" ht="21" customHeight="1" x14ac:dyDescent="0.25">
      <c r="A409" s="35"/>
      <c r="B409" s="40"/>
      <c r="C409" s="12"/>
      <c r="D409" s="25"/>
      <c r="E409" s="25"/>
      <c r="F409" s="11"/>
      <c r="G409" s="71"/>
      <c r="H409" s="71"/>
    </row>
    <row r="410" spans="1:8" s="13" customFormat="1" ht="21" customHeight="1" x14ac:dyDescent="0.25">
      <c r="A410" s="35"/>
      <c r="B410" s="40"/>
      <c r="C410" s="12"/>
      <c r="D410" s="25"/>
      <c r="E410" s="25"/>
      <c r="F410" s="11"/>
      <c r="G410" s="71"/>
      <c r="H410" s="71"/>
    </row>
    <row r="411" spans="1:8" s="13" customFormat="1" ht="21" customHeight="1" x14ac:dyDescent="0.25">
      <c r="A411" s="35"/>
      <c r="B411" s="40"/>
      <c r="C411" s="12"/>
      <c r="D411" s="25"/>
      <c r="E411" s="25"/>
      <c r="F411" s="11"/>
      <c r="G411" s="71"/>
      <c r="H411" s="71"/>
    </row>
    <row r="412" spans="1:8" s="13" customFormat="1" ht="21" customHeight="1" x14ac:dyDescent="0.25">
      <c r="A412" s="35"/>
      <c r="B412" s="40"/>
      <c r="C412" s="12"/>
      <c r="D412" s="25"/>
      <c r="E412" s="25"/>
      <c r="F412" s="11"/>
      <c r="G412" s="71"/>
      <c r="H412" s="71"/>
    </row>
    <row r="413" spans="1:8" s="13" customFormat="1" ht="21" customHeight="1" x14ac:dyDescent="0.25">
      <c r="A413" s="35"/>
      <c r="B413" s="40"/>
      <c r="C413" s="12"/>
      <c r="D413" s="25"/>
      <c r="E413" s="25"/>
      <c r="F413" s="11"/>
      <c r="G413" s="71"/>
      <c r="H413" s="71"/>
    </row>
    <row r="414" spans="1:8" s="13" customFormat="1" ht="21" customHeight="1" x14ac:dyDescent="0.25">
      <c r="A414" s="35"/>
      <c r="B414" s="40"/>
      <c r="C414" s="12"/>
      <c r="D414" s="25"/>
      <c r="E414" s="25"/>
      <c r="F414" s="11"/>
      <c r="G414" s="71"/>
      <c r="H414" s="71"/>
    </row>
    <row r="415" spans="1:8" s="13" customFormat="1" ht="21" customHeight="1" x14ac:dyDescent="0.25">
      <c r="A415" s="35"/>
      <c r="B415" s="40"/>
      <c r="C415" s="12"/>
      <c r="D415" s="25"/>
      <c r="E415" s="25"/>
      <c r="F415" s="11"/>
      <c r="G415" s="71"/>
      <c r="H415" s="71"/>
    </row>
    <row r="416" spans="1:8" s="13" customFormat="1" ht="21" customHeight="1" x14ac:dyDescent="0.25">
      <c r="A416" s="35"/>
      <c r="B416" s="40"/>
      <c r="C416" s="12"/>
      <c r="D416" s="25"/>
      <c r="E416" s="25"/>
      <c r="F416" s="11"/>
      <c r="G416" s="71"/>
      <c r="H416" s="71"/>
    </row>
    <row r="417" spans="1:8" s="13" customFormat="1" ht="21" customHeight="1" x14ac:dyDescent="0.25">
      <c r="A417" s="35"/>
      <c r="B417" s="40"/>
      <c r="C417" s="12"/>
      <c r="D417" s="25"/>
      <c r="E417" s="25"/>
      <c r="F417" s="11"/>
      <c r="G417" s="71"/>
      <c r="H417" s="71"/>
    </row>
    <row r="418" spans="1:8" s="13" customFormat="1" ht="21" customHeight="1" x14ac:dyDescent="0.25">
      <c r="A418" s="35"/>
      <c r="B418" s="40"/>
      <c r="C418" s="12"/>
      <c r="D418" s="25"/>
      <c r="E418" s="25"/>
      <c r="F418" s="11"/>
      <c r="G418" s="71"/>
      <c r="H418" s="71"/>
    </row>
    <row r="419" spans="1:8" s="13" customFormat="1" ht="21" customHeight="1" x14ac:dyDescent="0.25">
      <c r="A419" s="35"/>
      <c r="B419" s="40"/>
      <c r="C419" s="12"/>
      <c r="D419" s="25"/>
      <c r="E419" s="25"/>
      <c r="F419" s="11"/>
      <c r="G419" s="71"/>
      <c r="H419" s="71"/>
    </row>
    <row r="420" spans="1:8" s="13" customFormat="1" ht="21" customHeight="1" x14ac:dyDescent="0.25">
      <c r="A420" s="35"/>
      <c r="B420" s="40"/>
      <c r="C420" s="12"/>
      <c r="D420" s="25"/>
      <c r="E420" s="25"/>
      <c r="F420" s="11"/>
      <c r="G420" s="71"/>
      <c r="H420" s="71"/>
    </row>
    <row r="421" spans="1:8" s="13" customFormat="1" ht="21" customHeight="1" x14ac:dyDescent="0.25">
      <c r="A421" s="35"/>
      <c r="B421" s="40"/>
      <c r="C421" s="12"/>
      <c r="D421" s="25"/>
      <c r="E421" s="25"/>
      <c r="F421" s="11"/>
      <c r="G421" s="71"/>
      <c r="H421" s="71"/>
    </row>
    <row r="422" spans="1:8" s="13" customFormat="1" ht="21" customHeight="1" x14ac:dyDescent="0.25">
      <c r="A422" s="35"/>
      <c r="B422" s="40"/>
      <c r="C422" s="12"/>
      <c r="D422" s="25"/>
      <c r="E422" s="25"/>
      <c r="F422" s="11"/>
      <c r="G422" s="71"/>
      <c r="H422" s="71"/>
    </row>
    <row r="423" spans="1:8" s="13" customFormat="1" ht="21" customHeight="1" x14ac:dyDescent="0.25">
      <c r="A423" s="35"/>
      <c r="B423" s="40"/>
      <c r="C423" s="12"/>
      <c r="D423" s="25"/>
      <c r="E423" s="25"/>
      <c r="F423" s="11"/>
      <c r="G423" s="71"/>
      <c r="H423" s="71"/>
    </row>
    <row r="424" spans="1:8" s="13" customFormat="1" ht="21" customHeight="1" x14ac:dyDescent="0.25">
      <c r="A424" s="35"/>
      <c r="B424" s="40"/>
      <c r="C424" s="12"/>
      <c r="D424" s="25"/>
      <c r="E424" s="25"/>
      <c r="F424" s="11"/>
      <c r="G424" s="71"/>
      <c r="H424" s="71"/>
    </row>
    <row r="425" spans="1:8" s="13" customFormat="1" ht="21" customHeight="1" x14ac:dyDescent="0.25">
      <c r="A425" s="35"/>
      <c r="B425" s="40"/>
      <c r="C425" s="12"/>
      <c r="D425" s="25"/>
      <c r="E425" s="25"/>
      <c r="F425" s="11"/>
      <c r="G425" s="71"/>
      <c r="H425" s="71"/>
    </row>
    <row r="426" spans="1:8" s="13" customFormat="1" ht="21" customHeight="1" x14ac:dyDescent="0.25">
      <c r="A426" s="35"/>
      <c r="B426" s="40"/>
      <c r="C426" s="12"/>
      <c r="D426" s="25"/>
      <c r="E426" s="25"/>
      <c r="F426" s="11"/>
      <c r="G426" s="71"/>
      <c r="H426" s="71"/>
    </row>
    <row r="427" spans="1:8" s="13" customFormat="1" ht="21" customHeight="1" x14ac:dyDescent="0.25">
      <c r="A427" s="35"/>
      <c r="B427" s="40"/>
      <c r="C427" s="12"/>
      <c r="D427" s="25"/>
      <c r="E427" s="25"/>
      <c r="F427" s="11"/>
      <c r="G427" s="71"/>
      <c r="H427" s="71"/>
    </row>
    <row r="428" spans="1:8" s="13" customFormat="1" ht="21" customHeight="1" x14ac:dyDescent="0.25">
      <c r="A428" s="35"/>
      <c r="B428" s="40"/>
      <c r="C428" s="12"/>
      <c r="D428" s="25"/>
      <c r="E428" s="25"/>
      <c r="F428" s="11"/>
      <c r="G428" s="71"/>
      <c r="H428" s="71"/>
    </row>
    <row r="429" spans="1:8" s="13" customFormat="1" ht="21" customHeight="1" x14ac:dyDescent="0.25">
      <c r="A429" s="35"/>
      <c r="B429" s="40"/>
      <c r="C429" s="12"/>
      <c r="D429" s="25"/>
      <c r="E429" s="25"/>
      <c r="F429" s="11"/>
      <c r="G429" s="71"/>
      <c r="H429" s="71"/>
    </row>
    <row r="430" spans="1:8" s="13" customFormat="1" ht="21" customHeight="1" x14ac:dyDescent="0.25">
      <c r="A430" s="35"/>
      <c r="B430" s="40"/>
      <c r="C430" s="12"/>
      <c r="D430" s="25"/>
      <c r="E430" s="25"/>
      <c r="F430" s="11"/>
      <c r="G430" s="71"/>
      <c r="H430" s="71"/>
    </row>
    <row r="431" spans="1:8" s="13" customFormat="1" ht="21" customHeight="1" x14ac:dyDescent="0.25">
      <c r="A431" s="35"/>
      <c r="B431" s="40"/>
      <c r="C431" s="12"/>
      <c r="D431" s="25"/>
      <c r="E431" s="25"/>
      <c r="F431" s="11"/>
      <c r="G431" s="71"/>
      <c r="H431" s="71"/>
    </row>
    <row r="432" spans="1:8" s="13" customFormat="1" ht="21" customHeight="1" x14ac:dyDescent="0.25">
      <c r="A432" s="35"/>
      <c r="B432" s="40"/>
      <c r="C432" s="12"/>
      <c r="D432" s="25"/>
      <c r="E432" s="25"/>
      <c r="F432" s="11"/>
      <c r="G432" s="71"/>
      <c r="H432" s="71"/>
    </row>
    <row r="433" spans="1:8" s="13" customFormat="1" ht="21" customHeight="1" x14ac:dyDescent="0.25">
      <c r="A433" s="35"/>
      <c r="B433" s="40"/>
      <c r="C433" s="12"/>
      <c r="D433" s="25"/>
      <c r="E433" s="25"/>
      <c r="F433" s="11"/>
      <c r="G433" s="71"/>
      <c r="H433" s="71"/>
    </row>
    <row r="434" spans="1:8" s="13" customFormat="1" ht="21" customHeight="1" x14ac:dyDescent="0.25">
      <c r="A434" s="35"/>
      <c r="B434" s="40"/>
      <c r="C434" s="12"/>
      <c r="D434" s="25"/>
      <c r="E434" s="25"/>
      <c r="F434" s="11"/>
      <c r="G434" s="71"/>
      <c r="H434" s="71"/>
    </row>
    <row r="435" spans="1:8" s="13" customFormat="1" ht="21" customHeight="1" x14ac:dyDescent="0.25">
      <c r="A435" s="35"/>
      <c r="B435" s="40"/>
      <c r="C435" s="12"/>
      <c r="D435" s="25"/>
      <c r="E435" s="25"/>
      <c r="F435" s="11"/>
      <c r="G435" s="71"/>
      <c r="H435" s="71"/>
    </row>
    <row r="436" spans="1:8" s="13" customFormat="1" ht="21" customHeight="1" x14ac:dyDescent="0.25">
      <c r="A436" s="35"/>
      <c r="B436" s="40"/>
      <c r="C436" s="12"/>
      <c r="D436" s="25"/>
      <c r="E436" s="25"/>
      <c r="F436" s="11"/>
      <c r="G436" s="71"/>
      <c r="H436" s="71"/>
    </row>
    <row r="437" spans="1:8" s="13" customFormat="1" ht="21" customHeight="1" x14ac:dyDescent="0.25">
      <c r="A437" s="35"/>
      <c r="B437" s="40"/>
      <c r="C437" s="12"/>
      <c r="D437" s="25"/>
      <c r="E437" s="25"/>
      <c r="F437" s="11"/>
      <c r="G437" s="71"/>
      <c r="H437" s="71"/>
    </row>
    <row r="438" spans="1:8" s="13" customFormat="1" ht="21" customHeight="1" x14ac:dyDescent="0.25">
      <c r="A438" s="35"/>
      <c r="B438" s="40"/>
      <c r="C438" s="12"/>
      <c r="D438" s="25"/>
      <c r="E438" s="25"/>
      <c r="F438" s="11"/>
      <c r="G438" s="71"/>
      <c r="H438" s="71"/>
    </row>
    <row r="439" spans="1:8" s="13" customFormat="1" ht="21" customHeight="1" x14ac:dyDescent="0.25">
      <c r="A439" s="35"/>
      <c r="B439" s="40"/>
      <c r="C439" s="12"/>
      <c r="D439" s="25"/>
      <c r="E439" s="25"/>
      <c r="F439" s="11"/>
      <c r="G439" s="71"/>
      <c r="H439" s="71"/>
    </row>
    <row r="440" spans="1:8" s="13" customFormat="1" ht="21" customHeight="1" x14ac:dyDescent="0.25">
      <c r="A440" s="35"/>
      <c r="B440" s="40"/>
      <c r="C440" s="12"/>
      <c r="D440" s="25"/>
      <c r="E440" s="25"/>
      <c r="F440" s="11"/>
      <c r="G440" s="71"/>
      <c r="H440" s="71"/>
    </row>
    <row r="441" spans="1:8" s="13" customFormat="1" ht="21" customHeight="1" x14ac:dyDescent="0.25">
      <c r="A441" s="35"/>
      <c r="B441" s="40"/>
      <c r="C441" s="12"/>
      <c r="D441" s="25"/>
      <c r="E441" s="25"/>
      <c r="F441" s="11"/>
      <c r="G441" s="71"/>
      <c r="H441" s="71"/>
    </row>
    <row r="442" spans="1:8" s="13" customFormat="1" ht="21" customHeight="1" x14ac:dyDescent="0.25">
      <c r="A442" s="35"/>
      <c r="B442" s="40"/>
      <c r="C442" s="12"/>
      <c r="D442" s="25"/>
      <c r="E442" s="25"/>
      <c r="F442" s="11"/>
      <c r="G442" s="71"/>
      <c r="H442" s="71"/>
    </row>
    <row r="443" spans="1:8" s="13" customFormat="1" ht="21" customHeight="1" x14ac:dyDescent="0.25">
      <c r="A443" s="35"/>
      <c r="B443" s="40"/>
      <c r="C443" s="12"/>
      <c r="D443" s="25"/>
      <c r="E443" s="25"/>
      <c r="F443" s="11"/>
      <c r="G443" s="71"/>
      <c r="H443" s="71"/>
    </row>
    <row r="444" spans="1:8" s="13" customFormat="1" ht="21" customHeight="1" x14ac:dyDescent="0.25">
      <c r="A444" s="35"/>
      <c r="B444" s="40"/>
      <c r="C444" s="12"/>
      <c r="D444" s="25"/>
      <c r="E444" s="25"/>
      <c r="F444" s="11"/>
      <c r="G444" s="71"/>
      <c r="H444" s="71"/>
    </row>
    <row r="445" spans="1:8" s="13" customFormat="1" ht="21" customHeight="1" x14ac:dyDescent="0.25">
      <c r="A445" s="35"/>
      <c r="B445" s="40"/>
      <c r="C445" s="12"/>
      <c r="D445" s="25"/>
      <c r="E445" s="25"/>
      <c r="F445" s="11"/>
      <c r="G445" s="71"/>
      <c r="H445" s="71"/>
    </row>
    <row r="446" spans="1:8" s="13" customFormat="1" ht="21" customHeight="1" x14ac:dyDescent="0.25">
      <c r="A446" s="35"/>
      <c r="B446" s="40"/>
      <c r="C446" s="12"/>
      <c r="D446" s="25"/>
      <c r="E446" s="25"/>
      <c r="F446" s="11"/>
      <c r="G446" s="71"/>
      <c r="H446" s="71"/>
    </row>
    <row r="447" spans="1:8" s="13" customFormat="1" ht="21" customHeight="1" x14ac:dyDescent="0.25">
      <c r="A447" s="35"/>
      <c r="B447" s="40"/>
      <c r="C447" s="12"/>
      <c r="D447" s="25"/>
      <c r="E447" s="25"/>
      <c r="F447" s="11"/>
      <c r="G447" s="71"/>
      <c r="H447" s="71"/>
    </row>
    <row r="448" spans="1:8" s="13" customFormat="1" ht="21" customHeight="1" x14ac:dyDescent="0.25">
      <c r="A448" s="35"/>
      <c r="B448" s="40"/>
      <c r="C448" s="12"/>
      <c r="D448" s="25"/>
      <c r="E448" s="25"/>
      <c r="F448" s="11"/>
      <c r="G448" s="71"/>
      <c r="H448" s="71"/>
    </row>
    <row r="449" spans="1:8" s="13" customFormat="1" ht="21" customHeight="1" x14ac:dyDescent="0.25">
      <c r="A449" s="35"/>
      <c r="B449" s="40"/>
      <c r="C449" s="12"/>
      <c r="D449" s="25"/>
      <c r="E449" s="25"/>
      <c r="F449" s="11"/>
      <c r="G449" s="71"/>
      <c r="H449" s="71"/>
    </row>
    <row r="450" spans="1:8" s="13" customFormat="1" ht="21" customHeight="1" x14ac:dyDescent="0.25">
      <c r="A450" s="35"/>
      <c r="B450" s="40"/>
      <c r="C450" s="12"/>
      <c r="D450" s="25"/>
      <c r="E450" s="25"/>
      <c r="F450" s="11"/>
      <c r="G450" s="71"/>
      <c r="H450" s="71"/>
    </row>
    <row r="451" spans="1:8" s="13" customFormat="1" ht="21" customHeight="1" x14ac:dyDescent="0.25">
      <c r="A451" s="35"/>
      <c r="B451" s="40"/>
      <c r="C451" s="12"/>
      <c r="D451" s="25"/>
      <c r="E451" s="25"/>
      <c r="F451" s="11"/>
      <c r="G451" s="71"/>
      <c r="H451" s="71"/>
    </row>
    <row r="452" spans="1:8" s="13" customFormat="1" ht="21" customHeight="1" x14ac:dyDescent="0.25">
      <c r="A452" s="35"/>
      <c r="B452" s="40"/>
      <c r="C452" s="12"/>
      <c r="D452" s="25"/>
      <c r="E452" s="25"/>
      <c r="F452" s="11"/>
      <c r="G452" s="71"/>
      <c r="H452" s="71"/>
    </row>
    <row r="453" spans="1:8" s="13" customFormat="1" ht="21" customHeight="1" x14ac:dyDescent="0.25">
      <c r="A453" s="35"/>
      <c r="B453" s="40"/>
      <c r="C453" s="12"/>
      <c r="D453" s="25"/>
      <c r="E453" s="25"/>
      <c r="F453" s="11"/>
      <c r="G453" s="71"/>
      <c r="H453" s="71"/>
    </row>
    <row r="454" spans="1:8" s="13" customFormat="1" ht="21" customHeight="1" x14ac:dyDescent="0.25">
      <c r="A454" s="35"/>
      <c r="B454" s="40"/>
      <c r="C454" s="12"/>
      <c r="D454" s="25"/>
      <c r="E454" s="25"/>
      <c r="F454" s="11"/>
      <c r="G454" s="71"/>
      <c r="H454" s="71"/>
    </row>
    <row r="455" spans="1:8" s="13" customFormat="1" ht="21" customHeight="1" x14ac:dyDescent="0.25">
      <c r="A455" s="35"/>
      <c r="B455" s="40"/>
      <c r="C455" s="12"/>
      <c r="D455" s="25"/>
      <c r="E455" s="25"/>
      <c r="F455" s="11"/>
      <c r="G455" s="71"/>
      <c r="H455" s="71"/>
    </row>
    <row r="456" spans="1:8" s="13" customFormat="1" ht="21" customHeight="1" x14ac:dyDescent="0.25">
      <c r="A456" s="35"/>
      <c r="B456" s="40"/>
      <c r="C456" s="12"/>
      <c r="D456" s="25"/>
      <c r="E456" s="25"/>
      <c r="F456" s="11"/>
      <c r="G456" s="71"/>
      <c r="H456" s="71"/>
    </row>
    <row r="457" spans="1:8" s="13" customFormat="1" ht="21" customHeight="1" x14ac:dyDescent="0.25">
      <c r="A457" s="35"/>
      <c r="B457" s="40"/>
      <c r="C457" s="12"/>
      <c r="D457" s="25"/>
      <c r="E457" s="25"/>
      <c r="F457" s="11"/>
      <c r="G457" s="71"/>
      <c r="H457" s="71"/>
    </row>
    <row r="458" spans="1:8" s="13" customFormat="1" ht="21" customHeight="1" x14ac:dyDescent="0.25">
      <c r="A458" s="35"/>
      <c r="B458" s="40"/>
      <c r="C458" s="12"/>
      <c r="D458" s="25"/>
      <c r="E458" s="25"/>
      <c r="F458" s="11"/>
      <c r="G458" s="71"/>
      <c r="H458" s="71"/>
    </row>
    <row r="459" spans="1:8" s="13" customFormat="1" ht="21" customHeight="1" x14ac:dyDescent="0.25">
      <c r="A459" s="35"/>
      <c r="B459" s="40"/>
      <c r="C459" s="12"/>
      <c r="D459" s="25"/>
      <c r="E459" s="25"/>
      <c r="F459" s="11"/>
      <c r="G459" s="71"/>
      <c r="H459" s="71"/>
    </row>
    <row r="460" spans="1:8" s="13" customFormat="1" ht="21" customHeight="1" x14ac:dyDescent="0.25">
      <c r="A460" s="35"/>
      <c r="B460" s="40"/>
      <c r="C460" s="12"/>
      <c r="D460" s="25"/>
      <c r="E460" s="25"/>
      <c r="F460" s="11"/>
      <c r="G460" s="71"/>
      <c r="H460" s="71"/>
    </row>
    <row r="461" spans="1:8" s="13" customFormat="1" ht="21" customHeight="1" x14ac:dyDescent="0.25">
      <c r="A461" s="35"/>
      <c r="B461" s="40"/>
      <c r="C461" s="12"/>
      <c r="D461" s="25"/>
      <c r="E461" s="25"/>
      <c r="F461" s="11"/>
      <c r="G461" s="71"/>
      <c r="H461" s="71"/>
    </row>
    <row r="462" spans="1:8" s="13" customFormat="1" ht="21" customHeight="1" x14ac:dyDescent="0.25">
      <c r="A462" s="35"/>
      <c r="B462" s="40"/>
      <c r="C462" s="12"/>
      <c r="D462" s="25"/>
      <c r="E462" s="25"/>
      <c r="F462" s="11"/>
      <c r="G462" s="71"/>
      <c r="H462" s="71"/>
    </row>
    <row r="463" spans="1:8" s="13" customFormat="1" ht="21" customHeight="1" x14ac:dyDescent="0.25">
      <c r="A463" s="35"/>
      <c r="B463" s="40"/>
      <c r="C463" s="12"/>
      <c r="D463" s="25"/>
      <c r="E463" s="25"/>
      <c r="F463" s="11"/>
      <c r="G463" s="71"/>
      <c r="H463" s="71"/>
    </row>
    <row r="464" spans="1:8" s="13" customFormat="1" ht="21" customHeight="1" x14ac:dyDescent="0.25">
      <c r="A464" s="35"/>
      <c r="B464" s="40"/>
      <c r="C464" s="12"/>
      <c r="D464" s="25"/>
      <c r="E464" s="25"/>
      <c r="F464" s="11"/>
      <c r="G464" s="71"/>
      <c r="H464" s="71"/>
    </row>
    <row r="465" spans="1:8" s="13" customFormat="1" ht="21" customHeight="1" x14ac:dyDescent="0.25">
      <c r="A465" s="35"/>
      <c r="B465" s="40"/>
      <c r="C465" s="12"/>
      <c r="D465" s="25"/>
      <c r="E465" s="25"/>
      <c r="F465" s="11"/>
      <c r="G465" s="71"/>
      <c r="H465" s="71"/>
    </row>
    <row r="466" spans="1:8" s="13" customFormat="1" ht="21" customHeight="1" x14ac:dyDescent="0.25">
      <c r="A466" s="35"/>
      <c r="B466" s="40"/>
      <c r="C466" s="12"/>
      <c r="D466" s="25"/>
      <c r="E466" s="25"/>
      <c r="F466" s="11"/>
      <c r="G466" s="71"/>
      <c r="H466" s="71"/>
    </row>
    <row r="467" spans="1:8" s="13" customFormat="1" ht="21" customHeight="1" x14ac:dyDescent="0.25">
      <c r="A467" s="35"/>
      <c r="B467" s="40"/>
      <c r="C467" s="12"/>
      <c r="D467" s="25"/>
      <c r="E467" s="25"/>
      <c r="F467" s="11"/>
      <c r="G467" s="71"/>
      <c r="H467" s="71"/>
    </row>
    <row r="468" spans="1:8" s="13" customFormat="1" ht="21" customHeight="1" x14ac:dyDescent="0.25">
      <c r="A468" s="35"/>
      <c r="B468" s="40"/>
      <c r="C468" s="12"/>
      <c r="D468" s="25"/>
      <c r="E468" s="25"/>
      <c r="F468" s="11"/>
      <c r="G468" s="71"/>
      <c r="H468" s="71"/>
    </row>
    <row r="469" spans="1:8" s="13" customFormat="1" ht="21" customHeight="1" x14ac:dyDescent="0.25">
      <c r="A469" s="35"/>
      <c r="B469" s="40"/>
      <c r="C469" s="12"/>
      <c r="D469" s="25"/>
      <c r="E469" s="25"/>
      <c r="F469" s="11"/>
      <c r="G469" s="71"/>
      <c r="H469" s="71"/>
    </row>
    <row r="470" spans="1:8" s="13" customFormat="1" ht="21" customHeight="1" x14ac:dyDescent="0.25">
      <c r="A470" s="35"/>
      <c r="B470" s="40"/>
      <c r="C470" s="12"/>
      <c r="D470" s="25"/>
      <c r="E470" s="25"/>
      <c r="F470" s="11"/>
      <c r="G470" s="71"/>
      <c r="H470" s="71"/>
    </row>
    <row r="471" spans="1:8" s="13" customFormat="1" ht="21" customHeight="1" x14ac:dyDescent="0.25">
      <c r="A471" s="35"/>
      <c r="B471" s="40"/>
      <c r="C471" s="12"/>
      <c r="D471" s="25"/>
      <c r="E471" s="25"/>
      <c r="F471" s="11"/>
      <c r="G471" s="71"/>
      <c r="H471" s="71"/>
    </row>
    <row r="472" spans="1:8" s="13" customFormat="1" ht="21" customHeight="1" x14ac:dyDescent="0.25">
      <c r="A472" s="35"/>
      <c r="B472" s="40"/>
      <c r="C472" s="12"/>
      <c r="D472" s="25"/>
      <c r="E472" s="25"/>
      <c r="F472" s="11"/>
      <c r="G472" s="71"/>
      <c r="H472" s="71"/>
    </row>
    <row r="473" spans="1:8" s="13" customFormat="1" ht="21" customHeight="1" x14ac:dyDescent="0.25">
      <c r="A473" s="35"/>
      <c r="B473" s="40"/>
      <c r="C473" s="12"/>
      <c r="D473" s="25"/>
      <c r="E473" s="25"/>
      <c r="F473" s="11"/>
      <c r="G473" s="71"/>
      <c r="H473" s="71"/>
    </row>
    <row r="474" spans="1:8" s="13" customFormat="1" ht="21" customHeight="1" x14ac:dyDescent="0.25">
      <c r="A474" s="35"/>
      <c r="B474" s="40"/>
      <c r="C474" s="12"/>
      <c r="D474" s="25"/>
      <c r="E474" s="25"/>
      <c r="F474" s="11"/>
      <c r="G474" s="71"/>
      <c r="H474" s="71"/>
    </row>
    <row r="475" spans="1:8" s="13" customFormat="1" ht="21" customHeight="1" x14ac:dyDescent="0.25">
      <c r="A475" s="35"/>
      <c r="B475" s="40"/>
      <c r="C475" s="12"/>
      <c r="D475" s="25"/>
      <c r="E475" s="25"/>
      <c r="F475" s="11"/>
      <c r="G475" s="71"/>
      <c r="H475" s="71"/>
    </row>
    <row r="476" spans="1:8" s="13" customFormat="1" ht="21" customHeight="1" x14ac:dyDescent="0.25">
      <c r="A476" s="35"/>
      <c r="B476" s="40"/>
      <c r="C476" s="12"/>
      <c r="D476" s="25"/>
      <c r="E476" s="25"/>
      <c r="F476" s="11"/>
      <c r="G476" s="71"/>
      <c r="H476" s="71"/>
    </row>
    <row r="477" spans="1:8" s="13" customFormat="1" ht="21" customHeight="1" x14ac:dyDescent="0.25">
      <c r="A477" s="35"/>
      <c r="B477" s="40"/>
      <c r="C477" s="12"/>
      <c r="D477" s="25"/>
      <c r="E477" s="25"/>
      <c r="F477" s="11"/>
      <c r="G477" s="71"/>
      <c r="H477" s="71"/>
    </row>
    <row r="478" spans="1:8" s="13" customFormat="1" ht="21" customHeight="1" x14ac:dyDescent="0.25">
      <c r="A478" s="35"/>
      <c r="B478" s="40"/>
      <c r="C478" s="12"/>
      <c r="D478" s="25"/>
      <c r="E478" s="25"/>
      <c r="F478" s="11"/>
      <c r="G478" s="71"/>
      <c r="H478" s="71"/>
    </row>
    <row r="479" spans="1:8" s="13" customFormat="1" ht="21" customHeight="1" x14ac:dyDescent="0.25">
      <c r="A479" s="35"/>
      <c r="B479" s="40"/>
      <c r="C479" s="12"/>
      <c r="D479" s="25"/>
      <c r="E479" s="25"/>
      <c r="F479" s="11"/>
      <c r="G479" s="71"/>
      <c r="H479" s="71"/>
    </row>
    <row r="480" spans="1:8" s="13" customFormat="1" ht="21" customHeight="1" x14ac:dyDescent="0.25">
      <c r="A480" s="35"/>
      <c r="B480" s="40"/>
      <c r="C480" s="12"/>
      <c r="D480" s="25"/>
      <c r="E480" s="25"/>
      <c r="F480" s="11"/>
      <c r="G480" s="71"/>
      <c r="H480" s="71"/>
    </row>
    <row r="481" spans="1:8" s="13" customFormat="1" ht="21" customHeight="1" x14ac:dyDescent="0.25">
      <c r="A481" s="35"/>
      <c r="B481" s="40"/>
      <c r="C481" s="12"/>
      <c r="D481" s="25"/>
      <c r="E481" s="25"/>
      <c r="F481" s="11"/>
      <c r="G481" s="71"/>
      <c r="H481" s="71"/>
    </row>
    <row r="482" spans="1:8" s="13" customFormat="1" ht="21" customHeight="1" x14ac:dyDescent="0.25">
      <c r="A482" s="35"/>
      <c r="B482" s="40"/>
      <c r="C482" s="12"/>
      <c r="D482" s="25"/>
      <c r="E482" s="25"/>
      <c r="F482" s="11"/>
      <c r="G482" s="71"/>
      <c r="H482" s="71"/>
    </row>
    <row r="483" spans="1:8" s="13" customFormat="1" ht="21" customHeight="1" x14ac:dyDescent="0.25">
      <c r="A483" s="35"/>
      <c r="B483" s="40"/>
      <c r="C483" s="12"/>
      <c r="D483" s="25"/>
      <c r="E483" s="25"/>
      <c r="F483" s="11"/>
      <c r="G483" s="71"/>
      <c r="H483" s="71"/>
    </row>
    <row r="484" spans="1:8" s="13" customFormat="1" ht="21" customHeight="1" x14ac:dyDescent="0.25">
      <c r="A484" s="35"/>
      <c r="B484" s="40"/>
      <c r="C484" s="12"/>
      <c r="D484" s="25"/>
      <c r="E484" s="25"/>
      <c r="F484" s="11"/>
      <c r="G484" s="71"/>
      <c r="H484" s="71"/>
    </row>
    <row r="485" spans="1:8" s="13" customFormat="1" ht="21" customHeight="1" x14ac:dyDescent="0.25">
      <c r="A485" s="35"/>
      <c r="B485" s="40"/>
      <c r="C485" s="12"/>
      <c r="D485" s="25"/>
      <c r="E485" s="25"/>
      <c r="F485" s="11"/>
      <c r="G485" s="71"/>
      <c r="H485" s="71"/>
    </row>
    <row r="486" spans="1:8" s="13" customFormat="1" ht="21" customHeight="1" x14ac:dyDescent="0.25">
      <c r="A486" s="35"/>
      <c r="B486" s="40"/>
      <c r="C486" s="12"/>
      <c r="D486" s="25"/>
      <c r="E486" s="25"/>
      <c r="F486" s="11"/>
      <c r="G486" s="71"/>
      <c r="H486" s="71"/>
    </row>
    <row r="487" spans="1:8" s="13" customFormat="1" ht="21" customHeight="1" x14ac:dyDescent="0.25">
      <c r="A487" s="35"/>
      <c r="B487" s="40"/>
      <c r="C487" s="12"/>
      <c r="D487" s="25"/>
      <c r="E487" s="25"/>
      <c r="F487" s="11"/>
      <c r="G487" s="71"/>
      <c r="H487" s="71"/>
    </row>
    <row r="488" spans="1:8" s="13" customFormat="1" ht="21" customHeight="1" x14ac:dyDescent="0.25">
      <c r="A488" s="35"/>
      <c r="B488" s="40"/>
      <c r="C488" s="12"/>
      <c r="D488" s="25"/>
      <c r="E488" s="25"/>
      <c r="F488" s="11"/>
      <c r="G488" s="71"/>
      <c r="H488" s="71"/>
    </row>
    <row r="489" spans="1:8" s="13" customFormat="1" ht="21" customHeight="1" x14ac:dyDescent="0.25">
      <c r="A489" s="35"/>
      <c r="B489" s="40"/>
      <c r="C489" s="12"/>
      <c r="D489" s="25"/>
      <c r="E489" s="25"/>
      <c r="F489" s="11"/>
      <c r="G489" s="71"/>
      <c r="H489" s="71"/>
    </row>
    <row r="490" spans="1:8" s="13" customFormat="1" ht="21" customHeight="1" x14ac:dyDescent="0.25">
      <c r="A490" s="35"/>
      <c r="B490" s="40"/>
      <c r="C490" s="12"/>
      <c r="D490" s="25"/>
      <c r="E490" s="25"/>
      <c r="F490" s="11"/>
      <c r="G490" s="71"/>
      <c r="H490" s="71"/>
    </row>
    <row r="491" spans="1:8" s="13" customFormat="1" ht="21" customHeight="1" x14ac:dyDescent="0.25">
      <c r="A491" s="35"/>
      <c r="B491" s="40"/>
      <c r="C491" s="12"/>
      <c r="D491" s="25"/>
      <c r="E491" s="25"/>
      <c r="F491" s="11"/>
      <c r="G491" s="71"/>
      <c r="H491" s="71"/>
    </row>
    <row r="492" spans="1:8" s="13" customFormat="1" ht="21" customHeight="1" x14ac:dyDescent="0.25">
      <c r="A492" s="35"/>
      <c r="B492" s="40"/>
      <c r="C492" s="12"/>
      <c r="D492" s="25"/>
      <c r="E492" s="25"/>
      <c r="F492" s="11"/>
      <c r="G492" s="71"/>
      <c r="H492" s="71"/>
    </row>
    <row r="493" spans="1:8" s="13" customFormat="1" ht="21" customHeight="1" x14ac:dyDescent="0.25">
      <c r="A493" s="35"/>
      <c r="B493" s="40"/>
      <c r="C493" s="12"/>
      <c r="D493" s="25"/>
      <c r="E493" s="25"/>
      <c r="F493" s="11"/>
      <c r="G493" s="71"/>
      <c r="H493" s="71"/>
    </row>
    <row r="494" spans="1:8" s="13" customFormat="1" ht="21" customHeight="1" x14ac:dyDescent="0.25">
      <c r="A494" s="35"/>
      <c r="B494" s="40"/>
      <c r="C494" s="12"/>
      <c r="D494" s="25"/>
      <c r="E494" s="25"/>
      <c r="F494" s="11"/>
      <c r="G494" s="71"/>
      <c r="H494" s="71"/>
    </row>
    <row r="495" spans="1:8" s="13" customFormat="1" ht="21" customHeight="1" x14ac:dyDescent="0.25">
      <c r="A495" s="35"/>
      <c r="B495" s="40"/>
      <c r="C495" s="12"/>
      <c r="D495" s="25"/>
      <c r="E495" s="25"/>
      <c r="F495" s="11"/>
      <c r="G495" s="71"/>
      <c r="H495" s="71"/>
    </row>
    <row r="496" spans="1:8" s="13" customFormat="1" ht="21" customHeight="1" x14ac:dyDescent="0.25">
      <c r="A496" s="35"/>
      <c r="B496" s="40"/>
      <c r="C496" s="12"/>
      <c r="D496" s="25"/>
      <c r="E496" s="25"/>
      <c r="F496" s="11"/>
      <c r="G496" s="71"/>
      <c r="H496" s="71"/>
    </row>
    <row r="497" spans="1:8" s="13" customFormat="1" ht="21" customHeight="1" x14ac:dyDescent="0.25">
      <c r="A497" s="35"/>
      <c r="B497" s="40"/>
      <c r="C497" s="12"/>
      <c r="D497" s="25"/>
      <c r="E497" s="25"/>
      <c r="F497" s="11"/>
      <c r="G497" s="71"/>
      <c r="H497" s="71"/>
    </row>
    <row r="498" spans="1:8" s="13" customFormat="1" ht="21" customHeight="1" x14ac:dyDescent="0.25">
      <c r="A498" s="35"/>
      <c r="B498" s="40"/>
      <c r="C498" s="12"/>
      <c r="D498" s="25"/>
      <c r="E498" s="25"/>
      <c r="F498" s="11"/>
      <c r="G498" s="71"/>
      <c r="H498" s="71"/>
    </row>
    <row r="499" spans="1:8" s="13" customFormat="1" ht="21" customHeight="1" x14ac:dyDescent="0.25">
      <c r="A499" s="35"/>
      <c r="B499" s="40"/>
      <c r="C499" s="12"/>
      <c r="D499" s="25"/>
      <c r="E499" s="25"/>
      <c r="F499" s="11"/>
      <c r="G499" s="71"/>
      <c r="H499" s="71"/>
    </row>
    <row r="500" spans="1:8" s="13" customFormat="1" ht="21" customHeight="1" x14ac:dyDescent="0.25">
      <c r="A500" s="35"/>
      <c r="B500" s="40"/>
      <c r="C500" s="12"/>
      <c r="D500" s="25"/>
      <c r="E500" s="25"/>
      <c r="F500" s="11"/>
      <c r="G500" s="71"/>
      <c r="H500" s="71"/>
    </row>
    <row r="501" spans="1:8" s="13" customFormat="1" ht="21" customHeight="1" x14ac:dyDescent="0.25">
      <c r="A501" s="35"/>
      <c r="B501" s="40"/>
      <c r="C501" s="12"/>
      <c r="D501" s="25"/>
      <c r="E501" s="25"/>
      <c r="F501" s="11"/>
      <c r="G501" s="71"/>
      <c r="H501" s="71"/>
    </row>
    <row r="502" spans="1:8" s="13" customFormat="1" ht="21" customHeight="1" x14ac:dyDescent="0.25">
      <c r="A502" s="35"/>
      <c r="B502" s="40"/>
      <c r="C502" s="12"/>
      <c r="D502" s="25"/>
      <c r="E502" s="25"/>
      <c r="F502" s="11"/>
      <c r="G502" s="71"/>
      <c r="H502" s="71"/>
    </row>
    <row r="503" spans="1:8" s="13" customFormat="1" ht="21" customHeight="1" x14ac:dyDescent="0.25">
      <c r="A503" s="35"/>
      <c r="B503" s="40"/>
      <c r="C503" s="12"/>
      <c r="D503" s="25"/>
      <c r="E503" s="25"/>
      <c r="F503" s="11"/>
      <c r="G503" s="71"/>
      <c r="H503" s="71"/>
    </row>
    <row r="504" spans="1:8" s="13" customFormat="1" ht="21" customHeight="1" x14ac:dyDescent="0.25">
      <c r="A504" s="35"/>
      <c r="B504" s="40"/>
      <c r="C504" s="12"/>
      <c r="D504" s="25"/>
      <c r="E504" s="25"/>
      <c r="F504" s="11"/>
      <c r="G504" s="71"/>
      <c r="H504" s="71"/>
    </row>
    <row r="505" spans="1:8" s="13" customFormat="1" ht="21" customHeight="1" x14ac:dyDescent="0.25">
      <c r="A505" s="35"/>
      <c r="B505" s="40"/>
      <c r="C505" s="12"/>
      <c r="D505" s="25"/>
      <c r="E505" s="25"/>
      <c r="F505" s="11"/>
      <c r="G505" s="71"/>
      <c r="H505" s="71"/>
    </row>
    <row r="506" spans="1:8" s="13" customFormat="1" ht="21" customHeight="1" x14ac:dyDescent="0.25">
      <c r="A506" s="35"/>
      <c r="B506" s="40"/>
      <c r="C506" s="12"/>
      <c r="D506" s="25"/>
      <c r="E506" s="25"/>
      <c r="F506" s="11"/>
      <c r="G506" s="71"/>
      <c r="H506" s="71"/>
    </row>
    <row r="507" spans="1:8" s="13" customFormat="1" ht="21" customHeight="1" x14ac:dyDescent="0.25">
      <c r="A507" s="35"/>
      <c r="B507" s="40"/>
      <c r="C507" s="12"/>
      <c r="D507" s="25"/>
      <c r="E507" s="25"/>
      <c r="F507" s="11"/>
      <c r="G507" s="71"/>
      <c r="H507" s="71"/>
    </row>
    <row r="508" spans="1:8" s="13" customFormat="1" ht="21" customHeight="1" x14ac:dyDescent="0.25">
      <c r="A508" s="35"/>
      <c r="B508" s="40"/>
      <c r="C508" s="12"/>
      <c r="D508" s="25"/>
      <c r="E508" s="25"/>
      <c r="F508" s="11"/>
      <c r="G508" s="71"/>
      <c r="H508" s="71"/>
    </row>
    <row r="509" spans="1:8" s="13" customFormat="1" ht="21" customHeight="1" x14ac:dyDescent="0.25">
      <c r="A509" s="35"/>
      <c r="B509" s="40"/>
      <c r="C509" s="12"/>
      <c r="D509" s="25"/>
      <c r="E509" s="25"/>
      <c r="F509" s="11"/>
      <c r="G509" s="71"/>
      <c r="H509" s="71"/>
    </row>
    <row r="510" spans="1:8" s="13" customFormat="1" ht="21" customHeight="1" x14ac:dyDescent="0.25">
      <c r="A510" s="35"/>
      <c r="B510" s="40"/>
      <c r="C510" s="12"/>
      <c r="D510" s="25"/>
      <c r="E510" s="25"/>
      <c r="F510" s="11"/>
      <c r="G510" s="71"/>
      <c r="H510" s="71"/>
    </row>
    <row r="511" spans="1:8" s="13" customFormat="1" ht="21" customHeight="1" x14ac:dyDescent="0.25">
      <c r="A511" s="35"/>
      <c r="B511" s="40"/>
      <c r="C511" s="12"/>
      <c r="D511" s="25"/>
      <c r="E511" s="25"/>
      <c r="F511" s="11"/>
      <c r="G511" s="71"/>
      <c r="H511" s="71"/>
    </row>
    <row r="512" spans="1:8" s="13" customFormat="1" ht="21" customHeight="1" x14ac:dyDescent="0.25">
      <c r="A512" s="35"/>
      <c r="B512" s="40"/>
      <c r="C512" s="12"/>
      <c r="D512" s="25"/>
      <c r="E512" s="25"/>
      <c r="F512" s="11"/>
      <c r="G512" s="71"/>
      <c r="H512" s="71"/>
    </row>
    <row r="513" spans="1:8" s="13" customFormat="1" ht="21" customHeight="1" x14ac:dyDescent="0.25">
      <c r="A513" s="35"/>
      <c r="B513" s="40"/>
      <c r="C513" s="12"/>
      <c r="D513" s="25"/>
      <c r="E513" s="25"/>
      <c r="F513" s="11"/>
      <c r="G513" s="71"/>
      <c r="H513" s="71"/>
    </row>
    <row r="514" spans="1:8" s="13" customFormat="1" ht="21" customHeight="1" x14ac:dyDescent="0.25">
      <c r="A514" s="35"/>
      <c r="B514" s="40"/>
      <c r="C514" s="12"/>
      <c r="D514" s="25"/>
      <c r="E514" s="25"/>
      <c r="F514" s="11"/>
      <c r="G514" s="71"/>
      <c r="H514" s="71"/>
    </row>
    <row r="515" spans="1:8" s="13" customFormat="1" ht="21" customHeight="1" x14ac:dyDescent="0.25">
      <c r="A515" s="35"/>
      <c r="B515" s="40"/>
      <c r="C515" s="12"/>
      <c r="D515" s="25"/>
      <c r="E515" s="25"/>
      <c r="F515" s="11"/>
      <c r="G515" s="71"/>
      <c r="H515" s="71"/>
    </row>
    <row r="516" spans="1:8" s="13" customFormat="1" ht="21" customHeight="1" x14ac:dyDescent="0.25">
      <c r="A516" s="35"/>
      <c r="B516" s="40"/>
      <c r="C516" s="12"/>
      <c r="D516" s="25"/>
      <c r="E516" s="25"/>
      <c r="F516" s="11"/>
      <c r="G516" s="71"/>
      <c r="H516" s="71"/>
    </row>
    <row r="517" spans="1:8" s="13" customFormat="1" ht="21" customHeight="1" x14ac:dyDescent="0.25">
      <c r="A517" s="35"/>
      <c r="B517" s="40"/>
      <c r="C517" s="12"/>
      <c r="D517" s="25"/>
      <c r="E517" s="25"/>
      <c r="F517" s="11"/>
      <c r="G517" s="71"/>
      <c r="H517" s="71"/>
    </row>
    <row r="518" spans="1:8" s="13" customFormat="1" ht="21" customHeight="1" x14ac:dyDescent="0.25">
      <c r="A518" s="35"/>
      <c r="B518" s="40"/>
      <c r="C518" s="12"/>
      <c r="D518" s="25"/>
      <c r="E518" s="25"/>
      <c r="F518" s="11"/>
      <c r="G518" s="71"/>
      <c r="H518" s="71"/>
    </row>
    <row r="519" spans="1:8" s="13" customFormat="1" ht="21" customHeight="1" x14ac:dyDescent="0.25">
      <c r="A519" s="35"/>
      <c r="B519" s="40"/>
      <c r="C519" s="12"/>
      <c r="D519" s="25"/>
      <c r="E519" s="25"/>
      <c r="F519" s="11"/>
      <c r="G519" s="71"/>
      <c r="H519" s="71"/>
    </row>
    <row r="520" spans="1:8" s="13" customFormat="1" ht="21" customHeight="1" x14ac:dyDescent="0.25">
      <c r="A520" s="35"/>
      <c r="B520" s="40"/>
      <c r="C520" s="12"/>
      <c r="D520" s="25"/>
      <c r="E520" s="25"/>
      <c r="F520" s="11"/>
      <c r="G520" s="71"/>
      <c r="H520" s="71"/>
    </row>
    <row r="521" spans="1:8" s="13" customFormat="1" ht="21" customHeight="1" x14ac:dyDescent="0.25">
      <c r="A521" s="35"/>
      <c r="B521" s="40"/>
      <c r="C521" s="12"/>
      <c r="D521" s="25"/>
      <c r="E521" s="25"/>
      <c r="F521" s="11"/>
      <c r="G521" s="71"/>
      <c r="H521" s="71"/>
    </row>
    <row r="522" spans="1:8" s="13" customFormat="1" ht="21" customHeight="1" x14ac:dyDescent="0.25">
      <c r="A522" s="35"/>
      <c r="B522" s="40"/>
      <c r="C522" s="12"/>
      <c r="D522" s="25"/>
      <c r="E522" s="25"/>
      <c r="F522" s="11"/>
      <c r="G522" s="71"/>
      <c r="H522" s="71"/>
    </row>
    <row r="523" spans="1:8" s="13" customFormat="1" ht="21" customHeight="1" x14ac:dyDescent="0.25">
      <c r="A523" s="35"/>
      <c r="B523" s="40"/>
      <c r="C523" s="12"/>
      <c r="D523" s="25"/>
      <c r="E523" s="25"/>
      <c r="F523" s="11"/>
      <c r="G523" s="71"/>
      <c r="H523" s="71"/>
    </row>
    <row r="524" spans="1:8" s="13" customFormat="1" ht="21" customHeight="1" x14ac:dyDescent="0.25">
      <c r="A524" s="35"/>
      <c r="B524" s="40"/>
      <c r="C524" s="12"/>
      <c r="D524" s="25"/>
      <c r="E524" s="25"/>
      <c r="F524" s="11"/>
      <c r="G524" s="71"/>
      <c r="H524" s="71"/>
    </row>
    <row r="525" spans="1:8" s="13" customFormat="1" ht="21" customHeight="1" x14ac:dyDescent="0.25">
      <c r="A525" s="35"/>
      <c r="B525" s="40"/>
      <c r="C525" s="12"/>
      <c r="D525" s="25"/>
      <c r="E525" s="25"/>
      <c r="F525" s="11"/>
      <c r="G525" s="71"/>
      <c r="H525" s="71"/>
    </row>
    <row r="526" spans="1:8" s="13" customFormat="1" ht="21" customHeight="1" x14ac:dyDescent="0.25">
      <c r="A526" s="35"/>
      <c r="B526" s="40"/>
      <c r="C526" s="12"/>
      <c r="D526" s="25"/>
      <c r="E526" s="25"/>
      <c r="F526" s="11"/>
      <c r="G526" s="71"/>
      <c r="H526" s="71"/>
    </row>
    <row r="527" spans="1:8" s="13" customFormat="1" ht="21" customHeight="1" x14ac:dyDescent="0.25">
      <c r="A527" s="35"/>
      <c r="B527" s="40"/>
      <c r="C527" s="12"/>
      <c r="D527" s="25"/>
      <c r="E527" s="25"/>
      <c r="F527" s="11"/>
      <c r="G527" s="71"/>
      <c r="H527" s="71"/>
    </row>
    <row r="528" spans="1:8" s="13" customFormat="1" ht="21" customHeight="1" x14ac:dyDescent="0.25">
      <c r="A528" s="35"/>
      <c r="B528" s="40"/>
      <c r="C528" s="12"/>
      <c r="D528" s="25"/>
      <c r="E528" s="25"/>
      <c r="F528" s="11"/>
      <c r="G528" s="71"/>
      <c r="H528" s="71"/>
    </row>
    <row r="529" spans="1:8" s="13" customFormat="1" ht="21" customHeight="1" x14ac:dyDescent="0.25">
      <c r="A529" s="35"/>
      <c r="B529" s="40"/>
      <c r="C529" s="12"/>
      <c r="D529" s="25"/>
      <c r="E529" s="25"/>
      <c r="F529" s="11"/>
      <c r="G529" s="71"/>
      <c r="H529" s="71"/>
    </row>
    <row r="530" spans="1:8" s="13" customFormat="1" ht="21" customHeight="1" x14ac:dyDescent="0.25">
      <c r="A530" s="35"/>
      <c r="B530" s="40"/>
      <c r="C530" s="12"/>
      <c r="D530" s="25"/>
      <c r="E530" s="25"/>
      <c r="F530" s="11"/>
      <c r="G530" s="71"/>
      <c r="H530" s="71"/>
    </row>
    <row r="531" spans="1:8" s="13" customFormat="1" ht="21" customHeight="1" x14ac:dyDescent="0.25">
      <c r="A531" s="35"/>
      <c r="B531" s="40"/>
      <c r="C531" s="12"/>
      <c r="D531" s="25"/>
      <c r="E531" s="25"/>
      <c r="F531" s="11"/>
      <c r="G531" s="71"/>
      <c r="H531" s="71"/>
    </row>
    <row r="532" spans="1:8" s="13" customFormat="1" ht="21" customHeight="1" x14ac:dyDescent="0.25">
      <c r="A532" s="35"/>
      <c r="B532" s="40"/>
      <c r="C532" s="12"/>
      <c r="D532" s="25"/>
      <c r="E532" s="25"/>
      <c r="F532" s="11"/>
      <c r="G532" s="71"/>
      <c r="H532" s="71"/>
    </row>
    <row r="533" spans="1:8" s="13" customFormat="1" ht="21" customHeight="1" x14ac:dyDescent="0.25">
      <c r="A533" s="35"/>
      <c r="B533" s="40"/>
      <c r="C533" s="12"/>
      <c r="D533" s="25"/>
      <c r="E533" s="25"/>
      <c r="F533" s="11"/>
      <c r="G533" s="71"/>
      <c r="H533" s="71"/>
    </row>
    <row r="534" spans="1:8" s="13" customFormat="1" ht="21" customHeight="1" x14ac:dyDescent="0.25">
      <c r="A534" s="35"/>
      <c r="B534" s="40"/>
      <c r="C534" s="12"/>
      <c r="D534" s="25"/>
      <c r="E534" s="25"/>
      <c r="F534" s="11"/>
      <c r="G534" s="71"/>
      <c r="H534" s="71"/>
    </row>
    <row r="535" spans="1:8" s="13" customFormat="1" ht="21" customHeight="1" x14ac:dyDescent="0.25">
      <c r="A535" s="35"/>
      <c r="B535" s="40"/>
      <c r="C535" s="12"/>
      <c r="D535" s="25"/>
      <c r="E535" s="25"/>
      <c r="F535" s="11"/>
      <c r="G535" s="71"/>
      <c r="H535" s="71"/>
    </row>
    <row r="536" spans="1:8" s="13" customFormat="1" ht="21" customHeight="1" x14ac:dyDescent="0.25">
      <c r="A536" s="35"/>
      <c r="B536" s="40"/>
      <c r="C536" s="12"/>
      <c r="D536" s="25"/>
      <c r="E536" s="25"/>
      <c r="F536" s="11"/>
      <c r="G536" s="71"/>
      <c r="H536" s="71"/>
    </row>
    <row r="537" spans="1:8" s="13" customFormat="1" ht="21" customHeight="1" x14ac:dyDescent="0.25">
      <c r="A537" s="35"/>
      <c r="B537" s="40"/>
      <c r="C537" s="12"/>
      <c r="D537" s="25"/>
      <c r="E537" s="25"/>
      <c r="F537" s="11"/>
      <c r="G537" s="71"/>
      <c r="H537" s="71"/>
    </row>
    <row r="538" spans="1:8" s="13" customFormat="1" ht="21" customHeight="1" x14ac:dyDescent="0.25">
      <c r="A538" s="35"/>
      <c r="B538" s="40"/>
      <c r="C538" s="12"/>
      <c r="D538" s="25"/>
      <c r="E538" s="25"/>
      <c r="F538" s="11"/>
      <c r="G538" s="71"/>
      <c r="H538" s="71"/>
    </row>
    <row r="539" spans="1:8" s="13" customFormat="1" ht="21" customHeight="1" x14ac:dyDescent="0.25">
      <c r="A539" s="35"/>
      <c r="B539" s="40"/>
      <c r="C539" s="12"/>
      <c r="D539" s="25"/>
      <c r="E539" s="25"/>
      <c r="F539" s="11"/>
      <c r="G539" s="71"/>
      <c r="H539" s="71"/>
    </row>
    <row r="540" spans="1:8" s="13" customFormat="1" ht="21" customHeight="1" x14ac:dyDescent="0.25">
      <c r="A540" s="35"/>
      <c r="B540" s="40"/>
      <c r="C540" s="12"/>
      <c r="D540" s="25"/>
      <c r="E540" s="25"/>
      <c r="F540" s="11"/>
      <c r="G540" s="71"/>
      <c r="H540" s="71"/>
    </row>
    <row r="541" spans="1:8" s="13" customFormat="1" ht="21" customHeight="1" x14ac:dyDescent="0.25">
      <c r="A541" s="35"/>
      <c r="B541" s="40"/>
      <c r="C541" s="12"/>
      <c r="D541" s="25"/>
      <c r="E541" s="25"/>
      <c r="F541" s="11"/>
      <c r="G541" s="71"/>
      <c r="H541" s="71"/>
    </row>
    <row r="542" spans="1:8" s="13" customFormat="1" ht="21" customHeight="1" x14ac:dyDescent="0.25">
      <c r="A542" s="35"/>
      <c r="B542" s="40"/>
      <c r="C542" s="12"/>
      <c r="D542" s="25"/>
      <c r="E542" s="25"/>
      <c r="F542" s="11"/>
      <c r="G542" s="71"/>
      <c r="H542" s="71"/>
    </row>
    <row r="543" spans="1:8" s="13" customFormat="1" ht="21" customHeight="1" x14ac:dyDescent="0.25">
      <c r="A543" s="35"/>
      <c r="B543" s="40"/>
      <c r="C543" s="12"/>
      <c r="D543" s="25"/>
      <c r="E543" s="25"/>
      <c r="F543" s="11"/>
      <c r="G543" s="71"/>
      <c r="H543" s="71"/>
    </row>
    <row r="544" spans="1:8" s="13" customFormat="1" ht="21" customHeight="1" x14ac:dyDescent="0.25">
      <c r="A544" s="35"/>
      <c r="B544" s="40"/>
      <c r="C544" s="12"/>
      <c r="D544" s="25"/>
      <c r="E544" s="25"/>
      <c r="F544" s="11"/>
      <c r="G544" s="71"/>
      <c r="H544" s="71"/>
    </row>
    <row r="545" spans="1:8" s="13" customFormat="1" ht="21" customHeight="1" x14ac:dyDescent="0.25">
      <c r="A545" s="35"/>
      <c r="B545" s="40"/>
      <c r="C545" s="12"/>
      <c r="D545" s="25"/>
      <c r="E545" s="25"/>
      <c r="F545" s="11"/>
      <c r="G545" s="71"/>
      <c r="H545" s="71"/>
    </row>
    <row r="546" spans="1:8" s="13" customFormat="1" ht="21" customHeight="1" x14ac:dyDescent="0.25">
      <c r="A546" s="35"/>
      <c r="B546" s="40"/>
      <c r="C546" s="12"/>
      <c r="D546" s="25"/>
      <c r="E546" s="25"/>
      <c r="F546" s="11"/>
      <c r="G546" s="71"/>
      <c r="H546" s="71"/>
    </row>
    <row r="547" spans="1:8" s="13" customFormat="1" ht="21" customHeight="1" x14ac:dyDescent="0.25">
      <c r="A547" s="35"/>
      <c r="B547" s="40"/>
      <c r="C547" s="12"/>
      <c r="D547" s="25"/>
      <c r="E547" s="25"/>
      <c r="F547" s="11"/>
      <c r="G547" s="71"/>
      <c r="H547" s="71"/>
    </row>
    <row r="548" spans="1:8" s="13" customFormat="1" ht="21" customHeight="1" x14ac:dyDescent="0.25">
      <c r="A548" s="35"/>
      <c r="B548" s="40"/>
      <c r="C548" s="12"/>
      <c r="D548" s="25"/>
      <c r="E548" s="25"/>
      <c r="F548" s="11"/>
      <c r="G548" s="71"/>
      <c r="H548" s="71"/>
    </row>
    <row r="549" spans="1:8" s="13" customFormat="1" ht="21" customHeight="1" x14ac:dyDescent="0.25">
      <c r="A549" s="35"/>
      <c r="B549" s="40"/>
      <c r="C549" s="12"/>
      <c r="D549" s="25"/>
      <c r="E549" s="25"/>
      <c r="F549" s="11"/>
      <c r="G549" s="71"/>
      <c r="H549" s="71"/>
    </row>
    <row r="550" spans="1:8" s="13" customFormat="1" ht="21" customHeight="1" x14ac:dyDescent="0.25">
      <c r="A550" s="35"/>
      <c r="B550" s="40"/>
      <c r="C550" s="12"/>
      <c r="D550" s="25"/>
      <c r="E550" s="25"/>
      <c r="F550" s="11"/>
      <c r="G550" s="71"/>
      <c r="H550" s="71"/>
    </row>
    <row r="551" spans="1:8" s="13" customFormat="1" ht="21" customHeight="1" x14ac:dyDescent="0.25">
      <c r="A551" s="35"/>
      <c r="B551" s="40"/>
      <c r="C551" s="12"/>
      <c r="D551" s="25"/>
      <c r="E551" s="25"/>
      <c r="F551" s="11"/>
      <c r="G551" s="71"/>
      <c r="H551" s="71"/>
    </row>
    <row r="552" spans="1:8" s="13" customFormat="1" ht="21" customHeight="1" x14ac:dyDescent="0.25">
      <c r="A552" s="35"/>
      <c r="B552" s="40"/>
      <c r="C552" s="12"/>
      <c r="D552" s="25"/>
      <c r="E552" s="25"/>
      <c r="F552" s="11"/>
      <c r="G552" s="71"/>
      <c r="H552" s="71"/>
    </row>
    <row r="553" spans="1:8" s="13" customFormat="1" ht="21" customHeight="1" x14ac:dyDescent="0.25">
      <c r="A553" s="35"/>
      <c r="B553" s="40"/>
      <c r="C553" s="12"/>
      <c r="D553" s="25"/>
      <c r="E553" s="25"/>
      <c r="F553" s="11"/>
      <c r="G553" s="71"/>
      <c r="H553" s="71"/>
    </row>
    <row r="554" spans="1:8" s="13" customFormat="1" ht="21" customHeight="1" x14ac:dyDescent="0.25">
      <c r="A554" s="35"/>
      <c r="B554" s="40"/>
      <c r="C554" s="12"/>
      <c r="D554" s="25"/>
      <c r="E554" s="25"/>
      <c r="F554" s="11"/>
      <c r="G554" s="71"/>
      <c r="H554" s="71"/>
    </row>
    <row r="555" spans="1:8" s="13" customFormat="1" ht="21" customHeight="1" x14ac:dyDescent="0.25">
      <c r="A555" s="35"/>
      <c r="B555" s="40"/>
      <c r="C555" s="12"/>
      <c r="D555" s="25"/>
      <c r="E555" s="25"/>
      <c r="F555" s="11"/>
      <c r="G555" s="71"/>
      <c r="H555" s="71"/>
    </row>
    <row r="556" spans="1:8" s="13" customFormat="1" ht="21" customHeight="1" x14ac:dyDescent="0.25">
      <c r="A556" s="35"/>
      <c r="B556" s="40"/>
      <c r="C556" s="12"/>
      <c r="D556" s="25"/>
      <c r="E556" s="25"/>
      <c r="F556" s="11"/>
      <c r="G556" s="71"/>
      <c r="H556" s="71"/>
    </row>
    <row r="557" spans="1:8" s="13" customFormat="1" ht="21" customHeight="1" x14ac:dyDescent="0.25">
      <c r="A557" s="35"/>
      <c r="B557" s="40"/>
      <c r="C557" s="12"/>
      <c r="D557" s="25"/>
      <c r="E557" s="25"/>
      <c r="F557" s="11"/>
      <c r="G557" s="71"/>
      <c r="H557" s="71"/>
    </row>
    <row r="558" spans="1:8" s="13" customFormat="1" ht="21" customHeight="1" x14ac:dyDescent="0.25">
      <c r="A558" s="35"/>
      <c r="B558" s="40"/>
      <c r="C558" s="12"/>
      <c r="D558" s="25"/>
      <c r="E558" s="25"/>
      <c r="F558" s="11"/>
      <c r="G558" s="71"/>
      <c r="H558" s="71"/>
    </row>
    <row r="559" spans="1:8" s="13" customFormat="1" ht="21" customHeight="1" x14ac:dyDescent="0.25">
      <c r="A559" s="35"/>
      <c r="B559" s="40"/>
      <c r="C559" s="12"/>
      <c r="D559" s="25"/>
      <c r="E559" s="25"/>
      <c r="F559" s="11"/>
      <c r="G559" s="71"/>
      <c r="H559" s="71"/>
    </row>
    <row r="560" spans="1:8" s="13" customFormat="1" ht="21" customHeight="1" x14ac:dyDescent="0.25">
      <c r="A560" s="35"/>
      <c r="B560" s="40"/>
      <c r="C560" s="12"/>
      <c r="D560" s="25"/>
      <c r="E560" s="25"/>
      <c r="F560" s="11"/>
      <c r="G560" s="71"/>
      <c r="H560" s="71"/>
    </row>
    <row r="561" spans="1:8" s="13" customFormat="1" ht="21" customHeight="1" x14ac:dyDescent="0.25">
      <c r="A561" s="35"/>
      <c r="B561" s="40"/>
      <c r="C561" s="12"/>
      <c r="D561" s="25"/>
      <c r="E561" s="25"/>
      <c r="F561" s="11"/>
      <c r="G561" s="71"/>
      <c r="H561" s="71"/>
    </row>
    <row r="562" spans="1:8" s="13" customFormat="1" ht="21" customHeight="1" x14ac:dyDescent="0.25">
      <c r="A562" s="35"/>
      <c r="B562" s="40"/>
      <c r="C562" s="12"/>
      <c r="D562" s="25"/>
      <c r="E562" s="25"/>
      <c r="F562" s="11"/>
      <c r="G562" s="71"/>
      <c r="H562" s="71"/>
    </row>
    <row r="563" spans="1:8" s="13" customFormat="1" ht="21" customHeight="1" x14ac:dyDescent="0.25">
      <c r="A563" s="35"/>
      <c r="B563" s="40"/>
      <c r="C563" s="12"/>
      <c r="D563" s="25"/>
      <c r="E563" s="25"/>
      <c r="F563" s="11"/>
      <c r="G563" s="71"/>
      <c r="H563" s="71"/>
    </row>
    <row r="564" spans="1:8" s="13" customFormat="1" ht="21" customHeight="1" x14ac:dyDescent="0.25">
      <c r="A564" s="35"/>
      <c r="B564" s="40"/>
      <c r="C564" s="12"/>
      <c r="D564" s="25"/>
      <c r="E564" s="25"/>
      <c r="F564" s="11"/>
      <c r="G564" s="71"/>
      <c r="H564" s="71"/>
    </row>
    <row r="565" spans="1:8" s="13" customFormat="1" ht="21" customHeight="1" x14ac:dyDescent="0.25">
      <c r="A565" s="35"/>
      <c r="B565" s="40"/>
      <c r="C565" s="12"/>
      <c r="D565" s="25"/>
      <c r="E565" s="25"/>
      <c r="F565" s="11"/>
      <c r="G565" s="71"/>
      <c r="H565" s="71"/>
    </row>
    <row r="566" spans="1:8" s="13" customFormat="1" ht="21" customHeight="1" x14ac:dyDescent="0.25">
      <c r="A566" s="35"/>
      <c r="B566" s="40"/>
      <c r="C566" s="12"/>
      <c r="D566" s="25"/>
      <c r="E566" s="25"/>
      <c r="F566" s="11"/>
      <c r="G566" s="71"/>
      <c r="H566" s="71"/>
    </row>
    <row r="567" spans="1:8" s="13" customFormat="1" ht="21" customHeight="1" x14ac:dyDescent="0.25">
      <c r="A567" s="35"/>
      <c r="B567" s="40"/>
      <c r="C567" s="12"/>
      <c r="D567" s="25"/>
      <c r="E567" s="25"/>
      <c r="F567" s="11"/>
      <c r="G567" s="71"/>
      <c r="H567" s="71"/>
    </row>
    <row r="568" spans="1:8" s="13" customFormat="1" ht="21" customHeight="1" x14ac:dyDescent="0.25">
      <c r="A568" s="35"/>
      <c r="B568" s="40"/>
      <c r="C568" s="12"/>
      <c r="D568" s="25"/>
      <c r="E568" s="25"/>
      <c r="F568" s="11"/>
      <c r="G568" s="71"/>
      <c r="H568" s="71"/>
    </row>
    <row r="569" spans="1:8" s="13" customFormat="1" ht="21" customHeight="1" x14ac:dyDescent="0.25">
      <c r="A569" s="35"/>
      <c r="B569" s="40"/>
      <c r="C569" s="12"/>
      <c r="D569" s="25"/>
      <c r="E569" s="25"/>
      <c r="F569" s="11"/>
      <c r="G569" s="71"/>
      <c r="H569" s="71"/>
    </row>
    <row r="570" spans="1:8" s="13" customFormat="1" ht="21" customHeight="1" x14ac:dyDescent="0.25">
      <c r="A570" s="35"/>
      <c r="B570" s="40"/>
      <c r="C570" s="12"/>
      <c r="D570" s="25"/>
      <c r="E570" s="25"/>
      <c r="F570" s="11"/>
      <c r="G570" s="71"/>
      <c r="H570" s="71"/>
    </row>
    <row r="571" spans="1:8" s="13" customFormat="1" ht="21" customHeight="1" x14ac:dyDescent="0.25">
      <c r="A571" s="35"/>
      <c r="B571" s="40"/>
      <c r="C571" s="12"/>
      <c r="D571" s="25"/>
      <c r="E571" s="25"/>
      <c r="F571" s="11"/>
      <c r="G571" s="71"/>
      <c r="H571" s="71"/>
    </row>
    <row r="572" spans="1:8" s="13" customFormat="1" ht="21" customHeight="1" x14ac:dyDescent="0.25">
      <c r="A572" s="35"/>
      <c r="B572" s="40"/>
      <c r="C572" s="12"/>
      <c r="D572" s="25"/>
      <c r="E572" s="25"/>
      <c r="F572" s="11"/>
      <c r="G572" s="71"/>
      <c r="H572" s="71"/>
    </row>
    <row r="573" spans="1:8" s="13" customFormat="1" ht="21" customHeight="1" x14ac:dyDescent="0.25">
      <c r="A573" s="35"/>
      <c r="B573" s="40"/>
      <c r="C573" s="12"/>
      <c r="D573" s="25"/>
      <c r="E573" s="25"/>
      <c r="F573" s="11"/>
      <c r="G573" s="71"/>
      <c r="H573" s="71"/>
    </row>
    <row r="574" spans="1:8" s="13" customFormat="1" ht="21" customHeight="1" x14ac:dyDescent="0.25">
      <c r="A574" s="35"/>
      <c r="B574" s="40"/>
      <c r="C574" s="12"/>
      <c r="D574" s="25"/>
      <c r="E574" s="25"/>
      <c r="F574" s="11"/>
      <c r="G574" s="71"/>
      <c r="H574" s="71"/>
    </row>
    <row r="575" spans="1:8" s="13" customFormat="1" ht="21" customHeight="1" x14ac:dyDescent="0.25">
      <c r="A575" s="35"/>
      <c r="B575" s="40"/>
      <c r="C575" s="12"/>
      <c r="D575" s="25"/>
      <c r="E575" s="25"/>
      <c r="F575" s="11"/>
      <c r="G575" s="71"/>
      <c r="H575" s="71"/>
    </row>
    <row r="576" spans="1:8" s="13" customFormat="1" ht="21" customHeight="1" x14ac:dyDescent="0.25">
      <c r="A576" s="35"/>
      <c r="B576" s="40"/>
      <c r="C576" s="12"/>
      <c r="D576" s="25"/>
      <c r="E576" s="25"/>
      <c r="F576" s="11"/>
      <c r="G576" s="71"/>
      <c r="H576" s="71"/>
    </row>
    <row r="577" spans="1:8" s="13" customFormat="1" ht="21" customHeight="1" x14ac:dyDescent="0.25">
      <c r="A577" s="35"/>
      <c r="B577" s="40"/>
      <c r="C577" s="12"/>
      <c r="D577" s="25"/>
      <c r="E577" s="25"/>
      <c r="F577" s="11"/>
      <c r="G577" s="71"/>
      <c r="H577" s="71"/>
    </row>
    <row r="578" spans="1:8" s="13" customFormat="1" ht="21" customHeight="1" x14ac:dyDescent="0.25">
      <c r="A578" s="35"/>
      <c r="B578" s="40"/>
      <c r="C578" s="12"/>
      <c r="D578" s="25"/>
      <c r="E578" s="25"/>
      <c r="F578" s="11"/>
      <c r="G578" s="71"/>
      <c r="H578" s="71"/>
    </row>
    <row r="579" spans="1:8" s="13" customFormat="1" ht="21" customHeight="1" x14ac:dyDescent="0.25">
      <c r="A579" s="35"/>
      <c r="B579" s="40"/>
      <c r="C579" s="12"/>
      <c r="D579" s="25"/>
      <c r="E579" s="25"/>
      <c r="F579" s="11"/>
      <c r="G579" s="71"/>
      <c r="H579" s="71"/>
    </row>
    <row r="580" spans="1:8" s="13" customFormat="1" ht="21" customHeight="1" x14ac:dyDescent="0.25">
      <c r="A580" s="35"/>
      <c r="B580" s="40"/>
      <c r="C580" s="12"/>
      <c r="D580" s="25"/>
      <c r="E580" s="25"/>
      <c r="F580" s="11"/>
      <c r="G580" s="71"/>
      <c r="H580" s="71"/>
    </row>
    <row r="581" spans="1:8" s="13" customFormat="1" ht="21" customHeight="1" x14ac:dyDescent="0.25">
      <c r="A581" s="35"/>
      <c r="B581" s="40"/>
      <c r="C581" s="12"/>
      <c r="D581" s="25"/>
      <c r="E581" s="25"/>
      <c r="F581" s="11"/>
      <c r="G581" s="71"/>
      <c r="H581" s="71"/>
    </row>
    <row r="582" spans="1:8" s="13" customFormat="1" ht="21" customHeight="1" x14ac:dyDescent="0.25">
      <c r="A582" s="35"/>
      <c r="B582" s="40"/>
      <c r="C582" s="12"/>
      <c r="D582" s="25"/>
      <c r="E582" s="25"/>
      <c r="F582" s="11"/>
      <c r="G582" s="71"/>
      <c r="H582" s="71"/>
    </row>
    <row r="583" spans="1:8" s="13" customFormat="1" ht="21" customHeight="1" x14ac:dyDescent="0.25">
      <c r="A583" s="35"/>
      <c r="B583" s="40"/>
      <c r="C583" s="12"/>
      <c r="D583" s="25"/>
      <c r="E583" s="25"/>
      <c r="F583" s="11"/>
      <c r="G583" s="71"/>
      <c r="H583" s="71"/>
    </row>
    <row r="584" spans="1:8" s="13" customFormat="1" ht="21" customHeight="1" x14ac:dyDescent="0.25">
      <c r="A584" s="35"/>
      <c r="B584" s="40"/>
      <c r="C584" s="12"/>
      <c r="D584" s="25"/>
      <c r="E584" s="25"/>
      <c r="F584" s="11"/>
      <c r="G584" s="71"/>
      <c r="H584" s="71"/>
    </row>
    <row r="585" spans="1:8" s="13" customFormat="1" ht="21" customHeight="1" x14ac:dyDescent="0.25">
      <c r="A585" s="35"/>
      <c r="B585" s="40"/>
      <c r="C585" s="12"/>
      <c r="D585" s="25"/>
      <c r="E585" s="25"/>
      <c r="F585" s="11"/>
      <c r="G585" s="71"/>
      <c r="H585" s="71"/>
    </row>
    <row r="586" spans="1:8" s="13" customFormat="1" ht="21" customHeight="1" x14ac:dyDescent="0.25">
      <c r="A586" s="35"/>
      <c r="B586" s="40"/>
      <c r="C586" s="12"/>
      <c r="D586" s="25"/>
      <c r="E586" s="25"/>
      <c r="F586" s="11"/>
      <c r="G586" s="71"/>
      <c r="H586" s="71"/>
    </row>
    <row r="587" spans="1:8" s="13" customFormat="1" ht="21" customHeight="1" x14ac:dyDescent="0.25">
      <c r="A587" s="35"/>
      <c r="B587" s="40"/>
      <c r="C587" s="12"/>
      <c r="D587" s="25"/>
      <c r="E587" s="25"/>
      <c r="F587" s="11"/>
      <c r="G587" s="71"/>
      <c r="H587" s="71"/>
    </row>
    <row r="588" spans="1:8" s="13" customFormat="1" ht="21" customHeight="1" x14ac:dyDescent="0.25">
      <c r="A588" s="35"/>
      <c r="B588" s="40"/>
      <c r="C588" s="12"/>
      <c r="D588" s="25"/>
      <c r="E588" s="25"/>
      <c r="F588" s="11"/>
      <c r="G588" s="71"/>
      <c r="H588" s="71"/>
    </row>
    <row r="589" spans="1:8" s="13" customFormat="1" ht="21" customHeight="1" x14ac:dyDescent="0.25">
      <c r="A589" s="35"/>
      <c r="B589" s="40"/>
      <c r="C589" s="12"/>
      <c r="D589" s="25"/>
      <c r="E589" s="25"/>
      <c r="F589" s="11"/>
      <c r="G589" s="71"/>
      <c r="H589" s="71"/>
    </row>
    <row r="590" spans="1:8" s="13" customFormat="1" ht="21" customHeight="1" x14ac:dyDescent="0.25">
      <c r="A590" s="35"/>
      <c r="B590" s="40"/>
      <c r="C590" s="12"/>
      <c r="D590" s="25"/>
      <c r="E590" s="25"/>
      <c r="F590" s="11"/>
      <c r="G590" s="71"/>
      <c r="H590" s="71"/>
    </row>
    <row r="591" spans="1:8" s="13" customFormat="1" ht="21" customHeight="1" x14ac:dyDescent="0.25">
      <c r="A591" s="35"/>
      <c r="B591" s="40"/>
      <c r="C591" s="12"/>
      <c r="D591" s="25"/>
      <c r="E591" s="25"/>
      <c r="F591" s="11"/>
      <c r="G591" s="71"/>
      <c r="H591" s="71"/>
    </row>
    <row r="592" spans="1:8" s="13" customFormat="1" ht="21" customHeight="1" x14ac:dyDescent="0.25">
      <c r="A592" s="35"/>
      <c r="B592" s="40"/>
      <c r="C592" s="12"/>
      <c r="D592" s="25"/>
      <c r="E592" s="25"/>
      <c r="F592" s="11"/>
      <c r="G592" s="71"/>
      <c r="H592" s="71"/>
    </row>
    <row r="593" spans="1:8" s="13" customFormat="1" ht="21" customHeight="1" x14ac:dyDescent="0.25">
      <c r="A593" s="35"/>
      <c r="B593" s="40"/>
      <c r="C593" s="12"/>
      <c r="D593" s="25"/>
      <c r="E593" s="25"/>
      <c r="F593" s="11"/>
      <c r="G593" s="71"/>
      <c r="H593" s="71"/>
    </row>
    <row r="594" spans="1:8" s="13" customFormat="1" ht="21" customHeight="1" x14ac:dyDescent="0.25">
      <c r="A594" s="35"/>
      <c r="B594" s="40"/>
      <c r="C594" s="12"/>
      <c r="D594" s="25"/>
      <c r="E594" s="25"/>
      <c r="F594" s="11"/>
      <c r="G594" s="71"/>
      <c r="H594" s="71"/>
    </row>
    <row r="595" spans="1:8" s="13" customFormat="1" ht="21" customHeight="1" x14ac:dyDescent="0.25">
      <c r="A595" s="35"/>
      <c r="B595" s="40"/>
      <c r="C595" s="12"/>
      <c r="D595" s="25"/>
      <c r="E595" s="25"/>
      <c r="F595" s="11"/>
      <c r="G595" s="71"/>
      <c r="H595" s="71"/>
    </row>
    <row r="596" spans="1:8" s="13" customFormat="1" ht="21" customHeight="1" x14ac:dyDescent="0.25">
      <c r="A596" s="35"/>
      <c r="B596" s="40"/>
      <c r="C596" s="12"/>
      <c r="D596" s="25"/>
      <c r="E596" s="25"/>
      <c r="F596" s="11"/>
      <c r="G596" s="71"/>
      <c r="H596" s="71"/>
    </row>
    <row r="597" spans="1:8" s="13" customFormat="1" ht="21" customHeight="1" x14ac:dyDescent="0.25">
      <c r="A597" s="35"/>
      <c r="B597" s="40"/>
      <c r="C597" s="12"/>
      <c r="D597" s="25"/>
      <c r="E597" s="25"/>
      <c r="F597" s="11"/>
      <c r="G597" s="71"/>
      <c r="H597" s="71"/>
    </row>
    <row r="598" spans="1:8" s="13" customFormat="1" ht="21" customHeight="1" x14ac:dyDescent="0.25">
      <c r="A598" s="35"/>
      <c r="B598" s="40"/>
      <c r="C598" s="12"/>
      <c r="D598" s="25"/>
      <c r="E598" s="25"/>
      <c r="F598" s="11"/>
      <c r="G598" s="71"/>
      <c r="H598" s="71"/>
    </row>
    <row r="599" spans="1:8" s="13" customFormat="1" ht="21" customHeight="1" x14ac:dyDescent="0.25">
      <c r="A599" s="35"/>
      <c r="B599" s="40"/>
      <c r="C599" s="12"/>
      <c r="D599" s="25"/>
      <c r="E599" s="25"/>
      <c r="F599" s="11"/>
      <c r="G599" s="71"/>
      <c r="H599" s="71"/>
    </row>
    <row r="600" spans="1:8" s="13" customFormat="1" ht="21" customHeight="1" x14ac:dyDescent="0.25">
      <c r="A600" s="35"/>
      <c r="B600" s="40"/>
      <c r="C600" s="12"/>
      <c r="D600" s="25"/>
      <c r="E600" s="25"/>
      <c r="F600" s="11"/>
      <c r="G600" s="71"/>
      <c r="H600" s="71"/>
    </row>
    <row r="601" spans="1:8" s="13" customFormat="1" ht="21" customHeight="1" x14ac:dyDescent="0.25">
      <c r="A601" s="35"/>
      <c r="B601" s="40"/>
      <c r="C601" s="12"/>
      <c r="D601" s="25"/>
      <c r="E601" s="25"/>
      <c r="F601" s="11"/>
      <c r="G601" s="71"/>
      <c r="H601" s="71"/>
    </row>
    <row r="602" spans="1:8" s="13" customFormat="1" ht="21" customHeight="1" x14ac:dyDescent="0.25">
      <c r="A602" s="35"/>
      <c r="B602" s="40"/>
      <c r="C602" s="12"/>
      <c r="D602" s="25"/>
      <c r="E602" s="25"/>
      <c r="F602" s="11"/>
      <c r="G602" s="71"/>
      <c r="H602" s="71"/>
    </row>
    <row r="603" spans="1:8" s="13" customFormat="1" ht="21" customHeight="1" x14ac:dyDescent="0.25">
      <c r="A603" s="35"/>
      <c r="B603" s="40"/>
      <c r="C603" s="12"/>
      <c r="D603" s="25"/>
      <c r="E603" s="25"/>
      <c r="F603" s="11"/>
      <c r="G603" s="71"/>
      <c r="H603" s="71"/>
    </row>
    <row r="604" spans="1:8" s="13" customFormat="1" ht="21" customHeight="1" x14ac:dyDescent="0.25">
      <c r="A604" s="35"/>
      <c r="B604" s="40"/>
      <c r="C604" s="12"/>
      <c r="D604" s="25"/>
      <c r="E604" s="25"/>
      <c r="F604" s="11"/>
      <c r="G604" s="71"/>
      <c r="H604" s="71"/>
    </row>
    <row r="605" spans="1:8" s="13" customFormat="1" ht="21" customHeight="1" x14ac:dyDescent="0.25">
      <c r="A605" s="35"/>
      <c r="B605" s="40"/>
      <c r="C605" s="12"/>
      <c r="D605" s="25"/>
      <c r="E605" s="25"/>
      <c r="F605" s="11"/>
      <c r="G605" s="71"/>
      <c r="H605" s="71"/>
    </row>
    <row r="606" spans="1:8" s="13" customFormat="1" ht="21" customHeight="1" x14ac:dyDescent="0.25">
      <c r="A606" s="35"/>
      <c r="B606" s="40"/>
      <c r="C606" s="12"/>
      <c r="D606" s="25"/>
      <c r="E606" s="25"/>
      <c r="F606" s="11"/>
      <c r="G606" s="71"/>
      <c r="H606" s="71"/>
    </row>
    <row r="607" spans="1:8" s="13" customFormat="1" ht="21" customHeight="1" x14ac:dyDescent="0.25">
      <c r="A607" s="35"/>
      <c r="B607" s="40"/>
      <c r="C607" s="12"/>
      <c r="D607" s="25"/>
      <c r="E607" s="25"/>
      <c r="F607" s="11"/>
      <c r="G607" s="71"/>
      <c r="H607" s="71"/>
    </row>
    <row r="608" spans="1:8" s="13" customFormat="1" ht="21" customHeight="1" x14ac:dyDescent="0.25">
      <c r="A608" s="35"/>
      <c r="B608" s="40"/>
      <c r="C608" s="12"/>
      <c r="D608" s="25"/>
      <c r="E608" s="25"/>
      <c r="F608" s="11"/>
      <c r="G608" s="71"/>
      <c r="H608" s="71"/>
    </row>
    <row r="609" spans="1:8" s="13" customFormat="1" ht="21" customHeight="1" x14ac:dyDescent="0.25">
      <c r="A609" s="35"/>
      <c r="B609" s="40"/>
      <c r="C609" s="12"/>
      <c r="D609" s="25"/>
      <c r="E609" s="25"/>
      <c r="F609" s="11"/>
      <c r="G609" s="71"/>
      <c r="H609" s="71"/>
    </row>
    <row r="610" spans="1:8" s="13" customFormat="1" ht="21" customHeight="1" x14ac:dyDescent="0.25">
      <c r="A610" s="35"/>
      <c r="B610" s="40"/>
      <c r="C610" s="12"/>
      <c r="D610" s="25"/>
      <c r="E610" s="25"/>
      <c r="F610" s="11"/>
      <c r="G610" s="71"/>
      <c r="H610" s="71"/>
    </row>
    <row r="611" spans="1:8" s="13" customFormat="1" ht="21" customHeight="1" x14ac:dyDescent="0.25">
      <c r="A611" s="35"/>
      <c r="B611" s="40"/>
      <c r="C611" s="12"/>
      <c r="D611" s="25"/>
      <c r="E611" s="25"/>
      <c r="F611" s="11"/>
      <c r="G611" s="71"/>
      <c r="H611" s="71"/>
    </row>
    <row r="612" spans="1:8" s="13" customFormat="1" ht="21" customHeight="1" x14ac:dyDescent="0.25">
      <c r="A612" s="35"/>
      <c r="B612" s="40"/>
      <c r="C612" s="12"/>
      <c r="D612" s="25"/>
      <c r="E612" s="25"/>
      <c r="F612" s="11"/>
      <c r="G612" s="71"/>
      <c r="H612" s="71"/>
    </row>
    <row r="613" spans="1:8" s="13" customFormat="1" ht="21" customHeight="1" x14ac:dyDescent="0.25">
      <c r="A613" s="35"/>
      <c r="B613" s="40"/>
      <c r="C613" s="12"/>
      <c r="D613" s="25"/>
      <c r="E613" s="25"/>
      <c r="F613" s="11"/>
      <c r="G613" s="71"/>
      <c r="H613" s="71"/>
    </row>
    <row r="614" spans="1:8" s="13" customFormat="1" ht="21" customHeight="1" x14ac:dyDescent="0.25">
      <c r="A614" s="35"/>
      <c r="B614" s="40"/>
      <c r="C614" s="12"/>
      <c r="D614" s="25"/>
      <c r="E614" s="25"/>
      <c r="F614" s="11"/>
      <c r="G614" s="71"/>
      <c r="H614" s="71"/>
    </row>
    <row r="615" spans="1:8" s="13" customFormat="1" ht="21" customHeight="1" x14ac:dyDescent="0.25">
      <c r="A615" s="35"/>
      <c r="B615" s="40"/>
      <c r="C615" s="12"/>
      <c r="D615" s="25"/>
      <c r="E615" s="25"/>
      <c r="F615" s="11"/>
      <c r="G615" s="71"/>
      <c r="H615" s="71"/>
    </row>
    <row r="616" spans="1:8" s="13" customFormat="1" ht="21" customHeight="1" x14ac:dyDescent="0.25">
      <c r="A616" s="35"/>
      <c r="B616" s="40"/>
      <c r="C616" s="12"/>
      <c r="D616" s="25"/>
      <c r="E616" s="25"/>
      <c r="F616" s="11"/>
      <c r="G616" s="71"/>
      <c r="H616" s="71"/>
    </row>
    <row r="617" spans="1:8" s="13" customFormat="1" ht="21" customHeight="1" x14ac:dyDescent="0.25">
      <c r="A617" s="35"/>
      <c r="B617" s="40"/>
      <c r="C617" s="12"/>
      <c r="D617" s="25"/>
      <c r="E617" s="25"/>
      <c r="F617" s="11"/>
      <c r="G617" s="71"/>
      <c r="H617" s="71"/>
    </row>
    <row r="618" spans="1:8" s="13" customFormat="1" ht="21" customHeight="1" x14ac:dyDescent="0.25">
      <c r="A618" s="35"/>
      <c r="B618" s="40"/>
      <c r="C618" s="12"/>
      <c r="D618" s="25"/>
      <c r="E618" s="25"/>
      <c r="F618" s="11"/>
      <c r="G618" s="71"/>
      <c r="H618" s="71"/>
    </row>
    <row r="619" spans="1:8" s="13" customFormat="1" ht="21" customHeight="1" x14ac:dyDescent="0.25">
      <c r="A619" s="35"/>
      <c r="B619" s="40"/>
      <c r="C619" s="12"/>
      <c r="D619" s="25"/>
      <c r="E619" s="25"/>
      <c r="F619" s="11"/>
      <c r="G619" s="71"/>
      <c r="H619" s="71"/>
    </row>
    <row r="620" spans="1:8" s="13" customFormat="1" ht="21" customHeight="1" x14ac:dyDescent="0.25">
      <c r="A620" s="35"/>
      <c r="B620" s="40"/>
      <c r="C620" s="12"/>
      <c r="D620" s="25"/>
      <c r="E620" s="25"/>
      <c r="F620" s="11"/>
      <c r="G620" s="71"/>
      <c r="H620" s="71"/>
    </row>
    <row r="621" spans="1:8" s="13" customFormat="1" ht="21" customHeight="1" x14ac:dyDescent="0.25">
      <c r="A621" s="35"/>
      <c r="B621" s="40"/>
      <c r="C621" s="12"/>
      <c r="D621" s="25"/>
      <c r="E621" s="25"/>
      <c r="F621" s="11"/>
      <c r="G621" s="71"/>
      <c r="H621" s="71"/>
    </row>
    <row r="622" spans="1:8" s="13" customFormat="1" ht="21" customHeight="1" x14ac:dyDescent="0.25">
      <c r="A622" s="35"/>
      <c r="B622" s="40"/>
      <c r="C622" s="12"/>
      <c r="D622" s="25"/>
      <c r="E622" s="25"/>
      <c r="F622" s="11"/>
      <c r="G622" s="71"/>
      <c r="H622" s="71"/>
    </row>
    <row r="623" spans="1:8" s="13" customFormat="1" ht="21" customHeight="1" x14ac:dyDescent="0.25">
      <c r="A623" s="35"/>
      <c r="B623" s="40"/>
      <c r="C623" s="12"/>
      <c r="D623" s="25"/>
      <c r="E623" s="25"/>
      <c r="F623" s="11"/>
      <c r="G623" s="71"/>
      <c r="H623" s="71"/>
    </row>
    <row r="624" spans="1:8" s="13" customFormat="1" ht="21" customHeight="1" x14ac:dyDescent="0.25">
      <c r="A624" s="35"/>
      <c r="B624" s="40"/>
      <c r="C624" s="12"/>
      <c r="D624" s="25"/>
      <c r="E624" s="25"/>
      <c r="F624" s="11"/>
      <c r="G624" s="71"/>
      <c r="H624" s="71"/>
    </row>
    <row r="625" spans="1:8" s="13" customFormat="1" ht="21" customHeight="1" x14ac:dyDescent="0.25">
      <c r="A625" s="35"/>
      <c r="B625" s="40"/>
      <c r="C625" s="12"/>
      <c r="D625" s="25"/>
      <c r="E625" s="25"/>
      <c r="F625" s="11"/>
      <c r="G625" s="71"/>
      <c r="H625" s="71"/>
    </row>
    <row r="626" spans="1:8" s="13" customFormat="1" ht="21" customHeight="1" x14ac:dyDescent="0.25">
      <c r="A626" s="35"/>
      <c r="B626" s="40"/>
      <c r="C626" s="12"/>
      <c r="D626" s="25"/>
      <c r="E626" s="25"/>
      <c r="F626" s="11"/>
      <c r="G626" s="71"/>
      <c r="H626" s="71"/>
    </row>
    <row r="627" spans="1:8" s="13" customFormat="1" ht="21" customHeight="1" x14ac:dyDescent="0.25">
      <c r="A627" s="35"/>
      <c r="B627" s="40"/>
      <c r="C627" s="12"/>
      <c r="D627" s="25"/>
      <c r="E627" s="25"/>
      <c r="F627" s="11"/>
      <c r="G627" s="71"/>
      <c r="H627" s="71"/>
    </row>
    <row r="628" spans="1:8" s="13" customFormat="1" ht="21" customHeight="1" x14ac:dyDescent="0.25">
      <c r="A628" s="35"/>
      <c r="B628" s="40"/>
      <c r="C628" s="12"/>
      <c r="D628" s="25"/>
      <c r="E628" s="25"/>
      <c r="F628" s="11"/>
      <c r="G628" s="71"/>
      <c r="H628" s="71"/>
    </row>
    <row r="629" spans="1:8" s="13" customFormat="1" ht="21" customHeight="1" x14ac:dyDescent="0.25">
      <c r="A629" s="35"/>
      <c r="B629" s="40"/>
      <c r="C629" s="12"/>
      <c r="D629" s="25"/>
      <c r="E629" s="25"/>
      <c r="F629" s="11"/>
      <c r="G629" s="71"/>
      <c r="H629" s="71"/>
    </row>
    <row r="630" spans="1:8" s="13" customFormat="1" ht="21" customHeight="1" x14ac:dyDescent="0.25">
      <c r="A630" s="35"/>
      <c r="B630" s="40"/>
      <c r="C630" s="12"/>
      <c r="D630" s="25"/>
      <c r="E630" s="25"/>
      <c r="F630" s="11"/>
      <c r="G630" s="71"/>
      <c r="H630" s="71"/>
    </row>
    <row r="631" spans="1:8" s="13" customFormat="1" ht="21" customHeight="1" x14ac:dyDescent="0.25">
      <c r="A631" s="35"/>
      <c r="B631" s="40"/>
      <c r="C631" s="12"/>
      <c r="D631" s="25"/>
      <c r="E631" s="25"/>
      <c r="F631" s="11"/>
      <c r="G631" s="71"/>
      <c r="H631" s="71"/>
    </row>
    <row r="632" spans="1:8" s="13" customFormat="1" ht="21" customHeight="1" x14ac:dyDescent="0.25">
      <c r="A632" s="35"/>
      <c r="B632" s="40"/>
      <c r="C632" s="12"/>
      <c r="D632" s="25"/>
      <c r="E632" s="25"/>
      <c r="F632" s="11"/>
      <c r="G632" s="71"/>
      <c r="H632" s="71"/>
    </row>
    <row r="633" spans="1:8" s="13" customFormat="1" ht="21" customHeight="1" x14ac:dyDescent="0.25">
      <c r="A633" s="35"/>
      <c r="B633" s="40"/>
      <c r="C633" s="12"/>
      <c r="D633" s="25"/>
      <c r="E633" s="25"/>
      <c r="F633" s="11"/>
      <c r="G633" s="71"/>
      <c r="H633" s="71"/>
    </row>
    <row r="634" spans="1:8" s="13" customFormat="1" ht="21" customHeight="1" x14ac:dyDescent="0.25">
      <c r="A634" s="35"/>
      <c r="B634" s="40"/>
      <c r="C634" s="12"/>
      <c r="D634" s="25"/>
      <c r="E634" s="25"/>
      <c r="F634" s="11"/>
      <c r="G634" s="71"/>
      <c r="H634" s="71"/>
    </row>
    <row r="635" spans="1:8" s="13" customFormat="1" ht="21" customHeight="1" x14ac:dyDescent="0.25">
      <c r="A635" s="35"/>
      <c r="B635" s="40"/>
      <c r="C635" s="12"/>
      <c r="D635" s="25"/>
      <c r="E635" s="25"/>
      <c r="F635" s="11"/>
      <c r="G635" s="71"/>
      <c r="H635" s="71"/>
    </row>
    <row r="636" spans="1:8" s="13" customFormat="1" ht="21" customHeight="1" x14ac:dyDescent="0.25">
      <c r="A636" s="35"/>
      <c r="B636" s="40"/>
      <c r="C636" s="12"/>
      <c r="D636" s="25"/>
      <c r="E636" s="25"/>
      <c r="F636" s="11"/>
      <c r="G636" s="71"/>
      <c r="H636" s="71"/>
    </row>
    <row r="637" spans="1:8" s="13" customFormat="1" ht="21" customHeight="1" x14ac:dyDescent="0.25">
      <c r="A637" s="35"/>
      <c r="B637" s="40"/>
      <c r="C637" s="12"/>
      <c r="D637" s="25"/>
      <c r="E637" s="25"/>
      <c r="F637" s="11"/>
      <c r="G637" s="71"/>
      <c r="H637" s="71"/>
    </row>
    <row r="638" spans="1:8" s="13" customFormat="1" ht="21" customHeight="1" x14ac:dyDescent="0.25">
      <c r="A638" s="35"/>
      <c r="B638" s="40"/>
      <c r="C638" s="12"/>
      <c r="D638" s="25"/>
      <c r="E638" s="25"/>
      <c r="F638" s="11"/>
      <c r="G638" s="71"/>
      <c r="H638" s="71"/>
    </row>
    <row r="639" spans="1:8" s="13" customFormat="1" ht="21" customHeight="1" x14ac:dyDescent="0.25">
      <c r="A639" s="35"/>
      <c r="B639" s="40"/>
      <c r="C639" s="12"/>
      <c r="D639" s="25"/>
      <c r="E639" s="25"/>
      <c r="F639" s="11"/>
      <c r="G639" s="71"/>
      <c r="H639" s="71"/>
    </row>
    <row r="640" spans="1:8" s="13" customFormat="1" ht="21" customHeight="1" x14ac:dyDescent="0.25">
      <c r="A640" s="35"/>
      <c r="B640" s="40"/>
      <c r="C640" s="12"/>
      <c r="D640" s="25"/>
      <c r="E640" s="25"/>
      <c r="F640" s="11"/>
      <c r="G640" s="71"/>
      <c r="H640" s="71"/>
    </row>
    <row r="641" spans="1:8" s="13" customFormat="1" ht="21" customHeight="1" x14ac:dyDescent="0.25">
      <c r="A641" s="35"/>
      <c r="B641" s="40"/>
      <c r="C641" s="12"/>
      <c r="D641" s="25"/>
      <c r="E641" s="25"/>
      <c r="F641" s="11"/>
      <c r="G641" s="71"/>
      <c r="H641" s="71"/>
    </row>
    <row r="642" spans="1:8" s="13" customFormat="1" ht="21" customHeight="1" x14ac:dyDescent="0.25">
      <c r="A642" s="35"/>
      <c r="B642" s="40"/>
      <c r="C642" s="12"/>
      <c r="D642" s="25"/>
      <c r="E642" s="25"/>
      <c r="F642" s="11"/>
      <c r="G642" s="71"/>
      <c r="H642" s="71"/>
    </row>
    <row r="643" spans="1:8" s="13" customFormat="1" ht="21" customHeight="1" x14ac:dyDescent="0.25">
      <c r="A643" s="35"/>
      <c r="B643" s="40"/>
      <c r="C643" s="12"/>
      <c r="D643" s="25"/>
      <c r="E643" s="25"/>
      <c r="F643" s="11"/>
      <c r="G643" s="71"/>
      <c r="H643" s="71"/>
    </row>
    <row r="644" spans="1:8" s="13" customFormat="1" ht="21" customHeight="1" x14ac:dyDescent="0.25">
      <c r="A644" s="35"/>
      <c r="B644" s="40"/>
      <c r="C644" s="12"/>
      <c r="D644" s="25"/>
      <c r="E644" s="25"/>
      <c r="F644" s="11"/>
      <c r="G644" s="71"/>
      <c r="H644" s="71"/>
    </row>
    <row r="645" spans="1:8" s="13" customFormat="1" ht="21" customHeight="1" x14ac:dyDescent="0.25">
      <c r="A645" s="35"/>
      <c r="B645" s="40"/>
      <c r="C645" s="12"/>
      <c r="D645" s="25"/>
      <c r="E645" s="25"/>
      <c r="F645" s="11"/>
      <c r="G645" s="71"/>
      <c r="H645" s="71"/>
    </row>
    <row r="646" spans="1:8" s="13" customFormat="1" ht="21" customHeight="1" x14ac:dyDescent="0.25">
      <c r="A646" s="35"/>
      <c r="B646" s="40"/>
      <c r="C646" s="12"/>
      <c r="D646" s="25"/>
      <c r="E646" s="25"/>
      <c r="F646" s="11"/>
      <c r="G646" s="71"/>
      <c r="H646" s="71"/>
    </row>
    <row r="647" spans="1:8" s="13" customFormat="1" ht="21" customHeight="1" x14ac:dyDescent="0.25">
      <c r="A647" s="35"/>
      <c r="B647" s="40"/>
      <c r="C647" s="12"/>
      <c r="D647" s="25"/>
      <c r="E647" s="25"/>
      <c r="F647" s="11"/>
      <c r="G647" s="71"/>
      <c r="H647" s="71"/>
    </row>
    <row r="648" spans="1:8" s="13" customFormat="1" ht="21" customHeight="1" x14ac:dyDescent="0.25">
      <c r="A648" s="35"/>
      <c r="B648" s="40"/>
      <c r="C648" s="12"/>
      <c r="D648" s="25"/>
      <c r="E648" s="25"/>
      <c r="F648" s="11"/>
      <c r="G648" s="71"/>
      <c r="H648" s="71"/>
    </row>
    <row r="649" spans="1:8" s="13" customFormat="1" ht="21" customHeight="1" x14ac:dyDescent="0.25">
      <c r="A649" s="35"/>
      <c r="B649" s="40"/>
      <c r="C649" s="12"/>
      <c r="D649" s="25"/>
      <c r="E649" s="25"/>
      <c r="F649" s="11"/>
      <c r="G649" s="71"/>
      <c r="H649" s="71"/>
    </row>
    <row r="650" spans="1:8" s="13" customFormat="1" ht="21" customHeight="1" x14ac:dyDescent="0.25">
      <c r="A650" s="35"/>
      <c r="B650" s="40"/>
      <c r="C650" s="12"/>
      <c r="D650" s="25"/>
      <c r="E650" s="25"/>
      <c r="F650" s="11"/>
      <c r="G650" s="71"/>
      <c r="H650" s="71"/>
    </row>
    <row r="651" spans="1:8" s="13" customFormat="1" ht="21" customHeight="1" x14ac:dyDescent="0.25">
      <c r="A651" s="35"/>
      <c r="B651" s="40"/>
      <c r="C651" s="12"/>
      <c r="D651" s="25"/>
      <c r="E651" s="25"/>
      <c r="F651" s="11"/>
      <c r="G651" s="71"/>
      <c r="H651" s="71"/>
    </row>
    <row r="652" spans="1:8" s="13" customFormat="1" ht="21" customHeight="1" x14ac:dyDescent="0.25">
      <c r="A652" s="35"/>
      <c r="B652" s="40"/>
      <c r="C652" s="12"/>
      <c r="D652" s="25"/>
      <c r="E652" s="25"/>
      <c r="F652" s="11"/>
      <c r="G652" s="71"/>
      <c r="H652" s="71"/>
    </row>
    <row r="653" spans="1:8" s="13" customFormat="1" ht="21" customHeight="1" x14ac:dyDescent="0.25">
      <c r="A653" s="35"/>
      <c r="B653" s="40"/>
      <c r="C653" s="12"/>
      <c r="D653" s="25"/>
      <c r="E653" s="25"/>
      <c r="F653" s="11"/>
      <c r="G653" s="71"/>
      <c r="H653" s="71"/>
    </row>
    <row r="654" spans="1:8" s="13" customFormat="1" ht="21" customHeight="1" x14ac:dyDescent="0.25">
      <c r="A654" s="35"/>
      <c r="B654" s="40"/>
      <c r="C654" s="12"/>
      <c r="D654" s="25"/>
      <c r="E654" s="25"/>
      <c r="F654" s="11"/>
      <c r="G654" s="71"/>
      <c r="H654" s="71"/>
    </row>
    <row r="655" spans="1:8" s="13" customFormat="1" ht="21" customHeight="1" x14ac:dyDescent="0.25">
      <c r="A655" s="35"/>
      <c r="B655" s="40"/>
      <c r="C655" s="12"/>
      <c r="D655" s="25"/>
      <c r="E655" s="25"/>
      <c r="F655" s="11"/>
      <c r="G655" s="71"/>
      <c r="H655" s="71"/>
    </row>
    <row r="656" spans="1:8" s="13" customFormat="1" ht="21" customHeight="1" x14ac:dyDescent="0.25">
      <c r="A656" s="35"/>
      <c r="B656" s="40"/>
      <c r="C656" s="12"/>
      <c r="D656" s="25"/>
      <c r="E656" s="25"/>
      <c r="F656" s="11"/>
      <c r="G656" s="71"/>
      <c r="H656" s="71"/>
    </row>
    <row r="657" spans="1:8" s="13" customFormat="1" ht="21" customHeight="1" x14ac:dyDescent="0.25">
      <c r="A657" s="35"/>
      <c r="B657" s="40"/>
      <c r="C657" s="12"/>
      <c r="D657" s="25"/>
      <c r="E657" s="25"/>
      <c r="F657" s="11"/>
      <c r="G657" s="71"/>
      <c r="H657" s="71"/>
    </row>
    <row r="658" spans="1:8" s="13" customFormat="1" ht="21" customHeight="1" x14ac:dyDescent="0.25">
      <c r="A658" s="35"/>
      <c r="B658" s="40"/>
      <c r="C658" s="12"/>
      <c r="D658" s="25"/>
      <c r="E658" s="25"/>
      <c r="F658" s="11"/>
      <c r="G658" s="71"/>
      <c r="H658" s="71"/>
    </row>
    <row r="659" spans="1:8" s="13" customFormat="1" ht="21" customHeight="1" x14ac:dyDescent="0.25">
      <c r="A659" s="35"/>
      <c r="B659" s="40"/>
      <c r="C659" s="12"/>
      <c r="D659" s="25"/>
      <c r="E659" s="25"/>
      <c r="F659" s="11"/>
      <c r="G659" s="71"/>
      <c r="H659" s="71"/>
    </row>
    <row r="660" spans="1:8" s="13" customFormat="1" ht="21" customHeight="1" x14ac:dyDescent="0.25">
      <c r="A660" s="35"/>
      <c r="B660" s="40"/>
      <c r="C660" s="12"/>
      <c r="D660" s="25"/>
      <c r="E660" s="25"/>
      <c r="F660" s="11"/>
      <c r="G660" s="71"/>
      <c r="H660" s="71"/>
    </row>
    <row r="661" spans="1:8" s="13" customFormat="1" ht="21" customHeight="1" x14ac:dyDescent="0.25">
      <c r="A661" s="35"/>
      <c r="B661" s="40"/>
      <c r="C661" s="12"/>
      <c r="D661" s="25"/>
      <c r="E661" s="25"/>
      <c r="F661" s="11"/>
      <c r="G661" s="71"/>
      <c r="H661" s="71"/>
    </row>
    <row r="662" spans="1:8" s="13" customFormat="1" ht="21" customHeight="1" x14ac:dyDescent="0.25">
      <c r="A662" s="35"/>
      <c r="B662" s="40"/>
      <c r="C662" s="12"/>
      <c r="D662" s="25"/>
      <c r="E662" s="25"/>
      <c r="F662" s="11"/>
      <c r="G662" s="71"/>
      <c r="H662" s="71"/>
    </row>
    <row r="663" spans="1:8" s="13" customFormat="1" ht="21" customHeight="1" x14ac:dyDescent="0.25">
      <c r="A663" s="35"/>
      <c r="B663" s="40"/>
      <c r="C663" s="12"/>
      <c r="D663" s="25"/>
      <c r="E663" s="25"/>
      <c r="F663" s="11"/>
      <c r="G663" s="71"/>
      <c r="H663" s="71"/>
    </row>
    <row r="664" spans="1:8" s="13" customFormat="1" ht="21" customHeight="1" x14ac:dyDescent="0.25">
      <c r="A664" s="35"/>
      <c r="B664" s="40"/>
      <c r="C664" s="12"/>
      <c r="D664" s="25"/>
      <c r="E664" s="25"/>
      <c r="F664" s="11"/>
      <c r="G664" s="71"/>
      <c r="H664" s="71"/>
    </row>
    <row r="665" spans="1:8" s="13" customFormat="1" ht="21" customHeight="1" x14ac:dyDescent="0.25">
      <c r="A665" s="35"/>
      <c r="B665" s="40"/>
      <c r="C665" s="12"/>
      <c r="D665" s="25"/>
      <c r="E665" s="25"/>
      <c r="F665" s="11"/>
      <c r="G665" s="71"/>
      <c r="H665" s="71"/>
    </row>
    <row r="666" spans="1:8" s="13" customFormat="1" ht="21" customHeight="1" x14ac:dyDescent="0.25">
      <c r="A666" s="35"/>
      <c r="B666" s="40"/>
      <c r="C666" s="12"/>
      <c r="D666" s="25"/>
      <c r="E666" s="25"/>
      <c r="F666" s="11"/>
      <c r="G666" s="71"/>
      <c r="H666" s="71"/>
    </row>
    <row r="667" spans="1:8" s="13" customFormat="1" ht="21" customHeight="1" x14ac:dyDescent="0.25">
      <c r="A667" s="35"/>
      <c r="B667" s="40"/>
      <c r="C667" s="12"/>
      <c r="D667" s="25"/>
      <c r="E667" s="25"/>
      <c r="F667" s="11"/>
      <c r="G667" s="71"/>
      <c r="H667" s="71"/>
    </row>
    <row r="668" spans="1:8" s="13" customFormat="1" ht="21" customHeight="1" x14ac:dyDescent="0.25">
      <c r="A668" s="35"/>
      <c r="B668" s="40"/>
      <c r="C668" s="12"/>
      <c r="D668" s="25"/>
      <c r="E668" s="25"/>
      <c r="F668" s="11"/>
      <c r="G668" s="71"/>
      <c r="H668" s="71"/>
    </row>
    <row r="669" spans="1:8" s="13" customFormat="1" ht="21" customHeight="1" x14ac:dyDescent="0.25">
      <c r="A669" s="35"/>
      <c r="B669" s="40"/>
      <c r="C669" s="12"/>
      <c r="D669" s="25"/>
      <c r="E669" s="25"/>
      <c r="F669" s="11"/>
      <c r="G669" s="71"/>
      <c r="H669" s="71"/>
    </row>
    <row r="670" spans="1:8" s="13" customFormat="1" ht="21" customHeight="1" x14ac:dyDescent="0.25">
      <c r="A670" s="35"/>
      <c r="B670" s="40"/>
      <c r="C670" s="12"/>
      <c r="D670" s="25"/>
      <c r="E670" s="25"/>
      <c r="F670" s="11"/>
      <c r="G670" s="71"/>
      <c r="H670" s="71"/>
    </row>
    <row r="671" spans="1:8" s="13" customFormat="1" ht="21" customHeight="1" x14ac:dyDescent="0.25">
      <c r="A671" s="35"/>
      <c r="B671" s="40"/>
      <c r="C671" s="12"/>
      <c r="D671" s="25"/>
      <c r="E671" s="25"/>
      <c r="F671" s="11"/>
      <c r="G671" s="71"/>
      <c r="H671" s="71"/>
    </row>
    <row r="672" spans="1:8" s="13" customFormat="1" ht="21" customHeight="1" x14ac:dyDescent="0.25">
      <c r="A672" s="35"/>
      <c r="B672" s="40"/>
      <c r="C672" s="12"/>
      <c r="D672" s="25"/>
      <c r="E672" s="25"/>
      <c r="F672" s="11"/>
      <c r="G672" s="71"/>
      <c r="H672" s="71"/>
    </row>
    <row r="673" spans="1:8" s="13" customFormat="1" ht="21" customHeight="1" x14ac:dyDescent="0.25">
      <c r="A673" s="35"/>
      <c r="B673" s="40"/>
      <c r="C673" s="12"/>
      <c r="D673" s="25"/>
      <c r="E673" s="25"/>
      <c r="F673" s="11"/>
      <c r="G673" s="71"/>
      <c r="H673" s="71"/>
    </row>
    <row r="674" spans="1:8" s="13" customFormat="1" ht="21" customHeight="1" x14ac:dyDescent="0.25">
      <c r="A674" s="35"/>
      <c r="B674" s="40"/>
      <c r="C674" s="12"/>
      <c r="D674" s="25"/>
      <c r="E674" s="25"/>
      <c r="F674" s="11"/>
      <c r="G674" s="71"/>
      <c r="H674" s="71"/>
    </row>
    <row r="675" spans="1:8" s="13" customFormat="1" ht="21" customHeight="1" x14ac:dyDescent="0.25">
      <c r="A675" s="35"/>
      <c r="B675" s="40"/>
      <c r="C675" s="12"/>
      <c r="D675" s="25"/>
      <c r="E675" s="25"/>
      <c r="F675" s="11"/>
      <c r="G675" s="71"/>
      <c r="H675" s="71"/>
    </row>
    <row r="676" spans="1:8" s="13" customFormat="1" ht="21" customHeight="1" x14ac:dyDescent="0.25">
      <c r="A676" s="35"/>
      <c r="B676" s="40"/>
      <c r="C676" s="12"/>
      <c r="D676" s="25"/>
      <c r="E676" s="25"/>
      <c r="F676" s="11"/>
      <c r="G676" s="71"/>
      <c r="H676" s="71"/>
    </row>
    <row r="677" spans="1:8" s="13" customFormat="1" ht="21" customHeight="1" x14ac:dyDescent="0.25">
      <c r="A677" s="35"/>
      <c r="B677" s="40"/>
      <c r="C677" s="12"/>
      <c r="D677" s="25"/>
      <c r="E677" s="25"/>
      <c r="F677" s="11"/>
      <c r="G677" s="71"/>
      <c r="H677" s="71"/>
    </row>
    <row r="678" spans="1:8" s="13" customFormat="1" ht="21" customHeight="1" x14ac:dyDescent="0.25">
      <c r="A678" s="35"/>
      <c r="B678" s="40"/>
      <c r="C678" s="12"/>
      <c r="D678" s="25"/>
      <c r="E678" s="25"/>
      <c r="F678" s="11"/>
      <c r="G678" s="71"/>
      <c r="H678" s="71"/>
    </row>
    <row r="679" spans="1:8" s="13" customFormat="1" ht="21" customHeight="1" x14ac:dyDescent="0.25">
      <c r="A679" s="35"/>
      <c r="B679" s="40"/>
      <c r="C679" s="12"/>
      <c r="D679" s="25"/>
      <c r="E679" s="25"/>
      <c r="F679" s="11"/>
      <c r="G679" s="71"/>
      <c r="H679" s="71"/>
    </row>
    <row r="680" spans="1:8" ht="21" customHeight="1" x14ac:dyDescent="0.25"/>
    <row r="681" spans="1:8" ht="21" customHeight="1" x14ac:dyDescent="0.25"/>
    <row r="682" spans="1:8" ht="21" customHeight="1" x14ac:dyDescent="0.25"/>
    <row r="683" spans="1:8" ht="21" customHeight="1" x14ac:dyDescent="0.25"/>
    <row r="684" spans="1:8" ht="21" customHeight="1" x14ac:dyDescent="0.25"/>
    <row r="685" spans="1:8" ht="21" customHeight="1" x14ac:dyDescent="0.25"/>
    <row r="686" spans="1:8" ht="21" customHeight="1" x14ac:dyDescent="0.25"/>
    <row r="687" spans="1:8" ht="21" customHeight="1" x14ac:dyDescent="0.25"/>
  </sheetData>
  <sheetProtection algorithmName="SHA-512" hashValue="GygO+wkw5lZ3z0YQVipS0lhUROdCWax8pHSG/haBOMYO/6S/BenYEzKrAcytAeCHUU1XqTC5nc3ZdQqGClgeUw==" saltValue="kqSOjg4lHjhGPXe3mp2QZA==" spinCount="100000" sheet="1" objects="1" scenarios="1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0B5D1D-F860-4AF6-99AC-BD3F1A9A00EF}">
  <dimension ref="A7:I16"/>
  <sheetViews>
    <sheetView showGridLines="0" zoomScale="110" zoomScaleNormal="110" workbookViewId="0">
      <selection activeCell="A18" sqref="A18"/>
    </sheetView>
  </sheetViews>
  <sheetFormatPr baseColWidth="10" defaultRowHeight="15" x14ac:dyDescent="0.25"/>
  <cols>
    <col min="8" max="8" width="42.85546875" customWidth="1"/>
  </cols>
  <sheetData>
    <row r="7" spans="1:9" ht="21" x14ac:dyDescent="0.35">
      <c r="A7" s="107" t="s">
        <v>391</v>
      </c>
    </row>
    <row r="8" spans="1:9" ht="18.75" x14ac:dyDescent="0.3">
      <c r="A8" s="108"/>
    </row>
    <row r="9" spans="1:9" ht="18.75" x14ac:dyDescent="0.3">
      <c r="B9" s="109" t="s">
        <v>392</v>
      </c>
    </row>
    <row r="10" spans="1:9" ht="18.75" x14ac:dyDescent="0.3">
      <c r="B10" s="26"/>
      <c r="C10" s="126" t="s">
        <v>397</v>
      </c>
      <c r="D10" s="126"/>
      <c r="E10" s="126"/>
      <c r="F10" s="126"/>
      <c r="G10" s="126"/>
      <c r="H10" s="126"/>
      <c r="I10" s="110" t="s">
        <v>393</v>
      </c>
    </row>
    <row r="14" spans="1:9" x14ac:dyDescent="0.25">
      <c r="A14" s="111" t="s">
        <v>394</v>
      </c>
    </row>
    <row r="15" spans="1:9" x14ac:dyDescent="0.25">
      <c r="A15" s="112" t="s">
        <v>395</v>
      </c>
    </row>
    <row r="16" spans="1:9" x14ac:dyDescent="0.25">
      <c r="A16" s="113" t="s">
        <v>396</v>
      </c>
    </row>
  </sheetData>
  <sheetProtection algorithmName="SHA-512" hashValue="itUXl05xaVfVXvi6WkWhs0OlTwEtZ2UHxZIErD2BXuwwXWG0x0/lxgHLJbR+j2zY8LNTdbg2zLQNP4b9Z0bsZQ==" saltValue="TIht3vaM20wDQbQM/nNzvA==" spinCount="100000" sheet="1" objects="1" scenarios="1"/>
  <mergeCells count="1">
    <mergeCell ref="C10:H10"/>
  </mergeCells>
  <hyperlinks>
    <hyperlink ref="A15" r:id="rId1" xr:uid="{733AA8F7-29F3-4FA2-9126-267B7E3CBFA1}"/>
    <hyperlink ref="C10" r:id="rId2" xr:uid="{E5936213-AC24-4968-B709-1C159E8F8483}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Suivi entretien parc</vt:lpstr>
      <vt:lpstr>Fiche contrôle véhicule</vt:lpstr>
      <vt:lpstr>Suivi des utilisateurs</vt:lpstr>
      <vt:lpstr>Mot de passe</vt:lpstr>
      <vt:lpstr>'Fiche contrôle véhicule'!Zone_d_impression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Jean-Marie Bugarel</cp:lastModifiedBy>
  <cp:lastPrinted>2021-07-29T16:16:25Z</cp:lastPrinted>
  <dcterms:created xsi:type="dcterms:W3CDTF">2021-07-28T15:32:22Z</dcterms:created>
  <dcterms:modified xsi:type="dcterms:W3CDTF">2021-07-29T16:20:02Z</dcterms:modified>
</cp:coreProperties>
</file>